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1.xml" ContentType="application/vnd.ms-excel.namedsheetview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dfs.frd.shsdir.nl\orgData\BZK\RVB\TP\ICM\Inkoop Projecten A\Werkmap Tjerk\Projecten\1458626 Raamovereenkomst Bodemonderzoek\02. (Voor)aankondiging\"/>
    </mc:Choice>
  </mc:AlternateContent>
  <xr:revisionPtr revIDLastSave="0" documentId="13_ncr:1_{50500912-82FB-4A43-93CA-71A85944D189}" xr6:coauthVersionLast="47" xr6:coauthVersionMax="47" xr10:uidLastSave="{00000000-0000-0000-0000-000000000000}"/>
  <bookViews>
    <workbookView xWindow="28680" yWindow="-120" windowWidth="29040" windowHeight="17640" xr2:uid="{1E14A6DA-4D7F-48E7-B368-23A3C7787736}"/>
  </bookViews>
  <sheets>
    <sheet name="Voortgang" sheetId="1" r:id="rId1"/>
    <sheet name="Bespreekpunten" sheetId="4" r:id="rId2"/>
    <sheet name=" KPI per project" sheetId="2" state="hidden" r:id="rId3"/>
    <sheet name="klanttevredenheid" sheetId="3" state="hidden" r:id="rId4"/>
  </sheets>
  <definedNames>
    <definedName name="_xlnm._FilterDatabase" localSheetId="0" hidden="1">Voortgang!#REF!</definedName>
    <definedName name="_xlnm.Print_Area" localSheetId="0">Voortgang!$A$2:$AR$5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" i="1" l="1"/>
  <c r="AP4" i="1"/>
  <c r="AP5" i="1"/>
  <c r="P55" i="2" l="1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54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61" i="2"/>
  <c r="O62" i="2"/>
  <c r="O60" i="2"/>
  <c r="O59" i="2"/>
  <c r="O57" i="2"/>
  <c r="O58" i="2"/>
  <c r="O55" i="2"/>
  <c r="O56" i="2"/>
  <c r="O53" i="2"/>
  <c r="O54" i="2"/>
  <c r="O52" i="2"/>
  <c r="A64" i="2"/>
  <c r="B64" i="2"/>
  <c r="C64" i="2"/>
  <c r="D64" i="2"/>
  <c r="E64" i="2"/>
  <c r="A65" i="2"/>
  <c r="B65" i="2"/>
  <c r="C65" i="2"/>
  <c r="D65" i="2"/>
  <c r="E65" i="2"/>
  <c r="A66" i="2"/>
  <c r="B66" i="2"/>
  <c r="C66" i="2"/>
  <c r="D66" i="2"/>
  <c r="E66" i="2"/>
  <c r="A67" i="2"/>
  <c r="B67" i="2"/>
  <c r="C67" i="2"/>
  <c r="D67" i="2"/>
  <c r="E67" i="2"/>
  <c r="A68" i="2"/>
  <c r="B68" i="2"/>
  <c r="C68" i="2"/>
  <c r="D68" i="2"/>
  <c r="E68" i="2"/>
  <c r="A69" i="2"/>
  <c r="B69" i="2"/>
  <c r="C69" i="2"/>
  <c r="D69" i="2"/>
  <c r="E69" i="2"/>
  <c r="A70" i="2"/>
  <c r="B70" i="2"/>
  <c r="C70" i="2"/>
  <c r="D70" i="2"/>
  <c r="E70" i="2"/>
  <c r="A71" i="2"/>
  <c r="B71" i="2"/>
  <c r="C71" i="2"/>
  <c r="D71" i="2"/>
  <c r="E71" i="2"/>
  <c r="A72" i="2"/>
  <c r="B72" i="2"/>
  <c r="C72" i="2"/>
  <c r="D72" i="2"/>
  <c r="E72" i="2"/>
  <c r="A73" i="2"/>
  <c r="B73" i="2"/>
  <c r="C73" i="2"/>
  <c r="D73" i="2"/>
  <c r="E73" i="2"/>
  <c r="A74" i="2"/>
  <c r="B74" i="2"/>
  <c r="C74" i="2"/>
  <c r="D74" i="2"/>
  <c r="E74" i="2"/>
  <c r="A75" i="2"/>
  <c r="B75" i="2"/>
  <c r="C75" i="2"/>
  <c r="D75" i="2"/>
  <c r="E75" i="2"/>
  <c r="A76" i="2"/>
  <c r="B76" i="2"/>
  <c r="C76" i="2"/>
  <c r="D76" i="2"/>
  <c r="E76" i="2"/>
  <c r="A77" i="2"/>
  <c r="B77" i="2"/>
  <c r="C77" i="2"/>
  <c r="D77" i="2"/>
  <c r="E77" i="2"/>
  <c r="A78" i="2"/>
  <c r="B78" i="2"/>
  <c r="C78" i="2"/>
  <c r="D78" i="2"/>
  <c r="E78" i="2"/>
  <c r="A79" i="2"/>
  <c r="B79" i="2"/>
  <c r="C79" i="2"/>
  <c r="D79" i="2"/>
  <c r="E79" i="2"/>
  <c r="A80" i="2"/>
  <c r="B80" i="2"/>
  <c r="C80" i="2"/>
  <c r="D80" i="2"/>
  <c r="E80" i="2"/>
  <c r="A81" i="2"/>
  <c r="B81" i="2"/>
  <c r="C81" i="2"/>
  <c r="D81" i="2"/>
  <c r="E81" i="2"/>
  <c r="A82" i="2"/>
  <c r="B82" i="2"/>
  <c r="C82" i="2"/>
  <c r="D82" i="2"/>
  <c r="E82" i="2"/>
  <c r="A83" i="2"/>
  <c r="B83" i="2"/>
  <c r="C83" i="2"/>
  <c r="D83" i="2"/>
  <c r="E83" i="2"/>
  <c r="A84" i="2"/>
  <c r="B84" i="2"/>
  <c r="C84" i="2"/>
  <c r="D84" i="2"/>
  <c r="E84" i="2"/>
  <c r="A85" i="2"/>
  <c r="B85" i="2"/>
  <c r="C85" i="2"/>
  <c r="D85" i="2"/>
  <c r="E85" i="2"/>
  <c r="A86" i="2"/>
  <c r="B86" i="2"/>
  <c r="C86" i="2"/>
  <c r="D86" i="2"/>
  <c r="E86" i="2"/>
  <c r="A87" i="2"/>
  <c r="B87" i="2"/>
  <c r="C87" i="2"/>
  <c r="D87" i="2"/>
  <c r="E87" i="2"/>
  <c r="A88" i="2"/>
  <c r="B88" i="2"/>
  <c r="C88" i="2"/>
  <c r="D88" i="2"/>
  <c r="E88" i="2"/>
  <c r="A89" i="2"/>
  <c r="B89" i="2"/>
  <c r="C89" i="2"/>
  <c r="D89" i="2"/>
  <c r="E89" i="2"/>
  <c r="A90" i="2"/>
  <c r="B90" i="2"/>
  <c r="C90" i="2"/>
  <c r="D90" i="2"/>
  <c r="E90" i="2"/>
  <c r="A91" i="2"/>
  <c r="B91" i="2"/>
  <c r="C91" i="2"/>
  <c r="D91" i="2"/>
  <c r="E91" i="2"/>
  <c r="A92" i="2"/>
  <c r="B92" i="2"/>
  <c r="C92" i="2"/>
  <c r="D92" i="2"/>
  <c r="E92" i="2"/>
  <c r="A93" i="2"/>
  <c r="B93" i="2"/>
  <c r="C93" i="2"/>
  <c r="D93" i="2"/>
  <c r="E93" i="2"/>
  <c r="A94" i="2"/>
  <c r="B94" i="2"/>
  <c r="C94" i="2"/>
  <c r="D94" i="2"/>
  <c r="E94" i="2"/>
  <c r="A95" i="2"/>
  <c r="B95" i="2"/>
  <c r="C95" i="2"/>
  <c r="D95" i="2"/>
  <c r="E95" i="2"/>
  <c r="A96" i="2"/>
  <c r="B96" i="2"/>
  <c r="C96" i="2"/>
  <c r="D96" i="2"/>
  <c r="E96" i="2"/>
  <c r="A97" i="2"/>
  <c r="B97" i="2"/>
  <c r="C97" i="2"/>
  <c r="D97" i="2"/>
  <c r="E97" i="2"/>
  <c r="A98" i="2"/>
  <c r="B98" i="2"/>
  <c r="C98" i="2"/>
  <c r="D98" i="2"/>
  <c r="E98" i="2"/>
  <c r="A99" i="2"/>
  <c r="B99" i="2"/>
  <c r="C99" i="2"/>
  <c r="D99" i="2"/>
  <c r="E99" i="2"/>
  <c r="A100" i="2"/>
  <c r="B100" i="2"/>
  <c r="C100" i="2"/>
  <c r="D100" i="2"/>
  <c r="E100" i="2"/>
  <c r="A101" i="2"/>
  <c r="B101" i="2"/>
  <c r="C101" i="2"/>
  <c r="D101" i="2"/>
  <c r="E101" i="2"/>
  <c r="A102" i="2"/>
  <c r="B102" i="2"/>
  <c r="C102" i="2"/>
  <c r="D102" i="2"/>
  <c r="E102" i="2"/>
  <c r="A103" i="2"/>
  <c r="B103" i="2"/>
  <c r="C103" i="2"/>
  <c r="D103" i="2"/>
  <c r="E103" i="2"/>
  <c r="A104" i="2"/>
  <c r="B104" i="2"/>
  <c r="C104" i="2"/>
  <c r="D104" i="2"/>
  <c r="E104" i="2"/>
  <c r="A105" i="2"/>
  <c r="B105" i="2"/>
  <c r="C105" i="2"/>
  <c r="D105" i="2"/>
  <c r="E105" i="2"/>
  <c r="A106" i="2"/>
  <c r="B106" i="2"/>
  <c r="C106" i="2"/>
  <c r="D106" i="2"/>
  <c r="E106" i="2"/>
  <c r="A107" i="2"/>
  <c r="B107" i="2"/>
  <c r="C107" i="2"/>
  <c r="D107" i="2"/>
  <c r="E107" i="2"/>
  <c r="A108" i="2"/>
  <c r="B108" i="2"/>
  <c r="C108" i="2"/>
  <c r="D108" i="2"/>
  <c r="E108" i="2"/>
  <c r="A109" i="2"/>
  <c r="B109" i="2"/>
  <c r="C109" i="2"/>
  <c r="D109" i="2"/>
  <c r="E109" i="2"/>
  <c r="A110" i="2"/>
  <c r="B110" i="2"/>
  <c r="C110" i="2"/>
  <c r="D110" i="2"/>
  <c r="E110" i="2"/>
  <c r="A111" i="2"/>
  <c r="B111" i="2"/>
  <c r="C111" i="2"/>
  <c r="D111" i="2"/>
  <c r="E111" i="2"/>
  <c r="A112" i="2"/>
  <c r="B112" i="2"/>
  <c r="C112" i="2"/>
  <c r="D112" i="2"/>
  <c r="E112" i="2"/>
  <c r="A113" i="2"/>
  <c r="B113" i="2"/>
  <c r="C113" i="2"/>
  <c r="D113" i="2"/>
  <c r="E113" i="2"/>
  <c r="A114" i="2"/>
  <c r="B114" i="2"/>
  <c r="C114" i="2"/>
  <c r="D114" i="2"/>
  <c r="E114" i="2"/>
  <c r="A115" i="2"/>
  <c r="B115" i="2"/>
  <c r="C115" i="2"/>
  <c r="D115" i="2"/>
  <c r="E115" i="2"/>
  <c r="A116" i="2"/>
  <c r="B116" i="2"/>
  <c r="C116" i="2"/>
  <c r="D116" i="2"/>
  <c r="E116" i="2"/>
  <c r="A117" i="2"/>
  <c r="B117" i="2"/>
  <c r="C117" i="2"/>
  <c r="D117" i="2"/>
  <c r="E117" i="2"/>
  <c r="A118" i="2"/>
  <c r="B118" i="2"/>
  <c r="C118" i="2"/>
  <c r="D118" i="2"/>
  <c r="E118" i="2"/>
  <c r="A119" i="2"/>
  <c r="B119" i="2"/>
  <c r="C119" i="2"/>
  <c r="D119" i="2"/>
  <c r="E119" i="2"/>
  <c r="A120" i="2"/>
  <c r="B120" i="2"/>
  <c r="C120" i="2"/>
  <c r="D120" i="2"/>
  <c r="E120" i="2"/>
  <c r="A121" i="2"/>
  <c r="B121" i="2"/>
  <c r="C121" i="2"/>
  <c r="D121" i="2"/>
  <c r="E121" i="2"/>
  <c r="A122" i="2"/>
  <c r="B122" i="2"/>
  <c r="C122" i="2"/>
  <c r="D122" i="2"/>
  <c r="E122" i="2"/>
  <c r="A123" i="2"/>
  <c r="B123" i="2"/>
  <c r="C123" i="2"/>
  <c r="D123" i="2"/>
  <c r="E123" i="2"/>
  <c r="A124" i="2"/>
  <c r="B124" i="2"/>
  <c r="C124" i="2"/>
  <c r="D124" i="2"/>
  <c r="E124" i="2"/>
  <c r="A125" i="2"/>
  <c r="B125" i="2"/>
  <c r="C125" i="2"/>
  <c r="D125" i="2"/>
  <c r="E125" i="2"/>
  <c r="B63" i="2"/>
  <c r="C63" i="2"/>
  <c r="D63" i="2"/>
  <c r="A63" i="2"/>
  <c r="E63" i="2"/>
  <c r="E62" i="2"/>
  <c r="D62" i="2"/>
  <c r="C62" i="2"/>
  <c r="A62" i="2"/>
  <c r="B62" i="2"/>
  <c r="P53" i="2"/>
  <c r="P46" i="2"/>
  <c r="P44" i="2"/>
  <c r="P36" i="2"/>
  <c r="P35" i="2"/>
  <c r="P31" i="2"/>
  <c r="P47" i="2"/>
  <c r="P52" i="2"/>
  <c r="O45" i="2"/>
  <c r="O46" i="2"/>
  <c r="O47" i="2"/>
  <c r="O48" i="2"/>
  <c r="P38" i="2" l="1"/>
  <c r="P39" i="2"/>
  <c r="P43" i="2"/>
  <c r="P27" i="2"/>
  <c r="O41" i="2"/>
  <c r="O42" i="2"/>
  <c r="O43" i="2"/>
  <c r="O44" i="2"/>
  <c r="P30" i="2" l="1"/>
  <c r="P22" i="2"/>
  <c r="P24" i="2"/>
  <c r="P25" i="2"/>
  <c r="P26" i="2"/>
  <c r="P29" i="2"/>
  <c r="P32" i="2"/>
  <c r="P33" i="2"/>
  <c r="P34" i="2"/>
  <c r="P37" i="2"/>
  <c r="P21" i="2"/>
  <c r="O22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tc={B74447C1-B727-4795-A296-7810477E9388}</author>
  </authors>
  <commentList>
    <comment ref="AI2" authorId="0" shapeId="0" xr:uid="{B74447C1-B727-4795-A296-7810477E938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Mate van verontreiniging. 
Sterke verontreinigingen afgeperkt? 
Geval van ernstige bodemverontreiniging? Spoedeisend geval?</t>
      </text>
    </comment>
  </commentList>
</comments>
</file>

<file path=xl/sharedStrings.xml><?xml version="1.0" encoding="utf-8"?>
<sst xmlns="http://schemas.openxmlformats.org/spreadsheetml/2006/main" count="534" uniqueCount="304">
  <si>
    <t>Offerte</t>
  </si>
  <si>
    <t>Vooronderzoek (VO)</t>
  </si>
  <si>
    <t>Verkennend bodemonderzoek, nader bodemonderzoek, milieukundige begeleiding (VBO/NO/MKB)</t>
  </si>
  <si>
    <t>Meer- en minderwerk</t>
  </si>
  <si>
    <t>Adres</t>
  </si>
  <si>
    <t>Kadastrale percelen</t>
  </si>
  <si>
    <t>Perceel nr.</t>
  </si>
  <si>
    <t>Adviseur WSP</t>
  </si>
  <si>
    <t>Project-nummer WSP</t>
  </si>
  <si>
    <t>Soort onderzoek</t>
  </si>
  <si>
    <t>Gedelegeerd opdrachtgever RVB</t>
  </si>
  <si>
    <t>Kenmerk RVB</t>
  </si>
  <si>
    <t>Status (RVB)</t>
  </si>
  <si>
    <t>Status (WSP)</t>
  </si>
  <si>
    <t>Toelichting</t>
  </si>
  <si>
    <t>Eerstvolgende stap</t>
  </si>
  <si>
    <t>Verwachte (oplever)datum eerstvolgende stap</t>
  </si>
  <si>
    <t>Datum aanvraag eerste offerte</t>
  </si>
  <si>
    <t>Soort onderzoek eerste offerte</t>
  </si>
  <si>
    <t>Spoed-aanvraag eerste offerte?</t>
  </si>
  <si>
    <t>Datum eerste offerte geleverd</t>
  </si>
  <si>
    <t>Datum aanvraag tweede offerte</t>
  </si>
  <si>
    <t>Soort onderzoek tweede offerte</t>
  </si>
  <si>
    <t>Spoed-aanvraag tweede offerte?</t>
  </si>
  <si>
    <t>Datum tweede offerte geleverd</t>
  </si>
  <si>
    <t>Datum ontvangst opdracht/ overeenkomst VO</t>
  </si>
  <si>
    <t>IO-nummer VO</t>
  </si>
  <si>
    <t>Opdrachtsom (excl. BTW) (eventueel gezamenlijk HO+VO+NO)</t>
  </si>
  <si>
    <t>Oplevering concept-rapportage (conform overeenkomst)</t>
  </si>
  <si>
    <t>Datum uitvoering terreinverkenning VO</t>
  </si>
  <si>
    <t>Datum werkelijke oplevering concept-rapportage VO</t>
  </si>
  <si>
    <t>Datum werkelijke oplevering definitieve rapportage VO</t>
  </si>
  <si>
    <t>Datum ontvangst opdracht/  overeenkomst VBO/NO/MKB</t>
  </si>
  <si>
    <t>IO-nummer VBO/NO/MKB</t>
  </si>
  <si>
    <t>Data veldwerk VBO/NO/MKB</t>
  </si>
  <si>
    <t>Datum laatste analyseresultaten bekend</t>
  </si>
  <si>
    <t>Datum oplevering concept rapport VBO/NO/MKB</t>
  </si>
  <si>
    <t>Datum oplevering definitief rapport VBO/NO/MKB</t>
  </si>
  <si>
    <t>Conclusie onderzoek (beknopt)</t>
  </si>
  <si>
    <t xml:space="preserve">Omschrijving meerwerk </t>
  </si>
  <si>
    <t>Bedrag meerwerk  (excl. BTW)</t>
  </si>
  <si>
    <t xml:space="preserve">Omschrijving minderwerk </t>
  </si>
  <si>
    <t>Bedrag  minderwerk  (excl. BTW)</t>
  </si>
  <si>
    <t>Opmerkingen</t>
  </si>
  <si>
    <t>IO-nummer meerwerk</t>
  </si>
  <si>
    <t>Te factureren</t>
  </si>
  <si>
    <t>Gefactureerd</t>
  </si>
  <si>
    <t>Facturatie- 
bedrag</t>
  </si>
  <si>
    <t>Voormalig Vliegkamp Valkenburg</t>
  </si>
  <si>
    <t>SOB014778</t>
  </si>
  <si>
    <t>NO</t>
  </si>
  <si>
    <t>12. Gefactureerd</t>
  </si>
  <si>
    <t>10 weken na opdracht</t>
  </si>
  <si>
    <t>Ja</t>
  </si>
  <si>
    <t>SOB016255</t>
  </si>
  <si>
    <t>00012154.00.BO.20.01</t>
  </si>
  <si>
    <t>SOB017325</t>
  </si>
  <si>
    <t>VBO</t>
  </si>
  <si>
    <t>SOB017817</t>
  </si>
  <si>
    <t>SOB017862</t>
  </si>
  <si>
    <t>Aanvraag vervallen</t>
  </si>
  <si>
    <t>6 weken na opdracht (combinatie van vooronderzoek en verkennend onderzoek)</t>
  </si>
  <si>
    <t>8. VBO/NO/MKB veldwerk en analyses in uitvoering</t>
  </si>
  <si>
    <t>VO</t>
  </si>
  <si>
    <t>On hold</t>
  </si>
  <si>
    <t>Zonnepark Balkendwarsweg te Assen</t>
  </si>
  <si>
    <t>SOL014012</t>
  </si>
  <si>
    <t>Zonnepark Leppagreide te Akkrum</t>
  </si>
  <si>
    <t>SOL014013</t>
  </si>
  <si>
    <t>Stortplaatsen Hollum</t>
  </si>
  <si>
    <t>SOL014236</t>
  </si>
  <si>
    <t>MKB</t>
  </si>
  <si>
    <t>Kustweg 16 Lauwersoog</t>
  </si>
  <si>
    <t>SOL014413</t>
  </si>
  <si>
    <t>Zutphensestraat 230 te Apeldoorn</t>
  </si>
  <si>
    <t>SOL014528</t>
  </si>
  <si>
    <t>Kampwal 25a en 27 te Emmeloord</t>
  </si>
  <si>
    <t>SOL014540</t>
  </si>
  <si>
    <t>Diverse locaties provincie Groningen</t>
  </si>
  <si>
    <t>SOL014775</t>
  </si>
  <si>
    <t>divers</t>
  </si>
  <si>
    <t>ja</t>
  </si>
  <si>
    <t>Tolhek Wagenborgen</t>
  </si>
  <si>
    <t>SOL014776</t>
  </si>
  <si>
    <t>Diverse percelen Hindeloopen</t>
  </si>
  <si>
    <t>SOL014830</t>
  </si>
  <si>
    <t>Oosterwold te Almere</t>
  </si>
  <si>
    <t>SOL014870</t>
  </si>
  <si>
    <t>Trekweg Almere</t>
  </si>
  <si>
    <t>SOL014895</t>
  </si>
  <si>
    <t>Perceel A5700 Apeldoorn</t>
  </si>
  <si>
    <t>SOL014896</t>
  </si>
  <si>
    <t>Lepelaarweg te Zeewolde</t>
  </si>
  <si>
    <t>SOL014936</t>
  </si>
  <si>
    <t>Essenlaan 7 te Balkbrug</t>
  </si>
  <si>
    <t>SOL014968</t>
  </si>
  <si>
    <t>Espelerweg te Emmeloord</t>
  </si>
  <si>
    <t>SOL015145</t>
  </si>
  <si>
    <t>Molenstraat 23 en 25 te Enschede</t>
  </si>
  <si>
    <t>SOL015146</t>
  </si>
  <si>
    <t>Kienvenneweg 24 te Rekken</t>
  </si>
  <si>
    <t>SOL015232</t>
  </si>
  <si>
    <t>Kienvenneweg 18 te Rekken</t>
  </si>
  <si>
    <t>SOL015265</t>
  </si>
  <si>
    <t>Perceel C te Dronten</t>
  </si>
  <si>
    <t>SOL015813</t>
  </si>
  <si>
    <t>Diverse gronden Nobelhorst Almere</t>
  </si>
  <si>
    <t>SOL016168</t>
  </si>
  <si>
    <t>Caissonweg 2 Almere (PI)</t>
  </si>
  <si>
    <t>SOL016339</t>
  </si>
  <si>
    <t>Colijnweg 22 Dronten</t>
  </si>
  <si>
    <t>SOL016406</t>
  </si>
  <si>
    <t>Havenweg 11 Nijmegen</t>
  </si>
  <si>
    <t>SOL016936</t>
  </si>
  <si>
    <t>Cluster 05 Flevoland</t>
  </si>
  <si>
    <t>SOL016943</t>
  </si>
  <si>
    <t>Zwet 11 Delfzijl</t>
  </si>
  <si>
    <t>SOL016963</t>
  </si>
  <si>
    <t>Giethoorn H716</t>
  </si>
  <si>
    <t>SOL017019</t>
  </si>
  <si>
    <t>Diverse locaties Zeewolde</t>
  </si>
  <si>
    <t>SOL017026</t>
  </si>
  <si>
    <t>1472496/1472490/1472467/1471955/1472475</t>
  </si>
  <si>
    <t>Cluster 12 Flevoland</t>
  </si>
  <si>
    <t>SOL017067</t>
  </si>
  <si>
    <t>Cluster 06 Flevoland</t>
  </si>
  <si>
    <t>SOL017068</t>
  </si>
  <si>
    <t>Cluster 08 Flevoland</t>
  </si>
  <si>
    <t>SOL017069</t>
  </si>
  <si>
    <t>Perceel B 2668 Marknesse</t>
  </si>
  <si>
    <t>SOL017728</t>
  </si>
  <si>
    <t>Panserweg 9 Zoutkamp</t>
  </si>
  <si>
    <t>SOL018153</t>
  </si>
  <si>
    <t>Havendijk Zwartsluis</t>
  </si>
  <si>
    <t>SOL018154</t>
  </si>
  <si>
    <t>Wieringermeer</t>
  </si>
  <si>
    <t>SOL018157</t>
  </si>
  <si>
    <t>A31 Franeker</t>
  </si>
  <si>
    <t>SOL018168</t>
  </si>
  <si>
    <t>Hoogeveen K5695</t>
  </si>
  <si>
    <t>SOL018346</t>
  </si>
  <si>
    <t>11. VBO/NO/MKB definitief rapport opgeleverd</t>
  </si>
  <si>
    <t>10. VBO/NO/MKB conceptrapport opgeleverd</t>
  </si>
  <si>
    <t>Meerwerk beoordelen</t>
  </si>
  <si>
    <t>Leveren opdrachtbon</t>
  </si>
  <si>
    <t>5. VO definitief rapport opgeleverd</t>
  </si>
  <si>
    <t>6. Offerte VBO/NO/MKB opstellen</t>
  </si>
  <si>
    <t>4. VO conceptrapport opgeleverd</t>
  </si>
  <si>
    <t>9. VBO/NO/MKB analyseresultaten bekend/ rapportage</t>
  </si>
  <si>
    <t>7. Offerte VBO/NO/MKB uitgebracht</t>
  </si>
  <si>
    <t>3. VO in uitvoering</t>
  </si>
  <si>
    <t>2. Offerte VO uitgebracht</t>
  </si>
  <si>
    <t>4 weken na opdracht (vooronderzoek of verkennend onderzoek)</t>
  </si>
  <si>
    <t>1. Offerte VO opstellen</t>
  </si>
  <si>
    <t>Legenda soort onderzoek</t>
  </si>
  <si>
    <t>X: Niet langer relevant, project reeds verder in proces</t>
  </si>
  <si>
    <t>Vooronderzoek</t>
  </si>
  <si>
    <t>Verkennend bodemonderzoek</t>
  </si>
  <si>
    <t>Milieukundige begeleiding</t>
  </si>
  <si>
    <t>Nader onderzoek</t>
  </si>
  <si>
    <t xml:space="preserve">ASB </t>
  </si>
  <si>
    <t>Asbestonderzoek</t>
  </si>
  <si>
    <t>Nog na te gaan</t>
  </si>
  <si>
    <t>Datum volgende overleg nog vast te stellen</t>
  </si>
  <si>
    <t xml:space="preserve">Nr. </t>
  </si>
  <si>
    <t>Onderwerp</t>
  </si>
  <si>
    <t>Ingebracht door</t>
  </si>
  <si>
    <t>Bijlage 7 - Format KPI rapportage Bodemadviesdiensten RVB</t>
  </si>
  <si>
    <t>Aantal overschrijdingen target</t>
  </si>
  <si>
    <t>Naam contractpartij:</t>
  </si>
  <si>
    <t>Rijksvastgoedbedrijf</t>
  </si>
  <si>
    <t>Jaartal</t>
  </si>
  <si>
    <t>Q1</t>
  </si>
  <si>
    <t>Q2</t>
  </si>
  <si>
    <t>Q3</t>
  </si>
  <si>
    <t>Q4</t>
  </si>
  <si>
    <t>Totaal</t>
  </si>
  <si>
    <t>Naam contactpersoon:</t>
  </si>
  <si>
    <t>De heer J. de Jong</t>
  </si>
  <si>
    <t>nvt</t>
  </si>
  <si>
    <t>Telefoonnummer contactpersoon:</t>
  </si>
  <si>
    <t>06-52307400</t>
  </si>
  <si>
    <t>Contractnummer:</t>
  </si>
  <si>
    <t>O.11447</t>
  </si>
  <si>
    <t>Inkoopordernummer:</t>
  </si>
  <si>
    <t>Datum rapportage:</t>
  </si>
  <si>
    <t>Over kwartaal:</t>
  </si>
  <si>
    <t>2020: Q3 en Q4 2021: Q1 en Q2</t>
  </si>
  <si>
    <t>Over jaar:</t>
  </si>
  <si>
    <t>2020 en 2021</t>
  </si>
  <si>
    <t>TOTAAL</t>
  </si>
  <si>
    <t>Kritieke Prestatie Indicatoren (KPI's)</t>
  </si>
  <si>
    <t>Voortgang per nadere overeenkomst</t>
  </si>
  <si>
    <t>Risicomanagement</t>
  </si>
  <si>
    <t>Budgetbewaking</t>
  </si>
  <si>
    <t>Projectmanagement</t>
  </si>
  <si>
    <t>Perceel</t>
  </si>
  <si>
    <t>Risico</t>
  </si>
  <si>
    <t>Datum geïdentificeerd</t>
  </si>
  <si>
    <t>Beheersmaatregel</t>
  </si>
  <si>
    <t>Datum beheerst</t>
  </si>
  <si>
    <t>Aantal dagen</t>
  </si>
  <si>
    <t>Target gehaald</t>
  </si>
  <si>
    <t>Percentage over-/onderschrijding kosten</t>
  </si>
  <si>
    <t>Aantal dagen over-/onderschrijding oplevering offertes</t>
  </si>
  <si>
    <t>Aantal dagen over-/onderschrijding oplevering conceptrapportagesrapportages</t>
  </si>
  <si>
    <t>Opmerkingen/verklaring</t>
  </si>
  <si>
    <t>VO+HO</t>
  </si>
  <si>
    <t>Perceel 1</t>
  </si>
  <si>
    <t>toegankelijkheid</t>
  </si>
  <si>
    <t>aandacht in HO</t>
  </si>
  <si>
    <t>verrekend op basis van ROK</t>
  </si>
  <si>
    <t>nee/nee</t>
  </si>
  <si>
    <t>vertraging agv bereikbaarheid</t>
  </si>
  <si>
    <t>geen regulier project</t>
  </si>
  <si>
    <t>ja/ja</t>
  </si>
  <si>
    <t>VO+HO+AI+E-label</t>
  </si>
  <si>
    <t>nee/ja</t>
  </si>
  <si>
    <t>na beoordeling in 2e fase aanpassingen doorgevoerd</t>
  </si>
  <si>
    <t>ja/nee</t>
  </si>
  <si>
    <t>in  overleg</t>
  </si>
  <si>
    <t>op verzoek van gebruiker uitgesteld</t>
  </si>
  <si>
    <t>VO+HO+SLIB</t>
  </si>
  <si>
    <t>HO</t>
  </si>
  <si>
    <t>agv meerwerk</t>
  </si>
  <si>
    <t>rond kerst en jaarwisseling</t>
  </si>
  <si>
    <t>VO+ASB</t>
  </si>
  <si>
    <t>in overleg agv vervolg onderzoek</t>
  </si>
  <si>
    <t>in overleg agv  installatiewerk op locatie</t>
  </si>
  <si>
    <t>Perceel 4</t>
  </si>
  <si>
    <t>nee/..</t>
  </si>
  <si>
    <t>in overleg</t>
  </si>
  <si>
    <t xml:space="preserve">één betrokken adviseur </t>
  </si>
  <si>
    <t>tijdig inschakelen collega</t>
  </si>
  <si>
    <t>in overleg agv aanvragen bij derden</t>
  </si>
  <si>
    <t>rapportage voor opdrachtbrief</t>
  </si>
  <si>
    <t>langdurige afwezigheid medewerker</t>
  </si>
  <si>
    <t>tijdig informeren</t>
  </si>
  <si>
    <t>werk voorafgaand aan offerte uitgevoerd</t>
  </si>
  <si>
    <t>HO+VO</t>
  </si>
  <si>
    <t>HO+VO+SLIB</t>
  </si>
  <si>
    <t>ja/..</t>
  </si>
  <si>
    <t>Opmerkingen KPI</t>
  </si>
  <si>
    <t>Opmerking algemeen</t>
  </si>
  <si>
    <t>Bijlage 8 - Format klanttevredenheid rapportage Bodemadviesdiensten RVB</t>
  </si>
  <si>
    <t>Scores</t>
  </si>
  <si>
    <t>Gemiddelde scores</t>
  </si>
  <si>
    <t>zeer ontevreden</t>
  </si>
  <si>
    <t>ontevreden</t>
  </si>
  <si>
    <t>neutraal</t>
  </si>
  <si>
    <t>tevreden</t>
  </si>
  <si>
    <t>boven matig tevreden</t>
  </si>
  <si>
    <t>zeer tevreden</t>
  </si>
  <si>
    <t>Tevredenheid RVB</t>
  </si>
  <si>
    <t>Fase</t>
  </si>
  <si>
    <t>Streefscore</t>
  </si>
  <si>
    <t>Algemeen</t>
  </si>
  <si>
    <t>Wat we beloven komen we na</t>
  </si>
  <si>
    <t>We zijn nieuwsgierig naar de klant en zijn omgeving</t>
  </si>
  <si>
    <t>We informeren onze klanten tijdig</t>
  </si>
  <si>
    <t>Het project staat centraal</t>
  </si>
  <si>
    <t>We tonen eigenaarschap</t>
  </si>
  <si>
    <t>We leveren kwaliteit</t>
  </si>
  <si>
    <t>We zijn kritisch naar elkaar</t>
  </si>
  <si>
    <t>Termijn Raamcontract</t>
  </si>
  <si>
    <t>Ons doel wat we willen bereiken</t>
  </si>
  <si>
    <t xml:space="preserve">Som scores gedeeld door aantal scores </t>
  </si>
  <si>
    <t>Ben u over het algemeen tevreden</t>
  </si>
  <si>
    <t>Werden verwachtingen in voldoende mate afgestemd?</t>
  </si>
  <si>
    <t>Werden de afspraken door projectteam nagekomen?</t>
  </si>
  <si>
    <t>Was ons projectteam in staat wat werkelijk belangrijk is in de opdracht?</t>
  </si>
  <si>
    <t>Was ons projectteam in staat u positief te verrassen in het uitwerken van de opdracht?</t>
  </si>
  <si>
    <t>Communiceert ons projectteam tijdig over daadwerkelijke voortgang van uw project?</t>
  </si>
  <si>
    <t>Was u voldoende vooraf betrokken bij keuzes en afwegingen?</t>
  </si>
  <si>
    <t>Bent u tevreden over onze aandacht voor uw opdracht?</t>
  </si>
  <si>
    <t>Bent u tevreden over het projectteam wat de opdracht voor u heeft uitgevoerd?</t>
  </si>
  <si>
    <t>Toonde onz projectteam actieve betrokkenheid gericht op het behalen van het beste eindresultaat?</t>
  </si>
  <si>
    <t>Heeft ons projectteam verantwoordelijkheid genomen in pro actieve communicatie?</t>
  </si>
  <si>
    <t>Was de kwaliteit van ons product/dienstverlening volgens verwachting?</t>
  </si>
  <si>
    <t>Heeft het projectteam de opdracht vakkundig uitgevoerd?</t>
  </si>
  <si>
    <t>Was de wijze van communicatie effectief, zakelijk en gericht op resultaat?</t>
  </si>
  <si>
    <t>Was er voldoende ruimte voor feedback over en weer in belang van het project?</t>
  </si>
  <si>
    <t>2020-4</t>
  </si>
  <si>
    <t>&gt;4</t>
  </si>
  <si>
    <t>2021-1</t>
  </si>
  <si>
    <t>2021-2</t>
  </si>
  <si>
    <t>2021-3</t>
  </si>
  <si>
    <t>2021-4</t>
  </si>
  <si>
    <t>&gt;5</t>
  </si>
  <si>
    <t>Tevredenheid algemeen</t>
  </si>
  <si>
    <t>Analyse</t>
  </si>
  <si>
    <t>Proces</t>
  </si>
  <si>
    <t>Kwartaal</t>
  </si>
  <si>
    <t>Toelichting of aanvulling</t>
  </si>
  <si>
    <t>Termijn</t>
  </si>
  <si>
    <t>Aandachtpunt</t>
  </si>
  <si>
    <t>Actie</t>
  </si>
  <si>
    <t>Procesverantwoordelijke</t>
  </si>
  <si>
    <t>Deadline</t>
  </si>
  <si>
    <t>Referentie</t>
  </si>
  <si>
    <t>Status</t>
  </si>
  <si>
    <t>Datum afronding</t>
  </si>
  <si>
    <t>Ja, offerte in 3 werkdagen</t>
  </si>
  <si>
    <t>Nee, offerte in 7 werkdagen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</si>
</sst>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;[Red]&quot;€&quot;\ #,##0.00"/>
    <numFmt numFmtId="165" formatCode="&quot;€&quot;\ #,##0.00"/>
    <numFmt numFmtId="166" formatCode="0_ ;[Red]\-0\ "/>
    <numFmt numFmtId="167" formatCode="0_ ;\-0\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194">
    <xf numFmtId="0" fontId="0" fillId="0" borderId="0" xfId="0"/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1" applyAlignment="1">
      <alignment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vertical="top"/>
    </xf>
    <xf numFmtId="0" fontId="4" fillId="0" borderId="0" xfId="1" applyAlignment="1">
      <alignment horizontal="center" vertical="top"/>
    </xf>
    <xf numFmtId="49" fontId="3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0" fontId="3" fillId="5" borderId="9" xfId="1" applyFont="1" applyFill="1" applyBorder="1" applyAlignment="1">
      <alignment horizontal="left" vertical="top"/>
    </xf>
    <xf numFmtId="0" fontId="3" fillId="5" borderId="10" xfId="1" applyFont="1" applyFill="1" applyBorder="1" applyAlignment="1">
      <alignment horizontal="center" vertical="top"/>
    </xf>
    <xf numFmtId="0" fontId="3" fillId="5" borderId="10" xfId="1" applyFont="1" applyFill="1" applyBorder="1" applyAlignment="1">
      <alignment vertical="top"/>
    </xf>
    <xf numFmtId="0" fontId="4" fillId="5" borderId="10" xfId="1" applyFill="1" applyBorder="1" applyAlignment="1">
      <alignment horizontal="center" vertical="top"/>
    </xf>
    <xf numFmtId="0" fontId="4" fillId="5" borderId="11" xfId="1" applyFill="1" applyBorder="1" applyAlignment="1">
      <alignment horizontal="center" vertical="top"/>
    </xf>
    <xf numFmtId="49" fontId="6" fillId="0" borderId="0" xfId="0" applyNumberFormat="1" applyFont="1" applyAlignment="1">
      <alignment vertical="top"/>
    </xf>
    <xf numFmtId="49" fontId="7" fillId="6" borderId="1" xfId="0" applyNumberFormat="1" applyFont="1" applyFill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vertical="top" wrapText="1"/>
    </xf>
    <xf numFmtId="49" fontId="5" fillId="2" borderId="1" xfId="1" applyNumberFormat="1" applyFont="1" applyFill="1" applyBorder="1" applyAlignment="1">
      <alignment vertical="top"/>
    </xf>
    <xf numFmtId="0" fontId="5" fillId="0" borderId="0" xfId="1" applyFont="1" applyAlignment="1">
      <alignment vertical="top"/>
    </xf>
    <xf numFmtId="166" fontId="8" fillId="2" borderId="1" xfId="1" applyNumberFormat="1" applyFont="1" applyFill="1" applyBorder="1" applyAlignment="1">
      <alignment horizontal="center" vertical="top"/>
    </xf>
    <xf numFmtId="0" fontId="5" fillId="4" borderId="1" xfId="1" applyFont="1" applyFill="1" applyBorder="1" applyAlignment="1">
      <alignment vertical="top"/>
    </xf>
    <xf numFmtId="0" fontId="5" fillId="4" borderId="1" xfId="1" applyFont="1" applyFill="1" applyBorder="1" applyAlignment="1">
      <alignment vertical="top" wrapText="1"/>
    </xf>
    <xf numFmtId="49" fontId="5" fillId="0" borderId="0" xfId="1" applyNumberFormat="1" applyFont="1" applyAlignment="1">
      <alignment vertical="top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11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vertical="top" wrapText="1"/>
    </xf>
    <xf numFmtId="49" fontId="4" fillId="0" borderId="0" xfId="1" applyNumberFormat="1" applyAlignme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1" fillId="4" borderId="2" xfId="1" applyFont="1" applyFill="1" applyBorder="1" applyAlignment="1">
      <alignment horizontal="center" vertical="top"/>
    </xf>
    <xf numFmtId="0" fontId="3" fillId="4" borderId="9" xfId="1" applyFont="1" applyFill="1" applyBorder="1" applyAlignment="1">
      <alignment horizontal="left" vertical="top"/>
    </xf>
    <xf numFmtId="0" fontId="1" fillId="4" borderId="5" xfId="1" applyFont="1" applyFill="1" applyBorder="1" applyAlignment="1">
      <alignment vertical="top"/>
    </xf>
    <xf numFmtId="49" fontId="6" fillId="5" borderId="1" xfId="0" applyNumberFormat="1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0" fontId="1" fillId="4" borderId="5" xfId="1" applyFont="1" applyFill="1" applyBorder="1" applyAlignment="1">
      <alignment vertical="top" wrapText="1"/>
    </xf>
    <xf numFmtId="49" fontId="8" fillId="2" borderId="1" xfId="1" applyNumberFormat="1" applyFont="1" applyFill="1" applyBorder="1" applyAlignment="1">
      <alignment vertical="top"/>
    </xf>
    <xf numFmtId="0" fontId="6" fillId="4" borderId="1" xfId="1" applyFont="1" applyFill="1" applyBorder="1" applyAlignment="1">
      <alignment horizontal="center" vertical="top"/>
    </xf>
    <xf numFmtId="14" fontId="9" fillId="0" borderId="1" xfId="0" applyNumberFormat="1" applyFont="1" applyBorder="1" applyAlignment="1">
      <alignment vertical="top"/>
    </xf>
    <xf numFmtId="16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44" fontId="9" fillId="0" borderId="1" xfId="0" applyNumberFormat="1" applyFont="1" applyBorder="1" applyAlignment="1">
      <alignment vertical="top"/>
    </xf>
    <xf numFmtId="49" fontId="5" fillId="3" borderId="1" xfId="1" applyNumberFormat="1" applyFont="1" applyFill="1" applyBorder="1" applyAlignment="1">
      <alignment vertical="top"/>
    </xf>
    <xf numFmtId="0" fontId="5" fillId="3" borderId="1" xfId="1" applyFont="1" applyFill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/>
    </xf>
    <xf numFmtId="1" fontId="9" fillId="0" borderId="1" xfId="0" applyNumberFormat="1" applyFont="1" applyBorder="1" applyAlignment="1">
      <alignment vertical="top"/>
    </xf>
    <xf numFmtId="1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9" fontId="9" fillId="0" borderId="1" xfId="0" applyNumberFormat="1" applyFont="1" applyBorder="1" applyAlignment="1">
      <alignment horizontal="center" vertical="top"/>
    </xf>
    <xf numFmtId="49" fontId="5" fillId="3" borderId="0" xfId="1" applyNumberFormat="1" applyFont="1" applyFill="1" applyAlignment="1">
      <alignment vertical="top"/>
    </xf>
    <xf numFmtId="0" fontId="5" fillId="3" borderId="0" xfId="1" applyFont="1" applyFill="1" applyAlignment="1">
      <alignment vertical="top"/>
    </xf>
    <xf numFmtId="166" fontId="5" fillId="3" borderId="0" xfId="1" applyNumberFormat="1" applyFont="1" applyFill="1" applyAlignment="1">
      <alignment horizontal="left" vertical="top"/>
    </xf>
    <xf numFmtId="14" fontId="5" fillId="3" borderId="0" xfId="1" applyNumberFormat="1" applyFont="1" applyFill="1" applyAlignment="1">
      <alignment horizontal="center" vertical="top"/>
    </xf>
    <xf numFmtId="166" fontId="5" fillId="3" borderId="0" xfId="1" applyNumberFormat="1" applyFont="1" applyFill="1" applyAlignment="1">
      <alignment horizontal="center" vertical="top" wrapText="1"/>
    </xf>
    <xf numFmtId="166" fontId="5" fillId="3" borderId="0" xfId="1" applyNumberFormat="1" applyFont="1" applyFill="1" applyAlignment="1">
      <alignment horizontal="center" vertical="top"/>
    </xf>
    <xf numFmtId="0" fontId="5" fillId="3" borderId="0" xfId="1" applyFont="1" applyFill="1" applyAlignment="1">
      <alignment horizontal="center" vertical="top"/>
    </xf>
    <xf numFmtId="166" fontId="8" fillId="3" borderId="0" xfId="1" applyNumberFormat="1" applyFont="1" applyFill="1" applyAlignment="1">
      <alignment horizontal="center" vertical="top"/>
    </xf>
    <xf numFmtId="9" fontId="5" fillId="3" borderId="0" xfId="1" applyNumberFormat="1" applyFont="1" applyFill="1" applyAlignment="1">
      <alignment horizontal="center" vertical="top"/>
    </xf>
    <xf numFmtId="1" fontId="3" fillId="0" borderId="1" xfId="0" applyNumberFormat="1" applyFont="1" applyBorder="1" applyAlignment="1">
      <alignment vertical="top"/>
    </xf>
    <xf numFmtId="0" fontId="7" fillId="6" borderId="14" xfId="0" applyFont="1" applyFill="1" applyBorder="1" applyAlignment="1">
      <alignment horizontal="center" vertical="top" wrapText="1"/>
    </xf>
    <xf numFmtId="0" fontId="1" fillId="5" borderId="1" xfId="1" applyFont="1" applyFill="1" applyBorder="1" applyAlignment="1">
      <alignment vertical="top"/>
    </xf>
    <xf numFmtId="0" fontId="4" fillId="0" borderId="8" xfId="1" applyBorder="1" applyAlignment="1">
      <alignment vertical="top"/>
    </xf>
    <xf numFmtId="49" fontId="7" fillId="6" borderId="1" xfId="0" applyNumberFormat="1" applyFont="1" applyFill="1" applyBorder="1" applyAlignment="1">
      <alignment horizontal="center" vertical="top" wrapText="1"/>
    </xf>
    <xf numFmtId="49" fontId="7" fillId="6" borderId="13" xfId="0" applyNumberFormat="1" applyFont="1" applyFill="1" applyBorder="1" applyAlignment="1">
      <alignment horizontal="center" vertical="top" wrapText="1"/>
    </xf>
    <xf numFmtId="0" fontId="10" fillId="6" borderId="1" xfId="1" applyFont="1" applyFill="1" applyBorder="1" applyAlignment="1">
      <alignment vertical="top"/>
    </xf>
    <xf numFmtId="0" fontId="10" fillId="6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vertical="top"/>
    </xf>
    <xf numFmtId="0" fontId="4" fillId="0" borderId="1" xfId="1" applyBorder="1" applyAlignment="1">
      <alignment horizontal="center" vertical="top"/>
    </xf>
    <xf numFmtId="0" fontId="5" fillId="0" borderId="1" xfId="1" applyFont="1" applyBorder="1" applyAlignment="1">
      <alignment horizontal="center" vertical="top"/>
    </xf>
    <xf numFmtId="166" fontId="5" fillId="0" borderId="0" xfId="1" applyNumberFormat="1" applyFont="1" applyAlignment="1">
      <alignment vertical="top"/>
    </xf>
    <xf numFmtId="0" fontId="1" fillId="3" borderId="0" xfId="1" applyFont="1" applyFill="1" applyAlignment="1">
      <alignment horizontal="center" vertical="top"/>
    </xf>
    <xf numFmtId="0" fontId="4" fillId="3" borderId="0" xfId="1" applyFill="1" applyAlignment="1">
      <alignment horizontal="center" vertical="top"/>
    </xf>
    <xf numFmtId="0" fontId="1" fillId="3" borderId="0" xfId="1" applyFont="1" applyFill="1" applyAlignment="1">
      <alignment horizontal="left" vertical="top"/>
    </xf>
    <xf numFmtId="0" fontId="7" fillId="6" borderId="5" xfId="0" applyFont="1" applyFill="1" applyBorder="1" applyAlignment="1">
      <alignment horizontal="center" vertical="top" wrapText="1"/>
    </xf>
    <xf numFmtId="166" fontId="5" fillId="0" borderId="1" xfId="1" applyNumberFormat="1" applyFont="1" applyBorder="1" applyAlignment="1">
      <alignment horizontal="left" vertical="top"/>
    </xf>
    <xf numFmtId="14" fontId="5" fillId="0" borderId="1" xfId="1" applyNumberFormat="1" applyFont="1" applyBorder="1" applyAlignment="1">
      <alignment horizontal="center" vertical="top"/>
    </xf>
    <xf numFmtId="166" fontId="5" fillId="0" borderId="1" xfId="1" applyNumberFormat="1" applyFont="1" applyBorder="1" applyAlignment="1">
      <alignment horizontal="center" vertical="top" wrapText="1"/>
    </xf>
    <xf numFmtId="166" fontId="5" fillId="0" borderId="1" xfId="1" applyNumberFormat="1" applyFont="1" applyBorder="1" applyAlignment="1">
      <alignment horizontal="center" vertical="top"/>
    </xf>
    <xf numFmtId="9" fontId="5" fillId="0" borderId="1" xfId="1" applyNumberFormat="1" applyFont="1" applyBorder="1" applyAlignment="1">
      <alignment horizontal="center" vertical="top"/>
    </xf>
    <xf numFmtId="0" fontId="11" fillId="3" borderId="1" xfId="1" applyFont="1" applyFill="1" applyBorder="1" applyAlignment="1">
      <alignment horizontal="center" vertical="top"/>
    </xf>
    <xf numFmtId="166" fontId="5" fillId="3" borderId="1" xfId="1" applyNumberFormat="1" applyFont="1" applyFill="1" applyBorder="1" applyAlignment="1">
      <alignment horizontal="left" vertical="top"/>
    </xf>
    <xf numFmtId="14" fontId="5" fillId="3" borderId="1" xfId="1" applyNumberFormat="1" applyFont="1" applyFill="1" applyBorder="1" applyAlignment="1">
      <alignment horizontal="center" vertical="top"/>
    </xf>
    <xf numFmtId="166" fontId="5" fillId="3" borderId="1" xfId="1" applyNumberFormat="1" applyFont="1" applyFill="1" applyBorder="1" applyAlignment="1">
      <alignment horizontal="center" vertical="top" wrapText="1"/>
    </xf>
    <xf numFmtId="166" fontId="5" fillId="3" borderId="1" xfId="1" applyNumberFormat="1" applyFont="1" applyFill="1" applyBorder="1" applyAlignment="1">
      <alignment horizontal="center" vertical="top"/>
    </xf>
    <xf numFmtId="9" fontId="5" fillId="3" borderId="1" xfId="1" applyNumberFormat="1" applyFont="1" applyFill="1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top" wrapText="1"/>
    </xf>
    <xf numFmtId="44" fontId="9" fillId="0" borderId="1" xfId="0" applyNumberFormat="1" applyFont="1" applyBorder="1" applyAlignment="1">
      <alignment horizontal="center" vertical="top"/>
    </xf>
    <xf numFmtId="49" fontId="11" fillId="7" borderId="1" xfId="1" applyNumberFormat="1" applyFont="1" applyFill="1" applyBorder="1" applyAlignment="1">
      <alignment vertical="top"/>
    </xf>
    <xf numFmtId="0" fontId="11" fillId="7" borderId="1" xfId="1" applyFont="1" applyFill="1" applyBorder="1" applyAlignment="1">
      <alignment vertical="top"/>
    </xf>
    <xf numFmtId="49" fontId="5" fillId="7" borderId="1" xfId="1" applyNumberFormat="1" applyFont="1" applyFill="1" applyBorder="1" applyAlignment="1">
      <alignment vertical="top"/>
    </xf>
    <xf numFmtId="0" fontId="5" fillId="7" borderId="1" xfId="1" applyFont="1" applyFill="1" applyBorder="1" applyAlignment="1">
      <alignment vertical="top"/>
    </xf>
    <xf numFmtId="0" fontId="5" fillId="7" borderId="1" xfId="1" applyFont="1" applyFill="1" applyBorder="1" applyAlignment="1">
      <alignment horizontal="right" vertical="top"/>
    </xf>
    <xf numFmtId="0" fontId="11" fillId="7" borderId="1" xfId="1" applyFont="1" applyFill="1" applyBorder="1" applyAlignment="1">
      <alignment horizontal="center" vertical="top"/>
    </xf>
    <xf numFmtId="166" fontId="11" fillId="7" borderId="1" xfId="1" applyNumberFormat="1" applyFont="1" applyFill="1" applyBorder="1" applyAlignment="1">
      <alignment horizontal="center" vertical="top"/>
    </xf>
    <xf numFmtId="167" fontId="11" fillId="7" borderId="1" xfId="1" applyNumberFormat="1" applyFont="1" applyFill="1" applyBorder="1" applyAlignment="1">
      <alignment horizontal="center" vertical="top"/>
    </xf>
    <xf numFmtId="0" fontId="12" fillId="0" borderId="0" xfId="1" applyFont="1" applyAlignment="1">
      <alignment vertical="top"/>
    </xf>
    <xf numFmtId="49" fontId="12" fillId="0" borderId="0" xfId="1" applyNumberFormat="1" applyFont="1" applyAlignment="1">
      <alignment vertical="top"/>
    </xf>
    <xf numFmtId="0" fontId="13" fillId="0" borderId="0" xfId="1" applyFont="1" applyAlignment="1">
      <alignment vertical="top"/>
    </xf>
    <xf numFmtId="164" fontId="12" fillId="0" borderId="0" xfId="1" applyNumberFormat="1" applyFont="1" applyAlignment="1">
      <alignment vertical="top"/>
    </xf>
    <xf numFmtId="14" fontId="12" fillId="0" borderId="0" xfId="1" applyNumberFormat="1" applyFont="1" applyAlignment="1">
      <alignment vertical="top"/>
    </xf>
    <xf numFmtId="0" fontId="14" fillId="6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left" vertical="top" wrapText="1"/>
    </xf>
    <xf numFmtId="0" fontId="15" fillId="0" borderId="0" xfId="1" applyFont="1" applyAlignment="1">
      <alignment vertical="top"/>
    </xf>
    <xf numFmtId="49" fontId="0" fillId="0" borderId="0" xfId="0" applyNumberFormat="1"/>
    <xf numFmtId="0" fontId="12" fillId="0" borderId="1" xfId="1" applyFont="1" applyBorder="1" applyAlignment="1">
      <alignment horizontal="center" vertical="top"/>
    </xf>
    <xf numFmtId="0" fontId="12" fillId="0" borderId="0" xfId="1" applyFont="1" applyAlignment="1">
      <alignment horizontal="center" vertical="top"/>
    </xf>
    <xf numFmtId="44" fontId="12" fillId="0" borderId="0" xfId="1" applyNumberFormat="1" applyFont="1" applyAlignment="1">
      <alignment vertical="top"/>
    </xf>
    <xf numFmtId="165" fontId="12" fillId="0" borderId="0" xfId="1" applyNumberFormat="1" applyFont="1" applyAlignment="1">
      <alignment vertical="top"/>
    </xf>
    <xf numFmtId="0" fontId="14" fillId="6" borderId="7" xfId="0" applyFont="1" applyFill="1" applyBorder="1" applyAlignment="1">
      <alignment horizontal="center" vertical="top" wrapText="1"/>
    </xf>
    <xf numFmtId="49" fontId="14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2" fillId="0" borderId="0" xfId="1" quotePrefix="1" applyFont="1" applyAlignment="1">
      <alignment vertical="top"/>
    </xf>
    <xf numFmtId="0" fontId="16" fillId="0" borderId="0" xfId="1" applyFont="1" applyAlignment="1">
      <alignment vertical="top"/>
    </xf>
    <xf numFmtId="14" fontId="14" fillId="0" borderId="0" xfId="0" applyNumberFormat="1" applyFont="1" applyAlignment="1">
      <alignment vertical="top" wrapText="1"/>
    </xf>
    <xf numFmtId="44" fontId="12" fillId="0" borderId="7" xfId="1" applyNumberFormat="1" applyFont="1" applyBorder="1" applyAlignment="1">
      <alignment horizontal="right" vertical="top"/>
    </xf>
    <xf numFmtId="44" fontId="12" fillId="0" borderId="5" xfId="0" applyNumberFormat="1" applyFont="1" applyBorder="1" applyAlignment="1">
      <alignment horizontal="left" vertical="top" wrapText="1"/>
    </xf>
    <xf numFmtId="164" fontId="14" fillId="0" borderId="0" xfId="0" applyNumberFormat="1" applyFont="1" applyAlignment="1">
      <alignment vertical="top" wrapText="1"/>
    </xf>
    <xf numFmtId="0" fontId="13" fillId="11" borderId="15" xfId="1" applyFont="1" applyFill="1" applyBorder="1" applyAlignment="1">
      <alignment vertical="top"/>
    </xf>
    <xf numFmtId="0" fontId="12" fillId="11" borderId="16" xfId="1" applyFont="1" applyFill="1" applyBorder="1" applyAlignment="1">
      <alignment vertical="top"/>
    </xf>
    <xf numFmtId="0" fontId="12" fillId="11" borderId="17" xfId="1" applyFont="1" applyFill="1" applyBorder="1" applyAlignment="1">
      <alignment vertical="top"/>
    </xf>
    <xf numFmtId="14" fontId="14" fillId="0" borderId="18" xfId="0" applyNumberFormat="1" applyFont="1" applyBorder="1" applyAlignment="1">
      <alignment vertical="top" wrapText="1"/>
    </xf>
    <xf numFmtId="14" fontId="14" fillId="0" borderId="19" xfId="0" applyNumberFormat="1" applyFont="1" applyBorder="1" applyAlignment="1">
      <alignment vertical="top" wrapText="1"/>
    </xf>
    <xf numFmtId="14" fontId="12" fillId="0" borderId="18" xfId="1" applyNumberFormat="1" applyFont="1" applyBorder="1" applyAlignment="1">
      <alignment vertical="top"/>
    </xf>
    <xf numFmtId="14" fontId="12" fillId="0" borderId="19" xfId="1" applyNumberFormat="1" applyFont="1" applyBorder="1" applyAlignment="1">
      <alignment vertical="top"/>
    </xf>
    <xf numFmtId="14" fontId="13" fillId="10" borderId="15" xfId="1" applyNumberFormat="1" applyFont="1" applyFill="1" applyBorder="1" applyAlignment="1">
      <alignment vertical="top"/>
    </xf>
    <xf numFmtId="0" fontId="12" fillId="10" borderId="16" xfId="1" applyFont="1" applyFill="1" applyBorder="1" applyAlignment="1">
      <alignment vertical="top"/>
    </xf>
    <xf numFmtId="164" fontId="12" fillId="10" borderId="16" xfId="1" applyNumberFormat="1" applyFont="1" applyFill="1" applyBorder="1" applyAlignment="1">
      <alignment vertical="top"/>
    </xf>
    <xf numFmtId="0" fontId="12" fillId="10" borderId="17" xfId="1" applyFont="1" applyFill="1" applyBorder="1" applyAlignment="1">
      <alignment vertical="top"/>
    </xf>
    <xf numFmtId="0" fontId="14" fillId="0" borderId="18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2" fillId="0" borderId="18" xfId="1" applyFont="1" applyBorder="1" applyAlignment="1">
      <alignment vertical="top"/>
    </xf>
    <xf numFmtId="0" fontId="12" fillId="0" borderId="19" xfId="1" applyFont="1" applyBorder="1" applyAlignment="1">
      <alignment vertical="top" wrapText="1"/>
    </xf>
    <xf numFmtId="0" fontId="13" fillId="9" borderId="15" xfId="1" applyFont="1" applyFill="1" applyBorder="1" applyAlignment="1">
      <alignment vertical="top"/>
    </xf>
    <xf numFmtId="0" fontId="12" fillId="9" borderId="16" xfId="1" applyFont="1" applyFill="1" applyBorder="1" applyAlignment="1">
      <alignment vertical="top"/>
    </xf>
    <xf numFmtId="14" fontId="12" fillId="9" borderId="16" xfId="1" applyNumberFormat="1" applyFont="1" applyFill="1" applyBorder="1" applyAlignment="1">
      <alignment vertical="top"/>
    </xf>
    <xf numFmtId="14" fontId="12" fillId="9" borderId="17" xfId="1" applyNumberFormat="1" applyFont="1" applyFill="1" applyBorder="1" applyAlignment="1">
      <alignment vertical="top"/>
    </xf>
    <xf numFmtId="0" fontId="13" fillId="8" borderId="15" xfId="1" applyFont="1" applyFill="1" applyBorder="1" applyAlignment="1">
      <alignment vertical="top"/>
    </xf>
    <xf numFmtId="164" fontId="12" fillId="8" borderId="16" xfId="1" applyNumberFormat="1" applyFont="1" applyFill="1" applyBorder="1" applyAlignment="1">
      <alignment vertical="top"/>
    </xf>
    <xf numFmtId="0" fontId="12" fillId="8" borderId="16" xfId="1" applyFont="1" applyFill="1" applyBorder="1" applyAlignment="1">
      <alignment vertical="top"/>
    </xf>
    <xf numFmtId="0" fontId="12" fillId="8" borderId="17" xfId="1" applyFont="1" applyFill="1" applyBorder="1" applyAlignment="1">
      <alignment vertical="top"/>
    </xf>
    <xf numFmtId="0" fontId="13" fillId="8" borderId="16" xfId="1" applyFont="1" applyFill="1" applyBorder="1" applyAlignment="1">
      <alignment vertical="top"/>
    </xf>
    <xf numFmtId="0" fontId="13" fillId="9" borderId="16" xfId="1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13" fillId="11" borderId="16" xfId="1" applyFont="1" applyFill="1" applyBorder="1" applyAlignment="1">
      <alignment vertical="top"/>
    </xf>
    <xf numFmtId="0" fontId="12" fillId="0" borderId="0" xfId="1" applyFont="1" applyAlignment="1">
      <alignment horizontal="left" vertical="top"/>
    </xf>
    <xf numFmtId="14" fontId="14" fillId="0" borderId="0" xfId="0" applyNumberFormat="1" applyFont="1" applyAlignment="1">
      <alignment horizontal="left" vertical="top" wrapText="1"/>
    </xf>
    <xf numFmtId="0" fontId="16" fillId="0" borderId="0" xfId="1" applyFont="1" applyAlignment="1">
      <alignment horizontal="left" vertical="top"/>
    </xf>
    <xf numFmtId="0" fontId="12" fillId="0" borderId="0" xfId="1" quotePrefix="1" applyFont="1" applyAlignment="1">
      <alignment horizontal="left" vertical="top"/>
    </xf>
    <xf numFmtId="2" fontId="12" fillId="0" borderId="0" xfId="1" applyNumberFormat="1" applyFont="1" applyAlignment="1">
      <alignment vertical="top"/>
    </xf>
    <xf numFmtId="0" fontId="0" fillId="0" borderId="0" xfId="0" applyAlignment="1">
      <alignment wrapText="1"/>
    </xf>
    <xf numFmtId="0" fontId="1" fillId="5" borderId="5" xfId="1" applyFont="1" applyFill="1" applyBorder="1" applyAlignment="1">
      <alignment horizontal="left" vertical="top"/>
    </xf>
    <xf numFmtId="0" fontId="1" fillId="5" borderId="6" xfId="1" applyFont="1" applyFill="1" applyBorder="1" applyAlignment="1">
      <alignment horizontal="left" vertical="top"/>
    </xf>
    <xf numFmtId="0" fontId="9" fillId="0" borderId="5" xfId="1" applyFont="1" applyBorder="1" applyAlignment="1">
      <alignment horizontal="center" vertical="top"/>
    </xf>
    <xf numFmtId="0" fontId="9" fillId="0" borderId="6" xfId="1" applyFont="1" applyBorder="1" applyAlignment="1">
      <alignment horizontal="center" vertical="top"/>
    </xf>
    <xf numFmtId="0" fontId="9" fillId="0" borderId="7" xfId="1" applyFont="1" applyBorder="1" applyAlignment="1">
      <alignment horizontal="center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49" fontId="8" fillId="0" borderId="5" xfId="0" applyNumberFormat="1" applyFont="1" applyBorder="1" applyAlignment="1">
      <alignment horizontal="left" vertical="top"/>
    </xf>
    <xf numFmtId="49" fontId="8" fillId="0" borderId="6" xfId="0" applyNumberFormat="1" applyFont="1" applyBorder="1" applyAlignment="1">
      <alignment horizontal="left" vertical="top"/>
    </xf>
    <xf numFmtId="49" fontId="8" fillId="0" borderId="7" xfId="0" applyNumberFormat="1" applyFont="1" applyBorder="1" applyAlignment="1">
      <alignment horizontal="left" vertical="top"/>
    </xf>
    <xf numFmtId="0" fontId="1" fillId="5" borderId="7" xfId="1" applyFont="1" applyFill="1" applyBorder="1" applyAlignment="1">
      <alignment horizontal="left" vertical="top"/>
    </xf>
    <xf numFmtId="0" fontId="1" fillId="5" borderId="1" xfId="1" applyFont="1" applyFill="1" applyBorder="1" applyAlignment="1">
      <alignment horizontal="left" vertical="top"/>
    </xf>
    <xf numFmtId="14" fontId="8" fillId="0" borderId="5" xfId="0" applyNumberFormat="1" applyFont="1" applyBorder="1" applyAlignment="1">
      <alignment horizontal="left" vertical="top"/>
    </xf>
    <xf numFmtId="14" fontId="8" fillId="0" borderId="6" xfId="0" applyNumberFormat="1" applyFont="1" applyBorder="1" applyAlignment="1">
      <alignment horizontal="left" vertical="top"/>
    </xf>
    <xf numFmtId="14" fontId="8" fillId="0" borderId="7" xfId="0" applyNumberFormat="1" applyFont="1" applyBorder="1" applyAlignment="1">
      <alignment horizontal="left" vertical="top"/>
    </xf>
    <xf numFmtId="0" fontId="1" fillId="5" borderId="2" xfId="1" applyFont="1" applyFill="1" applyBorder="1" applyAlignment="1">
      <alignment horizontal="center" vertical="top"/>
    </xf>
    <xf numFmtId="0" fontId="1" fillId="5" borderId="3" xfId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9" fillId="0" borderId="1" xfId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1" fillId="5" borderId="1" xfId="1" applyFont="1" applyFill="1" applyBorder="1" applyAlignment="1">
      <alignment horizontal="center" vertical="top" wrapText="1"/>
    </xf>
    <xf numFmtId="0" fontId="3" fillId="5" borderId="13" xfId="0" applyFont="1" applyFill="1" applyBorder="1" applyAlignment="1">
      <alignment horizontal="center" vertical="top"/>
    </xf>
    <xf numFmtId="0" fontId="3" fillId="5" borderId="14" xfId="0" applyFont="1" applyFill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1" fillId="5" borderId="4" xfId="1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01000000}"/>
  </cellStyles>
  <dxfs count="50">
    <dxf>
      <font>
        <color rgb="FF9C0006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medium">
          <color theme="1" tint="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&quot;€&quot;\ 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medium">
          <color theme="1" tint="0.499984740745262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medium">
          <color theme="1" tint="0.499984740745262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theme="1" tint="0.499984740745262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&quot;€&quot;\ #,##0.00;[Red]&quot;€&quot;\ 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medium">
          <color theme="1" tint="0.499984740745262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theme="1" tint="0.499984740745262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medium">
          <color theme="1" tint="0.499984740745262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</dxf>
    <dxf>
      <border outline="0">
        <left style="thin">
          <color indexed="64"/>
        </lef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rgb="FF92D050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9" tint="0.39994506668294322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F505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209550</xdr:colOff>
      <xdr:row>0</xdr:row>
      <xdr:rowOff>66675</xdr:rowOff>
    </xdr:from>
    <xdr:to>
      <xdr:col>17</xdr:col>
      <xdr:colOff>1370837</xdr:colOff>
      <xdr:row>6</xdr:row>
      <xdr:rowOff>28062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7D94569-43A2-4D09-9568-37D2177CF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7575" y="66675"/>
          <a:ext cx="2799587" cy="13329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447675</xdr:colOff>
      <xdr:row>0</xdr:row>
      <xdr:rowOff>152400</xdr:rowOff>
    </xdr:from>
    <xdr:to>
      <xdr:col>16</xdr:col>
      <xdr:colOff>856487</xdr:colOff>
      <xdr:row>5</xdr:row>
      <xdr:rowOff>872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76A436B-FF1D-45D0-A176-F5996F1D6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9550" y="152400"/>
          <a:ext cx="2342387" cy="1115297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Charlotte" id="{92930EF2-A2D7-4C0D-BE3D-6F7FE7622426}">
    <nsvFilter filterId="{72A9884C-245A-4AD5-ACCB-FDAFF05FD68D}" ref="A2:AR5" tableId="1">
      <sortRules>
        <sortRule colId="4" id="{087C0099-01D6-4708-B319-B0C002FE8738}">
          <sortCondition ref="E2:E5"/>
        </sortRule>
      </sortRules>
    </nsvFilter>
  </namedSheetView>
  <namedSheetView name="Rowie" id="{E50BD277-B7A3-4C38-A920-8DB339F30917}">
    <nsvFilter filterId="{72A9884C-245A-4AD5-ACCB-FDAFF05FD68D}" ref="A2:AR5" tableId="1"/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Van Der Linden, Patrick" id="{D1A1F922-1DB4-4C5B-88D0-A29A970BB846}" userId="S::patrick.vanderlinden@wsp.com::b8ea8f90-f29d-40ea-a312-34869a9af41f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A9884C-245A-4AD5-ACCB-FDAFF05FD68D}" name="Tabel1" displayName="Tabel1" ref="A2:AR5" totalsRowShown="0" headerRowDxfId="49" dataDxfId="48" tableBorderDxfId="47">
  <autoFilter ref="A2:AR5" xr:uid="{72A9884C-245A-4AD5-ACCB-FDAFF05FD68D}"/>
  <tableColumns count="44">
    <tableColumn id="30" xr3:uid="{E65C1042-657C-4205-AAD0-8E6BA5CB924D}" name="Adres" dataDxfId="46" dataCellStyle="Standaard 2"/>
    <tableColumn id="44" xr3:uid="{2211D40C-9131-4918-8F60-9812AFA10B0C}" name="Kadastrale percelen" dataDxfId="45" dataCellStyle="Standaard 2"/>
    <tableColumn id="38" xr3:uid="{D15D05D5-0B49-413B-AFCC-381817798332}" name="Perceel nr." dataDxfId="44" dataCellStyle="Standaard 2"/>
    <tableColumn id="2" xr3:uid="{89CC9C29-952D-4CFE-8ECA-3E72CE2BCC6F}" name="Adviseur WSP" dataDxfId="43" dataCellStyle="Standaard 2"/>
    <tableColumn id="3" xr3:uid="{087C0099-01D6-4708-B319-B0C002FE8738}" name="Project-nummer WSP" dataDxfId="42" dataCellStyle="Standaard 2"/>
    <tableColumn id="4" xr3:uid="{3A2D80F2-1CC3-45E6-83C5-1689D5247527}" name="Soort onderzoek" dataDxfId="41" dataCellStyle="Standaard 2"/>
    <tableColumn id="6" xr3:uid="{99797BE5-967A-447B-AB4E-29BB774966EC}" name="Gedelegeerd opdrachtgever RVB" dataDxfId="40" dataCellStyle="Standaard 2"/>
    <tableColumn id="7" xr3:uid="{1411D2EC-875A-421B-82D5-8E3A81887840}" name="Kenmerk RVB" dataDxfId="39" dataCellStyle="Standaard 2"/>
    <tableColumn id="42" xr3:uid="{F6EC28A6-9D01-431B-91D5-A57EA8E8C050}" name="Status (RVB)" dataDxfId="38" dataCellStyle="Standaard 2"/>
    <tableColumn id="1" xr3:uid="{F8574700-5A71-4819-BB4D-72621ECBDC85}" name="Status (WSP)" dataDxfId="37" dataCellStyle="Standaard 2"/>
    <tableColumn id="29" xr3:uid="{B3442EDE-F2AE-4E44-B2B8-DC8430D55BDB}" name="Toelichting" dataDxfId="36" dataCellStyle="Standaard 2"/>
    <tableColumn id="27" xr3:uid="{621A9A5E-696A-4340-A28A-3EBBC4AFBD18}" name="Eerstvolgende stap" dataDxfId="35" dataCellStyle="Standaard 2"/>
    <tableColumn id="28" xr3:uid="{82663ED6-09C2-4039-AFE6-1CA5BB0EE5AA}" name="Verwachte (oplever)datum eerstvolgende stap" dataDxfId="34" dataCellStyle="Standaard 2"/>
    <tableColumn id="8" xr3:uid="{6A20CD6F-E9D7-4634-ABC8-08DB1C306B33}" name="Datum aanvraag eerste offerte" dataDxfId="33" dataCellStyle="Standaard 2"/>
    <tableColumn id="31" xr3:uid="{FB0AB0FD-CD12-4B4E-9E89-1ED1D9A63507}" name="Soort onderzoek eerste offerte" dataDxfId="32" dataCellStyle="Standaard 2"/>
    <tableColumn id="9" xr3:uid="{D1A6624E-6691-43F5-B605-BE0970FEFAF0}" name="Spoed-aanvraag eerste offerte?" dataDxfId="31" dataCellStyle="Standaard 2"/>
    <tableColumn id="10" xr3:uid="{FA6116E6-B000-419C-AC01-A5B10BE9F95E}" name="Datum eerste offerte geleverd" dataDxfId="30" dataCellStyle="Standaard 2"/>
    <tableColumn id="33" xr3:uid="{CCC423F4-A920-4DC0-A19D-61A43481F5C4}" name="Datum aanvraag tweede offerte" dataDxfId="29" dataCellStyle="Standaard 2"/>
    <tableColumn id="32" xr3:uid="{4053E921-DF9F-4161-82FB-A1FE80EE4C8B}" name="Soort onderzoek tweede offerte" dataDxfId="28" dataCellStyle="Standaard 2"/>
    <tableColumn id="34" xr3:uid="{58209A63-D4E6-494A-BAB9-EFFBCAF443A2}" name="Spoed-aanvraag tweede offerte?" dataDxfId="27" dataCellStyle="Standaard 2"/>
    <tableColumn id="12" xr3:uid="{A2FAD176-5D5C-4A81-B1FB-C939AF253815}" name="Datum tweede offerte geleverd" dataDxfId="26" dataCellStyle="Standaard 2"/>
    <tableColumn id="11" xr3:uid="{F609BEB6-0BEC-413D-BD65-7988A6CF85A5}" name="Datum ontvangst opdracht/ overeenkomst VO" dataDxfId="25" dataCellStyle="Standaard 2"/>
    <tableColumn id="15" xr3:uid="{C65BEFD6-5EFC-417E-98F9-3318E0355B85}" name="IO-nummer VO" dataDxfId="24" dataCellStyle="Standaard 2"/>
    <tableColumn id="13" xr3:uid="{C78D641C-F81E-4396-A5E1-67A964290BC0}" name="Opdrachtsom (excl. BTW) (eventueel gezamenlijk HO+VO+NO)" dataDxfId="23" dataCellStyle="Standaard 2"/>
    <tableColumn id="14" xr3:uid="{D9E3586B-B1AB-4ABE-8D6A-1D27B67A6A40}" name="Oplevering concept-rapportage (conform overeenkomst)" dataDxfId="22" dataCellStyle="Standaard 2"/>
    <tableColumn id="36" xr3:uid="{C490F43B-282E-4BE4-A268-2A3BE2BD96E4}" name="Datum uitvoering terreinverkenning VO" dataDxfId="21" dataCellStyle="Standaard 2"/>
    <tableColumn id="5" xr3:uid="{D81A332D-135D-4702-B5B9-FB588E92CBD3}" name="Datum werkelijke oplevering concept-rapportage VO" dataDxfId="20" dataCellStyle="Standaard 2"/>
    <tableColumn id="37" xr3:uid="{049B5F67-07A4-4C1B-B185-CB510F38C62B}" name="Datum werkelijke oplevering definitieve rapportage VO" dataDxfId="19" dataCellStyle="Standaard 2"/>
    <tableColumn id="41" xr3:uid="{AE2D7359-4056-47F9-B042-985BF06C85AC}" name="Datum ontvangst opdracht/  overeenkomst VBO/NO/MKB" dataDxfId="18" dataCellStyle="Standaard 2"/>
    <tableColumn id="23" xr3:uid="{80DB5CBC-FA2F-4268-B595-4C61A481F281}" name="IO-nummer VBO/NO/MKB" dataDxfId="17" dataCellStyle="Standaard 2"/>
    <tableColumn id="35" xr3:uid="{FB771C0F-7BFC-46DF-8DF7-998DBD578136}" name="Data veldwerk VBO/NO/MKB" dataDxfId="16" dataCellStyle="Standaard 2"/>
    <tableColumn id="39" xr3:uid="{5916B155-0A57-454D-8BA8-DE2831830610}" name="Datum laatste analyseresultaten bekend" dataDxfId="15" dataCellStyle="Standaard 2"/>
    <tableColumn id="16" xr3:uid="{EC863E7A-7D9F-455B-B6F1-8076DAC98AAA}" name="Datum oplevering concept rapport VBO/NO/MKB" dataDxfId="14" dataCellStyle="Standaard 2"/>
    <tableColumn id="17" xr3:uid="{6FB46348-F7A2-4570-A874-1CD172DCE313}" name="Datum oplevering definitief rapport VBO/NO/MKB" dataDxfId="13" dataCellStyle="Standaard 2"/>
    <tableColumn id="46" xr3:uid="{6B454281-A938-40C9-9D0D-7C2D53381007}" name="Conclusie onderzoek (beknopt)" dataDxfId="12" dataCellStyle="Standaard 2"/>
    <tableColumn id="18" xr3:uid="{7FA1E6CB-5B71-4797-AF2C-BA26EBB92839}" name="Omschrijving meerwerk " dataDxfId="11" dataCellStyle="Standaard 2"/>
    <tableColumn id="19" xr3:uid="{C483CDE9-1E7C-4850-8618-07BFB066BAAE}" name="Bedrag meerwerk  (excl. BTW)" dataDxfId="10" dataCellStyle="Standaard 2"/>
    <tableColumn id="20" xr3:uid="{00DC3660-938E-47E0-A431-DAD18DFDD148}" name="Omschrijving minderwerk " dataDxfId="9" dataCellStyle="Standaard 2"/>
    <tableColumn id="21" xr3:uid="{891B7CBE-6F42-47A7-918E-C9A9DB737B72}" name="Bedrag  minderwerk  (excl. BTW)" dataDxfId="8" dataCellStyle="Standaard 2"/>
    <tableColumn id="22" xr3:uid="{9FF31E36-1BDC-4005-AB22-61D44ACCAECC}" name="Opmerkingen" dataDxfId="7" dataCellStyle="Standaard 2"/>
    <tableColumn id="43" xr3:uid="{A1BA1139-5151-4F08-9C55-9DB43DD12118}" name="IO-nummer meerwerk" dataDxfId="6" dataCellStyle="Standaard 2"/>
    <tableColumn id="24" xr3:uid="{E07F3FEE-7D07-4EF6-BAE9-812722164F17}" name="Te factureren" dataDxfId="5" dataCellStyle="Standaard 2"/>
    <tableColumn id="25" xr3:uid="{99886EA9-1D7F-40AC-9634-BFBDB0CE9AC2}" name="Gefactureerd" dataDxfId="4" dataCellStyle="Standaard 2"/>
    <tableColumn id="26" xr3:uid="{89682A81-0C96-4DB5-8B41-72308D0DA3DF}" name="Facturatie- _x000a_bedrag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E56062-127E-4F8D-B644-197B32F1C51E}" name="Tabel2" displayName="Tabel2" ref="A3:D6" totalsRowShown="0">
  <autoFilter ref="A3:D6" xr:uid="{93E56062-127E-4F8D-B644-197B32F1C51E}"/>
  <tableColumns count="4">
    <tableColumn id="1" xr3:uid="{0779390E-413E-4FC1-983F-3C624D48CAA7}" name="Nr. "/>
    <tableColumn id="2" xr3:uid="{CD87D42C-2A43-4ACF-8742-1A3B9570E7F2}" name="Onderwerp" dataDxfId="2"/>
    <tableColumn id="3" xr3:uid="{AC6C8F16-54D7-41AF-B6E9-B87F48DFD639}" name="Toelichting" dataDxfId="1"/>
    <tableColumn id="4" xr3:uid="{CF937558-1549-4DF3-B966-9D295142EECE}" name="Ingebracht doo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I2" dT="2023-08-22T06:21:12.37" personId="{D1A1F922-1DB4-4C5B-88D0-A29A970BB846}" id="{B74447C1-B727-4795-A296-7810477E9388}">
    <text>Mate van verontreiniging. 
Sterke verontreinigingen afgeperkt? 
Geval van ernstige bodemverontreiniging? Spoedeisend geval?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microsoft.com/office/2019/04/relationships/namedSheetView" Target="../namedSheetViews/namedSheetView1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26"/>
  <sheetViews>
    <sheetView tabSelected="1" zoomScale="115" zoomScaleNormal="115" workbookViewId="0">
      <pane xSplit="1" ySplit="2" topLeftCell="L3" activePane="bottomRight" state="frozen"/>
      <selection pane="topRight" activeCell="B1" sqref="B1"/>
      <selection pane="bottomLeft" activeCell="A3" sqref="A3"/>
      <selection pane="bottomRight" activeCell="P8" sqref="P8"/>
    </sheetView>
  </sheetViews>
  <sheetFormatPr defaultColWidth="10.54296875" defaultRowHeight="12.5" x14ac:dyDescent="0.35"/>
  <cols>
    <col min="1" max="1" width="38.54296875" style="109" customWidth="1"/>
    <col min="2" max="2" width="10.54296875" style="109" customWidth="1"/>
    <col min="3" max="3" width="10.453125" style="109" customWidth="1"/>
    <col min="4" max="4" width="15.453125" style="109" customWidth="1"/>
    <col min="5" max="5" width="11.54296875" style="110" customWidth="1"/>
    <col min="6" max="6" width="11.54296875" style="109" customWidth="1"/>
    <col min="7" max="7" width="15.453125" style="109" customWidth="1"/>
    <col min="8" max="8" width="11.453125" style="109" customWidth="1"/>
    <col min="9" max="9" width="25.453125" style="158" customWidth="1"/>
    <col min="10" max="10" width="37.81640625" style="158" customWidth="1"/>
    <col min="11" max="11" width="11.453125" style="109" customWidth="1"/>
    <col min="12" max="12" width="34.81640625" style="158" customWidth="1"/>
    <col min="13" max="13" width="14.453125" style="109" customWidth="1"/>
    <col min="14" max="15" width="10.453125" style="109" customWidth="1"/>
    <col min="16" max="16" width="10" style="109" customWidth="1"/>
    <col min="17" max="17" width="10.54296875" style="109" customWidth="1"/>
    <col min="18" max="18" width="13.453125" style="109" customWidth="1"/>
    <col min="19" max="21" width="10.54296875" style="109" customWidth="1"/>
    <col min="22" max="22" width="21.54296875" style="109" bestFit="1" customWidth="1"/>
    <col min="23" max="23" width="12.54296875" style="109" customWidth="1"/>
    <col min="24" max="24" width="15.453125" style="112" customWidth="1"/>
    <col min="25" max="25" width="16.453125" style="109" customWidth="1"/>
    <col min="26" max="28" width="17.54296875" style="109" customWidth="1"/>
    <col min="29" max="30" width="14.453125" style="109" customWidth="1"/>
    <col min="31" max="31" width="13.453125" style="109" customWidth="1"/>
    <col min="32" max="32" width="17.54296875" style="109" customWidth="1"/>
    <col min="33" max="34" width="17.453125" style="113" customWidth="1"/>
    <col min="35" max="35" width="15.453125" style="113" customWidth="1"/>
    <col min="36" max="36" width="14.54296875" style="113" customWidth="1"/>
    <col min="37" max="37" width="11.54296875" style="109" customWidth="1"/>
    <col min="38" max="38" width="12.54296875" style="112" customWidth="1"/>
    <col min="39" max="39" width="11.54296875" style="109" customWidth="1"/>
    <col min="40" max="41" width="14.453125" style="109" customWidth="1"/>
    <col min="42" max="42" width="14.453125" style="109" hidden="1" customWidth="1"/>
    <col min="43" max="43" width="16.54296875" style="109" hidden="1" customWidth="1"/>
    <col min="44" max="44" width="12.54296875" style="109" hidden="1" customWidth="1"/>
    <col min="45" max="16384" width="10.54296875" style="109"/>
  </cols>
  <sheetData>
    <row r="1" spans="1:48" ht="13" x14ac:dyDescent="0.35">
      <c r="I1" s="126"/>
      <c r="J1" s="126"/>
      <c r="K1" s="126"/>
      <c r="L1" s="160"/>
      <c r="M1" s="126"/>
      <c r="N1" s="131" t="s">
        <v>0</v>
      </c>
      <c r="O1" s="157"/>
      <c r="P1" s="132"/>
      <c r="Q1" s="132"/>
      <c r="R1" s="132"/>
      <c r="S1" s="132"/>
      <c r="T1" s="132"/>
      <c r="U1" s="133"/>
      <c r="V1" s="150" t="s">
        <v>1</v>
      </c>
      <c r="W1" s="154"/>
      <c r="X1" s="151"/>
      <c r="Y1" s="152"/>
      <c r="Z1" s="152"/>
      <c r="AA1" s="152"/>
      <c r="AB1" s="153"/>
      <c r="AC1" s="146" t="s">
        <v>2</v>
      </c>
      <c r="AD1" s="155"/>
      <c r="AE1" s="147"/>
      <c r="AF1" s="147"/>
      <c r="AG1" s="148"/>
      <c r="AH1" s="149"/>
      <c r="AI1" s="148"/>
      <c r="AJ1" s="138" t="s">
        <v>3</v>
      </c>
      <c r="AK1" s="139"/>
      <c r="AL1" s="140"/>
      <c r="AM1" s="139"/>
      <c r="AN1" s="139"/>
      <c r="AO1" s="141"/>
    </row>
    <row r="2" spans="1:48" ht="65" x14ac:dyDescent="0.35">
      <c r="A2" s="123" t="s">
        <v>4</v>
      </c>
      <c r="B2" s="123" t="s">
        <v>5</v>
      </c>
      <c r="C2" s="123" t="s">
        <v>6</v>
      </c>
      <c r="D2" s="123" t="s">
        <v>7</v>
      </c>
      <c r="E2" s="123" t="s">
        <v>8</v>
      </c>
      <c r="F2" s="124" t="s">
        <v>9</v>
      </c>
      <c r="G2" s="124" t="s">
        <v>10</v>
      </c>
      <c r="H2" s="124" t="s">
        <v>11</v>
      </c>
      <c r="I2" s="159" t="s">
        <v>12</v>
      </c>
      <c r="J2" s="159" t="s">
        <v>13</v>
      </c>
      <c r="K2" s="127" t="s">
        <v>14</v>
      </c>
      <c r="L2" s="159" t="s">
        <v>15</v>
      </c>
      <c r="M2" s="127" t="s">
        <v>16</v>
      </c>
      <c r="N2" s="134" t="s">
        <v>17</v>
      </c>
      <c r="O2" s="127" t="s">
        <v>18</v>
      </c>
      <c r="P2" s="127" t="s">
        <v>19</v>
      </c>
      <c r="Q2" s="127" t="s">
        <v>20</v>
      </c>
      <c r="R2" s="134" t="s">
        <v>21</v>
      </c>
      <c r="S2" s="127" t="s">
        <v>22</v>
      </c>
      <c r="T2" s="127" t="s">
        <v>23</v>
      </c>
      <c r="U2" s="127" t="s">
        <v>24</v>
      </c>
      <c r="V2" s="134" t="s">
        <v>25</v>
      </c>
      <c r="W2" s="127" t="s">
        <v>26</v>
      </c>
      <c r="X2" s="130" t="s">
        <v>27</v>
      </c>
      <c r="Y2" s="127" t="s">
        <v>28</v>
      </c>
      <c r="Z2" s="127" t="s">
        <v>29</v>
      </c>
      <c r="AA2" s="127" t="s">
        <v>30</v>
      </c>
      <c r="AB2" s="135" t="s">
        <v>31</v>
      </c>
      <c r="AC2" s="134" t="s">
        <v>32</v>
      </c>
      <c r="AD2" s="127" t="s">
        <v>33</v>
      </c>
      <c r="AE2" s="127" t="s">
        <v>34</v>
      </c>
      <c r="AF2" s="127" t="s">
        <v>35</v>
      </c>
      <c r="AG2" s="127" t="s">
        <v>36</v>
      </c>
      <c r="AH2" s="127" t="s">
        <v>37</v>
      </c>
      <c r="AI2" s="127" t="s">
        <v>38</v>
      </c>
      <c r="AJ2" s="142" t="s">
        <v>39</v>
      </c>
      <c r="AK2" s="130" t="s">
        <v>40</v>
      </c>
      <c r="AL2" s="124" t="s">
        <v>41</v>
      </c>
      <c r="AM2" s="130" t="s">
        <v>42</v>
      </c>
      <c r="AN2" s="156" t="s">
        <v>43</v>
      </c>
      <c r="AO2" s="143" t="s">
        <v>44</v>
      </c>
      <c r="AP2" s="122" t="s">
        <v>45</v>
      </c>
      <c r="AQ2" s="114" t="s">
        <v>46</v>
      </c>
      <c r="AR2" s="115" t="s">
        <v>47</v>
      </c>
    </row>
    <row r="3" spans="1:48" s="116" customFormat="1" x14ac:dyDescent="0.35">
      <c r="A3" s="109"/>
      <c r="B3" s="109"/>
      <c r="C3" s="109"/>
      <c r="D3" s="109"/>
      <c r="E3" s="110"/>
      <c r="F3" s="109"/>
      <c r="G3" s="109"/>
      <c r="H3" s="109"/>
      <c r="I3" s="158"/>
      <c r="J3" s="158"/>
      <c r="K3" s="119"/>
      <c r="L3" s="158"/>
      <c r="M3" s="119"/>
      <c r="N3" s="136"/>
      <c r="O3" s="113"/>
      <c r="P3" s="113"/>
      <c r="Q3" s="113"/>
      <c r="R3" s="113"/>
      <c r="S3" s="113"/>
      <c r="T3" s="113"/>
      <c r="U3" s="137"/>
      <c r="V3" s="136"/>
      <c r="W3" s="113"/>
      <c r="X3" s="112"/>
      <c r="Y3" s="109"/>
      <c r="Z3" s="119"/>
      <c r="AA3" s="119"/>
      <c r="AB3" s="137"/>
      <c r="AC3" s="136"/>
      <c r="AD3" s="113"/>
      <c r="AE3" s="119"/>
      <c r="AF3" s="119"/>
      <c r="AG3" s="113"/>
      <c r="AH3" s="113"/>
      <c r="AI3" s="113"/>
      <c r="AJ3" s="144"/>
      <c r="AK3" s="121"/>
      <c r="AL3" s="109"/>
      <c r="AM3" s="121"/>
      <c r="AN3" s="109"/>
      <c r="AO3" s="145"/>
      <c r="AP3" s="128">
        <f>(X3+AK3)-AM3</f>
        <v>0</v>
      </c>
      <c r="AQ3" s="118" t="s">
        <v>53</v>
      </c>
      <c r="AR3" s="129">
        <v>80658.41</v>
      </c>
      <c r="AS3" s="109"/>
      <c r="AT3" s="109"/>
      <c r="AU3" s="109"/>
      <c r="AV3" s="109"/>
    </row>
    <row r="4" spans="1:48" s="116" customFormat="1" x14ac:dyDescent="0.35">
      <c r="A4" s="109"/>
      <c r="B4" s="109"/>
      <c r="C4" s="109"/>
      <c r="D4" s="109"/>
      <c r="E4" s="110"/>
      <c r="F4" s="109"/>
      <c r="G4" s="109"/>
      <c r="H4" s="109"/>
      <c r="I4" s="158"/>
      <c r="J4" s="158"/>
      <c r="K4" s="119"/>
      <c r="L4" s="158"/>
      <c r="M4" s="119"/>
      <c r="N4" s="136"/>
      <c r="O4" s="113"/>
      <c r="P4" s="113"/>
      <c r="Q4" s="113"/>
      <c r="R4" s="113"/>
      <c r="S4" s="113"/>
      <c r="T4" s="113"/>
      <c r="U4" s="137"/>
      <c r="V4" s="136"/>
      <c r="W4" s="113"/>
      <c r="X4" s="112"/>
      <c r="Y4" s="109"/>
      <c r="Z4" s="119"/>
      <c r="AA4" s="119"/>
      <c r="AB4" s="137"/>
      <c r="AC4" s="136"/>
      <c r="AD4" s="113"/>
      <c r="AE4" s="119"/>
      <c r="AF4" s="119"/>
      <c r="AG4" s="113"/>
      <c r="AH4" s="113"/>
      <c r="AI4" s="113"/>
      <c r="AJ4" s="144"/>
      <c r="AK4" s="120"/>
      <c r="AL4" s="109"/>
      <c r="AM4" s="121"/>
      <c r="AN4" s="109"/>
      <c r="AO4" s="145"/>
      <c r="AP4" s="128">
        <f>(X4+AK4)-AM4</f>
        <v>0</v>
      </c>
      <c r="AQ4" s="118" t="s">
        <v>53</v>
      </c>
      <c r="AR4" s="129">
        <v>32937.5</v>
      </c>
      <c r="AS4" s="109"/>
      <c r="AT4" s="109"/>
      <c r="AU4" s="109"/>
      <c r="AV4" s="109"/>
    </row>
    <row r="5" spans="1:48" x14ac:dyDescent="0.35">
      <c r="K5" s="119"/>
      <c r="M5" s="119"/>
      <c r="N5" s="136"/>
      <c r="O5" s="113"/>
      <c r="P5" s="113"/>
      <c r="Q5" s="113"/>
      <c r="R5" s="113"/>
      <c r="S5" s="113"/>
      <c r="T5" s="113"/>
      <c r="U5" s="137"/>
      <c r="V5" s="136"/>
      <c r="W5" s="113"/>
      <c r="Z5" s="119"/>
      <c r="AA5" s="119"/>
      <c r="AB5" s="137"/>
      <c r="AC5" s="136"/>
      <c r="AD5" s="113"/>
      <c r="AE5" s="119"/>
      <c r="AF5" s="119"/>
      <c r="AJ5" s="144"/>
      <c r="AK5" s="120"/>
      <c r="AL5" s="109"/>
      <c r="AM5" s="121"/>
      <c r="AO5" s="145"/>
      <c r="AP5" s="128">
        <f>(X5+AK5)-AM5</f>
        <v>0</v>
      </c>
      <c r="AQ5" s="118" t="s">
        <v>53</v>
      </c>
      <c r="AR5" s="129">
        <v>8076.5</v>
      </c>
    </row>
    <row r="6" spans="1:48" ht="13" x14ac:dyDescent="0.35">
      <c r="F6" s="111" t="s">
        <v>154</v>
      </c>
      <c r="K6" s="109" t="s">
        <v>155</v>
      </c>
      <c r="P6" s="109" t="s">
        <v>302</v>
      </c>
      <c r="Y6" s="109" t="s">
        <v>152</v>
      </c>
    </row>
    <row r="7" spans="1:48" ht="13" x14ac:dyDescent="0.35">
      <c r="A7" s="111"/>
      <c r="B7" s="111"/>
      <c r="C7" s="111"/>
      <c r="F7" s="109" t="s">
        <v>63</v>
      </c>
      <c r="G7" s="109" t="s">
        <v>156</v>
      </c>
      <c r="I7" s="158" t="s">
        <v>153</v>
      </c>
      <c r="P7" s="109" t="s">
        <v>303</v>
      </c>
      <c r="Y7" s="109" t="s">
        <v>61</v>
      </c>
    </row>
    <row r="8" spans="1:48" x14ac:dyDescent="0.35">
      <c r="F8" s="109" t="s">
        <v>57</v>
      </c>
      <c r="G8" s="109" t="s">
        <v>157</v>
      </c>
      <c r="I8" s="158" t="s">
        <v>151</v>
      </c>
      <c r="Y8" s="109" t="s">
        <v>52</v>
      </c>
    </row>
    <row r="9" spans="1:48" x14ac:dyDescent="0.35">
      <c r="F9" s="109" t="s">
        <v>71</v>
      </c>
      <c r="G9" s="109" t="s">
        <v>158</v>
      </c>
      <c r="I9" s="158" t="s">
        <v>150</v>
      </c>
    </row>
    <row r="10" spans="1:48" x14ac:dyDescent="0.35">
      <c r="F10" s="109" t="s">
        <v>50</v>
      </c>
      <c r="G10" s="109" t="s">
        <v>159</v>
      </c>
      <c r="I10" s="158" t="s">
        <v>147</v>
      </c>
    </row>
    <row r="11" spans="1:48" x14ac:dyDescent="0.35">
      <c r="F11" s="109" t="s">
        <v>160</v>
      </c>
      <c r="G11" s="109" t="s">
        <v>161</v>
      </c>
      <c r="I11" s="158" t="s">
        <v>145</v>
      </c>
    </row>
    <row r="12" spans="1:48" x14ac:dyDescent="0.35">
      <c r="I12" s="158" t="s">
        <v>146</v>
      </c>
    </row>
    <row r="13" spans="1:48" x14ac:dyDescent="0.35">
      <c r="I13" s="158" t="s">
        <v>149</v>
      </c>
    </row>
    <row r="14" spans="1:48" x14ac:dyDescent="0.35">
      <c r="D14" s="125"/>
      <c r="I14" s="158" t="s">
        <v>62</v>
      </c>
    </row>
    <row r="15" spans="1:48" x14ac:dyDescent="0.35">
      <c r="D15" s="125"/>
      <c r="I15" s="158" t="s">
        <v>148</v>
      </c>
    </row>
    <row r="16" spans="1:48" x14ac:dyDescent="0.35">
      <c r="D16" s="125"/>
      <c r="I16" s="158" t="s">
        <v>142</v>
      </c>
    </row>
    <row r="17" spans="5:13" x14ac:dyDescent="0.35">
      <c r="I17" s="158" t="s">
        <v>141</v>
      </c>
    </row>
    <row r="18" spans="5:13" x14ac:dyDescent="0.35">
      <c r="I18" s="158" t="s">
        <v>51</v>
      </c>
    </row>
    <row r="19" spans="5:13" x14ac:dyDescent="0.35">
      <c r="I19" s="161" t="s">
        <v>64</v>
      </c>
      <c r="J19" s="161"/>
      <c r="K19" s="125"/>
      <c r="L19" s="161"/>
      <c r="M19" s="125"/>
    </row>
    <row r="20" spans="5:13" x14ac:dyDescent="0.35">
      <c r="I20" s="161" t="s">
        <v>162</v>
      </c>
      <c r="J20" s="161"/>
      <c r="K20" s="125"/>
      <c r="L20" s="161"/>
      <c r="M20" s="125"/>
    </row>
    <row r="21" spans="5:13" x14ac:dyDescent="0.35">
      <c r="I21" s="161" t="s">
        <v>60</v>
      </c>
      <c r="J21" s="161"/>
      <c r="K21" s="125"/>
      <c r="L21" s="161"/>
      <c r="M21" s="125"/>
    </row>
    <row r="22" spans="5:13" x14ac:dyDescent="0.35">
      <c r="I22" s="161" t="s">
        <v>143</v>
      </c>
      <c r="J22" s="161"/>
      <c r="K22" s="125"/>
      <c r="L22" s="161"/>
      <c r="M22" s="125"/>
    </row>
    <row r="23" spans="5:13" x14ac:dyDescent="0.35">
      <c r="I23" s="161" t="s">
        <v>144</v>
      </c>
      <c r="J23" s="161"/>
      <c r="K23" s="125"/>
      <c r="L23" s="161"/>
      <c r="M23" s="125"/>
    </row>
    <row r="26" spans="5:13" x14ac:dyDescent="0.35">
      <c r="E26" s="162"/>
    </row>
  </sheetData>
  <phoneticPr fontId="11" type="noConversion"/>
  <dataValidations count="5">
    <dataValidation type="list" allowBlank="1" showInputMessage="1" showErrorMessage="1" sqref="Y3:Y5" xr:uid="{AF6ED414-04A6-45E6-BD79-1914BF835F69}">
      <formula1>$Y$6:$Y$8</formula1>
    </dataValidation>
    <dataValidation type="list" allowBlank="1" showInputMessage="1" showErrorMessage="1" sqref="D3:D5" xr:uid="{E4A8A8E4-A3CB-41D3-BE2A-FCA6F92B0EB5}">
      <formula1>$D$6:$D$11</formula1>
    </dataValidation>
    <dataValidation type="list" allowBlank="1" showInputMessage="1" showErrorMessage="1" sqref="P3:P5" xr:uid="{B95372DE-45D2-46DD-9557-4D9C44B607D3}">
      <formula1>$P$6:$P$7</formula1>
    </dataValidation>
    <dataValidation type="list" allowBlank="1" showInputMessage="1" showErrorMessage="1" sqref="AQ3:AQ5" xr:uid="{A8E38545-0B0B-4659-B7C5-A44B35E9EF00}">
      <formula1>#REF!</formula1>
    </dataValidation>
    <dataValidation type="list" allowBlank="1" showInputMessage="1" showErrorMessage="1" sqref="I3:J5" xr:uid="{0C46E110-EBA7-4358-A7E0-AF7A61E724AA}">
      <formula1>$I$6:$I$23</formula1>
    </dataValidation>
  </dataValidations>
  <pageMargins left="0.7" right="0.7" top="0.75" bottom="0.75" header="0.3" footer="0.3"/>
  <pageSetup paperSize="4403" scale="78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E1D79-283D-4147-94E1-3C4AC60D841B}">
  <dimension ref="A1:D6"/>
  <sheetViews>
    <sheetView topLeftCell="A2" workbookViewId="0">
      <selection activeCell="C17" sqref="C17"/>
    </sheetView>
  </sheetViews>
  <sheetFormatPr defaultRowHeight="14.5" x14ac:dyDescent="0.35"/>
  <cols>
    <col min="1" max="1" width="4.453125" customWidth="1"/>
    <col min="2" max="2" width="25.54296875" style="163" customWidth="1"/>
    <col min="3" max="3" width="68.54296875" style="163" customWidth="1"/>
    <col min="4" max="4" width="21.453125" customWidth="1"/>
  </cols>
  <sheetData>
    <row r="1" spans="1:4" x14ac:dyDescent="0.35">
      <c r="A1" s="117" t="s">
        <v>163</v>
      </c>
    </row>
    <row r="2" spans="1:4" x14ac:dyDescent="0.35">
      <c r="A2" s="117"/>
    </row>
    <row r="3" spans="1:4" x14ac:dyDescent="0.35">
      <c r="A3" s="117" t="s">
        <v>164</v>
      </c>
      <c r="B3" s="163" t="s">
        <v>165</v>
      </c>
      <c r="C3" s="163" t="s">
        <v>14</v>
      </c>
      <c r="D3" t="s">
        <v>166</v>
      </c>
    </row>
    <row r="4" spans="1:4" x14ac:dyDescent="0.35">
      <c r="A4">
        <v>1</v>
      </c>
    </row>
    <row r="5" spans="1:4" x14ac:dyDescent="0.35">
      <c r="A5">
        <v>2</v>
      </c>
    </row>
    <row r="6" spans="1:4" x14ac:dyDescent="0.35">
      <c r="A6">
        <v>3</v>
      </c>
    </row>
  </sheetData>
  <phoneticPr fontId="1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44"/>
  <sheetViews>
    <sheetView topLeftCell="A120" workbookViewId="0"/>
  </sheetViews>
  <sheetFormatPr defaultColWidth="9.453125" defaultRowHeight="12" x14ac:dyDescent="0.35"/>
  <cols>
    <col min="1" max="1" width="15.54296875" style="36" customWidth="1"/>
    <col min="2" max="2" width="18.54296875" style="3" bestFit="1" customWidth="1"/>
    <col min="3" max="3" width="26.453125" style="3" customWidth="1"/>
    <col min="4" max="4" width="9.453125" style="3"/>
    <col min="5" max="5" width="17.54296875" style="3" customWidth="1"/>
    <col min="6" max="6" width="3" style="3" customWidth="1"/>
    <col min="7" max="7" width="16.453125" style="4" bestFit="1" customWidth="1"/>
    <col min="8" max="8" width="15.54296875" style="5" customWidth="1"/>
    <col min="9" max="9" width="12.54296875" style="5" customWidth="1"/>
    <col min="10" max="10" width="13.54296875" style="5" customWidth="1"/>
    <col min="11" max="11" width="14.54296875" style="5" customWidth="1"/>
    <col min="12" max="12" width="14.54296875" style="6" customWidth="1"/>
    <col min="13" max="13" width="18.54296875" style="7" customWidth="1"/>
    <col min="14" max="14" width="13.54296875" style="7" customWidth="1"/>
    <col min="15" max="15" width="19" style="7" customWidth="1"/>
    <col min="16" max="16" width="23.453125" style="7" customWidth="1"/>
    <col min="17" max="17" width="24.54296875" style="5" customWidth="1"/>
    <col min="18" max="18" width="29.453125" style="6" customWidth="1"/>
    <col min="19" max="19" width="18.453125" style="7" customWidth="1"/>
    <col min="20" max="20" width="12.453125" style="7" customWidth="1"/>
    <col min="21" max="21" width="12.54296875" style="7" customWidth="1"/>
    <col min="22" max="22" width="9.453125" style="7"/>
    <col min="23" max="16384" width="9.453125" style="3"/>
  </cols>
  <sheetData>
    <row r="1" spans="1:22" ht="21" x14ac:dyDescent="0.35">
      <c r="A1" s="1" t="s">
        <v>167</v>
      </c>
      <c r="B1" s="2"/>
      <c r="C1" s="2"/>
      <c r="D1" s="2"/>
      <c r="E1" s="2"/>
    </row>
    <row r="2" spans="1:22" ht="21" x14ac:dyDescent="0.35">
      <c r="A2" s="1"/>
      <c r="B2" s="2"/>
      <c r="C2" s="2"/>
      <c r="D2" s="2"/>
      <c r="E2" s="2"/>
    </row>
    <row r="3" spans="1:22" ht="21" x14ac:dyDescent="0.35">
      <c r="A3" s="1"/>
      <c r="B3" s="2"/>
      <c r="C3" s="2"/>
      <c r="D3" s="2"/>
      <c r="E3" s="2"/>
    </row>
    <row r="4" spans="1:22" ht="21" x14ac:dyDescent="0.35">
      <c r="A4" s="1"/>
      <c r="B4" s="2"/>
      <c r="C4" s="2"/>
      <c r="D4" s="2"/>
      <c r="E4" s="2"/>
    </row>
    <row r="5" spans="1:22" x14ac:dyDescent="0.35">
      <c r="A5" s="8"/>
      <c r="B5" s="2"/>
      <c r="C5" s="2"/>
      <c r="D5" s="2"/>
      <c r="E5" s="2"/>
      <c r="I5" s="166" t="s">
        <v>168</v>
      </c>
      <c r="J5" s="167"/>
      <c r="K5" s="167"/>
      <c r="L5" s="167"/>
      <c r="M5" s="168"/>
    </row>
    <row r="6" spans="1:22" x14ac:dyDescent="0.35">
      <c r="A6" s="8"/>
      <c r="B6" s="2"/>
      <c r="C6" s="43" t="s">
        <v>169</v>
      </c>
      <c r="D6" s="169" t="s">
        <v>170</v>
      </c>
      <c r="E6" s="170"/>
      <c r="F6" s="170"/>
      <c r="G6" s="171"/>
      <c r="H6" s="51" t="s">
        <v>171</v>
      </c>
      <c r="I6" s="59" t="s">
        <v>172</v>
      </c>
      <c r="J6" s="56" t="s">
        <v>173</v>
      </c>
      <c r="K6" s="60" t="s">
        <v>174</v>
      </c>
      <c r="L6" s="60" t="s">
        <v>175</v>
      </c>
      <c r="M6" s="60" t="s">
        <v>176</v>
      </c>
    </row>
    <row r="7" spans="1:22" x14ac:dyDescent="0.35">
      <c r="A7" s="8"/>
      <c r="B7" s="2"/>
      <c r="C7" s="43" t="s">
        <v>177</v>
      </c>
      <c r="D7" s="169" t="s">
        <v>178</v>
      </c>
      <c r="E7" s="170"/>
      <c r="F7" s="170"/>
      <c r="G7" s="171"/>
      <c r="H7" s="58">
        <v>2020</v>
      </c>
      <c r="I7" s="98" t="s">
        <v>179</v>
      </c>
      <c r="J7" s="98" t="s">
        <v>179</v>
      </c>
      <c r="K7" s="98">
        <v>0</v>
      </c>
      <c r="L7" s="98">
        <v>2</v>
      </c>
      <c r="M7" s="98">
        <v>2</v>
      </c>
    </row>
    <row r="8" spans="1:22" x14ac:dyDescent="0.35">
      <c r="A8" s="8"/>
      <c r="B8" s="2"/>
      <c r="C8" s="43" t="s">
        <v>180</v>
      </c>
      <c r="D8" s="172" t="s">
        <v>181</v>
      </c>
      <c r="E8" s="173"/>
      <c r="F8" s="173"/>
      <c r="G8" s="174"/>
      <c r="H8" s="58">
        <v>2021</v>
      </c>
      <c r="I8" s="98">
        <v>2</v>
      </c>
      <c r="J8" s="98">
        <v>0</v>
      </c>
      <c r="K8" s="98"/>
      <c r="L8" s="98"/>
      <c r="M8" s="98">
        <v>2</v>
      </c>
    </row>
    <row r="9" spans="1:22" x14ac:dyDescent="0.35">
      <c r="A9" s="8"/>
      <c r="B9" s="2"/>
      <c r="C9" s="43" t="s">
        <v>182</v>
      </c>
      <c r="D9" s="169" t="s">
        <v>183</v>
      </c>
      <c r="E9" s="170"/>
      <c r="F9" s="170"/>
      <c r="G9" s="171"/>
      <c r="H9" s="58">
        <v>2022</v>
      </c>
      <c r="I9" s="98"/>
      <c r="J9" s="98"/>
      <c r="K9" s="98"/>
      <c r="L9" s="98"/>
      <c r="M9" s="98"/>
    </row>
    <row r="10" spans="1:22" x14ac:dyDescent="0.35">
      <c r="A10" s="8"/>
      <c r="B10" s="2"/>
      <c r="C10" s="43" t="s">
        <v>184</v>
      </c>
      <c r="D10" s="169" t="s">
        <v>80</v>
      </c>
      <c r="E10" s="170"/>
      <c r="F10" s="170"/>
      <c r="G10" s="171"/>
      <c r="H10" s="58">
        <v>2023</v>
      </c>
      <c r="I10" s="98"/>
      <c r="J10" s="98"/>
      <c r="K10" s="98"/>
      <c r="L10" s="98"/>
      <c r="M10" s="98"/>
    </row>
    <row r="11" spans="1:22" x14ac:dyDescent="0.35">
      <c r="A11" s="8"/>
      <c r="B11" s="2"/>
      <c r="C11" s="43" t="s">
        <v>185</v>
      </c>
      <c r="D11" s="177">
        <v>44452</v>
      </c>
      <c r="E11" s="178"/>
      <c r="F11" s="178"/>
      <c r="G11" s="179"/>
      <c r="H11" s="51"/>
      <c r="I11" s="98"/>
      <c r="J11" s="98"/>
      <c r="K11" s="98"/>
      <c r="L11" s="98"/>
      <c r="M11" s="98"/>
    </row>
    <row r="12" spans="1:22" x14ac:dyDescent="0.35">
      <c r="A12" s="8"/>
      <c r="B12" s="2"/>
      <c r="C12" s="43" t="s">
        <v>186</v>
      </c>
      <c r="D12" s="169" t="s">
        <v>187</v>
      </c>
      <c r="E12" s="170"/>
      <c r="F12" s="170"/>
      <c r="G12" s="171"/>
      <c r="H12" s="51"/>
      <c r="I12" s="59"/>
      <c r="J12" s="56"/>
      <c r="K12" s="100"/>
      <c r="L12" s="100"/>
      <c r="M12" s="100"/>
    </row>
    <row r="13" spans="1:22" x14ac:dyDescent="0.35">
      <c r="A13" s="8"/>
      <c r="B13" s="2"/>
      <c r="C13" s="43" t="s">
        <v>188</v>
      </c>
      <c r="D13" s="169" t="s">
        <v>189</v>
      </c>
      <c r="E13" s="170"/>
      <c r="F13" s="170"/>
      <c r="G13" s="171"/>
      <c r="H13" s="51"/>
      <c r="I13" s="53"/>
      <c r="J13" s="50"/>
      <c r="K13" s="53"/>
      <c r="L13" s="50" t="s">
        <v>190</v>
      </c>
      <c r="M13" s="97">
        <v>4</v>
      </c>
    </row>
    <row r="14" spans="1:22" x14ac:dyDescent="0.35">
      <c r="A14" s="8"/>
      <c r="B14" s="2"/>
      <c r="C14" s="9"/>
      <c r="D14" s="10"/>
      <c r="E14" s="10"/>
    </row>
    <row r="15" spans="1:22" x14ac:dyDescent="0.35">
      <c r="A15" s="8"/>
      <c r="B15" s="2"/>
      <c r="C15" s="9"/>
      <c r="D15" s="10"/>
      <c r="E15" s="11"/>
    </row>
    <row r="16" spans="1:22" ht="14.5" x14ac:dyDescent="0.35">
      <c r="A16" s="8"/>
      <c r="B16" s="2"/>
      <c r="C16" s="2"/>
      <c r="D16" s="2"/>
      <c r="E16" s="12"/>
      <c r="G16" s="180" t="s">
        <v>191</v>
      </c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82"/>
      <c r="T16" s="82"/>
      <c r="U16" s="82"/>
      <c r="V16" s="82"/>
    </row>
    <row r="17" spans="1:22" x14ac:dyDescent="0.35">
      <c r="A17" s="2"/>
      <c r="B17" s="2"/>
      <c r="C17" s="2"/>
      <c r="D17" s="2"/>
      <c r="E17" s="12"/>
      <c r="G17" s="13"/>
      <c r="H17" s="14"/>
      <c r="I17" s="14"/>
      <c r="J17" s="14"/>
      <c r="K17" s="14"/>
      <c r="L17" s="15"/>
      <c r="M17" s="16"/>
      <c r="N17" s="16"/>
      <c r="O17" s="16"/>
      <c r="P17" s="16"/>
      <c r="Q17" s="14"/>
      <c r="R17" s="15"/>
      <c r="S17" s="83"/>
      <c r="T17" s="83"/>
      <c r="U17" s="83"/>
      <c r="V17" s="83"/>
    </row>
    <row r="18" spans="1:22" x14ac:dyDescent="0.35">
      <c r="A18" s="2"/>
      <c r="B18" s="2"/>
      <c r="C18" s="2"/>
      <c r="D18" s="2"/>
      <c r="E18" s="2"/>
      <c r="G18" s="13"/>
      <c r="H18" s="14"/>
      <c r="I18" s="14"/>
      <c r="J18" s="14"/>
      <c r="K18" s="14"/>
      <c r="L18" s="15"/>
      <c r="M18" s="16"/>
      <c r="N18" s="16"/>
      <c r="O18" s="16"/>
      <c r="P18" s="16"/>
      <c r="Q18" s="14"/>
      <c r="R18" s="15"/>
      <c r="S18" s="83"/>
      <c r="T18" s="3"/>
      <c r="U18" s="3"/>
      <c r="V18" s="3"/>
    </row>
    <row r="19" spans="1:22" ht="15.5" x14ac:dyDescent="0.35">
      <c r="A19" s="18" t="s">
        <v>192</v>
      </c>
      <c r="B19" s="2"/>
      <c r="C19" s="2"/>
      <c r="D19" s="2"/>
      <c r="E19" s="2"/>
      <c r="G19" s="164" t="s">
        <v>193</v>
      </c>
      <c r="H19" s="165"/>
      <c r="I19" s="165"/>
      <c r="J19" s="165"/>
      <c r="K19" s="165"/>
      <c r="L19" s="175"/>
      <c r="M19" s="176" t="s">
        <v>194</v>
      </c>
      <c r="N19" s="176"/>
      <c r="O19" s="164" t="s">
        <v>195</v>
      </c>
      <c r="P19" s="165"/>
      <c r="Q19" s="165"/>
      <c r="R19" s="165"/>
      <c r="S19" s="84"/>
      <c r="T19" s="84"/>
      <c r="U19" s="3"/>
      <c r="V19" s="3"/>
    </row>
    <row r="20" spans="1:22" ht="61.5" customHeight="1" x14ac:dyDescent="0.35">
      <c r="A20" s="19" t="s">
        <v>164</v>
      </c>
      <c r="B20" s="20" t="s">
        <v>9</v>
      </c>
      <c r="C20" s="20" t="s">
        <v>4</v>
      </c>
      <c r="D20" s="20" t="s">
        <v>196</v>
      </c>
      <c r="E20" s="20" t="s">
        <v>11</v>
      </c>
      <c r="F20" s="23" t="s">
        <v>47</v>
      </c>
      <c r="G20" s="22" t="s">
        <v>197</v>
      </c>
      <c r="H20" s="22" t="s">
        <v>198</v>
      </c>
      <c r="I20" s="22" t="s">
        <v>199</v>
      </c>
      <c r="J20" s="22" t="s">
        <v>200</v>
      </c>
      <c r="K20" s="21" t="s">
        <v>201</v>
      </c>
      <c r="L20" s="20" t="s">
        <v>202</v>
      </c>
      <c r="M20" s="21" t="s">
        <v>203</v>
      </c>
      <c r="N20" s="21" t="s">
        <v>202</v>
      </c>
      <c r="O20" s="21" t="s">
        <v>204</v>
      </c>
      <c r="P20" s="21" t="s">
        <v>205</v>
      </c>
      <c r="Q20" s="21" t="s">
        <v>202</v>
      </c>
      <c r="R20" s="85" t="s">
        <v>206</v>
      </c>
      <c r="S20" s="3"/>
      <c r="T20" s="3"/>
      <c r="U20" s="3"/>
      <c r="V20" s="3"/>
    </row>
    <row r="21" spans="1:22" s="25" customFormat="1" ht="10.5" x14ac:dyDescent="0.35">
      <c r="A21" s="101" t="s">
        <v>66</v>
      </c>
      <c r="B21" s="102" t="s">
        <v>207</v>
      </c>
      <c r="C21" s="102" t="s">
        <v>65</v>
      </c>
      <c r="D21" s="102" t="s">
        <v>208</v>
      </c>
      <c r="E21" s="102">
        <v>1020255644</v>
      </c>
      <c r="F21" s="91"/>
      <c r="G21" s="92" t="s">
        <v>209</v>
      </c>
      <c r="H21" s="93"/>
      <c r="I21" s="94" t="s">
        <v>210</v>
      </c>
      <c r="J21" s="93"/>
      <c r="K21" s="95"/>
      <c r="L21" s="55"/>
      <c r="M21" s="96" t="s">
        <v>211</v>
      </c>
      <c r="N21" s="55" t="s">
        <v>81</v>
      </c>
      <c r="O21" s="106">
        <f>(Voortgang!Q3-Voortgang!N3)-14</f>
        <v>-14</v>
      </c>
      <c r="P21" s="107" t="e">
        <f>(Voortgang!AG3-Voortgang!#REF!)-42</f>
        <v>#REF!</v>
      </c>
      <c r="Q21" s="55" t="s">
        <v>212</v>
      </c>
      <c r="R21" s="55" t="s">
        <v>213</v>
      </c>
      <c r="S21" s="62"/>
      <c r="U21" s="81"/>
    </row>
    <row r="22" spans="1:22" s="25" customFormat="1" ht="10.5" x14ac:dyDescent="0.35">
      <c r="A22" s="103" t="s">
        <v>68</v>
      </c>
      <c r="B22" s="104" t="s">
        <v>207</v>
      </c>
      <c r="C22" s="104" t="s">
        <v>67</v>
      </c>
      <c r="D22" s="104" t="s">
        <v>208</v>
      </c>
      <c r="E22" s="104">
        <v>1020255575</v>
      </c>
      <c r="F22" s="55"/>
      <c r="G22" s="92" t="s">
        <v>209</v>
      </c>
      <c r="H22" s="93"/>
      <c r="I22" s="94" t="s">
        <v>210</v>
      </c>
      <c r="J22" s="93"/>
      <c r="K22" s="95"/>
      <c r="L22" s="55"/>
      <c r="M22" s="96" t="s">
        <v>211</v>
      </c>
      <c r="N22" s="55" t="s">
        <v>81</v>
      </c>
      <c r="O22" s="106">
        <f>(Voortgang!Q5-Voortgang!N5)-14</f>
        <v>-14</v>
      </c>
      <c r="P22" s="107" t="e">
        <f>(Voortgang!AG5-Voortgang!#REF!)-42</f>
        <v>#REF!</v>
      </c>
      <c r="Q22" s="55" t="s">
        <v>212</v>
      </c>
      <c r="R22" s="55" t="s">
        <v>213</v>
      </c>
      <c r="S22" s="62"/>
      <c r="U22" s="81"/>
    </row>
    <row r="23" spans="1:22" s="25" customFormat="1" ht="10.5" x14ac:dyDescent="0.35">
      <c r="A23" s="103" t="s">
        <v>70</v>
      </c>
      <c r="B23" s="104" t="s">
        <v>71</v>
      </c>
      <c r="C23" s="104" t="s">
        <v>69</v>
      </c>
      <c r="D23" s="104" t="s">
        <v>208</v>
      </c>
      <c r="E23" s="104">
        <v>1020256888</v>
      </c>
      <c r="F23" s="55"/>
      <c r="G23" s="92"/>
      <c r="H23" s="93"/>
      <c r="I23" s="94"/>
      <c r="J23" s="93"/>
      <c r="K23" s="95"/>
      <c r="L23" s="55"/>
      <c r="M23" s="96" t="s">
        <v>211</v>
      </c>
      <c r="N23" s="55" t="s">
        <v>81</v>
      </c>
      <c r="O23" s="106"/>
      <c r="P23" s="107"/>
      <c r="Q23" s="55"/>
      <c r="R23" s="55" t="s">
        <v>214</v>
      </c>
      <c r="S23" s="62"/>
      <c r="U23" s="81"/>
    </row>
    <row r="24" spans="1:22" s="25" customFormat="1" ht="10.5" x14ac:dyDescent="0.35">
      <c r="A24" s="103" t="s">
        <v>73</v>
      </c>
      <c r="B24" s="104" t="s">
        <v>207</v>
      </c>
      <c r="C24" s="104" t="s">
        <v>72</v>
      </c>
      <c r="D24" s="104" t="s">
        <v>208</v>
      </c>
      <c r="E24" s="104">
        <v>1020256189</v>
      </c>
      <c r="F24" s="55"/>
      <c r="G24" s="92"/>
      <c r="H24" s="93"/>
      <c r="I24" s="94"/>
      <c r="J24" s="93"/>
      <c r="K24" s="95"/>
      <c r="L24" s="55"/>
      <c r="M24" s="96" t="s">
        <v>211</v>
      </c>
      <c r="N24" s="55" t="s">
        <v>81</v>
      </c>
      <c r="O24" s="106" t="e">
        <f>(Voortgang!#REF!-Voortgang!#REF!)-14</f>
        <v>#REF!</v>
      </c>
      <c r="P24" s="108" t="e">
        <f>(Voortgang!#REF!-Voortgang!#REF!)-42</f>
        <v>#REF!</v>
      </c>
      <c r="Q24" s="55" t="s">
        <v>215</v>
      </c>
      <c r="R24" s="55"/>
      <c r="S24" s="62"/>
      <c r="U24" s="81"/>
    </row>
    <row r="25" spans="1:22" s="25" customFormat="1" ht="21" x14ac:dyDescent="0.35">
      <c r="A25" s="103" t="s">
        <v>75</v>
      </c>
      <c r="B25" s="104" t="s">
        <v>216</v>
      </c>
      <c r="C25" s="104" t="s">
        <v>74</v>
      </c>
      <c r="D25" s="104" t="s">
        <v>208</v>
      </c>
      <c r="E25" s="104">
        <v>1020256548</v>
      </c>
      <c r="F25" s="55"/>
      <c r="G25" s="92"/>
      <c r="H25" s="93"/>
      <c r="I25" s="94"/>
      <c r="J25" s="93"/>
      <c r="K25" s="95"/>
      <c r="L25" s="55"/>
      <c r="M25" s="96" t="s">
        <v>211</v>
      </c>
      <c r="N25" s="55" t="s">
        <v>81</v>
      </c>
      <c r="O25" s="106" t="e">
        <f>(Voortgang!#REF!-Voortgang!#REF!)-14</f>
        <v>#REF!</v>
      </c>
      <c r="P25" s="108" t="e">
        <f>(Voortgang!#REF!-Voortgang!#REF!)-42</f>
        <v>#REF!</v>
      </c>
      <c r="Q25" s="55" t="s">
        <v>217</v>
      </c>
      <c r="R25" s="99" t="s">
        <v>218</v>
      </c>
      <c r="S25" s="62"/>
      <c r="U25" s="81"/>
    </row>
    <row r="26" spans="1:22" s="25" customFormat="1" ht="10.5" x14ac:dyDescent="0.35">
      <c r="A26" s="103" t="s">
        <v>77</v>
      </c>
      <c r="B26" s="104" t="s">
        <v>207</v>
      </c>
      <c r="C26" s="104" t="s">
        <v>76</v>
      </c>
      <c r="D26" s="104" t="s">
        <v>208</v>
      </c>
      <c r="E26" s="104">
        <v>1020256189</v>
      </c>
      <c r="F26" s="55"/>
      <c r="G26" s="92"/>
      <c r="H26" s="93"/>
      <c r="I26" s="94"/>
      <c r="J26" s="93"/>
      <c r="K26" s="95"/>
      <c r="L26" s="55"/>
      <c r="M26" s="96" t="s">
        <v>211</v>
      </c>
      <c r="N26" s="55" t="s">
        <v>81</v>
      </c>
      <c r="O26" s="106" t="e">
        <f>(Voortgang!#REF!-Voortgang!#REF!)-14</f>
        <v>#REF!</v>
      </c>
      <c r="P26" s="108" t="e">
        <f>(Voortgang!#REF!-Voortgang!#REF!)-42</f>
        <v>#REF!</v>
      </c>
      <c r="Q26" s="55" t="s">
        <v>215</v>
      </c>
      <c r="R26" s="55"/>
      <c r="S26" s="62"/>
      <c r="U26" s="81"/>
    </row>
    <row r="27" spans="1:22" s="25" customFormat="1" ht="10.5" x14ac:dyDescent="0.35">
      <c r="A27" s="103" t="s">
        <v>83</v>
      </c>
      <c r="B27" s="104" t="s">
        <v>207</v>
      </c>
      <c r="C27" s="104" t="s">
        <v>82</v>
      </c>
      <c r="D27" s="104" t="s">
        <v>208</v>
      </c>
      <c r="E27" s="104">
        <v>1020257325</v>
      </c>
      <c r="F27" s="55"/>
      <c r="G27" s="92"/>
      <c r="H27" s="93"/>
      <c r="I27" s="94"/>
      <c r="J27" s="93"/>
      <c r="K27" s="95"/>
      <c r="L27" s="55"/>
      <c r="M27" s="96" t="s">
        <v>211</v>
      </c>
      <c r="N27" s="55" t="s">
        <v>81</v>
      </c>
      <c r="O27" s="106" t="e">
        <f>(Voortgang!#REF!-Voortgang!#REF!)-14</f>
        <v>#REF!</v>
      </c>
      <c r="P27" s="108" t="e">
        <f>(Voortgang!#REF!-Voortgang!#REF!)-42</f>
        <v>#REF!</v>
      </c>
      <c r="Q27" s="55" t="s">
        <v>219</v>
      </c>
      <c r="R27" s="55"/>
      <c r="S27" s="62"/>
      <c r="U27" s="81"/>
    </row>
    <row r="28" spans="1:22" s="25" customFormat="1" ht="10.5" x14ac:dyDescent="0.35">
      <c r="A28" s="103" t="s">
        <v>79</v>
      </c>
      <c r="B28" s="104" t="s">
        <v>207</v>
      </c>
      <c r="C28" s="104" t="s">
        <v>78</v>
      </c>
      <c r="D28" s="104" t="s">
        <v>208</v>
      </c>
      <c r="E28" s="104">
        <v>1020257523</v>
      </c>
      <c r="F28" s="55"/>
      <c r="G28" s="92"/>
      <c r="H28" s="93"/>
      <c r="I28" s="94"/>
      <c r="J28" s="93"/>
      <c r="K28" s="95"/>
      <c r="L28" s="55"/>
      <c r="M28" s="96" t="s">
        <v>211</v>
      </c>
      <c r="N28" s="55" t="s">
        <v>81</v>
      </c>
      <c r="O28" s="106" t="e">
        <f>(Voortgang!#REF!-Voortgang!#REF!)-14</f>
        <v>#REF!</v>
      </c>
      <c r="P28" s="108" t="s">
        <v>80</v>
      </c>
      <c r="Q28" s="55" t="s">
        <v>215</v>
      </c>
      <c r="R28" s="55" t="s">
        <v>220</v>
      </c>
      <c r="S28" s="62"/>
      <c r="U28" s="81"/>
    </row>
    <row r="29" spans="1:22" s="25" customFormat="1" ht="10.5" x14ac:dyDescent="0.35">
      <c r="A29" s="103" t="s">
        <v>85</v>
      </c>
      <c r="B29" s="104" t="s">
        <v>207</v>
      </c>
      <c r="C29" s="104" t="s">
        <v>84</v>
      </c>
      <c r="D29" s="104" t="s">
        <v>208</v>
      </c>
      <c r="E29" s="104">
        <v>1020258470</v>
      </c>
      <c r="F29" s="55"/>
      <c r="G29" s="92"/>
      <c r="H29" s="93"/>
      <c r="I29" s="94"/>
      <c r="J29" s="93"/>
      <c r="K29" s="95"/>
      <c r="L29" s="55"/>
      <c r="M29" s="96" t="s">
        <v>211</v>
      </c>
      <c r="N29" s="55" t="s">
        <v>81</v>
      </c>
      <c r="O29" s="106" t="e">
        <f>(Voortgang!#REF!-Voortgang!#REF!)-14</f>
        <v>#REF!</v>
      </c>
      <c r="P29" s="107" t="e">
        <f>(Voortgang!#REF!-Voortgang!#REF!)-42</f>
        <v>#REF!</v>
      </c>
      <c r="Q29" s="55" t="s">
        <v>212</v>
      </c>
      <c r="R29" s="55" t="s">
        <v>221</v>
      </c>
      <c r="S29" s="62"/>
      <c r="U29" s="81"/>
    </row>
    <row r="30" spans="1:22" s="25" customFormat="1" ht="10.5" x14ac:dyDescent="0.35">
      <c r="A30" s="103" t="s">
        <v>87</v>
      </c>
      <c r="B30" s="104" t="s">
        <v>222</v>
      </c>
      <c r="C30" s="104" t="s">
        <v>86</v>
      </c>
      <c r="D30" s="104" t="s">
        <v>208</v>
      </c>
      <c r="E30" s="104">
        <v>1020257941</v>
      </c>
      <c r="F30" s="55"/>
      <c r="G30" s="92"/>
      <c r="H30" s="93"/>
      <c r="I30" s="94"/>
      <c r="J30" s="93"/>
      <c r="K30" s="95"/>
      <c r="L30" s="55"/>
      <c r="M30" s="96" t="s">
        <v>211</v>
      </c>
      <c r="N30" s="55" t="s">
        <v>81</v>
      </c>
      <c r="O30" s="106" t="e">
        <f>(Voortgang!#REF!-Voortgang!#REF!)-14</f>
        <v>#REF!</v>
      </c>
      <c r="P30" s="108" t="e">
        <f>(Voortgang!#REF!-Voortgang!#REF!)-42</f>
        <v>#REF!</v>
      </c>
      <c r="Q30" s="55" t="s">
        <v>215</v>
      </c>
      <c r="R30" s="55"/>
      <c r="S30" s="62"/>
      <c r="U30" s="81"/>
    </row>
    <row r="31" spans="1:22" s="25" customFormat="1" ht="10.5" x14ac:dyDescent="0.35">
      <c r="A31" s="103" t="s">
        <v>91</v>
      </c>
      <c r="B31" s="104" t="s">
        <v>223</v>
      </c>
      <c r="C31" s="104" t="s">
        <v>90</v>
      </c>
      <c r="D31" s="104" t="s">
        <v>208</v>
      </c>
      <c r="E31" s="104">
        <v>102056764</v>
      </c>
      <c r="F31" s="55"/>
      <c r="G31" s="92"/>
      <c r="H31" s="93"/>
      <c r="I31" s="94"/>
      <c r="J31" s="93"/>
      <c r="K31" s="95"/>
      <c r="L31" s="55"/>
      <c r="M31" s="96" t="s">
        <v>211</v>
      </c>
      <c r="N31" s="55" t="s">
        <v>81</v>
      </c>
      <c r="O31" s="106" t="e">
        <f>(Voortgang!#REF!-Voortgang!#REF!)-14</f>
        <v>#REF!</v>
      </c>
      <c r="P31" s="108" t="e">
        <f>(Voortgang!#REF!-Voortgang!#REF!)-42</f>
        <v>#REF!</v>
      </c>
      <c r="Q31" s="55" t="s">
        <v>212</v>
      </c>
      <c r="R31" s="55"/>
      <c r="S31" s="62"/>
      <c r="U31" s="81"/>
    </row>
    <row r="32" spans="1:22" s="25" customFormat="1" ht="10.5" x14ac:dyDescent="0.35">
      <c r="A32" s="103" t="s">
        <v>89</v>
      </c>
      <c r="B32" s="104" t="s">
        <v>207</v>
      </c>
      <c r="C32" s="104" t="s">
        <v>88</v>
      </c>
      <c r="D32" s="104" t="s">
        <v>208</v>
      </c>
      <c r="E32" s="104">
        <v>1020256935</v>
      </c>
      <c r="F32" s="55"/>
      <c r="G32" s="92"/>
      <c r="H32" s="93"/>
      <c r="I32" s="94"/>
      <c r="J32" s="93"/>
      <c r="K32" s="95"/>
      <c r="L32" s="55"/>
      <c r="M32" s="96" t="s">
        <v>211</v>
      </c>
      <c r="N32" s="55" t="s">
        <v>81</v>
      </c>
      <c r="O32" s="106" t="e">
        <f>(Voortgang!#REF!-Voortgang!#REF!)-14</f>
        <v>#REF!</v>
      </c>
      <c r="P32" s="107" t="e">
        <f>(Voortgang!#REF!-Voortgang!#REF!)-42</f>
        <v>#REF!</v>
      </c>
      <c r="Q32" s="55" t="s">
        <v>219</v>
      </c>
      <c r="R32" s="55" t="s">
        <v>224</v>
      </c>
      <c r="S32" s="62"/>
      <c r="U32" s="81"/>
    </row>
    <row r="33" spans="1:21" s="25" customFormat="1" ht="10.5" x14ac:dyDescent="0.35">
      <c r="A33" s="103" t="s">
        <v>95</v>
      </c>
      <c r="B33" s="104" t="s">
        <v>207</v>
      </c>
      <c r="C33" s="104" t="s">
        <v>94</v>
      </c>
      <c r="D33" s="104" t="s">
        <v>208</v>
      </c>
      <c r="E33" s="104">
        <v>1020258217</v>
      </c>
      <c r="F33" s="55"/>
      <c r="G33" s="92"/>
      <c r="H33" s="93"/>
      <c r="I33" s="94"/>
      <c r="J33" s="93"/>
      <c r="K33" s="95"/>
      <c r="L33" s="55"/>
      <c r="M33" s="96" t="s">
        <v>211</v>
      </c>
      <c r="N33" s="55" t="s">
        <v>81</v>
      </c>
      <c r="O33" s="106" t="e">
        <f>(Voortgang!#REF!-Voortgang!#REF!)-14</f>
        <v>#REF!</v>
      </c>
      <c r="P33" s="107" t="e">
        <f>(Voortgang!#REF!-Voortgang!#REF!)-42</f>
        <v>#REF!</v>
      </c>
      <c r="Q33" s="55" t="s">
        <v>219</v>
      </c>
      <c r="R33" s="55" t="s">
        <v>225</v>
      </c>
      <c r="S33" s="62"/>
      <c r="U33" s="81"/>
    </row>
    <row r="34" spans="1:21" s="25" customFormat="1" ht="10.5" x14ac:dyDescent="0.35">
      <c r="A34" s="103" t="s">
        <v>93</v>
      </c>
      <c r="B34" s="104" t="s">
        <v>226</v>
      </c>
      <c r="C34" s="104" t="s">
        <v>92</v>
      </c>
      <c r="D34" s="104" t="s">
        <v>208</v>
      </c>
      <c r="E34" s="104">
        <v>1020258132</v>
      </c>
      <c r="F34" s="55"/>
      <c r="G34" s="92"/>
      <c r="H34" s="93"/>
      <c r="I34" s="94"/>
      <c r="J34" s="93"/>
      <c r="K34" s="95"/>
      <c r="L34" s="55"/>
      <c r="M34" s="96" t="s">
        <v>211</v>
      </c>
      <c r="N34" s="55" t="s">
        <v>81</v>
      </c>
      <c r="O34" s="106" t="e">
        <f>(Voortgang!#REF!-Voortgang!#REF!)-14</f>
        <v>#REF!</v>
      </c>
      <c r="P34" s="108" t="e">
        <f>(Voortgang!#REF!-Voortgang!#REF!)-42</f>
        <v>#REF!</v>
      </c>
      <c r="Q34" s="55" t="s">
        <v>215</v>
      </c>
      <c r="R34" s="55"/>
      <c r="S34" s="62"/>
      <c r="U34" s="81"/>
    </row>
    <row r="35" spans="1:21" s="25" customFormat="1" ht="10.5" x14ac:dyDescent="0.35">
      <c r="A35" s="103" t="s">
        <v>99</v>
      </c>
      <c r="B35" s="104" t="s">
        <v>223</v>
      </c>
      <c r="C35" s="104" t="s">
        <v>98</v>
      </c>
      <c r="D35" s="104" t="s">
        <v>208</v>
      </c>
      <c r="E35" s="104">
        <v>1020258563</v>
      </c>
      <c r="F35" s="55"/>
      <c r="G35" s="92"/>
      <c r="H35" s="93"/>
      <c r="I35" s="94"/>
      <c r="J35" s="93"/>
      <c r="K35" s="95"/>
      <c r="L35" s="55"/>
      <c r="M35" s="96" t="s">
        <v>211</v>
      </c>
      <c r="N35" s="55" t="s">
        <v>81</v>
      </c>
      <c r="O35" s="106" t="e">
        <f>(Voortgang!#REF!-Voortgang!#REF!)-14</f>
        <v>#REF!</v>
      </c>
      <c r="P35" s="108" t="e">
        <f>(Voortgang!#REF!-Voortgang!#REF!)-42</f>
        <v>#REF!</v>
      </c>
      <c r="Q35" s="55" t="s">
        <v>219</v>
      </c>
      <c r="R35" s="55" t="s">
        <v>227</v>
      </c>
      <c r="S35" s="62"/>
      <c r="U35" s="81"/>
    </row>
    <row r="36" spans="1:21" s="25" customFormat="1" ht="10.5" x14ac:dyDescent="0.35">
      <c r="A36" s="103" t="s">
        <v>97</v>
      </c>
      <c r="B36" s="104" t="s">
        <v>223</v>
      </c>
      <c r="C36" s="104" t="s">
        <v>96</v>
      </c>
      <c r="D36" s="104" t="s">
        <v>208</v>
      </c>
      <c r="E36" s="104">
        <v>1020259101</v>
      </c>
      <c r="F36" s="55"/>
      <c r="G36" s="92"/>
      <c r="H36" s="93"/>
      <c r="I36" s="94"/>
      <c r="J36" s="93"/>
      <c r="K36" s="95"/>
      <c r="L36" s="55"/>
      <c r="M36" s="96" t="s">
        <v>211</v>
      </c>
      <c r="N36" s="55" t="s">
        <v>81</v>
      </c>
      <c r="O36" s="106" t="e">
        <f>(Voortgang!#REF!-Voortgang!#REF!)-14</f>
        <v>#REF!</v>
      </c>
      <c r="P36" s="108" t="e">
        <f>(Voortgang!#REF!-Voortgang!#REF!)-42</f>
        <v>#REF!</v>
      </c>
      <c r="Q36" s="55" t="s">
        <v>219</v>
      </c>
      <c r="R36" s="55"/>
      <c r="S36" s="62"/>
      <c r="U36" s="81"/>
    </row>
    <row r="37" spans="1:21" s="25" customFormat="1" ht="10.5" x14ac:dyDescent="0.35">
      <c r="A37" s="103" t="s">
        <v>101</v>
      </c>
      <c r="B37" s="104" t="s">
        <v>207</v>
      </c>
      <c r="C37" s="104" t="s">
        <v>100</v>
      </c>
      <c r="D37" s="104" t="s">
        <v>208</v>
      </c>
      <c r="E37" s="104">
        <v>105008248</v>
      </c>
      <c r="F37" s="55"/>
      <c r="G37" s="92"/>
      <c r="H37" s="93"/>
      <c r="I37" s="94"/>
      <c r="J37" s="93"/>
      <c r="K37" s="95"/>
      <c r="L37" s="55"/>
      <c r="M37" s="96" t="s">
        <v>211</v>
      </c>
      <c r="N37" s="55" t="s">
        <v>81</v>
      </c>
      <c r="O37" s="106" t="e">
        <f>(Voortgang!#REF!-Voortgang!#REF!)-14</f>
        <v>#REF!</v>
      </c>
      <c r="P37" s="107" t="e">
        <f>(Voortgang!#REF!-Voortgang!#REF!)-42</f>
        <v>#REF!</v>
      </c>
      <c r="Q37" s="55" t="s">
        <v>219</v>
      </c>
      <c r="R37" s="55" t="s">
        <v>224</v>
      </c>
      <c r="S37" s="62"/>
      <c r="U37" s="81"/>
    </row>
    <row r="38" spans="1:21" s="25" customFormat="1" ht="10.5" x14ac:dyDescent="0.35">
      <c r="A38" s="103" t="s">
        <v>103</v>
      </c>
      <c r="B38" s="104" t="s">
        <v>207</v>
      </c>
      <c r="C38" s="104" t="s">
        <v>102</v>
      </c>
      <c r="D38" s="104" t="s">
        <v>208</v>
      </c>
      <c r="E38" s="104">
        <v>1020259414</v>
      </c>
      <c r="F38" s="55"/>
      <c r="G38" s="92"/>
      <c r="H38" s="93"/>
      <c r="I38" s="94"/>
      <c r="J38" s="93"/>
      <c r="K38" s="95"/>
      <c r="L38" s="55"/>
      <c r="M38" s="96" t="s">
        <v>211</v>
      </c>
      <c r="N38" s="55" t="s">
        <v>81</v>
      </c>
      <c r="O38" s="106" t="e">
        <f>(Voortgang!#REF!-Voortgang!#REF!)-14</f>
        <v>#REF!</v>
      </c>
      <c r="P38" s="107" t="e">
        <f>(Voortgang!#REF!-Voortgang!#REF!)-42</f>
        <v>#REF!</v>
      </c>
      <c r="Q38" s="55" t="s">
        <v>219</v>
      </c>
      <c r="R38" s="55" t="s">
        <v>228</v>
      </c>
      <c r="S38" s="62"/>
      <c r="U38" s="81"/>
    </row>
    <row r="39" spans="1:21" s="25" customFormat="1" ht="10.5" x14ac:dyDescent="0.35">
      <c r="A39" s="103" t="s">
        <v>105</v>
      </c>
      <c r="B39" s="104" t="s">
        <v>223</v>
      </c>
      <c r="C39" s="104" t="s">
        <v>104</v>
      </c>
      <c r="D39" s="104" t="s">
        <v>208</v>
      </c>
      <c r="E39" s="104">
        <v>105010523</v>
      </c>
      <c r="F39" s="55"/>
      <c r="G39" s="92"/>
      <c r="H39" s="93"/>
      <c r="I39" s="94"/>
      <c r="J39" s="93"/>
      <c r="K39" s="95"/>
      <c r="L39" s="55"/>
      <c r="M39" s="96" t="s">
        <v>211</v>
      </c>
      <c r="N39" s="55" t="s">
        <v>81</v>
      </c>
      <c r="O39" s="106" t="e">
        <f>(Voortgang!#REF!-Voortgang!#REF!)-14</f>
        <v>#REF!</v>
      </c>
      <c r="P39" s="108" t="e">
        <f>(Voortgang!#REF!-Voortgang!#REF!)-42</f>
        <v>#REF!</v>
      </c>
      <c r="Q39" s="55" t="s">
        <v>219</v>
      </c>
      <c r="R39" s="55" t="s">
        <v>224</v>
      </c>
      <c r="S39" s="62"/>
      <c r="U39" s="81"/>
    </row>
    <row r="40" spans="1:21" s="25" customFormat="1" ht="10.5" x14ac:dyDescent="0.35">
      <c r="A40" s="103" t="s">
        <v>49</v>
      </c>
      <c r="B40" s="104" t="s">
        <v>50</v>
      </c>
      <c r="C40" s="104" t="s">
        <v>48</v>
      </c>
      <c r="D40" s="104" t="s">
        <v>229</v>
      </c>
      <c r="E40" s="104">
        <v>1020259616</v>
      </c>
      <c r="F40" s="55"/>
      <c r="G40" s="92"/>
      <c r="H40" s="93"/>
      <c r="I40" s="94"/>
      <c r="J40" s="93"/>
      <c r="K40" s="95"/>
      <c r="L40" s="55"/>
      <c r="M40" s="96" t="s">
        <v>211</v>
      </c>
      <c r="N40" s="55" t="s">
        <v>81</v>
      </c>
      <c r="O40" s="106" t="e">
        <f>(Voortgang!#REF!-Voortgang!#REF!)-14</f>
        <v>#REF!</v>
      </c>
      <c r="P40" s="107"/>
      <c r="Q40" s="55" t="s">
        <v>230</v>
      </c>
      <c r="R40" s="55" t="s">
        <v>231</v>
      </c>
      <c r="S40" s="62"/>
      <c r="U40" s="81"/>
    </row>
    <row r="41" spans="1:21" s="25" customFormat="1" ht="21" x14ac:dyDescent="0.35">
      <c r="A41" s="103" t="s">
        <v>107</v>
      </c>
      <c r="B41" s="104" t="s">
        <v>223</v>
      </c>
      <c r="C41" s="104" t="s">
        <v>106</v>
      </c>
      <c r="D41" s="104" t="s">
        <v>208</v>
      </c>
      <c r="E41" s="104">
        <v>1529946</v>
      </c>
      <c r="F41" s="55"/>
      <c r="G41" s="92" t="s">
        <v>232</v>
      </c>
      <c r="H41" s="93"/>
      <c r="I41" s="94" t="s">
        <v>233</v>
      </c>
      <c r="J41" s="93"/>
      <c r="K41" s="95"/>
      <c r="L41" s="55"/>
      <c r="M41" s="96"/>
      <c r="N41" s="55"/>
      <c r="O41" s="106" t="e">
        <f>(Voortgang!#REF!-Voortgang!#REF!)-14</f>
        <v>#REF!</v>
      </c>
      <c r="P41" s="107"/>
      <c r="Q41" s="55" t="s">
        <v>230</v>
      </c>
      <c r="R41" s="55" t="s">
        <v>231</v>
      </c>
      <c r="S41" s="62"/>
      <c r="U41" s="81"/>
    </row>
    <row r="42" spans="1:21" s="25" customFormat="1" ht="10.5" x14ac:dyDescent="0.35">
      <c r="A42" s="103" t="s">
        <v>54</v>
      </c>
      <c r="B42" s="104" t="s">
        <v>50</v>
      </c>
      <c r="C42" s="104" t="s">
        <v>48</v>
      </c>
      <c r="D42" s="104" t="s">
        <v>229</v>
      </c>
      <c r="E42" s="105" t="s">
        <v>55</v>
      </c>
      <c r="F42" s="55"/>
      <c r="G42" s="92"/>
      <c r="H42" s="93"/>
      <c r="I42" s="94"/>
      <c r="J42" s="93"/>
      <c r="K42" s="95"/>
      <c r="L42" s="55"/>
      <c r="M42" s="96" t="s">
        <v>211</v>
      </c>
      <c r="N42" s="55" t="s">
        <v>81</v>
      </c>
      <c r="O42" s="106" t="e">
        <f>(Voortgang!#REF!-Voortgang!#REF!)-14</f>
        <v>#REF!</v>
      </c>
      <c r="P42" s="107"/>
      <c r="Q42" s="55" t="s">
        <v>230</v>
      </c>
      <c r="R42" s="55" t="s">
        <v>231</v>
      </c>
      <c r="S42" s="62"/>
      <c r="U42" s="81"/>
    </row>
    <row r="43" spans="1:21" s="25" customFormat="1" ht="10.5" x14ac:dyDescent="0.35">
      <c r="A43" s="103" t="s">
        <v>109</v>
      </c>
      <c r="B43" s="104" t="s">
        <v>226</v>
      </c>
      <c r="C43" s="104" t="s">
        <v>108</v>
      </c>
      <c r="D43" s="104" t="s">
        <v>208</v>
      </c>
      <c r="E43" s="104">
        <v>1530186</v>
      </c>
      <c r="F43" s="55"/>
      <c r="G43" s="92"/>
      <c r="H43" s="93"/>
      <c r="I43" s="94"/>
      <c r="J43" s="93"/>
      <c r="K43" s="95"/>
      <c r="L43" s="55"/>
      <c r="M43" s="96" t="s">
        <v>211</v>
      </c>
      <c r="N43" s="55" t="s">
        <v>81</v>
      </c>
      <c r="O43" s="106" t="e">
        <f>(Voortgang!#REF!-Voortgang!#REF!)-14</f>
        <v>#REF!</v>
      </c>
      <c r="P43" s="107" t="e">
        <f>(Voortgang!#REF!-Voortgang!#REF!)-42</f>
        <v>#REF!</v>
      </c>
      <c r="Q43" s="55" t="s">
        <v>219</v>
      </c>
      <c r="R43" s="55" t="s">
        <v>224</v>
      </c>
      <c r="S43" s="62"/>
    </row>
    <row r="44" spans="1:21" s="25" customFormat="1" ht="10.5" x14ac:dyDescent="0.35">
      <c r="A44" s="103" t="s">
        <v>111</v>
      </c>
      <c r="B44" s="104" t="s">
        <v>223</v>
      </c>
      <c r="C44" s="104" t="s">
        <v>110</v>
      </c>
      <c r="D44" s="104" t="s">
        <v>208</v>
      </c>
      <c r="E44" s="104">
        <v>1531136</v>
      </c>
      <c r="F44" s="55"/>
      <c r="G44" s="92"/>
      <c r="H44" s="93"/>
      <c r="I44" s="94"/>
      <c r="J44" s="93"/>
      <c r="K44" s="95"/>
      <c r="L44" s="55"/>
      <c r="M44" s="96" t="s">
        <v>211</v>
      </c>
      <c r="N44" s="55" t="s">
        <v>81</v>
      </c>
      <c r="O44" s="106" t="e">
        <f>(Voortgang!#REF!-Voortgang!#REF!)-14</f>
        <v>#REF!</v>
      </c>
      <c r="P44" s="108" t="e">
        <f>(Voortgang!#REF!-Voortgang!#REF!)-42</f>
        <v>#REF!</v>
      </c>
      <c r="Q44" s="55" t="s">
        <v>215</v>
      </c>
      <c r="R44" s="55"/>
      <c r="S44" s="62"/>
    </row>
    <row r="45" spans="1:21" s="25" customFormat="1" ht="10.5" x14ac:dyDescent="0.35">
      <c r="A45" s="103" t="s">
        <v>113</v>
      </c>
      <c r="B45" s="104" t="s">
        <v>63</v>
      </c>
      <c r="C45" s="104" t="s">
        <v>112</v>
      </c>
      <c r="D45" s="104" t="s">
        <v>208</v>
      </c>
      <c r="E45" s="104">
        <v>2888532</v>
      </c>
      <c r="F45" s="55"/>
      <c r="G45" s="92"/>
      <c r="H45" s="93"/>
      <c r="I45" s="94"/>
      <c r="J45" s="93"/>
      <c r="K45" s="95"/>
      <c r="L45" s="55"/>
      <c r="M45" s="96"/>
      <c r="N45" s="55"/>
      <c r="O45" s="106" t="e">
        <f>(Voortgang!#REF!-Voortgang!#REF!)-14</f>
        <v>#REF!</v>
      </c>
      <c r="P45" s="108"/>
      <c r="Q45" s="55" t="s">
        <v>230</v>
      </c>
      <c r="R45" s="55" t="s">
        <v>234</v>
      </c>
      <c r="S45" s="62"/>
    </row>
    <row r="46" spans="1:21" s="25" customFormat="1" ht="10.5" x14ac:dyDescent="0.35">
      <c r="A46" s="103" t="s">
        <v>119</v>
      </c>
      <c r="B46" s="104" t="s">
        <v>223</v>
      </c>
      <c r="C46" s="104" t="s">
        <v>118</v>
      </c>
      <c r="D46" s="104" t="s">
        <v>208</v>
      </c>
      <c r="E46" s="104">
        <v>4195217</v>
      </c>
      <c r="F46" s="55"/>
      <c r="G46" s="92"/>
      <c r="H46" s="93"/>
      <c r="I46" s="94"/>
      <c r="J46" s="93"/>
      <c r="K46" s="95"/>
      <c r="L46" s="55"/>
      <c r="M46" s="96" t="s">
        <v>211</v>
      </c>
      <c r="N46" s="55" t="s">
        <v>81</v>
      </c>
      <c r="O46" s="106" t="e">
        <f>(Voortgang!#REF!-Voortgang!#REF!)-14</f>
        <v>#REF!</v>
      </c>
      <c r="P46" s="108" t="e">
        <f>(Voortgang!#REF!-Voortgang!#REF!)-42</f>
        <v>#REF!</v>
      </c>
      <c r="Q46" s="55" t="s">
        <v>215</v>
      </c>
      <c r="R46" s="55" t="s">
        <v>235</v>
      </c>
      <c r="S46" s="62"/>
    </row>
    <row r="47" spans="1:21" s="25" customFormat="1" ht="10.5" x14ac:dyDescent="0.35">
      <c r="A47" s="103" t="s">
        <v>115</v>
      </c>
      <c r="B47" s="104" t="s">
        <v>223</v>
      </c>
      <c r="C47" s="104" t="s">
        <v>114</v>
      </c>
      <c r="D47" s="104" t="s">
        <v>208</v>
      </c>
      <c r="E47" s="104">
        <v>4280864</v>
      </c>
      <c r="F47" s="55"/>
      <c r="G47" s="92" t="s">
        <v>236</v>
      </c>
      <c r="H47" s="93"/>
      <c r="I47" s="94" t="s">
        <v>237</v>
      </c>
      <c r="J47" s="93"/>
      <c r="K47" s="95"/>
      <c r="L47" s="55"/>
      <c r="M47" s="96" t="s">
        <v>211</v>
      </c>
      <c r="N47" s="55" t="s">
        <v>81</v>
      </c>
      <c r="O47" s="106" t="e">
        <f>(Voortgang!#REF!-Voortgang!#REF!)-14</f>
        <v>#REF!</v>
      </c>
      <c r="P47" s="108" t="e">
        <f>(Voortgang!#REF!-Voortgang!#REF!)-42</f>
        <v>#REF!</v>
      </c>
      <c r="Q47" s="55" t="s">
        <v>217</v>
      </c>
      <c r="R47" s="55" t="s">
        <v>238</v>
      </c>
      <c r="S47" s="62"/>
    </row>
    <row r="48" spans="1:21" s="25" customFormat="1" ht="10.5" x14ac:dyDescent="0.35">
      <c r="A48" s="103" t="s">
        <v>121</v>
      </c>
      <c r="B48" s="104" t="s">
        <v>223</v>
      </c>
      <c r="C48" s="104" t="s">
        <v>120</v>
      </c>
      <c r="D48" s="104" t="s">
        <v>208</v>
      </c>
      <c r="E48" s="105" t="s">
        <v>122</v>
      </c>
      <c r="F48" s="55"/>
      <c r="G48" s="92"/>
      <c r="H48" s="93"/>
      <c r="I48" s="94"/>
      <c r="J48" s="93"/>
      <c r="K48" s="95"/>
      <c r="L48" s="55"/>
      <c r="M48" s="96" t="s">
        <v>211</v>
      </c>
      <c r="N48" s="55" t="s">
        <v>81</v>
      </c>
      <c r="O48" s="106" t="e">
        <f>(Voortgang!#REF!-Voortgang!#REF!)-14</f>
        <v>#REF!</v>
      </c>
      <c r="P48" s="108"/>
      <c r="Q48" s="55" t="s">
        <v>230</v>
      </c>
      <c r="R48" s="55"/>
      <c r="S48" s="62"/>
    </row>
    <row r="49" spans="1:19" s="25" customFormat="1" ht="10.5" x14ac:dyDescent="0.35">
      <c r="A49" s="103" t="s">
        <v>126</v>
      </c>
      <c r="B49" s="104" t="s">
        <v>223</v>
      </c>
      <c r="C49" s="104" t="s">
        <v>125</v>
      </c>
      <c r="D49" s="104" t="s">
        <v>208</v>
      </c>
      <c r="E49" s="104">
        <v>4280918</v>
      </c>
      <c r="F49" s="55"/>
      <c r="G49" s="92" t="s">
        <v>236</v>
      </c>
      <c r="H49" s="93"/>
      <c r="I49" s="94" t="s">
        <v>237</v>
      </c>
      <c r="J49" s="93"/>
      <c r="K49" s="95"/>
      <c r="L49" s="55"/>
      <c r="M49" s="96" t="s">
        <v>211</v>
      </c>
      <c r="N49" s="55" t="s">
        <v>81</v>
      </c>
      <c r="O49" s="106"/>
      <c r="P49" s="108"/>
      <c r="Q49" s="55"/>
      <c r="R49" s="55" t="s">
        <v>214</v>
      </c>
      <c r="S49" s="62"/>
    </row>
    <row r="50" spans="1:19" s="25" customFormat="1" ht="10.5" x14ac:dyDescent="0.35">
      <c r="A50" s="103" t="s">
        <v>128</v>
      </c>
      <c r="B50" s="104" t="s">
        <v>239</v>
      </c>
      <c r="C50" s="104" t="s">
        <v>127</v>
      </c>
      <c r="D50" s="104" t="s">
        <v>208</v>
      </c>
      <c r="E50" s="104">
        <v>4280924</v>
      </c>
      <c r="F50" s="55"/>
      <c r="G50" s="92" t="s">
        <v>236</v>
      </c>
      <c r="H50" s="93"/>
      <c r="I50" s="94" t="s">
        <v>237</v>
      </c>
      <c r="J50" s="93"/>
      <c r="K50" s="95"/>
      <c r="L50" s="55"/>
      <c r="M50" s="96" t="s">
        <v>211</v>
      </c>
      <c r="N50" s="55" t="s">
        <v>81</v>
      </c>
      <c r="O50" s="106"/>
      <c r="P50" s="108"/>
      <c r="Q50" s="55"/>
      <c r="R50" s="55" t="s">
        <v>214</v>
      </c>
      <c r="S50" s="62"/>
    </row>
    <row r="51" spans="1:19" s="25" customFormat="1" ht="10.5" x14ac:dyDescent="0.35">
      <c r="A51" s="103" t="s">
        <v>124</v>
      </c>
      <c r="B51" s="104" t="s">
        <v>223</v>
      </c>
      <c r="C51" s="104" t="s">
        <v>123</v>
      </c>
      <c r="D51" s="104" t="s">
        <v>208</v>
      </c>
      <c r="E51" s="104">
        <v>4280933</v>
      </c>
      <c r="F51" s="55"/>
      <c r="G51" s="92" t="s">
        <v>236</v>
      </c>
      <c r="H51" s="93"/>
      <c r="I51" s="94" t="s">
        <v>237</v>
      </c>
      <c r="J51" s="93"/>
      <c r="K51" s="95"/>
      <c r="L51" s="55"/>
      <c r="M51" s="96" t="s">
        <v>211</v>
      </c>
      <c r="N51" s="55" t="s">
        <v>81</v>
      </c>
      <c r="O51" s="106"/>
      <c r="P51" s="108"/>
      <c r="Q51" s="55"/>
      <c r="R51" s="55" t="s">
        <v>214</v>
      </c>
      <c r="S51" s="62"/>
    </row>
    <row r="52" spans="1:19" s="25" customFormat="1" ht="10.5" x14ac:dyDescent="0.35">
      <c r="A52" s="103" t="s">
        <v>56</v>
      </c>
      <c r="B52" s="104" t="s">
        <v>57</v>
      </c>
      <c r="C52" s="104" t="s">
        <v>48</v>
      </c>
      <c r="D52" s="104" t="s">
        <v>229</v>
      </c>
      <c r="E52" s="104">
        <v>23864</v>
      </c>
      <c r="F52" s="55"/>
      <c r="G52" s="92"/>
      <c r="H52" s="93"/>
      <c r="I52" s="94"/>
      <c r="J52" s="93"/>
      <c r="K52" s="95"/>
      <c r="L52" s="55"/>
      <c r="M52" s="96" t="s">
        <v>211</v>
      </c>
      <c r="N52" s="55" t="s">
        <v>81</v>
      </c>
      <c r="O52" s="106" t="e">
        <f>IF(Voortgang!#REF!="","",(Voortgang!#REF!-Voortgang!#REF!)-14)</f>
        <v>#REF!</v>
      </c>
      <c r="P52" s="108" t="e">
        <f>(Voortgang!#REF!-Voortgang!#REF!)-42</f>
        <v>#REF!</v>
      </c>
      <c r="Q52" s="55" t="s">
        <v>215</v>
      </c>
      <c r="R52" s="55"/>
      <c r="S52" s="62"/>
    </row>
    <row r="53" spans="1:19" s="25" customFormat="1" ht="10.5" x14ac:dyDescent="0.35">
      <c r="A53" s="103" t="s">
        <v>130</v>
      </c>
      <c r="B53" s="104" t="s">
        <v>223</v>
      </c>
      <c r="C53" s="104" t="s">
        <v>129</v>
      </c>
      <c r="D53" s="104" t="s">
        <v>208</v>
      </c>
      <c r="E53" s="104">
        <v>4049512</v>
      </c>
      <c r="F53" s="55"/>
      <c r="G53" s="92"/>
      <c r="H53" s="93"/>
      <c r="I53" s="94"/>
      <c r="J53" s="93"/>
      <c r="K53" s="95"/>
      <c r="L53" s="55"/>
      <c r="M53" s="96" t="s">
        <v>211</v>
      </c>
      <c r="N53" s="55" t="s">
        <v>81</v>
      </c>
      <c r="O53" s="106" t="e">
        <f>IF(Voortgang!#REF!="","",(Voortgang!#REF!-Voortgang!#REF!)-14)</f>
        <v>#REF!</v>
      </c>
      <c r="P53" s="108" t="e">
        <f>(Voortgang!#REF!-Voortgang!#REF!)-42</f>
        <v>#REF!</v>
      </c>
      <c r="Q53" s="55" t="s">
        <v>215</v>
      </c>
      <c r="R53" s="55"/>
      <c r="S53" s="62"/>
    </row>
    <row r="54" spans="1:19" s="25" customFormat="1" ht="10.5" x14ac:dyDescent="0.35">
      <c r="A54" s="103" t="s">
        <v>59</v>
      </c>
      <c r="B54" s="104" t="s">
        <v>57</v>
      </c>
      <c r="C54" s="104" t="s">
        <v>48</v>
      </c>
      <c r="D54" s="104" t="s">
        <v>229</v>
      </c>
      <c r="E54" s="104">
        <v>23864</v>
      </c>
      <c r="F54" s="55"/>
      <c r="G54" s="92"/>
      <c r="H54" s="93"/>
      <c r="I54" s="94"/>
      <c r="J54" s="93"/>
      <c r="K54" s="95"/>
      <c r="L54" s="55"/>
      <c r="M54" s="96" t="s">
        <v>211</v>
      </c>
      <c r="N54" s="55" t="s">
        <v>81</v>
      </c>
      <c r="O54" s="106" t="e">
        <f>IF(Voortgang!#REF!="","",(Voortgang!#REF!-Voortgang!#REF!)-14)</f>
        <v>#REF!</v>
      </c>
      <c r="P54" s="108" t="e">
        <f>IF(Voortgang!#REF!="","",(Voortgang!#REF!-Voortgang!#REF!)-42)</f>
        <v>#REF!</v>
      </c>
      <c r="Q54" s="55" t="s">
        <v>215</v>
      </c>
      <c r="R54" s="55"/>
      <c r="S54" s="62"/>
    </row>
    <row r="55" spans="1:19" s="25" customFormat="1" ht="10.5" x14ac:dyDescent="0.35">
      <c r="A55" s="103" t="s">
        <v>132</v>
      </c>
      <c r="B55" s="104" t="s">
        <v>240</v>
      </c>
      <c r="C55" s="104" t="s">
        <v>131</v>
      </c>
      <c r="D55" s="104" t="s">
        <v>208</v>
      </c>
      <c r="E55" s="104">
        <v>4046524</v>
      </c>
      <c r="F55" s="55"/>
      <c r="G55" s="92"/>
      <c r="H55" s="93"/>
      <c r="I55" s="94"/>
      <c r="J55" s="93"/>
      <c r="K55" s="95"/>
      <c r="L55" s="55"/>
      <c r="M55" s="96"/>
      <c r="N55" s="55"/>
      <c r="O55" s="106" t="e">
        <f>IF(Voortgang!#REF!="","",(Voortgang!#REF!-Voortgang!#REF!)-14)</f>
        <v>#REF!</v>
      </c>
      <c r="P55" s="108" t="e">
        <f>IF(Voortgang!#REF!="","",(Voortgang!#REF!-Voortgang!#REF!)-42)</f>
        <v>#REF!</v>
      </c>
      <c r="Q55" s="55" t="s">
        <v>241</v>
      </c>
      <c r="R55" s="55"/>
      <c r="S55" s="62"/>
    </row>
    <row r="56" spans="1:19" s="25" customFormat="1" ht="10.5" x14ac:dyDescent="0.35">
      <c r="A56" s="103" t="s">
        <v>134</v>
      </c>
      <c r="B56" s="104" t="s">
        <v>223</v>
      </c>
      <c r="C56" s="104" t="s">
        <v>133</v>
      </c>
      <c r="D56" s="104" t="s">
        <v>208</v>
      </c>
      <c r="E56" s="104">
        <v>4404299</v>
      </c>
      <c r="F56" s="55"/>
      <c r="G56" s="92"/>
      <c r="H56" s="93"/>
      <c r="I56" s="94"/>
      <c r="J56" s="93"/>
      <c r="K56" s="95"/>
      <c r="L56" s="55"/>
      <c r="M56" s="96"/>
      <c r="N56" s="55"/>
      <c r="O56" s="106" t="e">
        <f>IF(Voortgang!#REF!="","",(Voortgang!#REF!-Voortgang!#REF!)-14)</f>
        <v>#REF!</v>
      </c>
      <c r="P56" s="108" t="e">
        <f>IF(Voortgang!#REF!="","",(Voortgang!#REF!-Voortgang!#REF!)-42)</f>
        <v>#REF!</v>
      </c>
      <c r="Q56" s="55" t="s">
        <v>241</v>
      </c>
      <c r="R56" s="55"/>
      <c r="S56" s="62"/>
    </row>
    <row r="57" spans="1:19" s="25" customFormat="1" ht="10.5" x14ac:dyDescent="0.35">
      <c r="A57" s="103" t="s">
        <v>136</v>
      </c>
      <c r="B57" s="104" t="s">
        <v>223</v>
      </c>
      <c r="C57" s="104" t="s">
        <v>135</v>
      </c>
      <c r="D57" s="104" t="s">
        <v>208</v>
      </c>
      <c r="E57" s="104">
        <v>1530166</v>
      </c>
      <c r="F57" s="55"/>
      <c r="G57" s="92"/>
      <c r="H57" s="93"/>
      <c r="I57" s="94"/>
      <c r="J57" s="93"/>
      <c r="K57" s="95"/>
      <c r="L57" s="55"/>
      <c r="M57" s="96"/>
      <c r="N57" s="55"/>
      <c r="O57" s="106" t="e">
        <f>IF(Voortgang!#REF!="","",(Voortgang!#REF!-Voortgang!#REF!)-14)</f>
        <v>#REF!</v>
      </c>
      <c r="P57" s="108" t="e">
        <f>IF(Voortgang!#REF!="","",(Voortgang!#REF!-Voortgang!#REF!)-42)</f>
        <v>#REF!</v>
      </c>
      <c r="Q57" s="55" t="s">
        <v>241</v>
      </c>
      <c r="R57" s="55"/>
      <c r="S57" s="62"/>
    </row>
    <row r="58" spans="1:19" s="25" customFormat="1" ht="10.5" x14ac:dyDescent="0.35">
      <c r="A58" s="103" t="s">
        <v>138</v>
      </c>
      <c r="B58" s="104" t="s">
        <v>223</v>
      </c>
      <c r="C58" s="104" t="s">
        <v>137</v>
      </c>
      <c r="D58" s="104" t="s">
        <v>208</v>
      </c>
      <c r="E58" s="104">
        <v>4408798</v>
      </c>
      <c r="F58" s="55"/>
      <c r="G58" s="92"/>
      <c r="H58" s="93"/>
      <c r="I58" s="94"/>
      <c r="J58" s="93"/>
      <c r="K58" s="95"/>
      <c r="L58" s="55"/>
      <c r="M58" s="96"/>
      <c r="N58" s="55"/>
      <c r="O58" s="106" t="e">
        <f>IF(Voortgang!#REF!="","",(Voortgang!#REF!-Voortgang!#REF!)-14)</f>
        <v>#REF!</v>
      </c>
      <c r="P58" s="108" t="e">
        <f>IF(Voortgang!#REF!="","",(Voortgang!#REF!-Voortgang!#REF!)-42)</f>
        <v>#REF!</v>
      </c>
      <c r="Q58" s="55" t="s">
        <v>241</v>
      </c>
      <c r="R58" s="55"/>
      <c r="S58" s="62"/>
    </row>
    <row r="59" spans="1:19" s="25" customFormat="1" ht="10.5" x14ac:dyDescent="0.35">
      <c r="A59" s="103" t="s">
        <v>58</v>
      </c>
      <c r="B59" s="104" t="s">
        <v>57</v>
      </c>
      <c r="C59" s="104" t="s">
        <v>48</v>
      </c>
      <c r="D59" s="104" t="s">
        <v>229</v>
      </c>
      <c r="E59" s="104">
        <v>23864</v>
      </c>
      <c r="F59" s="92"/>
      <c r="G59" s="92"/>
      <c r="H59" s="93"/>
      <c r="I59" s="94"/>
      <c r="J59" s="93"/>
      <c r="K59" s="95"/>
      <c r="L59" s="55"/>
      <c r="M59" s="96"/>
      <c r="N59" s="55"/>
      <c r="O59" s="106" t="e">
        <f>IF(Voortgang!#REF!="","",(Voortgang!#REF!-Voortgang!#REF!)-14)</f>
        <v>#REF!</v>
      </c>
      <c r="P59" s="108" t="e">
        <f>IF(Voortgang!#REF!="","",(Voortgang!#REF!-Voortgang!#REF!)-42)</f>
        <v>#REF!</v>
      </c>
      <c r="Q59" s="55"/>
      <c r="R59" s="55"/>
      <c r="S59" s="62"/>
    </row>
    <row r="60" spans="1:19" s="25" customFormat="1" ht="10.5" x14ac:dyDescent="0.35">
      <c r="A60" s="103" t="s">
        <v>140</v>
      </c>
      <c r="B60" s="104" t="s">
        <v>223</v>
      </c>
      <c r="C60" s="104" t="s">
        <v>139</v>
      </c>
      <c r="D60" s="104" t="s">
        <v>208</v>
      </c>
      <c r="E60" s="104">
        <v>4265311</v>
      </c>
      <c r="F60" s="55"/>
      <c r="G60" s="92"/>
      <c r="H60" s="93"/>
      <c r="I60" s="94"/>
      <c r="J60" s="93"/>
      <c r="K60" s="95"/>
      <c r="L60" s="55"/>
      <c r="M60" s="96"/>
      <c r="N60" s="55"/>
      <c r="O60" s="106" t="e">
        <f>IF(Voortgang!#REF!="","",(Voortgang!#REF!-Voortgang!#REF!)-14)</f>
        <v>#REF!</v>
      </c>
      <c r="P60" s="108" t="e">
        <f>IF(Voortgang!#REF!="","",(Voortgang!#REF!-Voortgang!#REF!)-42)</f>
        <v>#REF!</v>
      </c>
      <c r="Q60" s="55" t="s">
        <v>241</v>
      </c>
      <c r="R60" s="55"/>
      <c r="S60" s="62"/>
    </row>
    <row r="61" spans="1:19" s="25" customFormat="1" ht="10.5" x14ac:dyDescent="0.35">
      <c r="A61" s="103" t="s">
        <v>117</v>
      </c>
      <c r="B61" s="104" t="s">
        <v>50</v>
      </c>
      <c r="C61" s="104" t="s">
        <v>116</v>
      </c>
      <c r="D61" s="104" t="s">
        <v>208</v>
      </c>
      <c r="E61" s="104">
        <v>105010599</v>
      </c>
      <c r="F61" s="92"/>
      <c r="G61" s="92"/>
      <c r="H61" s="93"/>
      <c r="I61" s="94"/>
      <c r="J61" s="93"/>
      <c r="K61" s="95"/>
      <c r="L61" s="55"/>
      <c r="M61" s="96"/>
      <c r="N61" s="55"/>
      <c r="O61" s="106" t="e">
        <f>IF(Voortgang!#REF!="","",(Voortgang!#REF!-Voortgang!#REF!)-14)</f>
        <v>#REF!</v>
      </c>
      <c r="P61" s="108" t="e">
        <f>IF(Voortgang!#REF!="","",(Voortgang!#REF!-Voortgang!#REF!)-42)</f>
        <v>#REF!</v>
      </c>
      <c r="Q61" s="55"/>
      <c r="R61" s="55"/>
      <c r="S61" s="62"/>
    </row>
    <row r="62" spans="1:19" s="25" customFormat="1" ht="10.5" x14ac:dyDescent="0.35">
      <c r="A62" s="103" t="e">
        <f>Voortgang!#REF!</f>
        <v>#REF!</v>
      </c>
      <c r="B62" s="104" t="e">
        <f>Voortgang!#REF!</f>
        <v>#REF!</v>
      </c>
      <c r="C62" s="104" t="e">
        <f>Voortgang!#REF!</f>
        <v>#REF!</v>
      </c>
      <c r="D62" s="104" t="e">
        <f>Voortgang!#REF!</f>
        <v>#REF!</v>
      </c>
      <c r="E62" s="104" t="e">
        <f>Voortgang!#REF!</f>
        <v>#REF!</v>
      </c>
      <c r="F62" s="92"/>
      <c r="G62" s="92"/>
      <c r="H62" s="93"/>
      <c r="I62" s="94"/>
      <c r="J62" s="93"/>
      <c r="K62" s="95"/>
      <c r="L62" s="55"/>
      <c r="M62" s="96"/>
      <c r="N62" s="55"/>
      <c r="O62" s="106" t="e">
        <f>IF(Voortgang!#REF!="","",(Voortgang!#REF!-Voortgang!#REF!)-14)</f>
        <v>#REF!</v>
      </c>
      <c r="P62" s="108" t="e">
        <f>IF(Voortgang!#REF!="","",(Voortgang!#REF!-Voortgang!#REF!)-42)</f>
        <v>#REF!</v>
      </c>
      <c r="Q62" s="55"/>
      <c r="R62" s="55"/>
      <c r="S62" s="62"/>
    </row>
    <row r="63" spans="1:19" s="25" customFormat="1" ht="10.5" x14ac:dyDescent="0.35">
      <c r="A63" s="104" t="e">
        <f>IF(Voortgang!#REF!="","",Voortgang!#REF!)</f>
        <v>#REF!</v>
      </c>
      <c r="B63" s="104" t="e">
        <f>IF(Voortgang!#REF!="","",Voortgang!#REF!)</f>
        <v>#REF!</v>
      </c>
      <c r="C63" s="104" t="e">
        <f>IF(Voortgang!#REF!="","",Voortgang!#REF!)</f>
        <v>#REF!</v>
      </c>
      <c r="D63" s="104" t="e">
        <f>IF(Voortgang!#REF!="","",Voortgang!#REF!)</f>
        <v>#REF!</v>
      </c>
      <c r="E63" s="104" t="e">
        <f>IF(Voortgang!#REF!="","",Voortgang!#REF!)</f>
        <v>#REF!</v>
      </c>
      <c r="F63" s="92"/>
      <c r="G63" s="92"/>
      <c r="H63" s="93"/>
      <c r="I63" s="94"/>
      <c r="J63" s="93"/>
      <c r="K63" s="95"/>
      <c r="L63" s="55"/>
      <c r="M63" s="96"/>
      <c r="N63" s="55"/>
      <c r="O63" s="106" t="e">
        <f>IF(Voortgang!#REF!="","",(Voortgang!#REF!-Voortgang!#REF!)-14)</f>
        <v>#REF!</v>
      </c>
      <c r="P63" s="108" t="e">
        <f>IF(Voortgang!#REF!="","",(Voortgang!#REF!-Voortgang!#REF!)-42)</f>
        <v>#REF!</v>
      </c>
      <c r="Q63" s="55"/>
      <c r="R63" s="55"/>
      <c r="S63" s="62"/>
    </row>
    <row r="64" spans="1:19" s="25" customFormat="1" ht="10.5" x14ac:dyDescent="0.35">
      <c r="A64" s="104" t="e">
        <f>IF(Voortgang!#REF!="","",Voortgang!#REF!)</f>
        <v>#REF!</v>
      </c>
      <c r="B64" s="104" t="e">
        <f>IF(Voortgang!#REF!="","",Voortgang!#REF!)</f>
        <v>#REF!</v>
      </c>
      <c r="C64" s="104" t="e">
        <f>IF(Voortgang!#REF!="","",Voortgang!#REF!)</f>
        <v>#REF!</v>
      </c>
      <c r="D64" s="104" t="e">
        <f>IF(Voortgang!#REF!="","",Voortgang!#REF!)</f>
        <v>#REF!</v>
      </c>
      <c r="E64" s="104" t="e">
        <f>IF(Voortgang!#REF!="","",Voortgang!#REF!)</f>
        <v>#REF!</v>
      </c>
      <c r="F64" s="86"/>
      <c r="G64" s="86"/>
      <c r="H64" s="87"/>
      <c r="I64" s="88"/>
      <c r="J64" s="87"/>
      <c r="K64" s="89"/>
      <c r="L64" s="80"/>
      <c r="M64" s="90"/>
      <c r="N64" s="80"/>
      <c r="O64" s="106" t="e">
        <f>IF(Voortgang!#REF!="","",(Voortgang!#REF!-Voortgang!#REF!)-14)</f>
        <v>#REF!</v>
      </c>
      <c r="P64" s="108" t="e">
        <f>IF(Voortgang!#REF!="","",(Voortgang!#REF!-Voortgang!#REF!)-42)</f>
        <v>#REF!</v>
      </c>
      <c r="Q64" s="80"/>
      <c r="R64" s="80"/>
    </row>
    <row r="65" spans="1:18" s="25" customFormat="1" ht="10.5" x14ac:dyDescent="0.35">
      <c r="A65" s="104" t="e">
        <f>IF(Voortgang!#REF!="","",Voortgang!#REF!)</f>
        <v>#REF!</v>
      </c>
      <c r="B65" s="104" t="e">
        <f>IF(Voortgang!#REF!="","",Voortgang!#REF!)</f>
        <v>#REF!</v>
      </c>
      <c r="C65" s="104" t="e">
        <f>IF(Voortgang!#REF!="","",Voortgang!#REF!)</f>
        <v>#REF!</v>
      </c>
      <c r="D65" s="104" t="e">
        <f>IF(Voortgang!#REF!="","",Voortgang!#REF!)</f>
        <v>#REF!</v>
      </c>
      <c r="E65" s="104" t="e">
        <f>IF(Voortgang!#REF!="","",Voortgang!#REF!)</f>
        <v>#REF!</v>
      </c>
      <c r="F65" s="86"/>
      <c r="G65" s="86"/>
      <c r="H65" s="87"/>
      <c r="I65" s="88"/>
      <c r="J65" s="87"/>
      <c r="K65" s="89"/>
      <c r="L65" s="80"/>
      <c r="M65" s="90"/>
      <c r="N65" s="80"/>
      <c r="O65" s="106" t="e">
        <f>IF(Voortgang!#REF!="","",(Voortgang!#REF!-Voortgang!#REF!)-14)</f>
        <v>#REF!</v>
      </c>
      <c r="P65" s="108" t="e">
        <f>IF(Voortgang!#REF!="","",(Voortgang!#REF!-Voortgang!#REF!)-42)</f>
        <v>#REF!</v>
      </c>
      <c r="Q65" s="80"/>
      <c r="R65" s="80"/>
    </row>
    <row r="66" spans="1:18" s="25" customFormat="1" ht="10.5" x14ac:dyDescent="0.35">
      <c r="A66" s="104" t="e">
        <f>IF(Voortgang!#REF!="","",Voortgang!#REF!)</f>
        <v>#REF!</v>
      </c>
      <c r="B66" s="104" t="e">
        <f>IF(Voortgang!#REF!="","",Voortgang!#REF!)</f>
        <v>#REF!</v>
      </c>
      <c r="C66" s="104" t="e">
        <f>IF(Voortgang!#REF!="","",Voortgang!#REF!)</f>
        <v>#REF!</v>
      </c>
      <c r="D66" s="104" t="e">
        <f>IF(Voortgang!#REF!="","",Voortgang!#REF!)</f>
        <v>#REF!</v>
      </c>
      <c r="E66" s="104" t="e">
        <f>IF(Voortgang!#REF!="","",Voortgang!#REF!)</f>
        <v>#REF!</v>
      </c>
      <c r="G66" s="86"/>
      <c r="H66" s="87"/>
      <c r="I66" s="88"/>
      <c r="J66" s="87"/>
      <c r="K66" s="89"/>
      <c r="L66" s="80"/>
      <c r="M66" s="90"/>
      <c r="N66" s="80"/>
      <c r="O66" s="106" t="e">
        <f>IF(Voortgang!#REF!="","",(Voortgang!#REF!-Voortgang!#REF!)-14)</f>
        <v>#REF!</v>
      </c>
      <c r="P66" s="108" t="e">
        <f>IF(Voortgang!#REF!="","",(Voortgang!#REF!-Voortgang!#REF!)-42)</f>
        <v>#REF!</v>
      </c>
      <c r="Q66" s="80"/>
      <c r="R66" s="80"/>
    </row>
    <row r="67" spans="1:18" s="25" customFormat="1" ht="10.5" x14ac:dyDescent="0.35">
      <c r="A67" s="104" t="e">
        <f>IF(Voortgang!#REF!="","",Voortgang!#REF!)</f>
        <v>#REF!</v>
      </c>
      <c r="B67" s="104" t="e">
        <f>IF(Voortgang!#REF!="","",Voortgang!#REF!)</f>
        <v>#REF!</v>
      </c>
      <c r="C67" s="104" t="e">
        <f>IF(Voortgang!#REF!="","",Voortgang!#REF!)</f>
        <v>#REF!</v>
      </c>
      <c r="D67" s="104" t="e">
        <f>IF(Voortgang!#REF!="","",Voortgang!#REF!)</f>
        <v>#REF!</v>
      </c>
      <c r="E67" s="104" t="e">
        <f>IF(Voortgang!#REF!="","",Voortgang!#REF!)</f>
        <v>#REF!</v>
      </c>
      <c r="G67" s="86"/>
      <c r="H67" s="87"/>
      <c r="I67" s="88"/>
      <c r="J67" s="87"/>
      <c r="K67" s="89"/>
      <c r="L67" s="80"/>
      <c r="M67" s="90"/>
      <c r="N67" s="80"/>
      <c r="O67" s="106" t="e">
        <f>IF(Voortgang!#REF!="","",(Voortgang!#REF!-Voortgang!#REF!)-14)</f>
        <v>#REF!</v>
      </c>
      <c r="P67" s="108" t="e">
        <f>IF(Voortgang!#REF!="","",(Voortgang!#REF!-Voortgang!#REF!)-42)</f>
        <v>#REF!</v>
      </c>
      <c r="Q67" s="80"/>
      <c r="R67" s="80"/>
    </row>
    <row r="68" spans="1:18" s="25" customFormat="1" ht="10.5" x14ac:dyDescent="0.35">
      <c r="A68" s="104" t="e">
        <f>IF(Voortgang!#REF!="","",Voortgang!#REF!)</f>
        <v>#REF!</v>
      </c>
      <c r="B68" s="104" t="e">
        <f>IF(Voortgang!#REF!="","",Voortgang!#REF!)</f>
        <v>#REF!</v>
      </c>
      <c r="C68" s="104" t="e">
        <f>IF(Voortgang!#REF!="","",Voortgang!#REF!)</f>
        <v>#REF!</v>
      </c>
      <c r="D68" s="104" t="e">
        <f>IF(Voortgang!#REF!="","",Voortgang!#REF!)</f>
        <v>#REF!</v>
      </c>
      <c r="E68" s="104" t="e">
        <f>IF(Voortgang!#REF!="","",Voortgang!#REF!)</f>
        <v>#REF!</v>
      </c>
      <c r="G68" s="86"/>
      <c r="H68" s="87"/>
      <c r="I68" s="88"/>
      <c r="J68" s="87"/>
      <c r="K68" s="89"/>
      <c r="L68" s="80"/>
      <c r="M68" s="90"/>
      <c r="N68" s="80"/>
      <c r="O68" s="106" t="e">
        <f>IF(Voortgang!#REF!="","",(Voortgang!#REF!-Voortgang!#REF!)-14)</f>
        <v>#REF!</v>
      </c>
      <c r="P68" s="108" t="e">
        <f>IF(Voortgang!#REF!="","",(Voortgang!#REF!-Voortgang!#REF!)-42)</f>
        <v>#REF!</v>
      </c>
      <c r="Q68" s="80"/>
      <c r="R68" s="80"/>
    </row>
    <row r="69" spans="1:18" s="25" customFormat="1" ht="10.5" x14ac:dyDescent="0.35">
      <c r="A69" s="104" t="e">
        <f>IF(Voortgang!#REF!="","",Voortgang!#REF!)</f>
        <v>#REF!</v>
      </c>
      <c r="B69" s="104" t="e">
        <f>IF(Voortgang!#REF!="","",Voortgang!#REF!)</f>
        <v>#REF!</v>
      </c>
      <c r="C69" s="104" t="e">
        <f>IF(Voortgang!#REF!="","",Voortgang!#REF!)</f>
        <v>#REF!</v>
      </c>
      <c r="D69" s="104" t="e">
        <f>IF(Voortgang!#REF!="","",Voortgang!#REF!)</f>
        <v>#REF!</v>
      </c>
      <c r="E69" s="104" t="e">
        <f>IF(Voortgang!#REF!="","",Voortgang!#REF!)</f>
        <v>#REF!</v>
      </c>
      <c r="G69" s="86"/>
      <c r="H69" s="87"/>
      <c r="I69" s="88"/>
      <c r="J69" s="87"/>
      <c r="K69" s="89"/>
      <c r="L69" s="80"/>
      <c r="M69" s="90"/>
      <c r="N69" s="80"/>
      <c r="O69" s="106" t="e">
        <f>IF(Voortgang!#REF!="","",(Voortgang!#REF!-Voortgang!#REF!)-14)</f>
        <v>#REF!</v>
      </c>
      <c r="P69" s="108" t="e">
        <f>IF(Voortgang!#REF!="","",(Voortgang!#REF!-Voortgang!#REF!)-42)</f>
        <v>#REF!</v>
      </c>
      <c r="Q69" s="80"/>
      <c r="R69" s="80"/>
    </row>
    <row r="70" spans="1:18" s="25" customFormat="1" ht="10.5" x14ac:dyDescent="0.35">
      <c r="A70" s="104" t="e">
        <f>IF(Voortgang!#REF!="","",Voortgang!#REF!)</f>
        <v>#REF!</v>
      </c>
      <c r="B70" s="104" t="e">
        <f>IF(Voortgang!#REF!="","",Voortgang!#REF!)</f>
        <v>#REF!</v>
      </c>
      <c r="C70" s="104" t="e">
        <f>IF(Voortgang!#REF!="","",Voortgang!#REF!)</f>
        <v>#REF!</v>
      </c>
      <c r="D70" s="104" t="e">
        <f>IF(Voortgang!#REF!="","",Voortgang!#REF!)</f>
        <v>#REF!</v>
      </c>
      <c r="E70" s="104" t="e">
        <f>IF(Voortgang!#REF!="","",Voortgang!#REF!)</f>
        <v>#REF!</v>
      </c>
      <c r="G70" s="86"/>
      <c r="H70" s="87"/>
      <c r="I70" s="88"/>
      <c r="J70" s="87"/>
      <c r="K70" s="89"/>
      <c r="L70" s="80"/>
      <c r="M70" s="90"/>
      <c r="N70" s="80"/>
      <c r="O70" s="106" t="e">
        <f>IF(Voortgang!#REF!="","",(Voortgang!#REF!-Voortgang!#REF!)-14)</f>
        <v>#REF!</v>
      </c>
      <c r="P70" s="108" t="e">
        <f>IF(Voortgang!#REF!="","",(Voortgang!#REF!-Voortgang!#REF!)-42)</f>
        <v>#REF!</v>
      </c>
      <c r="Q70" s="80"/>
      <c r="R70" s="80"/>
    </row>
    <row r="71" spans="1:18" s="25" customFormat="1" ht="10.5" x14ac:dyDescent="0.35">
      <c r="A71" s="104" t="e">
        <f>IF(Voortgang!#REF!="","",Voortgang!#REF!)</f>
        <v>#REF!</v>
      </c>
      <c r="B71" s="104" t="e">
        <f>IF(Voortgang!#REF!="","",Voortgang!#REF!)</f>
        <v>#REF!</v>
      </c>
      <c r="C71" s="104" t="e">
        <f>IF(Voortgang!#REF!="","",Voortgang!#REF!)</f>
        <v>#REF!</v>
      </c>
      <c r="D71" s="104" t="e">
        <f>IF(Voortgang!#REF!="","",Voortgang!#REF!)</f>
        <v>#REF!</v>
      </c>
      <c r="E71" s="104" t="e">
        <f>IF(Voortgang!#REF!="","",Voortgang!#REF!)</f>
        <v>#REF!</v>
      </c>
      <c r="G71" s="86"/>
      <c r="H71" s="87"/>
      <c r="I71" s="88"/>
      <c r="J71" s="87"/>
      <c r="K71" s="89"/>
      <c r="L71" s="80"/>
      <c r="M71" s="90"/>
      <c r="N71" s="80"/>
      <c r="O71" s="106" t="e">
        <f>IF(Voortgang!#REF!="","",(Voortgang!#REF!-Voortgang!#REF!)-14)</f>
        <v>#REF!</v>
      </c>
      <c r="P71" s="108" t="e">
        <f>IF(Voortgang!#REF!="","",(Voortgang!#REF!-Voortgang!#REF!)-42)</f>
        <v>#REF!</v>
      </c>
      <c r="Q71" s="80"/>
      <c r="R71" s="80"/>
    </row>
    <row r="72" spans="1:18" s="25" customFormat="1" ht="10.5" x14ac:dyDescent="0.35">
      <c r="A72" s="104" t="e">
        <f>IF(Voortgang!#REF!="","",Voortgang!#REF!)</f>
        <v>#REF!</v>
      </c>
      <c r="B72" s="104" t="e">
        <f>IF(Voortgang!#REF!="","",Voortgang!#REF!)</f>
        <v>#REF!</v>
      </c>
      <c r="C72" s="104" t="e">
        <f>IF(Voortgang!#REF!="","",Voortgang!#REF!)</f>
        <v>#REF!</v>
      </c>
      <c r="D72" s="104" t="e">
        <f>IF(Voortgang!#REF!="","",Voortgang!#REF!)</f>
        <v>#REF!</v>
      </c>
      <c r="E72" s="104" t="e">
        <f>IF(Voortgang!#REF!="","",Voortgang!#REF!)</f>
        <v>#REF!</v>
      </c>
      <c r="G72" s="86"/>
      <c r="H72" s="87"/>
      <c r="I72" s="88"/>
      <c r="J72" s="87"/>
      <c r="K72" s="89"/>
      <c r="L72" s="80"/>
      <c r="M72" s="90"/>
      <c r="N72" s="80"/>
      <c r="O72" s="106" t="e">
        <f>IF(Voortgang!#REF!="","",(Voortgang!#REF!-Voortgang!#REF!)-14)</f>
        <v>#REF!</v>
      </c>
      <c r="P72" s="108" t="e">
        <f>IF(Voortgang!#REF!="","",(Voortgang!#REF!-Voortgang!#REF!)-42)</f>
        <v>#REF!</v>
      </c>
      <c r="Q72" s="80"/>
      <c r="R72" s="80"/>
    </row>
    <row r="73" spans="1:18" s="25" customFormat="1" ht="10.5" x14ac:dyDescent="0.35">
      <c r="A73" s="104" t="e">
        <f>IF(Voortgang!#REF!="","",Voortgang!#REF!)</f>
        <v>#REF!</v>
      </c>
      <c r="B73" s="104" t="e">
        <f>IF(Voortgang!#REF!="","",Voortgang!#REF!)</f>
        <v>#REF!</v>
      </c>
      <c r="C73" s="104" t="e">
        <f>IF(Voortgang!#REF!="","",Voortgang!#REF!)</f>
        <v>#REF!</v>
      </c>
      <c r="D73" s="104" t="e">
        <f>IF(Voortgang!#REF!="","",Voortgang!#REF!)</f>
        <v>#REF!</v>
      </c>
      <c r="E73" s="104" t="e">
        <f>IF(Voortgang!#REF!="","",Voortgang!#REF!)</f>
        <v>#REF!</v>
      </c>
      <c r="G73" s="86"/>
      <c r="H73" s="87"/>
      <c r="I73" s="88"/>
      <c r="J73" s="87"/>
      <c r="K73" s="89"/>
      <c r="L73" s="80"/>
      <c r="M73" s="90"/>
      <c r="N73" s="80"/>
      <c r="O73" s="106" t="e">
        <f>IF(Voortgang!#REF!="","",(Voortgang!#REF!-Voortgang!#REF!)-14)</f>
        <v>#REF!</v>
      </c>
      <c r="P73" s="108" t="e">
        <f>IF(Voortgang!#REF!="","",(Voortgang!#REF!-Voortgang!#REF!)-42)</f>
        <v>#REF!</v>
      </c>
      <c r="Q73" s="80"/>
      <c r="R73" s="80"/>
    </row>
    <row r="74" spans="1:18" s="25" customFormat="1" ht="10.5" x14ac:dyDescent="0.35">
      <c r="A74" s="104" t="e">
        <f>IF(Voortgang!#REF!="","",Voortgang!#REF!)</f>
        <v>#REF!</v>
      </c>
      <c r="B74" s="104" t="e">
        <f>IF(Voortgang!#REF!="","",Voortgang!#REF!)</f>
        <v>#REF!</v>
      </c>
      <c r="C74" s="104" t="e">
        <f>IF(Voortgang!#REF!="","",Voortgang!#REF!)</f>
        <v>#REF!</v>
      </c>
      <c r="D74" s="104" t="e">
        <f>IF(Voortgang!#REF!="","",Voortgang!#REF!)</f>
        <v>#REF!</v>
      </c>
      <c r="E74" s="104" t="e">
        <f>IF(Voortgang!#REF!="","",Voortgang!#REF!)</f>
        <v>#REF!</v>
      </c>
      <c r="G74" s="86"/>
      <c r="H74" s="87"/>
      <c r="I74" s="88"/>
      <c r="J74" s="87"/>
      <c r="K74" s="89"/>
      <c r="L74" s="80"/>
      <c r="M74" s="90"/>
      <c r="N74" s="80"/>
      <c r="O74" s="106" t="e">
        <f>IF(Voortgang!#REF!="","",(Voortgang!#REF!-Voortgang!#REF!)-14)</f>
        <v>#REF!</v>
      </c>
      <c r="P74" s="108" t="e">
        <f>IF(Voortgang!#REF!="","",(Voortgang!#REF!-Voortgang!#REF!)-42)</f>
        <v>#REF!</v>
      </c>
      <c r="Q74" s="80"/>
      <c r="R74" s="80"/>
    </row>
    <row r="75" spans="1:18" s="25" customFormat="1" ht="10.5" x14ac:dyDescent="0.35">
      <c r="A75" s="104" t="e">
        <f>IF(Voortgang!#REF!="","",Voortgang!#REF!)</f>
        <v>#REF!</v>
      </c>
      <c r="B75" s="104" t="e">
        <f>IF(Voortgang!#REF!="","",Voortgang!#REF!)</f>
        <v>#REF!</v>
      </c>
      <c r="C75" s="104" t="e">
        <f>IF(Voortgang!#REF!="","",Voortgang!#REF!)</f>
        <v>#REF!</v>
      </c>
      <c r="D75" s="104" t="e">
        <f>IF(Voortgang!#REF!="","",Voortgang!#REF!)</f>
        <v>#REF!</v>
      </c>
      <c r="E75" s="104" t="e">
        <f>IF(Voortgang!#REF!="","",Voortgang!#REF!)</f>
        <v>#REF!</v>
      </c>
      <c r="G75" s="86"/>
      <c r="H75" s="87"/>
      <c r="I75" s="88"/>
      <c r="J75" s="87"/>
      <c r="K75" s="89"/>
      <c r="L75" s="80"/>
      <c r="M75" s="90"/>
      <c r="N75" s="80"/>
      <c r="O75" s="106" t="e">
        <f>IF(Voortgang!#REF!="","",(Voortgang!#REF!-Voortgang!#REF!)-14)</f>
        <v>#REF!</v>
      </c>
      <c r="P75" s="108" t="e">
        <f>IF(Voortgang!#REF!="","",(Voortgang!#REF!-Voortgang!#REF!)-42)</f>
        <v>#REF!</v>
      </c>
      <c r="Q75" s="80"/>
      <c r="R75" s="80"/>
    </row>
    <row r="76" spans="1:18" s="25" customFormat="1" ht="10.5" x14ac:dyDescent="0.35">
      <c r="A76" s="104" t="e">
        <f>IF(Voortgang!#REF!="","",Voortgang!#REF!)</f>
        <v>#REF!</v>
      </c>
      <c r="B76" s="104" t="e">
        <f>IF(Voortgang!#REF!="","",Voortgang!#REF!)</f>
        <v>#REF!</v>
      </c>
      <c r="C76" s="104" t="e">
        <f>IF(Voortgang!#REF!="","",Voortgang!#REF!)</f>
        <v>#REF!</v>
      </c>
      <c r="D76" s="104" t="e">
        <f>IF(Voortgang!#REF!="","",Voortgang!#REF!)</f>
        <v>#REF!</v>
      </c>
      <c r="E76" s="104" t="e">
        <f>IF(Voortgang!#REF!="","",Voortgang!#REF!)</f>
        <v>#REF!</v>
      </c>
      <c r="G76" s="86"/>
      <c r="H76" s="87"/>
      <c r="I76" s="88"/>
      <c r="J76" s="87"/>
      <c r="K76" s="89"/>
      <c r="L76" s="80"/>
      <c r="M76" s="90"/>
      <c r="N76" s="80"/>
      <c r="O76" s="106" t="e">
        <f>IF(Voortgang!#REF!="","",(Voortgang!#REF!-Voortgang!#REF!)-14)</f>
        <v>#REF!</v>
      </c>
      <c r="P76" s="108" t="e">
        <f>IF(Voortgang!#REF!="","",(Voortgang!#REF!-Voortgang!#REF!)-42)</f>
        <v>#REF!</v>
      </c>
      <c r="Q76" s="80"/>
      <c r="R76" s="80"/>
    </row>
    <row r="77" spans="1:18" s="25" customFormat="1" ht="10.5" x14ac:dyDescent="0.35">
      <c r="A77" s="104" t="e">
        <f>IF(Voortgang!#REF!="","",Voortgang!#REF!)</f>
        <v>#REF!</v>
      </c>
      <c r="B77" s="104" t="e">
        <f>IF(Voortgang!#REF!="","",Voortgang!#REF!)</f>
        <v>#REF!</v>
      </c>
      <c r="C77" s="104" t="e">
        <f>IF(Voortgang!#REF!="","",Voortgang!#REF!)</f>
        <v>#REF!</v>
      </c>
      <c r="D77" s="104" t="e">
        <f>IF(Voortgang!#REF!="","",Voortgang!#REF!)</f>
        <v>#REF!</v>
      </c>
      <c r="E77" s="104" t="e">
        <f>IF(Voortgang!#REF!="","",Voortgang!#REF!)</f>
        <v>#REF!</v>
      </c>
      <c r="G77" s="86"/>
      <c r="H77" s="87"/>
      <c r="I77" s="88"/>
      <c r="J77" s="87"/>
      <c r="K77" s="89"/>
      <c r="L77" s="80"/>
      <c r="M77" s="90"/>
      <c r="N77" s="80"/>
      <c r="O77" s="106" t="e">
        <f>IF(Voortgang!#REF!="","",(Voortgang!#REF!-Voortgang!#REF!)-14)</f>
        <v>#REF!</v>
      </c>
      <c r="P77" s="108" t="e">
        <f>IF(Voortgang!#REF!="","",(Voortgang!#REF!-Voortgang!#REF!)-42)</f>
        <v>#REF!</v>
      </c>
      <c r="Q77" s="80"/>
      <c r="R77" s="80"/>
    </row>
    <row r="78" spans="1:18" s="25" customFormat="1" ht="10.5" x14ac:dyDescent="0.35">
      <c r="A78" s="104" t="e">
        <f>IF(Voortgang!#REF!="","",Voortgang!#REF!)</f>
        <v>#REF!</v>
      </c>
      <c r="B78" s="104" t="e">
        <f>IF(Voortgang!#REF!="","",Voortgang!#REF!)</f>
        <v>#REF!</v>
      </c>
      <c r="C78" s="104" t="e">
        <f>IF(Voortgang!#REF!="","",Voortgang!#REF!)</f>
        <v>#REF!</v>
      </c>
      <c r="D78" s="104" t="e">
        <f>IF(Voortgang!#REF!="","",Voortgang!#REF!)</f>
        <v>#REF!</v>
      </c>
      <c r="E78" s="104" t="e">
        <f>IF(Voortgang!#REF!="","",Voortgang!#REF!)</f>
        <v>#REF!</v>
      </c>
      <c r="G78" s="86"/>
      <c r="H78" s="87"/>
      <c r="I78" s="88"/>
      <c r="J78" s="87"/>
      <c r="K78" s="89"/>
      <c r="L78" s="80"/>
      <c r="M78" s="90"/>
      <c r="N78" s="80"/>
      <c r="O78" s="106" t="e">
        <f>IF(Voortgang!#REF!="","",(Voortgang!#REF!-Voortgang!#REF!)-14)</f>
        <v>#REF!</v>
      </c>
      <c r="P78" s="108" t="e">
        <f>IF(Voortgang!#REF!="","",(Voortgang!#REF!-Voortgang!#REF!)-42)</f>
        <v>#REF!</v>
      </c>
      <c r="Q78" s="80"/>
      <c r="R78" s="80"/>
    </row>
    <row r="79" spans="1:18" s="25" customFormat="1" ht="10.5" x14ac:dyDescent="0.35">
      <c r="A79" s="104" t="e">
        <f>IF(Voortgang!#REF!="","",Voortgang!#REF!)</f>
        <v>#REF!</v>
      </c>
      <c r="B79" s="104" t="e">
        <f>IF(Voortgang!#REF!="","",Voortgang!#REF!)</f>
        <v>#REF!</v>
      </c>
      <c r="C79" s="104" t="e">
        <f>IF(Voortgang!#REF!="","",Voortgang!#REF!)</f>
        <v>#REF!</v>
      </c>
      <c r="D79" s="104" t="e">
        <f>IF(Voortgang!#REF!="","",Voortgang!#REF!)</f>
        <v>#REF!</v>
      </c>
      <c r="E79" s="104" t="e">
        <f>IF(Voortgang!#REF!="","",Voortgang!#REF!)</f>
        <v>#REF!</v>
      </c>
      <c r="G79" s="86"/>
      <c r="H79" s="87"/>
      <c r="I79" s="88"/>
      <c r="J79" s="87"/>
      <c r="K79" s="89"/>
      <c r="L79" s="80"/>
      <c r="M79" s="90"/>
      <c r="N79" s="80"/>
      <c r="O79" s="106" t="e">
        <f>IF(Voortgang!#REF!="","",(Voortgang!#REF!-Voortgang!#REF!)-14)</f>
        <v>#REF!</v>
      </c>
      <c r="P79" s="108" t="e">
        <f>IF(Voortgang!#REF!="","",(Voortgang!#REF!-Voortgang!#REF!)-42)</f>
        <v>#REF!</v>
      </c>
      <c r="Q79" s="80"/>
      <c r="R79" s="80"/>
    </row>
    <row r="80" spans="1:18" s="25" customFormat="1" ht="10.5" x14ac:dyDescent="0.35">
      <c r="A80" s="104" t="e">
        <f>IF(Voortgang!#REF!="","",Voortgang!#REF!)</f>
        <v>#REF!</v>
      </c>
      <c r="B80" s="104" t="e">
        <f>IF(Voortgang!#REF!="","",Voortgang!#REF!)</f>
        <v>#REF!</v>
      </c>
      <c r="C80" s="104" t="e">
        <f>IF(Voortgang!#REF!="","",Voortgang!#REF!)</f>
        <v>#REF!</v>
      </c>
      <c r="D80" s="104" t="e">
        <f>IF(Voortgang!#REF!="","",Voortgang!#REF!)</f>
        <v>#REF!</v>
      </c>
      <c r="E80" s="104" t="e">
        <f>IF(Voortgang!#REF!="","",Voortgang!#REF!)</f>
        <v>#REF!</v>
      </c>
      <c r="G80" s="86"/>
      <c r="H80" s="87"/>
      <c r="I80" s="88"/>
      <c r="J80" s="87"/>
      <c r="K80" s="89"/>
      <c r="L80" s="80"/>
      <c r="M80" s="90"/>
      <c r="N80" s="80"/>
      <c r="O80" s="106" t="e">
        <f>IF(Voortgang!#REF!="","",(Voortgang!#REF!-Voortgang!#REF!)-14)</f>
        <v>#REF!</v>
      </c>
      <c r="P80" s="108" t="e">
        <f>IF(Voortgang!#REF!="","",(Voortgang!#REF!-Voortgang!#REF!)-42)</f>
        <v>#REF!</v>
      </c>
      <c r="Q80" s="80"/>
      <c r="R80" s="80"/>
    </row>
    <row r="81" spans="1:18" s="25" customFormat="1" ht="10.5" x14ac:dyDescent="0.35">
      <c r="A81" s="104" t="e">
        <f>IF(Voortgang!#REF!="","",Voortgang!#REF!)</f>
        <v>#REF!</v>
      </c>
      <c r="B81" s="104" t="e">
        <f>IF(Voortgang!#REF!="","",Voortgang!#REF!)</f>
        <v>#REF!</v>
      </c>
      <c r="C81" s="104" t="e">
        <f>IF(Voortgang!#REF!="","",Voortgang!#REF!)</f>
        <v>#REF!</v>
      </c>
      <c r="D81" s="104" t="e">
        <f>IF(Voortgang!#REF!="","",Voortgang!#REF!)</f>
        <v>#REF!</v>
      </c>
      <c r="E81" s="104" t="e">
        <f>IF(Voortgang!#REF!="","",Voortgang!#REF!)</f>
        <v>#REF!</v>
      </c>
      <c r="G81" s="86"/>
      <c r="H81" s="87"/>
      <c r="I81" s="88"/>
      <c r="J81" s="87"/>
      <c r="K81" s="89"/>
      <c r="L81" s="80"/>
      <c r="M81" s="90"/>
      <c r="N81" s="80"/>
      <c r="O81" s="106" t="e">
        <f>IF(Voortgang!#REF!="","",(Voortgang!#REF!-Voortgang!#REF!)-14)</f>
        <v>#REF!</v>
      </c>
      <c r="P81" s="108" t="e">
        <f>IF(Voortgang!#REF!="","",(Voortgang!#REF!-Voortgang!#REF!)-42)</f>
        <v>#REF!</v>
      </c>
      <c r="Q81" s="80"/>
      <c r="R81" s="80"/>
    </row>
    <row r="82" spans="1:18" s="25" customFormat="1" ht="10.5" x14ac:dyDescent="0.35">
      <c r="A82" s="104" t="e">
        <f>IF(Voortgang!#REF!="","",Voortgang!#REF!)</f>
        <v>#REF!</v>
      </c>
      <c r="B82" s="104" t="e">
        <f>IF(Voortgang!#REF!="","",Voortgang!#REF!)</f>
        <v>#REF!</v>
      </c>
      <c r="C82" s="104" t="e">
        <f>IF(Voortgang!#REF!="","",Voortgang!#REF!)</f>
        <v>#REF!</v>
      </c>
      <c r="D82" s="104" t="e">
        <f>IF(Voortgang!#REF!="","",Voortgang!#REF!)</f>
        <v>#REF!</v>
      </c>
      <c r="E82" s="104" t="e">
        <f>IF(Voortgang!#REF!="","",Voortgang!#REF!)</f>
        <v>#REF!</v>
      </c>
      <c r="G82" s="86"/>
      <c r="H82" s="87"/>
      <c r="I82" s="88"/>
      <c r="J82" s="87"/>
      <c r="K82" s="89"/>
      <c r="L82" s="80"/>
      <c r="M82" s="90"/>
      <c r="N82" s="80"/>
      <c r="O82" s="106" t="e">
        <f>IF(Voortgang!#REF!="","",(Voortgang!#REF!-Voortgang!#REF!)-14)</f>
        <v>#REF!</v>
      </c>
      <c r="P82" s="108" t="e">
        <f>IF(Voortgang!#REF!="","",(Voortgang!#REF!-Voortgang!#REF!)-42)</f>
        <v>#REF!</v>
      </c>
      <c r="Q82" s="80"/>
      <c r="R82" s="80"/>
    </row>
    <row r="83" spans="1:18" s="25" customFormat="1" ht="10.5" x14ac:dyDescent="0.35">
      <c r="A83" s="104" t="e">
        <f>IF(Voortgang!#REF!="","",Voortgang!#REF!)</f>
        <v>#REF!</v>
      </c>
      <c r="B83" s="104" t="e">
        <f>IF(Voortgang!#REF!="","",Voortgang!#REF!)</f>
        <v>#REF!</v>
      </c>
      <c r="C83" s="104" t="e">
        <f>IF(Voortgang!#REF!="","",Voortgang!#REF!)</f>
        <v>#REF!</v>
      </c>
      <c r="D83" s="104" t="e">
        <f>IF(Voortgang!#REF!="","",Voortgang!#REF!)</f>
        <v>#REF!</v>
      </c>
      <c r="E83" s="104" t="e">
        <f>IF(Voortgang!#REF!="","",Voortgang!#REF!)</f>
        <v>#REF!</v>
      </c>
      <c r="G83" s="86"/>
      <c r="H83" s="87"/>
      <c r="I83" s="88"/>
      <c r="J83" s="87"/>
      <c r="K83" s="89"/>
      <c r="L83" s="80"/>
      <c r="M83" s="90"/>
      <c r="N83" s="80"/>
      <c r="O83" s="106" t="e">
        <f>IF(Voortgang!#REF!="","",(Voortgang!#REF!-Voortgang!#REF!)-14)</f>
        <v>#REF!</v>
      </c>
      <c r="P83" s="108" t="e">
        <f>IF(Voortgang!#REF!="","",(Voortgang!#REF!-Voortgang!#REF!)-42)</f>
        <v>#REF!</v>
      </c>
      <c r="Q83" s="80"/>
      <c r="R83" s="80"/>
    </row>
    <row r="84" spans="1:18" s="25" customFormat="1" ht="10.5" x14ac:dyDescent="0.35">
      <c r="A84" s="104" t="e">
        <f>IF(Voortgang!#REF!="","",Voortgang!#REF!)</f>
        <v>#REF!</v>
      </c>
      <c r="B84" s="104" t="e">
        <f>IF(Voortgang!#REF!="","",Voortgang!#REF!)</f>
        <v>#REF!</v>
      </c>
      <c r="C84" s="104" t="e">
        <f>IF(Voortgang!#REF!="","",Voortgang!#REF!)</f>
        <v>#REF!</v>
      </c>
      <c r="D84" s="104" t="e">
        <f>IF(Voortgang!#REF!="","",Voortgang!#REF!)</f>
        <v>#REF!</v>
      </c>
      <c r="E84" s="104" t="e">
        <f>IF(Voortgang!#REF!="","",Voortgang!#REF!)</f>
        <v>#REF!</v>
      </c>
      <c r="G84" s="86"/>
      <c r="H84" s="87"/>
      <c r="I84" s="88"/>
      <c r="J84" s="87"/>
      <c r="K84" s="89"/>
      <c r="L84" s="80"/>
      <c r="M84" s="90"/>
      <c r="N84" s="80"/>
      <c r="O84" s="106" t="e">
        <f>IF(Voortgang!#REF!="","",(Voortgang!#REF!-Voortgang!#REF!)-14)</f>
        <v>#REF!</v>
      </c>
      <c r="P84" s="108" t="e">
        <f>IF(Voortgang!#REF!="","",(Voortgang!#REF!-Voortgang!#REF!)-42)</f>
        <v>#REF!</v>
      </c>
      <c r="Q84" s="80"/>
      <c r="R84" s="80"/>
    </row>
    <row r="85" spans="1:18" s="25" customFormat="1" ht="10.5" x14ac:dyDescent="0.35">
      <c r="A85" s="104" t="e">
        <f>IF(Voortgang!#REF!="","",Voortgang!#REF!)</f>
        <v>#REF!</v>
      </c>
      <c r="B85" s="104" t="e">
        <f>IF(Voortgang!#REF!="","",Voortgang!#REF!)</f>
        <v>#REF!</v>
      </c>
      <c r="C85" s="104" t="e">
        <f>IF(Voortgang!#REF!="","",Voortgang!#REF!)</f>
        <v>#REF!</v>
      </c>
      <c r="D85" s="104" t="e">
        <f>IF(Voortgang!#REF!="","",Voortgang!#REF!)</f>
        <v>#REF!</v>
      </c>
      <c r="E85" s="104" t="e">
        <f>IF(Voortgang!#REF!="","",Voortgang!#REF!)</f>
        <v>#REF!</v>
      </c>
      <c r="G85" s="86"/>
      <c r="H85" s="87"/>
      <c r="I85" s="88"/>
      <c r="J85" s="87"/>
      <c r="K85" s="89"/>
      <c r="L85" s="80"/>
      <c r="M85" s="90"/>
      <c r="N85" s="80"/>
      <c r="O85" s="106" t="e">
        <f>IF(Voortgang!#REF!="","",(Voortgang!#REF!-Voortgang!#REF!)-14)</f>
        <v>#REF!</v>
      </c>
      <c r="P85" s="108" t="e">
        <f>IF(Voortgang!#REF!="","",(Voortgang!#REF!-Voortgang!#REF!)-42)</f>
        <v>#REF!</v>
      </c>
      <c r="Q85" s="80"/>
      <c r="R85" s="80"/>
    </row>
    <row r="86" spans="1:18" s="25" customFormat="1" ht="10.5" x14ac:dyDescent="0.35">
      <c r="A86" s="104" t="e">
        <f>IF(Voortgang!#REF!="","",Voortgang!#REF!)</f>
        <v>#REF!</v>
      </c>
      <c r="B86" s="104" t="e">
        <f>IF(Voortgang!#REF!="","",Voortgang!#REF!)</f>
        <v>#REF!</v>
      </c>
      <c r="C86" s="104" t="e">
        <f>IF(Voortgang!#REF!="","",Voortgang!#REF!)</f>
        <v>#REF!</v>
      </c>
      <c r="D86" s="104" t="e">
        <f>IF(Voortgang!#REF!="","",Voortgang!#REF!)</f>
        <v>#REF!</v>
      </c>
      <c r="E86" s="104" t="e">
        <f>IF(Voortgang!#REF!="","",Voortgang!#REF!)</f>
        <v>#REF!</v>
      </c>
      <c r="G86" s="86"/>
      <c r="H86" s="87"/>
      <c r="I86" s="88"/>
      <c r="J86" s="87"/>
      <c r="K86" s="89"/>
      <c r="L86" s="80"/>
      <c r="M86" s="90"/>
      <c r="N86" s="80"/>
      <c r="O86" s="106" t="e">
        <f>IF(Voortgang!#REF!="","",(Voortgang!#REF!-Voortgang!#REF!)-14)</f>
        <v>#REF!</v>
      </c>
      <c r="P86" s="108" t="e">
        <f>IF(Voortgang!#REF!="","",(Voortgang!#REF!-Voortgang!#REF!)-42)</f>
        <v>#REF!</v>
      </c>
      <c r="Q86" s="80"/>
      <c r="R86" s="80"/>
    </row>
    <row r="87" spans="1:18" s="25" customFormat="1" ht="10.5" x14ac:dyDescent="0.35">
      <c r="A87" s="104" t="e">
        <f>IF(Voortgang!#REF!="","",Voortgang!#REF!)</f>
        <v>#REF!</v>
      </c>
      <c r="B87" s="104" t="e">
        <f>IF(Voortgang!#REF!="","",Voortgang!#REF!)</f>
        <v>#REF!</v>
      </c>
      <c r="C87" s="104" t="e">
        <f>IF(Voortgang!#REF!="","",Voortgang!#REF!)</f>
        <v>#REF!</v>
      </c>
      <c r="D87" s="104" t="e">
        <f>IF(Voortgang!#REF!="","",Voortgang!#REF!)</f>
        <v>#REF!</v>
      </c>
      <c r="E87" s="104" t="e">
        <f>IF(Voortgang!#REF!="","",Voortgang!#REF!)</f>
        <v>#REF!</v>
      </c>
      <c r="G87" s="86"/>
      <c r="H87" s="87"/>
      <c r="I87" s="88"/>
      <c r="J87" s="87"/>
      <c r="K87" s="89"/>
      <c r="L87" s="80"/>
      <c r="M87" s="90"/>
      <c r="N87" s="80"/>
      <c r="O87" s="106" t="e">
        <f>IF(Voortgang!#REF!="","",(Voortgang!#REF!-Voortgang!#REF!)-14)</f>
        <v>#REF!</v>
      </c>
      <c r="P87" s="108" t="e">
        <f>IF(Voortgang!#REF!="","",(Voortgang!#REF!-Voortgang!#REF!)-42)</f>
        <v>#REF!</v>
      </c>
      <c r="Q87" s="80"/>
      <c r="R87" s="80"/>
    </row>
    <row r="88" spans="1:18" s="25" customFormat="1" ht="10.5" x14ac:dyDescent="0.35">
      <c r="A88" s="104" t="e">
        <f>IF(Voortgang!#REF!="","",Voortgang!#REF!)</f>
        <v>#REF!</v>
      </c>
      <c r="B88" s="104" t="e">
        <f>IF(Voortgang!#REF!="","",Voortgang!#REF!)</f>
        <v>#REF!</v>
      </c>
      <c r="C88" s="104" t="e">
        <f>IF(Voortgang!#REF!="","",Voortgang!#REF!)</f>
        <v>#REF!</v>
      </c>
      <c r="D88" s="104" t="e">
        <f>IF(Voortgang!#REF!="","",Voortgang!#REF!)</f>
        <v>#REF!</v>
      </c>
      <c r="E88" s="104" t="e">
        <f>IF(Voortgang!#REF!="","",Voortgang!#REF!)</f>
        <v>#REF!</v>
      </c>
      <c r="G88" s="86"/>
      <c r="H88" s="87"/>
      <c r="I88" s="88"/>
      <c r="J88" s="87"/>
      <c r="K88" s="89"/>
      <c r="L88" s="80"/>
      <c r="M88" s="90"/>
      <c r="N88" s="80"/>
      <c r="O88" s="106" t="e">
        <f>IF(Voortgang!#REF!="","",(Voortgang!#REF!-Voortgang!#REF!)-14)</f>
        <v>#REF!</v>
      </c>
      <c r="P88" s="108" t="e">
        <f>IF(Voortgang!#REF!="","",(Voortgang!#REF!-Voortgang!#REF!)-42)</f>
        <v>#REF!</v>
      </c>
      <c r="Q88" s="80"/>
      <c r="R88" s="80"/>
    </row>
    <row r="89" spans="1:18" s="25" customFormat="1" ht="10.5" x14ac:dyDescent="0.35">
      <c r="A89" s="104" t="e">
        <f>IF(Voortgang!#REF!="","",Voortgang!#REF!)</f>
        <v>#REF!</v>
      </c>
      <c r="B89" s="104" t="e">
        <f>IF(Voortgang!#REF!="","",Voortgang!#REF!)</f>
        <v>#REF!</v>
      </c>
      <c r="C89" s="104" t="e">
        <f>IF(Voortgang!#REF!="","",Voortgang!#REF!)</f>
        <v>#REF!</v>
      </c>
      <c r="D89" s="104" t="e">
        <f>IF(Voortgang!#REF!="","",Voortgang!#REF!)</f>
        <v>#REF!</v>
      </c>
      <c r="E89" s="104" t="e">
        <f>IF(Voortgang!#REF!="","",Voortgang!#REF!)</f>
        <v>#REF!</v>
      </c>
      <c r="G89" s="86"/>
      <c r="H89" s="87"/>
      <c r="I89" s="88"/>
      <c r="J89" s="87"/>
      <c r="K89" s="89"/>
      <c r="L89" s="80"/>
      <c r="M89" s="90"/>
      <c r="N89" s="80"/>
      <c r="O89" s="106" t="e">
        <f>IF(Voortgang!#REF!="","",(Voortgang!#REF!-Voortgang!#REF!)-14)</f>
        <v>#REF!</v>
      </c>
      <c r="P89" s="108" t="e">
        <f>IF(Voortgang!#REF!="","",(Voortgang!#REF!-Voortgang!#REF!)-42)</f>
        <v>#REF!</v>
      </c>
      <c r="Q89" s="80"/>
      <c r="R89" s="80"/>
    </row>
    <row r="90" spans="1:18" s="25" customFormat="1" ht="10.5" x14ac:dyDescent="0.35">
      <c r="A90" s="104" t="e">
        <f>IF(Voortgang!#REF!="","",Voortgang!#REF!)</f>
        <v>#REF!</v>
      </c>
      <c r="B90" s="104" t="e">
        <f>IF(Voortgang!#REF!="","",Voortgang!#REF!)</f>
        <v>#REF!</v>
      </c>
      <c r="C90" s="104" t="e">
        <f>IF(Voortgang!#REF!="","",Voortgang!#REF!)</f>
        <v>#REF!</v>
      </c>
      <c r="D90" s="104" t="e">
        <f>IF(Voortgang!#REF!="","",Voortgang!#REF!)</f>
        <v>#REF!</v>
      </c>
      <c r="E90" s="104" t="e">
        <f>IF(Voortgang!#REF!="","",Voortgang!#REF!)</f>
        <v>#REF!</v>
      </c>
      <c r="G90" s="86"/>
      <c r="H90" s="87"/>
      <c r="I90" s="88"/>
      <c r="J90" s="87"/>
      <c r="K90" s="89"/>
      <c r="L90" s="80"/>
      <c r="M90" s="90"/>
      <c r="N90" s="80"/>
      <c r="O90" s="106" t="e">
        <f>IF(Voortgang!#REF!="","",(Voortgang!#REF!-Voortgang!#REF!)-14)</f>
        <v>#REF!</v>
      </c>
      <c r="P90" s="108" t="e">
        <f>IF(Voortgang!#REF!="","",(Voortgang!#REF!-Voortgang!#REF!)-42)</f>
        <v>#REF!</v>
      </c>
      <c r="Q90" s="80"/>
      <c r="R90" s="80"/>
    </row>
    <row r="91" spans="1:18" s="25" customFormat="1" ht="10.5" x14ac:dyDescent="0.35">
      <c r="A91" s="104" t="e">
        <f>IF(Voortgang!#REF!="","",Voortgang!#REF!)</f>
        <v>#REF!</v>
      </c>
      <c r="B91" s="104" t="e">
        <f>IF(Voortgang!#REF!="","",Voortgang!#REF!)</f>
        <v>#REF!</v>
      </c>
      <c r="C91" s="104" t="e">
        <f>IF(Voortgang!#REF!="","",Voortgang!#REF!)</f>
        <v>#REF!</v>
      </c>
      <c r="D91" s="104" t="e">
        <f>IF(Voortgang!#REF!="","",Voortgang!#REF!)</f>
        <v>#REF!</v>
      </c>
      <c r="E91" s="104" t="e">
        <f>IF(Voortgang!#REF!="","",Voortgang!#REF!)</f>
        <v>#REF!</v>
      </c>
      <c r="G91" s="86"/>
      <c r="H91" s="87"/>
      <c r="I91" s="88"/>
      <c r="J91" s="87"/>
      <c r="K91" s="89"/>
      <c r="L91" s="80"/>
      <c r="M91" s="90"/>
      <c r="N91" s="80"/>
      <c r="O91" s="106" t="e">
        <f>IF(Voortgang!#REF!="","",(Voortgang!#REF!-Voortgang!#REF!)-14)</f>
        <v>#REF!</v>
      </c>
      <c r="P91" s="108" t="e">
        <f>IF(Voortgang!#REF!="","",(Voortgang!#REF!-Voortgang!#REF!)-42)</f>
        <v>#REF!</v>
      </c>
      <c r="Q91" s="80"/>
      <c r="R91" s="80"/>
    </row>
    <row r="92" spans="1:18" s="25" customFormat="1" ht="10.5" x14ac:dyDescent="0.35">
      <c r="A92" s="104" t="e">
        <f>IF(Voortgang!#REF!="","",Voortgang!#REF!)</f>
        <v>#REF!</v>
      </c>
      <c r="B92" s="104" t="e">
        <f>IF(Voortgang!#REF!="","",Voortgang!#REF!)</f>
        <v>#REF!</v>
      </c>
      <c r="C92" s="104" t="e">
        <f>IF(Voortgang!#REF!="","",Voortgang!#REF!)</f>
        <v>#REF!</v>
      </c>
      <c r="D92" s="104" t="e">
        <f>IF(Voortgang!#REF!="","",Voortgang!#REF!)</f>
        <v>#REF!</v>
      </c>
      <c r="E92" s="104" t="e">
        <f>IF(Voortgang!#REF!="","",Voortgang!#REF!)</f>
        <v>#REF!</v>
      </c>
      <c r="G92" s="86"/>
      <c r="H92" s="87"/>
      <c r="I92" s="88"/>
      <c r="J92" s="87"/>
      <c r="K92" s="89"/>
      <c r="L92" s="80"/>
      <c r="M92" s="90"/>
      <c r="N92" s="80"/>
      <c r="O92" s="106" t="e">
        <f>IF(Voortgang!#REF!="","",(Voortgang!#REF!-Voortgang!#REF!)-14)</f>
        <v>#REF!</v>
      </c>
      <c r="P92" s="108" t="e">
        <f>IF(Voortgang!#REF!="","",(Voortgang!#REF!-Voortgang!#REF!)-42)</f>
        <v>#REF!</v>
      </c>
      <c r="Q92" s="80"/>
      <c r="R92" s="80"/>
    </row>
    <row r="93" spans="1:18" s="25" customFormat="1" ht="10.5" x14ac:dyDescent="0.35">
      <c r="A93" s="104" t="e">
        <f>IF(Voortgang!#REF!="","",Voortgang!#REF!)</f>
        <v>#REF!</v>
      </c>
      <c r="B93" s="104" t="e">
        <f>IF(Voortgang!#REF!="","",Voortgang!#REF!)</f>
        <v>#REF!</v>
      </c>
      <c r="C93" s="104" t="e">
        <f>IF(Voortgang!#REF!="","",Voortgang!#REF!)</f>
        <v>#REF!</v>
      </c>
      <c r="D93" s="104" t="e">
        <f>IF(Voortgang!#REF!="","",Voortgang!#REF!)</f>
        <v>#REF!</v>
      </c>
      <c r="E93" s="104" t="e">
        <f>IF(Voortgang!#REF!="","",Voortgang!#REF!)</f>
        <v>#REF!</v>
      </c>
      <c r="G93" s="86"/>
      <c r="H93" s="87"/>
      <c r="I93" s="88"/>
      <c r="J93" s="87"/>
      <c r="K93" s="89"/>
      <c r="L93" s="80"/>
      <c r="M93" s="90"/>
      <c r="N93" s="80"/>
      <c r="O93" s="106" t="e">
        <f>IF(Voortgang!#REF!="","",(Voortgang!#REF!-Voortgang!#REF!)-14)</f>
        <v>#REF!</v>
      </c>
      <c r="P93" s="108" t="e">
        <f>IF(Voortgang!#REF!="","",(Voortgang!#REF!-Voortgang!#REF!)-42)</f>
        <v>#REF!</v>
      </c>
      <c r="Q93" s="80"/>
      <c r="R93" s="80"/>
    </row>
    <row r="94" spans="1:18" s="25" customFormat="1" ht="10.5" x14ac:dyDescent="0.35">
      <c r="A94" s="104" t="e">
        <f>IF(Voortgang!#REF!="","",Voortgang!#REF!)</f>
        <v>#REF!</v>
      </c>
      <c r="B94" s="104" t="e">
        <f>IF(Voortgang!#REF!="","",Voortgang!#REF!)</f>
        <v>#REF!</v>
      </c>
      <c r="C94" s="104" t="e">
        <f>IF(Voortgang!#REF!="","",Voortgang!#REF!)</f>
        <v>#REF!</v>
      </c>
      <c r="D94" s="104" t="e">
        <f>IF(Voortgang!#REF!="","",Voortgang!#REF!)</f>
        <v>#REF!</v>
      </c>
      <c r="E94" s="104" t="e">
        <f>IF(Voortgang!#REF!="","",Voortgang!#REF!)</f>
        <v>#REF!</v>
      </c>
      <c r="G94" s="86"/>
      <c r="H94" s="87"/>
      <c r="I94" s="88"/>
      <c r="J94" s="87"/>
      <c r="K94" s="89"/>
      <c r="L94" s="80"/>
      <c r="M94" s="90"/>
      <c r="N94" s="80"/>
      <c r="O94" s="106" t="e">
        <f>IF(Voortgang!#REF!="","",(Voortgang!#REF!-Voortgang!#REF!)-14)</f>
        <v>#REF!</v>
      </c>
      <c r="P94" s="108" t="e">
        <f>IF(Voortgang!#REF!="","",(Voortgang!#REF!-Voortgang!#REF!)-42)</f>
        <v>#REF!</v>
      </c>
      <c r="Q94" s="80"/>
      <c r="R94" s="80"/>
    </row>
    <row r="95" spans="1:18" s="25" customFormat="1" ht="10.5" x14ac:dyDescent="0.35">
      <c r="A95" s="104" t="e">
        <f>IF(Voortgang!#REF!="","",Voortgang!#REF!)</f>
        <v>#REF!</v>
      </c>
      <c r="B95" s="104" t="e">
        <f>IF(Voortgang!#REF!="","",Voortgang!#REF!)</f>
        <v>#REF!</v>
      </c>
      <c r="C95" s="104" t="e">
        <f>IF(Voortgang!#REF!="","",Voortgang!#REF!)</f>
        <v>#REF!</v>
      </c>
      <c r="D95" s="104" t="e">
        <f>IF(Voortgang!#REF!="","",Voortgang!#REF!)</f>
        <v>#REF!</v>
      </c>
      <c r="E95" s="104" t="e">
        <f>IF(Voortgang!#REF!="","",Voortgang!#REF!)</f>
        <v>#REF!</v>
      </c>
      <c r="G95" s="86"/>
      <c r="H95" s="87"/>
      <c r="I95" s="88"/>
      <c r="J95" s="87"/>
      <c r="K95" s="89"/>
      <c r="L95" s="80"/>
      <c r="M95" s="90"/>
      <c r="N95" s="80"/>
      <c r="O95" s="106" t="e">
        <f>IF(Voortgang!#REF!="","",(Voortgang!#REF!-Voortgang!#REF!)-14)</f>
        <v>#REF!</v>
      </c>
      <c r="P95" s="108" t="e">
        <f>IF(Voortgang!#REF!="","",(Voortgang!#REF!-Voortgang!#REF!)-42)</f>
        <v>#REF!</v>
      </c>
      <c r="Q95" s="80"/>
      <c r="R95" s="80"/>
    </row>
    <row r="96" spans="1:18" s="25" customFormat="1" ht="10.5" x14ac:dyDescent="0.35">
      <c r="A96" s="104" t="e">
        <f>IF(Voortgang!#REF!="","",Voortgang!#REF!)</f>
        <v>#REF!</v>
      </c>
      <c r="B96" s="104" t="e">
        <f>IF(Voortgang!#REF!="","",Voortgang!#REF!)</f>
        <v>#REF!</v>
      </c>
      <c r="C96" s="104" t="e">
        <f>IF(Voortgang!#REF!="","",Voortgang!#REF!)</f>
        <v>#REF!</v>
      </c>
      <c r="D96" s="104" t="e">
        <f>IF(Voortgang!#REF!="","",Voortgang!#REF!)</f>
        <v>#REF!</v>
      </c>
      <c r="E96" s="104" t="e">
        <f>IF(Voortgang!#REF!="","",Voortgang!#REF!)</f>
        <v>#REF!</v>
      </c>
      <c r="G96" s="86"/>
      <c r="H96" s="87"/>
      <c r="I96" s="88"/>
      <c r="J96" s="87"/>
      <c r="K96" s="89"/>
      <c r="L96" s="80"/>
      <c r="M96" s="90"/>
      <c r="N96" s="80"/>
      <c r="O96" s="106" t="e">
        <f>IF(Voortgang!#REF!="","",(Voortgang!#REF!-Voortgang!#REF!)-14)</f>
        <v>#REF!</v>
      </c>
      <c r="P96" s="108" t="e">
        <f>IF(Voortgang!#REF!="","",(Voortgang!#REF!-Voortgang!#REF!)-42)</f>
        <v>#REF!</v>
      </c>
      <c r="Q96" s="80"/>
      <c r="R96" s="80"/>
    </row>
    <row r="97" spans="1:18" s="25" customFormat="1" ht="10.5" x14ac:dyDescent="0.35">
      <c r="A97" s="104" t="e">
        <f>IF(Voortgang!#REF!="","",Voortgang!#REF!)</f>
        <v>#REF!</v>
      </c>
      <c r="B97" s="104" t="e">
        <f>IF(Voortgang!#REF!="","",Voortgang!#REF!)</f>
        <v>#REF!</v>
      </c>
      <c r="C97" s="104" t="e">
        <f>IF(Voortgang!#REF!="","",Voortgang!#REF!)</f>
        <v>#REF!</v>
      </c>
      <c r="D97" s="104" t="e">
        <f>IF(Voortgang!#REF!="","",Voortgang!#REF!)</f>
        <v>#REF!</v>
      </c>
      <c r="E97" s="104" t="e">
        <f>IF(Voortgang!#REF!="","",Voortgang!#REF!)</f>
        <v>#REF!</v>
      </c>
      <c r="G97" s="86"/>
      <c r="H97" s="87"/>
      <c r="I97" s="88"/>
      <c r="J97" s="87"/>
      <c r="K97" s="89"/>
      <c r="L97" s="80"/>
      <c r="M97" s="90"/>
      <c r="N97" s="80"/>
      <c r="O97" s="106" t="e">
        <f>IF(Voortgang!#REF!="","",(Voortgang!#REF!-Voortgang!#REF!)-14)</f>
        <v>#REF!</v>
      </c>
      <c r="P97" s="108" t="e">
        <f>IF(Voortgang!#REF!="","",(Voortgang!#REF!-Voortgang!#REF!)-42)</f>
        <v>#REF!</v>
      </c>
      <c r="Q97" s="80"/>
      <c r="R97" s="80"/>
    </row>
    <row r="98" spans="1:18" s="25" customFormat="1" ht="10.5" x14ac:dyDescent="0.35">
      <c r="A98" s="104" t="e">
        <f>IF(Voortgang!#REF!="","",Voortgang!#REF!)</f>
        <v>#REF!</v>
      </c>
      <c r="B98" s="104" t="e">
        <f>IF(Voortgang!#REF!="","",Voortgang!#REF!)</f>
        <v>#REF!</v>
      </c>
      <c r="C98" s="104" t="e">
        <f>IF(Voortgang!#REF!="","",Voortgang!#REF!)</f>
        <v>#REF!</v>
      </c>
      <c r="D98" s="104" t="e">
        <f>IF(Voortgang!#REF!="","",Voortgang!#REF!)</f>
        <v>#REF!</v>
      </c>
      <c r="E98" s="104" t="e">
        <f>IF(Voortgang!#REF!="","",Voortgang!#REF!)</f>
        <v>#REF!</v>
      </c>
      <c r="G98" s="86"/>
      <c r="H98" s="87"/>
      <c r="I98" s="88"/>
      <c r="J98" s="87"/>
      <c r="K98" s="89"/>
      <c r="L98" s="80"/>
      <c r="M98" s="90"/>
      <c r="N98" s="80"/>
      <c r="O98" s="106" t="e">
        <f>IF(Voortgang!#REF!="","",(Voortgang!#REF!-Voortgang!#REF!)-14)</f>
        <v>#REF!</v>
      </c>
      <c r="P98" s="108" t="e">
        <f>IF(Voortgang!#REF!="","",(Voortgang!#REF!-Voortgang!#REF!)-42)</f>
        <v>#REF!</v>
      </c>
      <c r="Q98" s="80"/>
      <c r="R98" s="80"/>
    </row>
    <row r="99" spans="1:18" s="25" customFormat="1" ht="10.5" x14ac:dyDescent="0.35">
      <c r="A99" s="104" t="e">
        <f>IF(Voortgang!#REF!="","",Voortgang!#REF!)</f>
        <v>#REF!</v>
      </c>
      <c r="B99" s="104" t="e">
        <f>IF(Voortgang!#REF!="","",Voortgang!#REF!)</f>
        <v>#REF!</v>
      </c>
      <c r="C99" s="104" t="e">
        <f>IF(Voortgang!#REF!="","",Voortgang!#REF!)</f>
        <v>#REF!</v>
      </c>
      <c r="D99" s="104" t="e">
        <f>IF(Voortgang!#REF!="","",Voortgang!#REF!)</f>
        <v>#REF!</v>
      </c>
      <c r="E99" s="104" t="e">
        <f>IF(Voortgang!#REF!="","",Voortgang!#REF!)</f>
        <v>#REF!</v>
      </c>
      <c r="G99" s="86"/>
      <c r="H99" s="87"/>
      <c r="I99" s="88"/>
      <c r="J99" s="87"/>
      <c r="K99" s="89"/>
      <c r="L99" s="80"/>
      <c r="M99" s="90"/>
      <c r="N99" s="80"/>
      <c r="O99" s="106" t="e">
        <f>IF(Voortgang!#REF!="","",(Voortgang!#REF!-Voortgang!#REF!)-14)</f>
        <v>#REF!</v>
      </c>
      <c r="P99" s="108" t="e">
        <f>IF(Voortgang!#REF!="","",(Voortgang!#REF!-Voortgang!#REF!)-42)</f>
        <v>#REF!</v>
      </c>
      <c r="Q99" s="80"/>
      <c r="R99" s="80"/>
    </row>
    <row r="100" spans="1:18" s="25" customFormat="1" ht="10.5" x14ac:dyDescent="0.35">
      <c r="A100" s="104" t="e">
        <f>IF(Voortgang!#REF!="","",Voortgang!#REF!)</f>
        <v>#REF!</v>
      </c>
      <c r="B100" s="104" t="e">
        <f>IF(Voortgang!#REF!="","",Voortgang!#REF!)</f>
        <v>#REF!</v>
      </c>
      <c r="C100" s="104" t="e">
        <f>IF(Voortgang!#REF!="","",Voortgang!#REF!)</f>
        <v>#REF!</v>
      </c>
      <c r="D100" s="104" t="e">
        <f>IF(Voortgang!#REF!="","",Voortgang!#REF!)</f>
        <v>#REF!</v>
      </c>
      <c r="E100" s="104" t="e">
        <f>IF(Voortgang!#REF!="","",Voortgang!#REF!)</f>
        <v>#REF!</v>
      </c>
      <c r="G100" s="86"/>
      <c r="H100" s="87"/>
      <c r="I100" s="88"/>
      <c r="J100" s="87"/>
      <c r="K100" s="89"/>
      <c r="L100" s="80"/>
      <c r="M100" s="90"/>
      <c r="N100" s="80"/>
      <c r="O100" s="106" t="e">
        <f>IF(Voortgang!#REF!="","",(Voortgang!#REF!-Voortgang!#REF!)-14)</f>
        <v>#REF!</v>
      </c>
      <c r="P100" s="108" t="e">
        <f>IF(Voortgang!#REF!="","",(Voortgang!#REF!-Voortgang!#REF!)-42)</f>
        <v>#REF!</v>
      </c>
      <c r="Q100" s="80"/>
      <c r="R100" s="80"/>
    </row>
    <row r="101" spans="1:18" s="25" customFormat="1" ht="10.5" x14ac:dyDescent="0.35">
      <c r="A101" s="104" t="e">
        <f>IF(Voortgang!#REF!="","",Voortgang!#REF!)</f>
        <v>#REF!</v>
      </c>
      <c r="B101" s="104" t="e">
        <f>IF(Voortgang!#REF!="","",Voortgang!#REF!)</f>
        <v>#REF!</v>
      </c>
      <c r="C101" s="104" t="e">
        <f>IF(Voortgang!#REF!="","",Voortgang!#REF!)</f>
        <v>#REF!</v>
      </c>
      <c r="D101" s="104" t="e">
        <f>IF(Voortgang!#REF!="","",Voortgang!#REF!)</f>
        <v>#REF!</v>
      </c>
      <c r="E101" s="104" t="e">
        <f>IF(Voortgang!#REF!="","",Voortgang!#REF!)</f>
        <v>#REF!</v>
      </c>
      <c r="G101" s="86"/>
      <c r="H101" s="87"/>
      <c r="I101" s="88"/>
      <c r="J101" s="87"/>
      <c r="K101" s="89"/>
      <c r="L101" s="80"/>
      <c r="M101" s="90"/>
      <c r="N101" s="80"/>
      <c r="O101" s="106" t="e">
        <f>IF(Voortgang!#REF!="","",(Voortgang!#REF!-Voortgang!#REF!)-14)</f>
        <v>#REF!</v>
      </c>
      <c r="P101" s="108" t="e">
        <f>IF(Voortgang!#REF!="","",(Voortgang!#REF!-Voortgang!#REF!)-42)</f>
        <v>#REF!</v>
      </c>
      <c r="Q101" s="80"/>
      <c r="R101" s="80"/>
    </row>
    <row r="102" spans="1:18" s="25" customFormat="1" ht="10.5" x14ac:dyDescent="0.35">
      <c r="A102" s="104" t="e">
        <f>IF(Voortgang!#REF!="","",Voortgang!#REF!)</f>
        <v>#REF!</v>
      </c>
      <c r="B102" s="104" t="e">
        <f>IF(Voortgang!#REF!="","",Voortgang!#REF!)</f>
        <v>#REF!</v>
      </c>
      <c r="C102" s="104" t="e">
        <f>IF(Voortgang!#REF!="","",Voortgang!#REF!)</f>
        <v>#REF!</v>
      </c>
      <c r="D102" s="104" t="e">
        <f>IF(Voortgang!#REF!="","",Voortgang!#REF!)</f>
        <v>#REF!</v>
      </c>
      <c r="E102" s="104" t="e">
        <f>IF(Voortgang!#REF!="","",Voortgang!#REF!)</f>
        <v>#REF!</v>
      </c>
      <c r="G102" s="86"/>
      <c r="H102" s="87"/>
      <c r="I102" s="88"/>
      <c r="J102" s="87"/>
      <c r="K102" s="89"/>
      <c r="L102" s="80"/>
      <c r="M102" s="90"/>
      <c r="N102" s="80"/>
      <c r="O102" s="106" t="e">
        <f>IF(Voortgang!#REF!="","",(Voortgang!#REF!-Voortgang!#REF!)-14)</f>
        <v>#REF!</v>
      </c>
      <c r="P102" s="108" t="e">
        <f>IF(Voortgang!#REF!="","",(Voortgang!#REF!-Voortgang!#REF!)-42)</f>
        <v>#REF!</v>
      </c>
      <c r="Q102" s="80"/>
      <c r="R102" s="80"/>
    </row>
    <row r="103" spans="1:18" s="25" customFormat="1" ht="10.5" x14ac:dyDescent="0.35">
      <c r="A103" s="104" t="e">
        <f>IF(Voortgang!#REF!="","",Voortgang!#REF!)</f>
        <v>#REF!</v>
      </c>
      <c r="B103" s="104" t="e">
        <f>IF(Voortgang!#REF!="","",Voortgang!#REF!)</f>
        <v>#REF!</v>
      </c>
      <c r="C103" s="104" t="e">
        <f>IF(Voortgang!#REF!="","",Voortgang!#REF!)</f>
        <v>#REF!</v>
      </c>
      <c r="D103" s="104" t="e">
        <f>IF(Voortgang!#REF!="","",Voortgang!#REF!)</f>
        <v>#REF!</v>
      </c>
      <c r="E103" s="104" t="e">
        <f>IF(Voortgang!#REF!="","",Voortgang!#REF!)</f>
        <v>#REF!</v>
      </c>
      <c r="G103" s="86"/>
      <c r="H103" s="87"/>
      <c r="I103" s="88"/>
      <c r="J103" s="87"/>
      <c r="K103" s="89"/>
      <c r="L103" s="80"/>
      <c r="M103" s="90"/>
      <c r="N103" s="80"/>
      <c r="O103" s="106" t="e">
        <f>IF(Voortgang!#REF!="","",(Voortgang!#REF!-Voortgang!#REF!)-14)</f>
        <v>#REF!</v>
      </c>
      <c r="P103" s="108" t="e">
        <f>IF(Voortgang!#REF!="","",(Voortgang!#REF!-Voortgang!#REF!)-42)</f>
        <v>#REF!</v>
      </c>
      <c r="Q103" s="80"/>
      <c r="R103" s="80"/>
    </row>
    <row r="104" spans="1:18" s="25" customFormat="1" ht="10.5" x14ac:dyDescent="0.35">
      <c r="A104" s="104" t="e">
        <f>IF(Voortgang!#REF!="","",Voortgang!#REF!)</f>
        <v>#REF!</v>
      </c>
      <c r="B104" s="104" t="e">
        <f>IF(Voortgang!#REF!="","",Voortgang!#REF!)</f>
        <v>#REF!</v>
      </c>
      <c r="C104" s="104" t="e">
        <f>IF(Voortgang!#REF!="","",Voortgang!#REF!)</f>
        <v>#REF!</v>
      </c>
      <c r="D104" s="104" t="e">
        <f>IF(Voortgang!#REF!="","",Voortgang!#REF!)</f>
        <v>#REF!</v>
      </c>
      <c r="E104" s="104" t="e">
        <f>IF(Voortgang!#REF!="","",Voortgang!#REF!)</f>
        <v>#REF!</v>
      </c>
      <c r="G104" s="86"/>
      <c r="H104" s="87"/>
      <c r="I104" s="88"/>
      <c r="J104" s="87"/>
      <c r="K104" s="89"/>
      <c r="L104" s="80"/>
      <c r="M104" s="90"/>
      <c r="N104" s="80"/>
      <c r="O104" s="106" t="e">
        <f>IF(Voortgang!#REF!="","",(Voortgang!#REF!-Voortgang!#REF!)-14)</f>
        <v>#REF!</v>
      </c>
      <c r="P104" s="108" t="e">
        <f>IF(Voortgang!#REF!="","",(Voortgang!#REF!-Voortgang!#REF!)-42)</f>
        <v>#REF!</v>
      </c>
      <c r="Q104" s="80"/>
      <c r="R104" s="80"/>
    </row>
    <row r="105" spans="1:18" s="25" customFormat="1" ht="10.5" x14ac:dyDescent="0.35">
      <c r="A105" s="104" t="e">
        <f>IF(Voortgang!#REF!="","",Voortgang!#REF!)</f>
        <v>#REF!</v>
      </c>
      <c r="B105" s="104" t="e">
        <f>IF(Voortgang!#REF!="","",Voortgang!#REF!)</f>
        <v>#REF!</v>
      </c>
      <c r="C105" s="104" t="e">
        <f>IF(Voortgang!#REF!="","",Voortgang!#REF!)</f>
        <v>#REF!</v>
      </c>
      <c r="D105" s="104" t="e">
        <f>IF(Voortgang!#REF!="","",Voortgang!#REF!)</f>
        <v>#REF!</v>
      </c>
      <c r="E105" s="104" t="e">
        <f>IF(Voortgang!#REF!="","",Voortgang!#REF!)</f>
        <v>#REF!</v>
      </c>
      <c r="G105" s="86"/>
      <c r="H105" s="87"/>
      <c r="I105" s="88"/>
      <c r="J105" s="87"/>
      <c r="K105" s="89"/>
      <c r="L105" s="80"/>
      <c r="M105" s="90"/>
      <c r="N105" s="80"/>
      <c r="O105" s="106" t="e">
        <f>IF(Voortgang!#REF!="","",(Voortgang!#REF!-Voortgang!#REF!)-14)</f>
        <v>#REF!</v>
      </c>
      <c r="P105" s="108" t="e">
        <f>IF(Voortgang!#REF!="","",(Voortgang!#REF!-Voortgang!#REF!)-42)</f>
        <v>#REF!</v>
      </c>
      <c r="Q105" s="80"/>
      <c r="R105" s="80"/>
    </row>
    <row r="106" spans="1:18" s="25" customFormat="1" ht="10.5" x14ac:dyDescent="0.35">
      <c r="A106" s="104" t="e">
        <f>IF(Voortgang!#REF!="","",Voortgang!#REF!)</f>
        <v>#REF!</v>
      </c>
      <c r="B106" s="104" t="e">
        <f>IF(Voortgang!#REF!="","",Voortgang!#REF!)</f>
        <v>#REF!</v>
      </c>
      <c r="C106" s="104" t="e">
        <f>IF(Voortgang!#REF!="","",Voortgang!#REF!)</f>
        <v>#REF!</v>
      </c>
      <c r="D106" s="104" t="e">
        <f>IF(Voortgang!#REF!="","",Voortgang!#REF!)</f>
        <v>#REF!</v>
      </c>
      <c r="E106" s="104" t="e">
        <f>IF(Voortgang!#REF!="","",Voortgang!#REF!)</f>
        <v>#REF!</v>
      </c>
      <c r="G106" s="86"/>
      <c r="H106" s="87"/>
      <c r="I106" s="88"/>
      <c r="J106" s="87"/>
      <c r="K106" s="89"/>
      <c r="L106" s="80"/>
      <c r="M106" s="90"/>
      <c r="N106" s="80"/>
      <c r="O106" s="106" t="e">
        <f>IF(Voortgang!#REF!="","",(Voortgang!#REF!-Voortgang!#REF!)-14)</f>
        <v>#REF!</v>
      </c>
      <c r="P106" s="108" t="e">
        <f>IF(Voortgang!#REF!="","",(Voortgang!#REF!-Voortgang!#REF!)-42)</f>
        <v>#REF!</v>
      </c>
      <c r="Q106" s="80"/>
      <c r="R106" s="80"/>
    </row>
    <row r="107" spans="1:18" s="25" customFormat="1" ht="10.5" x14ac:dyDescent="0.35">
      <c r="A107" s="104" t="e">
        <f>IF(Voortgang!#REF!="","",Voortgang!#REF!)</f>
        <v>#REF!</v>
      </c>
      <c r="B107" s="104" t="e">
        <f>IF(Voortgang!#REF!="","",Voortgang!#REF!)</f>
        <v>#REF!</v>
      </c>
      <c r="C107" s="104" t="e">
        <f>IF(Voortgang!#REF!="","",Voortgang!#REF!)</f>
        <v>#REF!</v>
      </c>
      <c r="D107" s="104" t="e">
        <f>IF(Voortgang!#REF!="","",Voortgang!#REF!)</f>
        <v>#REF!</v>
      </c>
      <c r="E107" s="104" t="e">
        <f>IF(Voortgang!#REF!="","",Voortgang!#REF!)</f>
        <v>#REF!</v>
      </c>
      <c r="G107" s="86"/>
      <c r="H107" s="87"/>
      <c r="I107" s="88"/>
      <c r="J107" s="87"/>
      <c r="K107" s="89"/>
      <c r="L107" s="80"/>
      <c r="M107" s="90"/>
      <c r="N107" s="80"/>
      <c r="O107" s="106" t="e">
        <f>IF(Voortgang!#REF!="","",(Voortgang!#REF!-Voortgang!#REF!)-14)</f>
        <v>#REF!</v>
      </c>
      <c r="P107" s="108" t="e">
        <f>IF(Voortgang!#REF!="","",(Voortgang!#REF!-Voortgang!#REF!)-42)</f>
        <v>#REF!</v>
      </c>
      <c r="Q107" s="80"/>
      <c r="R107" s="80"/>
    </row>
    <row r="108" spans="1:18" s="25" customFormat="1" ht="10.5" x14ac:dyDescent="0.35">
      <c r="A108" s="104" t="e">
        <f>IF(Voortgang!#REF!="","",Voortgang!#REF!)</f>
        <v>#REF!</v>
      </c>
      <c r="B108" s="104" t="e">
        <f>IF(Voortgang!#REF!="","",Voortgang!#REF!)</f>
        <v>#REF!</v>
      </c>
      <c r="C108" s="104" t="e">
        <f>IF(Voortgang!#REF!="","",Voortgang!#REF!)</f>
        <v>#REF!</v>
      </c>
      <c r="D108" s="104" t="e">
        <f>IF(Voortgang!#REF!="","",Voortgang!#REF!)</f>
        <v>#REF!</v>
      </c>
      <c r="E108" s="104" t="e">
        <f>IF(Voortgang!#REF!="","",Voortgang!#REF!)</f>
        <v>#REF!</v>
      </c>
      <c r="G108" s="86"/>
      <c r="H108" s="87"/>
      <c r="I108" s="88"/>
      <c r="J108" s="87"/>
      <c r="K108" s="89"/>
      <c r="L108" s="80"/>
      <c r="M108" s="90"/>
      <c r="N108" s="80"/>
      <c r="O108" s="106" t="e">
        <f>IF(Voortgang!#REF!="","",(Voortgang!#REF!-Voortgang!#REF!)-14)</f>
        <v>#REF!</v>
      </c>
      <c r="P108" s="108" t="e">
        <f>IF(Voortgang!#REF!="","",(Voortgang!#REF!-Voortgang!#REF!)-42)</f>
        <v>#REF!</v>
      </c>
      <c r="Q108" s="80"/>
      <c r="R108" s="80"/>
    </row>
    <row r="109" spans="1:18" s="25" customFormat="1" ht="10.5" x14ac:dyDescent="0.35">
      <c r="A109" s="104" t="e">
        <f>IF(Voortgang!#REF!="","",Voortgang!#REF!)</f>
        <v>#REF!</v>
      </c>
      <c r="B109" s="104" t="e">
        <f>IF(Voortgang!#REF!="","",Voortgang!#REF!)</f>
        <v>#REF!</v>
      </c>
      <c r="C109" s="104" t="e">
        <f>IF(Voortgang!#REF!="","",Voortgang!#REF!)</f>
        <v>#REF!</v>
      </c>
      <c r="D109" s="104" t="e">
        <f>IF(Voortgang!#REF!="","",Voortgang!#REF!)</f>
        <v>#REF!</v>
      </c>
      <c r="E109" s="104" t="e">
        <f>IF(Voortgang!#REF!="","",Voortgang!#REF!)</f>
        <v>#REF!</v>
      </c>
      <c r="G109" s="86"/>
      <c r="H109" s="87"/>
      <c r="I109" s="88"/>
      <c r="J109" s="87"/>
      <c r="K109" s="89"/>
      <c r="L109" s="80"/>
      <c r="M109" s="90"/>
      <c r="N109" s="80"/>
      <c r="O109" s="106" t="e">
        <f>IF(Voortgang!#REF!="","",(Voortgang!#REF!-Voortgang!#REF!)-14)</f>
        <v>#REF!</v>
      </c>
      <c r="P109" s="108" t="e">
        <f>IF(Voortgang!#REF!="","",(Voortgang!#REF!-Voortgang!#REF!)-42)</f>
        <v>#REF!</v>
      </c>
      <c r="Q109" s="80"/>
      <c r="R109" s="80"/>
    </row>
    <row r="110" spans="1:18" s="25" customFormat="1" ht="10.5" x14ac:dyDescent="0.35">
      <c r="A110" s="104" t="e">
        <f>IF(Voortgang!#REF!="","",Voortgang!#REF!)</f>
        <v>#REF!</v>
      </c>
      <c r="B110" s="104" t="e">
        <f>IF(Voortgang!#REF!="","",Voortgang!#REF!)</f>
        <v>#REF!</v>
      </c>
      <c r="C110" s="104" t="e">
        <f>IF(Voortgang!#REF!="","",Voortgang!#REF!)</f>
        <v>#REF!</v>
      </c>
      <c r="D110" s="104" t="e">
        <f>IF(Voortgang!#REF!="","",Voortgang!#REF!)</f>
        <v>#REF!</v>
      </c>
      <c r="E110" s="104" t="e">
        <f>IF(Voortgang!#REF!="","",Voortgang!#REF!)</f>
        <v>#REF!</v>
      </c>
      <c r="G110" s="86"/>
      <c r="H110" s="87"/>
      <c r="I110" s="88"/>
      <c r="J110" s="87"/>
      <c r="K110" s="89"/>
      <c r="L110" s="80"/>
      <c r="M110" s="90"/>
      <c r="N110" s="80"/>
      <c r="O110" s="106" t="e">
        <f>IF(Voortgang!#REF!="","",(Voortgang!#REF!-Voortgang!#REF!)-14)</f>
        <v>#REF!</v>
      </c>
      <c r="P110" s="108" t="e">
        <f>IF(Voortgang!#REF!="","",(Voortgang!#REF!-Voortgang!#REF!)-42)</f>
        <v>#REF!</v>
      </c>
      <c r="Q110" s="80"/>
      <c r="R110" s="80"/>
    </row>
    <row r="111" spans="1:18" s="25" customFormat="1" ht="10.5" x14ac:dyDescent="0.35">
      <c r="A111" s="104" t="e">
        <f>IF(Voortgang!#REF!="","",Voortgang!#REF!)</f>
        <v>#REF!</v>
      </c>
      <c r="B111" s="104" t="e">
        <f>IF(Voortgang!#REF!="","",Voortgang!#REF!)</f>
        <v>#REF!</v>
      </c>
      <c r="C111" s="104" t="e">
        <f>IF(Voortgang!#REF!="","",Voortgang!#REF!)</f>
        <v>#REF!</v>
      </c>
      <c r="D111" s="104" t="e">
        <f>IF(Voortgang!#REF!="","",Voortgang!#REF!)</f>
        <v>#REF!</v>
      </c>
      <c r="E111" s="104" t="e">
        <f>IF(Voortgang!#REF!="","",Voortgang!#REF!)</f>
        <v>#REF!</v>
      </c>
      <c r="G111" s="86"/>
      <c r="H111" s="87"/>
      <c r="I111" s="88"/>
      <c r="J111" s="87"/>
      <c r="K111" s="89"/>
      <c r="L111" s="80"/>
      <c r="M111" s="90"/>
      <c r="N111" s="80"/>
      <c r="O111" s="106" t="e">
        <f>IF(Voortgang!#REF!="","",(Voortgang!#REF!-Voortgang!#REF!)-14)</f>
        <v>#REF!</v>
      </c>
      <c r="P111" s="108" t="e">
        <f>IF(Voortgang!#REF!="","",(Voortgang!#REF!-Voortgang!#REF!)-42)</f>
        <v>#REF!</v>
      </c>
      <c r="Q111" s="80"/>
      <c r="R111" s="80"/>
    </row>
    <row r="112" spans="1:18" s="25" customFormat="1" ht="10.5" x14ac:dyDescent="0.35">
      <c r="A112" s="104" t="e">
        <f>IF(Voortgang!#REF!="","",Voortgang!#REF!)</f>
        <v>#REF!</v>
      </c>
      <c r="B112" s="104" t="e">
        <f>IF(Voortgang!#REF!="","",Voortgang!#REF!)</f>
        <v>#REF!</v>
      </c>
      <c r="C112" s="104" t="e">
        <f>IF(Voortgang!#REF!="","",Voortgang!#REF!)</f>
        <v>#REF!</v>
      </c>
      <c r="D112" s="104" t="e">
        <f>IF(Voortgang!#REF!="","",Voortgang!#REF!)</f>
        <v>#REF!</v>
      </c>
      <c r="E112" s="104" t="e">
        <f>IF(Voortgang!#REF!="","",Voortgang!#REF!)</f>
        <v>#REF!</v>
      </c>
      <c r="G112" s="86"/>
      <c r="H112" s="87"/>
      <c r="I112" s="88"/>
      <c r="J112" s="87"/>
      <c r="K112" s="89"/>
      <c r="L112" s="80"/>
      <c r="M112" s="90"/>
      <c r="N112" s="80"/>
      <c r="O112" s="106" t="e">
        <f>IF(Voortgang!#REF!="","",(Voortgang!#REF!-Voortgang!#REF!)-14)</f>
        <v>#REF!</v>
      </c>
      <c r="P112" s="108" t="e">
        <f>IF(Voortgang!#REF!="","",(Voortgang!#REF!-Voortgang!#REF!)-42)</f>
        <v>#REF!</v>
      </c>
      <c r="Q112" s="80"/>
      <c r="R112" s="80"/>
    </row>
    <row r="113" spans="1:22" s="25" customFormat="1" ht="10.5" x14ac:dyDescent="0.35">
      <c r="A113" s="104" t="e">
        <f>IF(Voortgang!#REF!="","",Voortgang!#REF!)</f>
        <v>#REF!</v>
      </c>
      <c r="B113" s="104" t="e">
        <f>IF(Voortgang!#REF!="","",Voortgang!#REF!)</f>
        <v>#REF!</v>
      </c>
      <c r="C113" s="104" t="e">
        <f>IF(Voortgang!#REF!="","",Voortgang!#REF!)</f>
        <v>#REF!</v>
      </c>
      <c r="D113" s="104" t="e">
        <f>IF(Voortgang!#REF!="","",Voortgang!#REF!)</f>
        <v>#REF!</v>
      </c>
      <c r="E113" s="104" t="e">
        <f>IF(Voortgang!#REF!="","",Voortgang!#REF!)</f>
        <v>#REF!</v>
      </c>
      <c r="G113" s="86"/>
      <c r="H113" s="87"/>
      <c r="I113" s="88"/>
      <c r="J113" s="87"/>
      <c r="K113" s="89"/>
      <c r="L113" s="80"/>
      <c r="M113" s="90"/>
      <c r="N113" s="80"/>
      <c r="O113" s="106" t="e">
        <f>IF(Voortgang!#REF!="","",(Voortgang!#REF!-Voortgang!#REF!)-14)</f>
        <v>#REF!</v>
      </c>
      <c r="P113" s="108" t="e">
        <f>IF(Voortgang!#REF!="","",(Voortgang!#REF!-Voortgang!#REF!)-42)</f>
        <v>#REF!</v>
      </c>
      <c r="Q113" s="80"/>
      <c r="R113" s="80"/>
    </row>
    <row r="114" spans="1:22" s="25" customFormat="1" ht="10.5" x14ac:dyDescent="0.35">
      <c r="A114" s="104" t="e">
        <f>IF(Voortgang!#REF!="","",Voortgang!#REF!)</f>
        <v>#REF!</v>
      </c>
      <c r="B114" s="104" t="e">
        <f>IF(Voortgang!#REF!="","",Voortgang!#REF!)</f>
        <v>#REF!</v>
      </c>
      <c r="C114" s="104" t="e">
        <f>IF(Voortgang!#REF!="","",Voortgang!#REF!)</f>
        <v>#REF!</v>
      </c>
      <c r="D114" s="104" t="e">
        <f>IF(Voortgang!#REF!="","",Voortgang!#REF!)</f>
        <v>#REF!</v>
      </c>
      <c r="E114" s="104" t="e">
        <f>IF(Voortgang!#REF!="","",Voortgang!#REF!)</f>
        <v>#REF!</v>
      </c>
      <c r="G114" s="86"/>
      <c r="H114" s="87"/>
      <c r="I114" s="88"/>
      <c r="J114" s="87"/>
      <c r="K114" s="89"/>
      <c r="L114" s="80"/>
      <c r="M114" s="90"/>
      <c r="N114" s="80"/>
      <c r="O114" s="106" t="e">
        <f>IF(Voortgang!#REF!="","",(Voortgang!#REF!-Voortgang!#REF!)-14)</f>
        <v>#REF!</v>
      </c>
      <c r="P114" s="108" t="e">
        <f>IF(Voortgang!#REF!="","",(Voortgang!#REF!-Voortgang!#REF!)-42)</f>
        <v>#REF!</v>
      </c>
      <c r="Q114" s="80"/>
      <c r="R114" s="80"/>
    </row>
    <row r="115" spans="1:22" s="25" customFormat="1" ht="10.5" x14ac:dyDescent="0.35">
      <c r="A115" s="104" t="e">
        <f>IF(Voortgang!#REF!="","",Voortgang!#REF!)</f>
        <v>#REF!</v>
      </c>
      <c r="B115" s="104" t="e">
        <f>IF(Voortgang!#REF!="","",Voortgang!#REF!)</f>
        <v>#REF!</v>
      </c>
      <c r="C115" s="104" t="e">
        <f>IF(Voortgang!#REF!="","",Voortgang!#REF!)</f>
        <v>#REF!</v>
      </c>
      <c r="D115" s="104" t="e">
        <f>IF(Voortgang!#REF!="","",Voortgang!#REF!)</f>
        <v>#REF!</v>
      </c>
      <c r="E115" s="104" t="e">
        <f>IF(Voortgang!#REF!="","",Voortgang!#REF!)</f>
        <v>#REF!</v>
      </c>
      <c r="G115" s="86"/>
      <c r="H115" s="87"/>
      <c r="I115" s="88"/>
      <c r="J115" s="87"/>
      <c r="K115" s="89"/>
      <c r="L115" s="80"/>
      <c r="M115" s="90"/>
      <c r="N115" s="80"/>
      <c r="O115" s="106" t="e">
        <f>IF(Voortgang!#REF!="","",(Voortgang!#REF!-Voortgang!#REF!)-14)</f>
        <v>#REF!</v>
      </c>
      <c r="P115" s="108" t="e">
        <f>IF(Voortgang!#REF!="","",(Voortgang!#REF!-Voortgang!#REF!)-42)</f>
        <v>#REF!</v>
      </c>
      <c r="Q115" s="80"/>
      <c r="R115" s="80"/>
    </row>
    <row r="116" spans="1:22" s="25" customFormat="1" ht="10.5" x14ac:dyDescent="0.35">
      <c r="A116" s="104" t="e">
        <f>IF(Voortgang!#REF!="","",Voortgang!#REF!)</f>
        <v>#REF!</v>
      </c>
      <c r="B116" s="104" t="e">
        <f>IF(Voortgang!#REF!="","",Voortgang!#REF!)</f>
        <v>#REF!</v>
      </c>
      <c r="C116" s="104" t="e">
        <f>IF(Voortgang!#REF!="","",Voortgang!#REF!)</f>
        <v>#REF!</v>
      </c>
      <c r="D116" s="104" t="e">
        <f>IF(Voortgang!#REF!="","",Voortgang!#REF!)</f>
        <v>#REF!</v>
      </c>
      <c r="E116" s="104" t="e">
        <f>IF(Voortgang!#REF!="","",Voortgang!#REF!)</f>
        <v>#REF!</v>
      </c>
      <c r="G116" s="86"/>
      <c r="H116" s="87"/>
      <c r="I116" s="88"/>
      <c r="J116" s="87"/>
      <c r="K116" s="89"/>
      <c r="L116" s="80"/>
      <c r="M116" s="90"/>
      <c r="N116" s="80"/>
      <c r="O116" s="106" t="e">
        <f>IF(Voortgang!#REF!="","",(Voortgang!#REF!-Voortgang!#REF!)-14)</f>
        <v>#REF!</v>
      </c>
      <c r="P116" s="108" t="e">
        <f>IF(Voortgang!#REF!="","",(Voortgang!#REF!-Voortgang!#REF!)-42)</f>
        <v>#REF!</v>
      </c>
      <c r="Q116" s="80"/>
      <c r="R116" s="80"/>
    </row>
    <row r="117" spans="1:22" s="25" customFormat="1" ht="10.5" x14ac:dyDescent="0.35">
      <c r="A117" s="104" t="e">
        <f>IF(Voortgang!#REF!="","",Voortgang!#REF!)</f>
        <v>#REF!</v>
      </c>
      <c r="B117" s="104" t="e">
        <f>IF(Voortgang!#REF!="","",Voortgang!#REF!)</f>
        <v>#REF!</v>
      </c>
      <c r="C117" s="104" t="e">
        <f>IF(Voortgang!#REF!="","",Voortgang!#REF!)</f>
        <v>#REF!</v>
      </c>
      <c r="D117" s="104" t="e">
        <f>IF(Voortgang!#REF!="","",Voortgang!#REF!)</f>
        <v>#REF!</v>
      </c>
      <c r="E117" s="104" t="e">
        <f>IF(Voortgang!#REF!="","",Voortgang!#REF!)</f>
        <v>#REF!</v>
      </c>
      <c r="G117" s="86"/>
      <c r="H117" s="87"/>
      <c r="I117" s="88"/>
      <c r="J117" s="87"/>
      <c r="K117" s="89"/>
      <c r="L117" s="80"/>
      <c r="M117" s="90"/>
      <c r="N117" s="80"/>
      <c r="O117" s="106" t="e">
        <f>IF(Voortgang!#REF!="","",(Voortgang!#REF!-Voortgang!#REF!)-14)</f>
        <v>#REF!</v>
      </c>
      <c r="P117" s="108" t="e">
        <f>IF(Voortgang!#REF!="","",(Voortgang!#REF!-Voortgang!#REF!)-42)</f>
        <v>#REF!</v>
      </c>
      <c r="Q117" s="80"/>
      <c r="R117" s="80"/>
    </row>
    <row r="118" spans="1:22" s="25" customFormat="1" ht="10.5" x14ac:dyDescent="0.35">
      <c r="A118" s="104" t="e">
        <f>IF(Voortgang!#REF!="","",Voortgang!#REF!)</f>
        <v>#REF!</v>
      </c>
      <c r="B118" s="104" t="e">
        <f>IF(Voortgang!#REF!="","",Voortgang!#REF!)</f>
        <v>#REF!</v>
      </c>
      <c r="C118" s="104" t="e">
        <f>IF(Voortgang!#REF!="","",Voortgang!#REF!)</f>
        <v>#REF!</v>
      </c>
      <c r="D118" s="104" t="e">
        <f>IF(Voortgang!#REF!="","",Voortgang!#REF!)</f>
        <v>#REF!</v>
      </c>
      <c r="E118" s="104" t="e">
        <f>IF(Voortgang!#REF!="","",Voortgang!#REF!)</f>
        <v>#REF!</v>
      </c>
      <c r="G118" s="86"/>
      <c r="H118" s="87"/>
      <c r="I118" s="88"/>
      <c r="J118" s="87"/>
      <c r="K118" s="89"/>
      <c r="L118" s="80"/>
      <c r="M118" s="90"/>
      <c r="N118" s="80"/>
      <c r="O118" s="106" t="e">
        <f>IF(Voortgang!#REF!="","",(Voortgang!#REF!-Voortgang!#REF!)-14)</f>
        <v>#REF!</v>
      </c>
      <c r="P118" s="108" t="e">
        <f>IF(Voortgang!#REF!="","",(Voortgang!#REF!-Voortgang!#REF!)-42)</f>
        <v>#REF!</v>
      </c>
      <c r="Q118" s="80"/>
      <c r="R118" s="80"/>
    </row>
    <row r="119" spans="1:22" s="25" customFormat="1" ht="10.5" x14ac:dyDescent="0.35">
      <c r="A119" s="104" t="e">
        <f>IF(Voortgang!#REF!="","",Voortgang!#REF!)</f>
        <v>#REF!</v>
      </c>
      <c r="B119" s="104" t="e">
        <f>IF(Voortgang!#REF!="","",Voortgang!#REF!)</f>
        <v>#REF!</v>
      </c>
      <c r="C119" s="104" t="e">
        <f>IF(Voortgang!#REF!="","",Voortgang!#REF!)</f>
        <v>#REF!</v>
      </c>
      <c r="D119" s="104" t="e">
        <f>IF(Voortgang!#REF!="","",Voortgang!#REF!)</f>
        <v>#REF!</v>
      </c>
      <c r="E119" s="104" t="e">
        <f>IF(Voortgang!#REF!="","",Voortgang!#REF!)</f>
        <v>#REF!</v>
      </c>
      <c r="G119" s="86"/>
      <c r="H119" s="87"/>
      <c r="I119" s="88"/>
      <c r="J119" s="87"/>
      <c r="K119" s="89"/>
      <c r="L119" s="80"/>
      <c r="M119" s="90"/>
      <c r="N119" s="80"/>
      <c r="O119" s="106" t="e">
        <f>IF(Voortgang!#REF!="","",(Voortgang!#REF!-Voortgang!#REF!)-14)</f>
        <v>#REF!</v>
      </c>
      <c r="P119" s="108" t="e">
        <f>IF(Voortgang!#REF!="","",(Voortgang!#REF!-Voortgang!#REF!)-42)</f>
        <v>#REF!</v>
      </c>
      <c r="Q119" s="80"/>
      <c r="R119" s="80"/>
    </row>
    <row r="120" spans="1:22" s="25" customFormat="1" ht="10.5" x14ac:dyDescent="0.35">
      <c r="A120" s="104" t="e">
        <f>IF(Voortgang!#REF!="","",Voortgang!#REF!)</f>
        <v>#REF!</v>
      </c>
      <c r="B120" s="104" t="e">
        <f>IF(Voortgang!#REF!="","",Voortgang!#REF!)</f>
        <v>#REF!</v>
      </c>
      <c r="C120" s="104" t="e">
        <f>IF(Voortgang!#REF!="","",Voortgang!#REF!)</f>
        <v>#REF!</v>
      </c>
      <c r="D120" s="104" t="e">
        <f>IF(Voortgang!#REF!="","",Voortgang!#REF!)</f>
        <v>#REF!</v>
      </c>
      <c r="E120" s="104" t="e">
        <f>IF(Voortgang!#REF!="","",Voortgang!#REF!)</f>
        <v>#REF!</v>
      </c>
      <c r="G120" s="86"/>
      <c r="H120" s="87"/>
      <c r="I120" s="88"/>
      <c r="J120" s="87"/>
      <c r="K120" s="89"/>
      <c r="L120" s="80"/>
      <c r="M120" s="90"/>
      <c r="N120" s="80"/>
      <c r="O120" s="106" t="e">
        <f>IF(Voortgang!#REF!="","",(Voortgang!#REF!-Voortgang!#REF!)-14)</f>
        <v>#REF!</v>
      </c>
      <c r="P120" s="108" t="e">
        <f>IF(Voortgang!#REF!="","",(Voortgang!#REF!-Voortgang!#REF!)-42)</f>
        <v>#REF!</v>
      </c>
      <c r="Q120" s="80"/>
      <c r="R120" s="80"/>
    </row>
    <row r="121" spans="1:22" s="25" customFormat="1" ht="10.5" x14ac:dyDescent="0.35">
      <c r="A121" s="104" t="e">
        <f>IF(Voortgang!#REF!="","",Voortgang!#REF!)</f>
        <v>#REF!</v>
      </c>
      <c r="B121" s="104" t="e">
        <f>IF(Voortgang!#REF!="","",Voortgang!#REF!)</f>
        <v>#REF!</v>
      </c>
      <c r="C121" s="104" t="e">
        <f>IF(Voortgang!#REF!="","",Voortgang!#REF!)</f>
        <v>#REF!</v>
      </c>
      <c r="D121" s="104" t="e">
        <f>IF(Voortgang!#REF!="","",Voortgang!#REF!)</f>
        <v>#REF!</v>
      </c>
      <c r="E121" s="104" t="e">
        <f>IF(Voortgang!#REF!="","",Voortgang!#REF!)</f>
        <v>#REF!</v>
      </c>
      <c r="G121" s="86"/>
      <c r="H121" s="87"/>
      <c r="I121" s="88"/>
      <c r="J121" s="87"/>
      <c r="K121" s="89"/>
      <c r="L121" s="80"/>
      <c r="M121" s="90"/>
      <c r="N121" s="80"/>
      <c r="O121" s="106" t="e">
        <f>IF(Voortgang!#REF!="","",(Voortgang!#REF!-Voortgang!#REF!)-14)</f>
        <v>#REF!</v>
      </c>
      <c r="P121" s="108" t="e">
        <f>IF(Voortgang!#REF!="","",(Voortgang!#REF!-Voortgang!#REF!)-42)</f>
        <v>#REF!</v>
      </c>
      <c r="Q121" s="80"/>
      <c r="R121" s="80"/>
    </row>
    <row r="122" spans="1:22" s="25" customFormat="1" ht="10.5" x14ac:dyDescent="0.35">
      <c r="A122" s="104" t="e">
        <f>IF(Voortgang!#REF!="","",Voortgang!#REF!)</f>
        <v>#REF!</v>
      </c>
      <c r="B122" s="104" t="e">
        <f>IF(Voortgang!#REF!="","",Voortgang!#REF!)</f>
        <v>#REF!</v>
      </c>
      <c r="C122" s="104" t="e">
        <f>IF(Voortgang!#REF!="","",Voortgang!#REF!)</f>
        <v>#REF!</v>
      </c>
      <c r="D122" s="104" t="e">
        <f>IF(Voortgang!#REF!="","",Voortgang!#REF!)</f>
        <v>#REF!</v>
      </c>
      <c r="E122" s="104" t="e">
        <f>IF(Voortgang!#REF!="","",Voortgang!#REF!)</f>
        <v>#REF!</v>
      </c>
      <c r="G122" s="86"/>
      <c r="H122" s="87"/>
      <c r="I122" s="88"/>
      <c r="J122" s="87"/>
      <c r="K122" s="89"/>
      <c r="L122" s="80"/>
      <c r="M122" s="90"/>
      <c r="N122" s="80"/>
      <c r="O122" s="106" t="e">
        <f>IF(Voortgang!#REF!="","",(Voortgang!#REF!-Voortgang!#REF!)-14)</f>
        <v>#REF!</v>
      </c>
      <c r="P122" s="108" t="e">
        <f>IF(Voortgang!#REF!="","",(Voortgang!#REF!-Voortgang!#REF!)-42)</f>
        <v>#REF!</v>
      </c>
      <c r="Q122" s="80"/>
      <c r="R122" s="80"/>
    </row>
    <row r="123" spans="1:22" s="25" customFormat="1" ht="10.5" x14ac:dyDescent="0.35">
      <c r="A123" s="104" t="e">
        <f>IF(Voortgang!#REF!="","",Voortgang!#REF!)</f>
        <v>#REF!</v>
      </c>
      <c r="B123" s="104" t="e">
        <f>IF(Voortgang!#REF!="","",Voortgang!#REF!)</f>
        <v>#REF!</v>
      </c>
      <c r="C123" s="104" t="e">
        <f>IF(Voortgang!#REF!="","",Voortgang!#REF!)</f>
        <v>#REF!</v>
      </c>
      <c r="D123" s="104" t="e">
        <f>IF(Voortgang!#REF!="","",Voortgang!#REF!)</f>
        <v>#REF!</v>
      </c>
      <c r="E123" s="104" t="e">
        <f>IF(Voortgang!#REF!="","",Voortgang!#REF!)</f>
        <v>#REF!</v>
      </c>
      <c r="G123" s="86"/>
      <c r="H123" s="87"/>
      <c r="I123" s="88"/>
      <c r="J123" s="87"/>
      <c r="K123" s="89"/>
      <c r="L123" s="80"/>
      <c r="M123" s="90"/>
      <c r="N123" s="80"/>
      <c r="O123" s="106" t="e">
        <f>IF(Voortgang!#REF!="","",(Voortgang!#REF!-Voortgang!#REF!)-14)</f>
        <v>#REF!</v>
      </c>
      <c r="P123" s="108" t="e">
        <f>IF(Voortgang!#REF!="","",(Voortgang!#REF!-Voortgang!#REF!)-42)</f>
        <v>#REF!</v>
      </c>
      <c r="Q123" s="80"/>
      <c r="R123" s="80"/>
    </row>
    <row r="124" spans="1:22" s="25" customFormat="1" ht="18" customHeight="1" x14ac:dyDescent="0.35">
      <c r="A124" s="104" t="e">
        <f>IF(Voortgang!#REF!="","",Voortgang!#REF!)</f>
        <v>#REF!</v>
      </c>
      <c r="B124" s="104" t="e">
        <f>IF(Voortgang!#REF!="","",Voortgang!#REF!)</f>
        <v>#REF!</v>
      </c>
      <c r="C124" s="104" t="e">
        <f>IF(Voortgang!#REF!="","",Voortgang!#REF!)</f>
        <v>#REF!</v>
      </c>
      <c r="D124" s="104" t="e">
        <f>IF(Voortgang!#REF!="","",Voortgang!#REF!)</f>
        <v>#REF!</v>
      </c>
      <c r="E124" s="104" t="e">
        <f>IF(Voortgang!#REF!="","",Voortgang!#REF!)</f>
        <v>#REF!</v>
      </c>
      <c r="G124" s="86"/>
      <c r="H124" s="87"/>
      <c r="I124" s="88"/>
      <c r="J124" s="87"/>
      <c r="K124" s="89"/>
      <c r="L124" s="80"/>
      <c r="M124" s="90"/>
      <c r="N124" s="80"/>
      <c r="O124" s="106" t="e">
        <f>IF(Voortgang!#REF!="","",(Voortgang!#REF!-Voortgang!#REF!)-14)</f>
        <v>#REF!</v>
      </c>
      <c r="P124" s="108" t="e">
        <f>IF(Voortgang!#REF!="","",(Voortgang!#REF!-Voortgang!#REF!)-42)</f>
        <v>#REF!</v>
      </c>
      <c r="Q124" s="80"/>
      <c r="R124" s="80"/>
    </row>
    <row r="125" spans="1:22" s="25" customFormat="1" ht="10.5" x14ac:dyDescent="0.35">
      <c r="A125" s="104" t="e">
        <f>IF(Voortgang!#REF!="","",Voortgang!#REF!)</f>
        <v>#REF!</v>
      </c>
      <c r="B125" s="104" t="e">
        <f>IF(Voortgang!#REF!="","",Voortgang!#REF!)</f>
        <v>#REF!</v>
      </c>
      <c r="C125" s="104" t="e">
        <f>IF(Voortgang!#REF!="","",Voortgang!#REF!)</f>
        <v>#REF!</v>
      </c>
      <c r="D125" s="104" t="e">
        <f>IF(Voortgang!#REF!="","",Voortgang!#REF!)</f>
        <v>#REF!</v>
      </c>
      <c r="E125" s="104" t="e">
        <f>IF(Voortgang!#REF!="","",Voortgang!#REF!)</f>
        <v>#REF!</v>
      </c>
      <c r="G125" s="86"/>
      <c r="H125" s="87"/>
      <c r="I125" s="88"/>
      <c r="J125" s="87"/>
      <c r="K125" s="89"/>
      <c r="L125" s="80"/>
      <c r="M125" s="90"/>
      <c r="N125" s="80"/>
      <c r="O125" s="106" t="e">
        <f>IF(Voortgang!#REF!="","",(Voortgang!#REF!-Voortgang!#REF!)-14)</f>
        <v>#REF!</v>
      </c>
      <c r="P125" s="108" t="e">
        <f>IF(Voortgang!#REF!="","",(Voortgang!#REF!-Voortgang!#REF!)-42)</f>
        <v>#REF!</v>
      </c>
      <c r="Q125" s="80"/>
      <c r="R125" s="80"/>
    </row>
    <row r="126" spans="1:22" s="62" customFormat="1" ht="10.5" x14ac:dyDescent="0.35">
      <c r="A126" s="61"/>
      <c r="G126" s="63"/>
      <c r="H126" s="64"/>
      <c r="I126" s="65"/>
      <c r="J126" s="64"/>
      <c r="K126" s="66"/>
      <c r="L126" s="67"/>
      <c r="M126" s="68"/>
      <c r="N126" s="67"/>
      <c r="O126" s="69"/>
      <c r="P126" s="67"/>
      <c r="Q126" s="68"/>
      <c r="R126" s="67"/>
      <c r="S126" s="67"/>
      <c r="T126" s="67"/>
      <c r="U126" s="67"/>
      <c r="V126" s="67"/>
    </row>
    <row r="127" spans="1:22" ht="15.5" x14ac:dyDescent="0.35">
      <c r="A127" s="18" t="s">
        <v>242</v>
      </c>
      <c r="B127" s="32"/>
      <c r="C127" s="33"/>
      <c r="D127" s="33"/>
      <c r="E127" s="33"/>
      <c r="G127" s="31"/>
      <c r="H127" s="30"/>
      <c r="I127" s="30"/>
      <c r="J127" s="30"/>
      <c r="K127" s="30"/>
      <c r="Q127" s="30"/>
    </row>
    <row r="128" spans="1:22" x14ac:dyDescent="0.35">
      <c r="A128" s="19" t="s">
        <v>164</v>
      </c>
      <c r="B128" s="183" t="s">
        <v>243</v>
      </c>
      <c r="C128" s="183"/>
      <c r="D128" s="183"/>
      <c r="E128" s="183"/>
    </row>
    <row r="129" spans="1:5" ht="12" customHeight="1" x14ac:dyDescent="0.35">
      <c r="A129" s="34">
        <v>1</v>
      </c>
      <c r="B129" s="182"/>
      <c r="C129" s="182"/>
      <c r="D129" s="182"/>
      <c r="E129" s="182"/>
    </row>
    <row r="130" spans="1:5" x14ac:dyDescent="0.35">
      <c r="A130" s="34">
        <v>2</v>
      </c>
      <c r="B130" s="182"/>
      <c r="C130" s="182"/>
      <c r="D130" s="182"/>
      <c r="E130" s="182"/>
    </row>
    <row r="131" spans="1:5" x14ac:dyDescent="0.35">
      <c r="A131" s="34">
        <v>3</v>
      </c>
      <c r="B131" s="182"/>
      <c r="C131" s="182"/>
      <c r="D131" s="182"/>
      <c r="E131" s="182"/>
    </row>
    <row r="132" spans="1:5" x14ac:dyDescent="0.35">
      <c r="A132" s="34">
        <v>4</v>
      </c>
      <c r="B132" s="182"/>
      <c r="C132" s="182"/>
      <c r="D132" s="182"/>
      <c r="E132" s="182"/>
    </row>
    <row r="133" spans="1:5" x14ac:dyDescent="0.35">
      <c r="A133" s="34">
        <v>5</v>
      </c>
      <c r="B133" s="182"/>
      <c r="C133" s="182"/>
      <c r="D133" s="182"/>
      <c r="E133" s="182"/>
    </row>
    <row r="134" spans="1:5" x14ac:dyDescent="0.35">
      <c r="A134" s="34">
        <v>6</v>
      </c>
      <c r="B134" s="182"/>
      <c r="C134" s="182"/>
      <c r="D134" s="182"/>
      <c r="E134" s="182"/>
    </row>
    <row r="135" spans="1:5" x14ac:dyDescent="0.35">
      <c r="A135" s="34">
        <v>7</v>
      </c>
      <c r="B135" s="182"/>
      <c r="C135" s="182"/>
      <c r="D135" s="182"/>
      <c r="E135" s="182"/>
    </row>
    <row r="136" spans="1:5" x14ac:dyDescent="0.35">
      <c r="A136" s="35"/>
      <c r="B136" s="182"/>
      <c r="C136" s="182"/>
      <c r="D136" s="182"/>
      <c r="E136" s="182"/>
    </row>
    <row r="137" spans="1:5" x14ac:dyDescent="0.35">
      <c r="A137" s="35"/>
      <c r="B137" s="182"/>
      <c r="C137" s="182"/>
      <c r="D137" s="182"/>
      <c r="E137" s="182"/>
    </row>
    <row r="138" spans="1:5" x14ac:dyDescent="0.35">
      <c r="A138" s="35"/>
      <c r="B138" s="182"/>
      <c r="C138" s="182"/>
      <c r="D138" s="182"/>
      <c r="E138" s="182"/>
    </row>
    <row r="139" spans="1:5" x14ac:dyDescent="0.35">
      <c r="A139" s="35"/>
      <c r="B139" s="182"/>
      <c r="C139" s="182"/>
      <c r="D139" s="182"/>
      <c r="E139" s="182"/>
    </row>
    <row r="140" spans="1:5" x14ac:dyDescent="0.35">
      <c r="A140" s="29"/>
      <c r="B140" s="25"/>
      <c r="C140" s="25"/>
      <c r="D140" s="25"/>
      <c r="E140" s="25"/>
    </row>
    <row r="141" spans="1:5" x14ac:dyDescent="0.35">
      <c r="A141" s="29"/>
      <c r="B141" s="25"/>
      <c r="C141" s="25"/>
      <c r="D141" s="25"/>
      <c r="E141" s="25"/>
    </row>
    <row r="142" spans="1:5" x14ac:dyDescent="0.35">
      <c r="A142" s="29"/>
      <c r="B142" s="25"/>
      <c r="C142" s="25"/>
      <c r="D142" s="25"/>
      <c r="E142" s="25"/>
    </row>
    <row r="143" spans="1:5" x14ac:dyDescent="0.35">
      <c r="A143" s="29"/>
      <c r="B143" s="25"/>
      <c r="C143" s="25"/>
      <c r="D143" s="25"/>
      <c r="E143" s="25"/>
    </row>
    <row r="144" spans="1:5" x14ac:dyDescent="0.35">
      <c r="A144" s="29"/>
      <c r="B144" s="25"/>
      <c r="C144" s="25"/>
      <c r="D144" s="25"/>
      <c r="E144" s="25"/>
    </row>
  </sheetData>
  <mergeCells count="25">
    <mergeCell ref="B139:E139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O19:R19"/>
    <mergeCell ref="I5:M5"/>
    <mergeCell ref="D6:G6"/>
    <mergeCell ref="D7:G7"/>
    <mergeCell ref="D8:G8"/>
    <mergeCell ref="D9:G9"/>
    <mergeCell ref="G19:L19"/>
    <mergeCell ref="M19:N19"/>
    <mergeCell ref="D12:G12"/>
    <mergeCell ref="D13:G13"/>
    <mergeCell ref="D10:G10"/>
    <mergeCell ref="D11:G11"/>
    <mergeCell ref="G16:R16"/>
  </mergeCells>
  <conditionalFormatting sqref="O21:P125">
    <cfRule type="cellIs" dxfId="0" priority="1" operator="greaterThan">
      <formula>0</formula>
    </cfRule>
  </conditionalFormatting>
  <dataValidations count="4">
    <dataValidation type="list" allowBlank="1" showInputMessage="1" showErrorMessage="1" prompt="maak keuze" sqref="E126" xr:uid="{00000000-0002-0000-0100-000000000000}">
      <formula1>"NOK 1-1,NOK 1-2,NOK 1-3,NOK 2-1,NOK 2-2,NOK 2-3,NOK 2-4,NOK 2-5,NOK 3-1,NOK 4-1,NOK 4-2,NOK 5-1,NOK 5-2"</formula1>
    </dataValidation>
    <dataValidation type="list" allowBlank="1" showInputMessage="1" showErrorMessage="1" sqref="D21:D44" xr:uid="{7CE19F09-E8FF-464B-807D-91636DFA811C}">
      <formula1>$A$152:$A$154</formula1>
    </dataValidation>
    <dataValidation type="list" allowBlank="1" showInputMessage="1" showErrorMessage="1" sqref="D45:D61" xr:uid="{551C5295-A85B-4497-A2D6-9B9302F862DB}">
      <formula1>$A$140:$A$142</formula1>
    </dataValidation>
    <dataValidation type="list" allowBlank="1" showInputMessage="1" showErrorMessage="1" sqref="F21:F58 F60" xr:uid="{3359A5EB-006F-4B9D-9853-A90A87E0B1EF}">
      <formula1>$A$151:$A$154</formula1>
    </dataValidation>
  </dataValidations>
  <pageMargins left="0.7" right="0.7" top="0.75" bottom="0.75" header="0.3" footer="0.3"/>
  <pageSetup paperSize="8" scale="7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0"/>
  <sheetViews>
    <sheetView workbookViewId="0"/>
  </sheetViews>
  <sheetFormatPr defaultColWidth="9.453125" defaultRowHeight="12" x14ac:dyDescent="0.35"/>
  <cols>
    <col min="1" max="1" width="11.54296875" style="36" customWidth="1"/>
    <col min="2" max="2" width="16.54296875" style="36" customWidth="1"/>
    <col min="3" max="3" width="15.453125" style="3" customWidth="1"/>
    <col min="4" max="4" width="24.453125" style="3" customWidth="1"/>
    <col min="5" max="6" width="12.453125" style="3" customWidth="1"/>
    <col min="7" max="7" width="15.453125" style="3" customWidth="1"/>
    <col min="8" max="8" width="16.453125" style="4" bestFit="1" customWidth="1"/>
    <col min="9" max="9" width="17.453125" style="5" customWidth="1"/>
    <col min="10" max="10" width="16.54296875" style="5" bestFit="1" customWidth="1"/>
    <col min="11" max="11" width="14.453125" style="5" customWidth="1"/>
    <col min="12" max="12" width="15.54296875" style="5" customWidth="1"/>
    <col min="13" max="13" width="18.54296875" style="6" customWidth="1"/>
    <col min="14" max="14" width="18.453125" style="7" customWidth="1"/>
    <col min="15" max="15" width="15.453125" style="7" customWidth="1"/>
    <col min="16" max="16" width="13.54296875" style="7" customWidth="1"/>
    <col min="17" max="17" width="15.54296875" style="7" customWidth="1"/>
    <col min="18" max="18" width="18.453125" style="5" customWidth="1"/>
    <col min="19" max="19" width="10" style="7" customWidth="1"/>
    <col min="20" max="20" width="6.54296875" style="7" customWidth="1"/>
    <col min="21" max="22" width="9.453125" style="7"/>
    <col min="23" max="16384" width="9.453125" style="3"/>
  </cols>
  <sheetData>
    <row r="1" spans="1:22" ht="21" x14ac:dyDescent="0.35">
      <c r="A1" s="1" t="s">
        <v>244</v>
      </c>
      <c r="B1" s="1"/>
      <c r="C1" s="2"/>
      <c r="D1" s="2"/>
      <c r="E1" s="2"/>
      <c r="F1" s="2"/>
      <c r="H1" s="1"/>
    </row>
    <row r="2" spans="1:22" ht="21" x14ac:dyDescent="0.35">
      <c r="A2" s="1"/>
      <c r="B2" s="1"/>
      <c r="C2" s="2"/>
      <c r="D2" s="2"/>
      <c r="E2" s="2"/>
      <c r="F2" s="2"/>
      <c r="H2" s="1"/>
    </row>
    <row r="3" spans="1:22" ht="21" x14ac:dyDescent="0.35">
      <c r="A3" s="46"/>
      <c r="B3" s="1"/>
      <c r="C3" s="2"/>
      <c r="D3" s="2"/>
      <c r="E3" s="2"/>
      <c r="F3" s="2"/>
      <c r="H3" s="1"/>
    </row>
    <row r="4" spans="1:22" ht="21" x14ac:dyDescent="0.35">
      <c r="A4" s="1"/>
      <c r="B4" s="1"/>
      <c r="C4" s="2"/>
      <c r="D4" s="2"/>
      <c r="E4" s="2"/>
      <c r="F4" s="2"/>
      <c r="H4" s="1"/>
    </row>
    <row r="5" spans="1:22" ht="15.5" x14ac:dyDescent="0.35">
      <c r="A5" s="18" t="s">
        <v>245</v>
      </c>
      <c r="B5" s="5"/>
      <c r="C5" s="2"/>
      <c r="D5" s="2"/>
      <c r="E5" s="2"/>
      <c r="F5" s="2"/>
      <c r="J5" s="166" t="s">
        <v>246</v>
      </c>
      <c r="K5" s="167"/>
      <c r="L5" s="167"/>
      <c r="M5" s="167"/>
      <c r="N5" s="168"/>
    </row>
    <row r="6" spans="1:22" ht="15.75" customHeight="1" x14ac:dyDescent="0.35">
      <c r="A6" s="45">
        <v>1</v>
      </c>
      <c r="B6" s="45" t="s">
        <v>247</v>
      </c>
      <c r="C6" s="2"/>
      <c r="D6" s="43" t="s">
        <v>169</v>
      </c>
      <c r="E6" s="169" t="s">
        <v>170</v>
      </c>
      <c r="F6" s="170"/>
      <c r="G6" s="170"/>
      <c r="H6" s="171"/>
      <c r="I6" s="51" t="s">
        <v>171</v>
      </c>
      <c r="J6" s="59" t="s">
        <v>172</v>
      </c>
      <c r="K6" s="56" t="s">
        <v>173</v>
      </c>
      <c r="L6" s="60" t="s">
        <v>174</v>
      </c>
      <c r="M6" s="60" t="s">
        <v>175</v>
      </c>
      <c r="N6" s="60" t="s">
        <v>176</v>
      </c>
    </row>
    <row r="7" spans="1:22" x14ac:dyDescent="0.35">
      <c r="A7" s="45">
        <v>2</v>
      </c>
      <c r="B7" s="45" t="s">
        <v>248</v>
      </c>
      <c r="C7" s="2"/>
      <c r="D7" s="43" t="s">
        <v>177</v>
      </c>
      <c r="E7" s="169" t="s">
        <v>178</v>
      </c>
      <c r="F7" s="170"/>
      <c r="G7" s="170"/>
      <c r="H7" s="171"/>
      <c r="I7" s="58">
        <v>2020</v>
      </c>
      <c r="J7" s="98" t="s">
        <v>179</v>
      </c>
      <c r="K7" s="98" t="s">
        <v>179</v>
      </c>
      <c r="L7" s="70">
        <v>0</v>
      </c>
      <c r="M7" s="70">
        <v>0</v>
      </c>
      <c r="N7" s="70">
        <v>0</v>
      </c>
    </row>
    <row r="8" spans="1:22" ht="15" customHeight="1" x14ac:dyDescent="0.35">
      <c r="A8" s="45">
        <v>3</v>
      </c>
      <c r="B8" s="45" t="s">
        <v>249</v>
      </c>
      <c r="C8" s="2"/>
      <c r="D8" s="43" t="s">
        <v>180</v>
      </c>
      <c r="E8" s="172" t="s">
        <v>181</v>
      </c>
      <c r="F8" s="173"/>
      <c r="G8" s="173"/>
      <c r="H8" s="174"/>
      <c r="I8" s="58">
        <v>2021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</row>
    <row r="9" spans="1:22" x14ac:dyDescent="0.35">
      <c r="A9" s="45">
        <v>4</v>
      </c>
      <c r="B9" s="45" t="s">
        <v>250</v>
      </c>
      <c r="C9" s="2"/>
      <c r="D9" s="43" t="s">
        <v>182</v>
      </c>
      <c r="E9" s="169" t="s">
        <v>183</v>
      </c>
      <c r="F9" s="170"/>
      <c r="G9" s="170"/>
      <c r="H9" s="171"/>
      <c r="I9" s="58">
        <v>2022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</row>
    <row r="10" spans="1:22" x14ac:dyDescent="0.35">
      <c r="A10" s="45">
        <v>5</v>
      </c>
      <c r="B10" s="45" t="s">
        <v>251</v>
      </c>
      <c r="C10" s="2"/>
      <c r="D10" s="43" t="s">
        <v>184</v>
      </c>
      <c r="E10" s="169" t="s">
        <v>80</v>
      </c>
      <c r="F10" s="170"/>
      <c r="G10" s="170"/>
      <c r="H10" s="171"/>
      <c r="I10" s="58">
        <v>2023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</row>
    <row r="11" spans="1:22" x14ac:dyDescent="0.35">
      <c r="A11" s="45">
        <v>6</v>
      </c>
      <c r="B11" s="45" t="s">
        <v>252</v>
      </c>
      <c r="C11" s="2"/>
      <c r="D11" s="43" t="s">
        <v>185</v>
      </c>
      <c r="E11" s="177">
        <v>44452</v>
      </c>
      <c r="F11" s="178"/>
      <c r="G11" s="178"/>
      <c r="H11" s="179"/>
      <c r="I11" s="51"/>
      <c r="J11" s="70"/>
      <c r="K11" s="70"/>
      <c r="L11" s="70"/>
      <c r="M11" s="70"/>
      <c r="N11" s="70"/>
    </row>
    <row r="12" spans="1:22" x14ac:dyDescent="0.35">
      <c r="A12" s="8"/>
      <c r="B12" s="8"/>
      <c r="C12" s="2"/>
      <c r="D12" s="43" t="s">
        <v>186</v>
      </c>
      <c r="E12" s="169" t="s">
        <v>187</v>
      </c>
      <c r="F12" s="170"/>
      <c r="G12" s="170"/>
      <c r="H12" s="171"/>
      <c r="I12" s="51"/>
      <c r="J12" s="52"/>
      <c r="K12" s="50"/>
      <c r="L12" s="53"/>
      <c r="M12" s="53"/>
      <c r="N12" s="53"/>
    </row>
    <row r="13" spans="1:22" x14ac:dyDescent="0.35">
      <c r="A13" s="8"/>
      <c r="B13" s="8"/>
      <c r="C13" s="2"/>
      <c r="D13" s="43" t="s">
        <v>188</v>
      </c>
      <c r="E13" s="169" t="s">
        <v>189</v>
      </c>
      <c r="F13" s="170"/>
      <c r="G13" s="170"/>
      <c r="H13" s="171"/>
      <c r="I13" s="51"/>
      <c r="J13" s="53"/>
      <c r="K13" s="50"/>
      <c r="L13" s="53"/>
      <c r="M13" s="50" t="s">
        <v>190</v>
      </c>
      <c r="N13" s="57">
        <v>0</v>
      </c>
    </row>
    <row r="14" spans="1:22" x14ac:dyDescent="0.35">
      <c r="A14" s="8"/>
      <c r="B14" s="8"/>
      <c r="C14" s="2"/>
      <c r="D14" s="9"/>
      <c r="E14" s="10"/>
      <c r="F14" s="10"/>
    </row>
    <row r="15" spans="1:22" x14ac:dyDescent="0.35">
      <c r="A15" s="10"/>
      <c r="B15" s="10"/>
      <c r="C15" s="11"/>
      <c r="E15" s="4"/>
      <c r="F15" s="5"/>
      <c r="G15" s="5"/>
      <c r="H15" s="5"/>
      <c r="J15" s="6"/>
      <c r="K15" s="7"/>
      <c r="L15" s="7"/>
      <c r="M15" s="7"/>
      <c r="O15" s="5"/>
      <c r="P15" s="6"/>
      <c r="R15" s="7"/>
      <c r="T15" s="3"/>
      <c r="U15" s="3"/>
      <c r="V15" s="3"/>
    </row>
    <row r="16" spans="1:22" ht="14.5" x14ac:dyDescent="0.35">
      <c r="A16" s="188"/>
      <c r="B16" s="39"/>
      <c r="C16" s="39"/>
      <c r="D16" s="180" t="s">
        <v>253</v>
      </c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93"/>
      <c r="S16" s="3"/>
      <c r="T16" s="3"/>
      <c r="U16" s="3"/>
      <c r="V16" s="3"/>
    </row>
    <row r="17" spans="1:22" x14ac:dyDescent="0.35">
      <c r="A17" s="189"/>
      <c r="B17" s="40"/>
      <c r="C17" s="40"/>
      <c r="D17" s="13"/>
      <c r="E17" s="14"/>
      <c r="F17" s="14"/>
      <c r="G17" s="14"/>
      <c r="H17" s="14"/>
      <c r="I17" s="15"/>
      <c r="J17" s="16"/>
      <c r="K17" s="16"/>
      <c r="L17" s="16"/>
      <c r="M17" s="16"/>
      <c r="N17" s="14"/>
      <c r="O17" s="15"/>
      <c r="P17" s="16"/>
      <c r="Q17" s="16"/>
      <c r="R17" s="17"/>
      <c r="S17" s="3"/>
      <c r="T17" s="3"/>
      <c r="U17" s="3"/>
      <c r="V17" s="3"/>
    </row>
    <row r="18" spans="1:22" ht="78" customHeight="1" x14ac:dyDescent="0.35">
      <c r="A18" s="42" t="s">
        <v>254</v>
      </c>
      <c r="B18" s="41" t="s">
        <v>255</v>
      </c>
      <c r="C18" s="47" t="s">
        <v>246</v>
      </c>
      <c r="D18" s="72" t="s">
        <v>256</v>
      </c>
      <c r="E18" s="187" t="s">
        <v>257</v>
      </c>
      <c r="F18" s="187"/>
      <c r="G18" s="187" t="s">
        <v>258</v>
      </c>
      <c r="H18" s="187"/>
      <c r="I18" s="187" t="s">
        <v>259</v>
      </c>
      <c r="J18" s="187"/>
      <c r="K18" s="187" t="s">
        <v>260</v>
      </c>
      <c r="L18" s="187"/>
      <c r="M18" s="187" t="s">
        <v>261</v>
      </c>
      <c r="N18" s="187"/>
      <c r="O18" s="187" t="s">
        <v>262</v>
      </c>
      <c r="P18" s="187"/>
      <c r="Q18" s="187" t="s">
        <v>263</v>
      </c>
      <c r="R18" s="187"/>
      <c r="S18" s="73"/>
      <c r="T18" s="3"/>
      <c r="U18" s="3"/>
      <c r="V18" s="3"/>
    </row>
    <row r="19" spans="1:22" ht="75" customHeight="1" x14ac:dyDescent="0.35">
      <c r="A19" s="19" t="s">
        <v>264</v>
      </c>
      <c r="B19" s="28" t="s">
        <v>265</v>
      </c>
      <c r="C19" s="28" t="s">
        <v>266</v>
      </c>
      <c r="D19" s="71" t="s">
        <v>267</v>
      </c>
      <c r="E19" s="71" t="s">
        <v>268</v>
      </c>
      <c r="F19" s="71" t="s">
        <v>269</v>
      </c>
      <c r="G19" s="71" t="s">
        <v>270</v>
      </c>
      <c r="H19" s="71" t="s">
        <v>271</v>
      </c>
      <c r="I19" s="71" t="s">
        <v>272</v>
      </c>
      <c r="J19" s="71" t="s">
        <v>273</v>
      </c>
      <c r="K19" s="71" t="s">
        <v>274</v>
      </c>
      <c r="L19" s="71" t="s">
        <v>275</v>
      </c>
      <c r="M19" s="71" t="s">
        <v>276</v>
      </c>
      <c r="N19" s="71" t="s">
        <v>277</v>
      </c>
      <c r="O19" s="71" t="s">
        <v>278</v>
      </c>
      <c r="P19" s="71" t="s">
        <v>279</v>
      </c>
      <c r="Q19" s="71" t="s">
        <v>280</v>
      </c>
      <c r="R19" s="71" t="s">
        <v>281</v>
      </c>
      <c r="S19" s="3"/>
      <c r="T19" s="3"/>
      <c r="U19" s="3"/>
      <c r="V19" s="3"/>
    </row>
    <row r="20" spans="1:22" s="25" customFormat="1" ht="15.5" x14ac:dyDescent="0.35">
      <c r="A20" s="48" t="s">
        <v>282</v>
      </c>
      <c r="B20" s="49" t="s">
        <v>283</v>
      </c>
      <c r="C20" s="49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22" s="25" customFormat="1" ht="15.5" x14ac:dyDescent="0.35">
      <c r="A21" s="48" t="s">
        <v>284</v>
      </c>
      <c r="B21" s="49" t="s">
        <v>283</v>
      </c>
      <c r="C21" s="49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22" s="25" customFormat="1" ht="15.5" x14ac:dyDescent="0.35">
      <c r="A22" s="48" t="s">
        <v>285</v>
      </c>
      <c r="B22" s="49" t="s">
        <v>283</v>
      </c>
      <c r="C22" s="49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2" s="25" customFormat="1" ht="15.5" x14ac:dyDescent="0.35">
      <c r="A23" s="48" t="s">
        <v>286</v>
      </c>
      <c r="B23" s="49" t="s">
        <v>283</v>
      </c>
      <c r="C23" s="49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22" s="25" customFormat="1" ht="15.5" x14ac:dyDescent="0.35">
      <c r="A24" s="48" t="s">
        <v>287</v>
      </c>
      <c r="B24" s="49" t="s">
        <v>288</v>
      </c>
      <c r="C24" s="27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22" s="25" customFormat="1" ht="10.5" x14ac:dyDescent="0.35">
      <c r="A25" s="24"/>
      <c r="B25" s="27"/>
      <c r="C25" s="27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22" s="25" customFormat="1" ht="10.5" x14ac:dyDescent="0.35">
      <c r="A26" s="24"/>
      <c r="B26" s="27"/>
      <c r="C26" s="27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22" s="25" customFormat="1" ht="10.5" x14ac:dyDescent="0.35">
      <c r="A27" s="24"/>
      <c r="B27" s="27"/>
      <c r="C27" s="27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22" s="25" customFormat="1" ht="10.5" x14ac:dyDescent="0.35">
      <c r="A28" s="24"/>
      <c r="B28" s="27"/>
      <c r="C28" s="27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22" s="25" customFormat="1" ht="10.5" x14ac:dyDescent="0.35">
      <c r="A29" s="24"/>
      <c r="B29" s="27"/>
      <c r="C29" s="2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22" s="25" customFormat="1" ht="10.5" x14ac:dyDescent="0.35">
      <c r="A30" s="24"/>
      <c r="B30" s="27"/>
      <c r="C30" s="2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22" s="25" customFormat="1" ht="10.5" x14ac:dyDescent="0.35">
      <c r="A31" s="24"/>
      <c r="B31" s="27"/>
      <c r="C31" s="27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22" s="62" customFormat="1" ht="10.5" x14ac:dyDescent="0.35">
      <c r="A32" s="6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spans="1:22" ht="15.5" x14ac:dyDescent="0.35">
      <c r="A33" s="18" t="s">
        <v>289</v>
      </c>
      <c r="B33" s="18"/>
      <c r="C33" s="32"/>
      <c r="D33" s="33"/>
      <c r="E33" s="33"/>
      <c r="F33" s="33"/>
      <c r="H33" s="18" t="s">
        <v>290</v>
      </c>
      <c r="I33" s="3"/>
      <c r="J33" s="3"/>
      <c r="K33" s="3"/>
      <c r="L33" s="3"/>
      <c r="M33" s="18" t="s">
        <v>291</v>
      </c>
      <c r="R33" s="3"/>
      <c r="S33" s="3"/>
      <c r="T33" s="3"/>
      <c r="U33" s="3"/>
      <c r="V33" s="3"/>
    </row>
    <row r="34" spans="1:22" ht="15.75" customHeight="1" x14ac:dyDescent="0.35">
      <c r="A34" s="19" t="s">
        <v>292</v>
      </c>
      <c r="B34" s="183" t="s">
        <v>293</v>
      </c>
      <c r="C34" s="183"/>
      <c r="D34" s="183"/>
      <c r="E34" s="183"/>
      <c r="F34" s="183"/>
      <c r="G34" s="183"/>
      <c r="H34" s="75" t="s">
        <v>294</v>
      </c>
      <c r="I34" s="74" t="s">
        <v>295</v>
      </c>
      <c r="J34" s="186" t="s">
        <v>296</v>
      </c>
      <c r="K34" s="186"/>
      <c r="L34" s="186"/>
      <c r="M34" s="76" t="s">
        <v>297</v>
      </c>
      <c r="N34" s="77" t="s">
        <v>298</v>
      </c>
      <c r="O34" s="77" t="s">
        <v>299</v>
      </c>
      <c r="P34" s="77" t="s">
        <v>300</v>
      </c>
      <c r="Q34" s="77" t="s">
        <v>301</v>
      </c>
    </row>
    <row r="35" spans="1:22" ht="12" customHeight="1" x14ac:dyDescent="0.35">
      <c r="A35" s="54" t="s">
        <v>282</v>
      </c>
      <c r="B35" s="185"/>
      <c r="C35" s="185"/>
      <c r="D35" s="185"/>
      <c r="E35" s="185"/>
      <c r="F35" s="185"/>
      <c r="G35" s="185"/>
      <c r="H35" s="37"/>
      <c r="I35" s="38"/>
      <c r="J35" s="190"/>
      <c r="K35" s="191"/>
      <c r="L35" s="192"/>
      <c r="M35" s="78"/>
      <c r="N35" s="44"/>
      <c r="O35" s="79"/>
      <c r="P35" s="79"/>
      <c r="Q35" s="79"/>
    </row>
    <row r="36" spans="1:22" x14ac:dyDescent="0.35">
      <c r="A36" s="54" t="s">
        <v>284</v>
      </c>
      <c r="B36" s="185"/>
      <c r="C36" s="185"/>
      <c r="D36" s="185"/>
      <c r="E36" s="185"/>
      <c r="F36" s="185"/>
      <c r="G36" s="185"/>
      <c r="H36" s="44"/>
      <c r="I36" s="44"/>
      <c r="J36" s="184"/>
      <c r="K36" s="184"/>
      <c r="L36" s="184"/>
      <c r="M36" s="78"/>
      <c r="N36" s="44"/>
      <c r="O36" s="79"/>
      <c r="P36" s="79"/>
      <c r="Q36" s="79"/>
    </row>
    <row r="37" spans="1:22" x14ac:dyDescent="0.35">
      <c r="A37" s="54" t="s">
        <v>285</v>
      </c>
      <c r="B37" s="185"/>
      <c r="C37" s="185"/>
      <c r="D37" s="185"/>
      <c r="E37" s="185"/>
      <c r="F37" s="185"/>
      <c r="G37" s="185"/>
      <c r="H37" s="44"/>
      <c r="I37" s="44"/>
      <c r="J37" s="184"/>
      <c r="K37" s="184"/>
      <c r="L37" s="184"/>
      <c r="M37" s="78"/>
      <c r="N37" s="44"/>
      <c r="O37" s="79"/>
      <c r="P37" s="79"/>
      <c r="Q37" s="79"/>
    </row>
    <row r="38" spans="1:22" x14ac:dyDescent="0.35">
      <c r="A38" s="54" t="s">
        <v>286</v>
      </c>
      <c r="B38" s="185"/>
      <c r="C38" s="185"/>
      <c r="D38" s="185"/>
      <c r="E38" s="185"/>
      <c r="F38" s="185"/>
      <c r="G38" s="185"/>
      <c r="H38" s="44"/>
      <c r="I38" s="44"/>
      <c r="J38" s="184"/>
      <c r="K38" s="184"/>
      <c r="L38" s="184"/>
      <c r="M38" s="78"/>
      <c r="N38" s="44"/>
      <c r="O38" s="79"/>
      <c r="P38" s="79"/>
      <c r="Q38" s="79"/>
    </row>
    <row r="39" spans="1:22" x14ac:dyDescent="0.35">
      <c r="A39" s="34"/>
      <c r="B39" s="185"/>
      <c r="C39" s="185"/>
      <c r="D39" s="185"/>
      <c r="E39" s="185"/>
      <c r="F39" s="185"/>
      <c r="G39" s="185"/>
      <c r="H39" s="44"/>
      <c r="I39" s="44"/>
      <c r="J39" s="184"/>
      <c r="K39" s="184"/>
      <c r="L39" s="184"/>
      <c r="M39" s="78"/>
      <c r="N39" s="44"/>
      <c r="O39" s="79"/>
      <c r="P39" s="79"/>
      <c r="Q39" s="79"/>
    </row>
    <row r="40" spans="1:22" x14ac:dyDescent="0.35">
      <c r="A40" s="34"/>
      <c r="B40" s="185"/>
      <c r="C40" s="185"/>
      <c r="D40" s="185"/>
      <c r="E40" s="185"/>
      <c r="F40" s="185"/>
      <c r="G40" s="185"/>
      <c r="H40" s="44"/>
      <c r="I40" s="44"/>
      <c r="J40" s="184"/>
      <c r="K40" s="184"/>
      <c r="L40" s="184"/>
      <c r="M40" s="78"/>
      <c r="N40" s="44"/>
      <c r="O40" s="79"/>
      <c r="P40" s="79"/>
      <c r="Q40" s="79"/>
    </row>
    <row r="41" spans="1:22" x14ac:dyDescent="0.35">
      <c r="A41" s="34"/>
      <c r="B41" s="185"/>
      <c r="C41" s="185"/>
      <c r="D41" s="185"/>
      <c r="E41" s="185"/>
      <c r="F41" s="185"/>
      <c r="G41" s="185"/>
      <c r="H41" s="44"/>
      <c r="I41" s="44"/>
      <c r="J41" s="184"/>
      <c r="K41" s="184"/>
      <c r="L41" s="184"/>
      <c r="M41" s="78"/>
      <c r="N41" s="79"/>
      <c r="O41" s="79"/>
      <c r="P41" s="79"/>
      <c r="Q41" s="79"/>
    </row>
    <row r="42" spans="1:22" x14ac:dyDescent="0.35">
      <c r="A42" s="35"/>
      <c r="B42" s="185"/>
      <c r="C42" s="185"/>
      <c r="D42" s="185"/>
      <c r="E42" s="185"/>
      <c r="F42" s="185"/>
      <c r="G42" s="185"/>
      <c r="H42" s="44"/>
      <c r="I42" s="44"/>
      <c r="J42" s="184"/>
      <c r="K42" s="184"/>
      <c r="L42" s="184"/>
      <c r="M42" s="78"/>
      <c r="N42" s="79"/>
      <c r="O42" s="79"/>
      <c r="P42" s="79"/>
      <c r="Q42" s="79"/>
    </row>
    <row r="43" spans="1:22" x14ac:dyDescent="0.35">
      <c r="A43" s="35"/>
      <c r="B43" s="185"/>
      <c r="C43" s="185"/>
      <c r="D43" s="185"/>
      <c r="E43" s="185"/>
      <c r="F43" s="185"/>
      <c r="G43" s="185"/>
      <c r="H43" s="44"/>
      <c r="I43" s="44"/>
      <c r="J43" s="184"/>
      <c r="K43" s="184"/>
      <c r="L43" s="184"/>
      <c r="M43" s="78"/>
      <c r="N43" s="79"/>
      <c r="O43" s="79"/>
      <c r="P43" s="79"/>
      <c r="Q43" s="79"/>
    </row>
    <row r="44" spans="1:22" x14ac:dyDescent="0.35">
      <c r="A44" s="35"/>
      <c r="B44" s="185"/>
      <c r="C44" s="185"/>
      <c r="D44" s="185"/>
      <c r="E44" s="185"/>
      <c r="F44" s="185"/>
      <c r="G44" s="185"/>
      <c r="H44" s="44"/>
      <c r="I44" s="44"/>
      <c r="J44" s="184"/>
      <c r="K44" s="184"/>
      <c r="L44" s="184"/>
      <c r="M44" s="78"/>
      <c r="N44" s="79"/>
      <c r="O44" s="79"/>
      <c r="P44" s="79"/>
      <c r="Q44" s="79"/>
    </row>
    <row r="45" spans="1:22" x14ac:dyDescent="0.35">
      <c r="A45" s="35"/>
      <c r="B45" s="185"/>
      <c r="C45" s="185"/>
      <c r="D45" s="185"/>
      <c r="E45" s="185"/>
      <c r="F45" s="185"/>
      <c r="G45" s="185"/>
      <c r="H45" s="44"/>
      <c r="I45" s="44"/>
      <c r="J45" s="184"/>
      <c r="K45" s="184"/>
      <c r="L45" s="184"/>
      <c r="M45" s="78"/>
      <c r="N45" s="79"/>
      <c r="O45" s="79"/>
      <c r="P45" s="79"/>
      <c r="Q45" s="79"/>
    </row>
    <row r="46" spans="1:22" x14ac:dyDescent="0.35">
      <c r="A46" s="29"/>
      <c r="B46" s="29"/>
      <c r="C46" s="25"/>
      <c r="D46" s="25"/>
      <c r="E46" s="25"/>
      <c r="F46" s="25"/>
    </row>
    <row r="47" spans="1:22" x14ac:dyDescent="0.35">
      <c r="A47" s="29"/>
      <c r="B47" s="29"/>
      <c r="C47" s="25"/>
      <c r="D47" s="25"/>
      <c r="E47" s="25"/>
      <c r="F47" s="25"/>
    </row>
    <row r="48" spans="1:22" x14ac:dyDescent="0.35">
      <c r="A48" s="29"/>
      <c r="B48" s="29"/>
      <c r="C48" s="25"/>
      <c r="D48" s="25"/>
      <c r="E48" s="25"/>
      <c r="F48" s="25"/>
    </row>
    <row r="49" spans="1:6" x14ac:dyDescent="0.35">
      <c r="A49" s="29"/>
      <c r="B49" s="29"/>
      <c r="C49" s="25"/>
      <c r="D49" s="25"/>
      <c r="E49" s="25"/>
      <c r="F49" s="25"/>
    </row>
    <row r="50" spans="1:6" x14ac:dyDescent="0.35">
      <c r="A50" s="29"/>
      <c r="B50" s="29"/>
      <c r="C50" s="25"/>
      <c r="D50" s="25"/>
      <c r="E50" s="25"/>
      <c r="F50" s="25"/>
    </row>
  </sheetData>
  <mergeCells count="42">
    <mergeCell ref="A16:A17"/>
    <mergeCell ref="J35:L35"/>
    <mergeCell ref="E6:H6"/>
    <mergeCell ref="E7:H7"/>
    <mergeCell ref="E8:H8"/>
    <mergeCell ref="E9:H9"/>
    <mergeCell ref="E10:H10"/>
    <mergeCell ref="E11:H11"/>
    <mergeCell ref="E12:H12"/>
    <mergeCell ref="E13:H13"/>
    <mergeCell ref="D16:R16"/>
    <mergeCell ref="M18:N18"/>
    <mergeCell ref="O18:P18"/>
    <mergeCell ref="Q18:R18"/>
    <mergeCell ref="E18:F18"/>
    <mergeCell ref="G18:H18"/>
    <mergeCell ref="J5:N5"/>
    <mergeCell ref="J38:L38"/>
    <mergeCell ref="J39:L39"/>
    <mergeCell ref="J40:L40"/>
    <mergeCell ref="J41:L41"/>
    <mergeCell ref="J37:L37"/>
    <mergeCell ref="J34:L34"/>
    <mergeCell ref="J36:L36"/>
    <mergeCell ref="I18:J18"/>
    <mergeCell ref="K18:L18"/>
    <mergeCell ref="J43:L43"/>
    <mergeCell ref="J44:L44"/>
    <mergeCell ref="J45:L45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J42:L42"/>
  </mergeCells>
  <pageMargins left="0.7" right="0.7" top="0.75" bottom="0.75" header="0.3" footer="0.3"/>
  <pageSetup paperSize="8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21152a1-93e7-48c9-bea2-0add18bf3298">
      <UserInfo>
        <DisplayName>Bourgois, Sarah</DisplayName>
        <AccountId>14</AccountId>
        <AccountType/>
      </UserInfo>
      <UserInfo>
        <DisplayName>Klein Swormink, Rowie</DisplayName>
        <AccountId>34</AccountId>
        <AccountType/>
      </UserInfo>
      <UserInfo>
        <DisplayName>Rotteveel, Martijn</DisplayName>
        <AccountId>20</AccountId>
        <AccountType/>
      </UserInfo>
      <UserInfo>
        <DisplayName>Kunst, Steven</DisplayName>
        <AccountId>23</AccountId>
        <AccountType/>
      </UserInfo>
    </SharedWithUsers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7FE870A034FD4794ADAB7C9910B138" ma:contentTypeVersion="5" ma:contentTypeDescription="Create a new document." ma:contentTypeScope="" ma:versionID="1ec468f6fc029b23831c909e423c9674">
  <xsd:schema xmlns:xsd="http://www.w3.org/2001/XMLSchema" xmlns:xs="http://www.w3.org/2001/XMLSchema" xmlns:p="http://schemas.microsoft.com/office/2006/metadata/properties" xmlns:ns2="68f3a5db-4d1c-4853-b4eb-26f289c73cf4" xmlns:ns3="a21152a1-93e7-48c9-bea2-0add18bf3298" targetNamespace="http://schemas.microsoft.com/office/2006/metadata/properties" ma:root="true" ma:fieldsID="3a181d25ecce49504ac2e3df41001634" ns2:_="" ns3:_="">
    <xsd:import namespace="68f3a5db-4d1c-4853-b4eb-26f289c73cf4"/>
    <xsd:import namespace="a21152a1-93e7-48c9-bea2-0add18bf32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3a5db-4d1c-4853-b4eb-26f289c73c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152a1-93e7-48c9-bea2-0add18bf329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70B87A-0472-4328-AAA6-79D6D73C5844}">
  <ds:schemaRefs>
    <ds:schemaRef ds:uri="http://schemas.microsoft.com/office/2006/metadata/properties"/>
    <ds:schemaRef ds:uri="http://schemas.microsoft.com/office/infopath/2007/PartnerControls"/>
    <ds:schemaRef ds:uri="a21152a1-93e7-48c9-bea2-0add18bf3298"/>
  </ds:schemaRefs>
</ds:datastoreItem>
</file>

<file path=customXml/itemProps2.xml><?xml version="1.0" encoding="utf-8"?>
<ds:datastoreItem xmlns:ds="http://schemas.openxmlformats.org/officeDocument/2006/customXml" ds:itemID="{363952E7-507E-410B-A240-0BBA6CDF62D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F119B1D-0077-4608-9C50-67A8CE4A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3a5db-4d1c-4853-b4eb-26f289c73cf4"/>
    <ds:schemaRef ds:uri="a21152a1-93e7-48c9-bea2-0add18bf3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F35553D-19C9-4A63-AD2A-BE60C24826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Voortgang</vt:lpstr>
      <vt:lpstr>Bespreekpunten</vt:lpstr>
      <vt:lpstr> KPI per project</vt:lpstr>
      <vt:lpstr>klanttevredenheid</vt:lpstr>
      <vt:lpstr>Voortgang!Afdrukbereik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Bezuyen,Rene | LievenseCSO</dc:creator>
  <cp:keywords/>
  <dc:description/>
  <cp:lastModifiedBy>Bultman, Tjerk</cp:lastModifiedBy>
  <cp:revision/>
  <dcterms:created xsi:type="dcterms:W3CDTF">2018-04-12T10:27:57Z</dcterms:created>
  <dcterms:modified xsi:type="dcterms:W3CDTF">2024-02-16T13:49:44Z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0x010100277FE870A034FD4794ADAB7C9910B138</vt:lpwstr>
  </property>
</Properties>
</file>