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R:\10_Projecten\4_Beheer\722230270_Krimpen_ad_IJssel_integraal_onderhoudscontract\3_Werk\NVI\"/>
    </mc:Choice>
  </mc:AlternateContent>
  <xr:revisionPtr revIDLastSave="0" documentId="13_ncr:1_{53E45806-FB67-4F6A-BF16-57BD2913886A}" xr6:coauthVersionLast="47" xr6:coauthVersionMax="47" xr10:uidLastSave="{00000000-0000-0000-0000-000000000000}"/>
  <bookViews>
    <workbookView xWindow="-120" yWindow="-120" windowWidth="25440" windowHeight="15270" xr2:uid="{B4233380-A906-43A0-A023-452F366D0C97}"/>
  </bookViews>
  <sheets>
    <sheet name="inschrijfstaat 2024" sheetId="29" r:id="rId1"/>
    <sheet name="inschrijfstaat 2025-2027" sheetId="27" r:id="rId2"/>
  </sheets>
  <definedNames>
    <definedName name="_xlnm.Print_Area" localSheetId="0">'inschrijfstaat 2024'!$A$1:$Q$214</definedName>
    <definedName name="_xlnm.Print_Area" localSheetId="1">'inschrijfstaat 2025-2027'!$A$1:$Q$216</definedName>
    <definedName name="_xlnm.Print_Titles" localSheetId="0">'inschrijfstaat 2024'!$8:$10</definedName>
    <definedName name="_xlnm.Print_Titles" localSheetId="1">'inschrijfstaat 2025-2027'!$8:$10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7" i="29" l="1"/>
  <c r="Q207" i="27"/>
  <c r="Q205" i="27"/>
  <c r="Q205" i="29"/>
  <c r="O23" i="29"/>
  <c r="J23" i="29"/>
  <c r="Q23" i="29" s="1"/>
  <c r="O202" i="29"/>
  <c r="Q202" i="29" s="1"/>
  <c r="O201" i="29"/>
  <c r="Q201" i="29" s="1"/>
  <c r="O198" i="29"/>
  <c r="Q198" i="29" s="1"/>
  <c r="O197" i="29"/>
  <c r="Q197" i="29" s="1"/>
  <c r="O196" i="29"/>
  <c r="Q196" i="29" s="1"/>
  <c r="O195" i="29"/>
  <c r="Q195" i="29" s="1"/>
  <c r="Q192" i="29"/>
  <c r="O191" i="29"/>
  <c r="Q191" i="29" s="1"/>
  <c r="Q188" i="29"/>
  <c r="O187" i="29"/>
  <c r="Q187" i="29" s="1"/>
  <c r="O184" i="29"/>
  <c r="Q184" i="29" s="1"/>
  <c r="O182" i="29"/>
  <c r="Q182" i="29" s="1"/>
  <c r="O181" i="29"/>
  <c r="Q181" i="29" s="1"/>
  <c r="O180" i="29"/>
  <c r="Q180" i="29" s="1"/>
  <c r="O179" i="29"/>
  <c r="Q179" i="29" s="1"/>
  <c r="O178" i="29"/>
  <c r="Q178" i="29" s="1"/>
  <c r="O177" i="29"/>
  <c r="Q177" i="29" s="1"/>
  <c r="O175" i="29"/>
  <c r="Q175" i="29" s="1"/>
  <c r="O174" i="29"/>
  <c r="Q174" i="29" s="1"/>
  <c r="O171" i="29"/>
  <c r="Q171" i="29" s="1"/>
  <c r="O170" i="29"/>
  <c r="Q170" i="29" s="1"/>
  <c r="O165" i="29"/>
  <c r="Q165" i="29" s="1"/>
  <c r="O164" i="29"/>
  <c r="Q164" i="29" s="1"/>
  <c r="O163" i="29"/>
  <c r="Q163" i="29" s="1"/>
  <c r="O162" i="29"/>
  <c r="Q162" i="29" s="1"/>
  <c r="O161" i="29"/>
  <c r="Q161" i="29" s="1"/>
  <c r="J153" i="29"/>
  <c r="Q153" i="29" s="1"/>
  <c r="J152" i="29"/>
  <c r="Q152" i="29" s="1"/>
  <c r="J151" i="29"/>
  <c r="Q151" i="29" s="1"/>
  <c r="O147" i="29"/>
  <c r="Q147" i="29" s="1"/>
  <c r="O144" i="29"/>
  <c r="Q144" i="29" s="1"/>
  <c r="O143" i="29"/>
  <c r="Q143" i="29" s="1"/>
  <c r="O136" i="29"/>
  <c r="Q136" i="29" s="1"/>
  <c r="O124" i="29"/>
  <c r="J124" i="29"/>
  <c r="Q124" i="29" s="1"/>
  <c r="O122" i="29"/>
  <c r="J122" i="29"/>
  <c r="Q122" i="29" s="1"/>
  <c r="O118" i="29"/>
  <c r="Q118" i="29" s="1"/>
  <c r="O113" i="29"/>
  <c r="Q113" i="29" s="1"/>
  <c r="J112" i="29"/>
  <c r="Q112" i="29" s="1"/>
  <c r="O111" i="29"/>
  <c r="Q111" i="29" s="1"/>
  <c r="O109" i="29"/>
  <c r="Q109" i="29" s="1"/>
  <c r="O103" i="29"/>
  <c r="Q103" i="29" s="1"/>
  <c r="O98" i="29"/>
  <c r="Q98" i="29" s="1"/>
  <c r="O96" i="29"/>
  <c r="Q96" i="29" s="1"/>
  <c r="O91" i="29"/>
  <c r="Q91" i="29" s="1"/>
  <c r="O90" i="29"/>
  <c r="Q90" i="29" s="1"/>
  <c r="O88" i="29"/>
  <c r="J88" i="29"/>
  <c r="Q88" i="29" s="1"/>
  <c r="O87" i="29"/>
  <c r="J87" i="29"/>
  <c r="Q87" i="29" s="1"/>
  <c r="O77" i="29"/>
  <c r="J77" i="29"/>
  <c r="Q77" i="29" s="1"/>
  <c r="O76" i="29"/>
  <c r="J76" i="29"/>
  <c r="Q76" i="29" s="1"/>
  <c r="J73" i="29"/>
  <c r="Q73" i="29" s="1"/>
  <c r="O72" i="29"/>
  <c r="J72" i="29"/>
  <c r="Q72" i="29" s="1"/>
  <c r="O71" i="29"/>
  <c r="Q71" i="29" s="1"/>
  <c r="O55" i="29"/>
  <c r="Q55" i="29" s="1"/>
  <c r="O53" i="29"/>
  <c r="Q53" i="29" s="1"/>
  <c r="O52" i="29"/>
  <c r="Q52" i="29" s="1"/>
  <c r="O50" i="29"/>
  <c r="Q50" i="29" s="1"/>
  <c r="O48" i="29"/>
  <c r="Q48" i="29" s="1"/>
  <c r="O45" i="29"/>
  <c r="Q45" i="29" s="1"/>
  <c r="O42" i="29"/>
  <c r="O41" i="29"/>
  <c r="J41" i="29"/>
  <c r="Q41" i="29" s="1"/>
  <c r="O39" i="29"/>
  <c r="J39" i="29"/>
  <c r="Q39" i="29" s="1"/>
  <c r="J37" i="29"/>
  <c r="O33" i="29"/>
  <c r="J33" i="29"/>
  <c r="Q33" i="29" s="1"/>
  <c r="O30" i="29"/>
  <c r="J30" i="29"/>
  <c r="Q30" i="29" s="1"/>
  <c r="O29" i="29"/>
  <c r="J29" i="29"/>
  <c r="Q29" i="29" s="1"/>
  <c r="O27" i="29"/>
  <c r="J27" i="29"/>
  <c r="Q27" i="29" s="1"/>
  <c r="O26" i="29"/>
  <c r="J26" i="29"/>
  <c r="Q26" i="29" s="1"/>
  <c r="O25" i="29"/>
  <c r="J25" i="29"/>
  <c r="Q25" i="29" s="1"/>
  <c r="O22" i="29"/>
  <c r="J22" i="29"/>
  <c r="Q22" i="29" s="1"/>
  <c r="O21" i="29"/>
  <c r="J21" i="29"/>
  <c r="Q21" i="29" s="1"/>
  <c r="O18" i="29"/>
  <c r="J18" i="29"/>
  <c r="Q18" i="29" s="1"/>
  <c r="O17" i="29"/>
  <c r="J17" i="29"/>
  <c r="Q17" i="29" s="1"/>
  <c r="O14" i="29"/>
  <c r="J14" i="29"/>
  <c r="Q14" i="29" s="1"/>
  <c r="J35" i="29" l="1"/>
  <c r="J32" i="29"/>
  <c r="O35" i="29"/>
  <c r="O32" i="29"/>
  <c r="O38" i="29"/>
  <c r="O37" i="29"/>
  <c r="Q37" i="29" s="1"/>
  <c r="J38" i="29"/>
  <c r="Q38" i="29" s="1"/>
  <c r="J42" i="29"/>
  <c r="Q42" i="29" s="1"/>
  <c r="O58" i="29"/>
  <c r="Q58" i="29" s="1"/>
  <c r="O57" i="29"/>
  <c r="Q57" i="29" s="1"/>
  <c r="O66" i="29"/>
  <c r="Q66" i="29" s="1"/>
  <c r="O63" i="29"/>
  <c r="Q63" i="29" s="1"/>
  <c r="O62" i="29"/>
  <c r="Q62" i="29" s="1"/>
  <c r="O61" i="29"/>
  <c r="Q61" i="29" s="1"/>
  <c r="O60" i="29"/>
  <c r="Q60" i="29" s="1"/>
  <c r="J70" i="29"/>
  <c r="O79" i="29"/>
  <c r="O70" i="29"/>
  <c r="O74" i="29"/>
  <c r="Q74" i="29" s="1"/>
  <c r="O94" i="29"/>
  <c r="Q94" i="29" s="1"/>
  <c r="O93" i="29"/>
  <c r="Q93" i="29" s="1"/>
  <c r="O101" i="29"/>
  <c r="Q101" i="29" s="1"/>
  <c r="O100" i="29"/>
  <c r="Q100" i="29" s="1"/>
  <c r="J107" i="29"/>
  <c r="J106" i="29"/>
  <c r="O107" i="29"/>
  <c r="O106" i="29"/>
  <c r="O125" i="29"/>
  <c r="Q125" i="29" s="1"/>
  <c r="O123" i="29"/>
  <c r="Q123" i="29" s="1"/>
  <c r="J141" i="29"/>
  <c r="J131" i="29"/>
  <c r="J130" i="29"/>
  <c r="J129" i="29"/>
  <c r="J127" i="29"/>
  <c r="O141" i="29"/>
  <c r="O131" i="29"/>
  <c r="O130" i="29"/>
  <c r="O129" i="29"/>
  <c r="O127" i="29"/>
  <c r="O132" i="29"/>
  <c r="Q132" i="29" s="1"/>
  <c r="O128" i="29"/>
  <c r="Q128" i="29" s="1"/>
  <c r="J135" i="29"/>
  <c r="J134" i="29"/>
  <c r="O135" i="29"/>
  <c r="O134" i="29"/>
  <c r="O139" i="29"/>
  <c r="Q139" i="29" s="1"/>
  <c r="O138" i="29"/>
  <c r="Q138" i="29" s="1"/>
  <c r="Q134" i="29" l="1"/>
  <c r="Q135" i="29"/>
  <c r="Q127" i="29"/>
  <c r="Q129" i="29"/>
  <c r="Q130" i="29"/>
  <c r="Q131" i="29"/>
  <c r="Q141" i="29"/>
  <c r="Q106" i="29"/>
  <c r="Q107" i="29"/>
  <c r="O78" i="29"/>
  <c r="O75" i="29"/>
  <c r="Q70" i="29"/>
  <c r="J75" i="29"/>
  <c r="Q75" i="29" s="1"/>
  <c r="Q32" i="29"/>
  <c r="Q35" i="29"/>
  <c r="J79" i="29" l="1"/>
  <c r="Q79" i="29" s="1"/>
  <c r="J78" i="29"/>
  <c r="Q78" i="29" s="1"/>
  <c r="Q192" i="27" l="1"/>
  <c r="Q188" i="27"/>
  <c r="O202" i="27"/>
  <c r="Q202" i="27" s="1"/>
  <c r="O201" i="27"/>
  <c r="Q201" i="27" s="1"/>
  <c r="O198" i="27"/>
  <c r="Q198" i="27" s="1"/>
  <c r="O197" i="27"/>
  <c r="Q197" i="27" s="1"/>
  <c r="O196" i="27"/>
  <c r="Q196" i="27" s="1"/>
  <c r="O195" i="27"/>
  <c r="Q195" i="27" s="1"/>
  <c r="O191" i="27"/>
  <c r="Q191" i="27" s="1"/>
  <c r="O187" i="27"/>
  <c r="Q187" i="27" s="1"/>
  <c r="O184" i="27"/>
  <c r="Q184" i="27" s="1"/>
  <c r="O182" i="27"/>
  <c r="Q182" i="27" s="1"/>
  <c r="O181" i="27"/>
  <c r="Q181" i="27" s="1"/>
  <c r="O180" i="27"/>
  <c r="Q180" i="27" s="1"/>
  <c r="O179" i="27"/>
  <c r="Q179" i="27" s="1"/>
  <c r="O178" i="27"/>
  <c r="Q178" i="27" s="1"/>
  <c r="O177" i="27"/>
  <c r="Q177" i="27" s="1"/>
  <c r="O175" i="27"/>
  <c r="Q175" i="27" s="1"/>
  <c r="O174" i="27"/>
  <c r="Q174" i="27" s="1"/>
  <c r="O171" i="27"/>
  <c r="Q171" i="27" s="1"/>
  <c r="O170" i="27"/>
  <c r="Q170" i="27" s="1"/>
  <c r="O165" i="27"/>
  <c r="Q165" i="27" s="1"/>
  <c r="O164" i="27"/>
  <c r="Q164" i="27" s="1"/>
  <c r="O163" i="27"/>
  <c r="Q163" i="27" s="1"/>
  <c r="O162" i="27"/>
  <c r="Q162" i="27" s="1"/>
  <c r="O161" i="27"/>
  <c r="Q161" i="27" s="1"/>
  <c r="D153" i="27"/>
  <c r="J153" i="27" s="1"/>
  <c r="Q153" i="27" s="1"/>
  <c r="J152" i="27"/>
  <c r="Q152" i="27" s="1"/>
  <c r="J151" i="27"/>
  <c r="Q151" i="27" s="1"/>
  <c r="O147" i="27"/>
  <c r="Q147" i="27" s="1"/>
  <c r="O144" i="27"/>
  <c r="Q144" i="27" s="1"/>
  <c r="O143" i="27"/>
  <c r="Q143" i="27" s="1"/>
  <c r="O136" i="27"/>
  <c r="Q136" i="27" s="1"/>
  <c r="O119" i="27"/>
  <c r="Q119" i="27" s="1"/>
  <c r="O118" i="27"/>
  <c r="Q118" i="27" s="1"/>
  <c r="O117" i="27"/>
  <c r="Q117" i="27" s="1"/>
  <c r="O116" i="27"/>
  <c r="Q116" i="27" s="1"/>
  <c r="O115" i="27"/>
  <c r="Q115" i="27" s="1"/>
  <c r="O114" i="27"/>
  <c r="Q114" i="27" s="1"/>
  <c r="J112" i="27"/>
  <c r="Q112" i="27" s="1"/>
  <c r="O111" i="27"/>
  <c r="Q111" i="27" s="1"/>
  <c r="O103" i="27"/>
  <c r="Q103" i="27" s="1"/>
  <c r="O98" i="27"/>
  <c r="Q98" i="27" s="1"/>
  <c r="O87" i="27"/>
  <c r="J87" i="27"/>
  <c r="Q87" i="27" s="1"/>
  <c r="J77" i="27"/>
  <c r="J76" i="27"/>
  <c r="O53" i="27"/>
  <c r="Q53" i="27" s="1"/>
  <c r="O52" i="27"/>
  <c r="Q52" i="27" s="1"/>
  <c r="O48" i="27"/>
  <c r="Q48" i="27" s="1"/>
  <c r="O46" i="27"/>
  <c r="Q46" i="27" s="1"/>
  <c r="J43" i="27"/>
  <c r="J39" i="27"/>
  <c r="J34" i="27"/>
  <c r="J30" i="27"/>
  <c r="J27" i="27"/>
  <c r="J23" i="27"/>
  <c r="J19" i="27"/>
  <c r="O58" i="27" l="1"/>
  <c r="Q58" i="27" s="1"/>
  <c r="O57" i="27"/>
  <c r="Q57" i="27" s="1"/>
  <c r="O56" i="27"/>
  <c r="Q56" i="27" s="1"/>
  <c r="O66" i="27"/>
  <c r="Q66" i="27" s="1"/>
  <c r="O65" i="27"/>
  <c r="Q65" i="27" s="1"/>
  <c r="O64" i="27"/>
  <c r="Q64" i="27" s="1"/>
  <c r="O63" i="27"/>
  <c r="Q63" i="27" s="1"/>
  <c r="O62" i="27"/>
  <c r="Q62" i="27" s="1"/>
  <c r="O61" i="27"/>
  <c r="Q61" i="27" s="1"/>
  <c r="O60" i="27"/>
  <c r="Q60" i="27" s="1"/>
  <c r="J107" i="27"/>
  <c r="J106" i="27"/>
  <c r="O149" i="29" l="1"/>
  <c r="Q149" i="29" s="1"/>
  <c r="O148" i="29"/>
  <c r="Q148" i="29" s="1"/>
  <c r="Q155" i="29" l="1"/>
  <c r="O203" i="29" s="1"/>
  <c r="Q203" i="29" s="1"/>
  <c r="O45" i="27"/>
  <c r="Q45" i="27" s="1"/>
  <c r="O148" i="27"/>
  <c r="Q148" i="27" s="1"/>
  <c r="O149" i="27"/>
  <c r="Q149" i="27" s="1"/>
  <c r="O113" i="27"/>
  <c r="Q113" i="27" s="1"/>
  <c r="O109" i="27" l="1"/>
  <c r="Q109" i="27" s="1"/>
  <c r="O125" i="27"/>
  <c r="Q125" i="27" s="1"/>
  <c r="O123" i="27"/>
  <c r="Q123" i="27" s="1"/>
  <c r="O132" i="27"/>
  <c r="Q132" i="27" s="1"/>
  <c r="O128" i="27"/>
  <c r="Q128" i="27" s="1"/>
  <c r="O91" i="27" l="1"/>
  <c r="Q91" i="27" s="1"/>
  <c r="O77" i="27"/>
  <c r="Q77" i="27" s="1"/>
  <c r="O76" i="27"/>
  <c r="Q76" i="27" s="1"/>
  <c r="O96" i="27" l="1"/>
  <c r="Q96" i="27" s="1"/>
  <c r="O34" i="27"/>
  <c r="Q34" i="27" s="1"/>
  <c r="O30" i="27"/>
  <c r="Q30" i="27" s="1"/>
  <c r="O27" i="27"/>
  <c r="Q27" i="27" s="1"/>
  <c r="O43" i="27" l="1"/>
  <c r="Q43" i="27" s="1"/>
  <c r="O19" i="27"/>
  <c r="Q19" i="27" s="1"/>
  <c r="O23" i="27"/>
  <c r="Q23" i="27" s="1"/>
  <c r="O55" i="27"/>
  <c r="Q55" i="27" s="1"/>
  <c r="O71" i="27"/>
  <c r="Q71" i="27" s="1"/>
  <c r="O50" i="27"/>
  <c r="Q50" i="27" s="1"/>
  <c r="O88" i="27"/>
  <c r="O72" i="27"/>
  <c r="O90" i="27"/>
  <c r="Q90" i="27" s="1"/>
  <c r="J25" i="27"/>
  <c r="J21" i="27"/>
  <c r="J29" i="27"/>
  <c r="J73" i="27"/>
  <c r="Q73" i="27" s="1"/>
  <c r="J88" i="27"/>
  <c r="Q88" i="27" s="1"/>
  <c r="J72" i="27"/>
  <c r="Q72" i="27" s="1"/>
  <c r="J124" i="27" l="1"/>
  <c r="J122" i="27"/>
  <c r="O21" i="27"/>
  <c r="O25" i="27"/>
  <c r="O29" i="27"/>
  <c r="O124" i="27"/>
  <c r="O122" i="27"/>
  <c r="J38" i="27"/>
  <c r="J37" i="27"/>
  <c r="J33" i="27"/>
  <c r="O33" i="27"/>
  <c r="J22" i="27"/>
  <c r="O22" i="27"/>
  <c r="J26" i="27"/>
  <c r="O26" i="27"/>
  <c r="J18" i="27"/>
  <c r="O18" i="27"/>
  <c r="J135" i="27"/>
  <c r="J134" i="27"/>
  <c r="J141" i="27"/>
  <c r="J131" i="27"/>
  <c r="J130" i="27"/>
  <c r="J129" i="27"/>
  <c r="J127" i="27"/>
  <c r="O139" i="27"/>
  <c r="Q139" i="27" s="1"/>
  <c r="O138" i="27"/>
  <c r="Q138" i="27" s="1"/>
  <c r="O101" i="27"/>
  <c r="Q101" i="27" s="1"/>
  <c r="O100" i="27"/>
  <c r="Q100" i="27" s="1"/>
  <c r="J70" i="27"/>
  <c r="J35" i="27"/>
  <c r="J32" i="27"/>
  <c r="Q29" i="27"/>
  <c r="Q21" i="27"/>
  <c r="Q25" i="27"/>
  <c r="J17" i="27"/>
  <c r="J14" i="27"/>
  <c r="O94" i="27"/>
  <c r="Q94" i="27" s="1"/>
  <c r="O93" i="27"/>
  <c r="Q93" i="27" s="1"/>
  <c r="O74" i="27"/>
  <c r="Q74" i="27" s="1"/>
  <c r="O39" i="27"/>
  <c r="Q39" i="27" s="1"/>
  <c r="O107" i="27"/>
  <c r="Q107" i="27" s="1"/>
  <c r="O106" i="27"/>
  <c r="Q106" i="27" s="1"/>
  <c r="O38" i="27" l="1"/>
  <c r="O37" i="27"/>
  <c r="O84" i="27"/>
  <c r="Q84" i="27" s="1"/>
  <c r="O81" i="27"/>
  <c r="Q81" i="27" s="1"/>
  <c r="J75" i="27"/>
  <c r="Q18" i="27"/>
  <c r="Q26" i="27"/>
  <c r="Q22" i="27"/>
  <c r="Q33" i="27"/>
  <c r="O135" i="27"/>
  <c r="Q135" i="27" s="1"/>
  <c r="O134" i="27"/>
  <c r="Q134" i="27" s="1"/>
  <c r="Q37" i="27"/>
  <c r="Q38" i="27"/>
  <c r="O35" i="27"/>
  <c r="Q35" i="27" s="1"/>
  <c r="O32" i="27"/>
  <c r="Q32" i="27" s="1"/>
  <c r="O17" i="27"/>
  <c r="Q17" i="27" s="1"/>
  <c r="O14" i="27"/>
  <c r="Q14" i="27" s="1"/>
  <c r="O79" i="27"/>
  <c r="O70" i="27"/>
  <c r="Q70" i="27" s="1"/>
  <c r="O141" i="27"/>
  <c r="Q141" i="27" s="1"/>
  <c r="O131" i="27"/>
  <c r="Q131" i="27" s="1"/>
  <c r="O130" i="27"/>
  <c r="Q130" i="27" s="1"/>
  <c r="O129" i="27"/>
  <c r="Q129" i="27" s="1"/>
  <c r="O127" i="27"/>
  <c r="Q127" i="27" s="1"/>
  <c r="Q122" i="27"/>
  <c r="Q124" i="27"/>
  <c r="O78" i="27" l="1"/>
  <c r="O75" i="27"/>
  <c r="Q75" i="27"/>
  <c r="J79" i="27"/>
  <c r="Q79" i="27" s="1"/>
  <c r="J78" i="27"/>
  <c r="Q78" i="27" s="1"/>
  <c r="O82" i="27"/>
  <c r="Q82" i="27" s="1"/>
  <c r="O42" i="27"/>
  <c r="O41" i="27"/>
  <c r="J42" i="27"/>
  <c r="Q42" i="27" s="1"/>
  <c r="J41" i="27"/>
  <c r="Q41" i="27" s="1"/>
  <c r="O85" i="27" l="1"/>
  <c r="Q85" i="27" s="1"/>
  <c r="O83" i="27"/>
  <c r="Q83" i="27" s="1"/>
  <c r="Q155" i="27" s="1"/>
  <c r="O203" i="27" s="1"/>
  <c r="Q203" i="27" s="1"/>
  <c r="Q209" i="27" s="1"/>
</calcChain>
</file>

<file path=xl/sharedStrings.xml><?xml version="1.0" encoding="utf-8"?>
<sst xmlns="http://schemas.openxmlformats.org/spreadsheetml/2006/main" count="1030" uniqueCount="204">
  <si>
    <t>Bodembedekkers</t>
  </si>
  <si>
    <t>Vaste planten</t>
  </si>
  <si>
    <t>Beton en asfalt</t>
  </si>
  <si>
    <t>Elementverharding</t>
  </si>
  <si>
    <t>Halfverharding</t>
  </si>
  <si>
    <t>A</t>
  </si>
  <si>
    <t>B</t>
  </si>
  <si>
    <t>Groen-beplanting-bosplantsoen-overgroei randen verharding of gras</t>
  </si>
  <si>
    <t>Groen-beplanting-heesters-overgroei randen verharding of gras</t>
  </si>
  <si>
    <t>Groen-beplanting-onkruid</t>
  </si>
  <si>
    <t>Groen-beplanting-vaste planten-overgroei randen verharding of gras</t>
  </si>
  <si>
    <t>Groen-boom-waterlot</t>
  </si>
  <si>
    <t>Groen-gras en kruidachtigen-grashoogte rondom obstakels en bomen</t>
  </si>
  <si>
    <t>Groen-gras en kruidachtigen-natuurlijk afval</t>
  </si>
  <si>
    <t>Groen-gras en kruidachtigen-overgroei randen beplanting</t>
  </si>
  <si>
    <t>Groen-gras en kruidachtigen-overgroei randen verharding</t>
  </si>
  <si>
    <t>Verharding-natuurlijk afval op verharding</t>
  </si>
  <si>
    <t>Verharding-onkruid rondom obstakels</t>
  </si>
  <si>
    <t>Verharding-open verharding-elementenverharding-onkruid</t>
  </si>
  <si>
    <t>Verharding-open verharding-ongebonden verharding-onkruid</t>
  </si>
  <si>
    <t>F</t>
  </si>
  <si>
    <t>Beplanting totaal</t>
  </si>
  <si>
    <t>GRASSEN</t>
  </si>
  <si>
    <t>BOMEN</t>
  </si>
  <si>
    <t>VERHARDINGEN</t>
  </si>
  <si>
    <t>hoev</t>
  </si>
  <si>
    <t>ppe/jr</t>
  </si>
  <si>
    <t>totaal</t>
  </si>
  <si>
    <t>eenheid</t>
  </si>
  <si>
    <t>are</t>
  </si>
  <si>
    <t>m</t>
  </si>
  <si>
    <t>m2</t>
  </si>
  <si>
    <t>ppe</t>
  </si>
  <si>
    <t>km</t>
  </si>
  <si>
    <t>OVERIG</t>
  </si>
  <si>
    <t>BEPLANTINGEN</t>
  </si>
  <si>
    <t>Opnemen inboet en opstellen inboetlijst</t>
  </si>
  <si>
    <t>Alle bomen (boom, knot-, leiboom)</t>
  </si>
  <si>
    <t>Alle bomen (boom, knot-, leiboom) in verharding</t>
  </si>
  <si>
    <t>freq</t>
  </si>
  <si>
    <t>niveau/F</t>
  </si>
  <si>
    <t>bew.</t>
  </si>
  <si>
    <t>Overlegmomenten</t>
  </si>
  <si>
    <t>Afhandelen meldingen</t>
  </si>
  <si>
    <t>st</t>
  </si>
  <si>
    <t>ADMINISTRATIEF</t>
  </si>
  <si>
    <t>Bijmaaien bomen</t>
  </si>
  <si>
    <t>Maaien en afvoeren 2x per jaar gefaseerd</t>
  </si>
  <si>
    <t/>
  </si>
  <si>
    <t>Uitvoeringskosten, winst en risico</t>
  </si>
  <si>
    <t>ALGEMEEN INTEGRAAL ONDERHOUD</t>
  </si>
  <si>
    <t>Uitvoeren werkzaamheden</t>
  </si>
  <si>
    <t>stelpost</t>
  </si>
  <si>
    <t>Signaalfunctie schades en gebreken op gehele inrichting</t>
  </si>
  <si>
    <t>Naam inschrijver:</t>
  </si>
  <si>
    <t>datum:</t>
  </si>
  <si>
    <t>Handtekening:</t>
  </si>
  <si>
    <t>SUBTOTAAL ALGEMEEN INTEGRAAL ONDERHOUD</t>
  </si>
  <si>
    <t>SUBTOTAAL OVERIG ONDERHOUD EN ADMINISTRATIEF</t>
  </si>
  <si>
    <t xml:space="preserve">Groen-beplanting-natuurlijk afval in randen en op beplanting </t>
  </si>
  <si>
    <t>TOTAAL VOOR 1 JAAR</t>
  </si>
  <si>
    <t>prijs per jaar</t>
  </si>
  <si>
    <t>Sierheesters</t>
  </si>
  <si>
    <t>Heesterrozen</t>
  </si>
  <si>
    <t>Bosplantsoen intensief</t>
  </si>
  <si>
    <t>Bosplantsoen extensief</t>
  </si>
  <si>
    <t>Solitaire heesters</t>
  </si>
  <si>
    <t>Klimop</t>
  </si>
  <si>
    <t>Snoeien heesters 25% van beplanting wegnemen</t>
  </si>
  <si>
    <t>Snoeien klimop</t>
  </si>
  <si>
    <t>Bloembakken en boombakken</t>
  </si>
  <si>
    <t>Snoeien zomergoed afgestorven delen</t>
  </si>
  <si>
    <t>Bemesten, Organisch plant tablet +/- 40 gram, dosering 5 stuks per m2, Innogreen o.g.,</t>
  </si>
  <si>
    <t>Watergeven, ca. 40 liter per m2</t>
  </si>
  <si>
    <t>Ruw gras</t>
  </si>
  <si>
    <t>Landschappelijke beplanting</t>
  </si>
  <si>
    <t>Groen-boom-boomspiegel-onkruid</t>
  </si>
  <si>
    <t>Verharding alle typen</t>
  </si>
  <si>
    <t>Begraafplaatsen</t>
  </si>
  <si>
    <t>Overige gemeente</t>
  </si>
  <si>
    <t>Grastegels</t>
  </si>
  <si>
    <t>RIOLERING</t>
  </si>
  <si>
    <t>Kolken (m.u.v. achterpaden)</t>
  </si>
  <si>
    <t>Brugdek Algerabrug en aanbrug</t>
  </si>
  <si>
    <t>Reinigen intensief, o.a. vegen, kolken, hwa en voegen</t>
  </si>
  <si>
    <t>Reinigen kolken langs hoofdwegen</t>
  </si>
  <si>
    <t>Aanharken grindpaden (1x/2 weken)</t>
  </si>
  <si>
    <t>Keioever</t>
  </si>
  <si>
    <t>Leverantie plantmateriaal</t>
  </si>
  <si>
    <t>Opstellen snoeilijsten beplantingen</t>
  </si>
  <si>
    <t>Rechtzetten grafzerken</t>
  </si>
  <si>
    <t>Delven graf 1 meter diep</t>
  </si>
  <si>
    <t>Delven graf 2 meter diep</t>
  </si>
  <si>
    <t>Delven graf i.v.m. bijzetting</t>
  </si>
  <si>
    <t>Bijzetten urnen</t>
  </si>
  <si>
    <t>Snoeien gekandelaberde bomen (terugzetten) 1x per jaar</t>
  </si>
  <si>
    <t>Snoeien gekandelaberde bomen (terugzetten) 1x per 3 jaar</t>
  </si>
  <si>
    <t>Scheren leibomen 1x per jaar</t>
  </si>
  <si>
    <t>Scheren leibomen 2x per jaar</t>
  </si>
  <si>
    <t>Snoeien leibomen 1x per jaar</t>
  </si>
  <si>
    <t>Snoeien knotbomen 1x per jaar</t>
  </si>
  <si>
    <t>Snoeien knotbomen 1x per 2 jaar</t>
  </si>
  <si>
    <t>Snoeien knotwilgen Zwaneneiland 1x per 3 jaar</t>
  </si>
  <si>
    <t>Snoeien knotbomen 1x per 2 jaar om en om</t>
  </si>
  <si>
    <t>Snoeien vormbomen</t>
  </si>
  <si>
    <t>Groen-beplanting bloembak-onkruid</t>
  </si>
  <si>
    <t>Uitmaaien rand 1 m, maaisel kneuzen en laten liggen</t>
  </si>
  <si>
    <t>Terugzetten door 25% van beplanting weg te nemen</t>
  </si>
  <si>
    <t>Snoeien onder hoogspanningskabels 33%</t>
  </si>
  <si>
    <t>Snoeien heesters, verjongingssnoei maart/april</t>
  </si>
  <si>
    <t>Snoeien heesters, verjongingssnoei 50-75% van oppervlakte</t>
  </si>
  <si>
    <t>Verwijderen zomergoed na bloeiperiode</t>
  </si>
  <si>
    <t>Leveren en aanbrengen teelaarde voor zomergoed</t>
  </si>
  <si>
    <t>Leverentie zomergoed 24 st per m2 (300 st) soort op aanwijs directie excl plantwerk</t>
  </si>
  <si>
    <t>Aanvullen houtsnipperpaden met houtsnippers vrijgekomen bij snoeien</t>
  </si>
  <si>
    <t>Slepen grasveld</t>
  </si>
  <si>
    <t>Dressen, onregelmatigheden opvullen en slepen, incl. leverantie bezandingszand</t>
  </si>
  <si>
    <t>Bezanden doelgebieden opvullen en slepen, incl. leverantie bezandingszand</t>
  </si>
  <si>
    <t>Doorzaaien, kruislings, zaadmengsel SV7 0,75 kg/ are, zaaiafstand max 50 mm</t>
  </si>
  <si>
    <t>Doelgebieden inzaaien. zaadmengsel SV7 1,50 kg/ are, zaaiafstand max 50 mm</t>
  </si>
  <si>
    <t>Maaien en afvoeren bollenloof 1x per jaar</t>
  </si>
  <si>
    <t>Integraal onderhoud</t>
  </si>
  <si>
    <t>Gemeente Krimpen aan den IJssel</t>
  </si>
  <si>
    <t>Controleren beeldkwaliteit</t>
  </si>
  <si>
    <t>Reinigen overige kolken uitgezonderd achterpaden</t>
  </si>
  <si>
    <t>BEGRAAFPLAATSEN IJsseldijk en Waalhoven</t>
  </si>
  <si>
    <t>Bloemrijke kruidenvegetaties</t>
  </si>
  <si>
    <t>Monitoring kruidenvegetatie</t>
  </si>
  <si>
    <t>Vislocaties</t>
  </si>
  <si>
    <t>Vrijmaken vislocaties</t>
  </si>
  <si>
    <t>snoeien bodembedekkers</t>
  </si>
  <si>
    <t>Hagen en blokhagen</t>
  </si>
  <si>
    <t>Haag-snoeibeeld geschoren hagen (grondoppervlak)</t>
  </si>
  <si>
    <t>Gazon, gazon met solitairen, gazon met graven en trapveld</t>
  </si>
  <si>
    <t>Trapveld aanvullend onderhoud</t>
  </si>
  <si>
    <t>Groen-gras en kruidachtigen-grasveld-grashoogte (gazon)</t>
  </si>
  <si>
    <t>Groen-gras en kruidachtigen-grasveld-grashoogte (gazon met solitairen)</t>
  </si>
  <si>
    <t>Groen-gras en kruidachtigen-grasveld-grashoogte (gazon met graven)</t>
  </si>
  <si>
    <t>Groen-gras en kruidachtigen-grasveld-grashoogte (trapveld)</t>
  </si>
  <si>
    <t>Groen-gras en kruidachtigen-grasveld-grashoogte (gazon met bollen)</t>
  </si>
  <si>
    <t>Gazon met bollen aanvullend onderhoud</t>
  </si>
  <si>
    <t>Gazon kaal oppervlak (excl. trapveld)</t>
  </si>
  <si>
    <t>Singels langs graskanten</t>
  </si>
  <si>
    <t>Maaien of knippen en mulchen</t>
  </si>
  <si>
    <t>Reinigen vlonders Waalhoven</t>
  </si>
  <si>
    <t>Ruw gras langs landschappelijke beplanting</t>
  </si>
  <si>
    <t>Beheersen overgroei bomen t.b.v. belemmering zichtbaarheid verkeerstekens</t>
  </si>
  <si>
    <t>Begeleding medewerker SROI</t>
  </si>
  <si>
    <t>Maaien grastegels</t>
  </si>
  <si>
    <t>Riolering kolk-belemmering inlaat</t>
  </si>
  <si>
    <t>Verharding-veegvuil</t>
  </si>
  <si>
    <t>Splitoever (split in honingraat matten)</t>
  </si>
  <si>
    <t>Snoeien heesters in gazon</t>
  </si>
  <si>
    <t>Bemesten 3x per jaar</t>
  </si>
  <si>
    <t>Bemesten 2x per jaar</t>
  </si>
  <si>
    <t>Verharding-natuurlijk afval in goten en randstroken (KOR 2018)</t>
  </si>
  <si>
    <t>Verharding-onkruid in goten en randstroken (KOR 2018)</t>
  </si>
  <si>
    <t>Verharding-veegvuil in goten en randstroken (KOR 2018)</t>
  </si>
  <si>
    <t>Bloembakken los (ca 5m2 per bloembak)</t>
  </si>
  <si>
    <t>Opstellen plan voor beheersing en bestrijding invasieve exoten</t>
  </si>
  <si>
    <t>uur</t>
  </si>
  <si>
    <t>Kenmerk: 1263997</t>
  </si>
  <si>
    <t>Inzetten werknemer grondman.</t>
  </si>
  <si>
    <t>Verrekentarieven materieel</t>
  </si>
  <si>
    <t>Tarief van 19.00 tot 7.00 uur op maandag tot en met vrijdag en op zaterdag en zondag en vrije feestdagen volgens de CAO voor hoveniers.</t>
  </si>
  <si>
    <t>Inzetten werknemer ETW-er ten behoeve van snoeiwerkzaamheden en/of bediening materieel</t>
  </si>
  <si>
    <t>Inzetten motorkettingzaag Exclusief bediening</t>
  </si>
  <si>
    <t>Inzetten bus met klein materieel Exclusief bediening</t>
  </si>
  <si>
    <t>Inzetten hoogwerker Exclusief bediening</t>
  </si>
  <si>
    <t>Inzetten verreiker Exclusief bediening</t>
  </si>
  <si>
    <t>ton</t>
  </si>
  <si>
    <t>Acceptatiekosten vrijgekomen materiaal</t>
  </si>
  <si>
    <t>Inzetten mobiele versnipperraar Exclusief bediening</t>
  </si>
  <si>
    <t>WERKZAAMHEDEN GRAVEN EN URNEN</t>
  </si>
  <si>
    <t>Vrijgekomen materialen</t>
  </si>
  <si>
    <t>UURTARIEVEN STORMSCHADE</t>
  </si>
  <si>
    <t>BESTRIJDING INVASIEVE EXOTEN</t>
  </si>
  <si>
    <t>INBOET</t>
  </si>
  <si>
    <t>Tarief van 7.00 tot 19.00 uur op maandag tot en met vrijdag, exclusief vrije feestdagen volgens de CAO voor hoveniers.</t>
  </si>
  <si>
    <t>Inzetten werknemers normale werktijden</t>
  </si>
  <si>
    <t>Inzetten werknemers buiten normale werktijden</t>
  </si>
  <si>
    <t>Inzetten bladblazer Exclusief bediening</t>
  </si>
  <si>
    <t>Maaien en afvoeren talud verharde keioever, talud ca. 1:2</t>
  </si>
  <si>
    <t>Grashoogte ruw gras Burgermeester Lepelaarsbospad 1 m breed maaisel kneuzen en laten liggen</t>
  </si>
  <si>
    <t xml:space="preserve">* </t>
  </si>
  <si>
    <t xml:space="preserve">De hoeveelheden (hoev) in deze inschrijfstaat betreft de hoeveelheid uit het beheersysteem. De hoeveelheid is niet doorgerekend met een frequentie (freq) of bewerkingspercentage (bew%). </t>
  </si>
  <si>
    <t>De prijs per eenheid per jaar (ppe/jr) dient de totaalprijs te betreffen voor alle onderhoudsbeurten per jaar voor de opgenomen hoeveelheid (hoev) in de inschrijfstaat.</t>
  </si>
  <si>
    <t>hoev*</t>
  </si>
  <si>
    <t>keer</t>
  </si>
  <si>
    <t>INSCHRIJFSTAAT 2024</t>
  </si>
  <si>
    <t>prijs 2024</t>
  </si>
  <si>
    <t>Bemesten 1x bemesten in 2024</t>
  </si>
  <si>
    <t>INSCHRIJFSTAAT 2025-2027</t>
  </si>
  <si>
    <t>Reinigen extensief: vegen hoofdrijbaan en wisselstroken (1x per 5 weken uitgezonderd intensieve reiniging)</t>
  </si>
  <si>
    <t>1 jaar</t>
  </si>
  <si>
    <t>TOTAAL VOOR 3 JAAR EXCL BTW</t>
  </si>
  <si>
    <t>TOTAAL 2024</t>
  </si>
  <si>
    <t>Eindtotaal voor 3 jaar. Eenheidsprijzen voor een volledig uitvoeringsjaar.</t>
  </si>
  <si>
    <t>OVERIG ONDERHOUD EN ADMINISTRATIEF</t>
  </si>
  <si>
    <t>ppe/7 mnd</t>
  </si>
  <si>
    <t>Kliko's klaarzetten op de dag van inzameling, 2x per week, en terugzetten na inzameling ca. 10 stuks</t>
  </si>
  <si>
    <t>7 mnd</t>
  </si>
  <si>
    <t>Prijzen zijn voor de periode 1 juni 2024 tot en met 31 december 2024</t>
  </si>
  <si>
    <t>Datum: 30-01-2024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</si>
</sst>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64636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16" fillId="0" borderId="0"/>
  </cellStyleXfs>
  <cellXfs count="185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/>
    <xf numFmtId="0" fontId="5" fillId="0" borderId="0" xfId="0" applyFont="1"/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64" fontId="0" fillId="0" borderId="3" xfId="0" applyNumberFormat="1" applyBorder="1"/>
    <xf numFmtId="164" fontId="0" fillId="0" borderId="1" xfId="0" applyNumberFormat="1" applyBorder="1"/>
    <xf numFmtId="9" fontId="0" fillId="0" borderId="0" xfId="1" applyFont="1"/>
    <xf numFmtId="0" fontId="3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0" fillId="0" borderId="5" xfId="0" applyBorder="1"/>
    <xf numFmtId="164" fontId="0" fillId="0" borderId="5" xfId="0" applyNumberFormat="1" applyBorder="1"/>
    <xf numFmtId="9" fontId="0" fillId="0" borderId="1" xfId="1" applyFont="1" applyBorder="1" applyAlignment="1"/>
    <xf numFmtId="9" fontId="0" fillId="0" borderId="1" xfId="1" applyFont="1" applyBorder="1"/>
    <xf numFmtId="9" fontId="4" fillId="0" borderId="1" xfId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4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9" fontId="4" fillId="0" borderId="1" xfId="1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5" xfId="0" applyFont="1" applyBorder="1"/>
    <xf numFmtId="164" fontId="5" fillId="0" borderId="5" xfId="0" applyNumberFormat="1" applyFont="1" applyBorder="1"/>
    <xf numFmtId="0" fontId="5" fillId="0" borderId="1" xfId="0" applyFont="1" applyBorder="1"/>
    <xf numFmtId="9" fontId="0" fillId="0" borderId="9" xfId="1" applyFont="1" applyBorder="1"/>
    <xf numFmtId="164" fontId="0" fillId="0" borderId="9" xfId="0" applyNumberFormat="1" applyBorder="1"/>
    <xf numFmtId="164" fontId="0" fillId="0" borderId="10" xfId="0" applyNumberFormat="1" applyBorder="1"/>
    <xf numFmtId="9" fontId="0" fillId="0" borderId="0" xfId="1" applyFont="1" applyBorder="1"/>
    <xf numFmtId="164" fontId="0" fillId="0" borderId="12" xfId="0" applyNumberFormat="1" applyBorder="1"/>
    <xf numFmtId="9" fontId="0" fillId="0" borderId="14" xfId="1" applyFont="1" applyBorder="1"/>
    <xf numFmtId="164" fontId="0" fillId="0" borderId="14" xfId="0" applyNumberFormat="1" applyBorder="1"/>
    <xf numFmtId="164" fontId="0" fillId="0" borderId="15" xfId="0" applyNumberFormat="1" applyBorder="1"/>
    <xf numFmtId="0" fontId="5" fillId="0" borderId="11" xfId="0" applyFont="1" applyBorder="1"/>
    <xf numFmtId="2" fontId="4" fillId="0" borderId="1" xfId="0" applyNumberFormat="1" applyFont="1" applyBorder="1" applyAlignment="1">
      <alignment vertical="center"/>
    </xf>
    <xf numFmtId="164" fontId="7" fillId="2" borderId="0" xfId="0" applyNumberFormat="1" applyFont="1" applyFill="1"/>
    <xf numFmtId="164" fontId="8" fillId="2" borderId="0" xfId="0" applyNumberFormat="1" applyFont="1" applyFill="1"/>
    <xf numFmtId="164" fontId="3" fillId="0" borderId="0" xfId="0" applyNumberFormat="1" applyFont="1" applyAlignment="1">
      <alignment vertical="center"/>
    </xf>
    <xf numFmtId="0" fontId="7" fillId="3" borderId="1" xfId="0" applyFont="1" applyFill="1" applyBorder="1"/>
    <xf numFmtId="0" fontId="9" fillId="3" borderId="1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left"/>
    </xf>
    <xf numFmtId="9" fontId="8" fillId="3" borderId="1" xfId="1" applyFont="1" applyFill="1" applyBorder="1" applyAlignment="1"/>
    <xf numFmtId="164" fontId="9" fillId="3" borderId="5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7" fillId="3" borderId="6" xfId="0" applyNumberFormat="1" applyFont="1" applyFill="1" applyBorder="1"/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164" fontId="10" fillId="3" borderId="3" xfId="0" applyNumberFormat="1" applyFont="1" applyFill="1" applyBorder="1" applyAlignment="1">
      <alignment horizontal="left"/>
    </xf>
    <xf numFmtId="164" fontId="8" fillId="3" borderId="3" xfId="0" applyNumberFormat="1" applyFont="1" applyFill="1" applyBorder="1"/>
    <xf numFmtId="0" fontId="4" fillId="0" borderId="14" xfId="0" applyFont="1" applyBorder="1" applyAlignment="1">
      <alignment vertical="center"/>
    </xf>
    <xf numFmtId="0" fontId="12" fillId="0" borderId="8" xfId="0" applyFont="1" applyBorder="1"/>
    <xf numFmtId="0" fontId="13" fillId="0" borderId="11" xfId="0" applyFont="1" applyBorder="1"/>
    <xf numFmtId="0" fontId="12" fillId="0" borderId="11" xfId="0" applyFont="1" applyBorder="1"/>
    <xf numFmtId="44" fontId="4" fillId="0" borderId="1" xfId="0" applyNumberFormat="1" applyFont="1" applyBorder="1" applyAlignment="1">
      <alignment vertical="center"/>
    </xf>
    <xf numFmtId="44" fontId="0" fillId="0" borderId="5" xfId="0" applyNumberFormat="1" applyBorder="1"/>
    <xf numFmtId="44" fontId="0" fillId="0" borderId="1" xfId="0" applyNumberFormat="1" applyBorder="1"/>
    <xf numFmtId="44" fontId="5" fillId="0" borderId="5" xfId="0" applyNumberFormat="1" applyFont="1" applyBorder="1"/>
    <xf numFmtId="44" fontId="3" fillId="0" borderId="1" xfId="0" applyNumberFormat="1" applyFont="1" applyBorder="1" applyAlignment="1">
      <alignment vertical="center"/>
    </xf>
    <xf numFmtId="44" fontId="0" fillId="0" borderId="7" xfId="0" applyNumberFormat="1" applyBorder="1"/>
    <xf numFmtId="0" fontId="4" fillId="0" borderId="1" xfId="0" applyFont="1" applyBorder="1" applyAlignment="1">
      <alignment horizontal="center" vertical="center"/>
    </xf>
    <xf numFmtId="9" fontId="0" fillId="0" borderId="2" xfId="1" applyFont="1" applyBorder="1" applyAlignment="1"/>
    <xf numFmtId="9" fontId="0" fillId="0" borderId="2" xfId="1" applyFont="1" applyBorder="1"/>
    <xf numFmtId="9" fontId="4" fillId="0" borderId="2" xfId="1" applyFont="1" applyBorder="1" applyAlignment="1">
      <alignment vertical="center"/>
    </xf>
    <xf numFmtId="9" fontId="4" fillId="0" borderId="2" xfId="1" applyFont="1" applyFill="1" applyBorder="1" applyAlignment="1">
      <alignment vertical="center"/>
    </xf>
    <xf numFmtId="9" fontId="8" fillId="0" borderId="2" xfId="1" applyFont="1" applyFill="1" applyBorder="1" applyAlignment="1"/>
    <xf numFmtId="0" fontId="4" fillId="0" borderId="3" xfId="0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64" fontId="0" fillId="0" borderId="6" xfId="0" applyNumberFormat="1" applyBorder="1"/>
    <xf numFmtId="164" fontId="4" fillId="0" borderId="3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9" xfId="0" applyFont="1" applyBorder="1"/>
    <xf numFmtId="164" fontId="5" fillId="0" borderId="9" xfId="0" applyNumberFormat="1" applyFont="1" applyBorder="1"/>
    <xf numFmtId="44" fontId="5" fillId="0" borderId="9" xfId="0" applyNumberFormat="1" applyFont="1" applyBorder="1"/>
    <xf numFmtId="44" fontId="3" fillId="0" borderId="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/>
    <xf numFmtId="44" fontId="5" fillId="0" borderId="0" xfId="0" applyNumberFormat="1" applyFont="1"/>
    <xf numFmtId="4" fontId="0" fillId="0" borderId="0" xfId="0" applyNumberFormat="1"/>
    <xf numFmtId="0" fontId="4" fillId="0" borderId="1" xfId="0" applyFont="1" applyBorder="1" applyAlignment="1">
      <alignment vertical="center" wrapText="1"/>
    </xf>
    <xf numFmtId="44" fontId="4" fillId="4" borderId="1" xfId="0" applyNumberFormat="1" applyFont="1" applyFill="1" applyBorder="1" applyAlignment="1">
      <alignment vertical="center"/>
    </xf>
    <xf numFmtId="0" fontId="5" fillId="0" borderId="6" xfId="0" applyFont="1" applyBorder="1"/>
    <xf numFmtId="44" fontId="4" fillId="0" borderId="0" xfId="0" applyNumberFormat="1" applyFont="1" applyAlignment="1">
      <alignment vertical="center"/>
    </xf>
    <xf numFmtId="44" fontId="0" fillId="0" borderId="0" xfId="0" applyNumberFormat="1"/>
    <xf numFmtId="0" fontId="3" fillId="0" borderId="17" xfId="0" applyFont="1" applyBorder="1" applyAlignment="1">
      <alignment vertical="center"/>
    </xf>
    <xf numFmtId="0" fontId="5" fillId="0" borderId="18" xfId="0" applyFont="1" applyBorder="1"/>
    <xf numFmtId="164" fontId="5" fillId="0" borderId="18" xfId="0" applyNumberFormat="1" applyFont="1" applyBorder="1"/>
    <xf numFmtId="44" fontId="5" fillId="0" borderId="18" xfId="0" applyNumberFormat="1" applyFont="1" applyBorder="1"/>
    <xf numFmtId="0" fontId="5" fillId="0" borderId="19" xfId="0" applyFont="1" applyBorder="1"/>
    <xf numFmtId="164" fontId="14" fillId="0" borderId="16" xfId="0" applyNumberFormat="1" applyFont="1" applyBorder="1"/>
    <xf numFmtId="9" fontId="0" fillId="4" borderId="0" xfId="1" applyFont="1" applyFill="1"/>
    <xf numFmtId="0" fontId="0" fillId="4" borderId="0" xfId="0" applyFill="1"/>
    <xf numFmtId="164" fontId="0" fillId="4" borderId="0" xfId="0" applyNumberFormat="1" applyFill="1"/>
    <xf numFmtId="0" fontId="1" fillId="4" borderId="0" xfId="0" applyFont="1" applyFill="1" applyAlignment="1">
      <alignment vertical="center"/>
    </xf>
    <xf numFmtId="164" fontId="1" fillId="4" borderId="0" xfId="0" applyNumberFormat="1" applyFont="1" applyFill="1" applyAlignment="1">
      <alignment vertical="center"/>
    </xf>
    <xf numFmtId="0" fontId="0" fillId="4" borderId="14" xfId="0" applyFill="1" applyBorder="1"/>
    <xf numFmtId="0" fontId="1" fillId="4" borderId="14" xfId="0" applyFont="1" applyFill="1" applyBorder="1" applyAlignment="1">
      <alignment vertical="center"/>
    </xf>
    <xf numFmtId="12" fontId="0" fillId="0" borderId="9" xfId="0" applyNumberFormat="1" applyBorder="1" applyAlignment="1">
      <alignment horizontal="center"/>
    </xf>
    <xf numFmtId="12" fontId="0" fillId="0" borderId="0" xfId="0" applyNumberFormat="1" applyAlignment="1">
      <alignment horizontal="center"/>
    </xf>
    <xf numFmtId="12" fontId="0" fillId="0" borderId="14" xfId="0" applyNumberFormat="1" applyBorder="1" applyAlignment="1">
      <alignment horizontal="center"/>
    </xf>
    <xf numFmtId="12" fontId="9" fillId="3" borderId="4" xfId="0" applyNumberFormat="1" applyFont="1" applyFill="1" applyBorder="1" applyAlignment="1">
      <alignment horizontal="center"/>
    </xf>
    <xf numFmtId="12" fontId="10" fillId="3" borderId="3" xfId="0" applyNumberFormat="1" applyFont="1" applyFill="1" applyBorder="1" applyAlignment="1">
      <alignment horizontal="center"/>
    </xf>
    <xf numFmtId="12" fontId="2" fillId="0" borderId="3" xfId="0" applyNumberFormat="1" applyFont="1" applyBorder="1" applyAlignment="1">
      <alignment horizontal="center"/>
    </xf>
    <xf numFmtId="12" fontId="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12" fontId="4" fillId="0" borderId="7" xfId="0" applyNumberFormat="1" applyFont="1" applyBorder="1" applyAlignment="1">
      <alignment horizontal="center" vertical="center"/>
    </xf>
    <xf numFmtId="12" fontId="4" fillId="0" borderId="5" xfId="0" applyNumberFormat="1" applyFont="1" applyBorder="1" applyAlignment="1">
      <alignment horizontal="center" vertical="center"/>
    </xf>
    <xf numFmtId="12" fontId="0" fillId="0" borderId="5" xfId="0" applyNumberFormat="1" applyBorder="1" applyAlignment="1">
      <alignment horizontal="center"/>
    </xf>
    <xf numFmtId="12" fontId="5" fillId="0" borderId="5" xfId="0" applyNumberFormat="1" applyFont="1" applyBorder="1" applyAlignment="1">
      <alignment horizontal="center"/>
    </xf>
    <xf numFmtId="12" fontId="5" fillId="0" borderId="9" xfId="0" applyNumberFormat="1" applyFont="1" applyBorder="1" applyAlignment="1">
      <alignment horizontal="center"/>
    </xf>
    <xf numFmtId="12" fontId="5" fillId="0" borderId="18" xfId="0" applyNumberFormat="1" applyFont="1" applyBorder="1" applyAlignment="1">
      <alignment horizontal="center"/>
    </xf>
    <xf numFmtId="12" fontId="5" fillId="0" borderId="0" xfId="0" applyNumberFormat="1" applyFont="1" applyAlignment="1">
      <alignment horizontal="center"/>
    </xf>
    <xf numFmtId="12" fontId="1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vertical="center"/>
    </xf>
    <xf numFmtId="44" fontId="4" fillId="0" borderId="7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9" fontId="0" fillId="0" borderId="0" xfId="1" applyFont="1" applyFill="1" applyBorder="1"/>
    <xf numFmtId="4" fontId="0" fillId="0" borderId="9" xfId="0" applyNumberFormat="1" applyBorder="1"/>
    <xf numFmtId="4" fontId="0" fillId="0" borderId="14" xfId="0" applyNumberFormat="1" applyBorder="1"/>
    <xf numFmtId="4" fontId="7" fillId="3" borderId="5" xfId="0" applyNumberFormat="1" applyFont="1" applyFill="1" applyBorder="1"/>
    <xf numFmtId="4" fontId="2" fillId="0" borderId="3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4" fontId="0" fillId="0" borderId="5" xfId="0" applyNumberFormat="1" applyBorder="1"/>
    <xf numFmtId="4" fontId="5" fillId="0" borderId="5" xfId="0" applyNumberFormat="1" applyFont="1" applyBorder="1"/>
    <xf numFmtId="4" fontId="5" fillId="0" borderId="9" xfId="0" applyNumberFormat="1" applyFont="1" applyBorder="1"/>
    <xf numFmtId="4" fontId="5" fillId="0" borderId="18" xfId="0" applyNumberFormat="1" applyFont="1" applyBorder="1"/>
    <xf numFmtId="4" fontId="5" fillId="0" borderId="0" xfId="0" applyNumberFormat="1" applyFont="1"/>
    <xf numFmtId="4" fontId="0" fillId="4" borderId="0" xfId="0" applyNumberFormat="1" applyFill="1"/>
    <xf numFmtId="4" fontId="1" fillId="4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4" fontId="9" fillId="3" borderId="5" xfId="0" applyNumberFormat="1" applyFont="1" applyFill="1" applyBorder="1" applyAlignment="1">
      <alignment horizontal="left"/>
    </xf>
    <xf numFmtId="4" fontId="4" fillId="0" borderId="3" xfId="0" applyNumberFormat="1" applyFont="1" applyBorder="1" applyAlignment="1">
      <alignment vertical="center"/>
    </xf>
    <xf numFmtId="4" fontId="0" fillId="0" borderId="1" xfId="0" applyNumberFormat="1" applyBorder="1"/>
    <xf numFmtId="14" fontId="1" fillId="0" borderId="0" xfId="0" applyNumberFormat="1" applyFont="1" applyAlignment="1">
      <alignment vertical="center"/>
    </xf>
    <xf numFmtId="0" fontId="17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2" fontId="3" fillId="0" borderId="7" xfId="0" applyNumberFormat="1" applyFont="1" applyBorder="1" applyAlignment="1">
      <alignment horizontal="center" vertical="center"/>
    </xf>
    <xf numFmtId="9" fontId="5" fillId="0" borderId="7" xfId="1" applyFont="1" applyBorder="1"/>
    <xf numFmtId="9" fontId="5" fillId="0" borderId="2" xfId="1" applyFont="1" applyBorder="1"/>
    <xf numFmtId="4" fontId="3" fillId="0" borderId="7" xfId="0" applyNumberFormat="1" applyFont="1" applyBorder="1" applyAlignment="1">
      <alignment vertical="center"/>
    </xf>
    <xf numFmtId="44" fontId="3" fillId="0" borderId="7" xfId="0" applyNumberFormat="1" applyFont="1" applyBorder="1" applyAlignment="1">
      <alignment vertical="center"/>
    </xf>
    <xf numFmtId="0" fontId="7" fillId="3" borderId="3" xfId="0" applyFont="1" applyFill="1" applyBorder="1"/>
    <xf numFmtId="0" fontId="11" fillId="3" borderId="14" xfId="0" applyFont="1" applyFill="1" applyBorder="1" applyAlignment="1">
      <alignment vertical="center"/>
    </xf>
    <xf numFmtId="12" fontId="11" fillId="3" borderId="14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4" fontId="11" fillId="3" borderId="3" xfId="0" applyNumberFormat="1" applyFont="1" applyFill="1" applyBorder="1" applyAlignment="1">
      <alignment vertical="center"/>
    </xf>
    <xf numFmtId="0" fontId="11" fillId="3" borderId="15" xfId="0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vertical="center"/>
    </xf>
    <xf numFmtId="164" fontId="11" fillId="3" borderId="3" xfId="0" applyNumberFormat="1" applyFont="1" applyFill="1" applyBorder="1" applyAlignment="1">
      <alignment vertical="center"/>
    </xf>
    <xf numFmtId="0" fontId="17" fillId="0" borderId="8" xfId="0" applyFont="1" applyBorder="1" applyAlignment="1">
      <alignment horizontal="right" vertical="center"/>
    </xf>
    <xf numFmtId="0" fontId="17" fillId="0" borderId="13" xfId="0" applyFont="1" applyBorder="1" applyAlignment="1">
      <alignment vertical="center"/>
    </xf>
    <xf numFmtId="164" fontId="4" fillId="0" borderId="14" xfId="0" applyNumberFormat="1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5" fillId="6" borderId="1" xfId="0" applyFont="1" applyFill="1" applyBorder="1" applyAlignment="1">
      <alignment vertical="center"/>
    </xf>
    <xf numFmtId="12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12" fontId="4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 wrapText="1"/>
    </xf>
    <xf numFmtId="4" fontId="4" fillId="6" borderId="1" xfId="0" applyNumberFormat="1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12" fontId="4" fillId="6" borderId="5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</cellXfs>
  <cellStyles count="4">
    <cellStyle name="Procent" xfId="1" builtinId="5"/>
    <cellStyle name="Standaard" xfId="0" builtinId="0"/>
    <cellStyle name="Standaard 2 2" xfId="3" xr:uid="{D45FB9A9-D006-44C7-88FE-46CE561DC554}"/>
    <cellStyle name="Standaard 4" xfId="2" xr:uid="{9ACCF055-B228-42D4-AABF-E2C4D467A059}"/>
  </cellStyles>
  <dxfs count="16">
    <dxf>
      <font>
        <b/>
        <i val="0"/>
        <color rgb="FFCC0000"/>
      </font>
    </dxf>
    <dxf>
      <font>
        <b/>
        <i val="0"/>
        <color rgb="FF009900"/>
      </font>
    </dxf>
    <dxf>
      <font>
        <b/>
        <i val="0"/>
        <color theme="1" tint="0.34998626667073579"/>
      </font>
    </dxf>
    <dxf>
      <font>
        <b/>
        <i val="0"/>
        <color rgb="FF3399FF"/>
      </font>
    </dxf>
    <dxf>
      <font>
        <b/>
        <i val="0"/>
        <color rgb="FFCC0000"/>
      </font>
    </dxf>
    <dxf>
      <font>
        <b/>
        <i val="0"/>
        <color rgb="FF009900"/>
      </font>
    </dxf>
    <dxf>
      <font>
        <b/>
        <i val="0"/>
        <color theme="1" tint="0.34998626667073579"/>
      </font>
    </dxf>
    <dxf>
      <font>
        <b/>
        <i val="0"/>
        <color rgb="FF3399FF"/>
      </font>
    </dxf>
    <dxf>
      <font>
        <b/>
        <i val="0"/>
        <color rgb="FFCC0000"/>
      </font>
    </dxf>
    <dxf>
      <font>
        <b/>
        <i val="0"/>
        <color rgb="FF009900"/>
      </font>
    </dxf>
    <dxf>
      <font>
        <b/>
        <i val="0"/>
        <color theme="1" tint="0.34998626667073579"/>
      </font>
    </dxf>
    <dxf>
      <font>
        <b/>
        <i val="0"/>
        <color rgb="FF3399FF"/>
      </font>
    </dxf>
    <dxf>
      <font>
        <b/>
        <i val="0"/>
        <color rgb="FFCC0000"/>
      </font>
    </dxf>
    <dxf>
      <font>
        <b/>
        <i val="0"/>
        <color rgb="FF009900"/>
      </font>
    </dxf>
    <dxf>
      <font>
        <b/>
        <i val="0"/>
        <color theme="1" tint="0.34998626667073579"/>
      </font>
    </dxf>
    <dxf>
      <font>
        <b/>
        <i val="0"/>
        <color rgb="FF3399FF"/>
      </font>
    </dxf>
  </dxfs>
  <tableStyles count="0" defaultTableStyle="TableStyleMedium2" defaultPivotStyle="PivotStyleLight16"/>
  <colors>
    <mruColors>
      <color rgb="FF9BFFFF"/>
      <color rgb="FF3399FF"/>
      <color rgb="FF3333CC"/>
      <color rgb="FF009900"/>
      <color rgb="FFCC0000"/>
      <color rgb="FF646363"/>
      <color rgb="FF89FFFF"/>
      <color rgb="FF66FFFF"/>
      <color rgb="FFFFFF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4FCA-7426-42D1-9E4A-ED2180BB2450}">
  <dimension ref="A1:W221"/>
  <sheetViews>
    <sheetView tabSelected="1" view="pageBreakPreview" zoomScale="85" zoomScaleNormal="100" zoomScaleSheetLayoutView="85" workbookViewId="0">
      <pane ySplit="9" topLeftCell="A138" activePane="bottomLeft" state="frozen"/>
      <selection pane="bottomLeft" activeCell="W140" sqref="W140"/>
    </sheetView>
  </sheetViews>
  <sheetFormatPr defaultRowHeight="15" x14ac:dyDescent="0.25"/>
  <cols>
    <col min="1" max="1" width="4.85546875" customWidth="1"/>
    <col min="2" max="2" width="58.42578125" customWidth="1"/>
    <col min="3" max="3" width="7.7109375" customWidth="1"/>
    <col min="4" max="4" width="5.42578125" style="116" customWidth="1"/>
    <col min="5" max="5" width="5.85546875" style="16" bestFit="1" customWidth="1"/>
    <col min="6" max="6" width="1.5703125" style="16" customWidth="1"/>
    <col min="7" max="7" width="8.140625" customWidth="1"/>
    <col min="8" max="8" width="8.42578125" style="96" customWidth="1"/>
    <col min="9" max="9" width="10" style="13" bestFit="1" customWidth="1"/>
    <col min="10" max="10" width="9.7109375" style="13" customWidth="1"/>
    <col min="11" max="11" width="1.42578125" style="16" customWidth="1"/>
    <col min="12" max="12" width="8.28515625" customWidth="1"/>
    <col min="13" max="13" width="9" style="96" customWidth="1"/>
    <col min="14" max="14" width="9.140625" style="13" bestFit="1" customWidth="1"/>
    <col min="15" max="15" width="10.140625" style="13" customWidth="1"/>
    <col min="16" max="16" width="1.5703125" style="16" customWidth="1"/>
    <col min="17" max="17" width="15.28515625" style="13" customWidth="1"/>
    <col min="18" max="18" width="6.140625" style="13" bestFit="1" customWidth="1"/>
  </cols>
  <sheetData>
    <row r="1" spans="1:18" x14ac:dyDescent="0.25">
      <c r="A1" s="67" t="s">
        <v>189</v>
      </c>
      <c r="B1" s="29"/>
      <c r="C1" s="29"/>
      <c r="D1" s="115"/>
      <c r="E1" s="29"/>
      <c r="F1" s="29"/>
      <c r="G1" s="29"/>
      <c r="H1" s="136"/>
      <c r="I1" s="29"/>
      <c r="J1" s="29"/>
      <c r="K1" s="29"/>
      <c r="L1" s="29"/>
      <c r="M1" s="136"/>
      <c r="N1" s="42"/>
      <c r="O1" s="42"/>
      <c r="P1" s="41"/>
      <c r="Q1" s="43"/>
    </row>
    <row r="2" spans="1:18" x14ac:dyDescent="0.25">
      <c r="A2" s="49" t="s">
        <v>121</v>
      </c>
      <c r="E2" s="44"/>
      <c r="F2" s="44"/>
      <c r="K2" s="44"/>
      <c r="P2" s="44"/>
      <c r="Q2" s="45"/>
    </row>
    <row r="3" spans="1:18" x14ac:dyDescent="0.25">
      <c r="A3" s="68" t="s">
        <v>122</v>
      </c>
      <c r="E3" s="135"/>
      <c r="F3" s="135"/>
      <c r="K3" s="135"/>
      <c r="P3" s="44"/>
      <c r="Q3" s="45"/>
    </row>
    <row r="4" spans="1:18" x14ac:dyDescent="0.25">
      <c r="A4" s="69" t="s">
        <v>161</v>
      </c>
      <c r="E4" s="44"/>
      <c r="F4" s="44"/>
      <c r="K4" s="44"/>
      <c r="P4" s="44"/>
      <c r="Q4" s="45"/>
    </row>
    <row r="5" spans="1:18" x14ac:dyDescent="0.25">
      <c r="A5" s="49" t="s">
        <v>203</v>
      </c>
      <c r="E5" s="44"/>
      <c r="F5" s="44"/>
      <c r="K5" s="44"/>
      <c r="P5" s="44"/>
      <c r="Q5" s="45"/>
    </row>
    <row r="6" spans="1:18" x14ac:dyDescent="0.25">
      <c r="A6" s="49" t="s">
        <v>202</v>
      </c>
      <c r="E6" s="44"/>
      <c r="F6" s="44"/>
      <c r="K6" s="44"/>
      <c r="P6" s="44"/>
      <c r="Q6" s="45"/>
    </row>
    <row r="7" spans="1:18" x14ac:dyDescent="0.25">
      <c r="A7" s="30"/>
      <c r="B7" s="31"/>
      <c r="C7" s="31"/>
      <c r="D7" s="117"/>
      <c r="E7" s="46"/>
      <c r="F7" s="44"/>
      <c r="G7" s="31"/>
      <c r="H7" s="137"/>
      <c r="I7" s="47"/>
      <c r="J7" s="47"/>
      <c r="K7" s="44"/>
      <c r="L7" s="31"/>
      <c r="M7" s="137"/>
      <c r="N7" s="47"/>
      <c r="O7" s="47"/>
      <c r="P7" s="44"/>
      <c r="Q7" s="48"/>
    </row>
    <row r="8" spans="1:18" x14ac:dyDescent="0.25">
      <c r="A8" s="54" t="s">
        <v>50</v>
      </c>
      <c r="B8" s="55"/>
      <c r="C8" s="56"/>
      <c r="D8" s="118"/>
      <c r="E8" s="57"/>
      <c r="F8" s="81"/>
      <c r="G8" s="56" t="s">
        <v>78</v>
      </c>
      <c r="H8" s="152"/>
      <c r="I8" s="58"/>
      <c r="J8" s="58"/>
      <c r="K8" s="81"/>
      <c r="L8" s="56" t="s">
        <v>79</v>
      </c>
      <c r="M8" s="138"/>
      <c r="N8" s="58"/>
      <c r="O8" s="59"/>
      <c r="P8" s="81"/>
      <c r="Q8" s="60" t="s">
        <v>27</v>
      </c>
      <c r="R8" s="51"/>
    </row>
    <row r="9" spans="1:18" x14ac:dyDescent="0.25">
      <c r="A9" s="54"/>
      <c r="B9" s="61"/>
      <c r="C9" s="62" t="s">
        <v>28</v>
      </c>
      <c r="D9" s="119" t="s">
        <v>39</v>
      </c>
      <c r="E9" s="57" t="s">
        <v>41</v>
      </c>
      <c r="F9" s="81"/>
      <c r="G9" s="63" t="s">
        <v>40</v>
      </c>
      <c r="H9" s="63" t="s">
        <v>187</v>
      </c>
      <c r="I9" s="64" t="s">
        <v>199</v>
      </c>
      <c r="J9" s="64" t="s">
        <v>27</v>
      </c>
      <c r="K9" s="81"/>
      <c r="L9" s="63" t="s">
        <v>40</v>
      </c>
      <c r="M9" s="63" t="s">
        <v>187</v>
      </c>
      <c r="N9" s="64" t="s">
        <v>199</v>
      </c>
      <c r="O9" s="64" t="s">
        <v>27</v>
      </c>
      <c r="P9" s="81"/>
      <c r="Q9" s="65" t="s">
        <v>190</v>
      </c>
      <c r="R9" s="52"/>
    </row>
    <row r="10" spans="1:18" x14ac:dyDescent="0.25">
      <c r="A10" s="4"/>
      <c r="B10" s="7"/>
      <c r="C10" s="8"/>
      <c r="D10" s="120"/>
      <c r="E10" s="24"/>
      <c r="F10" s="77"/>
      <c r="G10" s="9"/>
      <c r="H10" s="139"/>
      <c r="I10" s="10"/>
      <c r="J10" s="10"/>
      <c r="K10" s="77"/>
      <c r="L10" s="9"/>
      <c r="M10" s="139"/>
      <c r="N10" s="10"/>
      <c r="O10" s="10"/>
      <c r="P10" s="77"/>
      <c r="Q10" s="14"/>
    </row>
    <row r="11" spans="1:18" x14ac:dyDescent="0.25">
      <c r="A11" s="1" t="s">
        <v>50</v>
      </c>
      <c r="B11" s="7"/>
      <c r="C11" s="8"/>
      <c r="D11" s="120"/>
      <c r="E11" s="24"/>
      <c r="F11" s="77"/>
      <c r="G11" s="9"/>
      <c r="H11" s="139"/>
      <c r="I11" s="10"/>
      <c r="J11" s="10"/>
      <c r="K11" s="77"/>
      <c r="L11" s="9"/>
      <c r="M11" s="139"/>
      <c r="N11" s="10"/>
      <c r="O11" s="10"/>
      <c r="P11" s="77"/>
      <c r="Q11" s="14"/>
    </row>
    <row r="12" spans="1:18" x14ac:dyDescent="0.25">
      <c r="A12" s="1" t="s">
        <v>35</v>
      </c>
      <c r="B12" s="7"/>
      <c r="C12" s="8"/>
      <c r="D12" s="120"/>
      <c r="E12" s="24"/>
      <c r="F12" s="77"/>
      <c r="G12" s="9"/>
      <c r="H12" s="139"/>
      <c r="I12" s="10"/>
      <c r="J12" s="10"/>
      <c r="K12" s="77"/>
      <c r="L12" s="9"/>
      <c r="M12" s="139"/>
      <c r="N12" s="10"/>
      <c r="O12" s="10"/>
      <c r="P12" s="77"/>
      <c r="Q12" s="14"/>
    </row>
    <row r="13" spans="1:18" x14ac:dyDescent="0.25">
      <c r="A13" s="1" t="s">
        <v>21</v>
      </c>
      <c r="B13" s="4"/>
      <c r="C13" s="1"/>
      <c r="D13" s="121"/>
      <c r="E13" s="25"/>
      <c r="F13" s="78"/>
      <c r="G13" s="1"/>
      <c r="H13" s="140"/>
      <c r="I13" s="10"/>
      <c r="J13" s="11"/>
      <c r="K13" s="78"/>
      <c r="L13" s="1"/>
      <c r="M13" s="140"/>
      <c r="N13" s="11"/>
      <c r="O13" s="11"/>
      <c r="P13" s="78"/>
      <c r="Q13" s="15"/>
    </row>
    <row r="14" spans="1:18" x14ac:dyDescent="0.25">
      <c r="A14" s="4"/>
      <c r="B14" s="2" t="s">
        <v>59</v>
      </c>
      <c r="C14" s="2" t="s">
        <v>29</v>
      </c>
      <c r="D14" s="122"/>
      <c r="E14" s="26"/>
      <c r="F14" s="79"/>
      <c r="G14" s="76" t="s">
        <v>5</v>
      </c>
      <c r="H14" s="141">
        <v>67.86999999999999</v>
      </c>
      <c r="I14" s="98">
        <v>0</v>
      </c>
      <c r="J14" s="70">
        <f t="shared" ref="J14:J87" si="0">H14*I14</f>
        <v>0</v>
      </c>
      <c r="K14" s="79"/>
      <c r="L14" s="76" t="s">
        <v>6</v>
      </c>
      <c r="M14" s="141">
        <v>1412.2900000000002</v>
      </c>
      <c r="N14" s="98">
        <v>0</v>
      </c>
      <c r="O14" s="70">
        <f>M14*N14</f>
        <v>0</v>
      </c>
      <c r="P14" s="79"/>
      <c r="Q14" s="70">
        <f>J14+O14</f>
        <v>0</v>
      </c>
      <c r="R14" s="27"/>
    </row>
    <row r="15" spans="1:18" x14ac:dyDescent="0.25">
      <c r="A15" s="4"/>
      <c r="B15" s="2"/>
      <c r="C15" s="2"/>
      <c r="D15" s="122"/>
      <c r="E15" s="26"/>
      <c r="F15" s="79"/>
      <c r="G15" s="76"/>
      <c r="H15" s="141"/>
      <c r="I15" s="70" t="s">
        <v>48</v>
      </c>
      <c r="J15" s="70"/>
      <c r="K15" s="79"/>
      <c r="L15" s="76"/>
      <c r="M15" s="141"/>
      <c r="N15" s="70"/>
      <c r="O15" s="70"/>
      <c r="P15" s="79"/>
      <c r="Q15" s="70"/>
      <c r="R15" s="27"/>
    </row>
    <row r="16" spans="1:18" s="5" customFormat="1" x14ac:dyDescent="0.25">
      <c r="A16" s="1" t="s">
        <v>62</v>
      </c>
      <c r="B16" s="1"/>
      <c r="C16" s="1"/>
      <c r="D16" s="121"/>
      <c r="E16" s="26"/>
      <c r="F16" s="79"/>
      <c r="G16" s="76"/>
      <c r="H16" s="141"/>
      <c r="I16" s="70" t="s">
        <v>48</v>
      </c>
      <c r="J16" s="70"/>
      <c r="K16" s="79"/>
      <c r="L16" s="76"/>
      <c r="M16" s="141"/>
      <c r="N16" s="70"/>
      <c r="O16" s="70"/>
      <c r="P16" s="79"/>
      <c r="Q16" s="70"/>
      <c r="R16" s="27"/>
    </row>
    <row r="17" spans="1:18" x14ac:dyDescent="0.25">
      <c r="A17" s="2"/>
      <c r="B17" s="2" t="s">
        <v>9</v>
      </c>
      <c r="C17" s="2" t="s">
        <v>29</v>
      </c>
      <c r="D17" s="122"/>
      <c r="E17" s="26"/>
      <c r="F17" s="79"/>
      <c r="G17" s="76" t="s">
        <v>5</v>
      </c>
      <c r="H17" s="141">
        <v>2.9</v>
      </c>
      <c r="I17" s="98">
        <v>0</v>
      </c>
      <c r="J17" s="70">
        <f t="shared" si="0"/>
        <v>0</v>
      </c>
      <c r="K17" s="79"/>
      <c r="L17" s="76" t="s">
        <v>6</v>
      </c>
      <c r="M17" s="141">
        <v>446.87</v>
      </c>
      <c r="N17" s="98">
        <v>0</v>
      </c>
      <c r="O17" s="70">
        <f>M17*N17</f>
        <v>0</v>
      </c>
      <c r="P17" s="79"/>
      <c r="Q17" s="70">
        <f>J17+O17</f>
        <v>0</v>
      </c>
      <c r="R17" s="27"/>
    </row>
    <row r="18" spans="1:18" x14ac:dyDescent="0.25">
      <c r="A18" s="2"/>
      <c r="B18" s="2" t="s">
        <v>8</v>
      </c>
      <c r="C18" s="2" t="s">
        <v>30</v>
      </c>
      <c r="D18" s="122"/>
      <c r="E18" s="26"/>
      <c r="F18" s="79"/>
      <c r="G18" s="76" t="s">
        <v>5</v>
      </c>
      <c r="H18" s="141">
        <v>247</v>
      </c>
      <c r="I18" s="98">
        <v>0</v>
      </c>
      <c r="J18" s="70">
        <f t="shared" si="0"/>
        <v>0</v>
      </c>
      <c r="K18" s="79"/>
      <c r="L18" s="76" t="s">
        <v>6</v>
      </c>
      <c r="M18" s="141">
        <v>38117</v>
      </c>
      <c r="N18" s="98">
        <v>0</v>
      </c>
      <c r="O18" s="70">
        <f>M18*N18</f>
        <v>0</v>
      </c>
      <c r="P18" s="79"/>
      <c r="Q18" s="70">
        <f>J18+O18</f>
        <v>0</v>
      </c>
      <c r="R18" s="27"/>
    </row>
    <row r="19" spans="1:18" x14ac:dyDescent="0.25">
      <c r="A19" s="2"/>
      <c r="B19" s="174" t="s">
        <v>68</v>
      </c>
      <c r="C19" s="2" t="s">
        <v>31</v>
      </c>
      <c r="D19" s="122"/>
      <c r="E19" s="26"/>
      <c r="F19" s="79"/>
      <c r="G19" s="76" t="s">
        <v>20</v>
      </c>
      <c r="H19" s="141">
        <v>0</v>
      </c>
      <c r="I19" s="70"/>
      <c r="J19" s="70"/>
      <c r="K19" s="79"/>
      <c r="L19" s="76" t="s">
        <v>20</v>
      </c>
      <c r="M19" s="141">
        <v>0</v>
      </c>
      <c r="N19" s="70"/>
      <c r="O19" s="70"/>
      <c r="P19" s="79"/>
      <c r="Q19" s="70"/>
      <c r="R19" s="27"/>
    </row>
    <row r="20" spans="1:18" s="5" customFormat="1" x14ac:dyDescent="0.25">
      <c r="A20" s="1" t="s">
        <v>63</v>
      </c>
      <c r="B20" s="1"/>
      <c r="C20" s="1"/>
      <c r="D20" s="121"/>
      <c r="E20" s="26"/>
      <c r="F20" s="79"/>
      <c r="G20" s="76"/>
      <c r="H20" s="141"/>
      <c r="I20" s="70"/>
      <c r="J20" s="70"/>
      <c r="K20" s="79"/>
      <c r="L20" s="76"/>
      <c r="M20" s="141"/>
      <c r="N20" s="70"/>
      <c r="O20" s="70"/>
      <c r="P20" s="79"/>
      <c r="Q20" s="70"/>
      <c r="R20" s="27"/>
    </row>
    <row r="21" spans="1:18" x14ac:dyDescent="0.25">
      <c r="A21" s="2"/>
      <c r="B21" s="2" t="s">
        <v>9</v>
      </c>
      <c r="C21" s="2" t="s">
        <v>29</v>
      </c>
      <c r="D21" s="122"/>
      <c r="E21" s="26"/>
      <c r="F21" s="79"/>
      <c r="G21" s="76" t="s">
        <v>5</v>
      </c>
      <c r="H21" s="141">
        <v>9.1300000000000008</v>
      </c>
      <c r="I21" s="98">
        <v>0</v>
      </c>
      <c r="J21" s="70">
        <f t="shared" ref="J21:J23" si="1">H21*I21</f>
        <v>0</v>
      </c>
      <c r="K21" s="79"/>
      <c r="L21" s="76" t="s">
        <v>6</v>
      </c>
      <c r="M21" s="141">
        <v>242.55</v>
      </c>
      <c r="N21" s="98">
        <v>0</v>
      </c>
      <c r="O21" s="70">
        <f>M21*N21</f>
        <v>0</v>
      </c>
      <c r="P21" s="79"/>
      <c r="Q21" s="70">
        <f>J21+O21</f>
        <v>0</v>
      </c>
      <c r="R21" s="27"/>
    </row>
    <row r="22" spans="1:18" x14ac:dyDescent="0.25">
      <c r="A22" s="2"/>
      <c r="B22" s="2" t="s">
        <v>8</v>
      </c>
      <c r="C22" s="2" t="s">
        <v>30</v>
      </c>
      <c r="D22" s="122"/>
      <c r="E22" s="26"/>
      <c r="F22" s="79"/>
      <c r="G22" s="76" t="s">
        <v>5</v>
      </c>
      <c r="H22" s="141">
        <v>682</v>
      </c>
      <c r="I22" s="98">
        <v>0</v>
      </c>
      <c r="J22" s="70">
        <f t="shared" si="1"/>
        <v>0</v>
      </c>
      <c r="K22" s="79"/>
      <c r="L22" s="76" t="s">
        <v>6</v>
      </c>
      <c r="M22" s="141">
        <v>18126</v>
      </c>
      <c r="N22" s="98">
        <v>0</v>
      </c>
      <c r="O22" s="70">
        <f>M22*N22</f>
        <v>0</v>
      </c>
      <c r="P22" s="79"/>
      <c r="Q22" s="70">
        <f>J22+O22</f>
        <v>0</v>
      </c>
      <c r="R22" s="27"/>
    </row>
    <row r="23" spans="1:18" x14ac:dyDescent="0.25">
      <c r="A23" s="2"/>
      <c r="B23" s="2" t="s">
        <v>109</v>
      </c>
      <c r="C23" s="2" t="s">
        <v>31</v>
      </c>
      <c r="D23" s="122">
        <v>1</v>
      </c>
      <c r="E23" s="26">
        <v>1</v>
      </c>
      <c r="F23" s="79"/>
      <c r="G23" s="76" t="s">
        <v>20</v>
      </c>
      <c r="H23" s="141">
        <v>913</v>
      </c>
      <c r="I23" s="98">
        <v>0</v>
      </c>
      <c r="J23" s="70">
        <f t="shared" si="1"/>
        <v>0</v>
      </c>
      <c r="K23" s="79"/>
      <c r="L23" s="76" t="s">
        <v>20</v>
      </c>
      <c r="M23" s="141">
        <v>24255</v>
      </c>
      <c r="N23" s="98">
        <v>0</v>
      </c>
      <c r="O23" s="70">
        <f>M23*N23</f>
        <v>0</v>
      </c>
      <c r="P23" s="79"/>
      <c r="Q23" s="70">
        <f>J23+O23</f>
        <v>0</v>
      </c>
      <c r="R23" s="27"/>
    </row>
    <row r="24" spans="1:18" s="5" customFormat="1" x14ac:dyDescent="0.25">
      <c r="A24" s="1" t="s">
        <v>0</v>
      </c>
      <c r="B24" s="1"/>
      <c r="C24" s="1"/>
      <c r="D24" s="121"/>
      <c r="E24" s="26"/>
      <c r="F24" s="79"/>
      <c r="G24" s="76"/>
      <c r="H24" s="141"/>
      <c r="I24" s="70"/>
      <c r="J24" s="70"/>
      <c r="K24" s="79"/>
      <c r="L24" s="76"/>
      <c r="M24" s="141"/>
      <c r="N24" s="70"/>
      <c r="O24" s="70"/>
      <c r="P24" s="79"/>
      <c r="Q24" s="70"/>
      <c r="R24" s="27"/>
    </row>
    <row r="25" spans="1:18" x14ac:dyDescent="0.25">
      <c r="A25" s="2"/>
      <c r="B25" s="2" t="s">
        <v>9</v>
      </c>
      <c r="C25" s="2" t="s">
        <v>29</v>
      </c>
      <c r="D25" s="122"/>
      <c r="E25" s="26"/>
      <c r="F25" s="79"/>
      <c r="G25" s="76" t="s">
        <v>5</v>
      </c>
      <c r="H25" s="141">
        <v>37</v>
      </c>
      <c r="I25" s="98">
        <v>0</v>
      </c>
      <c r="J25" s="70">
        <f t="shared" si="0"/>
        <v>0</v>
      </c>
      <c r="K25" s="79"/>
      <c r="L25" s="76" t="s">
        <v>6</v>
      </c>
      <c r="M25" s="141">
        <v>344.16</v>
      </c>
      <c r="N25" s="98">
        <v>0</v>
      </c>
      <c r="O25" s="70">
        <f>M25*N25</f>
        <v>0</v>
      </c>
      <c r="P25" s="79"/>
      <c r="Q25" s="70">
        <f>J25+O25</f>
        <v>0</v>
      </c>
      <c r="R25" s="27"/>
    </row>
    <row r="26" spans="1:18" x14ac:dyDescent="0.25">
      <c r="A26" s="2"/>
      <c r="B26" s="2" t="s">
        <v>8</v>
      </c>
      <c r="C26" s="2" t="s">
        <v>30</v>
      </c>
      <c r="D26" s="122"/>
      <c r="E26" s="26"/>
      <c r="F26" s="79"/>
      <c r="G26" s="76" t="s">
        <v>5</v>
      </c>
      <c r="H26" s="141">
        <v>2529</v>
      </c>
      <c r="I26" s="98">
        <v>0</v>
      </c>
      <c r="J26" s="70">
        <f t="shared" si="0"/>
        <v>0</v>
      </c>
      <c r="K26" s="79"/>
      <c r="L26" s="76" t="s">
        <v>6</v>
      </c>
      <c r="M26" s="141">
        <v>23519</v>
      </c>
      <c r="N26" s="98">
        <v>0</v>
      </c>
      <c r="O26" s="70">
        <f>M26*N26</f>
        <v>0</v>
      </c>
      <c r="P26" s="79"/>
      <c r="Q26" s="70">
        <f>J26+O26</f>
        <v>0</v>
      </c>
      <c r="R26" s="27"/>
    </row>
    <row r="27" spans="1:18" x14ac:dyDescent="0.25">
      <c r="A27" s="2"/>
      <c r="B27" s="177" t="s">
        <v>130</v>
      </c>
      <c r="C27" s="2" t="s">
        <v>31</v>
      </c>
      <c r="D27" s="176">
        <v>1</v>
      </c>
      <c r="E27" s="34">
        <v>1</v>
      </c>
      <c r="F27" s="79"/>
      <c r="G27" s="76" t="s">
        <v>20</v>
      </c>
      <c r="H27" s="141">
        <v>3700</v>
      </c>
      <c r="I27" s="98">
        <v>0</v>
      </c>
      <c r="J27" s="70">
        <f t="shared" si="0"/>
        <v>0</v>
      </c>
      <c r="K27" s="79"/>
      <c r="L27" s="76" t="s">
        <v>20</v>
      </c>
      <c r="M27" s="141">
        <v>34416</v>
      </c>
      <c r="N27" s="98">
        <v>0</v>
      </c>
      <c r="O27" s="70">
        <f>M27*N27</f>
        <v>0</v>
      </c>
      <c r="P27" s="79"/>
      <c r="Q27" s="70">
        <f>J27+O27</f>
        <v>0</v>
      </c>
      <c r="R27" s="27"/>
    </row>
    <row r="28" spans="1:18" x14ac:dyDescent="0.25">
      <c r="A28" s="1" t="s">
        <v>131</v>
      </c>
      <c r="B28" s="2"/>
      <c r="C28" s="2"/>
      <c r="D28" s="122"/>
      <c r="E28" s="26"/>
      <c r="F28" s="79"/>
      <c r="G28" s="76"/>
      <c r="H28" s="141"/>
      <c r="I28" s="70"/>
      <c r="J28" s="70"/>
      <c r="K28" s="79"/>
      <c r="L28" s="76"/>
      <c r="M28" s="141"/>
      <c r="N28" s="70"/>
      <c r="O28" s="70"/>
      <c r="P28" s="79"/>
      <c r="Q28" s="70"/>
      <c r="R28" s="27"/>
    </row>
    <row r="29" spans="1:18" x14ac:dyDescent="0.25">
      <c r="A29" s="2"/>
      <c r="B29" s="2" t="s">
        <v>9</v>
      </c>
      <c r="C29" s="2" t="s">
        <v>29</v>
      </c>
      <c r="D29" s="122"/>
      <c r="E29" s="26"/>
      <c r="F29" s="79"/>
      <c r="G29" s="76" t="s">
        <v>5</v>
      </c>
      <c r="H29" s="141">
        <v>15.38</v>
      </c>
      <c r="I29" s="98">
        <v>0</v>
      </c>
      <c r="J29" s="70">
        <f t="shared" si="0"/>
        <v>0</v>
      </c>
      <c r="K29" s="79"/>
      <c r="L29" s="76" t="s">
        <v>6</v>
      </c>
      <c r="M29" s="141">
        <v>245.51</v>
      </c>
      <c r="N29" s="98">
        <v>0</v>
      </c>
      <c r="O29" s="70">
        <f>M29*N29</f>
        <v>0</v>
      </c>
      <c r="P29" s="79"/>
      <c r="Q29" s="70">
        <f>J29+O29</f>
        <v>0</v>
      </c>
      <c r="R29" s="27"/>
    </row>
    <row r="30" spans="1:18" x14ac:dyDescent="0.25">
      <c r="A30" s="2"/>
      <c r="B30" s="2" t="s">
        <v>132</v>
      </c>
      <c r="C30" s="2" t="s">
        <v>31</v>
      </c>
      <c r="D30" s="122"/>
      <c r="E30" s="26"/>
      <c r="F30" s="79"/>
      <c r="G30" s="76" t="s">
        <v>5</v>
      </c>
      <c r="H30" s="141">
        <v>1538</v>
      </c>
      <c r="I30" s="98">
        <v>0</v>
      </c>
      <c r="J30" s="70">
        <f t="shared" si="0"/>
        <v>0</v>
      </c>
      <c r="K30" s="79"/>
      <c r="L30" s="76" t="s">
        <v>6</v>
      </c>
      <c r="M30" s="141">
        <v>24551</v>
      </c>
      <c r="N30" s="98">
        <v>0</v>
      </c>
      <c r="O30" s="70">
        <f>M30*N30</f>
        <v>0</v>
      </c>
      <c r="P30" s="79"/>
      <c r="Q30" s="70">
        <f>J30+O30</f>
        <v>0</v>
      </c>
      <c r="R30" s="27"/>
    </row>
    <row r="31" spans="1:18" x14ac:dyDescent="0.25">
      <c r="A31" s="1" t="s">
        <v>1</v>
      </c>
      <c r="B31" s="4"/>
      <c r="C31" s="2"/>
      <c r="D31" s="122"/>
      <c r="E31" s="26"/>
      <c r="F31" s="79"/>
      <c r="G31" s="76"/>
      <c r="H31" s="141"/>
      <c r="I31" s="70"/>
      <c r="J31" s="70"/>
      <c r="K31" s="79"/>
      <c r="L31" s="76"/>
      <c r="M31" s="141"/>
      <c r="N31" s="70"/>
      <c r="O31" s="70"/>
      <c r="P31" s="79"/>
      <c r="Q31" s="70"/>
      <c r="R31" s="27"/>
    </row>
    <row r="32" spans="1:18" x14ac:dyDescent="0.25">
      <c r="A32" s="2"/>
      <c r="B32" s="2" t="s">
        <v>9</v>
      </c>
      <c r="C32" s="2" t="s">
        <v>29</v>
      </c>
      <c r="D32" s="122"/>
      <c r="E32" s="26"/>
      <c r="F32" s="79"/>
      <c r="G32" s="76" t="s">
        <v>5</v>
      </c>
      <c r="H32" s="141">
        <v>3.46</v>
      </c>
      <c r="I32" s="98">
        <v>0</v>
      </c>
      <c r="J32" s="70">
        <f>H32*I32</f>
        <v>0</v>
      </c>
      <c r="K32" s="79"/>
      <c r="L32" s="76" t="s">
        <v>6</v>
      </c>
      <c r="M32" s="141">
        <v>121.43</v>
      </c>
      <c r="N32" s="98">
        <v>0</v>
      </c>
      <c r="O32" s="70">
        <f>M32*N32</f>
        <v>0</v>
      </c>
      <c r="P32" s="79"/>
      <c r="Q32" s="70">
        <f>J32+O32</f>
        <v>0</v>
      </c>
      <c r="R32" s="27"/>
    </row>
    <row r="33" spans="1:18" x14ac:dyDescent="0.25">
      <c r="A33" s="2"/>
      <c r="B33" s="2" t="s">
        <v>10</v>
      </c>
      <c r="C33" s="2" t="s">
        <v>30</v>
      </c>
      <c r="D33" s="122"/>
      <c r="E33" s="26"/>
      <c r="F33" s="79"/>
      <c r="G33" s="76" t="s">
        <v>5</v>
      </c>
      <c r="H33" s="141">
        <v>216</v>
      </c>
      <c r="I33" s="98">
        <v>0</v>
      </c>
      <c r="J33" s="70">
        <f>H33*I33</f>
        <v>0</v>
      </c>
      <c r="K33" s="79"/>
      <c r="L33" s="76" t="s">
        <v>6</v>
      </c>
      <c r="M33" s="141">
        <v>7589</v>
      </c>
      <c r="N33" s="98">
        <v>0</v>
      </c>
      <c r="O33" s="70">
        <f>M33*N33</f>
        <v>0</v>
      </c>
      <c r="P33" s="79"/>
      <c r="Q33" s="70">
        <f>J33+O33</f>
        <v>0</v>
      </c>
      <c r="R33" s="27"/>
    </row>
    <row r="34" spans="1:18" x14ac:dyDescent="0.25">
      <c r="A34" s="2"/>
      <c r="B34" s="174" t="s">
        <v>143</v>
      </c>
      <c r="C34" s="2" t="s">
        <v>31</v>
      </c>
      <c r="D34" s="122"/>
      <c r="E34" s="26"/>
      <c r="F34" s="79"/>
      <c r="G34" s="76" t="s">
        <v>20</v>
      </c>
      <c r="H34" s="141"/>
      <c r="I34" s="70"/>
      <c r="J34" s="70"/>
      <c r="K34" s="79"/>
      <c r="L34" s="76" t="s">
        <v>20</v>
      </c>
      <c r="M34" s="141"/>
      <c r="N34" s="70"/>
      <c r="O34" s="70"/>
      <c r="P34" s="79"/>
      <c r="Q34" s="70"/>
      <c r="R34" s="27"/>
    </row>
    <row r="35" spans="1:18" x14ac:dyDescent="0.25">
      <c r="A35" s="1"/>
      <c r="B35" s="175" t="s">
        <v>191</v>
      </c>
      <c r="C35" s="2" t="s">
        <v>29</v>
      </c>
      <c r="D35" s="176">
        <v>1</v>
      </c>
      <c r="E35" s="26">
        <v>1</v>
      </c>
      <c r="F35" s="79"/>
      <c r="G35" s="76" t="s">
        <v>20</v>
      </c>
      <c r="H35" s="141">
        <v>3.46</v>
      </c>
      <c r="I35" s="98">
        <v>0</v>
      </c>
      <c r="J35" s="70">
        <f>H35*I35</f>
        <v>0</v>
      </c>
      <c r="K35" s="79"/>
      <c r="L35" s="76" t="s">
        <v>20</v>
      </c>
      <c r="M35" s="141">
        <v>121.43</v>
      </c>
      <c r="N35" s="98">
        <v>0</v>
      </c>
      <c r="O35" s="70">
        <f>M35*N35</f>
        <v>0</v>
      </c>
      <c r="P35" s="79"/>
      <c r="Q35" s="70">
        <f>J35+O35</f>
        <v>0</v>
      </c>
      <c r="R35" s="27"/>
    </row>
    <row r="36" spans="1:18" x14ac:dyDescent="0.25">
      <c r="A36" s="1" t="s">
        <v>64</v>
      </c>
      <c r="B36" s="4"/>
      <c r="C36" s="2"/>
      <c r="D36" s="122"/>
      <c r="E36" s="26"/>
      <c r="F36" s="79"/>
      <c r="G36" s="76"/>
      <c r="H36" s="141"/>
      <c r="I36" s="70"/>
      <c r="J36" s="70"/>
      <c r="K36" s="79"/>
      <c r="L36" s="76"/>
      <c r="M36" s="141"/>
      <c r="N36" s="70"/>
      <c r="O36" s="70"/>
      <c r="P36" s="79"/>
      <c r="Q36" s="70"/>
      <c r="R36" s="27"/>
    </row>
    <row r="37" spans="1:18" x14ac:dyDescent="0.25">
      <c r="A37" s="2"/>
      <c r="B37" s="177" t="s">
        <v>106</v>
      </c>
      <c r="C37" s="2" t="s">
        <v>30</v>
      </c>
      <c r="D37" s="176">
        <v>4</v>
      </c>
      <c r="E37" s="26">
        <v>1</v>
      </c>
      <c r="F37" s="79"/>
      <c r="G37" s="76" t="s">
        <v>20</v>
      </c>
      <c r="H37" s="141">
        <v>2048</v>
      </c>
      <c r="I37" s="98">
        <v>0</v>
      </c>
      <c r="J37" s="70">
        <f t="shared" si="0"/>
        <v>0</v>
      </c>
      <c r="K37" s="79"/>
      <c r="L37" s="76" t="s">
        <v>20</v>
      </c>
      <c r="M37" s="141">
        <v>13668</v>
      </c>
      <c r="N37" s="98">
        <v>0</v>
      </c>
      <c r="O37" s="70">
        <f>M37*N37</f>
        <v>0</v>
      </c>
      <c r="P37" s="79"/>
      <c r="Q37" s="70">
        <f>J37+O37</f>
        <v>0</v>
      </c>
      <c r="R37" s="27"/>
    </row>
    <row r="38" spans="1:18" x14ac:dyDescent="0.25">
      <c r="A38" s="2"/>
      <c r="B38" s="2" t="s">
        <v>7</v>
      </c>
      <c r="C38" s="2" t="s">
        <v>30</v>
      </c>
      <c r="D38" s="122"/>
      <c r="E38" s="26"/>
      <c r="F38" s="79"/>
      <c r="G38" s="76" t="s">
        <v>5</v>
      </c>
      <c r="H38" s="141">
        <v>2048</v>
      </c>
      <c r="I38" s="98">
        <v>0</v>
      </c>
      <c r="J38" s="70">
        <f t="shared" si="0"/>
        <v>0</v>
      </c>
      <c r="K38" s="79"/>
      <c r="L38" s="76" t="s">
        <v>6</v>
      </c>
      <c r="M38" s="141">
        <v>13668</v>
      </c>
      <c r="N38" s="98">
        <v>0</v>
      </c>
      <c r="O38" s="70">
        <f>M38*N38</f>
        <v>0</v>
      </c>
      <c r="P38" s="79"/>
      <c r="Q38" s="70">
        <f>J38+O38</f>
        <v>0</v>
      </c>
      <c r="R38" s="27"/>
    </row>
    <row r="39" spans="1:18" x14ac:dyDescent="0.25">
      <c r="A39" s="2"/>
      <c r="B39" s="2" t="s">
        <v>107</v>
      </c>
      <c r="C39" s="2" t="s">
        <v>31</v>
      </c>
      <c r="D39" s="122">
        <v>0.33333333333333331</v>
      </c>
      <c r="E39" s="26">
        <v>1</v>
      </c>
      <c r="F39" s="79"/>
      <c r="G39" s="76" t="s">
        <v>20</v>
      </c>
      <c r="H39" s="141">
        <v>5690</v>
      </c>
      <c r="I39" s="98">
        <v>0</v>
      </c>
      <c r="J39" s="70">
        <f t="shared" si="0"/>
        <v>0</v>
      </c>
      <c r="K39" s="79"/>
      <c r="L39" s="76" t="s">
        <v>20</v>
      </c>
      <c r="M39" s="141">
        <v>37967</v>
      </c>
      <c r="N39" s="98">
        <v>0</v>
      </c>
      <c r="O39" s="70">
        <f>M39*N39</f>
        <v>0</v>
      </c>
      <c r="P39" s="79"/>
      <c r="Q39" s="70">
        <f>J39+O39</f>
        <v>0</v>
      </c>
      <c r="R39" s="27"/>
    </row>
    <row r="40" spans="1:18" x14ac:dyDescent="0.25">
      <c r="A40" s="1" t="s">
        <v>65</v>
      </c>
      <c r="B40" s="4"/>
      <c r="C40" s="2"/>
      <c r="D40" s="122"/>
      <c r="E40" s="26"/>
      <c r="F40" s="79"/>
      <c r="G40" s="76"/>
      <c r="H40" s="141"/>
      <c r="I40" s="70"/>
      <c r="J40" s="70"/>
      <c r="K40" s="79"/>
      <c r="L40" s="76"/>
      <c r="M40" s="141"/>
      <c r="N40" s="70"/>
      <c r="O40" s="70"/>
      <c r="P40" s="79"/>
      <c r="Q40" s="70"/>
      <c r="R40" s="27"/>
    </row>
    <row r="41" spans="1:18" x14ac:dyDescent="0.25">
      <c r="A41" s="2"/>
      <c r="B41" s="177" t="s">
        <v>106</v>
      </c>
      <c r="C41" s="2" t="s">
        <v>30</v>
      </c>
      <c r="D41" s="176">
        <v>2</v>
      </c>
      <c r="E41" s="26">
        <v>1</v>
      </c>
      <c r="F41" s="79"/>
      <c r="G41" s="76" t="s">
        <v>20</v>
      </c>
      <c r="H41" s="141">
        <v>148</v>
      </c>
      <c r="I41" s="98">
        <v>0</v>
      </c>
      <c r="J41" s="70">
        <f t="shared" ref="J41:J42" si="2">H41*I41</f>
        <v>0</v>
      </c>
      <c r="K41" s="79"/>
      <c r="L41" s="76" t="s">
        <v>20</v>
      </c>
      <c r="M41" s="141">
        <v>16154</v>
      </c>
      <c r="N41" s="98">
        <v>0</v>
      </c>
      <c r="O41" s="70">
        <f>M41*N41</f>
        <v>0</v>
      </c>
      <c r="P41" s="79"/>
      <c r="Q41" s="70">
        <f>J41+O41</f>
        <v>0</v>
      </c>
      <c r="R41" s="27"/>
    </row>
    <row r="42" spans="1:18" x14ac:dyDescent="0.25">
      <c r="A42" s="2"/>
      <c r="B42" s="2" t="s">
        <v>7</v>
      </c>
      <c r="C42" s="2" t="s">
        <v>30</v>
      </c>
      <c r="D42" s="122"/>
      <c r="E42" s="26"/>
      <c r="F42" s="79"/>
      <c r="G42" s="76" t="s">
        <v>5</v>
      </c>
      <c r="H42" s="141">
        <v>148</v>
      </c>
      <c r="I42" s="98">
        <v>0</v>
      </c>
      <c r="J42" s="70">
        <f t="shared" si="2"/>
        <v>0</v>
      </c>
      <c r="K42" s="79"/>
      <c r="L42" s="76" t="s">
        <v>6</v>
      </c>
      <c r="M42" s="141">
        <v>16154</v>
      </c>
      <c r="N42" s="98">
        <v>0</v>
      </c>
      <c r="O42" s="70">
        <f>M42*N42</f>
        <v>0</v>
      </c>
      <c r="P42" s="79"/>
      <c r="Q42" s="70">
        <f>J42+O42</f>
        <v>0</v>
      </c>
      <c r="R42" s="27"/>
    </row>
    <row r="43" spans="1:18" x14ac:dyDescent="0.25">
      <c r="A43" s="2"/>
      <c r="B43" s="174" t="s">
        <v>107</v>
      </c>
      <c r="C43" s="2" t="s">
        <v>31</v>
      </c>
      <c r="D43" s="122"/>
      <c r="E43" s="26"/>
      <c r="F43" s="79"/>
      <c r="G43" s="76" t="s">
        <v>20</v>
      </c>
      <c r="H43" s="141">
        <v>0</v>
      </c>
      <c r="I43" s="70"/>
      <c r="J43" s="70"/>
      <c r="K43" s="79"/>
      <c r="L43" s="76" t="s">
        <v>20</v>
      </c>
      <c r="M43" s="141">
        <v>0</v>
      </c>
      <c r="N43" s="70"/>
      <c r="O43" s="70"/>
      <c r="P43" s="79"/>
      <c r="Q43" s="70"/>
      <c r="R43" s="27"/>
    </row>
    <row r="44" spans="1:18" x14ac:dyDescent="0.25">
      <c r="A44" s="1" t="s">
        <v>75</v>
      </c>
      <c r="B44" s="2"/>
      <c r="C44" s="2"/>
      <c r="D44" s="122"/>
      <c r="E44" s="26"/>
      <c r="F44" s="79"/>
      <c r="G44" s="76"/>
      <c r="H44" s="141"/>
      <c r="I44" s="50"/>
      <c r="J44" s="70"/>
      <c r="K44" s="79"/>
      <c r="L44" s="76"/>
      <c r="M44" s="141"/>
      <c r="N44" s="50"/>
      <c r="O44" s="70"/>
      <c r="P44" s="79"/>
      <c r="Q44" s="70"/>
      <c r="R44" s="27"/>
    </row>
    <row r="45" spans="1:18" x14ac:dyDescent="0.25">
      <c r="A45" s="2"/>
      <c r="B45" s="2" t="s">
        <v>7</v>
      </c>
      <c r="C45" s="2" t="s">
        <v>30</v>
      </c>
      <c r="D45" s="122"/>
      <c r="E45" s="26"/>
      <c r="F45" s="79"/>
      <c r="G45" s="76"/>
      <c r="H45" s="141"/>
      <c r="I45" s="70"/>
      <c r="J45" s="70"/>
      <c r="K45" s="79"/>
      <c r="L45" s="76" t="s">
        <v>6</v>
      </c>
      <c r="M45" s="141">
        <v>12617</v>
      </c>
      <c r="N45" s="98">
        <v>0</v>
      </c>
      <c r="O45" s="70">
        <f>M45*N45</f>
        <v>0</v>
      </c>
      <c r="P45" s="79"/>
      <c r="Q45" s="70">
        <f>J45+O45</f>
        <v>0</v>
      </c>
      <c r="R45" s="27"/>
    </row>
    <row r="46" spans="1:18" x14ac:dyDescent="0.25">
      <c r="A46" s="2"/>
      <c r="B46" s="174" t="s">
        <v>108</v>
      </c>
      <c r="C46" s="2" t="s">
        <v>31</v>
      </c>
      <c r="D46" s="122"/>
      <c r="E46" s="26"/>
      <c r="F46" s="79"/>
      <c r="G46" s="76"/>
      <c r="H46" s="141"/>
      <c r="I46" s="70"/>
      <c r="J46" s="70"/>
      <c r="K46" s="79"/>
      <c r="L46" s="76" t="s">
        <v>20</v>
      </c>
      <c r="M46" s="141">
        <v>0</v>
      </c>
      <c r="N46" s="70"/>
      <c r="O46" s="70"/>
      <c r="P46" s="79"/>
      <c r="Q46" s="70"/>
      <c r="R46" s="27"/>
    </row>
    <row r="47" spans="1:18" x14ac:dyDescent="0.25">
      <c r="A47" s="1" t="s">
        <v>142</v>
      </c>
      <c r="B47" s="2"/>
      <c r="C47" s="2"/>
      <c r="D47" s="122"/>
      <c r="E47" s="26"/>
      <c r="F47" s="79"/>
      <c r="G47" s="76"/>
      <c r="H47" s="141"/>
      <c r="I47" s="50"/>
      <c r="J47" s="70"/>
      <c r="K47" s="79"/>
      <c r="L47" s="76"/>
      <c r="M47" s="141"/>
      <c r="N47" s="50"/>
      <c r="O47" s="70"/>
      <c r="P47" s="79"/>
      <c r="Q47" s="70"/>
      <c r="R47" s="27"/>
    </row>
    <row r="48" spans="1:18" x14ac:dyDescent="0.25">
      <c r="A48" s="2"/>
      <c r="B48" s="2" t="s">
        <v>7</v>
      </c>
      <c r="C48" s="2" t="s">
        <v>30</v>
      </c>
      <c r="D48" s="122"/>
      <c r="E48" s="26"/>
      <c r="F48" s="79"/>
      <c r="G48" s="76"/>
      <c r="H48" s="141"/>
      <c r="I48" s="70"/>
      <c r="J48" s="70"/>
      <c r="K48" s="79"/>
      <c r="L48" s="76" t="s">
        <v>6</v>
      </c>
      <c r="M48" s="141">
        <v>26180</v>
      </c>
      <c r="N48" s="98">
        <v>0</v>
      </c>
      <c r="O48" s="70">
        <f>M48*N48</f>
        <v>0</v>
      </c>
      <c r="P48" s="79"/>
      <c r="Q48" s="70">
        <f>J48+O48</f>
        <v>0</v>
      </c>
      <c r="R48" s="27"/>
    </row>
    <row r="49" spans="1:18" x14ac:dyDescent="0.25">
      <c r="A49" s="1" t="s">
        <v>66</v>
      </c>
      <c r="B49" s="2"/>
      <c r="C49" s="2"/>
      <c r="D49" s="122"/>
      <c r="E49" s="26"/>
      <c r="F49" s="79"/>
      <c r="G49" s="76"/>
      <c r="H49" s="141"/>
      <c r="I49" s="70"/>
      <c r="J49" s="70"/>
      <c r="K49" s="79"/>
      <c r="L49" s="76"/>
      <c r="M49" s="141"/>
      <c r="N49" s="70"/>
      <c r="O49" s="70"/>
      <c r="P49" s="79"/>
      <c r="Q49" s="70"/>
      <c r="R49" s="27"/>
    </row>
    <row r="50" spans="1:18" x14ac:dyDescent="0.25">
      <c r="A50" s="4"/>
      <c r="B50" s="2" t="s">
        <v>152</v>
      </c>
      <c r="C50" s="2" t="s">
        <v>29</v>
      </c>
      <c r="D50" s="122">
        <v>0.33333333333333331</v>
      </c>
      <c r="E50" s="26">
        <v>1</v>
      </c>
      <c r="F50" s="79"/>
      <c r="G50" s="76"/>
      <c r="H50" s="141"/>
      <c r="I50" s="70"/>
      <c r="J50" s="70"/>
      <c r="K50" s="79"/>
      <c r="L50" s="76" t="s">
        <v>20</v>
      </c>
      <c r="M50" s="141">
        <v>759.59</v>
      </c>
      <c r="N50" s="98">
        <v>0</v>
      </c>
      <c r="O50" s="70">
        <f>M50*N50</f>
        <v>0</v>
      </c>
      <c r="P50" s="79"/>
      <c r="Q50" s="70">
        <f>J50+O50</f>
        <v>0</v>
      </c>
      <c r="R50" s="27"/>
    </row>
    <row r="51" spans="1:18" x14ac:dyDescent="0.25">
      <c r="A51" s="1" t="s">
        <v>67</v>
      </c>
      <c r="B51" s="2"/>
      <c r="C51" s="2"/>
      <c r="D51" s="122"/>
      <c r="E51" s="26"/>
      <c r="F51" s="79"/>
      <c r="G51" s="76"/>
      <c r="H51" s="141"/>
      <c r="I51" s="70"/>
      <c r="J51" s="70"/>
      <c r="K51" s="79"/>
      <c r="L51" s="76"/>
      <c r="M51" s="141"/>
      <c r="N51" s="70"/>
      <c r="O51" s="70"/>
      <c r="P51" s="79"/>
      <c r="Q51" s="70"/>
      <c r="R51" s="27"/>
    </row>
    <row r="52" spans="1:18" x14ac:dyDescent="0.25">
      <c r="A52" s="1"/>
      <c r="B52" s="2" t="s">
        <v>9</v>
      </c>
      <c r="C52" s="2" t="s">
        <v>30</v>
      </c>
      <c r="D52" s="122"/>
      <c r="E52" s="26"/>
      <c r="F52" s="79"/>
      <c r="G52" s="76"/>
      <c r="H52" s="141"/>
      <c r="I52" s="70"/>
      <c r="J52" s="70"/>
      <c r="K52" s="79"/>
      <c r="L52" s="76" t="s">
        <v>6</v>
      </c>
      <c r="M52" s="141">
        <v>192</v>
      </c>
      <c r="N52" s="98">
        <v>0</v>
      </c>
      <c r="O52" s="70">
        <f>M52*N52</f>
        <v>0</v>
      </c>
      <c r="P52" s="79"/>
      <c r="Q52" s="70">
        <f>J52+O52</f>
        <v>0</v>
      </c>
      <c r="R52" s="27"/>
    </row>
    <row r="53" spans="1:18" x14ac:dyDescent="0.25">
      <c r="A53" s="2"/>
      <c r="B53" s="2" t="s">
        <v>69</v>
      </c>
      <c r="C53" s="2" t="s">
        <v>30</v>
      </c>
      <c r="D53" s="122">
        <v>2</v>
      </c>
      <c r="E53" s="26">
        <v>1</v>
      </c>
      <c r="F53" s="79"/>
      <c r="G53" s="76"/>
      <c r="H53" s="141"/>
      <c r="I53" s="70"/>
      <c r="J53" s="70"/>
      <c r="K53" s="79"/>
      <c r="L53" s="76" t="s">
        <v>20</v>
      </c>
      <c r="M53" s="141">
        <v>192</v>
      </c>
      <c r="N53" s="98">
        <v>0</v>
      </c>
      <c r="O53" s="70">
        <f>M53*N53</f>
        <v>0</v>
      </c>
      <c r="P53" s="79"/>
      <c r="Q53" s="70">
        <f>J53+O53</f>
        <v>0</v>
      </c>
      <c r="R53" s="27"/>
    </row>
    <row r="54" spans="1:18" x14ac:dyDescent="0.25">
      <c r="A54" s="1" t="s">
        <v>70</v>
      </c>
      <c r="B54" s="2"/>
      <c r="C54" s="2"/>
      <c r="D54" s="122"/>
      <c r="E54" s="26"/>
      <c r="F54" s="79"/>
      <c r="G54" s="76"/>
      <c r="H54" s="141"/>
      <c r="I54" s="70"/>
      <c r="J54" s="70"/>
      <c r="K54" s="79"/>
      <c r="L54" s="76"/>
      <c r="M54" s="141"/>
      <c r="N54" s="50"/>
      <c r="O54" s="70"/>
      <c r="P54" s="79"/>
      <c r="Q54" s="70"/>
      <c r="R54" s="27"/>
    </row>
    <row r="55" spans="1:18" x14ac:dyDescent="0.25">
      <c r="A55" s="2"/>
      <c r="B55" s="2" t="s">
        <v>9</v>
      </c>
      <c r="C55" s="2" t="s">
        <v>29</v>
      </c>
      <c r="D55" s="122"/>
      <c r="E55" s="26"/>
      <c r="F55" s="79"/>
      <c r="G55" s="76"/>
      <c r="H55" s="141"/>
      <c r="I55" s="70"/>
      <c r="J55" s="70"/>
      <c r="K55" s="79"/>
      <c r="L55" s="76" t="s">
        <v>6</v>
      </c>
      <c r="M55" s="141">
        <v>11.77</v>
      </c>
      <c r="N55" s="98">
        <v>0</v>
      </c>
      <c r="O55" s="70">
        <f>M55*N55</f>
        <v>0</v>
      </c>
      <c r="P55" s="79"/>
      <c r="Q55" s="70">
        <f>J55+O55</f>
        <v>0</v>
      </c>
      <c r="R55" s="27"/>
    </row>
    <row r="56" spans="1:18" x14ac:dyDescent="0.25">
      <c r="A56" s="2"/>
      <c r="B56" s="174" t="s">
        <v>110</v>
      </c>
      <c r="C56" s="2" t="s">
        <v>31</v>
      </c>
      <c r="D56" s="122"/>
      <c r="E56" s="26"/>
      <c r="F56" s="79"/>
      <c r="G56" s="76"/>
      <c r="H56" s="141"/>
      <c r="I56" s="70"/>
      <c r="J56" s="70"/>
      <c r="K56" s="79"/>
      <c r="L56" s="76" t="s">
        <v>20</v>
      </c>
      <c r="M56" s="141">
        <v>0</v>
      </c>
      <c r="N56" s="70"/>
      <c r="O56" s="70"/>
      <c r="P56" s="80"/>
      <c r="Q56" s="70"/>
      <c r="R56" s="27"/>
    </row>
    <row r="57" spans="1:18" x14ac:dyDescent="0.25">
      <c r="A57" s="2"/>
      <c r="B57" s="177" t="s">
        <v>72</v>
      </c>
      <c r="C57" s="2" t="s">
        <v>31</v>
      </c>
      <c r="D57" s="176">
        <v>1</v>
      </c>
      <c r="E57" s="26">
        <v>1</v>
      </c>
      <c r="F57" s="79"/>
      <c r="G57" s="76"/>
      <c r="H57" s="141"/>
      <c r="I57" s="70"/>
      <c r="J57" s="70"/>
      <c r="K57" s="79"/>
      <c r="L57" s="76" t="s">
        <v>20</v>
      </c>
      <c r="M57" s="141">
        <v>1177</v>
      </c>
      <c r="N57" s="98">
        <v>0</v>
      </c>
      <c r="O57" s="70">
        <f>M57*N57</f>
        <v>0</v>
      </c>
      <c r="P57" s="79"/>
      <c r="Q57" s="70">
        <f>J57+O57</f>
        <v>0</v>
      </c>
      <c r="R57" s="27"/>
    </row>
    <row r="58" spans="1:18" x14ac:dyDescent="0.25">
      <c r="A58" s="2"/>
      <c r="B58" s="177" t="s">
        <v>73</v>
      </c>
      <c r="C58" s="2" t="s">
        <v>31</v>
      </c>
      <c r="D58" s="176">
        <v>10</v>
      </c>
      <c r="E58" s="26">
        <v>1</v>
      </c>
      <c r="F58" s="79"/>
      <c r="G58" s="76"/>
      <c r="H58" s="141"/>
      <c r="I58" s="70"/>
      <c r="J58" s="70"/>
      <c r="K58" s="79"/>
      <c r="L58" s="76" t="s">
        <v>20</v>
      </c>
      <c r="M58" s="141">
        <v>1177</v>
      </c>
      <c r="N58" s="98">
        <v>0</v>
      </c>
      <c r="O58" s="70">
        <f>M58*N58</f>
        <v>0</v>
      </c>
      <c r="P58" s="79"/>
      <c r="Q58" s="70">
        <f>J58+O58</f>
        <v>0</v>
      </c>
      <c r="R58" s="27"/>
    </row>
    <row r="59" spans="1:18" x14ac:dyDescent="0.25">
      <c r="A59" s="1" t="s">
        <v>158</v>
      </c>
      <c r="B59" s="2"/>
      <c r="C59" s="2"/>
      <c r="D59" s="122"/>
      <c r="E59" s="26"/>
      <c r="F59" s="79"/>
      <c r="G59" s="76"/>
      <c r="H59" s="141"/>
      <c r="I59" s="70"/>
      <c r="J59" s="70"/>
      <c r="K59" s="79"/>
      <c r="L59" s="76"/>
      <c r="M59" s="141"/>
      <c r="N59" s="50"/>
      <c r="O59" s="70"/>
      <c r="P59" s="79"/>
      <c r="Q59" s="70"/>
      <c r="R59" s="27"/>
    </row>
    <row r="60" spans="1:18" x14ac:dyDescent="0.25">
      <c r="A60" s="2"/>
      <c r="B60" s="2" t="s">
        <v>105</v>
      </c>
      <c r="C60" s="2" t="s">
        <v>44</v>
      </c>
      <c r="D60" s="122"/>
      <c r="E60" s="26"/>
      <c r="F60" s="79"/>
      <c r="G60" s="76"/>
      <c r="H60" s="141"/>
      <c r="I60" s="70"/>
      <c r="J60" s="70"/>
      <c r="K60" s="79"/>
      <c r="L60" s="76" t="s">
        <v>6</v>
      </c>
      <c r="M60" s="141">
        <v>15</v>
      </c>
      <c r="N60" s="98">
        <v>0</v>
      </c>
      <c r="O60" s="70">
        <f>M60*N60</f>
        <v>0</v>
      </c>
      <c r="P60" s="79"/>
      <c r="Q60" s="70">
        <f>J60+O60</f>
        <v>0</v>
      </c>
      <c r="R60" s="27"/>
    </row>
    <row r="61" spans="1:18" x14ac:dyDescent="0.25">
      <c r="A61" s="2"/>
      <c r="B61" s="2" t="s">
        <v>71</v>
      </c>
      <c r="C61" s="2" t="s">
        <v>44</v>
      </c>
      <c r="D61" s="122">
        <v>1</v>
      </c>
      <c r="E61" s="26">
        <v>1</v>
      </c>
      <c r="F61" s="79"/>
      <c r="G61" s="76"/>
      <c r="H61" s="141"/>
      <c r="I61" s="70"/>
      <c r="J61" s="70"/>
      <c r="K61" s="79"/>
      <c r="L61" s="76" t="s">
        <v>20</v>
      </c>
      <c r="M61" s="141">
        <v>15</v>
      </c>
      <c r="N61" s="98">
        <v>0</v>
      </c>
      <c r="O61" s="70">
        <f>M61*N61</f>
        <v>0</v>
      </c>
      <c r="P61" s="79"/>
      <c r="Q61" s="70">
        <f>J61+O61</f>
        <v>0</v>
      </c>
      <c r="R61" s="27"/>
    </row>
    <row r="62" spans="1:18" x14ac:dyDescent="0.25">
      <c r="A62" s="2"/>
      <c r="B62" s="177" t="s">
        <v>72</v>
      </c>
      <c r="C62" s="2" t="s">
        <v>44</v>
      </c>
      <c r="D62" s="176">
        <v>1</v>
      </c>
      <c r="E62" s="26">
        <v>1</v>
      </c>
      <c r="F62" s="79"/>
      <c r="G62" s="76"/>
      <c r="H62" s="141"/>
      <c r="I62" s="70"/>
      <c r="J62" s="70"/>
      <c r="K62" s="79"/>
      <c r="L62" s="76" t="s">
        <v>20</v>
      </c>
      <c r="M62" s="141">
        <v>15</v>
      </c>
      <c r="N62" s="98">
        <v>0</v>
      </c>
      <c r="O62" s="70">
        <f t="shared" ref="O62:O66" si="3">M62*N62</f>
        <v>0</v>
      </c>
      <c r="P62" s="79"/>
      <c r="Q62" s="70">
        <f t="shared" ref="Q62:Q66" si="4">J62+O62</f>
        <v>0</v>
      </c>
      <c r="R62" s="27"/>
    </row>
    <row r="63" spans="1:18" x14ac:dyDescent="0.25">
      <c r="A63" s="2"/>
      <c r="B63" s="2" t="s">
        <v>73</v>
      </c>
      <c r="C63" s="2" t="s">
        <v>44</v>
      </c>
      <c r="D63" s="122">
        <v>15</v>
      </c>
      <c r="E63" s="26">
        <v>1</v>
      </c>
      <c r="F63" s="79"/>
      <c r="G63" s="76"/>
      <c r="H63" s="141"/>
      <c r="I63" s="70"/>
      <c r="J63" s="70"/>
      <c r="K63" s="79"/>
      <c r="L63" s="76" t="s">
        <v>20</v>
      </c>
      <c r="M63" s="141">
        <v>15</v>
      </c>
      <c r="N63" s="98">
        <v>0</v>
      </c>
      <c r="O63" s="70">
        <f t="shared" si="3"/>
        <v>0</v>
      </c>
      <c r="P63" s="79"/>
      <c r="Q63" s="70">
        <f t="shared" si="4"/>
        <v>0</v>
      </c>
      <c r="R63" s="27"/>
    </row>
    <row r="64" spans="1:18" x14ac:dyDescent="0.25">
      <c r="A64" s="2"/>
      <c r="B64" s="174" t="s">
        <v>113</v>
      </c>
      <c r="C64" s="2" t="s">
        <v>44</v>
      </c>
      <c r="D64" s="122"/>
      <c r="E64" s="26"/>
      <c r="F64" s="79"/>
      <c r="G64" s="76"/>
      <c r="H64" s="141"/>
      <c r="I64" s="70"/>
      <c r="J64" s="70"/>
      <c r="K64" s="79"/>
      <c r="L64" s="76" t="s">
        <v>20</v>
      </c>
      <c r="M64" s="141">
        <v>0</v>
      </c>
      <c r="N64" s="70"/>
      <c r="O64" s="70"/>
      <c r="P64" s="79"/>
      <c r="Q64" s="70"/>
      <c r="R64" s="27"/>
    </row>
    <row r="65" spans="1:18" x14ac:dyDescent="0.25">
      <c r="A65" s="2"/>
      <c r="B65" s="174" t="s">
        <v>112</v>
      </c>
      <c r="C65" s="2" t="s">
        <v>44</v>
      </c>
      <c r="D65" s="122"/>
      <c r="E65" s="26"/>
      <c r="F65" s="79"/>
      <c r="G65" s="76"/>
      <c r="H65" s="141"/>
      <c r="I65" s="70"/>
      <c r="J65" s="70"/>
      <c r="K65" s="79"/>
      <c r="L65" s="76" t="s">
        <v>20</v>
      </c>
      <c r="M65" s="141">
        <v>0</v>
      </c>
      <c r="N65" s="70"/>
      <c r="O65" s="70"/>
      <c r="P65" s="79"/>
      <c r="Q65" s="70"/>
      <c r="R65" s="27"/>
    </row>
    <row r="66" spans="1:18" x14ac:dyDescent="0.25">
      <c r="A66" s="2"/>
      <c r="B66" s="2" t="s">
        <v>111</v>
      </c>
      <c r="C66" s="2" t="s">
        <v>44</v>
      </c>
      <c r="D66" s="122">
        <v>1</v>
      </c>
      <c r="E66" s="26">
        <v>1</v>
      </c>
      <c r="F66" s="79"/>
      <c r="G66" s="76"/>
      <c r="H66" s="141"/>
      <c r="I66" s="70"/>
      <c r="J66" s="70"/>
      <c r="K66" s="79"/>
      <c r="L66" s="76" t="s">
        <v>20</v>
      </c>
      <c r="M66" s="141">
        <v>15</v>
      </c>
      <c r="N66" s="98">
        <v>0</v>
      </c>
      <c r="O66" s="70">
        <f t="shared" si="3"/>
        <v>0</v>
      </c>
      <c r="P66" s="79"/>
      <c r="Q66" s="70">
        <f t="shared" si="4"/>
        <v>0</v>
      </c>
      <c r="R66" s="27"/>
    </row>
    <row r="67" spans="1:18" x14ac:dyDescent="0.25">
      <c r="A67" s="4"/>
      <c r="B67" s="2"/>
      <c r="C67" s="2"/>
      <c r="D67" s="122"/>
      <c r="E67" s="26"/>
      <c r="F67" s="79"/>
      <c r="G67" s="76"/>
      <c r="H67" s="141"/>
      <c r="I67" s="70"/>
      <c r="J67" s="70"/>
      <c r="K67" s="79"/>
      <c r="L67" s="76"/>
      <c r="M67" s="141"/>
      <c r="N67" s="70"/>
      <c r="O67" s="70"/>
      <c r="P67" s="79"/>
      <c r="Q67" s="70"/>
      <c r="R67" s="27"/>
    </row>
    <row r="68" spans="1:18" x14ac:dyDescent="0.25">
      <c r="A68" s="1" t="s">
        <v>22</v>
      </c>
      <c r="B68" s="4"/>
      <c r="C68" s="1"/>
      <c r="D68" s="121"/>
      <c r="E68" s="26"/>
      <c r="F68" s="79"/>
      <c r="G68" s="76"/>
      <c r="H68" s="141"/>
      <c r="I68" s="70" t="s">
        <v>48</v>
      </c>
      <c r="J68" s="70"/>
      <c r="K68" s="79"/>
      <c r="L68" s="76"/>
      <c r="M68" s="141"/>
      <c r="N68" s="70" t="s">
        <v>48</v>
      </c>
      <c r="O68" s="70"/>
      <c r="P68" s="79"/>
      <c r="Q68" s="70"/>
      <c r="R68" s="27"/>
    </row>
    <row r="69" spans="1:18" x14ac:dyDescent="0.25">
      <c r="A69" s="1" t="s">
        <v>133</v>
      </c>
      <c r="B69" s="4"/>
      <c r="C69" s="2"/>
      <c r="D69" s="122"/>
      <c r="E69" s="26"/>
      <c r="F69" s="79"/>
      <c r="G69" s="76"/>
      <c r="H69" s="141"/>
      <c r="I69" s="70" t="s">
        <v>48</v>
      </c>
      <c r="J69" s="70"/>
      <c r="K69" s="79"/>
      <c r="L69" s="76"/>
      <c r="M69" s="141"/>
      <c r="N69" s="70" t="s">
        <v>48</v>
      </c>
      <c r="O69" s="70"/>
      <c r="P69" s="79"/>
      <c r="Q69" s="70"/>
      <c r="R69" s="27"/>
    </row>
    <row r="70" spans="1:18" x14ac:dyDescent="0.25">
      <c r="A70" s="1"/>
      <c r="B70" s="2" t="s">
        <v>135</v>
      </c>
      <c r="C70" s="2" t="s">
        <v>29</v>
      </c>
      <c r="D70" s="122"/>
      <c r="E70" s="26"/>
      <c r="F70" s="79"/>
      <c r="G70" s="76" t="s">
        <v>6</v>
      </c>
      <c r="H70" s="141">
        <v>50.34</v>
      </c>
      <c r="I70" s="98">
        <v>0</v>
      </c>
      <c r="J70" s="70">
        <f t="shared" si="0"/>
        <v>0</v>
      </c>
      <c r="K70" s="79"/>
      <c r="L70" s="76" t="s">
        <v>6</v>
      </c>
      <c r="M70" s="141">
        <v>4439.1670000000004</v>
      </c>
      <c r="N70" s="98">
        <v>0</v>
      </c>
      <c r="O70" s="70">
        <f t="shared" ref="O70:O79" si="5">M70*N70</f>
        <v>0</v>
      </c>
      <c r="P70" s="79"/>
      <c r="Q70" s="70">
        <f t="shared" ref="Q70:Q79" si="6">J70+O70</f>
        <v>0</v>
      </c>
      <c r="R70" s="27"/>
    </row>
    <row r="71" spans="1:18" x14ac:dyDescent="0.25">
      <c r="A71" s="1"/>
      <c r="B71" s="2" t="s">
        <v>136</v>
      </c>
      <c r="C71" s="2" t="s">
        <v>29</v>
      </c>
      <c r="D71" s="122"/>
      <c r="E71" s="26"/>
      <c r="F71" s="79"/>
      <c r="G71" s="76"/>
      <c r="H71" s="141"/>
      <c r="I71" s="70"/>
      <c r="J71" s="70"/>
      <c r="K71" s="79"/>
      <c r="L71" s="76" t="s">
        <v>6</v>
      </c>
      <c r="M71" s="141">
        <v>759.59</v>
      </c>
      <c r="N71" s="98">
        <v>0</v>
      </c>
      <c r="O71" s="70">
        <f t="shared" si="5"/>
        <v>0</v>
      </c>
      <c r="P71" s="79"/>
      <c r="Q71" s="70">
        <f t="shared" si="6"/>
        <v>0</v>
      </c>
      <c r="R71" s="27"/>
    </row>
    <row r="72" spans="1:18" x14ac:dyDescent="0.25">
      <c r="A72" s="1"/>
      <c r="B72" s="2" t="s">
        <v>139</v>
      </c>
      <c r="C72" s="2" t="s">
        <v>29</v>
      </c>
      <c r="D72" s="122"/>
      <c r="E72" s="26"/>
      <c r="F72" s="79"/>
      <c r="G72" s="76" t="s">
        <v>6</v>
      </c>
      <c r="H72" s="141">
        <v>0.3</v>
      </c>
      <c r="I72" s="98">
        <v>0</v>
      </c>
      <c r="J72" s="70">
        <f t="shared" ref="J72:J73" si="7">H72*I72</f>
        <v>0</v>
      </c>
      <c r="K72" s="79"/>
      <c r="L72" s="76" t="s">
        <v>6</v>
      </c>
      <c r="M72" s="141">
        <v>48.300000000000004</v>
      </c>
      <c r="N72" s="98">
        <v>0</v>
      </c>
      <c r="O72" s="70">
        <f t="shared" si="5"/>
        <v>0</v>
      </c>
      <c r="P72" s="79"/>
      <c r="Q72" s="70">
        <f t="shared" si="6"/>
        <v>0</v>
      </c>
      <c r="R72" s="27"/>
    </row>
    <row r="73" spans="1:18" x14ac:dyDescent="0.25">
      <c r="A73" s="1"/>
      <c r="B73" s="2" t="s">
        <v>137</v>
      </c>
      <c r="C73" s="2" t="s">
        <v>29</v>
      </c>
      <c r="D73" s="122"/>
      <c r="E73" s="26"/>
      <c r="F73" s="79"/>
      <c r="G73" s="76" t="s">
        <v>6</v>
      </c>
      <c r="H73" s="141">
        <v>73.73</v>
      </c>
      <c r="I73" s="98">
        <v>0</v>
      </c>
      <c r="J73" s="70">
        <f t="shared" si="7"/>
        <v>0</v>
      </c>
      <c r="K73" s="79"/>
      <c r="L73" s="76"/>
      <c r="M73" s="141"/>
      <c r="N73" s="70"/>
      <c r="O73" s="70"/>
      <c r="P73" s="79"/>
      <c r="Q73" s="70">
        <f t="shared" si="6"/>
        <v>0</v>
      </c>
      <c r="R73" s="27"/>
    </row>
    <row r="74" spans="1:18" x14ac:dyDescent="0.25">
      <c r="A74" s="1"/>
      <c r="B74" s="2" t="s">
        <v>138</v>
      </c>
      <c r="C74" s="2" t="s">
        <v>29</v>
      </c>
      <c r="D74" s="122"/>
      <c r="E74" s="26"/>
      <c r="F74" s="79"/>
      <c r="G74" s="76"/>
      <c r="H74" s="141"/>
      <c r="I74" s="70"/>
      <c r="J74" s="70"/>
      <c r="K74" s="79"/>
      <c r="L74" s="76" t="s">
        <v>6</v>
      </c>
      <c r="M74" s="141">
        <v>206.09</v>
      </c>
      <c r="N74" s="98">
        <v>0</v>
      </c>
      <c r="O74" s="70">
        <f t="shared" si="5"/>
        <v>0</v>
      </c>
      <c r="P74" s="79"/>
      <c r="Q74" s="70">
        <f t="shared" si="6"/>
        <v>0</v>
      </c>
      <c r="R74" s="27"/>
    </row>
    <row r="75" spans="1:18" x14ac:dyDescent="0.25">
      <c r="A75" s="1"/>
      <c r="B75" s="2" t="s">
        <v>12</v>
      </c>
      <c r="C75" s="2" t="s">
        <v>29</v>
      </c>
      <c r="D75" s="122"/>
      <c r="E75" s="26"/>
      <c r="F75" s="79"/>
      <c r="G75" s="76" t="s">
        <v>6</v>
      </c>
      <c r="H75" s="141">
        <v>124.37</v>
      </c>
      <c r="I75" s="98">
        <v>0</v>
      </c>
      <c r="J75" s="70">
        <f t="shared" si="0"/>
        <v>0</v>
      </c>
      <c r="K75" s="79"/>
      <c r="L75" s="76" t="s">
        <v>6</v>
      </c>
      <c r="M75" s="141">
        <v>5453.1470000000008</v>
      </c>
      <c r="N75" s="98">
        <v>0</v>
      </c>
      <c r="O75" s="70">
        <f t="shared" si="5"/>
        <v>0</v>
      </c>
      <c r="P75" s="79"/>
      <c r="Q75" s="70">
        <f t="shared" si="6"/>
        <v>0</v>
      </c>
      <c r="R75" s="27"/>
    </row>
    <row r="76" spans="1:18" x14ac:dyDescent="0.25">
      <c r="A76" s="1"/>
      <c r="B76" s="2" t="s">
        <v>14</v>
      </c>
      <c r="C76" s="2" t="s">
        <v>30</v>
      </c>
      <c r="D76" s="122"/>
      <c r="E76" s="26"/>
      <c r="F76" s="79"/>
      <c r="G76" s="76" t="s">
        <v>5</v>
      </c>
      <c r="H76" s="141">
        <v>1774</v>
      </c>
      <c r="I76" s="98">
        <v>0</v>
      </c>
      <c r="J76" s="70">
        <f t="shared" si="0"/>
        <v>0</v>
      </c>
      <c r="K76" s="79"/>
      <c r="L76" s="76" t="s">
        <v>6</v>
      </c>
      <c r="M76" s="141">
        <v>14709</v>
      </c>
      <c r="N76" s="98">
        <v>0</v>
      </c>
      <c r="O76" s="70">
        <f t="shared" si="5"/>
        <v>0</v>
      </c>
      <c r="P76" s="79"/>
      <c r="Q76" s="70">
        <f t="shared" si="6"/>
        <v>0</v>
      </c>
      <c r="R76" s="27"/>
    </row>
    <row r="77" spans="1:18" x14ac:dyDescent="0.25">
      <c r="A77" s="1"/>
      <c r="B77" s="2" t="s">
        <v>15</v>
      </c>
      <c r="C77" s="2" t="s">
        <v>30</v>
      </c>
      <c r="D77" s="122"/>
      <c r="E77" s="26"/>
      <c r="F77" s="79"/>
      <c r="G77" s="76" t="s">
        <v>5</v>
      </c>
      <c r="H77" s="141">
        <v>11208</v>
      </c>
      <c r="I77" s="98">
        <v>0</v>
      </c>
      <c r="J77" s="70">
        <f t="shared" si="0"/>
        <v>0</v>
      </c>
      <c r="K77" s="79"/>
      <c r="L77" s="76" t="s">
        <v>6</v>
      </c>
      <c r="M77" s="141">
        <v>67112</v>
      </c>
      <c r="N77" s="98">
        <v>0</v>
      </c>
      <c r="O77" s="70">
        <f t="shared" si="5"/>
        <v>0</v>
      </c>
      <c r="P77" s="79"/>
      <c r="Q77" s="70">
        <f t="shared" si="6"/>
        <v>0</v>
      </c>
      <c r="R77" s="27"/>
    </row>
    <row r="78" spans="1:18" x14ac:dyDescent="0.25">
      <c r="A78" s="1"/>
      <c r="B78" s="2" t="s">
        <v>13</v>
      </c>
      <c r="C78" s="2" t="s">
        <v>29</v>
      </c>
      <c r="D78" s="122"/>
      <c r="E78" s="26"/>
      <c r="F78" s="79"/>
      <c r="G78" s="76" t="s">
        <v>5</v>
      </c>
      <c r="H78" s="141">
        <v>124.37</v>
      </c>
      <c r="I78" s="98">
        <v>0</v>
      </c>
      <c r="J78" s="70">
        <f t="shared" si="0"/>
        <v>0</v>
      </c>
      <c r="K78" s="79"/>
      <c r="L78" s="76" t="s">
        <v>6</v>
      </c>
      <c r="M78" s="141">
        <v>5453.1470000000008</v>
      </c>
      <c r="N78" s="98">
        <v>0</v>
      </c>
      <c r="O78" s="70">
        <f t="shared" si="5"/>
        <v>0</v>
      </c>
      <c r="P78" s="79"/>
      <c r="Q78" s="70">
        <f t="shared" si="6"/>
        <v>0</v>
      </c>
      <c r="R78" s="27"/>
    </row>
    <row r="79" spans="1:18" x14ac:dyDescent="0.25">
      <c r="A79" s="1"/>
      <c r="B79" s="2" t="s">
        <v>141</v>
      </c>
      <c r="C79" s="2" t="s">
        <v>31</v>
      </c>
      <c r="D79" s="122">
        <v>1</v>
      </c>
      <c r="E79" s="34">
        <v>1</v>
      </c>
      <c r="F79" s="80"/>
      <c r="G79" s="76" t="s">
        <v>20</v>
      </c>
      <c r="H79" s="141">
        <v>12437</v>
      </c>
      <c r="I79" s="98">
        <v>0</v>
      </c>
      <c r="J79" s="70">
        <f t="shared" si="0"/>
        <v>0</v>
      </c>
      <c r="K79" s="80"/>
      <c r="L79" s="76" t="s">
        <v>20</v>
      </c>
      <c r="M79" s="141">
        <v>524705.70000000007</v>
      </c>
      <c r="N79" s="98">
        <v>0</v>
      </c>
      <c r="O79" s="70">
        <f t="shared" si="5"/>
        <v>0</v>
      </c>
      <c r="P79" s="79"/>
      <c r="Q79" s="70">
        <f t="shared" si="6"/>
        <v>0</v>
      </c>
      <c r="R79" s="27"/>
    </row>
    <row r="80" spans="1:18" x14ac:dyDescent="0.25">
      <c r="A80" s="1" t="s">
        <v>134</v>
      </c>
      <c r="B80" s="2"/>
      <c r="C80" s="2"/>
      <c r="D80" s="122"/>
      <c r="E80" s="34"/>
      <c r="F80" s="80"/>
      <c r="G80" s="76"/>
      <c r="H80" s="141"/>
      <c r="I80" s="50"/>
      <c r="J80" s="70"/>
      <c r="K80" s="80"/>
      <c r="L80" s="76"/>
      <c r="M80" s="141"/>
      <c r="N80" s="70"/>
      <c r="O80" s="70"/>
      <c r="P80" s="80"/>
      <c r="Q80" s="70"/>
      <c r="R80" s="27"/>
    </row>
    <row r="81" spans="1:18" x14ac:dyDescent="0.25">
      <c r="A81" s="1"/>
      <c r="B81" s="174" t="s">
        <v>115</v>
      </c>
      <c r="C81" s="2" t="s">
        <v>29</v>
      </c>
      <c r="D81" s="122"/>
      <c r="E81" s="26"/>
      <c r="F81" s="79"/>
      <c r="G81" s="76" t="s">
        <v>20</v>
      </c>
      <c r="H81" s="141"/>
      <c r="I81" s="70"/>
      <c r="J81" s="70"/>
      <c r="K81" s="79"/>
      <c r="L81" s="76" t="s">
        <v>20</v>
      </c>
      <c r="M81" s="141">
        <v>0</v>
      </c>
      <c r="N81" s="70"/>
      <c r="O81" s="70"/>
      <c r="P81" s="79"/>
      <c r="Q81" s="70"/>
      <c r="R81" s="27"/>
    </row>
    <row r="82" spans="1:18" x14ac:dyDescent="0.25">
      <c r="A82" s="1"/>
      <c r="B82" s="174" t="s">
        <v>116</v>
      </c>
      <c r="C82" s="2" t="s">
        <v>29</v>
      </c>
      <c r="D82" s="122"/>
      <c r="E82" s="34"/>
      <c r="F82" s="80"/>
      <c r="G82" s="76" t="s">
        <v>20</v>
      </c>
      <c r="H82" s="141"/>
      <c r="I82" s="70"/>
      <c r="J82" s="70"/>
      <c r="K82" s="79"/>
      <c r="L82" s="76" t="s">
        <v>20</v>
      </c>
      <c r="M82" s="141">
        <v>0</v>
      </c>
      <c r="N82" s="70"/>
      <c r="O82" s="70"/>
      <c r="P82" s="79"/>
      <c r="Q82" s="70"/>
      <c r="R82" s="27"/>
    </row>
    <row r="83" spans="1:18" x14ac:dyDescent="0.25">
      <c r="A83" s="1"/>
      <c r="B83" s="174" t="s">
        <v>117</v>
      </c>
      <c r="C83" s="2" t="s">
        <v>29</v>
      </c>
      <c r="D83" s="122"/>
      <c r="E83" s="34"/>
      <c r="F83" s="80"/>
      <c r="G83" s="76" t="s">
        <v>20</v>
      </c>
      <c r="H83" s="141"/>
      <c r="I83" s="70"/>
      <c r="J83" s="70"/>
      <c r="K83" s="79"/>
      <c r="L83" s="76" t="s">
        <v>20</v>
      </c>
      <c r="M83" s="141">
        <v>0</v>
      </c>
      <c r="N83" s="70"/>
      <c r="O83" s="70"/>
      <c r="P83" s="79"/>
      <c r="Q83" s="70"/>
      <c r="R83" s="27"/>
    </row>
    <row r="84" spans="1:18" x14ac:dyDescent="0.25">
      <c r="A84" s="1"/>
      <c r="B84" s="174" t="s">
        <v>118</v>
      </c>
      <c r="C84" s="2" t="s">
        <v>29</v>
      </c>
      <c r="D84" s="122"/>
      <c r="E84" s="34"/>
      <c r="F84" s="80"/>
      <c r="G84" s="76" t="s">
        <v>20</v>
      </c>
      <c r="H84" s="141"/>
      <c r="I84" s="70"/>
      <c r="J84" s="70"/>
      <c r="K84" s="79"/>
      <c r="L84" s="76" t="s">
        <v>20</v>
      </c>
      <c r="M84" s="141">
        <v>0</v>
      </c>
      <c r="N84" s="70"/>
      <c r="O84" s="70"/>
      <c r="P84" s="79"/>
      <c r="Q84" s="70"/>
      <c r="R84" s="27"/>
    </row>
    <row r="85" spans="1:18" x14ac:dyDescent="0.25">
      <c r="A85" s="1"/>
      <c r="B85" s="174" t="s">
        <v>119</v>
      </c>
      <c r="C85" s="2" t="s">
        <v>29</v>
      </c>
      <c r="D85" s="122"/>
      <c r="E85" s="34"/>
      <c r="F85" s="80"/>
      <c r="G85" s="76" t="s">
        <v>20</v>
      </c>
      <c r="H85" s="141"/>
      <c r="I85" s="70"/>
      <c r="J85" s="70"/>
      <c r="K85" s="79"/>
      <c r="L85" s="76" t="s">
        <v>20</v>
      </c>
      <c r="M85" s="141">
        <v>0</v>
      </c>
      <c r="N85" s="70"/>
      <c r="O85" s="70"/>
      <c r="P85" s="79"/>
      <c r="Q85" s="70"/>
      <c r="R85" s="27"/>
    </row>
    <row r="86" spans="1:18" x14ac:dyDescent="0.25">
      <c r="A86" s="1" t="s">
        <v>140</v>
      </c>
      <c r="B86" s="2"/>
      <c r="C86" s="2"/>
      <c r="D86" s="122"/>
      <c r="E86" s="26"/>
      <c r="F86" s="79"/>
      <c r="G86" s="76"/>
      <c r="H86" s="141"/>
      <c r="I86" s="70" t="s">
        <v>48</v>
      </c>
      <c r="J86" s="70"/>
      <c r="K86" s="79"/>
      <c r="L86" s="76"/>
      <c r="M86" s="141"/>
      <c r="N86" s="70"/>
      <c r="O86" s="70"/>
      <c r="P86" s="79"/>
      <c r="Q86" s="70"/>
      <c r="R86" s="27"/>
    </row>
    <row r="87" spans="1:18" x14ac:dyDescent="0.25">
      <c r="A87" s="1"/>
      <c r="B87" s="2" t="s">
        <v>120</v>
      </c>
      <c r="C87" s="2" t="s">
        <v>31</v>
      </c>
      <c r="D87" s="122">
        <v>1</v>
      </c>
      <c r="E87" s="26">
        <v>1</v>
      </c>
      <c r="F87" s="79"/>
      <c r="G87" s="76" t="s">
        <v>20</v>
      </c>
      <c r="H87" s="141">
        <v>30</v>
      </c>
      <c r="I87" s="98">
        <v>0</v>
      </c>
      <c r="J87" s="70">
        <f t="shared" si="0"/>
        <v>0</v>
      </c>
      <c r="K87" s="79"/>
      <c r="L87" s="76" t="s">
        <v>20</v>
      </c>
      <c r="M87" s="141">
        <v>4830</v>
      </c>
      <c r="N87" s="98">
        <v>0</v>
      </c>
      <c r="O87" s="70">
        <f t="shared" ref="O87" si="8">M87*N87</f>
        <v>0</v>
      </c>
      <c r="P87" s="79"/>
      <c r="Q87" s="70">
        <f t="shared" ref="Q87" si="9">J87+O87</f>
        <v>0</v>
      </c>
      <c r="R87" s="27"/>
    </row>
    <row r="88" spans="1:18" x14ac:dyDescent="0.25">
      <c r="A88" s="1"/>
      <c r="B88" s="134" t="s">
        <v>154</v>
      </c>
      <c r="C88" s="2" t="s">
        <v>29</v>
      </c>
      <c r="D88" s="122">
        <v>1</v>
      </c>
      <c r="E88" s="26">
        <v>1</v>
      </c>
      <c r="F88" s="79"/>
      <c r="G88" s="76" t="s">
        <v>20</v>
      </c>
      <c r="H88" s="141">
        <v>0.3</v>
      </c>
      <c r="I88" s="98">
        <v>0</v>
      </c>
      <c r="J88" s="70">
        <f>H88*I88</f>
        <v>0</v>
      </c>
      <c r="K88" s="79"/>
      <c r="L88" s="76" t="s">
        <v>20</v>
      </c>
      <c r="M88" s="141">
        <v>48.300000000000004</v>
      </c>
      <c r="N88" s="98">
        <v>0</v>
      </c>
      <c r="O88" s="70">
        <f>M88*N88</f>
        <v>0</v>
      </c>
      <c r="P88" s="79"/>
      <c r="Q88" s="70">
        <f>J88+O88</f>
        <v>0</v>
      </c>
      <c r="R88" s="27"/>
    </row>
    <row r="89" spans="1:18" x14ac:dyDescent="0.25">
      <c r="A89" s="1" t="s">
        <v>74</v>
      </c>
      <c r="B89" s="4"/>
      <c r="C89" s="2"/>
      <c r="D89" s="122"/>
      <c r="E89" s="26"/>
      <c r="F89" s="79"/>
      <c r="G89" s="76"/>
      <c r="H89" s="141"/>
      <c r="I89" s="70" t="s">
        <v>48</v>
      </c>
      <c r="J89" s="70"/>
      <c r="K89" s="79"/>
      <c r="L89" s="76"/>
      <c r="M89" s="141"/>
      <c r="N89" s="70"/>
      <c r="O89" s="70"/>
      <c r="P89" s="79"/>
      <c r="Q89" s="70"/>
      <c r="R89" s="27"/>
    </row>
    <row r="90" spans="1:18" x14ac:dyDescent="0.25">
      <c r="A90" s="1"/>
      <c r="B90" s="2" t="s">
        <v>47</v>
      </c>
      <c r="C90" s="2" t="s">
        <v>29</v>
      </c>
      <c r="D90" s="122">
        <v>2</v>
      </c>
      <c r="E90" s="34">
        <v>1</v>
      </c>
      <c r="F90" s="80"/>
      <c r="G90" s="76" t="s">
        <v>20</v>
      </c>
      <c r="H90" s="141"/>
      <c r="I90" s="70"/>
      <c r="J90" s="70"/>
      <c r="K90" s="79"/>
      <c r="L90" s="76" t="s">
        <v>20</v>
      </c>
      <c r="M90" s="141">
        <v>1041.9070000000002</v>
      </c>
      <c r="N90" s="98">
        <v>0</v>
      </c>
      <c r="O90" s="70">
        <f>M90*N90</f>
        <v>0</v>
      </c>
      <c r="P90" s="79"/>
      <c r="Q90" s="70">
        <f>J90+O90</f>
        <v>0</v>
      </c>
      <c r="R90" s="27"/>
    </row>
    <row r="91" spans="1:18" x14ac:dyDescent="0.25">
      <c r="A91" s="1"/>
      <c r="B91" s="2" t="s">
        <v>46</v>
      </c>
      <c r="C91" s="2" t="s">
        <v>44</v>
      </c>
      <c r="D91" s="122">
        <v>2</v>
      </c>
      <c r="E91" s="34">
        <v>1</v>
      </c>
      <c r="F91" s="80"/>
      <c r="G91" s="76" t="s">
        <v>20</v>
      </c>
      <c r="H91" s="141"/>
      <c r="I91" s="70"/>
      <c r="J91" s="70"/>
      <c r="K91" s="79"/>
      <c r="L91" s="76" t="s">
        <v>20</v>
      </c>
      <c r="M91" s="141">
        <v>454</v>
      </c>
      <c r="N91" s="98">
        <v>0</v>
      </c>
      <c r="O91" s="70">
        <f>M91*N91</f>
        <v>0</v>
      </c>
      <c r="P91" s="79"/>
      <c r="Q91" s="70">
        <f>J91+O91</f>
        <v>0</v>
      </c>
      <c r="R91" s="27"/>
    </row>
    <row r="92" spans="1:18" x14ac:dyDescent="0.25">
      <c r="A92" s="1" t="s">
        <v>126</v>
      </c>
      <c r="B92" s="2"/>
      <c r="C92" s="2"/>
      <c r="D92" s="122"/>
      <c r="E92" s="26"/>
      <c r="F92" s="79"/>
      <c r="G92" s="76"/>
      <c r="H92" s="141"/>
      <c r="I92" s="70"/>
      <c r="J92" s="70"/>
      <c r="K92" s="79"/>
      <c r="L92" s="76"/>
      <c r="M92" s="141"/>
      <c r="N92" s="70"/>
      <c r="O92" s="70"/>
      <c r="P92" s="79"/>
      <c r="Q92" s="70"/>
      <c r="R92" s="27"/>
    </row>
    <row r="93" spans="1:18" x14ac:dyDescent="0.25">
      <c r="A93" s="1"/>
      <c r="B93" s="2" t="s">
        <v>47</v>
      </c>
      <c r="C93" s="2" t="s">
        <v>29</v>
      </c>
      <c r="D93" s="122">
        <v>2</v>
      </c>
      <c r="E93" s="34">
        <v>1</v>
      </c>
      <c r="F93" s="80"/>
      <c r="G93" s="76" t="s">
        <v>20</v>
      </c>
      <c r="H93" s="141"/>
      <c r="I93" s="70"/>
      <c r="J93" s="70"/>
      <c r="K93" s="79"/>
      <c r="L93" s="76" t="s">
        <v>20</v>
      </c>
      <c r="M93" s="141">
        <v>210.25</v>
      </c>
      <c r="N93" s="98">
        <v>0</v>
      </c>
      <c r="O93" s="70">
        <f>M93*N93</f>
        <v>0</v>
      </c>
      <c r="P93" s="79"/>
      <c r="Q93" s="70">
        <f>J93+O93</f>
        <v>0</v>
      </c>
      <c r="R93" s="27"/>
    </row>
    <row r="94" spans="1:18" x14ac:dyDescent="0.25">
      <c r="A94" s="1"/>
      <c r="B94" s="2" t="s">
        <v>127</v>
      </c>
      <c r="C94" s="2" t="s">
        <v>29</v>
      </c>
      <c r="D94" s="122">
        <v>2</v>
      </c>
      <c r="E94" s="26">
        <v>1</v>
      </c>
      <c r="F94" s="79"/>
      <c r="G94" s="76" t="s">
        <v>20</v>
      </c>
      <c r="H94" s="141"/>
      <c r="I94" s="70"/>
      <c r="J94" s="70"/>
      <c r="K94" s="79"/>
      <c r="L94" s="76" t="s">
        <v>20</v>
      </c>
      <c r="M94" s="141">
        <v>210.25</v>
      </c>
      <c r="N94" s="98">
        <v>0</v>
      </c>
      <c r="O94" s="70">
        <f>M94*N94</f>
        <v>0</v>
      </c>
      <c r="P94" s="79"/>
      <c r="Q94" s="70">
        <f>J94+O94</f>
        <v>0</v>
      </c>
      <c r="R94" s="27"/>
    </row>
    <row r="95" spans="1:18" x14ac:dyDescent="0.25">
      <c r="A95" s="1" t="s">
        <v>145</v>
      </c>
      <c r="B95" s="2"/>
      <c r="C95" s="2"/>
      <c r="D95" s="122"/>
      <c r="E95" s="26"/>
      <c r="F95" s="79"/>
      <c r="G95" s="76"/>
      <c r="H95" s="141"/>
      <c r="I95" s="70"/>
      <c r="J95" s="70"/>
      <c r="K95" s="79"/>
      <c r="L95" s="76"/>
      <c r="M95" s="141"/>
      <c r="N95" s="70"/>
      <c r="O95" s="70"/>
      <c r="P95" s="79"/>
      <c r="Q95" s="70"/>
      <c r="R95" s="27"/>
    </row>
    <row r="96" spans="1:18" ht="22.5" x14ac:dyDescent="0.25">
      <c r="A96" s="1"/>
      <c r="B96" s="97" t="s">
        <v>183</v>
      </c>
      <c r="C96" s="2" t="s">
        <v>29</v>
      </c>
      <c r="D96" s="122"/>
      <c r="E96" s="26"/>
      <c r="F96" s="79"/>
      <c r="G96" s="76"/>
      <c r="H96" s="141"/>
      <c r="I96" s="70"/>
      <c r="J96" s="70"/>
      <c r="K96" s="79"/>
      <c r="L96" s="76" t="s">
        <v>6</v>
      </c>
      <c r="M96" s="141">
        <v>12.040000000000001</v>
      </c>
      <c r="N96" s="98">
        <v>0</v>
      </c>
      <c r="O96" s="70">
        <f>M96*N96</f>
        <v>0</v>
      </c>
      <c r="P96" s="79"/>
      <c r="Q96" s="70">
        <f>J96+O96</f>
        <v>0</v>
      </c>
      <c r="R96" s="27"/>
    </row>
    <row r="97" spans="1:18" x14ac:dyDescent="0.25">
      <c r="A97" s="1" t="s">
        <v>87</v>
      </c>
      <c r="B97" s="2"/>
      <c r="C97" s="2"/>
      <c r="D97" s="122"/>
      <c r="E97" s="26"/>
      <c r="F97" s="79"/>
      <c r="G97" s="76"/>
      <c r="H97" s="141"/>
      <c r="I97" s="50"/>
      <c r="J97" s="70"/>
      <c r="K97" s="79"/>
      <c r="L97" s="76"/>
      <c r="M97" s="141"/>
      <c r="N97" s="50"/>
      <c r="O97" s="70"/>
      <c r="P97" s="79"/>
      <c r="Q97" s="70"/>
      <c r="R97" s="27"/>
    </row>
    <row r="98" spans="1:18" x14ac:dyDescent="0.25">
      <c r="A98" s="1"/>
      <c r="B98" s="177" t="s">
        <v>182</v>
      </c>
      <c r="C98" s="2" t="s">
        <v>31</v>
      </c>
      <c r="D98" s="176">
        <v>3</v>
      </c>
      <c r="E98" s="26">
        <v>1</v>
      </c>
      <c r="F98" s="79"/>
      <c r="G98" s="76" t="s">
        <v>20</v>
      </c>
      <c r="H98" s="141"/>
      <c r="I98" s="70"/>
      <c r="J98" s="70"/>
      <c r="K98" s="79"/>
      <c r="L98" s="76" t="s">
        <v>20</v>
      </c>
      <c r="M98" s="141">
        <v>1282</v>
      </c>
      <c r="N98" s="98">
        <v>0</v>
      </c>
      <c r="O98" s="70">
        <f>M98*N98</f>
        <v>0</v>
      </c>
      <c r="P98" s="79"/>
      <c r="Q98" s="70">
        <f>J98+O98</f>
        <v>0</v>
      </c>
      <c r="R98" s="27"/>
    </row>
    <row r="99" spans="1:18" x14ac:dyDescent="0.25">
      <c r="A99" s="6" t="s">
        <v>80</v>
      </c>
      <c r="B99" s="2"/>
      <c r="C99" s="2"/>
      <c r="D99" s="122"/>
      <c r="E99" s="26"/>
      <c r="F99" s="79"/>
      <c r="G99" s="76"/>
      <c r="H99" s="141"/>
      <c r="I99" s="70"/>
      <c r="J99" s="70"/>
      <c r="K99" s="79"/>
      <c r="L99" s="76"/>
      <c r="M99" s="141"/>
      <c r="N99" s="70"/>
      <c r="O99" s="70"/>
      <c r="P99" s="79"/>
      <c r="Q99" s="70"/>
      <c r="R99" s="27"/>
    </row>
    <row r="100" spans="1:18" x14ac:dyDescent="0.25">
      <c r="A100" s="6"/>
      <c r="B100" s="2" t="s">
        <v>148</v>
      </c>
      <c r="C100" s="2" t="s">
        <v>29</v>
      </c>
      <c r="D100" s="122"/>
      <c r="E100" s="26"/>
      <c r="F100" s="79"/>
      <c r="G100" s="76"/>
      <c r="H100" s="141"/>
      <c r="I100" s="70"/>
      <c r="J100" s="70"/>
      <c r="K100" s="79"/>
      <c r="L100" s="76" t="s">
        <v>6</v>
      </c>
      <c r="M100" s="141">
        <v>0.23</v>
      </c>
      <c r="N100" s="98">
        <v>0</v>
      </c>
      <c r="O100" s="70">
        <f>M100*N100</f>
        <v>0</v>
      </c>
      <c r="P100" s="79"/>
      <c r="Q100" s="70">
        <f>J100+O100</f>
        <v>0</v>
      </c>
      <c r="R100" s="27"/>
    </row>
    <row r="101" spans="1:18" x14ac:dyDescent="0.25">
      <c r="A101" s="1"/>
      <c r="B101" s="2" t="s">
        <v>13</v>
      </c>
      <c r="C101" s="2" t="s">
        <v>29</v>
      </c>
      <c r="D101" s="122"/>
      <c r="E101" s="26"/>
      <c r="F101" s="79"/>
      <c r="G101" s="76"/>
      <c r="H101" s="141"/>
      <c r="I101" s="70"/>
      <c r="J101" s="70"/>
      <c r="K101" s="79"/>
      <c r="L101" s="76" t="s">
        <v>6</v>
      </c>
      <c r="M101" s="141">
        <v>0.23</v>
      </c>
      <c r="N101" s="98">
        <v>0</v>
      </c>
      <c r="O101" s="70">
        <f t="shared" ref="O101" si="10">M101*N101</f>
        <v>0</v>
      </c>
      <c r="P101" s="79"/>
      <c r="Q101" s="70">
        <f t="shared" ref="Q101" si="11">J101+O101</f>
        <v>0</v>
      </c>
      <c r="R101" s="27"/>
    </row>
    <row r="102" spans="1:18" x14ac:dyDescent="0.25">
      <c r="A102" s="6" t="s">
        <v>128</v>
      </c>
      <c r="B102" s="2"/>
      <c r="C102" s="2"/>
      <c r="D102" s="122"/>
      <c r="E102" s="26"/>
      <c r="F102" s="79"/>
      <c r="G102" s="76"/>
      <c r="H102" s="141"/>
      <c r="I102" s="70"/>
      <c r="J102" s="70"/>
      <c r="K102" s="80"/>
      <c r="L102" s="76"/>
      <c r="M102" s="141"/>
      <c r="N102" s="70"/>
      <c r="O102" s="70"/>
      <c r="P102" s="79"/>
      <c r="Q102" s="70"/>
      <c r="R102" s="27"/>
    </row>
    <row r="103" spans="1:18" x14ac:dyDescent="0.25">
      <c r="A103" s="6"/>
      <c r="B103" s="177" t="s">
        <v>129</v>
      </c>
      <c r="C103" s="2" t="s">
        <v>27</v>
      </c>
      <c r="D103" s="176">
        <v>1</v>
      </c>
      <c r="E103" s="26">
        <v>1</v>
      </c>
      <c r="F103" s="79"/>
      <c r="G103" s="76"/>
      <c r="H103" s="141"/>
      <c r="I103" s="70"/>
      <c r="J103" s="70"/>
      <c r="K103" s="79"/>
      <c r="L103" s="76" t="s">
        <v>20</v>
      </c>
      <c r="M103" s="141">
        <v>1</v>
      </c>
      <c r="N103" s="98">
        <v>0</v>
      </c>
      <c r="O103" s="70">
        <f>M103*N103</f>
        <v>0</v>
      </c>
      <c r="P103" s="79"/>
      <c r="Q103" s="70">
        <f>J103+O103</f>
        <v>0</v>
      </c>
      <c r="R103" s="27"/>
    </row>
    <row r="104" spans="1:18" x14ac:dyDescent="0.25">
      <c r="A104" s="6" t="s">
        <v>23</v>
      </c>
      <c r="C104" s="2"/>
      <c r="D104" s="122"/>
      <c r="E104" s="26"/>
      <c r="F104" s="79"/>
      <c r="G104" s="76"/>
      <c r="H104" s="141"/>
      <c r="I104" s="70" t="s">
        <v>48</v>
      </c>
      <c r="J104" s="70"/>
      <c r="K104" s="79"/>
      <c r="L104" s="76"/>
      <c r="M104" s="141"/>
      <c r="N104" s="70" t="s">
        <v>48</v>
      </c>
      <c r="O104" s="70"/>
      <c r="P104" s="79"/>
      <c r="Q104" s="70"/>
      <c r="R104" s="27"/>
    </row>
    <row r="105" spans="1:18" x14ac:dyDescent="0.25">
      <c r="A105" s="1" t="s">
        <v>37</v>
      </c>
      <c r="B105" s="2"/>
      <c r="C105" s="2"/>
      <c r="D105" s="122"/>
      <c r="E105" s="26"/>
      <c r="F105" s="79"/>
      <c r="G105" s="76"/>
      <c r="H105" s="141"/>
      <c r="I105" s="70" t="s">
        <v>48</v>
      </c>
      <c r="J105" s="70"/>
      <c r="K105" s="79"/>
      <c r="L105" s="76"/>
      <c r="M105" s="141"/>
      <c r="N105" s="70" t="s">
        <v>48</v>
      </c>
      <c r="O105" s="70"/>
      <c r="P105" s="79"/>
      <c r="Q105" s="70"/>
      <c r="R105" s="27"/>
    </row>
    <row r="106" spans="1:18" x14ac:dyDescent="0.25">
      <c r="A106" s="1"/>
      <c r="B106" s="2" t="s">
        <v>11</v>
      </c>
      <c r="C106" s="2" t="s">
        <v>44</v>
      </c>
      <c r="D106" s="122"/>
      <c r="E106" s="26"/>
      <c r="F106" s="79"/>
      <c r="G106" s="76" t="s">
        <v>5</v>
      </c>
      <c r="H106" s="141">
        <v>432</v>
      </c>
      <c r="I106" s="98">
        <v>0</v>
      </c>
      <c r="J106" s="70">
        <f t="shared" ref="J106:J107" si="12">H106*I106</f>
        <v>0</v>
      </c>
      <c r="K106" s="79"/>
      <c r="L106" s="76" t="s">
        <v>6</v>
      </c>
      <c r="M106" s="141">
        <v>8127</v>
      </c>
      <c r="N106" s="98">
        <v>0</v>
      </c>
      <c r="O106" s="70">
        <f t="shared" ref="O106:O107" si="13">M106*N106</f>
        <v>0</v>
      </c>
      <c r="P106" s="79"/>
      <c r="Q106" s="70">
        <f t="shared" ref="Q106:Q107" si="14">J106+O106</f>
        <v>0</v>
      </c>
      <c r="R106" s="27"/>
    </row>
    <row r="107" spans="1:18" x14ac:dyDescent="0.25">
      <c r="A107" s="1"/>
      <c r="B107" s="2" t="s">
        <v>146</v>
      </c>
      <c r="C107" s="2" t="s">
        <v>44</v>
      </c>
      <c r="D107" s="122"/>
      <c r="E107" s="26"/>
      <c r="F107" s="79"/>
      <c r="G107" s="76" t="s">
        <v>6</v>
      </c>
      <c r="H107" s="141">
        <v>432</v>
      </c>
      <c r="I107" s="98">
        <v>0</v>
      </c>
      <c r="J107" s="70">
        <f t="shared" si="12"/>
        <v>0</v>
      </c>
      <c r="K107" s="79"/>
      <c r="L107" s="76" t="s">
        <v>6</v>
      </c>
      <c r="M107" s="141">
        <v>8127</v>
      </c>
      <c r="N107" s="98">
        <v>0</v>
      </c>
      <c r="O107" s="70">
        <f t="shared" si="13"/>
        <v>0</v>
      </c>
      <c r="P107" s="79"/>
      <c r="Q107" s="70">
        <f t="shared" si="14"/>
        <v>0</v>
      </c>
      <c r="R107" s="27"/>
    </row>
    <row r="108" spans="1:18" x14ac:dyDescent="0.25">
      <c r="A108" s="1" t="s">
        <v>38</v>
      </c>
      <c r="B108" s="2"/>
      <c r="C108" s="2"/>
      <c r="D108" s="122"/>
      <c r="E108" s="26"/>
      <c r="F108" s="79"/>
      <c r="G108" s="76"/>
      <c r="H108" s="141"/>
      <c r="I108" s="70" t="s">
        <v>48</v>
      </c>
      <c r="J108" s="70"/>
      <c r="K108" s="79"/>
      <c r="L108" s="76"/>
      <c r="M108" s="141"/>
      <c r="N108" s="70"/>
      <c r="O108" s="70"/>
      <c r="P108" s="79"/>
      <c r="Q108" s="70"/>
      <c r="R108" s="27"/>
    </row>
    <row r="109" spans="1:18" x14ac:dyDescent="0.25">
      <c r="A109" s="1"/>
      <c r="B109" s="2" t="s">
        <v>76</v>
      </c>
      <c r="C109" s="2" t="s">
        <v>44</v>
      </c>
      <c r="D109" s="122"/>
      <c r="E109" s="34"/>
      <c r="F109" s="79"/>
      <c r="G109" s="76"/>
      <c r="H109" s="141"/>
      <c r="I109" s="70"/>
      <c r="J109" s="70"/>
      <c r="K109" s="79"/>
      <c r="L109" s="76" t="s">
        <v>6</v>
      </c>
      <c r="M109" s="141">
        <v>582</v>
      </c>
      <c r="N109" s="98">
        <v>0</v>
      </c>
      <c r="O109" s="70">
        <f>M109*N109</f>
        <v>0</v>
      </c>
      <c r="P109" s="79"/>
      <c r="Q109" s="70">
        <f>J109+O109</f>
        <v>0</v>
      </c>
      <c r="R109" s="27"/>
    </row>
    <row r="110" spans="1:18" x14ac:dyDescent="0.25">
      <c r="A110" s="1" t="s">
        <v>104</v>
      </c>
      <c r="B110" s="1"/>
      <c r="C110" s="2"/>
      <c r="D110" s="122"/>
      <c r="E110" s="34"/>
      <c r="F110" s="79"/>
      <c r="G110" s="76"/>
      <c r="H110" s="141"/>
      <c r="I110" s="70" t="s">
        <v>48</v>
      </c>
      <c r="J110" s="70"/>
      <c r="K110" s="79"/>
      <c r="L110" s="76"/>
      <c r="M110" s="141"/>
      <c r="N110" s="70"/>
      <c r="O110" s="70"/>
      <c r="P110" s="79"/>
      <c r="Q110" s="70"/>
      <c r="R110" s="27"/>
    </row>
    <row r="111" spans="1:18" x14ac:dyDescent="0.25">
      <c r="A111" s="6"/>
      <c r="B111" s="2" t="s">
        <v>97</v>
      </c>
      <c r="C111" s="2" t="s">
        <v>44</v>
      </c>
      <c r="D111" s="122">
        <v>1</v>
      </c>
      <c r="E111" s="34">
        <v>1</v>
      </c>
      <c r="F111" s="79"/>
      <c r="G111" s="76"/>
      <c r="H111" s="141"/>
      <c r="I111" s="70"/>
      <c r="J111" s="70"/>
      <c r="K111" s="79"/>
      <c r="L111" s="76" t="s">
        <v>20</v>
      </c>
      <c r="M111" s="141">
        <v>90</v>
      </c>
      <c r="N111" s="98">
        <v>0</v>
      </c>
      <c r="O111" s="70">
        <f t="shared" ref="O111:O118" si="15">M111*N111</f>
        <v>0</v>
      </c>
      <c r="P111" s="79"/>
      <c r="Q111" s="70">
        <f t="shared" ref="Q111:Q118" si="16">J111+O111</f>
        <v>0</v>
      </c>
      <c r="R111" s="27"/>
    </row>
    <row r="112" spans="1:18" x14ac:dyDescent="0.25">
      <c r="A112" s="6"/>
      <c r="B112" s="2" t="s">
        <v>98</v>
      </c>
      <c r="C112" s="2" t="s">
        <v>44</v>
      </c>
      <c r="D112" s="122">
        <v>2</v>
      </c>
      <c r="E112" s="34">
        <v>1</v>
      </c>
      <c r="F112" s="79"/>
      <c r="G112" s="76" t="s">
        <v>20</v>
      </c>
      <c r="H112" s="141">
        <v>111</v>
      </c>
      <c r="I112" s="98">
        <v>0</v>
      </c>
      <c r="J112" s="70">
        <f t="shared" ref="J112" si="17">H112*I112</f>
        <v>0</v>
      </c>
      <c r="K112" s="79"/>
      <c r="L112" s="76"/>
      <c r="M112" s="141"/>
      <c r="N112" s="70"/>
      <c r="O112" s="70"/>
      <c r="P112" s="79"/>
      <c r="Q112" s="70">
        <f t="shared" si="16"/>
        <v>0</v>
      </c>
      <c r="R112" s="27"/>
    </row>
    <row r="113" spans="1:18" x14ac:dyDescent="0.25">
      <c r="A113" s="6"/>
      <c r="B113" s="2" t="s">
        <v>99</v>
      </c>
      <c r="C113" s="2" t="s">
        <v>44</v>
      </c>
      <c r="D113" s="122">
        <v>1</v>
      </c>
      <c r="E113" s="34">
        <v>1</v>
      </c>
      <c r="F113" s="79"/>
      <c r="G113" s="76"/>
      <c r="H113" s="141"/>
      <c r="I113" s="70"/>
      <c r="J113" s="70"/>
      <c r="K113" s="79"/>
      <c r="L113" s="76" t="s">
        <v>20</v>
      </c>
      <c r="M113" s="141">
        <v>38</v>
      </c>
      <c r="N113" s="98">
        <v>0</v>
      </c>
      <c r="O113" s="70">
        <f t="shared" si="15"/>
        <v>0</v>
      </c>
      <c r="P113" s="79"/>
      <c r="Q113" s="70">
        <f t="shared" si="16"/>
        <v>0</v>
      </c>
      <c r="R113" s="27"/>
    </row>
    <row r="114" spans="1:18" x14ac:dyDescent="0.25">
      <c r="A114" s="6"/>
      <c r="B114" s="2" t="s">
        <v>100</v>
      </c>
      <c r="C114" s="2" t="s">
        <v>44</v>
      </c>
      <c r="D114" s="122"/>
      <c r="E114" s="34"/>
      <c r="F114" s="79"/>
      <c r="G114" s="76"/>
      <c r="H114" s="141"/>
      <c r="I114" s="70"/>
      <c r="J114" s="70"/>
      <c r="K114" s="79"/>
      <c r="L114" s="76"/>
      <c r="M114" s="141">
        <v>0</v>
      </c>
      <c r="N114" s="70"/>
      <c r="O114" s="70"/>
      <c r="P114" s="79"/>
      <c r="Q114" s="70"/>
      <c r="R114" s="27"/>
    </row>
    <row r="115" spans="1:18" x14ac:dyDescent="0.25">
      <c r="A115" s="6"/>
      <c r="B115" s="2" t="s">
        <v>101</v>
      </c>
      <c r="C115" s="2" t="s">
        <v>44</v>
      </c>
      <c r="D115" s="122"/>
      <c r="E115" s="34"/>
      <c r="F115" s="79"/>
      <c r="G115" s="76"/>
      <c r="H115" s="141"/>
      <c r="I115" s="70"/>
      <c r="J115" s="70"/>
      <c r="K115" s="79"/>
      <c r="L115" s="76"/>
      <c r="M115" s="141">
        <v>0</v>
      </c>
      <c r="N115" s="70"/>
      <c r="O115" s="70"/>
      <c r="P115" s="79"/>
      <c r="Q115" s="70"/>
      <c r="R115" s="27"/>
    </row>
    <row r="116" spans="1:18" x14ac:dyDescent="0.25">
      <c r="A116" s="6"/>
      <c r="B116" s="2" t="s">
        <v>102</v>
      </c>
      <c r="C116" s="2" t="s">
        <v>44</v>
      </c>
      <c r="D116" s="122"/>
      <c r="E116" s="34"/>
      <c r="F116" s="79"/>
      <c r="G116" s="76"/>
      <c r="H116" s="141"/>
      <c r="I116" s="70"/>
      <c r="J116" s="70"/>
      <c r="K116" s="79"/>
      <c r="L116" s="76"/>
      <c r="M116" s="141">
        <v>0</v>
      </c>
      <c r="N116" s="70"/>
      <c r="O116" s="70"/>
      <c r="P116" s="79"/>
      <c r="Q116" s="70"/>
      <c r="R116" s="27"/>
    </row>
    <row r="117" spans="1:18" x14ac:dyDescent="0.25">
      <c r="A117" s="6"/>
      <c r="B117" s="2" t="s">
        <v>103</v>
      </c>
      <c r="C117" s="2" t="s">
        <v>44</v>
      </c>
      <c r="D117" s="122"/>
      <c r="E117" s="34"/>
      <c r="F117" s="79"/>
      <c r="G117" s="76"/>
      <c r="H117" s="141"/>
      <c r="I117" s="70"/>
      <c r="J117" s="70"/>
      <c r="K117" s="79"/>
      <c r="L117" s="76"/>
      <c r="M117" s="141">
        <v>0</v>
      </c>
      <c r="N117" s="70"/>
      <c r="O117" s="70"/>
      <c r="P117" s="79"/>
      <c r="Q117" s="70"/>
      <c r="R117" s="27"/>
    </row>
    <row r="118" spans="1:18" x14ac:dyDescent="0.25">
      <c r="A118" s="6"/>
      <c r="B118" s="2" t="s">
        <v>95</v>
      </c>
      <c r="C118" s="2" t="s">
        <v>44</v>
      </c>
      <c r="D118" s="122">
        <v>1</v>
      </c>
      <c r="E118" s="34">
        <v>1</v>
      </c>
      <c r="F118" s="79"/>
      <c r="G118" s="76"/>
      <c r="H118" s="141"/>
      <c r="I118" s="70"/>
      <c r="J118" s="70"/>
      <c r="K118" s="79"/>
      <c r="L118" s="76" t="s">
        <v>20</v>
      </c>
      <c r="M118" s="141">
        <v>10</v>
      </c>
      <c r="N118" s="98">
        <v>0</v>
      </c>
      <c r="O118" s="70">
        <f t="shared" si="15"/>
        <v>0</v>
      </c>
      <c r="P118" s="79"/>
      <c r="Q118" s="70">
        <f t="shared" si="16"/>
        <v>0</v>
      </c>
      <c r="R118" s="27"/>
    </row>
    <row r="119" spans="1:18" x14ac:dyDescent="0.25">
      <c r="A119" s="6"/>
      <c r="B119" s="2" t="s">
        <v>96</v>
      </c>
      <c r="C119" s="2" t="s">
        <v>44</v>
      </c>
      <c r="D119" s="122"/>
      <c r="E119" s="34"/>
      <c r="F119" s="79"/>
      <c r="G119" s="76"/>
      <c r="H119" s="141"/>
      <c r="I119" s="70"/>
      <c r="J119" s="70"/>
      <c r="K119" s="79"/>
      <c r="L119" s="76"/>
      <c r="M119" s="141">
        <v>0</v>
      </c>
      <c r="N119" s="70"/>
      <c r="O119" s="70"/>
      <c r="P119" s="79"/>
      <c r="Q119" s="70"/>
      <c r="R119" s="27"/>
    </row>
    <row r="120" spans="1:18" x14ac:dyDescent="0.25">
      <c r="A120" s="6" t="s">
        <v>24</v>
      </c>
      <c r="B120" s="1"/>
      <c r="C120" s="2"/>
      <c r="D120" s="122"/>
      <c r="E120" s="26"/>
      <c r="F120" s="79"/>
      <c r="G120" s="76"/>
      <c r="H120" s="141"/>
      <c r="I120" s="70" t="s">
        <v>48</v>
      </c>
      <c r="J120" s="70"/>
      <c r="K120" s="79"/>
      <c r="L120" s="76"/>
      <c r="M120" s="141"/>
      <c r="N120" s="70"/>
      <c r="O120" s="70"/>
      <c r="P120" s="79"/>
      <c r="Q120" s="70"/>
      <c r="R120" s="27"/>
    </row>
    <row r="121" spans="1:18" x14ac:dyDescent="0.25">
      <c r="A121" s="1" t="s">
        <v>2</v>
      </c>
      <c r="B121" s="4"/>
      <c r="C121" s="2"/>
      <c r="D121" s="122"/>
      <c r="E121" s="26"/>
      <c r="F121" s="79"/>
      <c r="G121" s="76"/>
      <c r="H121" s="141"/>
      <c r="I121" s="70" t="s">
        <v>48</v>
      </c>
      <c r="J121" s="70"/>
      <c r="K121" s="79"/>
      <c r="L121" s="76"/>
      <c r="M121" s="141"/>
      <c r="N121" s="70"/>
      <c r="O121" s="70"/>
      <c r="P121" s="79"/>
      <c r="Q121" s="70"/>
      <c r="R121" s="27"/>
    </row>
    <row r="122" spans="1:18" x14ac:dyDescent="0.25">
      <c r="A122" s="1"/>
      <c r="B122" s="2" t="s">
        <v>150</v>
      </c>
      <c r="C122" s="2" t="s">
        <v>29</v>
      </c>
      <c r="D122" s="122"/>
      <c r="E122" s="26"/>
      <c r="F122" s="79"/>
      <c r="G122" s="76" t="s">
        <v>5</v>
      </c>
      <c r="H122" s="141">
        <v>47.34</v>
      </c>
      <c r="I122" s="98">
        <v>0</v>
      </c>
      <c r="J122" s="70">
        <f t="shared" ref="J122" si="18">H122*I122</f>
        <v>0</v>
      </c>
      <c r="K122" s="79"/>
      <c r="L122" s="76" t="s">
        <v>6</v>
      </c>
      <c r="M122" s="141">
        <v>3038.63</v>
      </c>
      <c r="N122" s="98">
        <v>0</v>
      </c>
      <c r="O122" s="70">
        <f>M122*N122</f>
        <v>0</v>
      </c>
      <c r="P122" s="79"/>
      <c r="Q122" s="70">
        <f t="shared" ref="Q122:Q125" si="19">J122+O122</f>
        <v>0</v>
      </c>
      <c r="R122" s="27"/>
    </row>
    <row r="123" spans="1:18" x14ac:dyDescent="0.25">
      <c r="A123" s="1"/>
      <c r="B123" s="2" t="s">
        <v>157</v>
      </c>
      <c r="C123" s="2" t="s">
        <v>33</v>
      </c>
      <c r="D123" s="122"/>
      <c r="E123" s="26"/>
      <c r="F123" s="79"/>
      <c r="G123" s="76"/>
      <c r="H123" s="141"/>
      <c r="I123" s="70"/>
      <c r="J123" s="70"/>
      <c r="K123" s="79"/>
      <c r="L123" s="76" t="s">
        <v>6</v>
      </c>
      <c r="M123" s="141">
        <v>31.96</v>
      </c>
      <c r="N123" s="98">
        <v>0</v>
      </c>
      <c r="O123" s="70">
        <f>M123*N123</f>
        <v>0</v>
      </c>
      <c r="P123" s="79"/>
      <c r="Q123" s="70">
        <f t="shared" si="19"/>
        <v>0</v>
      </c>
      <c r="R123" s="27"/>
    </row>
    <row r="124" spans="1:18" x14ac:dyDescent="0.25">
      <c r="A124" s="1"/>
      <c r="B124" s="2" t="s">
        <v>16</v>
      </c>
      <c r="C124" s="2" t="s">
        <v>29</v>
      </c>
      <c r="D124" s="122"/>
      <c r="E124" s="26"/>
      <c r="F124" s="79"/>
      <c r="G124" s="76" t="s">
        <v>5</v>
      </c>
      <c r="H124" s="141">
        <v>47.34</v>
      </c>
      <c r="I124" s="98">
        <v>0</v>
      </c>
      <c r="J124" s="70">
        <f t="shared" ref="J124:J141" si="20">H124*I124</f>
        <v>0</v>
      </c>
      <c r="K124" s="79"/>
      <c r="L124" s="76" t="s">
        <v>6</v>
      </c>
      <c r="M124" s="141">
        <v>3038.63</v>
      </c>
      <c r="N124" s="98">
        <v>0</v>
      </c>
      <c r="O124" s="70">
        <f>M124*N124</f>
        <v>0</v>
      </c>
      <c r="P124" s="79"/>
      <c r="Q124" s="70">
        <f t="shared" si="19"/>
        <v>0</v>
      </c>
      <c r="R124" s="27"/>
    </row>
    <row r="125" spans="1:18" x14ac:dyDescent="0.25">
      <c r="A125" s="1"/>
      <c r="B125" s="2" t="s">
        <v>156</v>
      </c>
      <c r="C125" s="2" t="s">
        <v>33</v>
      </c>
      <c r="D125" s="122"/>
      <c r="E125" s="26"/>
      <c r="F125" s="79"/>
      <c r="G125" s="76"/>
      <c r="H125" s="141"/>
      <c r="I125" s="70"/>
      <c r="J125" s="70"/>
      <c r="K125" s="79"/>
      <c r="L125" s="76" t="s">
        <v>6</v>
      </c>
      <c r="M125" s="141">
        <v>31.96</v>
      </c>
      <c r="N125" s="98">
        <v>0</v>
      </c>
      <c r="O125" s="70">
        <f>M125*N125</f>
        <v>0</v>
      </c>
      <c r="P125" s="79"/>
      <c r="Q125" s="70">
        <f t="shared" si="19"/>
        <v>0</v>
      </c>
      <c r="R125" s="27"/>
    </row>
    <row r="126" spans="1:18" x14ac:dyDescent="0.25">
      <c r="A126" s="1" t="s">
        <v>3</v>
      </c>
      <c r="B126" s="2"/>
      <c r="C126" s="2"/>
      <c r="D126" s="122"/>
      <c r="E126" s="26"/>
      <c r="F126" s="79"/>
      <c r="G126" s="76"/>
      <c r="H126" s="141"/>
      <c r="I126" s="70" t="s">
        <v>48</v>
      </c>
      <c r="J126" s="70"/>
      <c r="K126" s="79"/>
      <c r="L126" s="76"/>
      <c r="M126" s="141"/>
      <c r="N126" s="70"/>
      <c r="O126" s="70"/>
      <c r="P126" s="79"/>
      <c r="Q126" s="70"/>
      <c r="R126" s="27"/>
    </row>
    <row r="127" spans="1:18" x14ac:dyDescent="0.25">
      <c r="A127" s="1"/>
      <c r="B127" s="2" t="s">
        <v>150</v>
      </c>
      <c r="C127" s="2" t="s">
        <v>29</v>
      </c>
      <c r="D127" s="122"/>
      <c r="E127" s="26"/>
      <c r="F127" s="79"/>
      <c r="G127" s="76" t="s">
        <v>5</v>
      </c>
      <c r="H127" s="141">
        <v>56.110000000000007</v>
      </c>
      <c r="I127" s="98">
        <v>0</v>
      </c>
      <c r="J127" s="70">
        <f t="shared" si="20"/>
        <v>0</v>
      </c>
      <c r="K127" s="79"/>
      <c r="L127" s="76" t="s">
        <v>6</v>
      </c>
      <c r="M127" s="141">
        <v>13166.619100000002</v>
      </c>
      <c r="N127" s="98">
        <v>0</v>
      </c>
      <c r="O127" s="70">
        <f t="shared" ref="O127:O132" si="21">M127*N127</f>
        <v>0</v>
      </c>
      <c r="P127" s="79"/>
      <c r="Q127" s="70">
        <f t="shared" ref="Q127:Q132" si="22">J127+O127</f>
        <v>0</v>
      </c>
      <c r="R127" s="27"/>
    </row>
    <row r="128" spans="1:18" x14ac:dyDescent="0.25">
      <c r="A128" s="1"/>
      <c r="B128" s="2" t="s">
        <v>157</v>
      </c>
      <c r="C128" s="2" t="s">
        <v>33</v>
      </c>
      <c r="D128" s="122"/>
      <c r="E128" s="26"/>
      <c r="F128" s="79"/>
      <c r="G128" s="76"/>
      <c r="H128" s="141"/>
      <c r="I128" s="70"/>
      <c r="J128" s="70"/>
      <c r="K128" s="79"/>
      <c r="L128" s="76" t="s">
        <v>6</v>
      </c>
      <c r="M128" s="141">
        <v>96.9</v>
      </c>
      <c r="N128" s="98">
        <v>0</v>
      </c>
      <c r="O128" s="70">
        <f t="shared" si="21"/>
        <v>0</v>
      </c>
      <c r="P128" s="79"/>
      <c r="Q128" s="70">
        <f t="shared" si="22"/>
        <v>0</v>
      </c>
      <c r="R128" s="27"/>
    </row>
    <row r="129" spans="1:18" x14ac:dyDescent="0.25">
      <c r="A129" s="1"/>
      <c r="B129" s="2" t="s">
        <v>16</v>
      </c>
      <c r="C129" s="2" t="s">
        <v>29</v>
      </c>
      <c r="D129" s="122"/>
      <c r="E129" s="26"/>
      <c r="F129" s="79"/>
      <c r="G129" s="76" t="s">
        <v>5</v>
      </c>
      <c r="H129" s="141">
        <v>56.110000000000007</v>
      </c>
      <c r="I129" s="98">
        <v>0</v>
      </c>
      <c r="J129" s="70">
        <f t="shared" si="20"/>
        <v>0</v>
      </c>
      <c r="K129" s="79"/>
      <c r="L129" s="76" t="s">
        <v>6</v>
      </c>
      <c r="M129" s="141">
        <v>13166.619100000002</v>
      </c>
      <c r="N129" s="98">
        <v>0</v>
      </c>
      <c r="O129" s="70">
        <f t="shared" si="21"/>
        <v>0</v>
      </c>
      <c r="P129" s="79"/>
      <c r="Q129" s="70">
        <f t="shared" si="22"/>
        <v>0</v>
      </c>
      <c r="R129" s="27"/>
    </row>
    <row r="130" spans="1:18" x14ac:dyDescent="0.25">
      <c r="A130" s="1"/>
      <c r="B130" s="2" t="s">
        <v>155</v>
      </c>
      <c r="C130" s="2" t="s">
        <v>29</v>
      </c>
      <c r="D130" s="122"/>
      <c r="E130" s="26"/>
      <c r="F130" s="79"/>
      <c r="G130" s="76" t="s">
        <v>5</v>
      </c>
      <c r="H130" s="141">
        <v>56.110000000000007</v>
      </c>
      <c r="I130" s="98">
        <v>0</v>
      </c>
      <c r="J130" s="70">
        <f t="shared" si="20"/>
        <v>0</v>
      </c>
      <c r="K130" s="79"/>
      <c r="L130" s="76" t="s">
        <v>6</v>
      </c>
      <c r="M130" s="141">
        <v>13166.619100000002</v>
      </c>
      <c r="N130" s="98">
        <v>0</v>
      </c>
      <c r="O130" s="70">
        <f t="shared" si="21"/>
        <v>0</v>
      </c>
      <c r="P130" s="79"/>
      <c r="Q130" s="70">
        <f t="shared" si="22"/>
        <v>0</v>
      </c>
      <c r="R130" s="27"/>
    </row>
    <row r="131" spans="1:18" x14ac:dyDescent="0.25">
      <c r="A131" s="1"/>
      <c r="B131" s="2" t="s">
        <v>18</v>
      </c>
      <c r="C131" s="2" t="s">
        <v>29</v>
      </c>
      <c r="D131" s="122"/>
      <c r="E131" s="26"/>
      <c r="F131" s="79"/>
      <c r="G131" s="76" t="s">
        <v>5</v>
      </c>
      <c r="H131" s="141">
        <v>56.110000000000007</v>
      </c>
      <c r="I131" s="98">
        <v>0</v>
      </c>
      <c r="J131" s="70">
        <f t="shared" si="20"/>
        <v>0</v>
      </c>
      <c r="K131" s="79"/>
      <c r="L131" s="76" t="s">
        <v>6</v>
      </c>
      <c r="M131" s="141">
        <v>13166.619100000002</v>
      </c>
      <c r="N131" s="98">
        <v>0</v>
      </c>
      <c r="O131" s="70">
        <f t="shared" si="21"/>
        <v>0</v>
      </c>
      <c r="P131" s="79"/>
      <c r="Q131" s="70">
        <f t="shared" si="22"/>
        <v>0</v>
      </c>
      <c r="R131" s="27"/>
    </row>
    <row r="132" spans="1:18" x14ac:dyDescent="0.25">
      <c r="A132" s="1"/>
      <c r="B132" s="2" t="s">
        <v>156</v>
      </c>
      <c r="C132" s="2" t="s">
        <v>33</v>
      </c>
      <c r="D132" s="122"/>
      <c r="E132" s="26"/>
      <c r="F132" s="79"/>
      <c r="G132" s="76"/>
      <c r="H132" s="141"/>
      <c r="I132" s="70"/>
      <c r="J132" s="70"/>
      <c r="K132" s="79"/>
      <c r="L132" s="76" t="s">
        <v>6</v>
      </c>
      <c r="M132" s="141">
        <v>96.9</v>
      </c>
      <c r="N132" s="98">
        <v>0</v>
      </c>
      <c r="O132" s="70">
        <f t="shared" si="21"/>
        <v>0</v>
      </c>
      <c r="P132" s="79"/>
      <c r="Q132" s="70">
        <f t="shared" si="22"/>
        <v>0</v>
      </c>
      <c r="R132" s="27"/>
    </row>
    <row r="133" spans="1:18" x14ac:dyDescent="0.25">
      <c r="A133" s="1" t="s">
        <v>4</v>
      </c>
      <c r="B133" s="2"/>
      <c r="C133" s="2"/>
      <c r="D133" s="122"/>
      <c r="E133" s="26"/>
      <c r="F133" s="79"/>
      <c r="G133" s="76"/>
      <c r="H133" s="141"/>
      <c r="I133" s="70" t="s">
        <v>48</v>
      </c>
      <c r="J133" s="70"/>
      <c r="K133" s="79"/>
      <c r="L133" s="76"/>
      <c r="M133" s="141"/>
      <c r="N133" s="70"/>
      <c r="O133" s="70"/>
      <c r="P133" s="79"/>
      <c r="Q133" s="70"/>
      <c r="R133" s="27"/>
    </row>
    <row r="134" spans="1:18" x14ac:dyDescent="0.25">
      <c r="A134" s="1"/>
      <c r="B134" s="2" t="s">
        <v>19</v>
      </c>
      <c r="C134" s="2" t="s">
        <v>29</v>
      </c>
      <c r="D134" s="122"/>
      <c r="E134" s="26"/>
      <c r="F134" s="79"/>
      <c r="G134" s="76" t="s">
        <v>5</v>
      </c>
      <c r="H134" s="141">
        <v>26.72</v>
      </c>
      <c r="I134" s="98">
        <v>0</v>
      </c>
      <c r="J134" s="70">
        <f t="shared" si="20"/>
        <v>0</v>
      </c>
      <c r="K134" s="79"/>
      <c r="L134" s="76" t="s">
        <v>6</v>
      </c>
      <c r="M134" s="141">
        <v>65.8</v>
      </c>
      <c r="N134" s="98">
        <v>0</v>
      </c>
      <c r="O134" s="70">
        <f>M134*N134</f>
        <v>0</v>
      </c>
      <c r="P134" s="79"/>
      <c r="Q134" s="70">
        <f>J134+O134</f>
        <v>0</v>
      </c>
      <c r="R134" s="27"/>
    </row>
    <row r="135" spans="1:18" x14ac:dyDescent="0.25">
      <c r="A135" s="1"/>
      <c r="B135" s="2" t="s">
        <v>16</v>
      </c>
      <c r="C135" s="2" t="s">
        <v>29</v>
      </c>
      <c r="D135" s="122"/>
      <c r="E135" s="26"/>
      <c r="F135" s="79"/>
      <c r="G135" s="76" t="s">
        <v>5</v>
      </c>
      <c r="H135" s="141">
        <v>26.72</v>
      </c>
      <c r="I135" s="98">
        <v>0</v>
      </c>
      <c r="J135" s="70">
        <f>H135*I135</f>
        <v>0</v>
      </c>
      <c r="K135" s="79"/>
      <c r="L135" s="76" t="s">
        <v>6</v>
      </c>
      <c r="M135" s="141">
        <v>65.8</v>
      </c>
      <c r="N135" s="98">
        <v>0</v>
      </c>
      <c r="O135" s="70">
        <f>M135*N135</f>
        <v>0</v>
      </c>
      <c r="P135" s="79"/>
      <c r="Q135" s="70">
        <f>J135+O135</f>
        <v>0</v>
      </c>
      <c r="R135" s="27"/>
    </row>
    <row r="136" spans="1:18" x14ac:dyDescent="0.25">
      <c r="A136" s="1"/>
      <c r="B136" s="2" t="s">
        <v>114</v>
      </c>
      <c r="C136" s="2" t="s">
        <v>31</v>
      </c>
      <c r="D136" s="122">
        <v>1</v>
      </c>
      <c r="E136" s="26">
        <v>1</v>
      </c>
      <c r="F136" s="79"/>
      <c r="G136" s="76"/>
      <c r="H136" s="141"/>
      <c r="I136" s="70"/>
      <c r="J136" s="70"/>
      <c r="K136" s="79"/>
      <c r="L136" s="76" t="s">
        <v>20</v>
      </c>
      <c r="M136" s="141">
        <v>750</v>
      </c>
      <c r="N136" s="98">
        <v>0</v>
      </c>
      <c r="O136" s="70">
        <f>M136*N136</f>
        <v>0</v>
      </c>
      <c r="P136" s="79"/>
      <c r="Q136" s="70">
        <f>J136+O136</f>
        <v>0</v>
      </c>
      <c r="R136" s="27"/>
    </row>
    <row r="137" spans="1:18" x14ac:dyDescent="0.25">
      <c r="A137" s="1" t="s">
        <v>151</v>
      </c>
      <c r="B137" s="4"/>
      <c r="C137" s="2"/>
      <c r="D137" s="122"/>
      <c r="E137" s="26"/>
      <c r="F137" s="79"/>
      <c r="G137" s="76"/>
      <c r="H137" s="141"/>
      <c r="I137" s="70" t="s">
        <v>48</v>
      </c>
      <c r="J137" s="70"/>
      <c r="K137" s="79"/>
      <c r="L137" s="76"/>
      <c r="M137" s="141"/>
      <c r="N137" s="70"/>
      <c r="O137" s="70"/>
      <c r="P137" s="79"/>
      <c r="Q137" s="70"/>
      <c r="R137" s="27"/>
    </row>
    <row r="138" spans="1:18" x14ac:dyDescent="0.25">
      <c r="A138" s="1"/>
      <c r="B138" s="2" t="s">
        <v>19</v>
      </c>
      <c r="C138" s="2" t="s">
        <v>29</v>
      </c>
      <c r="D138" s="122"/>
      <c r="E138" s="26"/>
      <c r="F138" s="79"/>
      <c r="G138" s="76"/>
      <c r="H138" s="141"/>
      <c r="I138" s="70"/>
      <c r="J138" s="70"/>
      <c r="K138" s="79"/>
      <c r="L138" s="76" t="s">
        <v>6</v>
      </c>
      <c r="M138" s="141">
        <v>13.5</v>
      </c>
      <c r="N138" s="98">
        <v>0</v>
      </c>
      <c r="O138" s="70">
        <f>M138*N138</f>
        <v>0</v>
      </c>
      <c r="P138" s="79"/>
      <c r="Q138" s="70">
        <f>J138+O138</f>
        <v>0</v>
      </c>
      <c r="R138" s="27"/>
    </row>
    <row r="139" spans="1:18" x14ac:dyDescent="0.25">
      <c r="A139" s="1"/>
      <c r="B139" s="2" t="s">
        <v>16</v>
      </c>
      <c r="C139" s="2" t="s">
        <v>29</v>
      </c>
      <c r="D139" s="122"/>
      <c r="E139" s="26"/>
      <c r="F139" s="79"/>
      <c r="G139" s="76"/>
      <c r="H139" s="141"/>
      <c r="I139" s="70"/>
      <c r="J139" s="70"/>
      <c r="K139" s="79"/>
      <c r="L139" s="76" t="s">
        <v>6</v>
      </c>
      <c r="M139" s="141">
        <v>13.5</v>
      </c>
      <c r="N139" s="98">
        <v>0</v>
      </c>
      <c r="O139" s="70">
        <f>M139*N139</f>
        <v>0</v>
      </c>
      <c r="P139" s="79"/>
      <c r="Q139" s="70">
        <f>J139+O139</f>
        <v>0</v>
      </c>
      <c r="R139" s="27"/>
    </row>
    <row r="140" spans="1:18" x14ac:dyDescent="0.25">
      <c r="A140" s="1" t="s">
        <v>77</v>
      </c>
      <c r="B140" s="2"/>
      <c r="C140" s="2"/>
      <c r="D140" s="122"/>
      <c r="E140" s="26"/>
      <c r="F140" s="79"/>
      <c r="G140" s="76"/>
      <c r="H140" s="141"/>
      <c r="I140" s="70" t="s">
        <v>48</v>
      </c>
      <c r="J140" s="70"/>
      <c r="K140" s="79"/>
      <c r="L140" s="76"/>
      <c r="M140" s="141"/>
      <c r="N140" s="70"/>
      <c r="O140" s="70"/>
      <c r="P140" s="79"/>
      <c r="Q140" s="70"/>
      <c r="R140" s="27"/>
    </row>
    <row r="141" spans="1:18" x14ac:dyDescent="0.25">
      <c r="A141" s="1"/>
      <c r="B141" s="2" t="s">
        <v>17</v>
      </c>
      <c r="C141" s="2" t="s">
        <v>44</v>
      </c>
      <c r="D141" s="122"/>
      <c r="E141" s="26"/>
      <c r="F141" s="79"/>
      <c r="G141" s="76" t="s">
        <v>5</v>
      </c>
      <c r="H141" s="141">
        <v>28</v>
      </c>
      <c r="I141" s="98">
        <v>0</v>
      </c>
      <c r="J141" s="70">
        <f t="shared" si="20"/>
        <v>0</v>
      </c>
      <c r="K141" s="79"/>
      <c r="L141" s="76" t="s">
        <v>6</v>
      </c>
      <c r="M141" s="141">
        <v>6583</v>
      </c>
      <c r="N141" s="98">
        <v>0</v>
      </c>
      <c r="O141" s="70">
        <f>M141*N141</f>
        <v>0</v>
      </c>
      <c r="P141" s="79"/>
      <c r="Q141" s="70">
        <f>J141+O141</f>
        <v>0</v>
      </c>
      <c r="R141" s="27"/>
    </row>
    <row r="142" spans="1:18" x14ac:dyDescent="0.25">
      <c r="A142" s="35" t="s">
        <v>83</v>
      </c>
      <c r="B142" s="18"/>
      <c r="C142" s="18"/>
      <c r="D142" s="123"/>
      <c r="E142" s="26"/>
      <c r="F142" s="79"/>
      <c r="G142" s="131"/>
      <c r="H142" s="142"/>
      <c r="I142" s="132"/>
      <c r="J142" s="133"/>
      <c r="K142" s="79"/>
      <c r="L142" s="131"/>
      <c r="M142" s="142"/>
      <c r="N142" s="132"/>
      <c r="O142" s="133"/>
      <c r="P142" s="79"/>
      <c r="Q142" s="133"/>
      <c r="R142" s="27"/>
    </row>
    <row r="143" spans="1:18" x14ac:dyDescent="0.25">
      <c r="A143" s="35"/>
      <c r="B143" s="179" t="s">
        <v>84</v>
      </c>
      <c r="C143" s="18" t="s">
        <v>44</v>
      </c>
      <c r="D143" s="178">
        <v>1</v>
      </c>
      <c r="E143" s="26">
        <v>1</v>
      </c>
      <c r="F143" s="79"/>
      <c r="G143" s="76"/>
      <c r="H143" s="141"/>
      <c r="I143" s="70"/>
      <c r="J143" s="70"/>
      <c r="K143" s="79"/>
      <c r="L143" s="76" t="s">
        <v>20</v>
      </c>
      <c r="M143" s="141">
        <v>1</v>
      </c>
      <c r="N143" s="98">
        <v>0</v>
      </c>
      <c r="O143" s="70">
        <f>M143*N143</f>
        <v>0</v>
      </c>
      <c r="P143" s="79"/>
      <c r="Q143" s="70">
        <f>J143+O143</f>
        <v>0</v>
      </c>
      <c r="R143" s="27"/>
    </row>
    <row r="144" spans="1:18" ht="22.5" x14ac:dyDescent="0.25">
      <c r="A144" s="35"/>
      <c r="B144" s="180" t="s">
        <v>193</v>
      </c>
      <c r="C144" s="18" t="s">
        <v>44</v>
      </c>
      <c r="D144" s="178">
        <v>5</v>
      </c>
      <c r="E144" s="26">
        <v>1</v>
      </c>
      <c r="F144" s="79"/>
      <c r="G144" s="76"/>
      <c r="H144" s="141"/>
      <c r="I144" s="70"/>
      <c r="J144" s="70"/>
      <c r="K144" s="79"/>
      <c r="L144" s="76" t="s">
        <v>20</v>
      </c>
      <c r="M144" s="141">
        <v>1</v>
      </c>
      <c r="N144" s="98">
        <v>0</v>
      </c>
      <c r="O144" s="70">
        <f>M144*N144</f>
        <v>0</v>
      </c>
      <c r="P144" s="79"/>
      <c r="Q144" s="70">
        <f>J144+O144</f>
        <v>0</v>
      </c>
      <c r="R144" s="27"/>
    </row>
    <row r="145" spans="1:18" x14ac:dyDescent="0.25">
      <c r="A145" s="35" t="s">
        <v>81</v>
      </c>
      <c r="B145" s="18"/>
      <c r="C145" s="18"/>
      <c r="D145" s="123"/>
      <c r="E145" s="26"/>
      <c r="F145" s="79"/>
      <c r="G145" s="131"/>
      <c r="H145" s="142"/>
      <c r="I145" s="132"/>
      <c r="J145" s="133"/>
      <c r="K145" s="79"/>
      <c r="L145" s="131"/>
      <c r="M145" s="142"/>
      <c r="N145" s="132"/>
      <c r="O145" s="133"/>
      <c r="P145" s="79"/>
      <c r="Q145" s="133"/>
      <c r="R145" s="27"/>
    </row>
    <row r="146" spans="1:18" x14ac:dyDescent="0.25">
      <c r="A146" s="35" t="s">
        <v>82</v>
      </c>
      <c r="B146" s="18"/>
      <c r="C146" s="18"/>
      <c r="D146" s="123"/>
      <c r="E146" s="26"/>
      <c r="F146" s="79"/>
      <c r="G146" s="131"/>
      <c r="H146" s="142"/>
      <c r="I146" s="132"/>
      <c r="J146" s="133"/>
      <c r="K146" s="79"/>
      <c r="L146" s="131"/>
      <c r="M146" s="142"/>
      <c r="N146" s="132"/>
      <c r="O146" s="133"/>
      <c r="P146" s="79"/>
      <c r="Q146" s="133"/>
      <c r="R146" s="27"/>
    </row>
    <row r="147" spans="1:18" x14ac:dyDescent="0.25">
      <c r="A147" s="35"/>
      <c r="B147" s="18" t="s">
        <v>149</v>
      </c>
      <c r="C147" s="18" t="s">
        <v>44</v>
      </c>
      <c r="D147" s="123"/>
      <c r="E147" s="26"/>
      <c r="F147" s="79"/>
      <c r="G147" s="76"/>
      <c r="H147" s="141"/>
      <c r="I147" s="70"/>
      <c r="J147" s="70"/>
      <c r="K147" s="79"/>
      <c r="L147" s="76" t="s">
        <v>6</v>
      </c>
      <c r="M147" s="141">
        <v>13310</v>
      </c>
      <c r="N147" s="98">
        <v>0</v>
      </c>
      <c r="O147" s="70">
        <f>M147*N147</f>
        <v>0</v>
      </c>
      <c r="P147" s="79"/>
      <c r="Q147" s="70">
        <f>J147+O147</f>
        <v>0</v>
      </c>
      <c r="R147" s="27"/>
    </row>
    <row r="148" spans="1:18" x14ac:dyDescent="0.25">
      <c r="A148" s="35"/>
      <c r="B148" s="179" t="s">
        <v>85</v>
      </c>
      <c r="C148" s="18" t="s">
        <v>44</v>
      </c>
      <c r="D148" s="178">
        <v>1</v>
      </c>
      <c r="E148" s="26">
        <v>1</v>
      </c>
      <c r="F148" s="79"/>
      <c r="G148" s="76"/>
      <c r="H148" s="141"/>
      <c r="I148" s="70"/>
      <c r="J148" s="70"/>
      <c r="K148" s="79"/>
      <c r="L148" s="76" t="s">
        <v>20</v>
      </c>
      <c r="M148" s="141">
        <v>1331</v>
      </c>
      <c r="N148" s="98">
        <v>0</v>
      </c>
      <c r="O148" s="70">
        <f>M148*N148</f>
        <v>0</v>
      </c>
      <c r="P148" s="79"/>
      <c r="Q148" s="70">
        <f>J148+O148</f>
        <v>0</v>
      </c>
      <c r="R148" s="27"/>
    </row>
    <row r="149" spans="1:18" x14ac:dyDescent="0.25">
      <c r="A149" s="35"/>
      <c r="B149" s="18" t="s">
        <v>124</v>
      </c>
      <c r="C149" s="18" t="s">
        <v>44</v>
      </c>
      <c r="D149" s="123">
        <v>1</v>
      </c>
      <c r="E149" s="26">
        <v>1</v>
      </c>
      <c r="F149" s="79"/>
      <c r="G149" s="76"/>
      <c r="H149" s="141"/>
      <c r="I149" s="70"/>
      <c r="J149" s="70"/>
      <c r="K149" s="79"/>
      <c r="L149" s="76" t="s">
        <v>20</v>
      </c>
      <c r="M149" s="141">
        <v>11979</v>
      </c>
      <c r="N149" s="98">
        <v>0</v>
      </c>
      <c r="O149" s="70">
        <f>M149*N149</f>
        <v>0</v>
      </c>
      <c r="P149" s="79"/>
      <c r="Q149" s="70">
        <f>J149+O149</f>
        <v>0</v>
      </c>
      <c r="R149" s="27"/>
    </row>
    <row r="150" spans="1:18" x14ac:dyDescent="0.25">
      <c r="A150" s="35" t="s">
        <v>125</v>
      </c>
      <c r="B150" s="18"/>
      <c r="C150" s="18"/>
      <c r="D150" s="123"/>
      <c r="E150" s="26"/>
      <c r="F150" s="79"/>
      <c r="G150" s="131"/>
      <c r="H150" s="142"/>
      <c r="I150" s="132"/>
      <c r="J150" s="133"/>
      <c r="K150" s="79"/>
      <c r="L150" s="131"/>
      <c r="M150" s="142"/>
      <c r="N150" s="132"/>
      <c r="O150" s="133"/>
      <c r="P150" s="79"/>
      <c r="Q150" s="133"/>
      <c r="R150" s="27"/>
    </row>
    <row r="151" spans="1:18" x14ac:dyDescent="0.25">
      <c r="A151" s="35"/>
      <c r="B151" s="179" t="s">
        <v>86</v>
      </c>
      <c r="C151" s="18" t="s">
        <v>31</v>
      </c>
      <c r="D151" s="178">
        <v>14</v>
      </c>
      <c r="E151" s="26">
        <v>1</v>
      </c>
      <c r="F151" s="79"/>
      <c r="G151" s="76" t="s">
        <v>20</v>
      </c>
      <c r="H151" s="141">
        <v>2672</v>
      </c>
      <c r="I151" s="98">
        <v>0</v>
      </c>
      <c r="J151" s="70">
        <f t="shared" ref="J151:J153" si="23">H151*I151</f>
        <v>0</v>
      </c>
      <c r="K151" s="79"/>
      <c r="L151" s="76"/>
      <c r="M151" s="141"/>
      <c r="N151" s="70"/>
      <c r="O151" s="70"/>
      <c r="P151" s="79"/>
      <c r="Q151" s="70">
        <f>J151+O151</f>
        <v>0</v>
      </c>
      <c r="R151" s="27"/>
    </row>
    <row r="152" spans="1:18" x14ac:dyDescent="0.25">
      <c r="A152" s="35"/>
      <c r="B152" s="179" t="s">
        <v>144</v>
      </c>
      <c r="C152" s="18" t="s">
        <v>31</v>
      </c>
      <c r="D152" s="178">
        <v>1</v>
      </c>
      <c r="E152" s="26">
        <v>1</v>
      </c>
      <c r="F152" s="79"/>
      <c r="G152" s="76" t="s">
        <v>20</v>
      </c>
      <c r="H152" s="141">
        <v>120</v>
      </c>
      <c r="I152" s="98">
        <v>0</v>
      </c>
      <c r="J152" s="70">
        <f t="shared" si="23"/>
        <v>0</v>
      </c>
      <c r="K152" s="79"/>
      <c r="L152" s="76"/>
      <c r="M152" s="141"/>
      <c r="N152" s="70"/>
      <c r="O152" s="70"/>
      <c r="P152" s="79"/>
      <c r="Q152" s="70">
        <f>J152+O152</f>
        <v>0</v>
      </c>
      <c r="R152" s="27"/>
    </row>
    <row r="153" spans="1:18" ht="22.5" x14ac:dyDescent="0.25">
      <c r="A153" s="35"/>
      <c r="B153" s="180" t="s">
        <v>200</v>
      </c>
      <c r="C153" s="18" t="s">
        <v>27</v>
      </c>
      <c r="D153" s="178">
        <v>60</v>
      </c>
      <c r="E153" s="26">
        <v>1</v>
      </c>
      <c r="F153" s="79"/>
      <c r="G153" s="76" t="s">
        <v>20</v>
      </c>
      <c r="H153" s="141">
        <v>1</v>
      </c>
      <c r="I153" s="98">
        <v>0</v>
      </c>
      <c r="J153" s="70">
        <f t="shared" si="23"/>
        <v>0</v>
      </c>
      <c r="K153" s="79"/>
      <c r="L153" s="76"/>
      <c r="M153" s="141"/>
      <c r="N153" s="70"/>
      <c r="O153" s="70"/>
      <c r="P153" s="79"/>
      <c r="Q153" s="70">
        <f>J153+O153</f>
        <v>0</v>
      </c>
      <c r="R153" s="27"/>
    </row>
    <row r="154" spans="1:18" x14ac:dyDescent="0.25">
      <c r="A154" s="35"/>
      <c r="B154" s="18"/>
      <c r="C154" s="18"/>
      <c r="D154" s="123"/>
      <c r="E154" s="25"/>
      <c r="F154" s="78"/>
      <c r="G154" s="18"/>
      <c r="H154" s="142"/>
      <c r="I154" s="19"/>
      <c r="J154" s="19"/>
      <c r="K154" s="78"/>
      <c r="L154" s="18"/>
      <c r="M154" s="142"/>
      <c r="N154" s="19"/>
      <c r="O154" s="19"/>
      <c r="P154" s="78"/>
      <c r="Q154" s="75"/>
    </row>
    <row r="155" spans="1:18" s="5" customFormat="1" x14ac:dyDescent="0.25">
      <c r="A155" s="35"/>
      <c r="B155" s="35" t="s">
        <v>57</v>
      </c>
      <c r="C155" s="35"/>
      <c r="D155" s="158"/>
      <c r="E155" s="159"/>
      <c r="F155" s="160"/>
      <c r="G155" s="35"/>
      <c r="H155" s="161"/>
      <c r="I155" s="36"/>
      <c r="J155" s="36"/>
      <c r="K155" s="160"/>
      <c r="L155" s="35"/>
      <c r="M155" s="161"/>
      <c r="N155" s="36"/>
      <c r="O155" s="36"/>
      <c r="P155" s="160"/>
      <c r="Q155" s="162">
        <f>SUM(Q13:Q154)</f>
        <v>0</v>
      </c>
      <c r="R155" s="53"/>
    </row>
    <row r="156" spans="1:18" x14ac:dyDescent="0.25">
      <c r="A156" s="171"/>
      <c r="B156" s="32"/>
      <c r="C156" s="32"/>
      <c r="D156" s="32"/>
      <c r="E156" s="41"/>
      <c r="F156" s="41"/>
      <c r="G156" s="32"/>
      <c r="H156" s="32"/>
      <c r="I156" s="33"/>
      <c r="J156" s="33"/>
      <c r="K156" s="41"/>
      <c r="L156" s="32"/>
      <c r="M156" s="32"/>
      <c r="N156" s="33"/>
      <c r="O156" s="33"/>
      <c r="P156" s="41"/>
      <c r="Q156" s="43"/>
    </row>
    <row r="157" spans="1:18" x14ac:dyDescent="0.25">
      <c r="A157" s="171" t="s">
        <v>184</v>
      </c>
      <c r="B157" s="32" t="s">
        <v>185</v>
      </c>
      <c r="C157" s="32"/>
      <c r="D157" s="32"/>
      <c r="E157" s="41"/>
      <c r="F157" s="41"/>
      <c r="G157" s="32"/>
      <c r="H157" s="32"/>
      <c r="I157" s="33"/>
      <c r="J157" s="33"/>
      <c r="K157" s="41"/>
      <c r="L157" s="32"/>
      <c r="M157" s="32"/>
      <c r="N157" s="33"/>
      <c r="O157" s="33"/>
      <c r="P157" s="41"/>
      <c r="Q157" s="43"/>
    </row>
    <row r="158" spans="1:18" x14ac:dyDescent="0.25">
      <c r="A158" s="172"/>
      <c r="B158" s="66" t="s">
        <v>186</v>
      </c>
      <c r="C158" s="66"/>
      <c r="D158" s="66"/>
      <c r="E158" s="46"/>
      <c r="F158" s="46"/>
      <c r="G158" s="66"/>
      <c r="H158" s="66"/>
      <c r="I158" s="173"/>
      <c r="J158" s="173"/>
      <c r="K158" s="46"/>
      <c r="L158" s="66"/>
      <c r="M158" s="66"/>
      <c r="N158" s="173"/>
      <c r="O158" s="173"/>
      <c r="P158" s="46"/>
      <c r="Q158" s="48"/>
    </row>
    <row r="159" spans="1:18" x14ac:dyDescent="0.25">
      <c r="A159" s="163" t="s">
        <v>198</v>
      </c>
      <c r="B159" s="164"/>
      <c r="C159" s="164"/>
      <c r="D159" s="165"/>
      <c r="E159" s="164"/>
      <c r="F159" s="164"/>
      <c r="G159" s="166" t="s">
        <v>28</v>
      </c>
      <c r="H159" s="167" t="s">
        <v>25</v>
      </c>
      <c r="I159" s="168"/>
      <c r="J159" s="166" t="s">
        <v>32</v>
      </c>
      <c r="K159" s="164"/>
      <c r="L159" s="164"/>
      <c r="M159" s="169"/>
      <c r="N159" s="164"/>
      <c r="O159" s="166" t="s">
        <v>27</v>
      </c>
      <c r="P159" s="164"/>
      <c r="Q159" s="170"/>
      <c r="R159" s="27"/>
    </row>
    <row r="160" spans="1:18" x14ac:dyDescent="0.25">
      <c r="A160" s="35" t="s">
        <v>173</v>
      </c>
      <c r="B160" s="37"/>
      <c r="C160" s="20"/>
      <c r="D160" s="124"/>
      <c r="E160" s="66"/>
      <c r="F160" s="66"/>
      <c r="G160" s="82"/>
      <c r="H160" s="153"/>
      <c r="I160" s="83"/>
      <c r="J160" s="87"/>
      <c r="K160" s="66"/>
      <c r="L160" s="66"/>
      <c r="M160" s="143"/>
      <c r="N160" s="21"/>
      <c r="O160" s="70"/>
      <c r="P160" s="66"/>
      <c r="Q160" s="70"/>
      <c r="R160" s="27"/>
    </row>
    <row r="161" spans="1:18" x14ac:dyDescent="0.25">
      <c r="A161" s="35"/>
      <c r="B161" s="182" t="s">
        <v>90</v>
      </c>
      <c r="C161" s="182"/>
      <c r="D161" s="183"/>
      <c r="E161" s="182"/>
      <c r="F161" s="182"/>
      <c r="G161" s="2" t="s">
        <v>44</v>
      </c>
      <c r="H161" s="181">
        <v>15</v>
      </c>
      <c r="I161" s="84"/>
      <c r="J161" s="98">
        <v>0</v>
      </c>
      <c r="K161" s="20"/>
      <c r="L161" s="20"/>
      <c r="M161" s="143"/>
      <c r="N161" s="21"/>
      <c r="O161" s="70">
        <f>H161*J161</f>
        <v>0</v>
      </c>
      <c r="P161" s="20"/>
      <c r="Q161" s="70">
        <f t="shared" ref="Q161:Q165" si="24">O161</f>
        <v>0</v>
      </c>
      <c r="R161" s="27"/>
    </row>
    <row r="162" spans="1:18" x14ac:dyDescent="0.25">
      <c r="A162" s="35"/>
      <c r="B162" s="182" t="s">
        <v>91</v>
      </c>
      <c r="C162" s="182"/>
      <c r="D162" s="183"/>
      <c r="E162" s="182"/>
      <c r="F162" s="182"/>
      <c r="G162" s="2" t="s">
        <v>44</v>
      </c>
      <c r="H162" s="181">
        <v>13</v>
      </c>
      <c r="I162" s="84"/>
      <c r="J162" s="98">
        <v>0</v>
      </c>
      <c r="K162" s="20"/>
      <c r="L162" s="20"/>
      <c r="M162" s="143"/>
      <c r="N162" s="21"/>
      <c r="O162" s="70">
        <f>H162*J162</f>
        <v>0</v>
      </c>
      <c r="P162" s="20"/>
      <c r="Q162" s="70">
        <f t="shared" si="24"/>
        <v>0</v>
      </c>
      <c r="R162" s="27"/>
    </row>
    <row r="163" spans="1:18" x14ac:dyDescent="0.25">
      <c r="A163" s="35"/>
      <c r="B163" s="182" t="s">
        <v>92</v>
      </c>
      <c r="C163" s="182"/>
      <c r="D163" s="183"/>
      <c r="E163" s="182"/>
      <c r="F163" s="182"/>
      <c r="G163" s="2" t="s">
        <v>44</v>
      </c>
      <c r="H163" s="181">
        <v>45</v>
      </c>
      <c r="I163" s="85"/>
      <c r="J163" s="98">
        <v>0</v>
      </c>
      <c r="K163" s="20"/>
      <c r="L163" s="20"/>
      <c r="M163" s="143"/>
      <c r="N163" s="21"/>
      <c r="O163" s="70">
        <f>H163*J163</f>
        <v>0</v>
      </c>
      <c r="P163" s="20"/>
      <c r="Q163" s="70">
        <f t="shared" si="24"/>
        <v>0</v>
      </c>
      <c r="R163" s="27"/>
    </row>
    <row r="164" spans="1:18" x14ac:dyDescent="0.25">
      <c r="A164" s="35"/>
      <c r="B164" s="182" t="s">
        <v>93</v>
      </c>
      <c r="C164" s="182"/>
      <c r="D164" s="183"/>
      <c r="E164" s="182"/>
      <c r="F164" s="182"/>
      <c r="G164" s="2" t="s">
        <v>44</v>
      </c>
      <c r="H164" s="181">
        <v>45</v>
      </c>
      <c r="I164" s="85"/>
      <c r="J164" s="98">
        <v>0</v>
      </c>
      <c r="K164" s="20"/>
      <c r="L164" s="20"/>
      <c r="M164" s="143"/>
      <c r="N164" s="21"/>
      <c r="O164" s="70">
        <f>H164*J164</f>
        <v>0</v>
      </c>
      <c r="P164" s="20"/>
      <c r="Q164" s="70">
        <f t="shared" si="24"/>
        <v>0</v>
      </c>
      <c r="R164" s="27"/>
    </row>
    <row r="165" spans="1:18" x14ac:dyDescent="0.25">
      <c r="A165" s="35"/>
      <c r="B165" s="182" t="s">
        <v>94</v>
      </c>
      <c r="C165" s="182"/>
      <c r="D165" s="183"/>
      <c r="E165" s="182"/>
      <c r="F165" s="182"/>
      <c r="G165" s="2" t="s">
        <v>44</v>
      </c>
      <c r="H165" s="181">
        <v>4</v>
      </c>
      <c r="I165" s="85"/>
      <c r="J165" s="98">
        <v>0</v>
      </c>
      <c r="K165" s="20"/>
      <c r="L165" s="20"/>
      <c r="M165" s="143"/>
      <c r="N165" s="21"/>
      <c r="O165" s="70">
        <f>H165*J165</f>
        <v>0</v>
      </c>
      <c r="P165" s="20"/>
      <c r="Q165" s="70">
        <f t="shared" si="24"/>
        <v>0</v>
      </c>
      <c r="R165" s="27"/>
    </row>
    <row r="166" spans="1:18" x14ac:dyDescent="0.25">
      <c r="A166" s="35"/>
      <c r="B166" s="20"/>
      <c r="C166" s="20"/>
      <c r="D166" s="124"/>
      <c r="E166" s="20"/>
      <c r="F166" s="20"/>
      <c r="G166" s="2"/>
      <c r="H166" s="141"/>
      <c r="I166" s="84"/>
      <c r="J166" s="70"/>
      <c r="K166" s="20"/>
      <c r="L166" s="20"/>
      <c r="M166" s="143"/>
      <c r="N166" s="21"/>
      <c r="O166" s="70"/>
      <c r="P166" s="20"/>
      <c r="Q166" s="70"/>
      <c r="R166" s="27"/>
    </row>
    <row r="167" spans="1:18" x14ac:dyDescent="0.25">
      <c r="A167" s="35" t="s">
        <v>175</v>
      </c>
      <c r="B167" s="37"/>
      <c r="C167" s="20"/>
      <c r="D167" s="124"/>
      <c r="E167" s="20"/>
      <c r="F167" s="20"/>
      <c r="G167" s="2"/>
      <c r="H167" s="141"/>
      <c r="I167" s="84"/>
      <c r="J167" s="70"/>
      <c r="K167" s="20"/>
      <c r="L167" s="20"/>
      <c r="M167" s="143"/>
      <c r="N167" s="21"/>
      <c r="O167" s="70"/>
      <c r="P167" s="20"/>
      <c r="Q167" s="70"/>
      <c r="R167" s="27"/>
    </row>
    <row r="168" spans="1:18" x14ac:dyDescent="0.25">
      <c r="A168" s="35" t="s">
        <v>179</v>
      </c>
      <c r="B168" s="20"/>
      <c r="C168" s="20"/>
      <c r="D168" s="124"/>
      <c r="E168" s="20"/>
      <c r="F168" s="20"/>
      <c r="G168" s="2"/>
      <c r="H168" s="141"/>
      <c r="I168" s="84"/>
      <c r="J168" s="70"/>
      <c r="K168" s="20"/>
      <c r="L168" s="20"/>
      <c r="M168" s="143"/>
      <c r="N168" s="21"/>
      <c r="O168" s="70"/>
      <c r="P168" s="20"/>
      <c r="Q168" s="70"/>
      <c r="R168" s="27"/>
    </row>
    <row r="169" spans="1:18" ht="22.5" x14ac:dyDescent="0.25">
      <c r="A169" s="35"/>
      <c r="B169" s="156" t="s">
        <v>178</v>
      </c>
      <c r="C169" s="20"/>
      <c r="D169" s="124"/>
      <c r="E169" s="20"/>
      <c r="F169" s="20"/>
      <c r="G169" s="2"/>
      <c r="H169" s="141"/>
      <c r="I169" s="84"/>
      <c r="J169" s="70"/>
      <c r="K169" s="20"/>
      <c r="L169" s="20"/>
      <c r="M169" s="143"/>
      <c r="N169" s="21"/>
      <c r="O169" s="70"/>
      <c r="P169" s="20"/>
      <c r="Q169" s="70"/>
      <c r="R169" s="27"/>
    </row>
    <row r="170" spans="1:18" x14ac:dyDescent="0.25">
      <c r="A170" s="35"/>
      <c r="B170" s="182" t="s">
        <v>165</v>
      </c>
      <c r="C170" s="182"/>
      <c r="D170" s="183"/>
      <c r="E170" s="182"/>
      <c r="F170" s="182"/>
      <c r="G170" s="2" t="s">
        <v>160</v>
      </c>
      <c r="H170" s="181">
        <v>5</v>
      </c>
      <c r="I170" s="84"/>
      <c r="J170" s="98">
        <v>0</v>
      </c>
      <c r="K170" s="20"/>
      <c r="L170" s="20"/>
      <c r="M170" s="143"/>
      <c r="N170" s="21"/>
      <c r="O170" s="70">
        <f>H170*J170</f>
        <v>0</v>
      </c>
      <c r="P170" s="20"/>
      <c r="Q170" s="70">
        <f t="shared" ref="Q170:Q184" si="25">O170</f>
        <v>0</v>
      </c>
      <c r="R170" s="27"/>
    </row>
    <row r="171" spans="1:18" x14ac:dyDescent="0.25">
      <c r="A171" s="35"/>
      <c r="B171" s="182" t="s">
        <v>162</v>
      </c>
      <c r="C171" s="182"/>
      <c r="D171" s="183"/>
      <c r="E171" s="182"/>
      <c r="F171" s="182"/>
      <c r="G171" s="2" t="s">
        <v>160</v>
      </c>
      <c r="H171" s="181">
        <v>5</v>
      </c>
      <c r="I171" s="84"/>
      <c r="J171" s="98">
        <v>0</v>
      </c>
      <c r="K171" s="20"/>
      <c r="L171" s="20"/>
      <c r="M171" s="143"/>
      <c r="N171" s="21"/>
      <c r="O171" s="70">
        <f>H171*J171</f>
        <v>0</v>
      </c>
      <c r="P171" s="20"/>
      <c r="Q171" s="70">
        <f t="shared" si="25"/>
        <v>0</v>
      </c>
      <c r="R171" s="27"/>
    </row>
    <row r="172" spans="1:18" x14ac:dyDescent="0.25">
      <c r="A172" s="35" t="s">
        <v>180</v>
      </c>
      <c r="C172" s="20"/>
      <c r="D172" s="124"/>
      <c r="E172" s="20"/>
      <c r="F172" s="20"/>
      <c r="G172" s="2"/>
      <c r="H172" s="141"/>
      <c r="I172" s="84"/>
      <c r="J172" s="70"/>
      <c r="K172" s="20"/>
      <c r="L172" s="20"/>
      <c r="M172" s="143"/>
      <c r="N172" s="21"/>
      <c r="O172" s="70"/>
      <c r="P172" s="20"/>
      <c r="Q172" s="70"/>
      <c r="R172" s="27"/>
    </row>
    <row r="173" spans="1:18" ht="22.5" x14ac:dyDescent="0.25">
      <c r="A173" s="35"/>
      <c r="B173" s="156" t="s">
        <v>164</v>
      </c>
      <c r="C173" s="20"/>
      <c r="D173" s="124"/>
      <c r="E173" s="20"/>
      <c r="F173" s="20"/>
      <c r="G173" s="2"/>
      <c r="H173" s="141"/>
      <c r="I173" s="84"/>
      <c r="J173" s="70"/>
      <c r="K173" s="20"/>
      <c r="L173" s="20"/>
      <c r="M173" s="143"/>
      <c r="N173" s="21"/>
      <c r="O173" s="70"/>
      <c r="P173" s="20"/>
      <c r="Q173" s="70"/>
      <c r="R173" s="27"/>
    </row>
    <row r="174" spans="1:18" x14ac:dyDescent="0.25">
      <c r="A174" s="35"/>
      <c r="B174" s="182" t="s">
        <v>165</v>
      </c>
      <c r="C174" s="182"/>
      <c r="D174" s="183"/>
      <c r="E174" s="182"/>
      <c r="F174" s="182"/>
      <c r="G174" s="2" t="s">
        <v>160</v>
      </c>
      <c r="H174" s="181">
        <v>5</v>
      </c>
      <c r="I174" s="84"/>
      <c r="J174" s="98">
        <v>0</v>
      </c>
      <c r="K174" s="20"/>
      <c r="L174" s="20"/>
      <c r="M174" s="143"/>
      <c r="N174" s="21"/>
      <c r="O174" s="70">
        <f>H174*J174</f>
        <v>0</v>
      </c>
      <c r="P174" s="20"/>
      <c r="Q174" s="70">
        <f t="shared" si="25"/>
        <v>0</v>
      </c>
      <c r="R174" s="27"/>
    </row>
    <row r="175" spans="1:18" x14ac:dyDescent="0.25">
      <c r="A175" s="35"/>
      <c r="B175" s="182" t="s">
        <v>162</v>
      </c>
      <c r="C175" s="182"/>
      <c r="D175" s="183"/>
      <c r="E175" s="182"/>
      <c r="F175" s="182"/>
      <c r="G175" s="2" t="s">
        <v>160</v>
      </c>
      <c r="H175" s="181">
        <v>5</v>
      </c>
      <c r="I175" s="84"/>
      <c r="J175" s="98">
        <v>0</v>
      </c>
      <c r="K175" s="20"/>
      <c r="L175" s="20"/>
      <c r="M175" s="143"/>
      <c r="N175" s="21"/>
      <c r="O175" s="70">
        <f t="shared" ref="O175:O184" si="26">H175*J175</f>
        <v>0</v>
      </c>
      <c r="P175" s="20"/>
      <c r="Q175" s="70">
        <f t="shared" si="25"/>
        <v>0</v>
      </c>
      <c r="R175" s="27"/>
    </row>
    <row r="176" spans="1:18" x14ac:dyDescent="0.25">
      <c r="A176" s="35" t="s">
        <v>163</v>
      </c>
      <c r="C176" s="20"/>
      <c r="D176" s="124"/>
      <c r="E176" s="20"/>
      <c r="F176" s="20"/>
      <c r="G176" s="2"/>
      <c r="H176" s="141"/>
      <c r="I176" s="84"/>
      <c r="J176" s="70"/>
      <c r="K176" s="20"/>
      <c r="L176" s="20"/>
      <c r="M176" s="143"/>
      <c r="N176" s="21"/>
      <c r="O176" s="70"/>
      <c r="P176" s="20"/>
      <c r="Q176" s="70"/>
      <c r="R176" s="27"/>
    </row>
    <row r="177" spans="1:18" x14ac:dyDescent="0.25">
      <c r="A177" s="35"/>
      <c r="B177" s="182" t="s">
        <v>166</v>
      </c>
      <c r="C177" s="182"/>
      <c r="D177" s="183"/>
      <c r="E177" s="182"/>
      <c r="F177" s="182"/>
      <c r="G177" s="2" t="s">
        <v>160</v>
      </c>
      <c r="H177" s="181">
        <v>10</v>
      </c>
      <c r="I177" s="84"/>
      <c r="J177" s="98">
        <v>0</v>
      </c>
      <c r="K177" s="20"/>
      <c r="L177" s="20"/>
      <c r="M177" s="143"/>
      <c r="N177" s="21"/>
      <c r="O177" s="70">
        <f t="shared" si="26"/>
        <v>0</v>
      </c>
      <c r="P177" s="20"/>
      <c r="Q177" s="70">
        <f t="shared" si="25"/>
        <v>0</v>
      </c>
      <c r="R177" s="27"/>
    </row>
    <row r="178" spans="1:18" x14ac:dyDescent="0.25">
      <c r="A178" s="35"/>
      <c r="B178" s="182" t="s">
        <v>181</v>
      </c>
      <c r="C178" s="182"/>
      <c r="D178" s="183"/>
      <c r="E178" s="182"/>
      <c r="F178" s="182"/>
      <c r="G178" s="2" t="s">
        <v>160</v>
      </c>
      <c r="H178" s="181">
        <v>5</v>
      </c>
      <c r="I178" s="84"/>
      <c r="J178" s="98">
        <v>0</v>
      </c>
      <c r="K178" s="20"/>
      <c r="L178" s="20"/>
      <c r="M178" s="143"/>
      <c r="N178" s="21"/>
      <c r="O178" s="70">
        <f t="shared" si="26"/>
        <v>0</v>
      </c>
      <c r="P178" s="20"/>
      <c r="Q178" s="70">
        <f t="shared" si="25"/>
        <v>0</v>
      </c>
      <c r="R178" s="27"/>
    </row>
    <row r="179" spans="1:18" x14ac:dyDescent="0.25">
      <c r="A179" s="35"/>
      <c r="B179" s="182" t="s">
        <v>167</v>
      </c>
      <c r="C179" s="182"/>
      <c r="D179" s="183"/>
      <c r="E179" s="182"/>
      <c r="F179" s="182"/>
      <c r="G179" s="2" t="s">
        <v>160</v>
      </c>
      <c r="H179" s="181">
        <v>10</v>
      </c>
      <c r="I179" s="84"/>
      <c r="J179" s="98">
        <v>0</v>
      </c>
      <c r="K179" s="20"/>
      <c r="L179" s="20"/>
      <c r="M179" s="143"/>
      <c r="N179" s="21"/>
      <c r="O179" s="70">
        <f t="shared" si="26"/>
        <v>0</v>
      </c>
      <c r="P179" s="20"/>
      <c r="Q179" s="70">
        <f t="shared" si="25"/>
        <v>0</v>
      </c>
      <c r="R179" s="27"/>
    </row>
    <row r="180" spans="1:18" x14ac:dyDescent="0.25">
      <c r="A180" s="35"/>
      <c r="B180" s="182" t="s">
        <v>168</v>
      </c>
      <c r="C180" s="182"/>
      <c r="D180" s="183"/>
      <c r="E180" s="182"/>
      <c r="F180" s="182"/>
      <c r="G180" s="2" t="s">
        <v>160</v>
      </c>
      <c r="H180" s="181">
        <v>5</v>
      </c>
      <c r="I180" s="84"/>
      <c r="J180" s="98">
        <v>0</v>
      </c>
      <c r="K180" s="20"/>
      <c r="L180" s="20"/>
      <c r="M180" s="143"/>
      <c r="N180" s="21"/>
      <c r="O180" s="70">
        <f t="shared" si="26"/>
        <v>0</v>
      </c>
      <c r="P180" s="20"/>
      <c r="Q180" s="70">
        <f t="shared" si="25"/>
        <v>0</v>
      </c>
      <c r="R180" s="27"/>
    </row>
    <row r="181" spans="1:18" x14ac:dyDescent="0.25">
      <c r="A181" s="35"/>
      <c r="B181" s="182" t="s">
        <v>169</v>
      </c>
      <c r="C181" s="182"/>
      <c r="D181" s="183"/>
      <c r="E181" s="182"/>
      <c r="F181" s="182"/>
      <c r="G181" s="2" t="s">
        <v>160</v>
      </c>
      <c r="H181" s="181">
        <v>5</v>
      </c>
      <c r="I181" s="84"/>
      <c r="J181" s="98">
        <v>0</v>
      </c>
      <c r="K181" s="20"/>
      <c r="L181" s="20"/>
      <c r="M181" s="143"/>
      <c r="N181" s="21"/>
      <c r="O181" s="70">
        <f t="shared" si="26"/>
        <v>0</v>
      </c>
      <c r="P181" s="20"/>
      <c r="Q181" s="70">
        <f t="shared" si="25"/>
        <v>0</v>
      </c>
      <c r="R181" s="27"/>
    </row>
    <row r="182" spans="1:18" x14ac:dyDescent="0.25">
      <c r="A182" s="40"/>
      <c r="B182" s="182" t="s">
        <v>172</v>
      </c>
      <c r="C182" s="182"/>
      <c r="D182" s="183"/>
      <c r="E182" s="182"/>
      <c r="F182" s="182"/>
      <c r="G182" s="2" t="s">
        <v>160</v>
      </c>
      <c r="H182" s="181">
        <v>5</v>
      </c>
      <c r="I182" s="84"/>
      <c r="J182" s="98">
        <v>0</v>
      </c>
      <c r="K182" s="20"/>
      <c r="L182" s="20"/>
      <c r="M182" s="143"/>
      <c r="N182" s="21"/>
      <c r="O182" s="70">
        <f t="shared" si="26"/>
        <v>0</v>
      </c>
      <c r="P182" s="20"/>
      <c r="Q182" s="70">
        <f t="shared" si="25"/>
        <v>0</v>
      </c>
      <c r="R182" s="27"/>
    </row>
    <row r="183" spans="1:18" x14ac:dyDescent="0.25">
      <c r="A183" s="37" t="s">
        <v>174</v>
      </c>
      <c r="B183" s="20"/>
      <c r="C183" s="20"/>
      <c r="D183" s="124"/>
      <c r="E183" s="20"/>
      <c r="F183" s="20"/>
      <c r="G183" s="2"/>
      <c r="H183" s="141"/>
      <c r="I183" s="84"/>
      <c r="J183" s="70"/>
      <c r="K183" s="20"/>
      <c r="L183" s="20"/>
      <c r="M183" s="143"/>
      <c r="N183" s="21"/>
      <c r="O183" s="70"/>
      <c r="P183" s="20"/>
      <c r="Q183" s="70"/>
      <c r="R183" s="27"/>
    </row>
    <row r="184" spans="1:18" x14ac:dyDescent="0.25">
      <c r="A184" s="40"/>
      <c r="B184" s="182" t="s">
        <v>171</v>
      </c>
      <c r="C184" s="182"/>
      <c r="D184" s="183"/>
      <c r="E184" s="182"/>
      <c r="F184" s="182"/>
      <c r="G184" s="2" t="s">
        <v>170</v>
      </c>
      <c r="H184" s="181">
        <v>1</v>
      </c>
      <c r="I184" s="84"/>
      <c r="J184" s="98">
        <v>0</v>
      </c>
      <c r="K184" s="20"/>
      <c r="L184" s="20"/>
      <c r="M184" s="143"/>
      <c r="N184" s="21"/>
      <c r="O184" s="70">
        <f t="shared" si="26"/>
        <v>0</v>
      </c>
      <c r="P184" s="20"/>
      <c r="Q184" s="70">
        <f t="shared" si="25"/>
        <v>0</v>
      </c>
      <c r="R184" s="27"/>
    </row>
    <row r="185" spans="1:18" x14ac:dyDescent="0.25">
      <c r="A185" s="40"/>
      <c r="B185" s="20"/>
      <c r="C185" s="20"/>
      <c r="D185" s="124"/>
      <c r="E185" s="20"/>
      <c r="F185" s="20"/>
      <c r="G185" s="2"/>
      <c r="H185" s="141"/>
      <c r="I185" s="84"/>
      <c r="J185" s="70"/>
      <c r="K185" s="20"/>
      <c r="L185" s="20"/>
      <c r="M185" s="143"/>
      <c r="N185" s="21"/>
      <c r="O185" s="70"/>
      <c r="P185" s="20"/>
      <c r="Q185" s="70"/>
      <c r="R185" s="27"/>
    </row>
    <row r="186" spans="1:18" x14ac:dyDescent="0.25">
      <c r="A186" s="35" t="s">
        <v>176</v>
      </c>
      <c r="B186" s="37"/>
      <c r="C186" s="20"/>
      <c r="D186" s="124"/>
      <c r="E186" s="20"/>
      <c r="F186" s="20"/>
      <c r="G186" s="2"/>
      <c r="H186" s="141"/>
      <c r="I186" s="84"/>
      <c r="J186" s="70"/>
      <c r="K186" s="20"/>
      <c r="L186" s="20"/>
      <c r="M186" s="143"/>
      <c r="N186" s="21"/>
      <c r="O186" s="70"/>
      <c r="P186" s="20"/>
      <c r="Q186" s="70"/>
      <c r="R186" s="27"/>
    </row>
    <row r="187" spans="1:18" x14ac:dyDescent="0.25">
      <c r="A187" s="40"/>
      <c r="B187" s="20" t="s">
        <v>159</v>
      </c>
      <c r="C187" s="20"/>
      <c r="D187" s="124"/>
      <c r="E187" s="20"/>
      <c r="F187" s="20"/>
      <c r="G187" s="2" t="s">
        <v>44</v>
      </c>
      <c r="H187" s="141">
        <v>1</v>
      </c>
      <c r="I187" s="84"/>
      <c r="J187" s="98">
        <v>0</v>
      </c>
      <c r="K187" s="20"/>
      <c r="L187" s="20"/>
      <c r="M187" s="143"/>
      <c r="N187" s="21"/>
      <c r="O187" s="70">
        <f>H187*J187</f>
        <v>0</v>
      </c>
      <c r="P187" s="20"/>
      <c r="Q187" s="70">
        <f t="shared" ref="Q187:Q188" si="27">O187</f>
        <v>0</v>
      </c>
      <c r="R187" s="27"/>
    </row>
    <row r="188" spans="1:18" x14ac:dyDescent="0.25">
      <c r="A188" s="40"/>
      <c r="B188" s="20" t="s">
        <v>51</v>
      </c>
      <c r="C188" s="20"/>
      <c r="D188" s="124"/>
      <c r="E188" s="20"/>
      <c r="F188" s="20"/>
      <c r="G188" s="2" t="s">
        <v>52</v>
      </c>
      <c r="H188" s="141">
        <v>1</v>
      </c>
      <c r="I188" s="84"/>
      <c r="J188" s="70"/>
      <c r="K188" s="20"/>
      <c r="L188" s="20"/>
      <c r="M188" s="143"/>
      <c r="N188" s="21"/>
      <c r="O188" s="70">
        <v>20000</v>
      </c>
      <c r="P188" s="20"/>
      <c r="Q188" s="70">
        <f t="shared" si="27"/>
        <v>20000</v>
      </c>
      <c r="R188" s="27"/>
    </row>
    <row r="189" spans="1:18" x14ac:dyDescent="0.25">
      <c r="A189" s="40"/>
      <c r="B189" s="20"/>
      <c r="C189" s="20"/>
      <c r="D189" s="124"/>
      <c r="E189" s="20"/>
      <c r="F189" s="20"/>
      <c r="G189" s="2"/>
      <c r="H189" s="141"/>
      <c r="I189" s="84"/>
      <c r="J189" s="70"/>
      <c r="K189" s="20"/>
      <c r="L189" s="20"/>
      <c r="M189" s="143"/>
      <c r="N189" s="21"/>
      <c r="O189" s="70"/>
      <c r="P189" s="20"/>
      <c r="Q189" s="70"/>
      <c r="R189" s="27"/>
    </row>
    <row r="190" spans="1:18" x14ac:dyDescent="0.25">
      <c r="A190" s="35" t="s">
        <v>177</v>
      </c>
      <c r="B190" s="37"/>
      <c r="C190" s="20"/>
      <c r="D190" s="124"/>
      <c r="E190" s="20"/>
      <c r="F190" s="20"/>
      <c r="G190" s="2"/>
      <c r="H190" s="141"/>
      <c r="I190" s="85"/>
      <c r="J190" s="70"/>
      <c r="K190" s="20"/>
      <c r="L190" s="20"/>
      <c r="M190" s="143"/>
      <c r="N190" s="20"/>
      <c r="O190" s="70"/>
      <c r="P190" s="20"/>
      <c r="Q190" s="70"/>
      <c r="R190" s="27"/>
    </row>
    <row r="191" spans="1:18" x14ac:dyDescent="0.25">
      <c r="A191" s="40"/>
      <c r="B191" s="20" t="s">
        <v>36</v>
      </c>
      <c r="C191" s="22"/>
      <c r="D191" s="125"/>
      <c r="E191" s="22"/>
      <c r="F191" s="22"/>
      <c r="G191" s="2" t="s">
        <v>44</v>
      </c>
      <c r="H191" s="141">
        <v>1</v>
      </c>
      <c r="I191" s="85"/>
      <c r="J191" s="98">
        <v>0</v>
      </c>
      <c r="K191" s="22"/>
      <c r="L191" s="20"/>
      <c r="M191" s="143"/>
      <c r="N191" s="20"/>
      <c r="O191" s="70">
        <f>H191*J191</f>
        <v>0</v>
      </c>
      <c r="P191" s="22"/>
      <c r="Q191" s="70">
        <f t="shared" ref="Q191:Q192" si="28">O191</f>
        <v>0</v>
      </c>
      <c r="R191" s="27"/>
    </row>
    <row r="192" spans="1:18" x14ac:dyDescent="0.25">
      <c r="A192" s="40"/>
      <c r="B192" s="20" t="s">
        <v>88</v>
      </c>
      <c r="C192" s="22"/>
      <c r="D192" s="125"/>
      <c r="E192" s="22"/>
      <c r="F192" s="22"/>
      <c r="G192" s="2" t="s">
        <v>52</v>
      </c>
      <c r="H192" s="141">
        <v>1</v>
      </c>
      <c r="I192" s="85"/>
      <c r="J192" s="70"/>
      <c r="K192" s="22"/>
      <c r="L192" s="20"/>
      <c r="M192" s="143"/>
      <c r="N192" s="20"/>
      <c r="O192" s="70">
        <v>10000</v>
      </c>
      <c r="P192" s="22"/>
      <c r="Q192" s="70">
        <f t="shared" si="28"/>
        <v>10000</v>
      </c>
      <c r="R192" s="27"/>
    </row>
    <row r="193" spans="1:19" x14ac:dyDescent="0.25">
      <c r="A193" s="40"/>
      <c r="B193" s="20"/>
      <c r="C193" s="22"/>
      <c r="D193" s="125"/>
      <c r="E193" s="22"/>
      <c r="F193" s="22"/>
      <c r="G193" s="2"/>
      <c r="H193" s="141"/>
      <c r="I193" s="85"/>
      <c r="J193" s="70"/>
      <c r="K193" s="22"/>
      <c r="L193" s="20"/>
      <c r="M193" s="143"/>
      <c r="N193" s="20"/>
      <c r="O193" s="70"/>
      <c r="P193" s="22"/>
      <c r="Q193" s="70"/>
      <c r="R193" s="27"/>
    </row>
    <row r="194" spans="1:19" x14ac:dyDescent="0.25">
      <c r="A194" s="17" t="s">
        <v>34</v>
      </c>
      <c r="B194" s="20"/>
      <c r="C194" s="20"/>
      <c r="D194" s="124"/>
      <c r="E194" s="20"/>
      <c r="F194" s="20"/>
      <c r="G194" s="2"/>
      <c r="H194" s="141"/>
      <c r="I194" s="85"/>
      <c r="J194" s="70"/>
      <c r="K194" s="20"/>
      <c r="L194" s="20"/>
      <c r="M194" s="143"/>
      <c r="N194" s="20"/>
      <c r="O194" s="70"/>
      <c r="P194" s="20"/>
      <c r="Q194" s="72"/>
    </row>
    <row r="195" spans="1:19" x14ac:dyDescent="0.25">
      <c r="A195" s="4"/>
      <c r="B195" s="20" t="s">
        <v>89</v>
      </c>
      <c r="C195" s="22"/>
      <c r="D195" s="125"/>
      <c r="E195" s="22"/>
      <c r="F195" s="22"/>
      <c r="G195" s="2" t="s">
        <v>44</v>
      </c>
      <c r="H195" s="141">
        <v>1</v>
      </c>
      <c r="I195" s="85"/>
      <c r="J195" s="98">
        <v>0</v>
      </c>
      <c r="K195" s="22"/>
      <c r="L195" s="20"/>
      <c r="M195" s="143"/>
      <c r="N195" s="20"/>
      <c r="O195" s="70">
        <f t="shared" ref="O195:O198" si="29">H195*J195</f>
        <v>0</v>
      </c>
      <c r="P195" s="22"/>
      <c r="Q195" s="70">
        <f t="shared" ref="Q195:Q198" si="30">O195</f>
        <v>0</v>
      </c>
      <c r="R195" s="27"/>
    </row>
    <row r="196" spans="1:19" x14ac:dyDescent="0.25">
      <c r="A196" s="4"/>
      <c r="B196" s="20" t="s">
        <v>123</v>
      </c>
      <c r="C196" s="22"/>
      <c r="D196" s="125"/>
      <c r="E196" s="22"/>
      <c r="F196" s="22"/>
      <c r="G196" s="2" t="s">
        <v>188</v>
      </c>
      <c r="H196" s="141">
        <v>4</v>
      </c>
      <c r="I196" s="85"/>
      <c r="J196" s="98">
        <v>0</v>
      </c>
      <c r="K196" s="22"/>
      <c r="L196" s="20"/>
      <c r="M196" s="143"/>
      <c r="N196" s="20"/>
      <c r="O196" s="70">
        <f t="shared" si="29"/>
        <v>0</v>
      </c>
      <c r="P196" s="22"/>
      <c r="Q196" s="70">
        <f t="shared" si="30"/>
        <v>0</v>
      </c>
      <c r="R196" s="27"/>
    </row>
    <row r="197" spans="1:19" x14ac:dyDescent="0.25">
      <c r="A197" s="4"/>
      <c r="B197" s="20" t="s">
        <v>53</v>
      </c>
      <c r="C197" s="22"/>
      <c r="D197" s="125"/>
      <c r="E197" s="22"/>
      <c r="F197" s="22"/>
      <c r="G197" s="2" t="s">
        <v>201</v>
      </c>
      <c r="H197" s="141">
        <v>1</v>
      </c>
      <c r="I197" s="85"/>
      <c r="J197" s="98">
        <v>0</v>
      </c>
      <c r="K197" s="22"/>
      <c r="L197" s="20"/>
      <c r="M197" s="143"/>
      <c r="N197" s="20"/>
      <c r="O197" s="70">
        <f t="shared" si="29"/>
        <v>0</v>
      </c>
      <c r="P197" s="22"/>
      <c r="Q197" s="70">
        <f t="shared" si="30"/>
        <v>0</v>
      </c>
      <c r="R197" s="27"/>
    </row>
    <row r="198" spans="1:19" x14ac:dyDescent="0.25">
      <c r="A198" s="4"/>
      <c r="B198" s="20" t="s">
        <v>147</v>
      </c>
      <c r="C198" s="22"/>
      <c r="D198" s="125"/>
      <c r="E198" s="22"/>
      <c r="F198" s="22"/>
      <c r="G198" s="2" t="s">
        <v>201</v>
      </c>
      <c r="H198" s="141">
        <v>1</v>
      </c>
      <c r="I198" s="85"/>
      <c r="J198" s="98">
        <v>0</v>
      </c>
      <c r="K198" s="22"/>
      <c r="L198" s="20"/>
      <c r="M198" s="143"/>
      <c r="N198" s="20"/>
      <c r="O198" s="70">
        <f t="shared" si="29"/>
        <v>0</v>
      </c>
      <c r="P198" s="22"/>
      <c r="Q198" s="70">
        <f t="shared" si="30"/>
        <v>0</v>
      </c>
      <c r="R198" s="27"/>
    </row>
    <row r="199" spans="1:19" x14ac:dyDescent="0.25">
      <c r="A199" s="4"/>
      <c r="B199" s="20"/>
      <c r="C199" s="22"/>
      <c r="D199" s="125"/>
      <c r="E199" s="22"/>
      <c r="F199" s="22"/>
      <c r="G199" s="4"/>
      <c r="H199" s="154"/>
      <c r="I199" s="86"/>
      <c r="J199" s="72"/>
      <c r="K199" s="22"/>
      <c r="L199" s="22"/>
      <c r="M199" s="144"/>
      <c r="N199" s="23"/>
      <c r="O199" s="72"/>
      <c r="P199" s="22"/>
      <c r="Q199" s="70"/>
      <c r="R199" s="27"/>
      <c r="S199" s="13"/>
    </row>
    <row r="200" spans="1:19" x14ac:dyDescent="0.25">
      <c r="A200" s="17" t="s">
        <v>45</v>
      </c>
      <c r="B200" s="20"/>
      <c r="C200" s="22"/>
      <c r="D200" s="125"/>
      <c r="E200" s="22"/>
      <c r="F200" s="22"/>
      <c r="G200" s="4"/>
      <c r="H200" s="154"/>
      <c r="I200" s="86"/>
      <c r="J200" s="72"/>
      <c r="K200" s="22"/>
      <c r="L200" s="22"/>
      <c r="M200" s="144"/>
      <c r="N200" s="23"/>
      <c r="O200" s="72"/>
      <c r="P200" s="22"/>
      <c r="Q200" s="70"/>
      <c r="R200" s="27"/>
    </row>
    <row r="201" spans="1:19" x14ac:dyDescent="0.25">
      <c r="A201" s="4"/>
      <c r="B201" s="20" t="s">
        <v>42</v>
      </c>
      <c r="C201" s="20"/>
      <c r="D201" s="124"/>
      <c r="E201" s="20"/>
      <c r="F201" s="20"/>
      <c r="G201" s="2" t="s">
        <v>201</v>
      </c>
      <c r="H201" s="141">
        <v>1</v>
      </c>
      <c r="I201" s="85"/>
      <c r="J201" s="98">
        <v>0</v>
      </c>
      <c r="K201" s="20"/>
      <c r="L201" s="22"/>
      <c r="M201" s="144"/>
      <c r="N201" s="23"/>
      <c r="O201" s="70">
        <f>H201*J201</f>
        <v>0</v>
      </c>
      <c r="P201" s="20"/>
      <c r="Q201" s="70">
        <f>O201</f>
        <v>0</v>
      </c>
      <c r="R201" s="27"/>
    </row>
    <row r="202" spans="1:19" x14ac:dyDescent="0.25">
      <c r="A202" s="4"/>
      <c r="B202" s="20" t="s">
        <v>43</v>
      </c>
      <c r="C202" s="20"/>
      <c r="D202" s="124"/>
      <c r="E202" s="20"/>
      <c r="F202" s="20"/>
      <c r="G202" s="2" t="s">
        <v>201</v>
      </c>
      <c r="H202" s="141">
        <v>1</v>
      </c>
      <c r="I202" s="85"/>
      <c r="J202" s="98">
        <v>0</v>
      </c>
      <c r="K202" s="20"/>
      <c r="L202" s="22"/>
      <c r="M202" s="144"/>
      <c r="N202" s="23"/>
      <c r="O202" s="70">
        <f>H202*J202</f>
        <v>0</v>
      </c>
      <c r="P202" s="20"/>
      <c r="Q202" s="70">
        <f>O202</f>
        <v>0</v>
      </c>
      <c r="R202" s="27"/>
    </row>
    <row r="203" spans="1:19" x14ac:dyDescent="0.25">
      <c r="A203" s="4"/>
      <c r="B203" s="20" t="s">
        <v>49</v>
      </c>
      <c r="C203" s="20"/>
      <c r="D203" s="124"/>
      <c r="E203" s="20"/>
      <c r="F203" s="20"/>
      <c r="G203" s="2" t="s">
        <v>201</v>
      </c>
      <c r="H203" s="141">
        <v>1</v>
      </c>
      <c r="I203" s="85"/>
      <c r="J203" s="98">
        <v>0</v>
      </c>
      <c r="K203" s="20"/>
      <c r="L203" s="22"/>
      <c r="M203" s="144"/>
      <c r="N203" s="23"/>
      <c r="O203" s="70">
        <f>H203*J203</f>
        <v>0</v>
      </c>
      <c r="P203" s="20"/>
      <c r="Q203" s="70">
        <f>O203</f>
        <v>0</v>
      </c>
      <c r="R203" s="27"/>
    </row>
    <row r="204" spans="1:19" x14ac:dyDescent="0.25">
      <c r="A204" s="4"/>
      <c r="B204" s="20"/>
      <c r="C204" s="20"/>
      <c r="D204" s="124"/>
      <c r="E204" s="20"/>
      <c r="F204" s="20"/>
      <c r="G204" s="20"/>
      <c r="H204" s="143"/>
      <c r="I204" s="20"/>
      <c r="J204" s="23"/>
      <c r="K204" s="20"/>
      <c r="L204" s="22"/>
      <c r="M204" s="144"/>
      <c r="N204" s="23"/>
      <c r="O204" s="71"/>
      <c r="P204" s="20"/>
      <c r="Q204" s="72"/>
    </row>
    <row r="205" spans="1:19" s="5" customFormat="1" x14ac:dyDescent="0.25">
      <c r="A205" s="40"/>
      <c r="B205" s="37" t="s">
        <v>58</v>
      </c>
      <c r="C205" s="38"/>
      <c r="D205" s="126"/>
      <c r="E205" s="38"/>
      <c r="F205" s="38"/>
      <c r="G205" s="38"/>
      <c r="H205" s="145"/>
      <c r="I205" s="39"/>
      <c r="J205" s="39"/>
      <c r="K205" s="38"/>
      <c r="L205" s="38"/>
      <c r="M205" s="145"/>
      <c r="N205" s="39"/>
      <c r="O205" s="73"/>
      <c r="P205" s="38"/>
      <c r="Q205" s="162">
        <f>SUM(Q161:Q204)</f>
        <v>30000</v>
      </c>
      <c r="R205" s="53"/>
    </row>
    <row r="206" spans="1:19" s="5" customFormat="1" ht="15.75" thickBot="1" x14ac:dyDescent="0.3">
      <c r="A206" s="89"/>
      <c r="B206" s="88"/>
      <c r="C206" s="89"/>
      <c r="D206" s="127"/>
      <c r="E206" s="89"/>
      <c r="F206" s="89"/>
      <c r="G206" s="89"/>
      <c r="H206" s="146"/>
      <c r="I206" s="90"/>
      <c r="J206" s="90"/>
      <c r="K206" s="89"/>
      <c r="L206" s="89"/>
      <c r="M206" s="146"/>
      <c r="N206" s="90"/>
      <c r="O206" s="91"/>
      <c r="P206" s="89"/>
      <c r="Q206" s="92"/>
      <c r="R206" s="53"/>
    </row>
    <row r="207" spans="1:19" s="5" customFormat="1" ht="15.75" thickBot="1" x14ac:dyDescent="0.3">
      <c r="A207" s="102" t="s">
        <v>196</v>
      </c>
      <c r="B207" s="184"/>
      <c r="C207" s="103"/>
      <c r="D207" s="128"/>
      <c r="E207" s="103"/>
      <c r="F207" s="103"/>
      <c r="G207" s="103"/>
      <c r="H207" s="147"/>
      <c r="I207" s="104"/>
      <c r="J207" s="104"/>
      <c r="K207" s="103"/>
      <c r="L207" s="103"/>
      <c r="M207" s="147"/>
      <c r="N207" s="104"/>
      <c r="O207" s="105"/>
      <c r="P207" s="106"/>
      <c r="Q207" s="107">
        <f>Q155+Q205</f>
        <v>30000</v>
      </c>
      <c r="R207" s="53"/>
    </row>
    <row r="208" spans="1:19" x14ac:dyDescent="0.25">
      <c r="B208" s="28"/>
      <c r="E208"/>
      <c r="F208"/>
      <c r="K208"/>
      <c r="O208" s="101"/>
      <c r="P208"/>
      <c r="Q208" s="100"/>
      <c r="R208" s="27"/>
    </row>
    <row r="209" spans="1:23" x14ac:dyDescent="0.25">
      <c r="E209"/>
      <c r="F209"/>
      <c r="K209"/>
      <c r="P209"/>
    </row>
    <row r="210" spans="1:23" x14ac:dyDescent="0.25">
      <c r="B210" s="113" t="s">
        <v>54</v>
      </c>
      <c r="C210" s="113"/>
      <c r="H210" s="149" t="s">
        <v>56</v>
      </c>
      <c r="I210" s="110"/>
      <c r="J210" s="110"/>
      <c r="K210" s="108"/>
      <c r="L210" s="109"/>
      <c r="M210" s="149"/>
      <c r="N210" s="110"/>
      <c r="O210" s="110"/>
      <c r="P210" s="108"/>
      <c r="Q210" s="110"/>
    </row>
    <row r="211" spans="1:23" x14ac:dyDescent="0.25">
      <c r="B211" s="109"/>
      <c r="C211" s="109"/>
      <c r="H211" s="149"/>
      <c r="I211" s="109"/>
      <c r="J211" s="110"/>
      <c r="K211" s="108"/>
      <c r="L211" s="109"/>
      <c r="M211" s="149"/>
      <c r="N211" s="110"/>
      <c r="O211" s="110"/>
      <c r="P211" s="108"/>
      <c r="Q211" s="110"/>
    </row>
    <row r="212" spans="1:23" x14ac:dyDescent="0.25">
      <c r="H212" s="149"/>
      <c r="I212" s="110"/>
      <c r="J212" s="110"/>
      <c r="K212" s="108"/>
      <c r="L212" s="109"/>
      <c r="M212" s="149"/>
      <c r="N212" s="110"/>
      <c r="O212" s="110"/>
      <c r="P212" s="108"/>
      <c r="Q212" s="110"/>
    </row>
    <row r="213" spans="1:23" x14ac:dyDescent="0.25">
      <c r="B213" s="113" t="s">
        <v>55</v>
      </c>
      <c r="C213" s="114"/>
      <c r="D213" s="130"/>
      <c r="G213" s="3"/>
      <c r="H213" s="150"/>
      <c r="I213" s="112"/>
      <c r="J213" s="112"/>
      <c r="K213" s="108"/>
      <c r="L213" s="111"/>
      <c r="M213" s="150"/>
      <c r="N213" s="112"/>
      <c r="O213" s="112"/>
      <c r="P213" s="108"/>
      <c r="Q213" s="110"/>
    </row>
    <row r="214" spans="1:23" x14ac:dyDescent="0.25">
      <c r="B214" s="3"/>
      <c r="C214" s="3"/>
      <c r="D214" s="130"/>
      <c r="G214" s="3"/>
      <c r="H214" s="150"/>
      <c r="I214" s="112"/>
      <c r="J214" s="112"/>
      <c r="K214" s="108"/>
      <c r="L214" s="111"/>
      <c r="M214" s="150"/>
      <c r="N214" s="112"/>
      <c r="O214" s="112"/>
      <c r="P214" s="108"/>
      <c r="Q214" s="110"/>
    </row>
    <row r="215" spans="1:23" x14ac:dyDescent="0.25">
      <c r="B215" s="3"/>
      <c r="C215" s="3"/>
      <c r="D215" s="130"/>
      <c r="G215" s="3"/>
      <c r="H215" s="151"/>
      <c r="I215" s="12"/>
      <c r="J215" s="12"/>
      <c r="L215" s="3"/>
      <c r="M215" s="151"/>
      <c r="N215" s="12"/>
      <c r="O215" s="12"/>
    </row>
    <row r="216" spans="1:23" s="13" customFormat="1" x14ac:dyDescent="0.25">
      <c r="A216"/>
      <c r="B216" s="3"/>
      <c r="C216" s="3"/>
      <c r="D216" s="130"/>
      <c r="E216" s="16"/>
      <c r="F216" s="16"/>
      <c r="G216" s="3"/>
      <c r="H216" s="151"/>
      <c r="I216" s="12"/>
      <c r="J216" s="12"/>
      <c r="K216" s="16"/>
      <c r="L216" s="3"/>
      <c r="M216" s="151"/>
      <c r="N216" s="12"/>
      <c r="O216" s="12"/>
      <c r="P216" s="16"/>
      <c r="S216"/>
      <c r="T216"/>
      <c r="U216"/>
      <c r="V216"/>
      <c r="W216"/>
    </row>
    <row r="217" spans="1:23" s="13" customFormat="1" x14ac:dyDescent="0.25">
      <c r="A217"/>
      <c r="B217" s="3"/>
      <c r="C217" s="3"/>
      <c r="D217" s="130"/>
      <c r="E217" s="16"/>
      <c r="F217" s="16"/>
      <c r="G217" s="3"/>
      <c r="H217" s="151"/>
      <c r="I217" s="12"/>
      <c r="J217" s="12"/>
      <c r="K217" s="16"/>
      <c r="L217" s="3"/>
      <c r="M217" s="151"/>
      <c r="N217" s="12"/>
      <c r="O217" s="12"/>
      <c r="P217" s="16"/>
      <c r="S217"/>
      <c r="T217"/>
      <c r="U217"/>
      <c r="V217"/>
      <c r="W217"/>
    </row>
    <row r="218" spans="1:23" x14ac:dyDescent="0.25">
      <c r="B218" s="155"/>
    </row>
    <row r="219" spans="1:23" x14ac:dyDescent="0.25">
      <c r="B219" s="155"/>
    </row>
    <row r="220" spans="1:23" s="13" customFormat="1" x14ac:dyDescent="0.25">
      <c r="A220"/>
      <c r="B220" s="3"/>
      <c r="C220"/>
      <c r="D220" s="116"/>
      <c r="E220" s="16"/>
      <c r="F220" s="16"/>
      <c r="G220"/>
      <c r="H220" s="96"/>
      <c r="K220" s="16"/>
      <c r="L220"/>
      <c r="M220" s="96"/>
      <c r="P220" s="16"/>
      <c r="S220"/>
      <c r="T220"/>
      <c r="U220"/>
      <c r="V220"/>
      <c r="W220"/>
    </row>
    <row r="221" spans="1:23" s="13" customFormat="1" x14ac:dyDescent="0.25">
      <c r="A221"/>
      <c r="B221" s="3"/>
      <c r="C221"/>
      <c r="D221" s="116"/>
      <c r="E221" s="16"/>
      <c r="F221" s="16"/>
      <c r="G221"/>
      <c r="H221" s="96"/>
      <c r="K221" s="16"/>
      <c r="L221"/>
      <c r="M221" s="96"/>
      <c r="P221" s="16"/>
      <c r="S221"/>
      <c r="T221"/>
      <c r="U221"/>
      <c r="V221"/>
      <c r="W221"/>
    </row>
  </sheetData>
  <phoneticPr fontId="18" type="noConversion"/>
  <conditionalFormatting sqref="G14:G158 L14:L158">
    <cfRule type="containsText" dxfId="15" priority="1" operator="containsText" text="C">
      <formula>NOT(ISERROR(SEARCH("C",G14)))</formula>
    </cfRule>
    <cfRule type="containsText" dxfId="14" priority="2" operator="containsText" text="C">
      <formula>NOT(ISERROR(SEARCH("C",G14)))</formula>
    </cfRule>
    <cfRule type="containsText" dxfId="13" priority="3" operator="containsText" text="B">
      <formula>NOT(ISERROR(SEARCH("B",G14)))</formula>
    </cfRule>
    <cfRule type="containsText" dxfId="12" priority="4" operator="containsText" text="A">
      <formula>NOT(ISERROR(SEARCH("A",G14)))</formula>
    </cfRule>
  </conditionalFormatting>
  <conditionalFormatting sqref="L160:L189">
    <cfRule type="containsText" dxfId="11" priority="9" operator="containsText" text="C">
      <formula>NOT(ISERROR(SEARCH("C",L160)))</formula>
    </cfRule>
    <cfRule type="containsText" dxfId="10" priority="10" operator="containsText" text="C">
      <formula>NOT(ISERROR(SEARCH("C",L160)))</formula>
    </cfRule>
    <cfRule type="containsText" dxfId="9" priority="11" operator="containsText" text="B">
      <formula>NOT(ISERROR(SEARCH("B",L160)))</formula>
    </cfRule>
    <cfRule type="containsText" dxfId="8" priority="12" operator="containsText" text="A">
      <formula>NOT(ISERROR(SEARCH("A",L160)))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&amp;C&amp;P van &amp;N</oddFooter>
  </headerFooter>
  <rowBreaks count="5" manualBreakCount="5">
    <brk id="43" max="16" man="1"/>
    <brk id="85" max="16" man="1"/>
    <brk id="125" max="16" man="1"/>
    <brk id="166" max="16" man="1"/>
    <brk id="20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5E93-F99F-4FC4-8EB4-07591823BB1B}">
  <dimension ref="A1:S217"/>
  <sheetViews>
    <sheetView view="pageBreakPreview" zoomScale="85" zoomScaleNormal="100" zoomScaleSheetLayoutView="85" workbookViewId="0">
      <pane ySplit="9" topLeftCell="A146" activePane="bottomLeft" state="frozen"/>
      <selection pane="bottomLeft" activeCell="U206" sqref="U206"/>
    </sheetView>
  </sheetViews>
  <sheetFormatPr defaultRowHeight="15" x14ac:dyDescent="0.25"/>
  <cols>
    <col min="1" max="1" width="4.85546875" customWidth="1"/>
    <col min="2" max="2" width="58.42578125" customWidth="1"/>
    <col min="3" max="3" width="7.7109375" customWidth="1"/>
    <col min="4" max="4" width="5.42578125" style="116" customWidth="1"/>
    <col min="5" max="5" width="5.85546875" style="16" bestFit="1" customWidth="1"/>
    <col min="6" max="6" width="1.5703125" style="16" customWidth="1"/>
    <col min="7" max="7" width="8.140625" customWidth="1"/>
    <col min="8" max="8" width="8.42578125" style="96" customWidth="1"/>
    <col min="9" max="9" width="10" style="13" bestFit="1" customWidth="1"/>
    <col min="10" max="10" width="9.7109375" style="13" customWidth="1"/>
    <col min="11" max="11" width="1.42578125" style="16" customWidth="1"/>
    <col min="12" max="12" width="8.28515625" customWidth="1"/>
    <col min="13" max="13" width="9" style="96" customWidth="1"/>
    <col min="14" max="14" width="9.140625" style="13" bestFit="1" customWidth="1"/>
    <col min="15" max="15" width="10.140625" style="13" customWidth="1"/>
    <col min="16" max="16" width="1.5703125" style="16" customWidth="1"/>
    <col min="17" max="17" width="15.28515625" style="13" customWidth="1"/>
    <col min="18" max="18" width="6.140625" style="13" bestFit="1" customWidth="1"/>
  </cols>
  <sheetData>
    <row r="1" spans="1:18" x14ac:dyDescent="0.25">
      <c r="A1" s="67" t="s">
        <v>192</v>
      </c>
      <c r="B1" s="29"/>
      <c r="C1" s="29"/>
      <c r="D1" s="115"/>
      <c r="E1" s="29"/>
      <c r="F1" s="29"/>
      <c r="G1" s="29"/>
      <c r="H1" s="136"/>
      <c r="I1" s="29"/>
      <c r="J1" s="29"/>
      <c r="K1" s="29"/>
      <c r="L1" s="29"/>
      <c r="M1" s="136"/>
      <c r="N1" s="42"/>
      <c r="O1" s="42"/>
      <c r="P1" s="41"/>
      <c r="Q1" s="43"/>
    </row>
    <row r="2" spans="1:18" x14ac:dyDescent="0.25">
      <c r="A2" s="49" t="s">
        <v>121</v>
      </c>
      <c r="E2" s="44"/>
      <c r="F2" s="44"/>
      <c r="K2" s="44"/>
      <c r="P2" s="44"/>
      <c r="Q2" s="45"/>
    </row>
    <row r="3" spans="1:18" x14ac:dyDescent="0.25">
      <c r="A3" s="68" t="s">
        <v>122</v>
      </c>
      <c r="E3" s="135"/>
      <c r="F3" s="135"/>
      <c r="K3" s="135"/>
      <c r="P3" s="44"/>
      <c r="Q3" s="45"/>
    </row>
    <row r="4" spans="1:18" x14ac:dyDescent="0.25">
      <c r="A4" s="69" t="s">
        <v>161</v>
      </c>
      <c r="E4" s="44"/>
      <c r="F4" s="44"/>
      <c r="K4" s="44"/>
      <c r="P4" s="44"/>
      <c r="Q4" s="45"/>
    </row>
    <row r="5" spans="1:18" x14ac:dyDescent="0.25">
      <c r="A5" s="49" t="s">
        <v>203</v>
      </c>
      <c r="E5" s="44"/>
      <c r="F5" s="44"/>
      <c r="K5" s="44"/>
      <c r="P5" s="44"/>
      <c r="Q5" s="45"/>
    </row>
    <row r="6" spans="1:18" x14ac:dyDescent="0.25">
      <c r="A6" s="49" t="s">
        <v>197</v>
      </c>
      <c r="E6" s="44"/>
      <c r="F6" s="44"/>
      <c r="K6" s="44"/>
      <c r="P6" s="44"/>
      <c r="Q6" s="45"/>
    </row>
    <row r="7" spans="1:18" x14ac:dyDescent="0.25">
      <c r="A7" s="30"/>
      <c r="B7" s="31"/>
      <c r="C7" s="31"/>
      <c r="D7" s="117"/>
      <c r="E7" s="46"/>
      <c r="F7" s="44"/>
      <c r="G7" s="31"/>
      <c r="H7" s="137"/>
      <c r="I7" s="47"/>
      <c r="J7" s="47"/>
      <c r="K7" s="44"/>
      <c r="L7" s="31"/>
      <c r="M7" s="137"/>
      <c r="N7" s="47"/>
      <c r="O7" s="47"/>
      <c r="P7" s="44"/>
      <c r="Q7" s="48"/>
    </row>
    <row r="8" spans="1:18" x14ac:dyDescent="0.25">
      <c r="A8" s="54" t="s">
        <v>50</v>
      </c>
      <c r="B8" s="55"/>
      <c r="C8" s="56"/>
      <c r="D8" s="118"/>
      <c r="E8" s="57"/>
      <c r="F8" s="81"/>
      <c r="G8" s="56" t="s">
        <v>78</v>
      </c>
      <c r="H8" s="152"/>
      <c r="I8" s="58"/>
      <c r="J8" s="58"/>
      <c r="K8" s="81"/>
      <c r="L8" s="56" t="s">
        <v>79</v>
      </c>
      <c r="M8" s="138"/>
      <c r="N8" s="58"/>
      <c r="O8" s="59"/>
      <c r="P8" s="81"/>
      <c r="Q8" s="60" t="s">
        <v>27</v>
      </c>
      <c r="R8" s="51"/>
    </row>
    <row r="9" spans="1:18" x14ac:dyDescent="0.25">
      <c r="A9" s="54"/>
      <c r="B9" s="61"/>
      <c r="C9" s="62" t="s">
        <v>28</v>
      </c>
      <c r="D9" s="119" t="s">
        <v>39</v>
      </c>
      <c r="E9" s="57" t="s">
        <v>41</v>
      </c>
      <c r="F9" s="81"/>
      <c r="G9" s="63" t="s">
        <v>40</v>
      </c>
      <c r="H9" s="63" t="s">
        <v>187</v>
      </c>
      <c r="I9" s="64" t="s">
        <v>26</v>
      </c>
      <c r="J9" s="64" t="s">
        <v>27</v>
      </c>
      <c r="K9" s="81"/>
      <c r="L9" s="63" t="s">
        <v>40</v>
      </c>
      <c r="M9" s="63" t="s">
        <v>187</v>
      </c>
      <c r="N9" s="64" t="s">
        <v>26</v>
      </c>
      <c r="O9" s="64" t="s">
        <v>27</v>
      </c>
      <c r="P9" s="81"/>
      <c r="Q9" s="65" t="s">
        <v>61</v>
      </c>
      <c r="R9" s="52"/>
    </row>
    <row r="10" spans="1:18" x14ac:dyDescent="0.25">
      <c r="A10" s="4"/>
      <c r="B10" s="7"/>
      <c r="C10" s="8"/>
      <c r="D10" s="120"/>
      <c r="E10" s="24"/>
      <c r="F10" s="77"/>
      <c r="G10" s="9"/>
      <c r="H10" s="139"/>
      <c r="I10" s="10"/>
      <c r="J10" s="10"/>
      <c r="K10" s="77"/>
      <c r="L10" s="9"/>
      <c r="M10" s="139"/>
      <c r="N10" s="10"/>
      <c r="O10" s="10"/>
      <c r="P10" s="77"/>
      <c r="Q10" s="14"/>
    </row>
    <row r="11" spans="1:18" x14ac:dyDescent="0.25">
      <c r="A11" s="1" t="s">
        <v>50</v>
      </c>
      <c r="B11" s="7"/>
      <c r="C11" s="8"/>
      <c r="D11" s="120"/>
      <c r="E11" s="24"/>
      <c r="F11" s="77"/>
      <c r="G11" s="9"/>
      <c r="H11" s="139"/>
      <c r="I11" s="10"/>
      <c r="J11" s="10"/>
      <c r="K11" s="77"/>
      <c r="L11" s="9"/>
      <c r="M11" s="139"/>
      <c r="N11" s="10"/>
      <c r="O11" s="10"/>
      <c r="P11" s="77"/>
      <c r="Q11" s="14"/>
    </row>
    <row r="12" spans="1:18" x14ac:dyDescent="0.25">
      <c r="A12" s="1" t="s">
        <v>35</v>
      </c>
      <c r="B12" s="7"/>
      <c r="C12" s="8"/>
      <c r="D12" s="120"/>
      <c r="E12" s="24"/>
      <c r="F12" s="77"/>
      <c r="G12" s="9"/>
      <c r="H12" s="139"/>
      <c r="I12" s="10"/>
      <c r="J12" s="10"/>
      <c r="K12" s="77"/>
      <c r="L12" s="9"/>
      <c r="M12" s="139"/>
      <c r="N12" s="10"/>
      <c r="O12" s="10"/>
      <c r="P12" s="77"/>
      <c r="Q12" s="14"/>
    </row>
    <row r="13" spans="1:18" x14ac:dyDescent="0.25">
      <c r="A13" s="1" t="s">
        <v>21</v>
      </c>
      <c r="B13" s="4"/>
      <c r="C13" s="1"/>
      <c r="D13" s="121"/>
      <c r="E13" s="25"/>
      <c r="F13" s="78"/>
      <c r="G13" s="1"/>
      <c r="H13" s="140"/>
      <c r="I13" s="10"/>
      <c r="J13" s="11"/>
      <c r="K13" s="78"/>
      <c r="L13" s="1"/>
      <c r="M13" s="140"/>
      <c r="N13" s="11"/>
      <c r="O13" s="11"/>
      <c r="P13" s="78"/>
      <c r="Q13" s="15"/>
    </row>
    <row r="14" spans="1:18" x14ac:dyDescent="0.25">
      <c r="A14" s="4"/>
      <c r="B14" s="2" t="s">
        <v>59</v>
      </c>
      <c r="C14" s="2" t="s">
        <v>29</v>
      </c>
      <c r="D14" s="122"/>
      <c r="E14" s="26"/>
      <c r="F14" s="79"/>
      <c r="G14" s="76" t="s">
        <v>5</v>
      </c>
      <c r="H14" s="141">
        <v>67.86999999999999</v>
      </c>
      <c r="I14" s="98">
        <v>0</v>
      </c>
      <c r="J14" s="70">
        <f t="shared" ref="J14:J87" si="0">H14*I14</f>
        <v>0</v>
      </c>
      <c r="K14" s="79"/>
      <c r="L14" s="76" t="s">
        <v>6</v>
      </c>
      <c r="M14" s="141">
        <v>1412.2900000000002</v>
      </c>
      <c r="N14" s="98">
        <v>0</v>
      </c>
      <c r="O14" s="70">
        <f>M14*N14</f>
        <v>0</v>
      </c>
      <c r="P14" s="79"/>
      <c r="Q14" s="70">
        <f>J14+O14</f>
        <v>0</v>
      </c>
      <c r="R14" s="27"/>
    </row>
    <row r="15" spans="1:18" x14ac:dyDescent="0.25">
      <c r="A15" s="4"/>
      <c r="B15" s="2"/>
      <c r="C15" s="2"/>
      <c r="D15" s="122"/>
      <c r="E15" s="26"/>
      <c r="F15" s="79"/>
      <c r="G15" s="76"/>
      <c r="H15" s="141"/>
      <c r="I15" s="70" t="s">
        <v>48</v>
      </c>
      <c r="J15" s="70"/>
      <c r="K15" s="79"/>
      <c r="L15" s="76"/>
      <c r="M15" s="141"/>
      <c r="N15" s="70"/>
      <c r="O15" s="70"/>
      <c r="P15" s="79"/>
      <c r="Q15" s="70"/>
      <c r="R15" s="27"/>
    </row>
    <row r="16" spans="1:18" s="5" customFormat="1" x14ac:dyDescent="0.25">
      <c r="A16" s="1" t="s">
        <v>62</v>
      </c>
      <c r="B16" s="1"/>
      <c r="C16" s="1"/>
      <c r="D16" s="121"/>
      <c r="E16" s="26"/>
      <c r="F16" s="79"/>
      <c r="G16" s="76"/>
      <c r="H16" s="141"/>
      <c r="I16" s="70" t="s">
        <v>48</v>
      </c>
      <c r="J16" s="70"/>
      <c r="K16" s="79"/>
      <c r="L16" s="76"/>
      <c r="M16" s="141"/>
      <c r="N16" s="70"/>
      <c r="O16" s="70"/>
      <c r="P16" s="79"/>
      <c r="Q16" s="70"/>
      <c r="R16" s="27"/>
    </row>
    <row r="17" spans="1:18" x14ac:dyDescent="0.25">
      <c r="A17" s="2"/>
      <c r="B17" s="2" t="s">
        <v>9</v>
      </c>
      <c r="C17" s="2" t="s">
        <v>29</v>
      </c>
      <c r="D17" s="122"/>
      <c r="E17" s="26"/>
      <c r="F17" s="79"/>
      <c r="G17" s="76" t="s">
        <v>5</v>
      </c>
      <c r="H17" s="141">
        <v>2.9</v>
      </c>
      <c r="I17" s="98">
        <v>0</v>
      </c>
      <c r="J17" s="70">
        <f t="shared" si="0"/>
        <v>0</v>
      </c>
      <c r="K17" s="79"/>
      <c r="L17" s="76" t="s">
        <v>6</v>
      </c>
      <c r="M17" s="141">
        <v>446.87</v>
      </c>
      <c r="N17" s="98">
        <v>0</v>
      </c>
      <c r="O17" s="70">
        <f>M17*N17</f>
        <v>0</v>
      </c>
      <c r="P17" s="79"/>
      <c r="Q17" s="70">
        <f>J17+O17</f>
        <v>0</v>
      </c>
      <c r="R17" s="27"/>
    </row>
    <row r="18" spans="1:18" x14ac:dyDescent="0.25">
      <c r="A18" s="2"/>
      <c r="B18" s="2" t="s">
        <v>8</v>
      </c>
      <c r="C18" s="2" t="s">
        <v>30</v>
      </c>
      <c r="D18" s="122"/>
      <c r="E18" s="26"/>
      <c r="F18" s="79"/>
      <c r="G18" s="76" t="s">
        <v>5</v>
      </c>
      <c r="H18" s="141">
        <v>247</v>
      </c>
      <c r="I18" s="98">
        <v>0</v>
      </c>
      <c r="J18" s="70">
        <f t="shared" si="0"/>
        <v>0</v>
      </c>
      <c r="K18" s="79"/>
      <c r="L18" s="76" t="s">
        <v>6</v>
      </c>
      <c r="M18" s="141">
        <v>38117</v>
      </c>
      <c r="N18" s="98">
        <v>0</v>
      </c>
      <c r="O18" s="70">
        <f>M18*N18</f>
        <v>0</v>
      </c>
      <c r="P18" s="79"/>
      <c r="Q18" s="70">
        <f>J18+O18</f>
        <v>0</v>
      </c>
      <c r="R18" s="27"/>
    </row>
    <row r="19" spans="1:18" x14ac:dyDescent="0.25">
      <c r="A19" s="2"/>
      <c r="B19" s="2" t="s">
        <v>68</v>
      </c>
      <c r="C19" s="2" t="s">
        <v>31</v>
      </c>
      <c r="D19" s="122">
        <v>1</v>
      </c>
      <c r="E19" s="26">
        <v>0.1</v>
      </c>
      <c r="F19" s="79"/>
      <c r="G19" s="76" t="s">
        <v>20</v>
      </c>
      <c r="H19" s="141">
        <v>290</v>
      </c>
      <c r="I19" s="98">
        <v>0</v>
      </c>
      <c r="J19" s="70">
        <f t="shared" si="0"/>
        <v>0</v>
      </c>
      <c r="K19" s="79"/>
      <c r="L19" s="76" t="s">
        <v>20</v>
      </c>
      <c r="M19" s="141">
        <v>44687</v>
      </c>
      <c r="N19" s="98">
        <v>0</v>
      </c>
      <c r="O19" s="70">
        <f>M19*N19</f>
        <v>0</v>
      </c>
      <c r="P19" s="79"/>
      <c r="Q19" s="70">
        <f>J19+O19</f>
        <v>0</v>
      </c>
      <c r="R19" s="27"/>
    </row>
    <row r="20" spans="1:18" s="5" customFormat="1" x14ac:dyDescent="0.25">
      <c r="A20" s="1" t="s">
        <v>63</v>
      </c>
      <c r="B20" s="1"/>
      <c r="C20" s="1"/>
      <c r="D20" s="121"/>
      <c r="E20" s="26"/>
      <c r="F20" s="79"/>
      <c r="G20" s="76"/>
      <c r="H20" s="141"/>
      <c r="I20" s="70"/>
      <c r="J20" s="70"/>
      <c r="K20" s="79"/>
      <c r="L20" s="76"/>
      <c r="M20" s="141"/>
      <c r="N20" s="70"/>
      <c r="O20" s="70"/>
      <c r="P20" s="79"/>
      <c r="Q20" s="70"/>
      <c r="R20" s="27"/>
    </row>
    <row r="21" spans="1:18" x14ac:dyDescent="0.25">
      <c r="A21" s="2"/>
      <c r="B21" s="2" t="s">
        <v>9</v>
      </c>
      <c r="C21" s="2" t="s">
        <v>29</v>
      </c>
      <c r="D21" s="122"/>
      <c r="E21" s="26"/>
      <c r="F21" s="79"/>
      <c r="G21" s="76" t="s">
        <v>5</v>
      </c>
      <c r="H21" s="141">
        <v>9.1300000000000008</v>
      </c>
      <c r="I21" s="98">
        <v>0</v>
      </c>
      <c r="J21" s="70">
        <f t="shared" ref="J21:J23" si="1">H21*I21</f>
        <v>0</v>
      </c>
      <c r="K21" s="79"/>
      <c r="L21" s="76" t="s">
        <v>6</v>
      </c>
      <c r="M21" s="141">
        <v>242.55</v>
      </c>
      <c r="N21" s="98">
        <v>0</v>
      </c>
      <c r="O21" s="70">
        <f>M21*N21</f>
        <v>0</v>
      </c>
      <c r="P21" s="79"/>
      <c r="Q21" s="70">
        <f>J21+O21</f>
        <v>0</v>
      </c>
      <c r="R21" s="27"/>
    </row>
    <row r="22" spans="1:18" x14ac:dyDescent="0.25">
      <c r="A22" s="2"/>
      <c r="B22" s="2" t="s">
        <v>8</v>
      </c>
      <c r="C22" s="2" t="s">
        <v>30</v>
      </c>
      <c r="D22" s="122"/>
      <c r="E22" s="26"/>
      <c r="F22" s="79"/>
      <c r="G22" s="76" t="s">
        <v>5</v>
      </c>
      <c r="H22" s="141">
        <v>682</v>
      </c>
      <c r="I22" s="98">
        <v>0</v>
      </c>
      <c r="J22" s="70">
        <f t="shared" si="1"/>
        <v>0</v>
      </c>
      <c r="K22" s="79"/>
      <c r="L22" s="76" t="s">
        <v>6</v>
      </c>
      <c r="M22" s="141">
        <v>18126</v>
      </c>
      <c r="N22" s="98">
        <v>0</v>
      </c>
      <c r="O22" s="70">
        <f>M22*N22</f>
        <v>0</v>
      </c>
      <c r="P22" s="79"/>
      <c r="Q22" s="70">
        <f>J22+O22</f>
        <v>0</v>
      </c>
      <c r="R22" s="27"/>
    </row>
    <row r="23" spans="1:18" x14ac:dyDescent="0.25">
      <c r="A23" s="2"/>
      <c r="B23" s="2" t="s">
        <v>109</v>
      </c>
      <c r="C23" s="2" t="s">
        <v>31</v>
      </c>
      <c r="D23" s="122">
        <v>1</v>
      </c>
      <c r="E23" s="26">
        <v>1</v>
      </c>
      <c r="F23" s="79"/>
      <c r="G23" s="76" t="s">
        <v>20</v>
      </c>
      <c r="H23" s="141">
        <v>913</v>
      </c>
      <c r="I23" s="98">
        <v>0</v>
      </c>
      <c r="J23" s="70">
        <f t="shared" si="1"/>
        <v>0</v>
      </c>
      <c r="K23" s="79"/>
      <c r="L23" s="76" t="s">
        <v>20</v>
      </c>
      <c r="M23" s="141">
        <v>24255</v>
      </c>
      <c r="N23" s="98">
        <v>0</v>
      </c>
      <c r="O23" s="70">
        <f>M23*N23</f>
        <v>0</v>
      </c>
      <c r="P23" s="79"/>
      <c r="Q23" s="70">
        <f>J23+O23</f>
        <v>0</v>
      </c>
      <c r="R23" s="27"/>
    </row>
    <row r="24" spans="1:18" s="5" customFormat="1" x14ac:dyDescent="0.25">
      <c r="A24" s="1" t="s">
        <v>0</v>
      </c>
      <c r="B24" s="1"/>
      <c r="C24" s="1"/>
      <c r="D24" s="121"/>
      <c r="E24" s="26"/>
      <c r="F24" s="79"/>
      <c r="G24" s="76"/>
      <c r="H24" s="141"/>
      <c r="I24" s="70"/>
      <c r="J24" s="70"/>
      <c r="K24" s="79"/>
      <c r="L24" s="76"/>
      <c r="M24" s="141"/>
      <c r="N24" s="70"/>
      <c r="O24" s="70"/>
      <c r="P24" s="79"/>
      <c r="Q24" s="70"/>
      <c r="R24" s="27"/>
    </row>
    <row r="25" spans="1:18" x14ac:dyDescent="0.25">
      <c r="A25" s="2"/>
      <c r="B25" s="2" t="s">
        <v>9</v>
      </c>
      <c r="C25" s="2" t="s">
        <v>29</v>
      </c>
      <c r="D25" s="122"/>
      <c r="E25" s="26"/>
      <c r="F25" s="79"/>
      <c r="G25" s="76" t="s">
        <v>5</v>
      </c>
      <c r="H25" s="141">
        <v>37</v>
      </c>
      <c r="I25" s="98">
        <v>0</v>
      </c>
      <c r="J25" s="70">
        <f t="shared" si="0"/>
        <v>0</v>
      </c>
      <c r="K25" s="79"/>
      <c r="L25" s="76" t="s">
        <v>6</v>
      </c>
      <c r="M25" s="141">
        <v>344.16</v>
      </c>
      <c r="N25" s="98">
        <v>0</v>
      </c>
      <c r="O25" s="70">
        <f>M25*N25</f>
        <v>0</v>
      </c>
      <c r="P25" s="79"/>
      <c r="Q25" s="70">
        <f>J25+O25</f>
        <v>0</v>
      </c>
      <c r="R25" s="27"/>
    </row>
    <row r="26" spans="1:18" x14ac:dyDescent="0.25">
      <c r="A26" s="2"/>
      <c r="B26" s="2" t="s">
        <v>8</v>
      </c>
      <c r="C26" s="2" t="s">
        <v>30</v>
      </c>
      <c r="D26" s="122"/>
      <c r="E26" s="26"/>
      <c r="F26" s="79"/>
      <c r="G26" s="76" t="s">
        <v>5</v>
      </c>
      <c r="H26" s="141">
        <v>2529</v>
      </c>
      <c r="I26" s="98">
        <v>0</v>
      </c>
      <c r="J26" s="70">
        <f t="shared" si="0"/>
        <v>0</v>
      </c>
      <c r="K26" s="79"/>
      <c r="L26" s="76" t="s">
        <v>6</v>
      </c>
      <c r="M26" s="141">
        <v>23519</v>
      </c>
      <c r="N26" s="98">
        <v>0</v>
      </c>
      <c r="O26" s="70">
        <f>M26*N26</f>
        <v>0</v>
      </c>
      <c r="P26" s="79"/>
      <c r="Q26" s="70">
        <f>J26+O26</f>
        <v>0</v>
      </c>
      <c r="R26" s="27"/>
    </row>
    <row r="27" spans="1:18" x14ac:dyDescent="0.25">
      <c r="A27" s="2"/>
      <c r="B27" s="2" t="s">
        <v>130</v>
      </c>
      <c r="C27" s="2" t="s">
        <v>31</v>
      </c>
      <c r="D27" s="122">
        <v>2</v>
      </c>
      <c r="E27" s="34">
        <v>1</v>
      </c>
      <c r="F27" s="79"/>
      <c r="G27" s="76" t="s">
        <v>20</v>
      </c>
      <c r="H27" s="141">
        <v>3700</v>
      </c>
      <c r="I27" s="98">
        <v>0</v>
      </c>
      <c r="J27" s="70">
        <f t="shared" si="0"/>
        <v>0</v>
      </c>
      <c r="K27" s="79"/>
      <c r="L27" s="76" t="s">
        <v>20</v>
      </c>
      <c r="M27" s="141">
        <v>34416</v>
      </c>
      <c r="N27" s="98">
        <v>0</v>
      </c>
      <c r="O27" s="70">
        <f>M27*N27</f>
        <v>0</v>
      </c>
      <c r="P27" s="79"/>
      <c r="Q27" s="70">
        <f>J27+O27</f>
        <v>0</v>
      </c>
      <c r="R27" s="27"/>
    </row>
    <row r="28" spans="1:18" x14ac:dyDescent="0.25">
      <c r="A28" s="1" t="s">
        <v>131</v>
      </c>
      <c r="B28" s="2"/>
      <c r="C28" s="2"/>
      <c r="D28" s="122"/>
      <c r="E28" s="26"/>
      <c r="F28" s="79"/>
      <c r="G28" s="76"/>
      <c r="H28" s="141"/>
      <c r="I28" s="70"/>
      <c r="J28" s="70"/>
      <c r="K28" s="79"/>
      <c r="L28" s="76"/>
      <c r="M28" s="141"/>
      <c r="N28" s="70"/>
      <c r="O28" s="70"/>
      <c r="P28" s="79"/>
      <c r="Q28" s="70"/>
      <c r="R28" s="27"/>
    </row>
    <row r="29" spans="1:18" x14ac:dyDescent="0.25">
      <c r="A29" s="2"/>
      <c r="B29" s="2" t="s">
        <v>9</v>
      </c>
      <c r="C29" s="2" t="s">
        <v>29</v>
      </c>
      <c r="D29" s="122"/>
      <c r="E29" s="26"/>
      <c r="F29" s="79"/>
      <c r="G29" s="76" t="s">
        <v>5</v>
      </c>
      <c r="H29" s="141">
        <v>15.38</v>
      </c>
      <c r="I29" s="98">
        <v>0</v>
      </c>
      <c r="J29" s="70">
        <f t="shared" si="0"/>
        <v>0</v>
      </c>
      <c r="K29" s="79"/>
      <c r="L29" s="76" t="s">
        <v>6</v>
      </c>
      <c r="M29" s="141">
        <v>245.51</v>
      </c>
      <c r="N29" s="98">
        <v>0</v>
      </c>
      <c r="O29" s="70">
        <f>M29*N29</f>
        <v>0</v>
      </c>
      <c r="P29" s="79"/>
      <c r="Q29" s="70">
        <f>J29+O29</f>
        <v>0</v>
      </c>
      <c r="R29" s="27"/>
    </row>
    <row r="30" spans="1:18" x14ac:dyDescent="0.25">
      <c r="A30" s="2"/>
      <c r="B30" s="2" t="s">
        <v>132</v>
      </c>
      <c r="C30" s="2" t="s">
        <v>31</v>
      </c>
      <c r="D30" s="122"/>
      <c r="E30" s="26"/>
      <c r="F30" s="79"/>
      <c r="G30" s="76" t="s">
        <v>5</v>
      </c>
      <c r="H30" s="141">
        <v>1538</v>
      </c>
      <c r="I30" s="98">
        <v>0</v>
      </c>
      <c r="J30" s="70">
        <f t="shared" si="0"/>
        <v>0</v>
      </c>
      <c r="K30" s="79"/>
      <c r="L30" s="76" t="s">
        <v>6</v>
      </c>
      <c r="M30" s="141">
        <v>24551</v>
      </c>
      <c r="N30" s="98">
        <v>0</v>
      </c>
      <c r="O30" s="70">
        <f>M30*N30</f>
        <v>0</v>
      </c>
      <c r="P30" s="79"/>
      <c r="Q30" s="70">
        <f>J30+O30</f>
        <v>0</v>
      </c>
      <c r="R30" s="27"/>
    </row>
    <row r="31" spans="1:18" x14ac:dyDescent="0.25">
      <c r="A31" s="1" t="s">
        <v>1</v>
      </c>
      <c r="B31" s="4"/>
      <c r="C31" s="2"/>
      <c r="D31" s="122"/>
      <c r="E31" s="26"/>
      <c r="F31" s="79"/>
      <c r="G31" s="76"/>
      <c r="H31" s="141"/>
      <c r="I31" s="70"/>
      <c r="J31" s="70"/>
      <c r="K31" s="79"/>
      <c r="L31" s="76"/>
      <c r="M31" s="141"/>
      <c r="N31" s="70"/>
      <c r="O31" s="70"/>
      <c r="P31" s="79"/>
      <c r="Q31" s="70"/>
      <c r="R31" s="27"/>
    </row>
    <row r="32" spans="1:18" x14ac:dyDescent="0.25">
      <c r="A32" s="2"/>
      <c r="B32" s="2" t="s">
        <v>9</v>
      </c>
      <c r="C32" s="2" t="s">
        <v>29</v>
      </c>
      <c r="D32" s="122"/>
      <c r="E32" s="26"/>
      <c r="F32" s="79"/>
      <c r="G32" s="76" t="s">
        <v>5</v>
      </c>
      <c r="H32" s="141">
        <v>3.46</v>
      </c>
      <c r="I32" s="98">
        <v>0</v>
      </c>
      <c r="J32" s="70">
        <f>H32*I32</f>
        <v>0</v>
      </c>
      <c r="K32" s="79"/>
      <c r="L32" s="76" t="s">
        <v>6</v>
      </c>
      <c r="M32" s="141">
        <v>121.43</v>
      </c>
      <c r="N32" s="98">
        <v>0</v>
      </c>
      <c r="O32" s="70">
        <f>M32*N32</f>
        <v>0</v>
      </c>
      <c r="P32" s="79"/>
      <c r="Q32" s="70">
        <f>J32+O32</f>
        <v>0</v>
      </c>
      <c r="R32" s="27"/>
    </row>
    <row r="33" spans="1:18" x14ac:dyDescent="0.25">
      <c r="A33" s="2"/>
      <c r="B33" s="2" t="s">
        <v>10</v>
      </c>
      <c r="C33" s="2" t="s">
        <v>30</v>
      </c>
      <c r="D33" s="122"/>
      <c r="E33" s="26"/>
      <c r="F33" s="79"/>
      <c r="G33" s="76" t="s">
        <v>5</v>
      </c>
      <c r="H33" s="141">
        <v>216</v>
      </c>
      <c r="I33" s="98">
        <v>0</v>
      </c>
      <c r="J33" s="70">
        <f>H33*I33</f>
        <v>0</v>
      </c>
      <c r="K33" s="79"/>
      <c r="L33" s="76" t="s">
        <v>6</v>
      </c>
      <c r="M33" s="141">
        <v>7589</v>
      </c>
      <c r="N33" s="98">
        <v>0</v>
      </c>
      <c r="O33" s="70">
        <f>M33*N33</f>
        <v>0</v>
      </c>
      <c r="P33" s="79"/>
      <c r="Q33" s="70">
        <f>J33+O33</f>
        <v>0</v>
      </c>
      <c r="R33" s="27"/>
    </row>
    <row r="34" spans="1:18" x14ac:dyDescent="0.25">
      <c r="A34" s="2"/>
      <c r="B34" s="2" t="s">
        <v>143</v>
      </c>
      <c r="C34" s="2" t="s">
        <v>31</v>
      </c>
      <c r="D34" s="122">
        <v>1</v>
      </c>
      <c r="E34" s="26">
        <v>1</v>
      </c>
      <c r="F34" s="79"/>
      <c r="G34" s="76" t="s">
        <v>20</v>
      </c>
      <c r="H34" s="141">
        <v>346</v>
      </c>
      <c r="I34" s="98">
        <v>0</v>
      </c>
      <c r="J34" s="70">
        <f>H34*I34</f>
        <v>0</v>
      </c>
      <c r="K34" s="79"/>
      <c r="L34" s="76" t="s">
        <v>20</v>
      </c>
      <c r="M34" s="141">
        <v>12143</v>
      </c>
      <c r="N34" s="98">
        <v>0</v>
      </c>
      <c r="O34" s="70">
        <f>M34*N34</f>
        <v>0</v>
      </c>
      <c r="P34" s="79"/>
      <c r="Q34" s="70">
        <f>J34+O34</f>
        <v>0</v>
      </c>
      <c r="R34" s="27"/>
    </row>
    <row r="35" spans="1:18" x14ac:dyDescent="0.25">
      <c r="A35" s="1"/>
      <c r="B35" s="134" t="s">
        <v>153</v>
      </c>
      <c r="C35" s="2" t="s">
        <v>29</v>
      </c>
      <c r="D35" s="122">
        <v>3</v>
      </c>
      <c r="E35" s="26">
        <v>1</v>
      </c>
      <c r="F35" s="79"/>
      <c r="G35" s="76" t="s">
        <v>20</v>
      </c>
      <c r="H35" s="141">
        <v>3.46</v>
      </c>
      <c r="I35" s="98">
        <v>0</v>
      </c>
      <c r="J35" s="70">
        <f>H35*I35</f>
        <v>0</v>
      </c>
      <c r="K35" s="79"/>
      <c r="L35" s="76" t="s">
        <v>20</v>
      </c>
      <c r="M35" s="141">
        <v>121.43</v>
      </c>
      <c r="N35" s="98">
        <v>0</v>
      </c>
      <c r="O35" s="70">
        <f>M35*N35</f>
        <v>0</v>
      </c>
      <c r="P35" s="79"/>
      <c r="Q35" s="70">
        <f>J35+O35</f>
        <v>0</v>
      </c>
      <c r="R35" s="27"/>
    </row>
    <row r="36" spans="1:18" x14ac:dyDescent="0.25">
      <c r="A36" s="1" t="s">
        <v>64</v>
      </c>
      <c r="B36" s="4"/>
      <c r="C36" s="2"/>
      <c r="D36" s="122"/>
      <c r="E36" s="26"/>
      <c r="F36" s="79"/>
      <c r="G36" s="76"/>
      <c r="H36" s="141"/>
      <c r="I36" s="70"/>
      <c r="J36" s="70"/>
      <c r="K36" s="79"/>
      <c r="L36" s="76"/>
      <c r="M36" s="141"/>
      <c r="N36" s="70"/>
      <c r="O36" s="70"/>
      <c r="P36" s="79"/>
      <c r="Q36" s="70"/>
      <c r="R36" s="27"/>
    </row>
    <row r="37" spans="1:18" x14ac:dyDescent="0.25">
      <c r="A37" s="2"/>
      <c r="B37" s="2" t="s">
        <v>106</v>
      </c>
      <c r="C37" s="2" t="s">
        <v>30</v>
      </c>
      <c r="D37" s="122">
        <v>6</v>
      </c>
      <c r="E37" s="26">
        <v>1</v>
      </c>
      <c r="F37" s="79"/>
      <c r="G37" s="76" t="s">
        <v>20</v>
      </c>
      <c r="H37" s="141">
        <v>2048</v>
      </c>
      <c r="I37" s="98">
        <v>0</v>
      </c>
      <c r="J37" s="70">
        <f t="shared" si="0"/>
        <v>0</v>
      </c>
      <c r="K37" s="79"/>
      <c r="L37" s="76" t="s">
        <v>20</v>
      </c>
      <c r="M37" s="141">
        <v>13668</v>
      </c>
      <c r="N37" s="98">
        <v>0</v>
      </c>
      <c r="O37" s="70">
        <f>M37*N37</f>
        <v>0</v>
      </c>
      <c r="P37" s="79"/>
      <c r="Q37" s="70">
        <f>J37+O37</f>
        <v>0</v>
      </c>
      <c r="R37" s="27"/>
    </row>
    <row r="38" spans="1:18" x14ac:dyDescent="0.25">
      <c r="A38" s="2"/>
      <c r="B38" s="2" t="s">
        <v>7</v>
      </c>
      <c r="C38" s="2" t="s">
        <v>30</v>
      </c>
      <c r="D38" s="122"/>
      <c r="E38" s="26"/>
      <c r="F38" s="79"/>
      <c r="G38" s="76" t="s">
        <v>5</v>
      </c>
      <c r="H38" s="141">
        <v>2048</v>
      </c>
      <c r="I38" s="98">
        <v>0</v>
      </c>
      <c r="J38" s="70">
        <f t="shared" si="0"/>
        <v>0</v>
      </c>
      <c r="K38" s="79"/>
      <c r="L38" s="76" t="s">
        <v>6</v>
      </c>
      <c r="M38" s="141">
        <v>13668</v>
      </c>
      <c r="N38" s="98">
        <v>0</v>
      </c>
      <c r="O38" s="70">
        <f>M38*N38</f>
        <v>0</v>
      </c>
      <c r="P38" s="79"/>
      <c r="Q38" s="70">
        <f>J38+O38</f>
        <v>0</v>
      </c>
      <c r="R38" s="27"/>
    </row>
    <row r="39" spans="1:18" x14ac:dyDescent="0.25">
      <c r="A39" s="2"/>
      <c r="B39" s="2" t="s">
        <v>107</v>
      </c>
      <c r="C39" s="2" t="s">
        <v>31</v>
      </c>
      <c r="D39" s="122">
        <v>0.33333333333333331</v>
      </c>
      <c r="E39" s="26">
        <v>1</v>
      </c>
      <c r="F39" s="79"/>
      <c r="G39" s="76" t="s">
        <v>20</v>
      </c>
      <c r="H39" s="141">
        <v>5690</v>
      </c>
      <c r="I39" s="98">
        <v>0</v>
      </c>
      <c r="J39" s="70">
        <f t="shared" si="0"/>
        <v>0</v>
      </c>
      <c r="K39" s="79"/>
      <c r="L39" s="76" t="s">
        <v>20</v>
      </c>
      <c r="M39" s="141">
        <v>37967</v>
      </c>
      <c r="N39" s="98">
        <v>0</v>
      </c>
      <c r="O39" s="70">
        <f>M39*N39</f>
        <v>0</v>
      </c>
      <c r="P39" s="79"/>
      <c r="Q39" s="70">
        <f>J39+O39</f>
        <v>0</v>
      </c>
      <c r="R39" s="27"/>
    </row>
    <row r="40" spans="1:18" x14ac:dyDescent="0.25">
      <c r="A40" s="1" t="s">
        <v>65</v>
      </c>
      <c r="B40" s="4"/>
      <c r="C40" s="2"/>
      <c r="D40" s="122"/>
      <c r="E40" s="26"/>
      <c r="F40" s="79"/>
      <c r="G40" s="76"/>
      <c r="H40" s="141"/>
      <c r="I40" s="70"/>
      <c r="J40" s="70"/>
      <c r="K40" s="79"/>
      <c r="L40" s="76"/>
      <c r="M40" s="141"/>
      <c r="N40" s="70"/>
      <c r="O40" s="70"/>
      <c r="P40" s="79"/>
      <c r="Q40" s="70"/>
      <c r="R40" s="27"/>
    </row>
    <row r="41" spans="1:18" x14ac:dyDescent="0.25">
      <c r="A41" s="2"/>
      <c r="B41" s="2" t="s">
        <v>106</v>
      </c>
      <c r="C41" s="2" t="s">
        <v>30</v>
      </c>
      <c r="D41" s="122">
        <v>4</v>
      </c>
      <c r="E41" s="26">
        <v>1</v>
      </c>
      <c r="F41" s="79"/>
      <c r="G41" s="76" t="s">
        <v>20</v>
      </c>
      <c r="H41" s="141">
        <v>148</v>
      </c>
      <c r="I41" s="98">
        <v>0</v>
      </c>
      <c r="J41" s="70">
        <f t="shared" ref="J41:J43" si="2">H41*I41</f>
        <v>0</v>
      </c>
      <c r="K41" s="79"/>
      <c r="L41" s="76" t="s">
        <v>20</v>
      </c>
      <c r="M41" s="141">
        <v>16154</v>
      </c>
      <c r="N41" s="98">
        <v>0</v>
      </c>
      <c r="O41" s="70">
        <f>M41*N41</f>
        <v>0</v>
      </c>
      <c r="P41" s="79"/>
      <c r="Q41" s="70">
        <f>J41+O41</f>
        <v>0</v>
      </c>
      <c r="R41" s="27"/>
    </row>
    <row r="42" spans="1:18" x14ac:dyDescent="0.25">
      <c r="A42" s="2"/>
      <c r="B42" s="2" t="s">
        <v>7</v>
      </c>
      <c r="C42" s="2" t="s">
        <v>30</v>
      </c>
      <c r="D42" s="122"/>
      <c r="E42" s="26"/>
      <c r="F42" s="79"/>
      <c r="G42" s="76" t="s">
        <v>5</v>
      </c>
      <c r="H42" s="141">
        <v>148</v>
      </c>
      <c r="I42" s="98">
        <v>0</v>
      </c>
      <c r="J42" s="70">
        <f t="shared" si="2"/>
        <v>0</v>
      </c>
      <c r="K42" s="79"/>
      <c r="L42" s="76" t="s">
        <v>6</v>
      </c>
      <c r="M42" s="141">
        <v>16154</v>
      </c>
      <c r="N42" s="98">
        <v>0</v>
      </c>
      <c r="O42" s="70">
        <f>M42*N42</f>
        <v>0</v>
      </c>
      <c r="P42" s="79"/>
      <c r="Q42" s="70">
        <f>J42+O42</f>
        <v>0</v>
      </c>
      <c r="R42" s="27"/>
    </row>
    <row r="43" spans="1:18" x14ac:dyDescent="0.25">
      <c r="A43" s="2"/>
      <c r="B43" s="2" t="s">
        <v>107</v>
      </c>
      <c r="C43" s="2" t="s">
        <v>31</v>
      </c>
      <c r="D43" s="122">
        <v>0.2</v>
      </c>
      <c r="E43" s="26">
        <v>0.5</v>
      </c>
      <c r="F43" s="79"/>
      <c r="G43" s="76" t="s">
        <v>20</v>
      </c>
      <c r="H43" s="141">
        <v>568</v>
      </c>
      <c r="I43" s="98">
        <v>0</v>
      </c>
      <c r="J43" s="70">
        <f t="shared" si="2"/>
        <v>0</v>
      </c>
      <c r="K43" s="79"/>
      <c r="L43" s="76" t="s">
        <v>20</v>
      </c>
      <c r="M43" s="141">
        <v>62131</v>
      </c>
      <c r="N43" s="98">
        <v>0</v>
      </c>
      <c r="O43" s="70">
        <f>M43*N43</f>
        <v>0</v>
      </c>
      <c r="P43" s="79"/>
      <c r="Q43" s="70">
        <f>J43+O43</f>
        <v>0</v>
      </c>
      <c r="R43" s="27"/>
    </row>
    <row r="44" spans="1:18" x14ac:dyDescent="0.25">
      <c r="A44" s="1" t="s">
        <v>75</v>
      </c>
      <c r="B44" s="2"/>
      <c r="C44" s="2"/>
      <c r="D44" s="122"/>
      <c r="E44" s="26"/>
      <c r="F44" s="79"/>
      <c r="G44" s="76"/>
      <c r="H44" s="141"/>
      <c r="I44" s="50"/>
      <c r="J44" s="70"/>
      <c r="K44" s="79"/>
      <c r="L44" s="76"/>
      <c r="M44" s="141"/>
      <c r="N44" s="50"/>
      <c r="O44" s="70"/>
      <c r="P44" s="79"/>
      <c r="Q44" s="70"/>
      <c r="R44" s="27"/>
    </row>
    <row r="45" spans="1:18" x14ac:dyDescent="0.25">
      <c r="A45" s="2"/>
      <c r="B45" s="2" t="s">
        <v>7</v>
      </c>
      <c r="C45" s="2" t="s">
        <v>30</v>
      </c>
      <c r="D45" s="122"/>
      <c r="E45" s="26"/>
      <c r="F45" s="79"/>
      <c r="G45" s="76"/>
      <c r="H45" s="141"/>
      <c r="I45" s="70"/>
      <c r="J45" s="70"/>
      <c r="K45" s="79"/>
      <c r="L45" s="76" t="s">
        <v>6</v>
      </c>
      <c r="M45" s="141">
        <v>12617</v>
      </c>
      <c r="N45" s="98">
        <v>0</v>
      </c>
      <c r="O45" s="70">
        <f>M45*N45</f>
        <v>0</v>
      </c>
      <c r="P45" s="79"/>
      <c r="Q45" s="70">
        <f>J45+O45</f>
        <v>0</v>
      </c>
      <c r="R45" s="27"/>
    </row>
    <row r="46" spans="1:18" x14ac:dyDescent="0.25">
      <c r="A46" s="2"/>
      <c r="B46" s="2" t="s">
        <v>108</v>
      </c>
      <c r="C46" s="2" t="s">
        <v>31</v>
      </c>
      <c r="D46" s="122">
        <v>0.33333333333333331</v>
      </c>
      <c r="E46" s="26">
        <v>0.33</v>
      </c>
      <c r="F46" s="79"/>
      <c r="G46" s="76"/>
      <c r="H46" s="141"/>
      <c r="I46" s="70"/>
      <c r="J46" s="70"/>
      <c r="K46" s="79"/>
      <c r="L46" s="76" t="s">
        <v>20</v>
      </c>
      <c r="M46" s="141">
        <v>16000</v>
      </c>
      <c r="N46" s="98">
        <v>0</v>
      </c>
      <c r="O46" s="70">
        <f>M46*N46</f>
        <v>0</v>
      </c>
      <c r="P46" s="79"/>
      <c r="Q46" s="70">
        <f>J46+O46</f>
        <v>0</v>
      </c>
      <c r="R46" s="27"/>
    </row>
    <row r="47" spans="1:18" x14ac:dyDescent="0.25">
      <c r="A47" s="1" t="s">
        <v>142</v>
      </c>
      <c r="B47" s="2"/>
      <c r="C47" s="2"/>
      <c r="D47" s="122"/>
      <c r="E47" s="26"/>
      <c r="F47" s="79"/>
      <c r="G47" s="76"/>
      <c r="H47" s="141"/>
      <c r="I47" s="50"/>
      <c r="J47" s="70"/>
      <c r="K47" s="79"/>
      <c r="L47" s="76"/>
      <c r="M47" s="141"/>
      <c r="N47" s="50"/>
      <c r="O47" s="70"/>
      <c r="P47" s="79"/>
      <c r="Q47" s="70"/>
      <c r="R47" s="27"/>
    </row>
    <row r="48" spans="1:18" x14ac:dyDescent="0.25">
      <c r="A48" s="2"/>
      <c r="B48" s="2" t="s">
        <v>7</v>
      </c>
      <c r="C48" s="2" t="s">
        <v>30</v>
      </c>
      <c r="D48" s="122"/>
      <c r="E48" s="26"/>
      <c r="F48" s="79"/>
      <c r="G48" s="76"/>
      <c r="H48" s="141"/>
      <c r="I48" s="70"/>
      <c r="J48" s="70"/>
      <c r="K48" s="79"/>
      <c r="L48" s="76" t="s">
        <v>6</v>
      </c>
      <c r="M48" s="141">
        <v>26180</v>
      </c>
      <c r="N48" s="98">
        <v>0</v>
      </c>
      <c r="O48" s="70">
        <f>M48*N48</f>
        <v>0</v>
      </c>
      <c r="P48" s="79"/>
      <c r="Q48" s="70">
        <f>J48+O48</f>
        <v>0</v>
      </c>
      <c r="R48" s="27"/>
    </row>
    <row r="49" spans="1:18" x14ac:dyDescent="0.25">
      <c r="A49" s="1" t="s">
        <v>66</v>
      </c>
      <c r="B49" s="2"/>
      <c r="C49" s="2"/>
      <c r="D49" s="122"/>
      <c r="E49" s="26"/>
      <c r="F49" s="79"/>
      <c r="G49" s="76"/>
      <c r="H49" s="141"/>
      <c r="I49" s="70"/>
      <c r="J49" s="70"/>
      <c r="K49" s="79"/>
      <c r="L49" s="76"/>
      <c r="M49" s="141"/>
      <c r="N49" s="70"/>
      <c r="O49" s="70"/>
      <c r="P49" s="79"/>
      <c r="Q49" s="70"/>
      <c r="R49" s="27"/>
    </row>
    <row r="50" spans="1:18" x14ac:dyDescent="0.25">
      <c r="A50" s="4"/>
      <c r="B50" s="2" t="s">
        <v>152</v>
      </c>
      <c r="C50" s="2" t="s">
        <v>29</v>
      </c>
      <c r="D50" s="122">
        <v>0.33333333333333331</v>
      </c>
      <c r="E50" s="26">
        <v>1</v>
      </c>
      <c r="F50" s="79"/>
      <c r="G50" s="76"/>
      <c r="H50" s="141"/>
      <c r="I50" s="70"/>
      <c r="J50" s="70"/>
      <c r="K50" s="79"/>
      <c r="L50" s="76" t="s">
        <v>20</v>
      </c>
      <c r="M50" s="141">
        <v>759.59</v>
      </c>
      <c r="N50" s="98">
        <v>0</v>
      </c>
      <c r="O50" s="70">
        <f>M50*N50</f>
        <v>0</v>
      </c>
      <c r="P50" s="79"/>
      <c r="Q50" s="70">
        <f>J50+O50</f>
        <v>0</v>
      </c>
      <c r="R50" s="27"/>
    </row>
    <row r="51" spans="1:18" x14ac:dyDescent="0.25">
      <c r="A51" s="1" t="s">
        <v>67</v>
      </c>
      <c r="B51" s="2"/>
      <c r="C51" s="2"/>
      <c r="D51" s="122"/>
      <c r="E51" s="26"/>
      <c r="F51" s="79"/>
      <c r="G51" s="76"/>
      <c r="H51" s="141"/>
      <c r="I51" s="70"/>
      <c r="J51" s="70"/>
      <c r="K51" s="79"/>
      <c r="L51" s="76"/>
      <c r="M51" s="141"/>
      <c r="N51" s="70"/>
      <c r="O51" s="70"/>
      <c r="P51" s="79"/>
      <c r="Q51" s="70"/>
      <c r="R51" s="27"/>
    </row>
    <row r="52" spans="1:18" x14ac:dyDescent="0.25">
      <c r="A52" s="1"/>
      <c r="B52" s="2" t="s">
        <v>9</v>
      </c>
      <c r="C52" s="2" t="s">
        <v>30</v>
      </c>
      <c r="D52" s="122"/>
      <c r="E52" s="26"/>
      <c r="F52" s="79"/>
      <c r="G52" s="76"/>
      <c r="H52" s="141"/>
      <c r="I52" s="70"/>
      <c r="J52" s="70"/>
      <c r="K52" s="79"/>
      <c r="L52" s="76" t="s">
        <v>6</v>
      </c>
      <c r="M52" s="141">
        <v>192</v>
      </c>
      <c r="N52" s="98">
        <v>0</v>
      </c>
      <c r="O52" s="70">
        <f>M52*N52</f>
        <v>0</v>
      </c>
      <c r="P52" s="79"/>
      <c r="Q52" s="70">
        <f>J52+O52</f>
        <v>0</v>
      </c>
      <c r="R52" s="27"/>
    </row>
    <row r="53" spans="1:18" x14ac:dyDescent="0.25">
      <c r="A53" s="2"/>
      <c r="B53" s="2" t="s">
        <v>69</v>
      </c>
      <c r="C53" s="2" t="s">
        <v>30</v>
      </c>
      <c r="D53" s="122">
        <v>2</v>
      </c>
      <c r="E53" s="26">
        <v>1</v>
      </c>
      <c r="F53" s="79"/>
      <c r="G53" s="76"/>
      <c r="H53" s="141"/>
      <c r="I53" s="70"/>
      <c r="J53" s="70"/>
      <c r="K53" s="79"/>
      <c r="L53" s="76" t="s">
        <v>20</v>
      </c>
      <c r="M53" s="141">
        <v>192</v>
      </c>
      <c r="N53" s="98">
        <v>0</v>
      </c>
      <c r="O53" s="70">
        <f>M53*N53</f>
        <v>0</v>
      </c>
      <c r="P53" s="79"/>
      <c r="Q53" s="70">
        <f>J53+O53</f>
        <v>0</v>
      </c>
      <c r="R53" s="27"/>
    </row>
    <row r="54" spans="1:18" x14ac:dyDescent="0.25">
      <c r="A54" s="1" t="s">
        <v>70</v>
      </c>
      <c r="B54" s="2"/>
      <c r="C54" s="2"/>
      <c r="D54" s="122"/>
      <c r="E54" s="26"/>
      <c r="F54" s="79"/>
      <c r="G54" s="76"/>
      <c r="H54" s="141"/>
      <c r="I54" s="70"/>
      <c r="J54" s="70"/>
      <c r="K54" s="79"/>
      <c r="L54" s="76"/>
      <c r="M54" s="141"/>
      <c r="N54" s="50"/>
      <c r="O54" s="70"/>
      <c r="P54" s="79"/>
      <c r="Q54" s="70"/>
      <c r="R54" s="27"/>
    </row>
    <row r="55" spans="1:18" x14ac:dyDescent="0.25">
      <c r="A55" s="2"/>
      <c r="B55" s="2" t="s">
        <v>9</v>
      </c>
      <c r="C55" s="2" t="s">
        <v>29</v>
      </c>
      <c r="D55" s="122"/>
      <c r="E55" s="26"/>
      <c r="F55" s="79"/>
      <c r="G55" s="76"/>
      <c r="H55" s="141"/>
      <c r="I55" s="70"/>
      <c r="J55" s="70"/>
      <c r="K55" s="79"/>
      <c r="L55" s="76" t="s">
        <v>6</v>
      </c>
      <c r="M55" s="141">
        <v>11.77</v>
      </c>
      <c r="N55" s="98">
        <v>0</v>
      </c>
      <c r="O55" s="70">
        <f>M55*N55</f>
        <v>0</v>
      </c>
      <c r="P55" s="79"/>
      <c r="Q55" s="70">
        <f>J55+O55</f>
        <v>0</v>
      </c>
      <c r="R55" s="27"/>
    </row>
    <row r="56" spans="1:18" x14ac:dyDescent="0.25">
      <c r="A56" s="2"/>
      <c r="B56" s="2" t="s">
        <v>110</v>
      </c>
      <c r="C56" s="2" t="s">
        <v>31</v>
      </c>
      <c r="D56" s="122">
        <v>1</v>
      </c>
      <c r="E56" s="26">
        <v>0.75</v>
      </c>
      <c r="F56" s="79"/>
      <c r="G56" s="76"/>
      <c r="H56" s="141"/>
      <c r="I56" s="70"/>
      <c r="J56" s="70"/>
      <c r="K56" s="79"/>
      <c r="L56" s="76" t="s">
        <v>20</v>
      </c>
      <c r="M56" s="141">
        <v>1177</v>
      </c>
      <c r="N56" s="98">
        <v>0</v>
      </c>
      <c r="O56" s="70">
        <f>M56*N56</f>
        <v>0</v>
      </c>
      <c r="P56" s="79"/>
      <c r="Q56" s="70">
        <f>J56+O56</f>
        <v>0</v>
      </c>
      <c r="R56" s="27"/>
    </row>
    <row r="57" spans="1:18" x14ac:dyDescent="0.25">
      <c r="A57" s="2"/>
      <c r="B57" s="2" t="s">
        <v>72</v>
      </c>
      <c r="C57" s="2" t="s">
        <v>31</v>
      </c>
      <c r="D57" s="122">
        <v>2</v>
      </c>
      <c r="E57" s="26">
        <v>1</v>
      </c>
      <c r="F57" s="79"/>
      <c r="G57" s="76"/>
      <c r="H57" s="141"/>
      <c r="I57" s="70"/>
      <c r="J57" s="70"/>
      <c r="K57" s="79"/>
      <c r="L57" s="76" t="s">
        <v>20</v>
      </c>
      <c r="M57" s="141">
        <v>1177</v>
      </c>
      <c r="N57" s="98">
        <v>0</v>
      </c>
      <c r="O57" s="70">
        <f>M57*N57</f>
        <v>0</v>
      </c>
      <c r="P57" s="79"/>
      <c r="Q57" s="70">
        <f>J57+O57</f>
        <v>0</v>
      </c>
      <c r="R57" s="27"/>
    </row>
    <row r="58" spans="1:18" x14ac:dyDescent="0.25">
      <c r="A58" s="2"/>
      <c r="B58" s="2" t="s">
        <v>73</v>
      </c>
      <c r="C58" s="2" t="s">
        <v>31</v>
      </c>
      <c r="D58" s="122">
        <v>15</v>
      </c>
      <c r="E58" s="26">
        <v>1</v>
      </c>
      <c r="F58" s="79"/>
      <c r="G58" s="76"/>
      <c r="H58" s="141"/>
      <c r="I58" s="70"/>
      <c r="J58" s="70"/>
      <c r="K58" s="79"/>
      <c r="L58" s="76" t="s">
        <v>20</v>
      </c>
      <c r="M58" s="141">
        <v>1177</v>
      </c>
      <c r="N58" s="98">
        <v>0</v>
      </c>
      <c r="O58" s="70">
        <f>M58*N58</f>
        <v>0</v>
      </c>
      <c r="P58" s="79"/>
      <c r="Q58" s="70">
        <f>J58+O58</f>
        <v>0</v>
      </c>
      <c r="R58" s="27"/>
    </row>
    <row r="59" spans="1:18" x14ac:dyDescent="0.25">
      <c r="A59" s="1" t="s">
        <v>158</v>
      </c>
      <c r="B59" s="2"/>
      <c r="C59" s="2"/>
      <c r="D59" s="122"/>
      <c r="E59" s="26"/>
      <c r="F59" s="79"/>
      <c r="G59" s="76"/>
      <c r="H59" s="141"/>
      <c r="I59" s="70"/>
      <c r="J59" s="70"/>
      <c r="K59" s="79"/>
      <c r="L59" s="76"/>
      <c r="M59" s="141"/>
      <c r="N59" s="50"/>
      <c r="O59" s="70"/>
      <c r="P59" s="79"/>
      <c r="Q59" s="70"/>
      <c r="R59" s="27"/>
    </row>
    <row r="60" spans="1:18" x14ac:dyDescent="0.25">
      <c r="A60" s="2"/>
      <c r="B60" s="2" t="s">
        <v>105</v>
      </c>
      <c r="C60" s="2" t="s">
        <v>44</v>
      </c>
      <c r="D60" s="122"/>
      <c r="E60" s="26"/>
      <c r="F60" s="79"/>
      <c r="G60" s="76"/>
      <c r="H60" s="141"/>
      <c r="I60" s="70"/>
      <c r="J60" s="70"/>
      <c r="K60" s="79"/>
      <c r="L60" s="76" t="s">
        <v>6</v>
      </c>
      <c r="M60" s="141">
        <v>15</v>
      </c>
      <c r="N60" s="98">
        <v>0</v>
      </c>
      <c r="O60" s="70">
        <f>M60*N60</f>
        <v>0</v>
      </c>
      <c r="P60" s="79"/>
      <c r="Q60" s="70">
        <f>J60+O60</f>
        <v>0</v>
      </c>
      <c r="R60" s="27"/>
    </row>
    <row r="61" spans="1:18" x14ac:dyDescent="0.25">
      <c r="A61" s="2"/>
      <c r="B61" s="2" t="s">
        <v>71</v>
      </c>
      <c r="C61" s="2" t="s">
        <v>44</v>
      </c>
      <c r="D61" s="122">
        <v>1</v>
      </c>
      <c r="E61" s="26">
        <v>1</v>
      </c>
      <c r="F61" s="79"/>
      <c r="G61" s="76"/>
      <c r="H61" s="141"/>
      <c r="I61" s="70"/>
      <c r="J61" s="70"/>
      <c r="K61" s="79"/>
      <c r="L61" s="76" t="s">
        <v>20</v>
      </c>
      <c r="M61" s="141">
        <v>15</v>
      </c>
      <c r="N61" s="98">
        <v>0</v>
      </c>
      <c r="O61" s="70">
        <f>M61*N61</f>
        <v>0</v>
      </c>
      <c r="P61" s="79"/>
      <c r="Q61" s="70">
        <f>J61+O61</f>
        <v>0</v>
      </c>
      <c r="R61" s="27"/>
    </row>
    <row r="62" spans="1:18" x14ac:dyDescent="0.25">
      <c r="A62" s="2"/>
      <c r="B62" s="2" t="s">
        <v>72</v>
      </c>
      <c r="C62" s="2" t="s">
        <v>44</v>
      </c>
      <c r="D62" s="122">
        <v>2</v>
      </c>
      <c r="E62" s="26">
        <v>1</v>
      </c>
      <c r="F62" s="79"/>
      <c r="G62" s="76"/>
      <c r="H62" s="141"/>
      <c r="I62" s="70"/>
      <c r="J62" s="70"/>
      <c r="K62" s="79"/>
      <c r="L62" s="76" t="s">
        <v>20</v>
      </c>
      <c r="M62" s="141">
        <v>15</v>
      </c>
      <c r="N62" s="98">
        <v>0</v>
      </c>
      <c r="O62" s="70">
        <f t="shared" ref="O62:O66" si="3">M62*N62</f>
        <v>0</v>
      </c>
      <c r="P62" s="79"/>
      <c r="Q62" s="70">
        <f t="shared" ref="Q62:Q66" si="4">J62+O62</f>
        <v>0</v>
      </c>
      <c r="R62" s="27"/>
    </row>
    <row r="63" spans="1:18" x14ac:dyDescent="0.25">
      <c r="A63" s="2"/>
      <c r="B63" s="2" t="s">
        <v>73</v>
      </c>
      <c r="C63" s="2" t="s">
        <v>44</v>
      </c>
      <c r="D63" s="122">
        <v>15</v>
      </c>
      <c r="E63" s="26">
        <v>1</v>
      </c>
      <c r="F63" s="79"/>
      <c r="G63" s="76"/>
      <c r="H63" s="141"/>
      <c r="I63" s="70"/>
      <c r="J63" s="70"/>
      <c r="K63" s="79"/>
      <c r="L63" s="76" t="s">
        <v>20</v>
      </c>
      <c r="M63" s="141">
        <v>15</v>
      </c>
      <c r="N63" s="98">
        <v>0</v>
      </c>
      <c r="O63" s="70">
        <f t="shared" si="3"/>
        <v>0</v>
      </c>
      <c r="P63" s="79"/>
      <c r="Q63" s="70">
        <f t="shared" si="4"/>
        <v>0</v>
      </c>
      <c r="R63" s="27"/>
    </row>
    <row r="64" spans="1:18" x14ac:dyDescent="0.25">
      <c r="A64" s="2"/>
      <c r="B64" s="2" t="s">
        <v>113</v>
      </c>
      <c r="C64" s="2" t="s">
        <v>44</v>
      </c>
      <c r="D64" s="122">
        <v>1</v>
      </c>
      <c r="E64" s="26">
        <v>1</v>
      </c>
      <c r="F64" s="79"/>
      <c r="G64" s="76"/>
      <c r="H64" s="141"/>
      <c r="I64" s="70"/>
      <c r="J64" s="70"/>
      <c r="K64" s="79"/>
      <c r="L64" s="76" t="s">
        <v>20</v>
      </c>
      <c r="M64" s="141">
        <v>15</v>
      </c>
      <c r="N64" s="98">
        <v>0</v>
      </c>
      <c r="O64" s="70">
        <f t="shared" si="3"/>
        <v>0</v>
      </c>
      <c r="P64" s="79"/>
      <c r="Q64" s="70">
        <f t="shared" si="4"/>
        <v>0</v>
      </c>
      <c r="R64" s="27"/>
    </row>
    <row r="65" spans="1:18" x14ac:dyDescent="0.25">
      <c r="A65" s="2"/>
      <c r="B65" s="2" t="s">
        <v>112</v>
      </c>
      <c r="C65" s="2" t="s">
        <v>44</v>
      </c>
      <c r="D65" s="122">
        <v>1</v>
      </c>
      <c r="E65" s="26">
        <v>1</v>
      </c>
      <c r="F65" s="79"/>
      <c r="G65" s="76"/>
      <c r="H65" s="141"/>
      <c r="I65" s="70"/>
      <c r="J65" s="70"/>
      <c r="K65" s="79"/>
      <c r="L65" s="76" t="s">
        <v>20</v>
      </c>
      <c r="M65" s="141">
        <v>15</v>
      </c>
      <c r="N65" s="98">
        <v>0</v>
      </c>
      <c r="O65" s="70">
        <f t="shared" si="3"/>
        <v>0</v>
      </c>
      <c r="P65" s="79"/>
      <c r="Q65" s="70">
        <f t="shared" si="4"/>
        <v>0</v>
      </c>
      <c r="R65" s="27"/>
    </row>
    <row r="66" spans="1:18" x14ac:dyDescent="0.25">
      <c r="A66" s="2"/>
      <c r="B66" s="2" t="s">
        <v>111</v>
      </c>
      <c r="C66" s="2" t="s">
        <v>44</v>
      </c>
      <c r="D66" s="122">
        <v>1</v>
      </c>
      <c r="E66" s="26">
        <v>1</v>
      </c>
      <c r="F66" s="79"/>
      <c r="G66" s="76"/>
      <c r="H66" s="141"/>
      <c r="I66" s="70"/>
      <c r="J66" s="70"/>
      <c r="K66" s="79"/>
      <c r="L66" s="76" t="s">
        <v>20</v>
      </c>
      <c r="M66" s="141">
        <v>15</v>
      </c>
      <c r="N66" s="98">
        <v>0</v>
      </c>
      <c r="O66" s="70">
        <f t="shared" si="3"/>
        <v>0</v>
      </c>
      <c r="P66" s="79"/>
      <c r="Q66" s="70">
        <f t="shared" si="4"/>
        <v>0</v>
      </c>
      <c r="R66" s="27"/>
    </row>
    <row r="67" spans="1:18" x14ac:dyDescent="0.25">
      <c r="A67" s="4"/>
      <c r="B67" s="2"/>
      <c r="C67" s="2"/>
      <c r="D67" s="122"/>
      <c r="E67" s="26"/>
      <c r="F67" s="79"/>
      <c r="G67" s="76"/>
      <c r="H67" s="141"/>
      <c r="I67" s="70"/>
      <c r="J67" s="70"/>
      <c r="K67" s="79"/>
      <c r="L67" s="76"/>
      <c r="M67" s="141"/>
      <c r="N67" s="70"/>
      <c r="O67" s="70"/>
      <c r="P67" s="79"/>
      <c r="Q67" s="70"/>
      <c r="R67" s="27"/>
    </row>
    <row r="68" spans="1:18" x14ac:dyDescent="0.25">
      <c r="A68" s="1" t="s">
        <v>22</v>
      </c>
      <c r="B68" s="4"/>
      <c r="C68" s="1"/>
      <c r="D68" s="121"/>
      <c r="E68" s="26"/>
      <c r="F68" s="79"/>
      <c r="G68" s="76"/>
      <c r="H68" s="141"/>
      <c r="I68" s="70" t="s">
        <v>48</v>
      </c>
      <c r="J68" s="70"/>
      <c r="K68" s="79"/>
      <c r="L68" s="76"/>
      <c r="M68" s="141"/>
      <c r="N68" s="70" t="s">
        <v>48</v>
      </c>
      <c r="O68" s="70"/>
      <c r="P68" s="79"/>
      <c r="Q68" s="70"/>
      <c r="R68" s="27"/>
    </row>
    <row r="69" spans="1:18" x14ac:dyDescent="0.25">
      <c r="A69" s="1" t="s">
        <v>133</v>
      </c>
      <c r="B69" s="4"/>
      <c r="C69" s="2"/>
      <c r="D69" s="122"/>
      <c r="E69" s="26"/>
      <c r="F69" s="79"/>
      <c r="G69" s="76"/>
      <c r="H69" s="141"/>
      <c r="I69" s="70" t="s">
        <v>48</v>
      </c>
      <c r="J69" s="70"/>
      <c r="K69" s="79"/>
      <c r="L69" s="76"/>
      <c r="M69" s="141"/>
      <c r="N69" s="70" t="s">
        <v>48</v>
      </c>
      <c r="O69" s="70"/>
      <c r="P69" s="79"/>
      <c r="Q69" s="70"/>
      <c r="R69" s="27"/>
    </row>
    <row r="70" spans="1:18" x14ac:dyDescent="0.25">
      <c r="A70" s="1"/>
      <c r="B70" s="2" t="s">
        <v>135</v>
      </c>
      <c r="C70" s="2" t="s">
        <v>29</v>
      </c>
      <c r="D70" s="122"/>
      <c r="E70" s="26"/>
      <c r="F70" s="79"/>
      <c r="G70" s="76" t="s">
        <v>6</v>
      </c>
      <c r="H70" s="141">
        <v>50.34</v>
      </c>
      <c r="I70" s="98">
        <v>0</v>
      </c>
      <c r="J70" s="70">
        <f t="shared" si="0"/>
        <v>0</v>
      </c>
      <c r="K70" s="79"/>
      <c r="L70" s="76" t="s">
        <v>6</v>
      </c>
      <c r="M70" s="141">
        <v>4439.1670000000004</v>
      </c>
      <c r="N70" s="98">
        <v>0</v>
      </c>
      <c r="O70" s="70">
        <f t="shared" ref="O70:O79" si="5">M70*N70</f>
        <v>0</v>
      </c>
      <c r="P70" s="79"/>
      <c r="Q70" s="70">
        <f t="shared" ref="Q70:Q79" si="6">J70+O70</f>
        <v>0</v>
      </c>
      <c r="R70" s="27"/>
    </row>
    <row r="71" spans="1:18" x14ac:dyDescent="0.25">
      <c r="A71" s="1"/>
      <c r="B71" s="2" t="s">
        <v>136</v>
      </c>
      <c r="C71" s="2" t="s">
        <v>29</v>
      </c>
      <c r="D71" s="122"/>
      <c r="E71" s="26"/>
      <c r="F71" s="79"/>
      <c r="G71" s="76"/>
      <c r="H71" s="141"/>
      <c r="I71" s="70"/>
      <c r="J71" s="70"/>
      <c r="K71" s="79"/>
      <c r="L71" s="76" t="s">
        <v>6</v>
      </c>
      <c r="M71" s="141">
        <v>759.59</v>
      </c>
      <c r="N71" s="98">
        <v>0</v>
      </c>
      <c r="O71" s="70">
        <f t="shared" si="5"/>
        <v>0</v>
      </c>
      <c r="P71" s="79"/>
      <c r="Q71" s="70">
        <f t="shared" si="6"/>
        <v>0</v>
      </c>
      <c r="R71" s="27"/>
    </row>
    <row r="72" spans="1:18" x14ac:dyDescent="0.25">
      <c r="A72" s="1"/>
      <c r="B72" s="2" t="s">
        <v>139</v>
      </c>
      <c r="C72" s="2" t="s">
        <v>29</v>
      </c>
      <c r="D72" s="122"/>
      <c r="E72" s="26"/>
      <c r="F72" s="79"/>
      <c r="G72" s="76" t="s">
        <v>6</v>
      </c>
      <c r="H72" s="141">
        <v>0.3</v>
      </c>
      <c r="I72" s="98">
        <v>0</v>
      </c>
      <c r="J72" s="70">
        <f t="shared" ref="J72:J73" si="7">H72*I72</f>
        <v>0</v>
      </c>
      <c r="K72" s="79"/>
      <c r="L72" s="76" t="s">
        <v>6</v>
      </c>
      <c r="M72" s="141">
        <v>48.300000000000004</v>
      </c>
      <c r="N72" s="98">
        <v>0</v>
      </c>
      <c r="O72" s="70">
        <f t="shared" si="5"/>
        <v>0</v>
      </c>
      <c r="P72" s="79"/>
      <c r="Q72" s="70">
        <f t="shared" si="6"/>
        <v>0</v>
      </c>
      <c r="R72" s="27"/>
    </row>
    <row r="73" spans="1:18" x14ac:dyDescent="0.25">
      <c r="A73" s="1"/>
      <c r="B73" s="2" t="s">
        <v>137</v>
      </c>
      <c r="C73" s="2" t="s">
        <v>29</v>
      </c>
      <c r="D73" s="122"/>
      <c r="E73" s="26"/>
      <c r="F73" s="79"/>
      <c r="G73" s="76" t="s">
        <v>6</v>
      </c>
      <c r="H73" s="141">
        <v>73.73</v>
      </c>
      <c r="I73" s="98">
        <v>0</v>
      </c>
      <c r="J73" s="70">
        <f t="shared" si="7"/>
        <v>0</v>
      </c>
      <c r="K73" s="79"/>
      <c r="L73" s="76"/>
      <c r="M73" s="141"/>
      <c r="N73" s="70"/>
      <c r="O73" s="70"/>
      <c r="P73" s="79"/>
      <c r="Q73" s="70">
        <f t="shared" si="6"/>
        <v>0</v>
      </c>
      <c r="R73" s="27"/>
    </row>
    <row r="74" spans="1:18" x14ac:dyDescent="0.25">
      <c r="A74" s="1"/>
      <c r="B74" s="2" t="s">
        <v>138</v>
      </c>
      <c r="C74" s="2" t="s">
        <v>29</v>
      </c>
      <c r="D74" s="122"/>
      <c r="E74" s="26"/>
      <c r="F74" s="79"/>
      <c r="G74" s="76"/>
      <c r="H74" s="141"/>
      <c r="I74" s="70"/>
      <c r="J74" s="70"/>
      <c r="K74" s="79"/>
      <c r="L74" s="76" t="s">
        <v>6</v>
      </c>
      <c r="M74" s="141">
        <v>206.09</v>
      </c>
      <c r="N74" s="98">
        <v>0</v>
      </c>
      <c r="O74" s="70">
        <f t="shared" si="5"/>
        <v>0</v>
      </c>
      <c r="P74" s="79"/>
      <c r="Q74" s="70">
        <f t="shared" si="6"/>
        <v>0</v>
      </c>
      <c r="R74" s="27"/>
    </row>
    <row r="75" spans="1:18" x14ac:dyDescent="0.25">
      <c r="A75" s="1"/>
      <c r="B75" s="2" t="s">
        <v>12</v>
      </c>
      <c r="C75" s="2" t="s">
        <v>29</v>
      </c>
      <c r="D75" s="122"/>
      <c r="E75" s="26"/>
      <c r="F75" s="79"/>
      <c r="G75" s="76" t="s">
        <v>6</v>
      </c>
      <c r="H75" s="141">
        <v>124.37</v>
      </c>
      <c r="I75" s="98">
        <v>0</v>
      </c>
      <c r="J75" s="70">
        <f t="shared" si="0"/>
        <v>0</v>
      </c>
      <c r="K75" s="79"/>
      <c r="L75" s="76" t="s">
        <v>6</v>
      </c>
      <c r="M75" s="141">
        <v>5453.1470000000008</v>
      </c>
      <c r="N75" s="98">
        <v>0</v>
      </c>
      <c r="O75" s="70">
        <f t="shared" si="5"/>
        <v>0</v>
      </c>
      <c r="P75" s="79"/>
      <c r="Q75" s="70">
        <f t="shared" si="6"/>
        <v>0</v>
      </c>
      <c r="R75" s="27"/>
    </row>
    <row r="76" spans="1:18" x14ac:dyDescent="0.25">
      <c r="A76" s="1"/>
      <c r="B76" s="2" t="s">
        <v>14</v>
      </c>
      <c r="C76" s="2" t="s">
        <v>30</v>
      </c>
      <c r="D76" s="122"/>
      <c r="E76" s="26"/>
      <c r="F76" s="79"/>
      <c r="G76" s="76" t="s">
        <v>5</v>
      </c>
      <c r="H76" s="141">
        <v>1774</v>
      </c>
      <c r="I76" s="98">
        <v>0</v>
      </c>
      <c r="J76" s="70">
        <f t="shared" si="0"/>
        <v>0</v>
      </c>
      <c r="K76" s="79"/>
      <c r="L76" s="76" t="s">
        <v>6</v>
      </c>
      <c r="M76" s="141">
        <v>14709</v>
      </c>
      <c r="N76" s="98">
        <v>0</v>
      </c>
      <c r="O76" s="70">
        <f t="shared" si="5"/>
        <v>0</v>
      </c>
      <c r="P76" s="79"/>
      <c r="Q76" s="70">
        <f t="shared" si="6"/>
        <v>0</v>
      </c>
      <c r="R76" s="27"/>
    </row>
    <row r="77" spans="1:18" x14ac:dyDescent="0.25">
      <c r="A77" s="1"/>
      <c r="B77" s="2" t="s">
        <v>15</v>
      </c>
      <c r="C77" s="2" t="s">
        <v>30</v>
      </c>
      <c r="D77" s="122"/>
      <c r="E77" s="26"/>
      <c r="F77" s="79"/>
      <c r="G77" s="76" t="s">
        <v>5</v>
      </c>
      <c r="H77" s="141">
        <v>11208</v>
      </c>
      <c r="I77" s="98">
        <v>0</v>
      </c>
      <c r="J77" s="70">
        <f t="shared" si="0"/>
        <v>0</v>
      </c>
      <c r="K77" s="79"/>
      <c r="L77" s="76" t="s">
        <v>6</v>
      </c>
      <c r="M77" s="141">
        <v>67112</v>
      </c>
      <c r="N77" s="98">
        <v>0</v>
      </c>
      <c r="O77" s="70">
        <f t="shared" si="5"/>
        <v>0</v>
      </c>
      <c r="P77" s="79"/>
      <c r="Q77" s="70">
        <f t="shared" si="6"/>
        <v>0</v>
      </c>
      <c r="R77" s="27"/>
    </row>
    <row r="78" spans="1:18" x14ac:dyDescent="0.25">
      <c r="A78" s="1"/>
      <c r="B78" s="2" t="s">
        <v>13</v>
      </c>
      <c r="C78" s="2" t="s">
        <v>29</v>
      </c>
      <c r="D78" s="122"/>
      <c r="E78" s="26"/>
      <c r="F78" s="79"/>
      <c r="G78" s="76" t="s">
        <v>5</v>
      </c>
      <c r="H78" s="141">
        <v>124.37</v>
      </c>
      <c r="I78" s="98">
        <v>0</v>
      </c>
      <c r="J78" s="70">
        <f t="shared" si="0"/>
        <v>0</v>
      </c>
      <c r="K78" s="79"/>
      <c r="L78" s="76" t="s">
        <v>6</v>
      </c>
      <c r="M78" s="141">
        <v>5453.1470000000008</v>
      </c>
      <c r="N78" s="98">
        <v>0</v>
      </c>
      <c r="O78" s="70">
        <f t="shared" si="5"/>
        <v>0</v>
      </c>
      <c r="P78" s="79"/>
      <c r="Q78" s="70">
        <f t="shared" si="6"/>
        <v>0</v>
      </c>
      <c r="R78" s="27"/>
    </row>
    <row r="79" spans="1:18" x14ac:dyDescent="0.25">
      <c r="A79" s="1"/>
      <c r="B79" s="2" t="s">
        <v>141</v>
      </c>
      <c r="C79" s="2" t="s">
        <v>31</v>
      </c>
      <c r="D79" s="122">
        <v>1</v>
      </c>
      <c r="E79" s="34">
        <v>1</v>
      </c>
      <c r="F79" s="80"/>
      <c r="G79" s="76" t="s">
        <v>20</v>
      </c>
      <c r="H79" s="141">
        <v>12437</v>
      </c>
      <c r="I79" s="98">
        <v>0</v>
      </c>
      <c r="J79" s="70">
        <f t="shared" si="0"/>
        <v>0</v>
      </c>
      <c r="K79" s="80"/>
      <c r="L79" s="76" t="s">
        <v>20</v>
      </c>
      <c r="M79" s="141">
        <v>524705.70000000007</v>
      </c>
      <c r="N79" s="98">
        <v>0</v>
      </c>
      <c r="O79" s="70">
        <f t="shared" si="5"/>
        <v>0</v>
      </c>
      <c r="P79" s="79"/>
      <c r="Q79" s="70">
        <f t="shared" si="6"/>
        <v>0</v>
      </c>
      <c r="R79" s="27"/>
    </row>
    <row r="80" spans="1:18" x14ac:dyDescent="0.25">
      <c r="A80" s="1" t="s">
        <v>134</v>
      </c>
      <c r="B80" s="2"/>
      <c r="C80" s="2"/>
      <c r="D80" s="122"/>
      <c r="E80" s="34"/>
      <c r="F80" s="80"/>
      <c r="G80" s="76"/>
      <c r="H80" s="141"/>
      <c r="I80" s="50"/>
      <c r="J80" s="70"/>
      <c r="K80" s="80"/>
      <c r="L80" s="76"/>
      <c r="M80" s="141"/>
      <c r="N80" s="70"/>
      <c r="O80" s="70"/>
      <c r="P80" s="80"/>
      <c r="Q80" s="70"/>
      <c r="R80" s="27"/>
    </row>
    <row r="81" spans="1:18" x14ac:dyDescent="0.25">
      <c r="A81" s="1"/>
      <c r="B81" s="2" t="s">
        <v>115</v>
      </c>
      <c r="C81" s="2" t="s">
        <v>29</v>
      </c>
      <c r="D81" s="122">
        <v>1</v>
      </c>
      <c r="E81" s="26">
        <v>1</v>
      </c>
      <c r="F81" s="79"/>
      <c r="G81" s="76" t="s">
        <v>20</v>
      </c>
      <c r="H81" s="141"/>
      <c r="I81" s="70"/>
      <c r="J81" s="70"/>
      <c r="K81" s="79"/>
      <c r="L81" s="76" t="s">
        <v>20</v>
      </c>
      <c r="M81" s="141">
        <v>206.09</v>
      </c>
      <c r="N81" s="98">
        <v>0</v>
      </c>
      <c r="O81" s="70">
        <f t="shared" ref="O81:O85" si="8">M81*N81</f>
        <v>0</v>
      </c>
      <c r="P81" s="79"/>
      <c r="Q81" s="70">
        <f t="shared" ref="Q81:Q85" si="9">J81+O81</f>
        <v>0</v>
      </c>
      <c r="R81" s="27"/>
    </row>
    <row r="82" spans="1:18" x14ac:dyDescent="0.25">
      <c r="A82" s="1"/>
      <c r="B82" s="2" t="s">
        <v>116</v>
      </c>
      <c r="C82" s="2" t="s">
        <v>29</v>
      </c>
      <c r="D82" s="122">
        <v>1</v>
      </c>
      <c r="E82" s="34">
        <v>1</v>
      </c>
      <c r="F82" s="80"/>
      <c r="G82" s="76" t="s">
        <v>20</v>
      </c>
      <c r="H82" s="141"/>
      <c r="I82" s="70"/>
      <c r="J82" s="70"/>
      <c r="K82" s="79"/>
      <c r="L82" s="76" t="s">
        <v>20</v>
      </c>
      <c r="M82" s="141">
        <v>206.09</v>
      </c>
      <c r="N82" s="98">
        <v>0</v>
      </c>
      <c r="O82" s="70">
        <f t="shared" si="8"/>
        <v>0</v>
      </c>
      <c r="P82" s="79"/>
      <c r="Q82" s="70">
        <f t="shared" si="9"/>
        <v>0</v>
      </c>
      <c r="R82" s="27"/>
    </row>
    <row r="83" spans="1:18" x14ac:dyDescent="0.25">
      <c r="A83" s="1"/>
      <c r="B83" s="2" t="s">
        <v>117</v>
      </c>
      <c r="C83" s="2" t="s">
        <v>29</v>
      </c>
      <c r="D83" s="122">
        <v>1</v>
      </c>
      <c r="E83" s="34">
        <v>1</v>
      </c>
      <c r="F83" s="80"/>
      <c r="G83" s="76" t="s">
        <v>20</v>
      </c>
      <c r="H83" s="141"/>
      <c r="I83" s="70"/>
      <c r="J83" s="70"/>
      <c r="K83" s="79"/>
      <c r="L83" s="76" t="s">
        <v>20</v>
      </c>
      <c r="M83" s="141">
        <v>50</v>
      </c>
      <c r="N83" s="98">
        <v>0</v>
      </c>
      <c r="O83" s="70">
        <f t="shared" si="8"/>
        <v>0</v>
      </c>
      <c r="P83" s="79"/>
      <c r="Q83" s="70">
        <f t="shared" si="9"/>
        <v>0</v>
      </c>
      <c r="R83" s="27"/>
    </row>
    <row r="84" spans="1:18" x14ac:dyDescent="0.25">
      <c r="A84" s="1"/>
      <c r="B84" s="2" t="s">
        <v>118</v>
      </c>
      <c r="C84" s="2" t="s">
        <v>29</v>
      </c>
      <c r="D84" s="122">
        <v>1</v>
      </c>
      <c r="E84" s="34">
        <v>1</v>
      </c>
      <c r="F84" s="80"/>
      <c r="G84" s="76" t="s">
        <v>20</v>
      </c>
      <c r="H84" s="141"/>
      <c r="I84" s="70"/>
      <c r="J84" s="70"/>
      <c r="K84" s="79"/>
      <c r="L84" s="76" t="s">
        <v>20</v>
      </c>
      <c r="M84" s="141">
        <v>206.09</v>
      </c>
      <c r="N84" s="98">
        <v>0</v>
      </c>
      <c r="O84" s="70">
        <f t="shared" si="8"/>
        <v>0</v>
      </c>
      <c r="P84" s="79"/>
      <c r="Q84" s="70">
        <f t="shared" si="9"/>
        <v>0</v>
      </c>
      <c r="R84" s="27"/>
    </row>
    <row r="85" spans="1:18" x14ac:dyDescent="0.25">
      <c r="A85" s="1"/>
      <c r="B85" s="2" t="s">
        <v>119</v>
      </c>
      <c r="C85" s="2" t="s">
        <v>29</v>
      </c>
      <c r="D85" s="122">
        <v>1</v>
      </c>
      <c r="E85" s="34">
        <v>1</v>
      </c>
      <c r="F85" s="80"/>
      <c r="G85" s="76" t="s">
        <v>20</v>
      </c>
      <c r="H85" s="141"/>
      <c r="I85" s="70"/>
      <c r="J85" s="70"/>
      <c r="K85" s="79"/>
      <c r="L85" s="76" t="s">
        <v>20</v>
      </c>
      <c r="M85" s="141">
        <v>50</v>
      </c>
      <c r="N85" s="98">
        <v>0</v>
      </c>
      <c r="O85" s="70">
        <f t="shared" si="8"/>
        <v>0</v>
      </c>
      <c r="P85" s="79"/>
      <c r="Q85" s="70">
        <f t="shared" si="9"/>
        <v>0</v>
      </c>
      <c r="R85" s="27"/>
    </row>
    <row r="86" spans="1:18" x14ac:dyDescent="0.25">
      <c r="A86" s="1" t="s">
        <v>140</v>
      </c>
      <c r="B86" s="2"/>
      <c r="C86" s="2"/>
      <c r="D86" s="122"/>
      <c r="E86" s="26"/>
      <c r="F86" s="79"/>
      <c r="G86" s="76"/>
      <c r="H86" s="141"/>
      <c r="I86" s="70" t="s">
        <v>48</v>
      </c>
      <c r="J86" s="70"/>
      <c r="K86" s="79"/>
      <c r="L86" s="76"/>
      <c r="M86" s="141"/>
      <c r="N86" s="70"/>
      <c r="O86" s="70"/>
      <c r="P86" s="79"/>
      <c r="Q86" s="70"/>
      <c r="R86" s="27"/>
    </row>
    <row r="87" spans="1:18" x14ac:dyDescent="0.25">
      <c r="A87" s="1"/>
      <c r="B87" s="2" t="s">
        <v>120</v>
      </c>
      <c r="C87" s="2" t="s">
        <v>31</v>
      </c>
      <c r="D87" s="122">
        <v>1</v>
      </c>
      <c r="E87" s="26">
        <v>1</v>
      </c>
      <c r="F87" s="79"/>
      <c r="G87" s="76" t="s">
        <v>20</v>
      </c>
      <c r="H87" s="141">
        <v>30</v>
      </c>
      <c r="I87" s="98">
        <v>0</v>
      </c>
      <c r="J87" s="70">
        <f t="shared" si="0"/>
        <v>0</v>
      </c>
      <c r="K87" s="79"/>
      <c r="L87" s="76" t="s">
        <v>20</v>
      </c>
      <c r="M87" s="141">
        <v>4830</v>
      </c>
      <c r="N87" s="98">
        <v>0</v>
      </c>
      <c r="O87" s="70">
        <f t="shared" ref="O87" si="10">M87*N87</f>
        <v>0</v>
      </c>
      <c r="P87" s="79"/>
      <c r="Q87" s="70">
        <f t="shared" ref="Q87" si="11">J87+O87</f>
        <v>0</v>
      </c>
      <c r="R87" s="27"/>
    </row>
    <row r="88" spans="1:18" x14ac:dyDescent="0.25">
      <c r="A88" s="1"/>
      <c r="B88" s="134" t="s">
        <v>154</v>
      </c>
      <c r="C88" s="2" t="s">
        <v>29</v>
      </c>
      <c r="D88" s="122">
        <v>1</v>
      </c>
      <c r="E88" s="26">
        <v>1</v>
      </c>
      <c r="F88" s="79"/>
      <c r="G88" s="76" t="s">
        <v>20</v>
      </c>
      <c r="H88" s="141">
        <v>0.3</v>
      </c>
      <c r="I88" s="98">
        <v>0</v>
      </c>
      <c r="J88" s="70">
        <f>H88*I88</f>
        <v>0</v>
      </c>
      <c r="K88" s="79"/>
      <c r="L88" s="76" t="s">
        <v>20</v>
      </c>
      <c r="M88" s="141">
        <v>48.300000000000004</v>
      </c>
      <c r="N88" s="98">
        <v>0</v>
      </c>
      <c r="O88" s="70">
        <f>M88*N88</f>
        <v>0</v>
      </c>
      <c r="P88" s="79"/>
      <c r="Q88" s="70">
        <f>J88+O88</f>
        <v>0</v>
      </c>
      <c r="R88" s="27"/>
    </row>
    <row r="89" spans="1:18" x14ac:dyDescent="0.25">
      <c r="A89" s="1" t="s">
        <v>74</v>
      </c>
      <c r="B89" s="4"/>
      <c r="C89" s="2"/>
      <c r="D89" s="122"/>
      <c r="E89" s="26"/>
      <c r="F89" s="79"/>
      <c r="G89" s="76"/>
      <c r="H89" s="141"/>
      <c r="I89" s="70" t="s">
        <v>48</v>
      </c>
      <c r="J89" s="70"/>
      <c r="K89" s="79"/>
      <c r="L89" s="76"/>
      <c r="M89" s="141"/>
      <c r="N89" s="70"/>
      <c r="O89" s="70"/>
      <c r="P89" s="79"/>
      <c r="Q89" s="70"/>
      <c r="R89" s="27"/>
    </row>
    <row r="90" spans="1:18" x14ac:dyDescent="0.25">
      <c r="A90" s="1"/>
      <c r="B90" s="2" t="s">
        <v>47</v>
      </c>
      <c r="C90" s="2" t="s">
        <v>29</v>
      </c>
      <c r="D90" s="122">
        <v>2</v>
      </c>
      <c r="E90" s="34">
        <v>1</v>
      </c>
      <c r="F90" s="80"/>
      <c r="G90" s="76" t="s">
        <v>20</v>
      </c>
      <c r="H90" s="141"/>
      <c r="I90" s="70"/>
      <c r="J90" s="70"/>
      <c r="K90" s="79"/>
      <c r="L90" s="76" t="s">
        <v>20</v>
      </c>
      <c r="M90" s="141">
        <v>1041.9070000000002</v>
      </c>
      <c r="N90" s="98">
        <v>0</v>
      </c>
      <c r="O90" s="70">
        <f>M90*N90</f>
        <v>0</v>
      </c>
      <c r="P90" s="79"/>
      <c r="Q90" s="70">
        <f>J90+O90</f>
        <v>0</v>
      </c>
      <c r="R90" s="27"/>
    </row>
    <row r="91" spans="1:18" x14ac:dyDescent="0.25">
      <c r="A91" s="1"/>
      <c r="B91" s="2" t="s">
        <v>46</v>
      </c>
      <c r="C91" s="2" t="s">
        <v>44</v>
      </c>
      <c r="D91" s="122">
        <v>2</v>
      </c>
      <c r="E91" s="34">
        <v>1</v>
      </c>
      <c r="F91" s="80"/>
      <c r="G91" s="76" t="s">
        <v>20</v>
      </c>
      <c r="H91" s="141"/>
      <c r="I91" s="70"/>
      <c r="J91" s="70"/>
      <c r="K91" s="79"/>
      <c r="L91" s="76" t="s">
        <v>20</v>
      </c>
      <c r="M91" s="141">
        <v>454</v>
      </c>
      <c r="N91" s="98">
        <v>0</v>
      </c>
      <c r="O91" s="70">
        <f>M91*N91</f>
        <v>0</v>
      </c>
      <c r="P91" s="79"/>
      <c r="Q91" s="70">
        <f>J91+O91</f>
        <v>0</v>
      </c>
      <c r="R91" s="27"/>
    </row>
    <row r="92" spans="1:18" x14ac:dyDescent="0.25">
      <c r="A92" s="1" t="s">
        <v>126</v>
      </c>
      <c r="B92" s="2"/>
      <c r="C92" s="2"/>
      <c r="D92" s="122"/>
      <c r="E92" s="26"/>
      <c r="F92" s="79"/>
      <c r="G92" s="76"/>
      <c r="H92" s="141"/>
      <c r="I92" s="70"/>
      <c r="J92" s="70"/>
      <c r="K92" s="79"/>
      <c r="L92" s="76"/>
      <c r="M92" s="141"/>
      <c r="N92" s="70"/>
      <c r="O92" s="70"/>
      <c r="P92" s="79"/>
      <c r="Q92" s="70"/>
      <c r="R92" s="27"/>
    </row>
    <row r="93" spans="1:18" x14ac:dyDescent="0.25">
      <c r="A93" s="1"/>
      <c r="B93" s="2" t="s">
        <v>47</v>
      </c>
      <c r="C93" s="2" t="s">
        <v>29</v>
      </c>
      <c r="D93" s="122">
        <v>2</v>
      </c>
      <c r="E93" s="34">
        <v>1</v>
      </c>
      <c r="F93" s="80"/>
      <c r="G93" s="76" t="s">
        <v>20</v>
      </c>
      <c r="H93" s="141"/>
      <c r="I93" s="70"/>
      <c r="J93" s="70"/>
      <c r="K93" s="79"/>
      <c r="L93" s="76" t="s">
        <v>20</v>
      </c>
      <c r="M93" s="141">
        <v>210.25</v>
      </c>
      <c r="N93" s="98">
        <v>0</v>
      </c>
      <c r="O93" s="70">
        <f>M93*N93</f>
        <v>0</v>
      </c>
      <c r="P93" s="79"/>
      <c r="Q93" s="70">
        <f>J93+O93</f>
        <v>0</v>
      </c>
      <c r="R93" s="27"/>
    </row>
    <row r="94" spans="1:18" x14ac:dyDescent="0.25">
      <c r="A94" s="1"/>
      <c r="B94" s="2" t="s">
        <v>127</v>
      </c>
      <c r="C94" s="2" t="s">
        <v>29</v>
      </c>
      <c r="D94" s="122">
        <v>2</v>
      </c>
      <c r="E94" s="26">
        <v>1</v>
      </c>
      <c r="F94" s="79"/>
      <c r="G94" s="76" t="s">
        <v>20</v>
      </c>
      <c r="H94" s="141"/>
      <c r="I94" s="70"/>
      <c r="J94" s="70"/>
      <c r="K94" s="79"/>
      <c r="L94" s="76" t="s">
        <v>20</v>
      </c>
      <c r="M94" s="141">
        <v>210.25</v>
      </c>
      <c r="N94" s="98">
        <v>0</v>
      </c>
      <c r="O94" s="70">
        <f>M94*N94</f>
        <v>0</v>
      </c>
      <c r="P94" s="79"/>
      <c r="Q94" s="70">
        <f>J94+O94</f>
        <v>0</v>
      </c>
      <c r="R94" s="27"/>
    </row>
    <row r="95" spans="1:18" x14ac:dyDescent="0.25">
      <c r="A95" s="1" t="s">
        <v>145</v>
      </c>
      <c r="B95" s="2"/>
      <c r="C95" s="2"/>
      <c r="D95" s="122"/>
      <c r="E95" s="26"/>
      <c r="F95" s="79"/>
      <c r="G95" s="76"/>
      <c r="H95" s="141"/>
      <c r="I95" s="70"/>
      <c r="J95" s="70"/>
      <c r="K95" s="79"/>
      <c r="L95" s="76"/>
      <c r="M95" s="141"/>
      <c r="N95" s="70"/>
      <c r="O95" s="70"/>
      <c r="P95" s="79"/>
      <c r="Q95" s="70"/>
      <c r="R95" s="27"/>
    </row>
    <row r="96" spans="1:18" ht="22.5" x14ac:dyDescent="0.25">
      <c r="A96" s="1"/>
      <c r="B96" s="97" t="s">
        <v>183</v>
      </c>
      <c r="C96" s="2" t="s">
        <v>29</v>
      </c>
      <c r="D96" s="122"/>
      <c r="E96" s="26"/>
      <c r="F96" s="79"/>
      <c r="G96" s="76"/>
      <c r="H96" s="141"/>
      <c r="I96" s="70"/>
      <c r="J96" s="70"/>
      <c r="K96" s="79"/>
      <c r="L96" s="76" t="s">
        <v>6</v>
      </c>
      <c r="M96" s="141">
        <v>12.040000000000001</v>
      </c>
      <c r="N96" s="98">
        <v>0</v>
      </c>
      <c r="O96" s="70">
        <f>M96*N96</f>
        <v>0</v>
      </c>
      <c r="P96" s="79"/>
      <c r="Q96" s="70">
        <f>J96+O96</f>
        <v>0</v>
      </c>
      <c r="R96" s="27"/>
    </row>
    <row r="97" spans="1:18" x14ac:dyDescent="0.25">
      <c r="A97" s="1" t="s">
        <v>87</v>
      </c>
      <c r="B97" s="2"/>
      <c r="C97" s="2"/>
      <c r="D97" s="122"/>
      <c r="E97" s="26"/>
      <c r="F97" s="79"/>
      <c r="G97" s="76"/>
      <c r="H97" s="141"/>
      <c r="I97" s="50"/>
      <c r="J97" s="70"/>
      <c r="K97" s="79"/>
      <c r="L97" s="76"/>
      <c r="M97" s="141"/>
      <c r="N97" s="50"/>
      <c r="O97" s="70"/>
      <c r="P97" s="79"/>
      <c r="Q97" s="70"/>
      <c r="R97" s="27"/>
    </row>
    <row r="98" spans="1:18" x14ac:dyDescent="0.25">
      <c r="A98" s="1"/>
      <c r="B98" s="2" t="s">
        <v>182</v>
      </c>
      <c r="C98" s="2" t="s">
        <v>31</v>
      </c>
      <c r="D98" s="122">
        <v>4</v>
      </c>
      <c r="E98" s="26">
        <v>1</v>
      </c>
      <c r="F98" s="79"/>
      <c r="G98" s="76" t="s">
        <v>20</v>
      </c>
      <c r="H98" s="141"/>
      <c r="I98" s="70"/>
      <c r="J98" s="70"/>
      <c r="K98" s="79"/>
      <c r="L98" s="76" t="s">
        <v>20</v>
      </c>
      <c r="M98" s="141">
        <v>1282</v>
      </c>
      <c r="N98" s="98">
        <v>0</v>
      </c>
      <c r="O98" s="70">
        <f>M98*N98</f>
        <v>0</v>
      </c>
      <c r="P98" s="79"/>
      <c r="Q98" s="70">
        <f>J98+O98</f>
        <v>0</v>
      </c>
      <c r="R98" s="27"/>
    </row>
    <row r="99" spans="1:18" x14ac:dyDescent="0.25">
      <c r="A99" s="6" t="s">
        <v>80</v>
      </c>
      <c r="B99" s="2"/>
      <c r="C99" s="2"/>
      <c r="D99" s="122"/>
      <c r="E99" s="26"/>
      <c r="F99" s="79"/>
      <c r="G99" s="76"/>
      <c r="H99" s="141"/>
      <c r="I99" s="70"/>
      <c r="J99" s="70"/>
      <c r="K99" s="79"/>
      <c r="L99" s="76"/>
      <c r="M99" s="141"/>
      <c r="N99" s="70"/>
      <c r="O99" s="70"/>
      <c r="P99" s="79"/>
      <c r="Q99" s="70"/>
      <c r="R99" s="27"/>
    </row>
    <row r="100" spans="1:18" x14ac:dyDescent="0.25">
      <c r="A100" s="6"/>
      <c r="B100" s="2" t="s">
        <v>148</v>
      </c>
      <c r="C100" s="2" t="s">
        <v>29</v>
      </c>
      <c r="D100" s="122"/>
      <c r="E100" s="26"/>
      <c r="F100" s="79"/>
      <c r="G100" s="76"/>
      <c r="H100" s="141"/>
      <c r="I100" s="70"/>
      <c r="J100" s="70"/>
      <c r="K100" s="79"/>
      <c r="L100" s="76" t="s">
        <v>6</v>
      </c>
      <c r="M100" s="141">
        <v>0.23</v>
      </c>
      <c r="N100" s="98">
        <v>0</v>
      </c>
      <c r="O100" s="70">
        <f>M100*N100</f>
        <v>0</v>
      </c>
      <c r="P100" s="79"/>
      <c r="Q100" s="70">
        <f>J100+O100</f>
        <v>0</v>
      </c>
      <c r="R100" s="27"/>
    </row>
    <row r="101" spans="1:18" x14ac:dyDescent="0.25">
      <c r="A101" s="1"/>
      <c r="B101" s="2" t="s">
        <v>13</v>
      </c>
      <c r="C101" s="2" t="s">
        <v>29</v>
      </c>
      <c r="D101" s="122"/>
      <c r="E101" s="26"/>
      <c r="F101" s="79"/>
      <c r="G101" s="76"/>
      <c r="H101" s="141"/>
      <c r="I101" s="70"/>
      <c r="J101" s="70"/>
      <c r="K101" s="79"/>
      <c r="L101" s="76" t="s">
        <v>6</v>
      </c>
      <c r="M101" s="141">
        <v>0.23</v>
      </c>
      <c r="N101" s="98">
        <v>0</v>
      </c>
      <c r="O101" s="70">
        <f t="shared" ref="O101" si="12">M101*N101</f>
        <v>0</v>
      </c>
      <c r="P101" s="79"/>
      <c r="Q101" s="70">
        <f t="shared" ref="Q101" si="13">J101+O101</f>
        <v>0</v>
      </c>
      <c r="R101" s="27"/>
    </row>
    <row r="102" spans="1:18" x14ac:dyDescent="0.25">
      <c r="A102" s="6" t="s">
        <v>128</v>
      </c>
      <c r="B102" s="2"/>
      <c r="C102" s="2"/>
      <c r="D102" s="122"/>
      <c r="E102" s="26"/>
      <c r="F102" s="79"/>
      <c r="G102" s="76"/>
      <c r="H102" s="141"/>
      <c r="I102" s="70"/>
      <c r="J102" s="70"/>
      <c r="K102" s="80"/>
      <c r="L102" s="76"/>
      <c r="M102" s="141"/>
      <c r="N102" s="70"/>
      <c r="O102" s="70"/>
      <c r="P102" s="79"/>
      <c r="Q102" s="70"/>
      <c r="R102" s="27"/>
    </row>
    <row r="103" spans="1:18" x14ac:dyDescent="0.25">
      <c r="A103" s="6"/>
      <c r="B103" s="2" t="s">
        <v>129</v>
      </c>
      <c r="C103" s="2" t="s">
        <v>27</v>
      </c>
      <c r="D103" s="122">
        <v>2</v>
      </c>
      <c r="E103" s="26">
        <v>1</v>
      </c>
      <c r="F103" s="79"/>
      <c r="G103" s="76"/>
      <c r="H103" s="141"/>
      <c r="I103" s="70"/>
      <c r="J103" s="70"/>
      <c r="K103" s="79"/>
      <c r="L103" s="76" t="s">
        <v>20</v>
      </c>
      <c r="M103" s="141">
        <v>1</v>
      </c>
      <c r="N103" s="98">
        <v>0</v>
      </c>
      <c r="O103" s="70">
        <f>M103*N103</f>
        <v>0</v>
      </c>
      <c r="P103" s="79"/>
      <c r="Q103" s="70">
        <f>J103+O103</f>
        <v>0</v>
      </c>
      <c r="R103" s="27"/>
    </row>
    <row r="104" spans="1:18" x14ac:dyDescent="0.25">
      <c r="A104" s="6" t="s">
        <v>23</v>
      </c>
      <c r="C104" s="2"/>
      <c r="D104" s="122"/>
      <c r="E104" s="26"/>
      <c r="F104" s="79"/>
      <c r="G104" s="76"/>
      <c r="H104" s="141"/>
      <c r="I104" s="70" t="s">
        <v>48</v>
      </c>
      <c r="J104" s="70"/>
      <c r="K104" s="79"/>
      <c r="L104" s="76"/>
      <c r="M104" s="141"/>
      <c r="N104" s="70" t="s">
        <v>48</v>
      </c>
      <c r="O104" s="70"/>
      <c r="P104" s="79"/>
      <c r="Q104" s="70"/>
      <c r="R104" s="27"/>
    </row>
    <row r="105" spans="1:18" x14ac:dyDescent="0.25">
      <c r="A105" s="1" t="s">
        <v>37</v>
      </c>
      <c r="B105" s="2"/>
      <c r="C105" s="2"/>
      <c r="D105" s="122"/>
      <c r="E105" s="26"/>
      <c r="F105" s="79"/>
      <c r="G105" s="76"/>
      <c r="H105" s="141"/>
      <c r="I105" s="70" t="s">
        <v>48</v>
      </c>
      <c r="J105" s="70"/>
      <c r="K105" s="79"/>
      <c r="L105" s="76"/>
      <c r="M105" s="141"/>
      <c r="N105" s="70" t="s">
        <v>48</v>
      </c>
      <c r="O105" s="70"/>
      <c r="P105" s="79"/>
      <c r="Q105" s="70"/>
      <c r="R105" s="27"/>
    </row>
    <row r="106" spans="1:18" x14ac:dyDescent="0.25">
      <c r="A106" s="1"/>
      <c r="B106" s="2" t="s">
        <v>11</v>
      </c>
      <c r="C106" s="2" t="s">
        <v>44</v>
      </c>
      <c r="D106" s="122"/>
      <c r="E106" s="26"/>
      <c r="F106" s="79"/>
      <c r="G106" s="76" t="s">
        <v>5</v>
      </c>
      <c r="H106" s="141">
        <v>432</v>
      </c>
      <c r="I106" s="98">
        <v>0</v>
      </c>
      <c r="J106" s="70">
        <f t="shared" ref="J106:J107" si="14">H106*I106</f>
        <v>0</v>
      </c>
      <c r="K106" s="79"/>
      <c r="L106" s="76" t="s">
        <v>6</v>
      </c>
      <c r="M106" s="141">
        <v>8127</v>
      </c>
      <c r="N106" s="98">
        <v>0</v>
      </c>
      <c r="O106" s="70">
        <f t="shared" ref="O106:O107" si="15">M106*N106</f>
        <v>0</v>
      </c>
      <c r="P106" s="79"/>
      <c r="Q106" s="70">
        <f t="shared" ref="Q106:Q107" si="16">J106+O106</f>
        <v>0</v>
      </c>
      <c r="R106" s="27"/>
    </row>
    <row r="107" spans="1:18" x14ac:dyDescent="0.25">
      <c r="A107" s="1"/>
      <c r="B107" s="2" t="s">
        <v>146</v>
      </c>
      <c r="C107" s="2" t="s">
        <v>44</v>
      </c>
      <c r="D107" s="122"/>
      <c r="E107" s="26"/>
      <c r="F107" s="79"/>
      <c r="G107" s="76" t="s">
        <v>6</v>
      </c>
      <c r="H107" s="141">
        <v>432</v>
      </c>
      <c r="I107" s="98">
        <v>0</v>
      </c>
      <c r="J107" s="70">
        <f t="shared" si="14"/>
        <v>0</v>
      </c>
      <c r="K107" s="79"/>
      <c r="L107" s="76" t="s">
        <v>6</v>
      </c>
      <c r="M107" s="141">
        <v>8127</v>
      </c>
      <c r="N107" s="98">
        <v>0</v>
      </c>
      <c r="O107" s="70">
        <f t="shared" si="15"/>
        <v>0</v>
      </c>
      <c r="P107" s="79"/>
      <c r="Q107" s="70">
        <f t="shared" si="16"/>
        <v>0</v>
      </c>
      <c r="R107" s="27"/>
    </row>
    <row r="108" spans="1:18" x14ac:dyDescent="0.25">
      <c r="A108" s="1" t="s">
        <v>38</v>
      </c>
      <c r="B108" s="2"/>
      <c r="C108" s="2"/>
      <c r="D108" s="122"/>
      <c r="E108" s="26"/>
      <c r="F108" s="79"/>
      <c r="G108" s="76"/>
      <c r="H108" s="141"/>
      <c r="I108" s="70" t="s">
        <v>48</v>
      </c>
      <c r="J108" s="70"/>
      <c r="K108" s="79"/>
      <c r="L108" s="76"/>
      <c r="M108" s="141"/>
      <c r="N108" s="70"/>
      <c r="O108" s="70"/>
      <c r="P108" s="79"/>
      <c r="Q108" s="70"/>
      <c r="R108" s="27"/>
    </row>
    <row r="109" spans="1:18" x14ac:dyDescent="0.25">
      <c r="A109" s="1"/>
      <c r="B109" s="2" t="s">
        <v>76</v>
      </c>
      <c r="C109" s="2" t="s">
        <v>44</v>
      </c>
      <c r="D109" s="122"/>
      <c r="E109" s="34"/>
      <c r="F109" s="79"/>
      <c r="G109" s="76"/>
      <c r="H109" s="141"/>
      <c r="I109" s="70"/>
      <c r="J109" s="70"/>
      <c r="K109" s="79"/>
      <c r="L109" s="76" t="s">
        <v>6</v>
      </c>
      <c r="M109" s="141">
        <v>582</v>
      </c>
      <c r="N109" s="98">
        <v>0</v>
      </c>
      <c r="O109" s="70">
        <f>M109*N109</f>
        <v>0</v>
      </c>
      <c r="P109" s="79"/>
      <c r="Q109" s="70">
        <f>J109+O109</f>
        <v>0</v>
      </c>
      <c r="R109" s="27"/>
    </row>
    <row r="110" spans="1:18" x14ac:dyDescent="0.25">
      <c r="A110" s="1" t="s">
        <v>104</v>
      </c>
      <c r="B110" s="1"/>
      <c r="C110" s="2"/>
      <c r="D110" s="122"/>
      <c r="E110" s="34"/>
      <c r="F110" s="79"/>
      <c r="G110" s="76"/>
      <c r="H110" s="141"/>
      <c r="I110" s="70" t="s">
        <v>48</v>
      </c>
      <c r="J110" s="70"/>
      <c r="K110" s="79"/>
      <c r="L110" s="76"/>
      <c r="M110" s="141"/>
      <c r="N110" s="70"/>
      <c r="O110" s="70"/>
      <c r="P110" s="79"/>
      <c r="Q110" s="70"/>
      <c r="R110" s="27"/>
    </row>
    <row r="111" spans="1:18" x14ac:dyDescent="0.25">
      <c r="A111" s="6"/>
      <c r="B111" s="2" t="s">
        <v>97</v>
      </c>
      <c r="C111" s="2" t="s">
        <v>44</v>
      </c>
      <c r="D111" s="122">
        <v>1</v>
      </c>
      <c r="E111" s="34">
        <v>1</v>
      </c>
      <c r="F111" s="79"/>
      <c r="G111" s="76"/>
      <c r="H111" s="141"/>
      <c r="I111" s="70"/>
      <c r="J111" s="70"/>
      <c r="K111" s="79"/>
      <c r="L111" s="76" t="s">
        <v>20</v>
      </c>
      <c r="M111" s="141">
        <v>90</v>
      </c>
      <c r="N111" s="98">
        <v>0</v>
      </c>
      <c r="O111" s="70">
        <f t="shared" ref="O111:O119" si="17">M111*N111</f>
        <v>0</v>
      </c>
      <c r="P111" s="79"/>
      <c r="Q111" s="70">
        <f t="shared" ref="Q111:Q119" si="18">J111+O111</f>
        <v>0</v>
      </c>
      <c r="R111" s="27"/>
    </row>
    <row r="112" spans="1:18" x14ac:dyDescent="0.25">
      <c r="A112" s="6"/>
      <c r="B112" s="2" t="s">
        <v>98</v>
      </c>
      <c r="C112" s="2" t="s">
        <v>44</v>
      </c>
      <c r="D112" s="122">
        <v>2</v>
      </c>
      <c r="E112" s="34">
        <v>1</v>
      </c>
      <c r="F112" s="79"/>
      <c r="G112" s="76" t="s">
        <v>20</v>
      </c>
      <c r="H112" s="141">
        <v>111</v>
      </c>
      <c r="I112" s="98">
        <v>0</v>
      </c>
      <c r="J112" s="70">
        <f t="shared" ref="J112" si="19">H112*I112</f>
        <v>0</v>
      </c>
      <c r="K112" s="79"/>
      <c r="L112" s="76"/>
      <c r="M112" s="141"/>
      <c r="N112" s="70"/>
      <c r="O112" s="70"/>
      <c r="P112" s="79"/>
      <c r="Q112" s="70">
        <f t="shared" si="18"/>
        <v>0</v>
      </c>
      <c r="R112" s="27"/>
    </row>
    <row r="113" spans="1:18" x14ac:dyDescent="0.25">
      <c r="A113" s="6"/>
      <c r="B113" s="2" t="s">
        <v>99</v>
      </c>
      <c r="C113" s="2" t="s">
        <v>44</v>
      </c>
      <c r="D113" s="122">
        <v>1</v>
      </c>
      <c r="E113" s="34">
        <v>1</v>
      </c>
      <c r="F113" s="79"/>
      <c r="G113" s="76"/>
      <c r="H113" s="141"/>
      <c r="I113" s="70"/>
      <c r="J113" s="70"/>
      <c r="K113" s="79"/>
      <c r="L113" s="76" t="s">
        <v>20</v>
      </c>
      <c r="M113" s="141">
        <v>38</v>
      </c>
      <c r="N113" s="98">
        <v>0</v>
      </c>
      <c r="O113" s="70">
        <f t="shared" si="17"/>
        <v>0</v>
      </c>
      <c r="P113" s="79"/>
      <c r="Q113" s="70">
        <f t="shared" si="18"/>
        <v>0</v>
      </c>
      <c r="R113" s="27"/>
    </row>
    <row r="114" spans="1:18" x14ac:dyDescent="0.25">
      <c r="A114" s="6"/>
      <c r="B114" s="2" t="s">
        <v>100</v>
      </c>
      <c r="C114" s="2" t="s">
        <v>44</v>
      </c>
      <c r="D114" s="122">
        <v>1</v>
      </c>
      <c r="E114" s="34">
        <v>1</v>
      </c>
      <c r="F114" s="79"/>
      <c r="G114" s="76"/>
      <c r="H114" s="141"/>
      <c r="I114" s="70"/>
      <c r="J114" s="70"/>
      <c r="K114" s="79"/>
      <c r="L114" s="76" t="s">
        <v>20</v>
      </c>
      <c r="M114" s="141">
        <v>53</v>
      </c>
      <c r="N114" s="98">
        <v>0</v>
      </c>
      <c r="O114" s="70">
        <f t="shared" si="17"/>
        <v>0</v>
      </c>
      <c r="P114" s="79"/>
      <c r="Q114" s="70">
        <f t="shared" si="18"/>
        <v>0</v>
      </c>
      <c r="R114" s="27"/>
    </row>
    <row r="115" spans="1:18" x14ac:dyDescent="0.25">
      <c r="A115" s="6"/>
      <c r="B115" s="2" t="s">
        <v>101</v>
      </c>
      <c r="C115" s="2" t="s">
        <v>44</v>
      </c>
      <c r="D115" s="122">
        <v>0.5</v>
      </c>
      <c r="E115" s="34">
        <v>1</v>
      </c>
      <c r="F115" s="79"/>
      <c r="G115" s="76"/>
      <c r="H115" s="141"/>
      <c r="I115" s="70"/>
      <c r="J115" s="70"/>
      <c r="K115" s="79"/>
      <c r="L115" s="76" t="s">
        <v>20</v>
      </c>
      <c r="M115" s="141">
        <v>51</v>
      </c>
      <c r="N115" s="98">
        <v>0</v>
      </c>
      <c r="O115" s="70">
        <f t="shared" si="17"/>
        <v>0</v>
      </c>
      <c r="P115" s="79"/>
      <c r="Q115" s="70">
        <f t="shared" si="18"/>
        <v>0</v>
      </c>
      <c r="R115" s="27"/>
    </row>
    <row r="116" spans="1:18" x14ac:dyDescent="0.25">
      <c r="A116" s="6"/>
      <c r="B116" s="2" t="s">
        <v>102</v>
      </c>
      <c r="C116" s="2" t="s">
        <v>44</v>
      </c>
      <c r="D116" s="122">
        <v>0.33333333333333331</v>
      </c>
      <c r="E116" s="34">
        <v>1</v>
      </c>
      <c r="F116" s="79"/>
      <c r="G116" s="76"/>
      <c r="H116" s="141"/>
      <c r="I116" s="70"/>
      <c r="J116" s="70"/>
      <c r="K116" s="79"/>
      <c r="L116" s="76" t="s">
        <v>20</v>
      </c>
      <c r="M116" s="141">
        <v>184</v>
      </c>
      <c r="N116" s="98">
        <v>0</v>
      </c>
      <c r="O116" s="70">
        <f t="shared" si="17"/>
        <v>0</v>
      </c>
      <c r="P116" s="79"/>
      <c r="Q116" s="70">
        <f t="shared" si="18"/>
        <v>0</v>
      </c>
      <c r="R116" s="27"/>
    </row>
    <row r="117" spans="1:18" x14ac:dyDescent="0.25">
      <c r="A117" s="6"/>
      <c r="B117" s="2" t="s">
        <v>103</v>
      </c>
      <c r="C117" s="2" t="s">
        <v>44</v>
      </c>
      <c r="D117" s="122">
        <v>1</v>
      </c>
      <c r="E117" s="34">
        <v>0.5</v>
      </c>
      <c r="F117" s="79"/>
      <c r="G117" s="76"/>
      <c r="H117" s="141"/>
      <c r="I117" s="70"/>
      <c r="J117" s="70"/>
      <c r="K117" s="79"/>
      <c r="L117" s="76" t="s">
        <v>20</v>
      </c>
      <c r="M117" s="141">
        <v>676</v>
      </c>
      <c r="N117" s="98">
        <v>0</v>
      </c>
      <c r="O117" s="70">
        <f t="shared" si="17"/>
        <v>0</v>
      </c>
      <c r="P117" s="79"/>
      <c r="Q117" s="70">
        <f t="shared" si="18"/>
        <v>0</v>
      </c>
      <c r="R117" s="27"/>
    </row>
    <row r="118" spans="1:18" x14ac:dyDescent="0.25">
      <c r="A118" s="6"/>
      <c r="B118" s="2" t="s">
        <v>95</v>
      </c>
      <c r="C118" s="2" t="s">
        <v>44</v>
      </c>
      <c r="D118" s="122">
        <v>1</v>
      </c>
      <c r="E118" s="34">
        <v>1</v>
      </c>
      <c r="F118" s="79"/>
      <c r="G118" s="76"/>
      <c r="H118" s="141"/>
      <c r="I118" s="70"/>
      <c r="J118" s="70"/>
      <c r="K118" s="79"/>
      <c r="L118" s="76" t="s">
        <v>20</v>
      </c>
      <c r="M118" s="141">
        <v>10</v>
      </c>
      <c r="N118" s="98">
        <v>0</v>
      </c>
      <c r="O118" s="70">
        <f t="shared" si="17"/>
        <v>0</v>
      </c>
      <c r="P118" s="79"/>
      <c r="Q118" s="70">
        <f t="shared" si="18"/>
        <v>0</v>
      </c>
      <c r="R118" s="27"/>
    </row>
    <row r="119" spans="1:18" x14ac:dyDescent="0.25">
      <c r="A119" s="6"/>
      <c r="B119" s="2" t="s">
        <v>96</v>
      </c>
      <c r="C119" s="2" t="s">
        <v>44</v>
      </c>
      <c r="D119" s="122">
        <v>1</v>
      </c>
      <c r="E119" s="34">
        <v>0.33</v>
      </c>
      <c r="F119" s="79"/>
      <c r="G119" s="76"/>
      <c r="H119" s="141"/>
      <c r="I119" s="70"/>
      <c r="J119" s="70"/>
      <c r="K119" s="79"/>
      <c r="L119" s="76" t="s">
        <v>20</v>
      </c>
      <c r="M119" s="141">
        <v>315</v>
      </c>
      <c r="N119" s="98">
        <v>0</v>
      </c>
      <c r="O119" s="70">
        <f t="shared" si="17"/>
        <v>0</v>
      </c>
      <c r="P119" s="79"/>
      <c r="Q119" s="70">
        <f t="shared" si="18"/>
        <v>0</v>
      </c>
      <c r="R119" s="27"/>
    </row>
    <row r="120" spans="1:18" x14ac:dyDescent="0.25">
      <c r="A120" s="6" t="s">
        <v>24</v>
      </c>
      <c r="B120" s="1"/>
      <c r="C120" s="2"/>
      <c r="D120" s="122"/>
      <c r="E120" s="26"/>
      <c r="F120" s="79"/>
      <c r="G120" s="76"/>
      <c r="H120" s="141"/>
      <c r="I120" s="70" t="s">
        <v>48</v>
      </c>
      <c r="J120" s="70"/>
      <c r="K120" s="79"/>
      <c r="L120" s="76"/>
      <c r="M120" s="141"/>
      <c r="N120" s="70"/>
      <c r="O120" s="70"/>
      <c r="P120" s="79"/>
      <c r="Q120" s="70"/>
      <c r="R120" s="27"/>
    </row>
    <row r="121" spans="1:18" x14ac:dyDescent="0.25">
      <c r="A121" s="1" t="s">
        <v>2</v>
      </c>
      <c r="B121" s="4"/>
      <c r="C121" s="2"/>
      <c r="D121" s="122"/>
      <c r="E121" s="26"/>
      <c r="F121" s="79"/>
      <c r="G121" s="76"/>
      <c r="H121" s="141"/>
      <c r="I121" s="70" t="s">
        <v>48</v>
      </c>
      <c r="J121" s="70"/>
      <c r="K121" s="79"/>
      <c r="L121" s="76"/>
      <c r="M121" s="141"/>
      <c r="N121" s="70"/>
      <c r="O121" s="70"/>
      <c r="P121" s="79"/>
      <c r="Q121" s="70"/>
      <c r="R121" s="27"/>
    </row>
    <row r="122" spans="1:18" x14ac:dyDescent="0.25">
      <c r="A122" s="1"/>
      <c r="B122" s="2" t="s">
        <v>150</v>
      </c>
      <c r="C122" s="2" t="s">
        <v>29</v>
      </c>
      <c r="D122" s="122"/>
      <c r="E122" s="26"/>
      <c r="F122" s="79"/>
      <c r="G122" s="76" t="s">
        <v>5</v>
      </c>
      <c r="H122" s="141">
        <v>47.34</v>
      </c>
      <c r="I122" s="98">
        <v>0</v>
      </c>
      <c r="J122" s="70">
        <f t="shared" ref="J122" si="20">H122*I122</f>
        <v>0</v>
      </c>
      <c r="K122" s="79"/>
      <c r="L122" s="76" t="s">
        <v>6</v>
      </c>
      <c r="M122" s="141">
        <v>3038.63</v>
      </c>
      <c r="N122" s="98">
        <v>0</v>
      </c>
      <c r="O122" s="70">
        <f>M122*N122</f>
        <v>0</v>
      </c>
      <c r="P122" s="79"/>
      <c r="Q122" s="70">
        <f t="shared" ref="Q122:Q125" si="21">J122+O122</f>
        <v>0</v>
      </c>
      <c r="R122" s="27"/>
    </row>
    <row r="123" spans="1:18" x14ac:dyDescent="0.25">
      <c r="A123" s="1"/>
      <c r="B123" s="2" t="s">
        <v>157</v>
      </c>
      <c r="C123" s="2" t="s">
        <v>33</v>
      </c>
      <c r="D123" s="122"/>
      <c r="E123" s="26"/>
      <c r="F123" s="79"/>
      <c r="G123" s="76"/>
      <c r="H123" s="141"/>
      <c r="I123" s="70"/>
      <c r="J123" s="70"/>
      <c r="K123" s="79"/>
      <c r="L123" s="76" t="s">
        <v>6</v>
      </c>
      <c r="M123" s="141">
        <v>31.96</v>
      </c>
      <c r="N123" s="98">
        <v>0</v>
      </c>
      <c r="O123" s="70">
        <f>M123*N123</f>
        <v>0</v>
      </c>
      <c r="P123" s="79"/>
      <c r="Q123" s="70">
        <f t="shared" si="21"/>
        <v>0</v>
      </c>
      <c r="R123" s="27"/>
    </row>
    <row r="124" spans="1:18" x14ac:dyDescent="0.25">
      <c r="A124" s="1"/>
      <c r="B124" s="2" t="s">
        <v>16</v>
      </c>
      <c r="C124" s="2" t="s">
        <v>29</v>
      </c>
      <c r="D124" s="122"/>
      <c r="E124" s="26"/>
      <c r="F124" s="79"/>
      <c r="G124" s="76" t="s">
        <v>5</v>
      </c>
      <c r="H124" s="141">
        <v>47.34</v>
      </c>
      <c r="I124" s="98">
        <v>0</v>
      </c>
      <c r="J124" s="70">
        <f t="shared" ref="J124:J141" si="22">H124*I124</f>
        <v>0</v>
      </c>
      <c r="K124" s="79"/>
      <c r="L124" s="76" t="s">
        <v>6</v>
      </c>
      <c r="M124" s="141">
        <v>3038.63</v>
      </c>
      <c r="N124" s="98">
        <v>0</v>
      </c>
      <c r="O124" s="70">
        <f>M124*N124</f>
        <v>0</v>
      </c>
      <c r="P124" s="79"/>
      <c r="Q124" s="70">
        <f t="shared" si="21"/>
        <v>0</v>
      </c>
      <c r="R124" s="27"/>
    </row>
    <row r="125" spans="1:18" x14ac:dyDescent="0.25">
      <c r="A125" s="1"/>
      <c r="B125" s="2" t="s">
        <v>156</v>
      </c>
      <c r="C125" s="2" t="s">
        <v>33</v>
      </c>
      <c r="D125" s="122"/>
      <c r="E125" s="26"/>
      <c r="F125" s="79"/>
      <c r="G125" s="76"/>
      <c r="H125" s="141"/>
      <c r="I125" s="70"/>
      <c r="J125" s="70"/>
      <c r="K125" s="79"/>
      <c r="L125" s="76" t="s">
        <v>6</v>
      </c>
      <c r="M125" s="141">
        <v>31.96</v>
      </c>
      <c r="N125" s="98">
        <v>0</v>
      </c>
      <c r="O125" s="70">
        <f>M125*N125</f>
        <v>0</v>
      </c>
      <c r="P125" s="79"/>
      <c r="Q125" s="70">
        <f t="shared" si="21"/>
        <v>0</v>
      </c>
      <c r="R125" s="27"/>
    </row>
    <row r="126" spans="1:18" x14ac:dyDescent="0.25">
      <c r="A126" s="1" t="s">
        <v>3</v>
      </c>
      <c r="B126" s="2"/>
      <c r="C126" s="2"/>
      <c r="D126" s="122"/>
      <c r="E126" s="26"/>
      <c r="F126" s="79"/>
      <c r="G126" s="76"/>
      <c r="H126" s="141"/>
      <c r="I126" s="70" t="s">
        <v>48</v>
      </c>
      <c r="J126" s="70"/>
      <c r="K126" s="79"/>
      <c r="L126" s="76"/>
      <c r="M126" s="141"/>
      <c r="N126" s="70"/>
      <c r="O126" s="70"/>
      <c r="P126" s="79"/>
      <c r="Q126" s="70"/>
      <c r="R126" s="27"/>
    </row>
    <row r="127" spans="1:18" x14ac:dyDescent="0.25">
      <c r="A127" s="1"/>
      <c r="B127" s="2" t="s">
        <v>150</v>
      </c>
      <c r="C127" s="2" t="s">
        <v>29</v>
      </c>
      <c r="D127" s="122"/>
      <c r="E127" s="26"/>
      <c r="F127" s="79"/>
      <c r="G127" s="76" t="s">
        <v>5</v>
      </c>
      <c r="H127" s="141">
        <v>56.110000000000007</v>
      </c>
      <c r="I127" s="98">
        <v>0</v>
      </c>
      <c r="J127" s="70">
        <f t="shared" si="22"/>
        <v>0</v>
      </c>
      <c r="K127" s="79"/>
      <c r="L127" s="76" t="s">
        <v>6</v>
      </c>
      <c r="M127" s="141">
        <v>13166.619100000002</v>
      </c>
      <c r="N127" s="98">
        <v>0</v>
      </c>
      <c r="O127" s="70">
        <f t="shared" ref="O127:O132" si="23">M127*N127</f>
        <v>0</v>
      </c>
      <c r="P127" s="79"/>
      <c r="Q127" s="70">
        <f t="shared" ref="Q127:Q132" si="24">J127+O127</f>
        <v>0</v>
      </c>
      <c r="R127" s="27"/>
    </row>
    <row r="128" spans="1:18" x14ac:dyDescent="0.25">
      <c r="A128" s="1"/>
      <c r="B128" s="2" t="s">
        <v>157</v>
      </c>
      <c r="C128" s="2" t="s">
        <v>33</v>
      </c>
      <c r="D128" s="122"/>
      <c r="E128" s="26"/>
      <c r="F128" s="79"/>
      <c r="G128" s="76"/>
      <c r="H128" s="141"/>
      <c r="I128" s="70"/>
      <c r="J128" s="70"/>
      <c r="K128" s="79"/>
      <c r="L128" s="76" t="s">
        <v>6</v>
      </c>
      <c r="M128" s="141">
        <v>96.9</v>
      </c>
      <c r="N128" s="98">
        <v>0</v>
      </c>
      <c r="O128" s="70">
        <f t="shared" si="23"/>
        <v>0</v>
      </c>
      <c r="P128" s="79"/>
      <c r="Q128" s="70">
        <f t="shared" si="24"/>
        <v>0</v>
      </c>
      <c r="R128" s="27"/>
    </row>
    <row r="129" spans="1:18" x14ac:dyDescent="0.25">
      <c r="A129" s="1"/>
      <c r="B129" s="2" t="s">
        <v>16</v>
      </c>
      <c r="C129" s="2" t="s">
        <v>29</v>
      </c>
      <c r="D129" s="122"/>
      <c r="E129" s="26"/>
      <c r="F129" s="79"/>
      <c r="G129" s="76" t="s">
        <v>5</v>
      </c>
      <c r="H129" s="141">
        <v>56.110000000000007</v>
      </c>
      <c r="I129" s="98">
        <v>0</v>
      </c>
      <c r="J129" s="70">
        <f t="shared" si="22"/>
        <v>0</v>
      </c>
      <c r="K129" s="79"/>
      <c r="L129" s="76" t="s">
        <v>6</v>
      </c>
      <c r="M129" s="141">
        <v>13166.619100000002</v>
      </c>
      <c r="N129" s="98">
        <v>0</v>
      </c>
      <c r="O129" s="70">
        <f t="shared" si="23"/>
        <v>0</v>
      </c>
      <c r="P129" s="79"/>
      <c r="Q129" s="70">
        <f t="shared" si="24"/>
        <v>0</v>
      </c>
      <c r="R129" s="27"/>
    </row>
    <row r="130" spans="1:18" x14ac:dyDescent="0.25">
      <c r="A130" s="1"/>
      <c r="B130" s="2" t="s">
        <v>155</v>
      </c>
      <c r="C130" s="2" t="s">
        <v>29</v>
      </c>
      <c r="D130" s="122"/>
      <c r="E130" s="26"/>
      <c r="F130" s="79"/>
      <c r="G130" s="76" t="s">
        <v>5</v>
      </c>
      <c r="H130" s="141">
        <v>56.110000000000007</v>
      </c>
      <c r="I130" s="98">
        <v>0</v>
      </c>
      <c r="J130" s="70">
        <f t="shared" si="22"/>
        <v>0</v>
      </c>
      <c r="K130" s="79"/>
      <c r="L130" s="76" t="s">
        <v>6</v>
      </c>
      <c r="M130" s="141">
        <v>13166.619100000002</v>
      </c>
      <c r="N130" s="98">
        <v>0</v>
      </c>
      <c r="O130" s="70">
        <f t="shared" si="23"/>
        <v>0</v>
      </c>
      <c r="P130" s="79"/>
      <c r="Q130" s="70">
        <f t="shared" si="24"/>
        <v>0</v>
      </c>
      <c r="R130" s="27"/>
    </row>
    <row r="131" spans="1:18" x14ac:dyDescent="0.25">
      <c r="A131" s="1"/>
      <c r="B131" s="2" t="s">
        <v>18</v>
      </c>
      <c r="C131" s="2" t="s">
        <v>29</v>
      </c>
      <c r="D131" s="122"/>
      <c r="E131" s="26"/>
      <c r="F131" s="79"/>
      <c r="G131" s="76" t="s">
        <v>5</v>
      </c>
      <c r="H131" s="141">
        <v>56.110000000000007</v>
      </c>
      <c r="I131" s="98">
        <v>0</v>
      </c>
      <c r="J131" s="70">
        <f t="shared" si="22"/>
        <v>0</v>
      </c>
      <c r="K131" s="79"/>
      <c r="L131" s="76" t="s">
        <v>6</v>
      </c>
      <c r="M131" s="141">
        <v>13166.619100000002</v>
      </c>
      <c r="N131" s="98">
        <v>0</v>
      </c>
      <c r="O131" s="70">
        <f t="shared" si="23"/>
        <v>0</v>
      </c>
      <c r="P131" s="79"/>
      <c r="Q131" s="70">
        <f t="shared" si="24"/>
        <v>0</v>
      </c>
      <c r="R131" s="27"/>
    </row>
    <row r="132" spans="1:18" x14ac:dyDescent="0.25">
      <c r="A132" s="1"/>
      <c r="B132" s="2" t="s">
        <v>156</v>
      </c>
      <c r="C132" s="2" t="s">
        <v>33</v>
      </c>
      <c r="D132" s="122"/>
      <c r="E132" s="26"/>
      <c r="F132" s="79"/>
      <c r="G132" s="76"/>
      <c r="H132" s="141"/>
      <c r="I132" s="70"/>
      <c r="J132" s="70"/>
      <c r="K132" s="79"/>
      <c r="L132" s="76" t="s">
        <v>6</v>
      </c>
      <c r="M132" s="141">
        <v>96.9</v>
      </c>
      <c r="N132" s="98">
        <v>0</v>
      </c>
      <c r="O132" s="70">
        <f t="shared" si="23"/>
        <v>0</v>
      </c>
      <c r="P132" s="79"/>
      <c r="Q132" s="70">
        <f t="shared" si="24"/>
        <v>0</v>
      </c>
      <c r="R132" s="27"/>
    </row>
    <row r="133" spans="1:18" x14ac:dyDescent="0.25">
      <c r="A133" s="1" t="s">
        <v>4</v>
      </c>
      <c r="B133" s="2"/>
      <c r="C133" s="2"/>
      <c r="D133" s="122"/>
      <c r="E133" s="26"/>
      <c r="F133" s="79"/>
      <c r="G133" s="76"/>
      <c r="H133" s="141"/>
      <c r="I133" s="70" t="s">
        <v>48</v>
      </c>
      <c r="J133" s="70"/>
      <c r="K133" s="79"/>
      <c r="L133" s="76"/>
      <c r="M133" s="141"/>
      <c r="N133" s="70"/>
      <c r="O133" s="70"/>
      <c r="P133" s="79"/>
      <c r="Q133" s="70"/>
      <c r="R133" s="27"/>
    </row>
    <row r="134" spans="1:18" x14ac:dyDescent="0.25">
      <c r="A134" s="1"/>
      <c r="B134" s="2" t="s">
        <v>19</v>
      </c>
      <c r="C134" s="2" t="s">
        <v>29</v>
      </c>
      <c r="D134" s="122"/>
      <c r="E134" s="26"/>
      <c r="F134" s="79"/>
      <c r="G134" s="76" t="s">
        <v>5</v>
      </c>
      <c r="H134" s="141">
        <v>26.72</v>
      </c>
      <c r="I134" s="98">
        <v>0</v>
      </c>
      <c r="J134" s="70">
        <f t="shared" si="22"/>
        <v>0</v>
      </c>
      <c r="K134" s="79"/>
      <c r="L134" s="76" t="s">
        <v>6</v>
      </c>
      <c r="M134" s="141">
        <v>65.8</v>
      </c>
      <c r="N134" s="98">
        <v>0</v>
      </c>
      <c r="O134" s="70">
        <f>M134*N134</f>
        <v>0</v>
      </c>
      <c r="P134" s="79"/>
      <c r="Q134" s="70">
        <f>J134+O134</f>
        <v>0</v>
      </c>
      <c r="R134" s="27"/>
    </row>
    <row r="135" spans="1:18" x14ac:dyDescent="0.25">
      <c r="A135" s="1"/>
      <c r="B135" s="2" t="s">
        <v>16</v>
      </c>
      <c r="C135" s="2" t="s">
        <v>29</v>
      </c>
      <c r="D135" s="122"/>
      <c r="E135" s="26"/>
      <c r="F135" s="79"/>
      <c r="G135" s="76" t="s">
        <v>5</v>
      </c>
      <c r="H135" s="141">
        <v>26.72</v>
      </c>
      <c r="I135" s="98">
        <v>0</v>
      </c>
      <c r="J135" s="70">
        <f>H135*I135</f>
        <v>0</v>
      </c>
      <c r="K135" s="79"/>
      <c r="L135" s="76" t="s">
        <v>6</v>
      </c>
      <c r="M135" s="141">
        <v>65.8</v>
      </c>
      <c r="N135" s="98">
        <v>0</v>
      </c>
      <c r="O135" s="70">
        <f>M135*N135</f>
        <v>0</v>
      </c>
      <c r="P135" s="79"/>
      <c r="Q135" s="70">
        <f>J135+O135</f>
        <v>0</v>
      </c>
      <c r="R135" s="27"/>
    </row>
    <row r="136" spans="1:18" x14ac:dyDescent="0.25">
      <c r="A136" s="1"/>
      <c r="B136" s="2" t="s">
        <v>114</v>
      </c>
      <c r="C136" s="2" t="s">
        <v>31</v>
      </c>
      <c r="D136" s="122">
        <v>1</v>
      </c>
      <c r="E136" s="26">
        <v>1</v>
      </c>
      <c r="F136" s="79"/>
      <c r="G136" s="76"/>
      <c r="H136" s="141"/>
      <c r="I136" s="70"/>
      <c r="J136" s="70"/>
      <c r="K136" s="79"/>
      <c r="L136" s="76" t="s">
        <v>20</v>
      </c>
      <c r="M136" s="141">
        <v>750</v>
      </c>
      <c r="N136" s="98">
        <v>0</v>
      </c>
      <c r="O136" s="70">
        <f>M136*N136</f>
        <v>0</v>
      </c>
      <c r="P136" s="79"/>
      <c r="Q136" s="70">
        <f>J136+O136</f>
        <v>0</v>
      </c>
      <c r="R136" s="27"/>
    </row>
    <row r="137" spans="1:18" x14ac:dyDescent="0.25">
      <c r="A137" s="1" t="s">
        <v>151</v>
      </c>
      <c r="B137" s="4"/>
      <c r="C137" s="2"/>
      <c r="D137" s="122"/>
      <c r="E137" s="26"/>
      <c r="F137" s="79"/>
      <c r="G137" s="76"/>
      <c r="H137" s="141"/>
      <c r="I137" s="70" t="s">
        <v>48</v>
      </c>
      <c r="J137" s="70"/>
      <c r="K137" s="79"/>
      <c r="L137" s="76"/>
      <c r="M137" s="141"/>
      <c r="N137" s="70"/>
      <c r="O137" s="70"/>
      <c r="P137" s="79"/>
      <c r="Q137" s="70"/>
      <c r="R137" s="27"/>
    </row>
    <row r="138" spans="1:18" x14ac:dyDescent="0.25">
      <c r="A138" s="1"/>
      <c r="B138" s="2" t="s">
        <v>19</v>
      </c>
      <c r="C138" s="2" t="s">
        <v>29</v>
      </c>
      <c r="D138" s="122"/>
      <c r="E138" s="26"/>
      <c r="F138" s="79"/>
      <c r="G138" s="76"/>
      <c r="H138" s="141"/>
      <c r="I138" s="70"/>
      <c r="J138" s="70"/>
      <c r="K138" s="79"/>
      <c r="L138" s="76" t="s">
        <v>6</v>
      </c>
      <c r="M138" s="141">
        <v>13.5</v>
      </c>
      <c r="N138" s="98">
        <v>0</v>
      </c>
      <c r="O138" s="70">
        <f>M138*N138</f>
        <v>0</v>
      </c>
      <c r="P138" s="79"/>
      <c r="Q138" s="70">
        <f>J138+O138</f>
        <v>0</v>
      </c>
      <c r="R138" s="27"/>
    </row>
    <row r="139" spans="1:18" x14ac:dyDescent="0.25">
      <c r="A139" s="1"/>
      <c r="B139" s="2" t="s">
        <v>16</v>
      </c>
      <c r="C139" s="2" t="s">
        <v>29</v>
      </c>
      <c r="D139" s="122"/>
      <c r="E139" s="26"/>
      <c r="F139" s="79"/>
      <c r="G139" s="76"/>
      <c r="H139" s="141"/>
      <c r="I139" s="70"/>
      <c r="J139" s="70"/>
      <c r="K139" s="79"/>
      <c r="L139" s="76" t="s">
        <v>6</v>
      </c>
      <c r="M139" s="141">
        <v>13.5</v>
      </c>
      <c r="N139" s="98">
        <v>0</v>
      </c>
      <c r="O139" s="70">
        <f>M139*N139</f>
        <v>0</v>
      </c>
      <c r="P139" s="79"/>
      <c r="Q139" s="70">
        <f>J139+O139</f>
        <v>0</v>
      </c>
      <c r="R139" s="27"/>
    </row>
    <row r="140" spans="1:18" x14ac:dyDescent="0.25">
      <c r="A140" s="1" t="s">
        <v>77</v>
      </c>
      <c r="B140" s="2"/>
      <c r="C140" s="2"/>
      <c r="D140" s="122"/>
      <c r="E140" s="26"/>
      <c r="F140" s="79"/>
      <c r="G140" s="76"/>
      <c r="H140" s="141"/>
      <c r="I140" s="70" t="s">
        <v>48</v>
      </c>
      <c r="J140" s="70"/>
      <c r="K140" s="79"/>
      <c r="L140" s="76"/>
      <c r="M140" s="141"/>
      <c r="N140" s="70"/>
      <c r="O140" s="70"/>
      <c r="P140" s="79"/>
      <c r="Q140" s="70"/>
      <c r="R140" s="27"/>
    </row>
    <row r="141" spans="1:18" x14ac:dyDescent="0.25">
      <c r="A141" s="1"/>
      <c r="B141" s="2" t="s">
        <v>17</v>
      </c>
      <c r="C141" s="2" t="s">
        <v>44</v>
      </c>
      <c r="D141" s="122"/>
      <c r="E141" s="26"/>
      <c r="F141" s="79"/>
      <c r="G141" s="76" t="s">
        <v>5</v>
      </c>
      <c r="H141" s="141">
        <v>28</v>
      </c>
      <c r="I141" s="98">
        <v>0</v>
      </c>
      <c r="J141" s="70">
        <f t="shared" si="22"/>
        <v>0</v>
      </c>
      <c r="K141" s="79"/>
      <c r="L141" s="76" t="s">
        <v>6</v>
      </c>
      <c r="M141" s="141">
        <v>6583</v>
      </c>
      <c r="N141" s="98">
        <v>0</v>
      </c>
      <c r="O141" s="70">
        <f>M141*N141</f>
        <v>0</v>
      </c>
      <c r="P141" s="79"/>
      <c r="Q141" s="70">
        <f>J141+O141</f>
        <v>0</v>
      </c>
      <c r="R141" s="27"/>
    </row>
    <row r="142" spans="1:18" x14ac:dyDescent="0.25">
      <c r="A142" s="35" t="s">
        <v>83</v>
      </c>
      <c r="B142" s="18"/>
      <c r="C142" s="18"/>
      <c r="D142" s="123"/>
      <c r="E142" s="26"/>
      <c r="F142" s="79"/>
      <c r="G142" s="131"/>
      <c r="H142" s="142"/>
      <c r="I142" s="132"/>
      <c r="J142" s="133"/>
      <c r="K142" s="79"/>
      <c r="L142" s="131"/>
      <c r="M142" s="142"/>
      <c r="N142" s="132"/>
      <c r="O142" s="133"/>
      <c r="P142" s="79"/>
      <c r="Q142" s="133"/>
      <c r="R142" s="27"/>
    </row>
    <row r="143" spans="1:18" x14ac:dyDescent="0.25">
      <c r="A143" s="35"/>
      <c r="B143" s="18" t="s">
        <v>84</v>
      </c>
      <c r="C143" s="18" t="s">
        <v>44</v>
      </c>
      <c r="D143" s="123">
        <v>2</v>
      </c>
      <c r="E143" s="26">
        <v>1</v>
      </c>
      <c r="F143" s="79"/>
      <c r="G143" s="76"/>
      <c r="H143" s="141"/>
      <c r="I143" s="70"/>
      <c r="J143" s="70"/>
      <c r="K143" s="79"/>
      <c r="L143" s="76" t="s">
        <v>20</v>
      </c>
      <c r="M143" s="141">
        <v>1</v>
      </c>
      <c r="N143" s="98">
        <v>0</v>
      </c>
      <c r="O143" s="70">
        <f>M143*N143</f>
        <v>0</v>
      </c>
      <c r="P143" s="79"/>
      <c r="Q143" s="70">
        <f>J143+O143</f>
        <v>0</v>
      </c>
      <c r="R143" s="27"/>
    </row>
    <row r="144" spans="1:18" ht="22.5" x14ac:dyDescent="0.25">
      <c r="A144" s="35"/>
      <c r="B144" s="157" t="s">
        <v>193</v>
      </c>
      <c r="C144" s="18" t="s">
        <v>44</v>
      </c>
      <c r="D144" s="123">
        <v>8.4</v>
      </c>
      <c r="E144" s="26">
        <v>1</v>
      </c>
      <c r="F144" s="79"/>
      <c r="G144" s="76"/>
      <c r="H144" s="141"/>
      <c r="I144" s="70"/>
      <c r="J144" s="70"/>
      <c r="K144" s="79"/>
      <c r="L144" s="76" t="s">
        <v>20</v>
      </c>
      <c r="M144" s="141">
        <v>1</v>
      </c>
      <c r="N144" s="98">
        <v>0</v>
      </c>
      <c r="O144" s="70">
        <f>M144*N144</f>
        <v>0</v>
      </c>
      <c r="P144" s="79"/>
      <c r="Q144" s="70">
        <f>J144+O144</f>
        <v>0</v>
      </c>
      <c r="R144" s="27"/>
    </row>
    <row r="145" spans="1:18" x14ac:dyDescent="0.25">
      <c r="A145" s="35" t="s">
        <v>81</v>
      </c>
      <c r="B145" s="18"/>
      <c r="C145" s="18"/>
      <c r="D145" s="123"/>
      <c r="E145" s="26"/>
      <c r="F145" s="79"/>
      <c r="G145" s="131"/>
      <c r="H145" s="142"/>
      <c r="I145" s="132"/>
      <c r="J145" s="133"/>
      <c r="K145" s="79"/>
      <c r="L145" s="131"/>
      <c r="M145" s="142"/>
      <c r="N145" s="132"/>
      <c r="O145" s="133"/>
      <c r="P145" s="79"/>
      <c r="Q145" s="133"/>
      <c r="R145" s="27"/>
    </row>
    <row r="146" spans="1:18" x14ac:dyDescent="0.25">
      <c r="A146" s="35" t="s">
        <v>82</v>
      </c>
      <c r="B146" s="18"/>
      <c r="C146" s="18"/>
      <c r="D146" s="123"/>
      <c r="E146" s="26"/>
      <c r="F146" s="79"/>
      <c r="G146" s="131"/>
      <c r="H146" s="142"/>
      <c r="I146" s="132"/>
      <c r="J146" s="133"/>
      <c r="K146" s="79"/>
      <c r="L146" s="131"/>
      <c r="M146" s="142"/>
      <c r="N146" s="132"/>
      <c r="O146" s="133"/>
      <c r="P146" s="79"/>
      <c r="Q146" s="133"/>
      <c r="R146" s="27"/>
    </row>
    <row r="147" spans="1:18" x14ac:dyDescent="0.25">
      <c r="A147" s="35"/>
      <c r="B147" s="18" t="s">
        <v>149</v>
      </c>
      <c r="C147" s="18" t="s">
        <v>44</v>
      </c>
      <c r="D147" s="123"/>
      <c r="E147" s="26"/>
      <c r="F147" s="79"/>
      <c r="G147" s="76"/>
      <c r="H147" s="141"/>
      <c r="I147" s="70"/>
      <c r="J147" s="70"/>
      <c r="K147" s="79"/>
      <c r="L147" s="76" t="s">
        <v>6</v>
      </c>
      <c r="M147" s="141">
        <v>13310</v>
      </c>
      <c r="N147" s="98">
        <v>0</v>
      </c>
      <c r="O147" s="70">
        <f>M147*N147</f>
        <v>0</v>
      </c>
      <c r="P147" s="79"/>
      <c r="Q147" s="70">
        <f>J147+O147</f>
        <v>0</v>
      </c>
      <c r="R147" s="27"/>
    </row>
    <row r="148" spans="1:18" x14ac:dyDescent="0.25">
      <c r="A148" s="35"/>
      <c r="B148" s="18" t="s">
        <v>85</v>
      </c>
      <c r="C148" s="18" t="s">
        <v>44</v>
      </c>
      <c r="D148" s="123">
        <v>2</v>
      </c>
      <c r="E148" s="26">
        <v>1</v>
      </c>
      <c r="F148" s="79"/>
      <c r="G148" s="76"/>
      <c r="H148" s="141"/>
      <c r="I148" s="70"/>
      <c r="J148" s="70"/>
      <c r="K148" s="79"/>
      <c r="L148" s="76" t="s">
        <v>20</v>
      </c>
      <c r="M148" s="141">
        <v>1331</v>
      </c>
      <c r="N148" s="98">
        <v>0</v>
      </c>
      <c r="O148" s="70">
        <f>M148*N148</f>
        <v>0</v>
      </c>
      <c r="P148" s="79"/>
      <c r="Q148" s="70">
        <f>J148+O148</f>
        <v>0</v>
      </c>
      <c r="R148" s="27"/>
    </row>
    <row r="149" spans="1:18" x14ac:dyDescent="0.25">
      <c r="A149" s="35"/>
      <c r="B149" s="18" t="s">
        <v>124</v>
      </c>
      <c r="C149" s="18" t="s">
        <v>44</v>
      </c>
      <c r="D149" s="123">
        <v>1</v>
      </c>
      <c r="E149" s="26">
        <v>1</v>
      </c>
      <c r="F149" s="79"/>
      <c r="G149" s="76"/>
      <c r="H149" s="141"/>
      <c r="I149" s="70"/>
      <c r="J149" s="70"/>
      <c r="K149" s="79"/>
      <c r="L149" s="76" t="s">
        <v>20</v>
      </c>
      <c r="M149" s="141">
        <v>11979</v>
      </c>
      <c r="N149" s="98">
        <v>0</v>
      </c>
      <c r="O149" s="70">
        <f>M149*N149</f>
        <v>0</v>
      </c>
      <c r="P149" s="79"/>
      <c r="Q149" s="70">
        <f>J149+O149</f>
        <v>0</v>
      </c>
      <c r="R149" s="27"/>
    </row>
    <row r="150" spans="1:18" x14ac:dyDescent="0.25">
      <c r="A150" s="35" t="s">
        <v>125</v>
      </c>
      <c r="B150" s="18"/>
      <c r="C150" s="18"/>
      <c r="D150" s="123"/>
      <c r="E150" s="26"/>
      <c r="F150" s="79"/>
      <c r="G150" s="131"/>
      <c r="H150" s="142"/>
      <c r="I150" s="132"/>
      <c r="J150" s="133"/>
      <c r="K150" s="79"/>
      <c r="L150" s="131"/>
      <c r="M150" s="142"/>
      <c r="N150" s="132"/>
      <c r="O150" s="133"/>
      <c r="P150" s="79"/>
      <c r="Q150" s="133"/>
      <c r="R150" s="27"/>
    </row>
    <row r="151" spans="1:18" x14ac:dyDescent="0.25">
      <c r="A151" s="35"/>
      <c r="B151" s="18" t="s">
        <v>86</v>
      </c>
      <c r="C151" s="18" t="s">
        <v>31</v>
      </c>
      <c r="D151" s="123">
        <v>26</v>
      </c>
      <c r="E151" s="26">
        <v>1</v>
      </c>
      <c r="F151" s="79"/>
      <c r="G151" s="76" t="s">
        <v>20</v>
      </c>
      <c r="H151" s="141">
        <v>2672</v>
      </c>
      <c r="I151" s="98">
        <v>0</v>
      </c>
      <c r="J151" s="70">
        <f t="shared" ref="J151:J153" si="25">H151*I151</f>
        <v>0</v>
      </c>
      <c r="K151" s="79"/>
      <c r="L151" s="76"/>
      <c r="M151" s="141"/>
      <c r="N151" s="70"/>
      <c r="O151" s="70"/>
      <c r="P151" s="79"/>
      <c r="Q151" s="70">
        <f>J151+O151</f>
        <v>0</v>
      </c>
      <c r="R151" s="27"/>
    </row>
    <row r="152" spans="1:18" x14ac:dyDescent="0.25">
      <c r="A152" s="35"/>
      <c r="B152" s="18" t="s">
        <v>144</v>
      </c>
      <c r="C152" s="18" t="s">
        <v>31</v>
      </c>
      <c r="D152" s="123">
        <v>2</v>
      </c>
      <c r="E152" s="26">
        <v>1</v>
      </c>
      <c r="F152" s="79"/>
      <c r="G152" s="76" t="s">
        <v>20</v>
      </c>
      <c r="H152" s="141">
        <v>120</v>
      </c>
      <c r="I152" s="98">
        <v>0</v>
      </c>
      <c r="J152" s="70">
        <f t="shared" si="25"/>
        <v>0</v>
      </c>
      <c r="K152" s="79"/>
      <c r="L152" s="76"/>
      <c r="M152" s="141"/>
      <c r="N152" s="70"/>
      <c r="O152" s="70"/>
      <c r="P152" s="79"/>
      <c r="Q152" s="70">
        <f>J152+O152</f>
        <v>0</v>
      </c>
      <c r="R152" s="27"/>
    </row>
    <row r="153" spans="1:18" ht="22.5" x14ac:dyDescent="0.25">
      <c r="A153" s="35"/>
      <c r="B153" s="157" t="s">
        <v>200</v>
      </c>
      <c r="C153" s="18" t="s">
        <v>27</v>
      </c>
      <c r="D153" s="123">
        <f>52*2</f>
        <v>104</v>
      </c>
      <c r="E153" s="26">
        <v>1</v>
      </c>
      <c r="F153" s="79"/>
      <c r="G153" s="76" t="s">
        <v>20</v>
      </c>
      <c r="H153" s="141">
        <v>1</v>
      </c>
      <c r="I153" s="98">
        <v>0</v>
      </c>
      <c r="J153" s="70">
        <f t="shared" si="25"/>
        <v>0</v>
      </c>
      <c r="K153" s="79"/>
      <c r="L153" s="76"/>
      <c r="M153" s="141"/>
      <c r="N153" s="70"/>
      <c r="O153" s="70"/>
      <c r="P153" s="79"/>
      <c r="Q153" s="70">
        <f>J153+O153</f>
        <v>0</v>
      </c>
      <c r="R153" s="27"/>
    </row>
    <row r="154" spans="1:18" x14ac:dyDescent="0.25">
      <c r="A154" s="35"/>
      <c r="B154" s="18"/>
      <c r="C154" s="18"/>
      <c r="D154" s="123"/>
      <c r="E154" s="25"/>
      <c r="F154" s="78"/>
      <c r="G154" s="18"/>
      <c r="H154" s="142"/>
      <c r="I154" s="19"/>
      <c r="J154" s="19"/>
      <c r="K154" s="78"/>
      <c r="L154" s="18"/>
      <c r="M154" s="142"/>
      <c r="N154" s="19"/>
      <c r="O154" s="19"/>
      <c r="P154" s="78"/>
      <c r="Q154" s="75"/>
    </row>
    <row r="155" spans="1:18" s="5" customFormat="1" x14ac:dyDescent="0.25">
      <c r="A155" s="35"/>
      <c r="B155" s="35" t="s">
        <v>57</v>
      </c>
      <c r="C155" s="35"/>
      <c r="D155" s="158"/>
      <c r="E155" s="159"/>
      <c r="F155" s="160"/>
      <c r="G155" s="35"/>
      <c r="H155" s="161"/>
      <c r="I155" s="36"/>
      <c r="J155" s="36"/>
      <c r="K155" s="160"/>
      <c r="L155" s="35"/>
      <c r="M155" s="161"/>
      <c r="N155" s="36"/>
      <c r="O155" s="36"/>
      <c r="P155" s="160"/>
      <c r="Q155" s="162">
        <f>SUM(Q13:Q154)</f>
        <v>0</v>
      </c>
      <c r="R155" s="53"/>
    </row>
    <row r="156" spans="1:18" x14ac:dyDescent="0.25">
      <c r="A156" s="171"/>
      <c r="B156" s="32"/>
      <c r="C156" s="32"/>
      <c r="D156" s="32"/>
      <c r="E156" s="41"/>
      <c r="F156" s="41"/>
      <c r="G156" s="32"/>
      <c r="H156" s="32"/>
      <c r="I156" s="33"/>
      <c r="J156" s="33"/>
      <c r="K156" s="41"/>
      <c r="L156" s="32"/>
      <c r="M156" s="32"/>
      <c r="N156" s="33"/>
      <c r="O156" s="33"/>
      <c r="P156" s="41"/>
      <c r="Q156" s="43"/>
    </row>
    <row r="157" spans="1:18" x14ac:dyDescent="0.25">
      <c r="A157" s="171" t="s">
        <v>184</v>
      </c>
      <c r="B157" s="32" t="s">
        <v>185</v>
      </c>
      <c r="C157" s="32"/>
      <c r="D157" s="32"/>
      <c r="E157" s="41"/>
      <c r="F157" s="41"/>
      <c r="G157" s="32"/>
      <c r="H157" s="32"/>
      <c r="I157" s="33"/>
      <c r="J157" s="33"/>
      <c r="K157" s="41"/>
      <c r="L157" s="32"/>
      <c r="M157" s="32"/>
      <c r="N157" s="33"/>
      <c r="O157" s="33"/>
      <c r="P157" s="41"/>
      <c r="Q157" s="43"/>
    </row>
    <row r="158" spans="1:18" x14ac:dyDescent="0.25">
      <c r="A158" s="172"/>
      <c r="B158" s="66" t="s">
        <v>186</v>
      </c>
      <c r="C158" s="66"/>
      <c r="D158" s="66"/>
      <c r="E158" s="46"/>
      <c r="F158" s="46"/>
      <c r="G158" s="66"/>
      <c r="H158" s="66"/>
      <c r="I158" s="173"/>
      <c r="J158" s="173"/>
      <c r="K158" s="46"/>
      <c r="L158" s="66"/>
      <c r="M158" s="66"/>
      <c r="N158" s="173"/>
      <c r="O158" s="173"/>
      <c r="P158" s="46"/>
      <c r="Q158" s="48"/>
    </row>
    <row r="159" spans="1:18" x14ac:dyDescent="0.25">
      <c r="A159" s="163" t="s">
        <v>198</v>
      </c>
      <c r="B159" s="164"/>
      <c r="C159" s="164"/>
      <c r="D159" s="165"/>
      <c r="E159" s="164"/>
      <c r="F159" s="164"/>
      <c r="G159" s="166" t="s">
        <v>28</v>
      </c>
      <c r="H159" s="167" t="s">
        <v>25</v>
      </c>
      <c r="I159" s="168"/>
      <c r="J159" s="166" t="s">
        <v>32</v>
      </c>
      <c r="K159" s="164"/>
      <c r="L159" s="164"/>
      <c r="M159" s="169"/>
      <c r="N159" s="164"/>
      <c r="O159" s="166" t="s">
        <v>27</v>
      </c>
      <c r="P159" s="164"/>
      <c r="Q159" s="170"/>
      <c r="R159" s="27"/>
    </row>
    <row r="160" spans="1:18" x14ac:dyDescent="0.25">
      <c r="A160" s="35" t="s">
        <v>173</v>
      </c>
      <c r="B160" s="37"/>
      <c r="C160" s="20"/>
      <c r="D160" s="124"/>
      <c r="E160" s="66"/>
      <c r="F160" s="66"/>
      <c r="G160" s="82"/>
      <c r="H160" s="153"/>
      <c r="I160" s="83"/>
      <c r="J160" s="87"/>
      <c r="K160" s="66"/>
      <c r="L160" s="66"/>
      <c r="M160" s="143"/>
      <c r="N160" s="21"/>
      <c r="O160" s="70"/>
      <c r="P160" s="66"/>
      <c r="Q160" s="70"/>
      <c r="R160" s="27"/>
    </row>
    <row r="161" spans="1:18" x14ac:dyDescent="0.25">
      <c r="A161" s="35"/>
      <c r="B161" s="20" t="s">
        <v>90</v>
      </c>
      <c r="C161" s="20"/>
      <c r="D161" s="124"/>
      <c r="E161" s="20"/>
      <c r="F161" s="20"/>
      <c r="G161" s="2" t="s">
        <v>44</v>
      </c>
      <c r="H161" s="141">
        <v>25</v>
      </c>
      <c r="I161" s="84"/>
      <c r="J161" s="98">
        <v>0</v>
      </c>
      <c r="K161" s="20"/>
      <c r="L161" s="20"/>
      <c r="M161" s="143"/>
      <c r="N161" s="21"/>
      <c r="O161" s="70">
        <f>H161*J161</f>
        <v>0</v>
      </c>
      <c r="P161" s="20"/>
      <c r="Q161" s="70">
        <f t="shared" ref="Q161:Q165" si="26">O161</f>
        <v>0</v>
      </c>
      <c r="R161" s="27"/>
    </row>
    <row r="162" spans="1:18" x14ac:dyDescent="0.25">
      <c r="A162" s="35"/>
      <c r="B162" s="20" t="s">
        <v>91</v>
      </c>
      <c r="C162" s="20"/>
      <c r="D162" s="124"/>
      <c r="E162" s="20"/>
      <c r="F162" s="20"/>
      <c r="G162" s="2" t="s">
        <v>44</v>
      </c>
      <c r="H162" s="141">
        <v>20</v>
      </c>
      <c r="I162" s="84"/>
      <c r="J162" s="98">
        <v>0</v>
      </c>
      <c r="K162" s="20"/>
      <c r="L162" s="20"/>
      <c r="M162" s="143"/>
      <c r="N162" s="21"/>
      <c r="O162" s="70">
        <f>H162*J162</f>
        <v>0</v>
      </c>
      <c r="P162" s="20"/>
      <c r="Q162" s="70">
        <f t="shared" si="26"/>
        <v>0</v>
      </c>
      <c r="R162" s="27"/>
    </row>
    <row r="163" spans="1:18" x14ac:dyDescent="0.25">
      <c r="A163" s="35"/>
      <c r="B163" s="20" t="s">
        <v>92</v>
      </c>
      <c r="C163" s="20"/>
      <c r="D163" s="124"/>
      <c r="E163" s="20"/>
      <c r="F163" s="20"/>
      <c r="G163" s="2" t="s">
        <v>44</v>
      </c>
      <c r="H163" s="141">
        <v>75</v>
      </c>
      <c r="I163" s="85"/>
      <c r="J163" s="98">
        <v>0</v>
      </c>
      <c r="K163" s="20"/>
      <c r="L163" s="20"/>
      <c r="M163" s="143"/>
      <c r="N163" s="21"/>
      <c r="O163" s="70">
        <f>H163*J163</f>
        <v>0</v>
      </c>
      <c r="P163" s="20"/>
      <c r="Q163" s="70">
        <f t="shared" si="26"/>
        <v>0</v>
      </c>
      <c r="R163" s="27"/>
    </row>
    <row r="164" spans="1:18" x14ac:dyDescent="0.25">
      <c r="A164" s="35"/>
      <c r="B164" s="20" t="s">
        <v>93</v>
      </c>
      <c r="C164" s="20"/>
      <c r="D164" s="124"/>
      <c r="E164" s="20"/>
      <c r="F164" s="20"/>
      <c r="G164" s="2" t="s">
        <v>44</v>
      </c>
      <c r="H164" s="141">
        <v>75</v>
      </c>
      <c r="I164" s="85"/>
      <c r="J164" s="98">
        <v>0</v>
      </c>
      <c r="K164" s="20"/>
      <c r="L164" s="20"/>
      <c r="M164" s="143"/>
      <c r="N164" s="21"/>
      <c r="O164" s="70">
        <f>H164*J164</f>
        <v>0</v>
      </c>
      <c r="P164" s="20"/>
      <c r="Q164" s="70">
        <f t="shared" si="26"/>
        <v>0</v>
      </c>
      <c r="R164" s="27"/>
    </row>
    <row r="165" spans="1:18" x14ac:dyDescent="0.25">
      <c r="A165" s="35"/>
      <c r="B165" s="20" t="s">
        <v>94</v>
      </c>
      <c r="C165" s="20"/>
      <c r="D165" s="124"/>
      <c r="E165" s="20"/>
      <c r="F165" s="20"/>
      <c r="G165" s="2" t="s">
        <v>44</v>
      </c>
      <c r="H165" s="141">
        <v>8</v>
      </c>
      <c r="I165" s="85"/>
      <c r="J165" s="98">
        <v>0</v>
      </c>
      <c r="K165" s="20"/>
      <c r="L165" s="20"/>
      <c r="M165" s="143"/>
      <c r="N165" s="21"/>
      <c r="O165" s="70">
        <f>H165*J165</f>
        <v>0</v>
      </c>
      <c r="P165" s="20"/>
      <c r="Q165" s="70">
        <f t="shared" si="26"/>
        <v>0</v>
      </c>
      <c r="R165" s="27"/>
    </row>
    <row r="166" spans="1:18" x14ac:dyDescent="0.25">
      <c r="A166" s="35"/>
      <c r="B166" s="20"/>
      <c r="C166" s="20"/>
      <c r="D166" s="124"/>
      <c r="E166" s="20"/>
      <c r="F166" s="20"/>
      <c r="G166" s="2"/>
      <c r="H166" s="141"/>
      <c r="I166" s="84"/>
      <c r="J166" s="70"/>
      <c r="K166" s="20"/>
      <c r="L166" s="20"/>
      <c r="M166" s="143"/>
      <c r="N166" s="21"/>
      <c r="O166" s="70"/>
      <c r="P166" s="20"/>
      <c r="Q166" s="70"/>
      <c r="R166" s="27"/>
    </row>
    <row r="167" spans="1:18" x14ac:dyDescent="0.25">
      <c r="A167" s="35" t="s">
        <v>175</v>
      </c>
      <c r="B167" s="37"/>
      <c r="C167" s="20"/>
      <c r="D167" s="124"/>
      <c r="E167" s="20"/>
      <c r="F167" s="20"/>
      <c r="G167" s="2"/>
      <c r="H167" s="141"/>
      <c r="I167" s="84"/>
      <c r="J167" s="70"/>
      <c r="K167" s="20"/>
      <c r="L167" s="20"/>
      <c r="M167" s="143"/>
      <c r="N167" s="21"/>
      <c r="O167" s="70"/>
      <c r="P167" s="20"/>
      <c r="Q167" s="70"/>
      <c r="R167" s="27"/>
    </row>
    <row r="168" spans="1:18" x14ac:dyDescent="0.25">
      <c r="A168" s="35" t="s">
        <v>179</v>
      </c>
      <c r="B168" s="20"/>
      <c r="C168" s="20"/>
      <c r="D168" s="124"/>
      <c r="E168" s="20"/>
      <c r="F168" s="20"/>
      <c r="G168" s="2"/>
      <c r="H168" s="141"/>
      <c r="I168" s="84"/>
      <c r="J168" s="70"/>
      <c r="K168" s="20"/>
      <c r="L168" s="20"/>
      <c r="M168" s="143"/>
      <c r="N168" s="21"/>
      <c r="O168" s="70"/>
      <c r="P168" s="20"/>
      <c r="Q168" s="70"/>
      <c r="R168" s="27"/>
    </row>
    <row r="169" spans="1:18" ht="22.5" x14ac:dyDescent="0.25">
      <c r="A169" s="35"/>
      <c r="B169" s="156" t="s">
        <v>178</v>
      </c>
      <c r="C169" s="20"/>
      <c r="D169" s="124"/>
      <c r="E169" s="20"/>
      <c r="F169" s="20"/>
      <c r="G169" s="2"/>
      <c r="H169" s="141"/>
      <c r="I169" s="84"/>
      <c r="J169" s="70"/>
      <c r="K169" s="20"/>
      <c r="L169" s="20"/>
      <c r="M169" s="143"/>
      <c r="N169" s="21"/>
      <c r="O169" s="70"/>
      <c r="P169" s="20"/>
      <c r="Q169" s="70"/>
      <c r="R169" s="27"/>
    </row>
    <row r="170" spans="1:18" x14ac:dyDescent="0.25">
      <c r="A170" s="35"/>
      <c r="B170" s="20" t="s">
        <v>165</v>
      </c>
      <c r="C170" s="20"/>
      <c r="D170" s="124"/>
      <c r="E170" s="20"/>
      <c r="F170" s="20"/>
      <c r="G170" s="2" t="s">
        <v>160</v>
      </c>
      <c r="H170" s="141">
        <v>10</v>
      </c>
      <c r="I170" s="84"/>
      <c r="J170" s="98">
        <v>0</v>
      </c>
      <c r="K170" s="20"/>
      <c r="L170" s="20"/>
      <c r="M170" s="143"/>
      <c r="N170" s="21"/>
      <c r="O170" s="70">
        <f>H170*J170</f>
        <v>0</v>
      </c>
      <c r="P170" s="20"/>
      <c r="Q170" s="70">
        <f t="shared" ref="Q170:Q184" si="27">O170</f>
        <v>0</v>
      </c>
      <c r="R170" s="27"/>
    </row>
    <row r="171" spans="1:18" x14ac:dyDescent="0.25">
      <c r="A171" s="35"/>
      <c r="B171" s="20" t="s">
        <v>162</v>
      </c>
      <c r="C171" s="20"/>
      <c r="D171" s="124"/>
      <c r="E171" s="20"/>
      <c r="F171" s="20"/>
      <c r="G171" s="2" t="s">
        <v>160</v>
      </c>
      <c r="H171" s="141">
        <v>10</v>
      </c>
      <c r="I171" s="84"/>
      <c r="J171" s="98">
        <v>0</v>
      </c>
      <c r="K171" s="20"/>
      <c r="L171" s="20"/>
      <c r="M171" s="143"/>
      <c r="N171" s="21"/>
      <c r="O171" s="70">
        <f>H171*J171</f>
        <v>0</v>
      </c>
      <c r="P171" s="20"/>
      <c r="Q171" s="70">
        <f t="shared" si="27"/>
        <v>0</v>
      </c>
      <c r="R171" s="27"/>
    </row>
    <row r="172" spans="1:18" x14ac:dyDescent="0.25">
      <c r="A172" s="35" t="s">
        <v>180</v>
      </c>
      <c r="C172" s="20"/>
      <c r="D172" s="124"/>
      <c r="E172" s="20"/>
      <c r="F172" s="20"/>
      <c r="G172" s="2"/>
      <c r="H172" s="141"/>
      <c r="I172" s="84"/>
      <c r="J172" s="70"/>
      <c r="K172" s="20"/>
      <c r="L172" s="20"/>
      <c r="M172" s="143"/>
      <c r="N172" s="21"/>
      <c r="O172" s="70"/>
      <c r="P172" s="20"/>
      <c r="Q172" s="70"/>
      <c r="R172" s="27"/>
    </row>
    <row r="173" spans="1:18" ht="22.5" x14ac:dyDescent="0.25">
      <c r="A173" s="35"/>
      <c r="B173" s="156" t="s">
        <v>164</v>
      </c>
      <c r="C173" s="20"/>
      <c r="D173" s="124"/>
      <c r="E173" s="20"/>
      <c r="F173" s="20"/>
      <c r="G173" s="2"/>
      <c r="H173" s="141"/>
      <c r="I173" s="84"/>
      <c r="J173" s="70"/>
      <c r="K173" s="20"/>
      <c r="L173" s="20"/>
      <c r="M173" s="143"/>
      <c r="N173" s="21"/>
      <c r="O173" s="70"/>
      <c r="P173" s="20"/>
      <c r="Q173" s="70"/>
      <c r="R173" s="27"/>
    </row>
    <row r="174" spans="1:18" x14ac:dyDescent="0.25">
      <c r="A174" s="35"/>
      <c r="B174" s="20" t="s">
        <v>165</v>
      </c>
      <c r="C174" s="20"/>
      <c r="D174" s="124"/>
      <c r="E174" s="20"/>
      <c r="F174" s="20"/>
      <c r="G174" s="2" t="s">
        <v>160</v>
      </c>
      <c r="H174" s="141">
        <v>10</v>
      </c>
      <c r="I174" s="84"/>
      <c r="J174" s="98">
        <v>0</v>
      </c>
      <c r="K174" s="20"/>
      <c r="L174" s="20"/>
      <c r="M174" s="143"/>
      <c r="N174" s="21"/>
      <c r="O174" s="70">
        <f>H174*J174</f>
        <v>0</v>
      </c>
      <c r="P174" s="20"/>
      <c r="Q174" s="70">
        <f t="shared" si="27"/>
        <v>0</v>
      </c>
      <c r="R174" s="27"/>
    </row>
    <row r="175" spans="1:18" x14ac:dyDescent="0.25">
      <c r="A175" s="35"/>
      <c r="B175" s="20" t="s">
        <v>162</v>
      </c>
      <c r="C175" s="20"/>
      <c r="D175" s="124"/>
      <c r="E175" s="20"/>
      <c r="F175" s="20"/>
      <c r="G175" s="2" t="s">
        <v>160</v>
      </c>
      <c r="H175" s="141">
        <v>10</v>
      </c>
      <c r="I175" s="84"/>
      <c r="J175" s="98">
        <v>0</v>
      </c>
      <c r="K175" s="20"/>
      <c r="L175" s="20"/>
      <c r="M175" s="143"/>
      <c r="N175" s="21"/>
      <c r="O175" s="70">
        <f t="shared" ref="O175:O184" si="28">H175*J175</f>
        <v>0</v>
      </c>
      <c r="P175" s="20"/>
      <c r="Q175" s="70">
        <f t="shared" si="27"/>
        <v>0</v>
      </c>
      <c r="R175" s="27"/>
    </row>
    <row r="176" spans="1:18" x14ac:dyDescent="0.25">
      <c r="A176" s="35" t="s">
        <v>163</v>
      </c>
      <c r="C176" s="20"/>
      <c r="D176" s="124"/>
      <c r="E176" s="20"/>
      <c r="F176" s="20"/>
      <c r="G176" s="2"/>
      <c r="H176" s="141"/>
      <c r="I176" s="84"/>
      <c r="J176" s="70"/>
      <c r="K176" s="20"/>
      <c r="L176" s="20"/>
      <c r="M176" s="143"/>
      <c r="N176" s="21"/>
      <c r="O176" s="70"/>
      <c r="P176" s="20"/>
      <c r="Q176" s="70"/>
      <c r="R176" s="27"/>
    </row>
    <row r="177" spans="1:18" x14ac:dyDescent="0.25">
      <c r="A177" s="35"/>
      <c r="B177" s="20" t="s">
        <v>166</v>
      </c>
      <c r="C177" s="20"/>
      <c r="D177" s="124"/>
      <c r="E177" s="20"/>
      <c r="F177" s="20"/>
      <c r="G177" s="2" t="s">
        <v>160</v>
      </c>
      <c r="H177" s="141">
        <v>20</v>
      </c>
      <c r="I177" s="84"/>
      <c r="J177" s="98">
        <v>0</v>
      </c>
      <c r="K177" s="20"/>
      <c r="L177" s="20"/>
      <c r="M177" s="143"/>
      <c r="N177" s="21"/>
      <c r="O177" s="70">
        <f t="shared" si="28"/>
        <v>0</v>
      </c>
      <c r="P177" s="20"/>
      <c r="Q177" s="70">
        <f t="shared" si="27"/>
        <v>0</v>
      </c>
      <c r="R177" s="27"/>
    </row>
    <row r="178" spans="1:18" x14ac:dyDescent="0.25">
      <c r="A178" s="35"/>
      <c r="B178" s="20" t="s">
        <v>181</v>
      </c>
      <c r="C178" s="20"/>
      <c r="D178" s="124"/>
      <c r="E178" s="20"/>
      <c r="F178" s="20"/>
      <c r="G178" s="2" t="s">
        <v>160</v>
      </c>
      <c r="H178" s="141">
        <v>10</v>
      </c>
      <c r="I178" s="84"/>
      <c r="J178" s="98">
        <v>0</v>
      </c>
      <c r="K178" s="20"/>
      <c r="L178" s="20"/>
      <c r="M178" s="143"/>
      <c r="N178" s="21"/>
      <c r="O178" s="70">
        <f t="shared" si="28"/>
        <v>0</v>
      </c>
      <c r="P178" s="20"/>
      <c r="Q178" s="70">
        <f t="shared" si="27"/>
        <v>0</v>
      </c>
      <c r="R178" s="27"/>
    </row>
    <row r="179" spans="1:18" x14ac:dyDescent="0.25">
      <c r="A179" s="35"/>
      <c r="B179" s="20" t="s">
        <v>167</v>
      </c>
      <c r="C179" s="20"/>
      <c r="D179" s="124"/>
      <c r="E179" s="20"/>
      <c r="F179" s="20"/>
      <c r="G179" s="2" t="s">
        <v>160</v>
      </c>
      <c r="H179" s="141">
        <v>20</v>
      </c>
      <c r="I179" s="84"/>
      <c r="J179" s="98">
        <v>0</v>
      </c>
      <c r="K179" s="20"/>
      <c r="L179" s="20"/>
      <c r="M179" s="143"/>
      <c r="N179" s="21"/>
      <c r="O179" s="70">
        <f t="shared" si="28"/>
        <v>0</v>
      </c>
      <c r="P179" s="20"/>
      <c r="Q179" s="70">
        <f t="shared" si="27"/>
        <v>0</v>
      </c>
      <c r="R179" s="27"/>
    </row>
    <row r="180" spans="1:18" x14ac:dyDescent="0.25">
      <c r="A180" s="35"/>
      <c r="B180" s="20" t="s">
        <v>168</v>
      </c>
      <c r="C180" s="20"/>
      <c r="D180" s="124"/>
      <c r="E180" s="20"/>
      <c r="F180" s="20"/>
      <c r="G180" s="2" t="s">
        <v>160</v>
      </c>
      <c r="H180" s="141">
        <v>10</v>
      </c>
      <c r="I180" s="84"/>
      <c r="J180" s="98">
        <v>0</v>
      </c>
      <c r="K180" s="20"/>
      <c r="L180" s="20"/>
      <c r="M180" s="143"/>
      <c r="N180" s="21"/>
      <c r="O180" s="70">
        <f t="shared" si="28"/>
        <v>0</v>
      </c>
      <c r="P180" s="20"/>
      <c r="Q180" s="70">
        <f t="shared" si="27"/>
        <v>0</v>
      </c>
      <c r="R180" s="27"/>
    </row>
    <row r="181" spans="1:18" x14ac:dyDescent="0.25">
      <c r="A181" s="35"/>
      <c r="B181" s="20" t="s">
        <v>169</v>
      </c>
      <c r="C181" s="20"/>
      <c r="D181" s="124"/>
      <c r="E181" s="20"/>
      <c r="F181" s="20"/>
      <c r="G181" s="2" t="s">
        <v>160</v>
      </c>
      <c r="H181" s="141">
        <v>10</v>
      </c>
      <c r="I181" s="84"/>
      <c r="J181" s="98">
        <v>0</v>
      </c>
      <c r="K181" s="20"/>
      <c r="L181" s="20"/>
      <c r="M181" s="143"/>
      <c r="N181" s="21"/>
      <c r="O181" s="70">
        <f t="shared" si="28"/>
        <v>0</v>
      </c>
      <c r="P181" s="20"/>
      <c r="Q181" s="70">
        <f t="shared" si="27"/>
        <v>0</v>
      </c>
      <c r="R181" s="27"/>
    </row>
    <row r="182" spans="1:18" x14ac:dyDescent="0.25">
      <c r="A182" s="40"/>
      <c r="B182" s="20" t="s">
        <v>172</v>
      </c>
      <c r="C182" s="20"/>
      <c r="D182" s="124"/>
      <c r="E182" s="20"/>
      <c r="F182" s="20"/>
      <c r="G182" s="2" t="s">
        <v>160</v>
      </c>
      <c r="H182" s="141">
        <v>10</v>
      </c>
      <c r="I182" s="84"/>
      <c r="J182" s="98">
        <v>0</v>
      </c>
      <c r="K182" s="20"/>
      <c r="L182" s="20"/>
      <c r="M182" s="143"/>
      <c r="N182" s="21"/>
      <c r="O182" s="70">
        <f t="shared" si="28"/>
        <v>0</v>
      </c>
      <c r="P182" s="20"/>
      <c r="Q182" s="70">
        <f t="shared" si="27"/>
        <v>0</v>
      </c>
      <c r="R182" s="27"/>
    </row>
    <row r="183" spans="1:18" x14ac:dyDescent="0.25">
      <c r="A183" s="37" t="s">
        <v>174</v>
      </c>
      <c r="B183" s="20"/>
      <c r="C183" s="20"/>
      <c r="D183" s="124"/>
      <c r="E183" s="20"/>
      <c r="F183" s="20"/>
      <c r="G183" s="2"/>
      <c r="H183" s="141"/>
      <c r="I183" s="84"/>
      <c r="J183" s="70"/>
      <c r="K183" s="20"/>
      <c r="L183" s="20"/>
      <c r="M183" s="143"/>
      <c r="N183" s="21"/>
      <c r="O183" s="70"/>
      <c r="P183" s="20"/>
      <c r="Q183" s="70"/>
      <c r="R183" s="27"/>
    </row>
    <row r="184" spans="1:18" x14ac:dyDescent="0.25">
      <c r="A184" s="40"/>
      <c r="B184" s="20" t="s">
        <v>171</v>
      </c>
      <c r="C184" s="20"/>
      <c r="D184" s="124"/>
      <c r="E184" s="20"/>
      <c r="F184" s="20"/>
      <c r="G184" s="2" t="s">
        <v>170</v>
      </c>
      <c r="H184" s="141">
        <v>2</v>
      </c>
      <c r="I184" s="84"/>
      <c r="J184" s="98">
        <v>0</v>
      </c>
      <c r="K184" s="20"/>
      <c r="L184" s="20"/>
      <c r="M184" s="143"/>
      <c r="N184" s="21"/>
      <c r="O184" s="70">
        <f t="shared" si="28"/>
        <v>0</v>
      </c>
      <c r="P184" s="20"/>
      <c r="Q184" s="70">
        <f t="shared" si="27"/>
        <v>0</v>
      </c>
      <c r="R184" s="27"/>
    </row>
    <row r="185" spans="1:18" x14ac:dyDescent="0.25">
      <c r="A185" s="40"/>
      <c r="B185" s="20"/>
      <c r="C185" s="20"/>
      <c r="D185" s="124"/>
      <c r="E185" s="20"/>
      <c r="F185" s="20"/>
      <c r="G185" s="2"/>
      <c r="H185" s="141"/>
      <c r="I185" s="84"/>
      <c r="J185" s="70"/>
      <c r="K185" s="20"/>
      <c r="L185" s="20"/>
      <c r="M185" s="143"/>
      <c r="N185" s="21"/>
      <c r="O185" s="70"/>
      <c r="P185" s="20"/>
      <c r="Q185" s="70"/>
      <c r="R185" s="27"/>
    </row>
    <row r="186" spans="1:18" x14ac:dyDescent="0.25">
      <c r="A186" s="35" t="s">
        <v>176</v>
      </c>
      <c r="B186" s="37"/>
      <c r="C186" s="20"/>
      <c r="D186" s="124"/>
      <c r="E186" s="20"/>
      <c r="F186" s="20"/>
      <c r="G186" s="2"/>
      <c r="H186" s="141"/>
      <c r="I186" s="84"/>
      <c r="J186" s="70"/>
      <c r="K186" s="20"/>
      <c r="L186" s="20"/>
      <c r="M186" s="143"/>
      <c r="N186" s="21"/>
      <c r="O186" s="70"/>
      <c r="P186" s="20"/>
      <c r="Q186" s="70"/>
      <c r="R186" s="27"/>
    </row>
    <row r="187" spans="1:18" x14ac:dyDescent="0.25">
      <c r="A187" s="40"/>
      <c r="B187" s="20" t="s">
        <v>159</v>
      </c>
      <c r="C187" s="20"/>
      <c r="D187" s="124"/>
      <c r="E187" s="20"/>
      <c r="F187" s="20"/>
      <c r="G187" s="2" t="s">
        <v>44</v>
      </c>
      <c r="H187" s="141">
        <v>1</v>
      </c>
      <c r="I187" s="84"/>
      <c r="J187" s="98">
        <v>0</v>
      </c>
      <c r="K187" s="20"/>
      <c r="L187" s="20"/>
      <c r="M187" s="143"/>
      <c r="N187" s="21"/>
      <c r="O187" s="70">
        <f>H187*J187</f>
        <v>0</v>
      </c>
      <c r="P187" s="20"/>
      <c r="Q187" s="70">
        <f t="shared" ref="Q187:Q188" si="29">O187</f>
        <v>0</v>
      </c>
      <c r="R187" s="27"/>
    </row>
    <row r="188" spans="1:18" x14ac:dyDescent="0.25">
      <c r="A188" s="40"/>
      <c r="B188" s="20" t="s">
        <v>51</v>
      </c>
      <c r="C188" s="20"/>
      <c r="D188" s="124"/>
      <c r="E188" s="20"/>
      <c r="F188" s="20"/>
      <c r="G188" s="2" t="s">
        <v>52</v>
      </c>
      <c r="H188" s="141">
        <v>1</v>
      </c>
      <c r="I188" s="84"/>
      <c r="J188" s="70"/>
      <c r="K188" s="20"/>
      <c r="L188" s="20"/>
      <c r="M188" s="143"/>
      <c r="N188" s="21"/>
      <c r="O188" s="70">
        <v>20000</v>
      </c>
      <c r="P188" s="20"/>
      <c r="Q188" s="70">
        <f t="shared" si="29"/>
        <v>20000</v>
      </c>
      <c r="R188" s="27"/>
    </row>
    <row r="189" spans="1:18" x14ac:dyDescent="0.25">
      <c r="A189" s="40"/>
      <c r="B189" s="20"/>
      <c r="C189" s="20"/>
      <c r="D189" s="124"/>
      <c r="E189" s="20"/>
      <c r="F189" s="20"/>
      <c r="G189" s="2"/>
      <c r="H189" s="141"/>
      <c r="I189" s="84"/>
      <c r="J189" s="70"/>
      <c r="K189" s="20"/>
      <c r="L189" s="20"/>
      <c r="M189" s="143"/>
      <c r="N189" s="21"/>
      <c r="O189" s="70"/>
      <c r="P189" s="20"/>
      <c r="Q189" s="70"/>
      <c r="R189" s="27"/>
    </row>
    <row r="190" spans="1:18" x14ac:dyDescent="0.25">
      <c r="A190" s="35" t="s">
        <v>177</v>
      </c>
      <c r="B190" s="37"/>
      <c r="C190" s="20"/>
      <c r="D190" s="124"/>
      <c r="E190" s="20"/>
      <c r="F190" s="20"/>
      <c r="G190" s="2"/>
      <c r="H190" s="141"/>
      <c r="I190" s="85"/>
      <c r="J190" s="70"/>
      <c r="K190" s="20"/>
      <c r="L190" s="20"/>
      <c r="M190" s="143"/>
      <c r="N190" s="20"/>
      <c r="O190" s="70"/>
      <c r="P190" s="20"/>
      <c r="Q190" s="70"/>
      <c r="R190" s="27"/>
    </row>
    <row r="191" spans="1:18" x14ac:dyDescent="0.25">
      <c r="A191" s="40"/>
      <c r="B191" s="20" t="s">
        <v>36</v>
      </c>
      <c r="C191" s="22"/>
      <c r="D191" s="125"/>
      <c r="E191" s="22"/>
      <c r="F191" s="22"/>
      <c r="G191" s="2" t="s">
        <v>44</v>
      </c>
      <c r="H191" s="141">
        <v>1</v>
      </c>
      <c r="I191" s="85"/>
      <c r="J191" s="98">
        <v>0</v>
      </c>
      <c r="K191" s="22"/>
      <c r="L191" s="20"/>
      <c r="M191" s="143"/>
      <c r="N191" s="20"/>
      <c r="O191" s="70">
        <f>H191*J191</f>
        <v>0</v>
      </c>
      <c r="P191" s="22"/>
      <c r="Q191" s="70">
        <f t="shared" ref="Q191:Q192" si="30">O191</f>
        <v>0</v>
      </c>
      <c r="R191" s="27"/>
    </row>
    <row r="192" spans="1:18" x14ac:dyDescent="0.25">
      <c r="A192" s="40"/>
      <c r="B192" s="20" t="s">
        <v>88</v>
      </c>
      <c r="C192" s="22"/>
      <c r="D192" s="125"/>
      <c r="E192" s="22"/>
      <c r="F192" s="22"/>
      <c r="G192" s="2" t="s">
        <v>52</v>
      </c>
      <c r="H192" s="141">
        <v>1</v>
      </c>
      <c r="I192" s="85"/>
      <c r="J192" s="70"/>
      <c r="K192" s="22"/>
      <c r="L192" s="20"/>
      <c r="M192" s="143"/>
      <c r="N192" s="20"/>
      <c r="O192" s="70">
        <v>10000</v>
      </c>
      <c r="P192" s="22"/>
      <c r="Q192" s="70">
        <f t="shared" si="30"/>
        <v>10000</v>
      </c>
      <c r="R192" s="27"/>
    </row>
    <row r="193" spans="1:19" x14ac:dyDescent="0.25">
      <c r="A193" s="40"/>
      <c r="B193" s="20"/>
      <c r="C193" s="22"/>
      <c r="D193" s="125"/>
      <c r="E193" s="22"/>
      <c r="F193" s="22"/>
      <c r="G193" s="2"/>
      <c r="H193" s="141"/>
      <c r="I193" s="85"/>
      <c r="J193" s="70"/>
      <c r="K193" s="22"/>
      <c r="L193" s="20"/>
      <c r="M193" s="143"/>
      <c r="N193" s="20"/>
      <c r="O193" s="70"/>
      <c r="P193" s="22"/>
      <c r="Q193" s="70"/>
      <c r="R193" s="27"/>
    </row>
    <row r="194" spans="1:19" x14ac:dyDescent="0.25">
      <c r="A194" s="17" t="s">
        <v>34</v>
      </c>
      <c r="B194" s="20"/>
      <c r="C194" s="20"/>
      <c r="D194" s="124"/>
      <c r="E194" s="20"/>
      <c r="F194" s="20"/>
      <c r="G194" s="2"/>
      <c r="H194" s="141"/>
      <c r="I194" s="85"/>
      <c r="J194" s="70"/>
      <c r="K194" s="20"/>
      <c r="L194" s="20"/>
      <c r="M194" s="143"/>
      <c r="N194" s="20"/>
      <c r="O194" s="70"/>
      <c r="P194" s="20"/>
      <c r="Q194" s="72"/>
    </row>
    <row r="195" spans="1:19" x14ac:dyDescent="0.25">
      <c r="A195" s="4"/>
      <c r="B195" s="20" t="s">
        <v>89</v>
      </c>
      <c r="C195" s="22"/>
      <c r="D195" s="125"/>
      <c r="E195" s="22"/>
      <c r="F195" s="22"/>
      <c r="G195" s="2" t="s">
        <v>44</v>
      </c>
      <c r="H195" s="141">
        <v>1</v>
      </c>
      <c r="I195" s="85"/>
      <c r="J195" s="98">
        <v>0</v>
      </c>
      <c r="K195" s="22"/>
      <c r="L195" s="20"/>
      <c r="M195" s="143"/>
      <c r="N195" s="20"/>
      <c r="O195" s="70">
        <f t="shared" ref="O195:O198" si="31">H195*J195</f>
        <v>0</v>
      </c>
      <c r="P195" s="22"/>
      <c r="Q195" s="70">
        <f t="shared" ref="Q195:Q198" si="32">O195</f>
        <v>0</v>
      </c>
      <c r="R195" s="27"/>
    </row>
    <row r="196" spans="1:19" x14ac:dyDescent="0.25">
      <c r="A196" s="4"/>
      <c r="B196" s="20" t="s">
        <v>123</v>
      </c>
      <c r="C196" s="22"/>
      <c r="D196" s="125"/>
      <c r="E196" s="22"/>
      <c r="F196" s="22"/>
      <c r="G196" s="2" t="s">
        <v>188</v>
      </c>
      <c r="H196" s="141">
        <v>4</v>
      </c>
      <c r="I196" s="85"/>
      <c r="J196" s="98">
        <v>0</v>
      </c>
      <c r="K196" s="22"/>
      <c r="L196" s="20"/>
      <c r="M196" s="143"/>
      <c r="N196" s="20"/>
      <c r="O196" s="70">
        <f t="shared" si="31"/>
        <v>0</v>
      </c>
      <c r="P196" s="22"/>
      <c r="Q196" s="70">
        <f t="shared" si="32"/>
        <v>0</v>
      </c>
      <c r="R196" s="27"/>
    </row>
    <row r="197" spans="1:19" x14ac:dyDescent="0.25">
      <c r="A197" s="4"/>
      <c r="B197" s="20" t="s">
        <v>53</v>
      </c>
      <c r="C197" s="22"/>
      <c r="D197" s="125"/>
      <c r="E197" s="22"/>
      <c r="F197" s="22"/>
      <c r="G197" s="2" t="s">
        <v>194</v>
      </c>
      <c r="H197" s="141">
        <v>1</v>
      </c>
      <c r="I197" s="85"/>
      <c r="J197" s="98">
        <v>0</v>
      </c>
      <c r="K197" s="22"/>
      <c r="L197" s="20"/>
      <c r="M197" s="143"/>
      <c r="N197" s="20"/>
      <c r="O197" s="70">
        <f t="shared" si="31"/>
        <v>0</v>
      </c>
      <c r="P197" s="22"/>
      <c r="Q197" s="70">
        <f t="shared" si="32"/>
        <v>0</v>
      </c>
      <c r="R197" s="27"/>
    </row>
    <row r="198" spans="1:19" x14ac:dyDescent="0.25">
      <c r="A198" s="4"/>
      <c r="B198" s="20" t="s">
        <v>147</v>
      </c>
      <c r="C198" s="22"/>
      <c r="D198" s="125"/>
      <c r="E198" s="22"/>
      <c r="F198" s="22"/>
      <c r="G198" s="2" t="s">
        <v>194</v>
      </c>
      <c r="H198" s="141">
        <v>1</v>
      </c>
      <c r="I198" s="85"/>
      <c r="J198" s="98">
        <v>0</v>
      </c>
      <c r="K198" s="22"/>
      <c r="L198" s="20"/>
      <c r="M198" s="143"/>
      <c r="N198" s="20"/>
      <c r="O198" s="70">
        <f t="shared" si="31"/>
        <v>0</v>
      </c>
      <c r="P198" s="22"/>
      <c r="Q198" s="70">
        <f t="shared" si="32"/>
        <v>0</v>
      </c>
      <c r="R198" s="27"/>
    </row>
    <row r="199" spans="1:19" x14ac:dyDescent="0.25">
      <c r="A199" s="4"/>
      <c r="B199" s="20"/>
      <c r="C199" s="22"/>
      <c r="D199" s="125"/>
      <c r="E199" s="22"/>
      <c r="F199" s="22"/>
      <c r="G199" s="4"/>
      <c r="H199" s="154"/>
      <c r="I199" s="86"/>
      <c r="J199" s="72"/>
      <c r="K199" s="22"/>
      <c r="L199" s="22"/>
      <c r="M199" s="144"/>
      <c r="N199" s="23"/>
      <c r="O199" s="72"/>
      <c r="P199" s="22"/>
      <c r="Q199" s="70"/>
      <c r="R199" s="27"/>
      <c r="S199" s="13"/>
    </row>
    <row r="200" spans="1:19" x14ac:dyDescent="0.25">
      <c r="A200" s="17" t="s">
        <v>45</v>
      </c>
      <c r="B200" s="20"/>
      <c r="C200" s="22"/>
      <c r="D200" s="125"/>
      <c r="E200" s="22"/>
      <c r="F200" s="22"/>
      <c r="G200" s="4"/>
      <c r="H200" s="154"/>
      <c r="I200" s="86"/>
      <c r="J200" s="72"/>
      <c r="K200" s="22"/>
      <c r="L200" s="22"/>
      <c r="M200" s="144"/>
      <c r="N200" s="23"/>
      <c r="O200" s="72"/>
      <c r="P200" s="22"/>
      <c r="Q200" s="70"/>
      <c r="R200" s="27"/>
    </row>
    <row r="201" spans="1:19" x14ac:dyDescent="0.25">
      <c r="A201" s="4"/>
      <c r="B201" s="20" t="s">
        <v>42</v>
      </c>
      <c r="C201" s="20"/>
      <c r="D201" s="124"/>
      <c r="E201" s="20"/>
      <c r="F201" s="20"/>
      <c r="G201" s="2" t="s">
        <v>194</v>
      </c>
      <c r="H201" s="141">
        <v>1</v>
      </c>
      <c r="I201" s="85"/>
      <c r="J201" s="98">
        <v>0</v>
      </c>
      <c r="K201" s="20"/>
      <c r="L201" s="22"/>
      <c r="M201" s="144"/>
      <c r="N201" s="23"/>
      <c r="O201" s="70">
        <f>H201*J201</f>
        <v>0</v>
      </c>
      <c r="P201" s="20"/>
      <c r="Q201" s="70">
        <f>O201</f>
        <v>0</v>
      </c>
      <c r="R201" s="27"/>
    </row>
    <row r="202" spans="1:19" x14ac:dyDescent="0.25">
      <c r="A202" s="4"/>
      <c r="B202" s="20" t="s">
        <v>43</v>
      </c>
      <c r="C202" s="20"/>
      <c r="D202" s="124"/>
      <c r="E202" s="20"/>
      <c r="F202" s="20"/>
      <c r="G202" s="2" t="s">
        <v>194</v>
      </c>
      <c r="H202" s="141">
        <v>1</v>
      </c>
      <c r="I202" s="85"/>
      <c r="J202" s="98">
        <v>0</v>
      </c>
      <c r="K202" s="20"/>
      <c r="L202" s="22"/>
      <c r="M202" s="144"/>
      <c r="N202" s="23"/>
      <c r="O202" s="70">
        <f>H202*J202</f>
        <v>0</v>
      </c>
      <c r="P202" s="20"/>
      <c r="Q202" s="70">
        <f>O202</f>
        <v>0</v>
      </c>
      <c r="R202" s="27"/>
    </row>
    <row r="203" spans="1:19" x14ac:dyDescent="0.25">
      <c r="A203" s="4"/>
      <c r="B203" s="20" t="s">
        <v>49</v>
      </c>
      <c r="C203" s="20"/>
      <c r="D203" s="124"/>
      <c r="E203" s="20"/>
      <c r="F203" s="20"/>
      <c r="G203" s="2" t="s">
        <v>194</v>
      </c>
      <c r="H203" s="141">
        <v>1</v>
      </c>
      <c r="I203" s="85"/>
      <c r="J203" s="98">
        <v>0</v>
      </c>
      <c r="K203" s="20"/>
      <c r="L203" s="22"/>
      <c r="M203" s="144"/>
      <c r="N203" s="23"/>
      <c r="O203" s="70">
        <f>H203*J203</f>
        <v>0</v>
      </c>
      <c r="P203" s="20"/>
      <c r="Q203" s="70">
        <f>O203</f>
        <v>0</v>
      </c>
      <c r="R203" s="27"/>
    </row>
    <row r="204" spans="1:19" x14ac:dyDescent="0.25">
      <c r="A204" s="4"/>
      <c r="B204" s="20"/>
      <c r="C204" s="20"/>
      <c r="D204" s="124"/>
      <c r="E204" s="20"/>
      <c r="F204" s="20"/>
      <c r="G204" s="20"/>
      <c r="H204" s="143"/>
      <c r="I204" s="20"/>
      <c r="J204" s="23"/>
      <c r="K204" s="20"/>
      <c r="L204" s="22"/>
      <c r="M204" s="144"/>
      <c r="N204" s="23"/>
      <c r="O204" s="71"/>
      <c r="P204" s="20"/>
      <c r="Q204" s="72"/>
    </row>
    <row r="205" spans="1:19" s="5" customFormat="1" x14ac:dyDescent="0.25">
      <c r="A205" s="40"/>
      <c r="B205" s="37" t="s">
        <v>58</v>
      </c>
      <c r="C205" s="38"/>
      <c r="D205" s="126"/>
      <c r="E205" s="38"/>
      <c r="F205" s="38"/>
      <c r="G205" s="38"/>
      <c r="H205" s="145"/>
      <c r="I205" s="39"/>
      <c r="J205" s="39"/>
      <c r="K205" s="38"/>
      <c r="L205" s="38"/>
      <c r="M205" s="145"/>
      <c r="N205" s="39"/>
      <c r="O205" s="73"/>
      <c r="P205" s="38"/>
      <c r="Q205" s="74">
        <f>SUM(Q161:Q204)</f>
        <v>30000</v>
      </c>
      <c r="R205" s="53"/>
    </row>
    <row r="206" spans="1:19" s="5" customFormat="1" x14ac:dyDescent="0.25">
      <c r="A206" s="89"/>
      <c r="B206" s="88"/>
      <c r="C206" s="89"/>
      <c r="D206" s="127"/>
      <c r="E206" s="89"/>
      <c r="F206" s="89"/>
      <c r="G206" s="89"/>
      <c r="H206" s="146"/>
      <c r="I206" s="90"/>
      <c r="J206" s="90"/>
      <c r="K206" s="89"/>
      <c r="L206" s="89"/>
      <c r="M206" s="146"/>
      <c r="N206" s="90"/>
      <c r="O206" s="91"/>
      <c r="P206" s="89"/>
      <c r="Q206" s="92"/>
      <c r="R206" s="53"/>
    </row>
    <row r="207" spans="1:19" s="5" customFormat="1" x14ac:dyDescent="0.25">
      <c r="A207" s="17" t="s">
        <v>60</v>
      </c>
      <c r="B207" s="37"/>
      <c r="C207" s="38"/>
      <c r="D207" s="126"/>
      <c r="E207" s="38"/>
      <c r="F207" s="38"/>
      <c r="G207" s="38"/>
      <c r="H207" s="145"/>
      <c r="I207" s="39"/>
      <c r="J207" s="39"/>
      <c r="K207" s="38"/>
      <c r="L207" s="38"/>
      <c r="M207" s="145"/>
      <c r="N207" s="39"/>
      <c r="O207" s="73"/>
      <c r="P207" s="99"/>
      <c r="Q207" s="74">
        <f>Q155+Q205</f>
        <v>30000</v>
      </c>
      <c r="R207" s="53"/>
    </row>
    <row r="208" spans="1:19" ht="15.75" thickBot="1" x14ac:dyDescent="0.3">
      <c r="B208" s="28"/>
      <c r="E208"/>
      <c r="F208"/>
      <c r="K208"/>
      <c r="O208" s="101"/>
      <c r="P208"/>
      <c r="Q208" s="100"/>
      <c r="R208" s="27"/>
    </row>
    <row r="209" spans="1:18" s="5" customFormat="1" ht="15.75" thickBot="1" x14ac:dyDescent="0.3">
      <c r="A209" s="102" t="s">
        <v>195</v>
      </c>
      <c r="B209" s="103"/>
      <c r="C209" s="103"/>
      <c r="D209" s="128"/>
      <c r="E209" s="103"/>
      <c r="F209" s="103"/>
      <c r="G209" s="103"/>
      <c r="H209" s="147"/>
      <c r="I209" s="104"/>
      <c r="J209" s="104"/>
      <c r="K209" s="103"/>
      <c r="L209" s="103"/>
      <c r="M209" s="147"/>
      <c r="N209" s="104"/>
      <c r="O209" s="105"/>
      <c r="P209" s="106"/>
      <c r="Q209" s="107">
        <f>3*Q207</f>
        <v>90000</v>
      </c>
      <c r="R209" s="53"/>
    </row>
    <row r="210" spans="1:18" s="5" customFormat="1" x14ac:dyDescent="0.25">
      <c r="A210" s="93"/>
      <c r="D210" s="129"/>
      <c r="H210" s="148"/>
      <c r="I210" s="94"/>
      <c r="J210" s="94"/>
      <c r="M210" s="148"/>
      <c r="N210" s="94"/>
      <c r="O210" s="95"/>
      <c r="Q210" s="53"/>
      <c r="R210" s="53"/>
    </row>
    <row r="211" spans="1:18" x14ac:dyDescent="0.25">
      <c r="E211"/>
      <c r="F211"/>
      <c r="K211"/>
      <c r="P211"/>
    </row>
    <row r="212" spans="1:18" x14ac:dyDescent="0.25">
      <c r="B212" s="113" t="s">
        <v>54</v>
      </c>
      <c r="C212" s="113"/>
      <c r="H212" s="149" t="s">
        <v>56</v>
      </c>
      <c r="I212" s="110"/>
      <c r="J212" s="110"/>
      <c r="K212" s="108"/>
      <c r="L212" s="109"/>
      <c r="M212" s="149"/>
      <c r="N212" s="110"/>
      <c r="O212" s="110"/>
      <c r="P212" s="108"/>
      <c r="Q212" s="110"/>
    </row>
    <row r="213" spans="1:18" x14ac:dyDescent="0.25">
      <c r="B213" s="109"/>
      <c r="C213" s="109"/>
      <c r="H213" s="149"/>
      <c r="I213" s="109"/>
      <c r="J213" s="110"/>
      <c r="K213" s="108"/>
      <c r="L213" s="109"/>
      <c r="M213" s="149"/>
      <c r="N213" s="110"/>
      <c r="O213" s="110"/>
      <c r="P213" s="108"/>
      <c r="Q213" s="110"/>
    </row>
    <row r="214" spans="1:18" x14ac:dyDescent="0.25">
      <c r="H214" s="149"/>
      <c r="I214" s="110"/>
      <c r="J214" s="110"/>
      <c r="K214" s="108"/>
      <c r="L214" s="109"/>
      <c r="M214" s="149"/>
      <c r="N214" s="110"/>
      <c r="O214" s="110"/>
      <c r="P214" s="108"/>
      <c r="Q214" s="110"/>
    </row>
    <row r="215" spans="1:18" x14ac:dyDescent="0.25">
      <c r="B215" s="113" t="s">
        <v>55</v>
      </c>
      <c r="C215" s="114"/>
      <c r="D215" s="130"/>
      <c r="G215" s="3"/>
      <c r="H215" s="150"/>
      <c r="I215" s="112"/>
      <c r="J215" s="112"/>
      <c r="K215" s="108"/>
      <c r="L215" s="111"/>
      <c r="M215" s="150"/>
      <c r="N215" s="112"/>
      <c r="O215" s="112"/>
      <c r="P215" s="108"/>
      <c r="Q215" s="110"/>
    </row>
    <row r="216" spans="1:18" x14ac:dyDescent="0.25">
      <c r="B216" s="3"/>
      <c r="C216" s="3"/>
      <c r="D216" s="130"/>
      <c r="G216" s="3"/>
      <c r="H216" s="150"/>
      <c r="I216" s="112"/>
      <c r="J216" s="112"/>
      <c r="K216" s="108"/>
      <c r="L216" s="111"/>
      <c r="M216" s="150"/>
      <c r="N216" s="112"/>
      <c r="O216" s="112"/>
      <c r="P216" s="108"/>
      <c r="Q216" s="110"/>
    </row>
    <row r="217" spans="1:18" x14ac:dyDescent="0.25">
      <c r="B217" s="3"/>
      <c r="C217" s="3"/>
      <c r="D217" s="130"/>
      <c r="G217" s="3"/>
      <c r="H217" s="151"/>
      <c r="I217" s="12"/>
      <c r="J217" s="12"/>
      <c r="L217" s="3"/>
      <c r="M217" s="151"/>
      <c r="N217" s="12"/>
      <c r="O217" s="12"/>
    </row>
  </sheetData>
  <conditionalFormatting sqref="G14:G158 L14:L158">
    <cfRule type="containsText" dxfId="7" priority="1" operator="containsText" text="C">
      <formula>NOT(ISERROR(SEARCH("C",G14)))</formula>
    </cfRule>
    <cfRule type="containsText" dxfId="6" priority="2" operator="containsText" text="C">
      <formula>NOT(ISERROR(SEARCH("C",G14)))</formula>
    </cfRule>
    <cfRule type="containsText" dxfId="5" priority="3" operator="containsText" text="B">
      <formula>NOT(ISERROR(SEARCH("B",G14)))</formula>
    </cfRule>
    <cfRule type="containsText" dxfId="4" priority="4" operator="containsText" text="A">
      <formula>NOT(ISERROR(SEARCH("A",G14)))</formula>
    </cfRule>
  </conditionalFormatting>
  <conditionalFormatting sqref="L160:L189">
    <cfRule type="containsText" dxfId="3" priority="9" operator="containsText" text="C">
      <formula>NOT(ISERROR(SEARCH("C",L160)))</formula>
    </cfRule>
    <cfRule type="containsText" dxfId="2" priority="10" operator="containsText" text="C">
      <formula>NOT(ISERROR(SEARCH("C",L160)))</formula>
    </cfRule>
    <cfRule type="containsText" dxfId="1" priority="11" operator="containsText" text="B">
      <formula>NOT(ISERROR(SEARCH("B",L160)))</formula>
    </cfRule>
    <cfRule type="containsText" dxfId="0" priority="12" operator="containsText" text="A">
      <formula>NOT(ISERROR(SEARCH("A",L160)))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&amp;C&amp;P van &amp;N</oddFooter>
  </headerFooter>
  <rowBreaks count="5" manualBreakCount="5">
    <brk id="43" max="16" man="1"/>
    <brk id="85" max="16" man="1"/>
    <brk id="125" max="16" man="1"/>
    <brk id="166" max="16" man="1"/>
    <brk id="20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inschrijfstaat 2024</vt:lpstr>
      <vt:lpstr>inschrijfstaat 2025-2027</vt:lpstr>
      <vt:lpstr>'inschrijfstaat 2024'!Afdrukbereik</vt:lpstr>
      <vt:lpstr>'inschrijfstaat 2025-2027'!Afdrukbereik</vt:lpstr>
      <vt:lpstr>'inschrijfstaat 2024'!Afdruktitels</vt:lpstr>
      <vt:lpstr>'inschrijfstaat 2025-2027'!Afdruktitels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Opheij</dc:creator>
  <cp:lastModifiedBy>Kim Opheij</cp:lastModifiedBy>
  <cp:lastPrinted>2024-01-30T15:23:20Z</cp:lastPrinted>
  <dcterms:created xsi:type="dcterms:W3CDTF">2022-06-07T14:22:15Z</dcterms:created>
  <dcterms:modified xsi:type="dcterms:W3CDTF">2024-01-30T16:20:03Z</dcterms:modified>
</cp:coreProperties>
</file>