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rstenhulpmiddelen.sharepoint.com/sites/Team-Contract-enTenderteam-EANoordoostBrabant/Shared Documents/04. Werkbestand/"/>
    </mc:Choice>
  </mc:AlternateContent>
  <xr:revisionPtr revIDLastSave="116" documentId="13_ncr:1_{2874ABFF-6BA2-4FF1-ADDE-C6E3304DEE3E}" xr6:coauthVersionLast="47" xr6:coauthVersionMax="47" xr10:uidLastSave="{7B583900-E28C-4E94-8954-58E7C7B5DEF2}"/>
  <bookViews>
    <workbookView xWindow="-120" yWindow="-120" windowWidth="29040" windowHeight="15990" xr2:uid="{048E799E-EA43-4264-BBEB-D50C270E83F3}"/>
  </bookViews>
  <sheets>
    <sheet name="230927 NOB" sheetId="1" r:id="rId1"/>
  </sheets>
  <definedNames>
    <definedName name="_xlnm._FilterDatabase" localSheetId="0" hidden="1">'230927 NOB'!$A$9:$O$2250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50" i="1" l="1"/>
  <c r="K2249" i="1"/>
  <c r="K2248" i="1"/>
  <c r="K2247" i="1"/>
  <c r="K2246" i="1"/>
  <c r="K2245" i="1"/>
  <c r="K2244" i="1"/>
  <c r="K2243" i="1"/>
  <c r="K2242" i="1"/>
  <c r="K2241" i="1"/>
  <c r="K1841" i="1"/>
  <c r="K2239" i="1"/>
  <c r="K1354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40" i="1"/>
  <c r="K2224" i="1"/>
  <c r="K393" i="1"/>
  <c r="K2222" i="1"/>
  <c r="K997" i="1"/>
  <c r="K628" i="1"/>
  <c r="K2219" i="1"/>
  <c r="K1248" i="1"/>
  <c r="K2217" i="1"/>
  <c r="K1348" i="1"/>
  <c r="K2215" i="1"/>
  <c r="K2214" i="1"/>
  <c r="K141" i="1"/>
  <c r="K2212" i="1"/>
  <c r="K2211" i="1"/>
  <c r="K2210" i="1"/>
  <c r="K2209" i="1"/>
  <c r="K1839" i="1"/>
  <c r="K2207" i="1"/>
  <c r="K1342" i="1"/>
  <c r="K2205" i="1"/>
  <c r="K2204" i="1"/>
  <c r="K2203" i="1"/>
  <c r="K2202" i="1"/>
  <c r="K2201" i="1"/>
  <c r="K2200" i="1"/>
  <c r="K2199" i="1"/>
  <c r="K2198" i="1"/>
  <c r="K2197" i="1"/>
  <c r="K1306" i="1"/>
  <c r="K1838" i="1"/>
  <c r="K2194" i="1"/>
  <c r="K1625" i="1"/>
  <c r="K1622" i="1"/>
  <c r="K2191" i="1"/>
  <c r="K2190" i="1"/>
  <c r="K2189" i="1"/>
  <c r="K2188" i="1"/>
  <c r="K2187" i="1"/>
  <c r="K2186" i="1"/>
  <c r="K2185" i="1"/>
  <c r="K2184" i="1"/>
  <c r="K96" i="1"/>
  <c r="K2182" i="1"/>
  <c r="K2181" i="1"/>
  <c r="K2180" i="1"/>
  <c r="K2179" i="1"/>
  <c r="K2178" i="1"/>
  <c r="K2177" i="1"/>
  <c r="K1618" i="1"/>
  <c r="K1952" i="1"/>
  <c r="K2174" i="1"/>
  <c r="K2173" i="1"/>
  <c r="K568" i="1"/>
  <c r="K1239" i="1"/>
  <c r="K2170" i="1"/>
  <c r="K2169" i="1"/>
  <c r="K181" i="1"/>
  <c r="K2167" i="1"/>
  <c r="K2166" i="1"/>
  <c r="K2165" i="1"/>
  <c r="K92" i="1"/>
  <c r="K563" i="1"/>
  <c r="K2162" i="1"/>
  <c r="K139" i="1"/>
  <c r="K2160" i="1"/>
  <c r="K2159" i="1"/>
  <c r="K2158" i="1"/>
  <c r="K2157" i="1"/>
  <c r="K2156" i="1"/>
  <c r="K2155" i="1"/>
  <c r="K2154" i="1"/>
  <c r="K2153" i="1"/>
  <c r="K2152" i="1"/>
  <c r="K2151" i="1"/>
  <c r="K2150" i="1"/>
  <c r="K2013" i="1"/>
  <c r="K2148" i="1"/>
  <c r="K2147" i="1"/>
  <c r="K2141" i="1"/>
  <c r="K2145" i="1"/>
  <c r="K1513" i="1"/>
  <c r="K2143" i="1"/>
  <c r="K2142" i="1"/>
  <c r="K80" i="1"/>
  <c r="K134" i="1"/>
  <c r="K2139" i="1"/>
  <c r="K2138" i="1"/>
  <c r="K2137" i="1"/>
  <c r="K2136" i="1"/>
  <c r="K2135" i="1"/>
  <c r="K2134" i="1"/>
  <c r="K2133" i="1"/>
  <c r="K2132" i="1"/>
  <c r="K2131" i="1"/>
  <c r="K2130" i="1"/>
  <c r="K2129" i="1"/>
  <c r="K235" i="1"/>
  <c r="K2127" i="1"/>
  <c r="K2183" i="1"/>
  <c r="K2125" i="1"/>
  <c r="K2124" i="1"/>
  <c r="K2123" i="1"/>
  <c r="K2122" i="1"/>
  <c r="K1667" i="1"/>
  <c r="K2120" i="1"/>
  <c r="K2119" i="1"/>
  <c r="K2118" i="1"/>
  <c r="K2176" i="1"/>
  <c r="K2116" i="1"/>
  <c r="K2115" i="1"/>
  <c r="K2114" i="1"/>
  <c r="K2113" i="1"/>
  <c r="K2112" i="1"/>
  <c r="K2111" i="1"/>
  <c r="K2110" i="1"/>
  <c r="K2109" i="1"/>
  <c r="K2108" i="1"/>
  <c r="K2107" i="1"/>
  <c r="K2106" i="1"/>
  <c r="K1809" i="1"/>
  <c r="K1689" i="1"/>
  <c r="K2103" i="1"/>
  <c r="K2102" i="1"/>
  <c r="K2101" i="1"/>
  <c r="K2100" i="1"/>
  <c r="K1836" i="1"/>
  <c r="K1341" i="1"/>
  <c r="K2097" i="1"/>
  <c r="K2096" i="1"/>
  <c r="K2095" i="1"/>
  <c r="K2094" i="1"/>
  <c r="K385" i="1"/>
  <c r="K2092" i="1"/>
  <c r="K2091" i="1"/>
  <c r="K2223" i="1"/>
  <c r="K2089" i="1"/>
  <c r="K2088" i="1"/>
  <c r="K2087" i="1"/>
  <c r="K383" i="1"/>
  <c r="K2085" i="1"/>
  <c r="K1831" i="1"/>
  <c r="K2083" i="1"/>
  <c r="K2082" i="1"/>
  <c r="K2081" i="1"/>
  <c r="K2080" i="1"/>
  <c r="K2079" i="1"/>
  <c r="K1647" i="1"/>
  <c r="K2077" i="1"/>
  <c r="K2076" i="1"/>
  <c r="K2075" i="1"/>
  <c r="K2074" i="1"/>
  <c r="K2073" i="1"/>
  <c r="K2072" i="1"/>
  <c r="K2071" i="1"/>
  <c r="K2070" i="1"/>
  <c r="K2069" i="1"/>
  <c r="K2068" i="1"/>
  <c r="K2221" i="1"/>
  <c r="K2066" i="1"/>
  <c r="K1235" i="1"/>
  <c r="K2064" i="1"/>
  <c r="K2063" i="1"/>
  <c r="K2062" i="1"/>
  <c r="K1232" i="1"/>
  <c r="K2060" i="1"/>
  <c r="K2059" i="1"/>
  <c r="K2058" i="1"/>
  <c r="K2057" i="1"/>
  <c r="K2056" i="1"/>
  <c r="K2055" i="1"/>
  <c r="K2054" i="1"/>
  <c r="K2053" i="1"/>
  <c r="K2052" i="1"/>
  <c r="K2051" i="1"/>
  <c r="K2050" i="1"/>
  <c r="K1642" i="1"/>
  <c r="K2048" i="1"/>
  <c r="K2047" i="1"/>
  <c r="K2046" i="1"/>
  <c r="K560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559" i="1"/>
  <c r="K2012" i="1"/>
  <c r="K1830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365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545" i="1"/>
  <c r="K1972" i="1"/>
  <c r="K1971" i="1"/>
  <c r="K1970" i="1"/>
  <c r="K1969" i="1"/>
  <c r="K1968" i="1"/>
  <c r="K1967" i="1"/>
  <c r="K1966" i="1"/>
  <c r="K1965" i="1"/>
  <c r="K586" i="1"/>
  <c r="K1963" i="1"/>
  <c r="K1962" i="1"/>
  <c r="K1961" i="1"/>
  <c r="K1231" i="1"/>
  <c r="K1959" i="1"/>
  <c r="K1958" i="1"/>
  <c r="K1957" i="1"/>
  <c r="K1956" i="1"/>
  <c r="K1955" i="1"/>
  <c r="K1954" i="1"/>
  <c r="K1953" i="1"/>
  <c r="K1535" i="1"/>
  <c r="K1951" i="1"/>
  <c r="K1950" i="1"/>
  <c r="K1949" i="1"/>
  <c r="K1948" i="1"/>
  <c r="K1947" i="1"/>
  <c r="K1946" i="1"/>
  <c r="K1945" i="1"/>
  <c r="K575" i="1"/>
  <c r="K1943" i="1"/>
  <c r="K1942" i="1"/>
  <c r="K582" i="1"/>
  <c r="K1940" i="1"/>
  <c r="K1939" i="1"/>
  <c r="K1938" i="1"/>
  <c r="K1937" i="1"/>
  <c r="K1936" i="1"/>
  <c r="K2140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688" i="1"/>
  <c r="K1911" i="1"/>
  <c r="K1221" i="1"/>
  <c r="K1909" i="1"/>
  <c r="K625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361" i="1"/>
  <c r="K1893" i="1"/>
  <c r="K994" i="1"/>
  <c r="K1891" i="1"/>
  <c r="K1890" i="1"/>
  <c r="K1889" i="1"/>
  <c r="K1888" i="1"/>
  <c r="K1887" i="1"/>
  <c r="K1886" i="1"/>
  <c r="K1885" i="1"/>
  <c r="K1884" i="1"/>
  <c r="K1883" i="1"/>
  <c r="K357" i="1"/>
  <c r="K1881" i="1"/>
  <c r="K1880" i="1"/>
  <c r="K1879" i="1"/>
  <c r="K2128" i="1"/>
  <c r="K345" i="1"/>
  <c r="K1876" i="1"/>
  <c r="K1219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960" i="1"/>
  <c r="K1856" i="1"/>
  <c r="K1855" i="1"/>
  <c r="K1854" i="1"/>
  <c r="K1853" i="1"/>
  <c r="K1216" i="1"/>
  <c r="K1851" i="1"/>
  <c r="K1850" i="1"/>
  <c r="K1849" i="1"/>
  <c r="K1848" i="1"/>
  <c r="K1847" i="1"/>
  <c r="K1846" i="1"/>
  <c r="K1408" i="1"/>
  <c r="K1844" i="1"/>
  <c r="K1843" i="1"/>
  <c r="K1209" i="1"/>
  <c r="K1908" i="1"/>
  <c r="K1840" i="1"/>
  <c r="K2126" i="1"/>
  <c r="K991" i="1"/>
  <c r="K1837" i="1"/>
  <c r="K1503" i="1"/>
  <c r="K1835" i="1"/>
  <c r="K1834" i="1"/>
  <c r="K1833" i="1"/>
  <c r="K1832" i="1"/>
  <c r="K79" i="1"/>
  <c r="K1202" i="1"/>
  <c r="K1829" i="1"/>
  <c r="K1828" i="1"/>
  <c r="K1827" i="1"/>
  <c r="K1826" i="1"/>
  <c r="K1825" i="1"/>
  <c r="K1824" i="1"/>
  <c r="K1823" i="1"/>
  <c r="K1822" i="1"/>
  <c r="K1821" i="1"/>
  <c r="K1201" i="1"/>
  <c r="K1819" i="1"/>
  <c r="K1491" i="1"/>
  <c r="K1817" i="1"/>
  <c r="K1198" i="1"/>
  <c r="K1815" i="1"/>
  <c r="K1814" i="1"/>
  <c r="K1813" i="1"/>
  <c r="K1812" i="1"/>
  <c r="K1339" i="1"/>
  <c r="K1810" i="1"/>
  <c r="K1740" i="1"/>
  <c r="K1808" i="1"/>
  <c r="K1807" i="1"/>
  <c r="K1806" i="1"/>
  <c r="K1805" i="1"/>
  <c r="K1499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2144" i="1"/>
  <c r="K1788" i="1"/>
  <c r="K179" i="1"/>
  <c r="K1786" i="1"/>
  <c r="K1785" i="1"/>
  <c r="K1784" i="1"/>
  <c r="K1783" i="1"/>
  <c r="K1894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76" i="1"/>
  <c r="K1761" i="1"/>
  <c r="K1760" i="1"/>
  <c r="K1759" i="1"/>
  <c r="K1758" i="1"/>
  <c r="K1757" i="1"/>
  <c r="K1756" i="1"/>
  <c r="K147" i="1"/>
  <c r="K1754" i="1"/>
  <c r="K1753" i="1"/>
  <c r="K1752" i="1"/>
  <c r="K1751" i="1"/>
  <c r="K1750" i="1"/>
  <c r="K1749" i="1"/>
  <c r="K1910" i="1"/>
  <c r="K1892" i="1"/>
  <c r="K1746" i="1"/>
  <c r="K1745" i="1"/>
  <c r="K2195" i="1"/>
  <c r="K1743" i="1"/>
  <c r="K1742" i="1"/>
  <c r="K1741" i="1"/>
  <c r="K22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990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89" i="1"/>
  <c r="K1708" i="1"/>
  <c r="K1707" i="1"/>
  <c r="K1706" i="1"/>
  <c r="K2193" i="1"/>
  <c r="K1704" i="1"/>
  <c r="K1500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2175" i="1"/>
  <c r="K1613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987" i="1"/>
  <c r="K1670" i="1"/>
  <c r="K1669" i="1"/>
  <c r="K1668" i="1"/>
  <c r="K1489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300" i="1"/>
  <c r="K1646" i="1"/>
  <c r="K1645" i="1"/>
  <c r="K1644" i="1"/>
  <c r="K1643" i="1"/>
  <c r="K1611" i="1"/>
  <c r="K1641" i="1"/>
  <c r="K1640" i="1"/>
  <c r="K1639" i="1"/>
  <c r="K1638" i="1"/>
  <c r="K1637" i="1"/>
  <c r="K985" i="1"/>
  <c r="K1635" i="1"/>
  <c r="K1634" i="1"/>
  <c r="K1633" i="1"/>
  <c r="K258" i="1"/>
  <c r="K1631" i="1"/>
  <c r="K1630" i="1"/>
  <c r="K1629" i="1"/>
  <c r="K1628" i="1"/>
  <c r="K1627" i="1"/>
  <c r="K1626" i="1"/>
  <c r="K555" i="1"/>
  <c r="K1624" i="1"/>
  <c r="K1623" i="1"/>
  <c r="K977" i="1"/>
  <c r="K1621" i="1"/>
  <c r="K1620" i="1"/>
  <c r="K1619" i="1"/>
  <c r="K1196" i="1"/>
  <c r="K1617" i="1"/>
  <c r="K1616" i="1"/>
  <c r="K1615" i="1"/>
  <c r="K1614" i="1"/>
  <c r="K1189" i="1"/>
  <c r="K1612" i="1"/>
  <c r="K1820" i="1"/>
  <c r="K1610" i="1"/>
  <c r="K1609" i="1"/>
  <c r="K1608" i="1"/>
  <c r="K1607" i="1"/>
  <c r="K1606" i="1"/>
  <c r="K1605" i="1"/>
  <c r="K1604" i="1"/>
  <c r="K1603" i="1"/>
  <c r="K1332" i="1"/>
  <c r="K1601" i="1"/>
  <c r="K1600" i="1"/>
  <c r="K1599" i="1"/>
  <c r="K1598" i="1"/>
  <c r="K1597" i="1"/>
  <c r="K1596" i="1"/>
  <c r="K1595" i="1"/>
  <c r="K1594" i="1"/>
  <c r="K1593" i="1"/>
  <c r="K1592" i="1"/>
  <c r="K1488" i="1"/>
  <c r="K1590" i="1"/>
  <c r="K1589" i="1"/>
  <c r="K1588" i="1"/>
  <c r="K1587" i="1"/>
  <c r="K1787" i="1"/>
  <c r="K1585" i="1"/>
  <c r="K1584" i="1"/>
  <c r="K1583" i="1"/>
  <c r="K607" i="1"/>
  <c r="K1882" i="1"/>
  <c r="K1580" i="1"/>
  <c r="K1579" i="1"/>
  <c r="K1578" i="1"/>
  <c r="K1577" i="1"/>
  <c r="K1576" i="1"/>
  <c r="K1575" i="1"/>
  <c r="K1574" i="1"/>
  <c r="K1573" i="1"/>
  <c r="K1572" i="1"/>
  <c r="K1571" i="1"/>
  <c r="K1295" i="1"/>
  <c r="K1569" i="1"/>
  <c r="K1568" i="1"/>
  <c r="K1567" i="1"/>
  <c r="K241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818" i="1"/>
  <c r="K1181" i="1"/>
  <c r="K1544" i="1"/>
  <c r="K1543" i="1"/>
  <c r="K1542" i="1"/>
  <c r="K1541" i="1"/>
  <c r="K1540" i="1"/>
  <c r="K1539" i="1"/>
  <c r="K1538" i="1"/>
  <c r="K1537" i="1"/>
  <c r="K1536" i="1"/>
  <c r="K97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602" i="1"/>
  <c r="K1591" i="1"/>
  <c r="K1517" i="1"/>
  <c r="K1816" i="1"/>
  <c r="K340" i="1"/>
  <c r="K1514" i="1"/>
  <c r="K1180" i="1"/>
  <c r="K1512" i="1"/>
  <c r="K1511" i="1"/>
  <c r="K1510" i="1"/>
  <c r="K1509" i="1"/>
  <c r="K1508" i="1"/>
  <c r="K1507" i="1"/>
  <c r="K1506" i="1"/>
  <c r="K1505" i="1"/>
  <c r="K1504" i="1"/>
  <c r="K1400" i="1"/>
  <c r="K1502" i="1"/>
  <c r="K1501" i="1"/>
  <c r="K226" i="1"/>
  <c r="K1782" i="1"/>
  <c r="K1498" i="1"/>
  <c r="K1497" i="1"/>
  <c r="K1496" i="1"/>
  <c r="K1495" i="1"/>
  <c r="K1494" i="1"/>
  <c r="K2121" i="1"/>
  <c r="K1492" i="1"/>
  <c r="K2117" i="1"/>
  <c r="K1490" i="1"/>
  <c r="K1726" i="1"/>
  <c r="K1309" i="1"/>
  <c r="K1487" i="1"/>
  <c r="K1178" i="1"/>
  <c r="K1485" i="1"/>
  <c r="K1484" i="1"/>
  <c r="K1171" i="1"/>
  <c r="K1482" i="1"/>
  <c r="K1481" i="1"/>
  <c r="K1480" i="1"/>
  <c r="K1479" i="1"/>
  <c r="K1288" i="1"/>
  <c r="K1477" i="1"/>
  <c r="K1476" i="1"/>
  <c r="K1475" i="1"/>
  <c r="K1474" i="1"/>
  <c r="K1473" i="1"/>
  <c r="K1472" i="1"/>
  <c r="K1471" i="1"/>
  <c r="K1470" i="1"/>
  <c r="K1469" i="1"/>
  <c r="K1468" i="1"/>
  <c r="K1467" i="1"/>
  <c r="K1165" i="1"/>
  <c r="K1465" i="1"/>
  <c r="K1464" i="1"/>
  <c r="K1463" i="1"/>
  <c r="K1462" i="1"/>
  <c r="K1323" i="1"/>
  <c r="K1460" i="1"/>
  <c r="K1459" i="1"/>
  <c r="K335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159" i="1"/>
  <c r="K1441" i="1"/>
  <c r="K1440" i="1"/>
  <c r="K1157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878" i="1"/>
  <c r="K256" i="1"/>
  <c r="K1420" i="1"/>
  <c r="K1419" i="1"/>
  <c r="K1762" i="1"/>
  <c r="K1417" i="1"/>
  <c r="K1416" i="1"/>
  <c r="K1415" i="1"/>
  <c r="K1414" i="1"/>
  <c r="K1413" i="1"/>
  <c r="K1486" i="1"/>
  <c r="K1755" i="1"/>
  <c r="K1410" i="1"/>
  <c r="K1409" i="1"/>
  <c r="K972" i="1"/>
  <c r="K1407" i="1"/>
  <c r="K1406" i="1"/>
  <c r="K1405" i="1"/>
  <c r="K1404" i="1"/>
  <c r="K1403" i="1"/>
  <c r="K1402" i="1"/>
  <c r="K1401" i="1"/>
  <c r="K1155" i="1"/>
  <c r="K1399" i="1"/>
  <c r="K1515" i="1"/>
  <c r="K1397" i="1"/>
  <c r="K1396" i="1"/>
  <c r="K1395" i="1"/>
  <c r="K1394" i="1"/>
  <c r="K1393" i="1"/>
  <c r="K405" i="1"/>
  <c r="K1391" i="1"/>
  <c r="K1390" i="1"/>
  <c r="K1389" i="1"/>
  <c r="K1388" i="1"/>
  <c r="K1387" i="1"/>
  <c r="K1386" i="1"/>
  <c r="K1493" i="1"/>
  <c r="K1384" i="1"/>
  <c r="K1383" i="1"/>
  <c r="K1382" i="1"/>
  <c r="K1381" i="1"/>
  <c r="K1877" i="1"/>
  <c r="K1379" i="1"/>
  <c r="K1586" i="1"/>
  <c r="K1377" i="1"/>
  <c r="K1376" i="1"/>
  <c r="K223" i="1"/>
  <c r="K1374" i="1"/>
  <c r="K1373" i="1"/>
  <c r="K1372" i="1"/>
  <c r="K1371" i="1"/>
  <c r="K1370" i="1"/>
  <c r="K1153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969" i="1"/>
  <c r="K1353" i="1"/>
  <c r="K1352" i="1"/>
  <c r="K1351" i="1"/>
  <c r="K1350" i="1"/>
  <c r="K1349" i="1"/>
  <c r="K1151" i="1"/>
  <c r="K1347" i="1"/>
  <c r="K1346" i="1"/>
  <c r="K1345" i="1"/>
  <c r="K1344" i="1"/>
  <c r="K1343" i="1"/>
  <c r="K1146" i="1"/>
  <c r="K1137" i="1"/>
  <c r="K1340" i="1"/>
  <c r="K1483" i="1"/>
  <c r="K1338" i="1"/>
  <c r="K1337" i="1"/>
  <c r="K1336" i="1"/>
  <c r="K1335" i="1"/>
  <c r="K1334" i="1"/>
  <c r="K1333" i="1"/>
  <c r="K2105" i="1"/>
  <c r="K1331" i="1"/>
  <c r="K1330" i="1"/>
  <c r="K1329" i="1"/>
  <c r="K1328" i="1"/>
  <c r="K1327" i="1"/>
  <c r="K1326" i="1"/>
  <c r="K1325" i="1"/>
  <c r="K1324" i="1"/>
  <c r="K1126" i="1"/>
  <c r="K1322" i="1"/>
  <c r="K682" i="1"/>
  <c r="K1320" i="1"/>
  <c r="K1319" i="1"/>
  <c r="K1318" i="1"/>
  <c r="K1317" i="1"/>
  <c r="K1316" i="1"/>
  <c r="K255" i="1"/>
  <c r="K1314" i="1"/>
  <c r="K2104" i="1"/>
  <c r="K1118" i="1"/>
  <c r="K1398" i="1"/>
  <c r="K1310" i="1"/>
  <c r="K1113" i="1"/>
  <c r="K1308" i="1"/>
  <c r="K1307" i="1"/>
  <c r="K1709" i="1"/>
  <c r="K1305" i="1"/>
  <c r="K1304" i="1"/>
  <c r="K1303" i="1"/>
  <c r="K1302" i="1"/>
  <c r="K1301" i="1"/>
  <c r="K2099" i="1"/>
  <c r="K1299" i="1"/>
  <c r="K1298" i="1"/>
  <c r="K1297" i="1"/>
  <c r="K1296" i="1"/>
  <c r="K1973" i="1"/>
  <c r="K1294" i="1"/>
  <c r="K1293" i="1"/>
  <c r="K1292" i="1"/>
  <c r="K1291" i="1"/>
  <c r="K1290" i="1"/>
  <c r="K1289" i="1"/>
  <c r="K2098" i="1"/>
  <c r="K1287" i="1"/>
  <c r="K1286" i="1"/>
  <c r="K1285" i="1"/>
  <c r="K1284" i="1"/>
  <c r="K1283" i="1"/>
  <c r="K1282" i="1"/>
  <c r="K1110" i="1"/>
  <c r="K1280" i="1"/>
  <c r="K1279" i="1"/>
  <c r="K622" i="1"/>
  <c r="K1277" i="1"/>
  <c r="K1748" i="1"/>
  <c r="K1275" i="1"/>
  <c r="K1274" i="1"/>
  <c r="K1273" i="1"/>
  <c r="K1272" i="1"/>
  <c r="K1271" i="1"/>
  <c r="K1270" i="1"/>
  <c r="K1269" i="1"/>
  <c r="K543" i="1"/>
  <c r="K1267" i="1"/>
  <c r="K1519" i="1"/>
  <c r="K1811" i="1"/>
  <c r="K1264" i="1"/>
  <c r="K1263" i="1"/>
  <c r="K1109" i="1"/>
  <c r="K1261" i="1"/>
  <c r="K1260" i="1"/>
  <c r="K1321" i="1"/>
  <c r="K1258" i="1"/>
  <c r="K1257" i="1"/>
  <c r="K1256" i="1"/>
  <c r="K1255" i="1"/>
  <c r="K1254" i="1"/>
  <c r="K1253" i="1"/>
  <c r="K1252" i="1"/>
  <c r="K1251" i="1"/>
  <c r="K1250" i="1"/>
  <c r="K1392" i="1"/>
  <c r="K132" i="1"/>
  <c r="K1247" i="1"/>
  <c r="K1246" i="1"/>
  <c r="K1245" i="1"/>
  <c r="K1244" i="1"/>
  <c r="K1243" i="1"/>
  <c r="K1242" i="1"/>
  <c r="K1241" i="1"/>
  <c r="K1240" i="1"/>
  <c r="K2093" i="1"/>
  <c r="K1238" i="1"/>
  <c r="K1237" i="1"/>
  <c r="K1236" i="1"/>
  <c r="K1107" i="1"/>
  <c r="K1234" i="1"/>
  <c r="K1233" i="1"/>
  <c r="K1105" i="1"/>
  <c r="K1875" i="1"/>
  <c r="K1230" i="1"/>
  <c r="K1229" i="1"/>
  <c r="K1228" i="1"/>
  <c r="K1227" i="1"/>
  <c r="K1226" i="1"/>
  <c r="K1225" i="1"/>
  <c r="K1224" i="1"/>
  <c r="K1223" i="1"/>
  <c r="K1222" i="1"/>
  <c r="K1857" i="1"/>
  <c r="K1220" i="1"/>
  <c r="K1478" i="1"/>
  <c r="K1218" i="1"/>
  <c r="K1217" i="1"/>
  <c r="K677" i="1"/>
  <c r="K1215" i="1"/>
  <c r="K1214" i="1"/>
  <c r="K1213" i="1"/>
  <c r="K1212" i="1"/>
  <c r="K1211" i="1"/>
  <c r="K1210" i="1"/>
  <c r="K1100" i="1"/>
  <c r="K1208" i="1"/>
  <c r="K1207" i="1"/>
  <c r="K1206" i="1"/>
  <c r="K1205" i="1"/>
  <c r="K1204" i="1"/>
  <c r="K1203" i="1"/>
  <c r="K1941" i="1"/>
  <c r="K1385" i="1"/>
  <c r="K1200" i="1"/>
  <c r="K1199" i="1"/>
  <c r="K963" i="1"/>
  <c r="K1197" i="1"/>
  <c r="K1582" i="1"/>
  <c r="K1195" i="1"/>
  <c r="K1194" i="1"/>
  <c r="K1193" i="1"/>
  <c r="K1192" i="1"/>
  <c r="K1191" i="1"/>
  <c r="K1190" i="1"/>
  <c r="K1581" i="1"/>
  <c r="K1188" i="1"/>
  <c r="K1187" i="1"/>
  <c r="K1186" i="1"/>
  <c r="K1185" i="1"/>
  <c r="K1184" i="1"/>
  <c r="K1183" i="1"/>
  <c r="K1182" i="1"/>
  <c r="K1852" i="1"/>
  <c r="K2090" i="1"/>
  <c r="K1179" i="1"/>
  <c r="K2086" i="1"/>
  <c r="K1177" i="1"/>
  <c r="K1176" i="1"/>
  <c r="K1175" i="1"/>
  <c r="K1174" i="1"/>
  <c r="K1173" i="1"/>
  <c r="K1172" i="1"/>
  <c r="K2084" i="1"/>
  <c r="K1170" i="1"/>
  <c r="K1169" i="1"/>
  <c r="K1168" i="1"/>
  <c r="K1167" i="1"/>
  <c r="K1166" i="1"/>
  <c r="K204" i="1"/>
  <c r="K1164" i="1"/>
  <c r="K1163" i="1"/>
  <c r="K1162" i="1"/>
  <c r="K1161" i="1"/>
  <c r="K1160" i="1"/>
  <c r="K1421" i="1"/>
  <c r="K1158" i="1"/>
  <c r="K1570" i="1"/>
  <c r="K1156" i="1"/>
  <c r="K1097" i="1"/>
  <c r="K1154" i="1"/>
  <c r="K1092" i="1"/>
  <c r="K1152" i="1"/>
  <c r="K219" i="1"/>
  <c r="K1150" i="1"/>
  <c r="K1149" i="1"/>
  <c r="K1148" i="1"/>
  <c r="K1147" i="1"/>
  <c r="K158" i="1"/>
  <c r="K1145" i="1"/>
  <c r="K1144" i="1"/>
  <c r="K1143" i="1"/>
  <c r="K1142" i="1"/>
  <c r="K1141" i="1"/>
  <c r="K1140" i="1"/>
  <c r="K1139" i="1"/>
  <c r="K1138" i="1"/>
  <c r="K217" i="1"/>
  <c r="K1136" i="1"/>
  <c r="K1135" i="1"/>
  <c r="K1134" i="1"/>
  <c r="K1133" i="1"/>
  <c r="K1132" i="1"/>
  <c r="K1131" i="1"/>
  <c r="K1130" i="1"/>
  <c r="K1129" i="1"/>
  <c r="K1128" i="1"/>
  <c r="K1127" i="1"/>
  <c r="K2078" i="1"/>
  <c r="K1125" i="1"/>
  <c r="K1124" i="1"/>
  <c r="K1123" i="1"/>
  <c r="K1122" i="1"/>
  <c r="K1121" i="1"/>
  <c r="K1120" i="1"/>
  <c r="K1119" i="1"/>
  <c r="K1087" i="1"/>
  <c r="K1117" i="1"/>
  <c r="K1116" i="1"/>
  <c r="K1115" i="1"/>
  <c r="K1114" i="1"/>
  <c r="K1378" i="1"/>
  <c r="K1112" i="1"/>
  <c r="K1111" i="1"/>
  <c r="K1466" i="1"/>
  <c r="K542" i="1"/>
  <c r="K1108" i="1"/>
  <c r="K1081" i="1"/>
  <c r="K1106" i="1"/>
  <c r="K1375" i="1"/>
  <c r="K1104" i="1"/>
  <c r="K1103" i="1"/>
  <c r="K1102" i="1"/>
  <c r="K1101" i="1"/>
  <c r="K1080" i="1"/>
  <c r="K1099" i="1"/>
  <c r="K1098" i="1"/>
  <c r="K1804" i="1"/>
  <c r="K1096" i="1"/>
  <c r="K1095" i="1"/>
  <c r="K1094" i="1"/>
  <c r="K1093" i="1"/>
  <c r="K1281" i="1"/>
  <c r="K1091" i="1"/>
  <c r="K1090" i="1"/>
  <c r="K1089" i="1"/>
  <c r="K1088" i="1"/>
  <c r="K1418" i="1"/>
  <c r="K1086" i="1"/>
  <c r="K1085" i="1"/>
  <c r="K1084" i="1"/>
  <c r="K1083" i="1"/>
  <c r="K1082" i="1"/>
  <c r="K1278" i="1"/>
  <c r="K945" i="1"/>
  <c r="K1079" i="1"/>
  <c r="K930" i="1"/>
  <c r="K1077" i="1"/>
  <c r="K1078" i="1"/>
  <c r="K1076" i="1"/>
  <c r="K1074" i="1"/>
  <c r="K1073" i="1"/>
  <c r="K1072" i="1"/>
  <c r="K249" i="1"/>
  <c r="K1070" i="1"/>
  <c r="K1069" i="1"/>
  <c r="K1461" i="1"/>
  <c r="K620" i="1"/>
  <c r="K1066" i="1"/>
  <c r="K1369" i="1"/>
  <c r="K1064" i="1"/>
  <c r="K1063" i="1"/>
  <c r="K2067" i="1"/>
  <c r="K1315" i="1"/>
  <c r="K1060" i="1"/>
  <c r="K1059" i="1"/>
  <c r="K1058" i="1"/>
  <c r="K1412" i="1"/>
  <c r="K1056" i="1"/>
  <c r="K1055" i="1"/>
  <c r="K1054" i="1"/>
  <c r="K1053" i="1"/>
  <c r="K216" i="1"/>
  <c r="K1051" i="1"/>
  <c r="K1050" i="1"/>
  <c r="K1049" i="1"/>
  <c r="K1048" i="1"/>
  <c r="K1075" i="1"/>
  <c r="K1046" i="1"/>
  <c r="K1045" i="1"/>
  <c r="K1566" i="1"/>
  <c r="K1043" i="1"/>
  <c r="K1042" i="1"/>
  <c r="K1041" i="1"/>
  <c r="K1040" i="1"/>
  <c r="K1039" i="1"/>
  <c r="K1038" i="1"/>
  <c r="K1037" i="1"/>
  <c r="K1036" i="1"/>
  <c r="K1035" i="1"/>
  <c r="K1034" i="1"/>
  <c r="K1458" i="1"/>
  <c r="K1032" i="1"/>
  <c r="K1031" i="1"/>
  <c r="K2065" i="1"/>
  <c r="K1029" i="1"/>
  <c r="K248" i="1"/>
  <c r="K618" i="1"/>
  <c r="K1026" i="1"/>
  <c r="K1025" i="1"/>
  <c r="K1024" i="1"/>
  <c r="K1747" i="1"/>
  <c r="K1022" i="1"/>
  <c r="K1021" i="1"/>
  <c r="K923" i="1"/>
  <c r="K1019" i="1"/>
  <c r="K1845" i="1"/>
  <c r="K1017" i="1"/>
  <c r="K1016" i="1"/>
  <c r="K1071" i="1"/>
  <c r="K1014" i="1"/>
  <c r="K1013" i="1"/>
  <c r="K1012" i="1"/>
  <c r="K1068" i="1"/>
  <c r="K1442" i="1"/>
  <c r="K537" i="1"/>
  <c r="K535" i="1"/>
  <c r="K1007" i="1"/>
  <c r="K1518" i="1"/>
  <c r="K1067" i="1"/>
  <c r="K1004" i="1"/>
  <c r="K1003" i="1"/>
  <c r="K1002" i="1"/>
  <c r="K1001" i="1"/>
  <c r="K1411" i="1"/>
  <c r="K999" i="1"/>
  <c r="K998" i="1"/>
  <c r="K1935" i="1"/>
  <c r="K996" i="1"/>
  <c r="K995" i="1"/>
  <c r="K918" i="1"/>
  <c r="K993" i="1"/>
  <c r="K992" i="1"/>
  <c r="K1065" i="1"/>
  <c r="K533" i="1"/>
  <c r="K989" i="1"/>
  <c r="K988" i="1"/>
  <c r="K527" i="1"/>
  <c r="K986" i="1"/>
  <c r="K1516" i="1"/>
  <c r="K984" i="1"/>
  <c r="K983" i="1"/>
  <c r="K982" i="1"/>
  <c r="K981" i="1"/>
  <c r="K980" i="1"/>
  <c r="K979" i="1"/>
  <c r="K978" i="1"/>
  <c r="K332" i="1"/>
  <c r="K976" i="1"/>
  <c r="K915" i="1"/>
  <c r="K974" i="1"/>
  <c r="K973" i="1"/>
  <c r="K67" i="1"/>
  <c r="K971" i="1"/>
  <c r="K970" i="1"/>
  <c r="K176" i="1"/>
  <c r="K968" i="1"/>
  <c r="K967" i="1"/>
  <c r="K966" i="1"/>
  <c r="K965" i="1"/>
  <c r="K964" i="1"/>
  <c r="K2220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02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672" i="1"/>
  <c r="K929" i="1"/>
  <c r="K928" i="1"/>
  <c r="K927" i="1"/>
  <c r="K926" i="1"/>
  <c r="K925" i="1"/>
  <c r="K924" i="1"/>
  <c r="K899" i="1"/>
  <c r="K922" i="1"/>
  <c r="K921" i="1"/>
  <c r="K920" i="1"/>
  <c r="K919" i="1"/>
  <c r="K450" i="1"/>
  <c r="K917" i="1"/>
  <c r="K916" i="1"/>
  <c r="K2164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519" i="1"/>
  <c r="K901" i="1"/>
  <c r="K900" i="1"/>
  <c r="K212" i="1"/>
  <c r="K1546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1062" i="1"/>
  <c r="K2011" i="1"/>
  <c r="K2172" i="1"/>
  <c r="K858" i="1"/>
  <c r="K857" i="1"/>
  <c r="K856" i="1"/>
  <c r="K855" i="1"/>
  <c r="K854" i="1"/>
  <c r="K2218" i="1"/>
  <c r="K1061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1057" i="1"/>
  <c r="K834" i="1"/>
  <c r="K209" i="1"/>
  <c r="K832" i="1"/>
  <c r="K831" i="1"/>
  <c r="K830" i="1"/>
  <c r="K829" i="1"/>
  <c r="K423" i="1"/>
  <c r="K827" i="1"/>
  <c r="K826" i="1"/>
  <c r="K825" i="1"/>
  <c r="K824" i="1"/>
  <c r="K823" i="1"/>
  <c r="K822" i="1"/>
  <c r="K821" i="1"/>
  <c r="K2171" i="1"/>
  <c r="K819" i="1"/>
  <c r="K412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169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445" i="1"/>
  <c r="K767" i="1"/>
  <c r="K766" i="1"/>
  <c r="K765" i="1"/>
  <c r="K764" i="1"/>
  <c r="K763" i="1"/>
  <c r="K762" i="1"/>
  <c r="K761" i="1"/>
  <c r="K760" i="1"/>
  <c r="K603" i="1"/>
  <c r="K758" i="1"/>
  <c r="K757" i="1"/>
  <c r="K756" i="1"/>
  <c r="K755" i="1"/>
  <c r="K754" i="1"/>
  <c r="K753" i="1"/>
  <c r="K752" i="1"/>
  <c r="K751" i="1"/>
  <c r="K750" i="1"/>
  <c r="K749" i="1"/>
  <c r="K748" i="1"/>
  <c r="K898" i="1"/>
  <c r="K746" i="1"/>
  <c r="K745" i="1"/>
  <c r="K744" i="1"/>
  <c r="K743" i="1"/>
  <c r="K65" i="1"/>
  <c r="K741" i="1"/>
  <c r="K740" i="1"/>
  <c r="K739" i="1"/>
  <c r="K738" i="1"/>
  <c r="K737" i="1"/>
  <c r="K736" i="1"/>
  <c r="K648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1052" i="1"/>
  <c r="K712" i="1"/>
  <c r="K711" i="1"/>
  <c r="K710" i="1"/>
  <c r="K709" i="1"/>
  <c r="K1047" i="1"/>
  <c r="K646" i="1"/>
  <c r="K706" i="1"/>
  <c r="K705" i="1"/>
  <c r="K104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444" i="1"/>
  <c r="K688" i="1"/>
  <c r="K687" i="1"/>
  <c r="K686" i="1"/>
  <c r="K685" i="1"/>
  <c r="K684" i="1"/>
  <c r="K683" i="1"/>
  <c r="K574" i="1"/>
  <c r="K681" i="1"/>
  <c r="K680" i="1"/>
  <c r="K679" i="1"/>
  <c r="K678" i="1"/>
  <c r="K1033" i="1"/>
  <c r="K676" i="1"/>
  <c r="K675" i="1"/>
  <c r="K674" i="1"/>
  <c r="K673" i="1"/>
  <c r="K1030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328" i="1"/>
  <c r="K647" i="1"/>
  <c r="K1705" i="1"/>
  <c r="K645" i="1"/>
  <c r="K644" i="1"/>
  <c r="K643" i="1"/>
  <c r="K642" i="1"/>
  <c r="K641" i="1"/>
  <c r="K640" i="1"/>
  <c r="K639" i="1"/>
  <c r="K638" i="1"/>
  <c r="K637" i="1"/>
  <c r="K636" i="1"/>
  <c r="K635" i="1"/>
  <c r="K861" i="1"/>
  <c r="K1671" i="1"/>
  <c r="K632" i="1"/>
  <c r="K631" i="1"/>
  <c r="K630" i="1"/>
  <c r="K629" i="1"/>
  <c r="K1636" i="1"/>
  <c r="K627" i="1"/>
  <c r="K626" i="1"/>
  <c r="K190" i="1"/>
  <c r="K624" i="1"/>
  <c r="K623" i="1"/>
  <c r="K1028" i="1"/>
  <c r="K621" i="1"/>
  <c r="K2163" i="1"/>
  <c r="K619" i="1"/>
  <c r="K860" i="1"/>
  <c r="K617" i="1"/>
  <c r="K616" i="1"/>
  <c r="K512" i="1"/>
  <c r="K614" i="1"/>
  <c r="K613" i="1"/>
  <c r="K612" i="1"/>
  <c r="K611" i="1"/>
  <c r="K610" i="1"/>
  <c r="K609" i="1"/>
  <c r="K608" i="1"/>
  <c r="K1027" i="1"/>
  <c r="K606" i="1"/>
  <c r="K605" i="1"/>
  <c r="K604" i="1"/>
  <c r="K859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853" i="1"/>
  <c r="K587" i="1"/>
  <c r="K852" i="1"/>
  <c r="K578" i="1"/>
  <c r="K584" i="1"/>
  <c r="K583" i="1"/>
  <c r="K501" i="1"/>
  <c r="K581" i="1"/>
  <c r="K580" i="1"/>
  <c r="K579" i="1"/>
  <c r="K2168" i="1"/>
  <c r="K577" i="1"/>
  <c r="K576" i="1"/>
  <c r="K1964" i="1"/>
  <c r="K431" i="1"/>
  <c r="K573" i="1"/>
  <c r="K572" i="1"/>
  <c r="K571" i="1"/>
  <c r="K570" i="1"/>
  <c r="K569" i="1"/>
  <c r="K835" i="1"/>
  <c r="K567" i="1"/>
  <c r="K566" i="1"/>
  <c r="K565" i="1"/>
  <c r="K564" i="1"/>
  <c r="K52" i="1"/>
  <c r="K562" i="1"/>
  <c r="K561" i="1"/>
  <c r="K121" i="1"/>
  <c r="K1023" i="1"/>
  <c r="K558" i="1"/>
  <c r="K557" i="1"/>
  <c r="K556" i="1"/>
  <c r="K1842" i="1"/>
  <c r="K554" i="1"/>
  <c r="K553" i="1"/>
  <c r="K552" i="1"/>
  <c r="K551" i="1"/>
  <c r="K550" i="1"/>
  <c r="K549" i="1"/>
  <c r="K548" i="1"/>
  <c r="K547" i="1"/>
  <c r="K546" i="1"/>
  <c r="K545" i="1"/>
  <c r="K544" i="1"/>
  <c r="K833" i="1"/>
  <c r="K187" i="1"/>
  <c r="K541" i="1"/>
  <c r="K540" i="1"/>
  <c r="K539" i="1"/>
  <c r="K538" i="1"/>
  <c r="K1439" i="1"/>
  <c r="K536" i="1"/>
  <c r="K828" i="1"/>
  <c r="K534" i="1"/>
  <c r="K1422" i="1"/>
  <c r="K532" i="1"/>
  <c r="K531" i="1"/>
  <c r="K530" i="1"/>
  <c r="K529" i="1"/>
  <c r="K528" i="1"/>
  <c r="K291" i="1"/>
  <c r="K526" i="1"/>
  <c r="K525" i="1"/>
  <c r="K524" i="1"/>
  <c r="K523" i="1"/>
  <c r="K522" i="1"/>
  <c r="K521" i="1"/>
  <c r="K520" i="1"/>
  <c r="K820" i="1"/>
  <c r="K518" i="1"/>
  <c r="K517" i="1"/>
  <c r="K516" i="1"/>
  <c r="K515" i="1"/>
  <c r="K514" i="1"/>
  <c r="K513" i="1"/>
  <c r="K1990" i="1"/>
  <c r="K511" i="1"/>
  <c r="K510" i="1"/>
  <c r="K509" i="1"/>
  <c r="K508" i="1"/>
  <c r="K507" i="1"/>
  <c r="K506" i="1"/>
  <c r="K505" i="1"/>
  <c r="K504" i="1"/>
  <c r="K503" i="1"/>
  <c r="K502" i="1"/>
  <c r="K818" i="1"/>
  <c r="K500" i="1"/>
  <c r="K499" i="1"/>
  <c r="K498" i="1"/>
  <c r="K497" i="1"/>
  <c r="K496" i="1"/>
  <c r="K2161" i="1"/>
  <c r="K494" i="1"/>
  <c r="K493" i="1"/>
  <c r="K492" i="1"/>
  <c r="K491" i="1"/>
  <c r="K490" i="1"/>
  <c r="K489" i="1"/>
  <c r="K488" i="1"/>
  <c r="K1020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17" i="1"/>
  <c r="K1276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2149" i="1"/>
  <c r="K449" i="1"/>
  <c r="K448" i="1"/>
  <c r="K447" i="1"/>
  <c r="K446" i="1"/>
  <c r="K1268" i="1"/>
  <c r="K430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1266" i="1"/>
  <c r="K1018" i="1"/>
  <c r="K429" i="1"/>
  <c r="K428" i="1"/>
  <c r="K427" i="1"/>
  <c r="K426" i="1"/>
  <c r="K425" i="1"/>
  <c r="K424" i="1"/>
  <c r="K1912" i="1"/>
  <c r="K422" i="1"/>
  <c r="K421" i="1"/>
  <c r="K420" i="1"/>
  <c r="K419" i="1"/>
  <c r="K418" i="1"/>
  <c r="K417" i="1"/>
  <c r="K416" i="1"/>
  <c r="K415" i="1"/>
  <c r="K414" i="1"/>
  <c r="K413" i="1"/>
  <c r="K1265" i="1"/>
  <c r="K411" i="1"/>
  <c r="K410" i="1"/>
  <c r="K409" i="1"/>
  <c r="K408" i="1"/>
  <c r="K407" i="1"/>
  <c r="K406" i="1"/>
  <c r="K394" i="1"/>
  <c r="K404" i="1"/>
  <c r="K403" i="1"/>
  <c r="K402" i="1"/>
  <c r="K401" i="1"/>
  <c r="K400" i="1"/>
  <c r="K399" i="1"/>
  <c r="K398" i="1"/>
  <c r="K397" i="1"/>
  <c r="K396" i="1"/>
  <c r="K395" i="1"/>
  <c r="K1262" i="1"/>
  <c r="K634" i="1"/>
  <c r="K392" i="1"/>
  <c r="K391" i="1"/>
  <c r="K390" i="1"/>
  <c r="K389" i="1"/>
  <c r="K388" i="1"/>
  <c r="K387" i="1"/>
  <c r="K386" i="1"/>
  <c r="K1944" i="1"/>
  <c r="K384" i="1"/>
  <c r="K495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289" i="1"/>
  <c r="K364" i="1"/>
  <c r="K363" i="1"/>
  <c r="K362" i="1"/>
  <c r="K1313" i="1"/>
  <c r="K360" i="1"/>
  <c r="K359" i="1"/>
  <c r="K358" i="1"/>
  <c r="K487" i="1"/>
  <c r="K356" i="1"/>
  <c r="K355" i="1"/>
  <c r="K354" i="1"/>
  <c r="K353" i="1"/>
  <c r="K352" i="1"/>
  <c r="K351" i="1"/>
  <c r="K350" i="1"/>
  <c r="K349" i="1"/>
  <c r="K348" i="1"/>
  <c r="K347" i="1"/>
  <c r="K346" i="1"/>
  <c r="K794" i="1"/>
  <c r="K344" i="1"/>
  <c r="K343" i="1"/>
  <c r="K342" i="1"/>
  <c r="K341" i="1"/>
  <c r="K768" i="1"/>
  <c r="K339" i="1"/>
  <c r="K338" i="1"/>
  <c r="K337" i="1"/>
  <c r="K336" i="1"/>
  <c r="K1259" i="1"/>
  <c r="K334" i="1"/>
  <c r="K333" i="1"/>
  <c r="K1249" i="1"/>
  <c r="K331" i="1"/>
  <c r="K330" i="1"/>
  <c r="K329" i="1"/>
  <c r="K1744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146" i="1"/>
  <c r="K290" i="1"/>
  <c r="K1380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061" i="1"/>
  <c r="K268" i="1"/>
  <c r="K267" i="1"/>
  <c r="K266" i="1"/>
  <c r="K265" i="1"/>
  <c r="K264" i="1"/>
  <c r="K263" i="1"/>
  <c r="K262" i="1"/>
  <c r="K261" i="1"/>
  <c r="K260" i="1"/>
  <c r="K259" i="1"/>
  <c r="K120" i="1"/>
  <c r="K257" i="1"/>
  <c r="K2238" i="1"/>
  <c r="K1703" i="1"/>
  <c r="K254" i="1"/>
  <c r="K253" i="1"/>
  <c r="K252" i="1"/>
  <c r="K251" i="1"/>
  <c r="K250" i="1"/>
  <c r="K269" i="1"/>
  <c r="K99" i="1"/>
  <c r="K247" i="1"/>
  <c r="K246" i="1"/>
  <c r="K245" i="1"/>
  <c r="K244" i="1"/>
  <c r="K243" i="1"/>
  <c r="K242" i="1"/>
  <c r="K759" i="1"/>
  <c r="K2225" i="1"/>
  <c r="K239" i="1"/>
  <c r="K238" i="1"/>
  <c r="K237" i="1"/>
  <c r="K236" i="1"/>
  <c r="K747" i="1"/>
  <c r="K234" i="1"/>
  <c r="K233" i="1"/>
  <c r="K232" i="1"/>
  <c r="K231" i="1"/>
  <c r="K230" i="1"/>
  <c r="K229" i="1"/>
  <c r="K228" i="1"/>
  <c r="K227" i="1"/>
  <c r="K2206" i="1"/>
  <c r="K225" i="1"/>
  <c r="K224" i="1"/>
  <c r="K742" i="1"/>
  <c r="K222" i="1"/>
  <c r="K221" i="1"/>
  <c r="K220" i="1"/>
  <c r="K588" i="1"/>
  <c r="K218" i="1"/>
  <c r="K466" i="1"/>
  <c r="K1015" i="1"/>
  <c r="K215" i="1"/>
  <c r="K214" i="1"/>
  <c r="K213" i="1"/>
  <c r="K735" i="1"/>
  <c r="K211" i="1"/>
  <c r="K210" i="1"/>
  <c r="K1011" i="1"/>
  <c r="K208" i="1"/>
  <c r="K11" i="1"/>
  <c r="K206" i="1"/>
  <c r="K713" i="1"/>
  <c r="K2049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010" i="1"/>
  <c r="K189" i="1"/>
  <c r="K188" i="1"/>
  <c r="K1009" i="1"/>
  <c r="K186" i="1"/>
  <c r="K185" i="1"/>
  <c r="K184" i="1"/>
  <c r="K183" i="1"/>
  <c r="K182" i="1"/>
  <c r="K2192" i="1"/>
  <c r="K180" i="1"/>
  <c r="K585" i="1"/>
  <c r="K178" i="1"/>
  <c r="K177" i="1"/>
  <c r="K1632" i="1"/>
  <c r="K175" i="1"/>
  <c r="K174" i="1"/>
  <c r="K173" i="1"/>
  <c r="K172" i="1"/>
  <c r="K171" i="1"/>
  <c r="K170" i="1"/>
  <c r="K708" i="1"/>
  <c r="K168" i="1"/>
  <c r="K167" i="1"/>
  <c r="K166" i="1"/>
  <c r="K165" i="1"/>
  <c r="K164" i="1"/>
  <c r="K163" i="1"/>
  <c r="K162" i="1"/>
  <c r="K161" i="1"/>
  <c r="K160" i="1"/>
  <c r="K159" i="1"/>
  <c r="K707" i="1"/>
  <c r="K157" i="1"/>
  <c r="K156" i="1"/>
  <c r="K155" i="1"/>
  <c r="K154" i="1"/>
  <c r="K153" i="1"/>
  <c r="K152" i="1"/>
  <c r="K151" i="1"/>
  <c r="K150" i="1"/>
  <c r="K149" i="1"/>
  <c r="K148" i="1"/>
  <c r="K2216" i="1"/>
  <c r="K146" i="1"/>
  <c r="K145" i="1"/>
  <c r="K144" i="1"/>
  <c r="K143" i="1"/>
  <c r="K142" i="1"/>
  <c r="K2208" i="1"/>
  <c r="K140" i="1"/>
  <c r="K1008" i="1"/>
  <c r="K138" i="1"/>
  <c r="K137" i="1"/>
  <c r="K136" i="1"/>
  <c r="K135" i="1"/>
  <c r="K2213" i="1"/>
  <c r="K133" i="1"/>
  <c r="K2045" i="1"/>
  <c r="K131" i="1"/>
  <c r="K130" i="1"/>
  <c r="K129" i="1"/>
  <c r="K128" i="1"/>
  <c r="K127" i="1"/>
  <c r="K126" i="1"/>
  <c r="K125" i="1"/>
  <c r="K124" i="1"/>
  <c r="K123" i="1"/>
  <c r="K122" i="1"/>
  <c r="K1006" i="1"/>
  <c r="K1005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1312" i="1"/>
  <c r="K98" i="1"/>
  <c r="K97" i="1"/>
  <c r="K704" i="1"/>
  <c r="K95" i="1"/>
  <c r="K94" i="1"/>
  <c r="K93" i="1"/>
  <c r="K207" i="1"/>
  <c r="K91" i="1"/>
  <c r="K90" i="1"/>
  <c r="K89" i="1"/>
  <c r="K88" i="1"/>
  <c r="K87" i="1"/>
  <c r="K86" i="1"/>
  <c r="K85" i="1"/>
  <c r="K84" i="1"/>
  <c r="K83" i="1"/>
  <c r="K82" i="1"/>
  <c r="K81" i="1"/>
  <c r="K633" i="1"/>
  <c r="K615" i="1"/>
  <c r="K78" i="1"/>
  <c r="K77" i="1"/>
  <c r="K465" i="1"/>
  <c r="K75" i="1"/>
  <c r="K74" i="1"/>
  <c r="K73" i="1"/>
  <c r="K72" i="1"/>
  <c r="K71" i="1"/>
  <c r="K70" i="1"/>
  <c r="K69" i="1"/>
  <c r="K68" i="1"/>
  <c r="K205" i="1"/>
  <c r="K66" i="1"/>
  <c r="K2196" i="1"/>
  <c r="K64" i="1"/>
  <c r="K63" i="1"/>
  <c r="K62" i="1"/>
  <c r="K61" i="1"/>
  <c r="K60" i="1"/>
  <c r="K59" i="1"/>
  <c r="K58" i="1"/>
  <c r="K57" i="1"/>
  <c r="K56" i="1"/>
  <c r="K55" i="1"/>
  <c r="K54" i="1"/>
  <c r="K53" i="1"/>
  <c r="K689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000" i="1"/>
  <c r="K16" i="1"/>
  <c r="K15" i="1"/>
  <c r="K14" i="1"/>
  <c r="K13" i="1"/>
  <c r="K12" i="1"/>
  <c r="K1311" i="1"/>
  <c r="K10" i="1"/>
  <c r="H6" i="1"/>
  <c r="I2250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689" i="1"/>
  <c r="I53" i="1"/>
  <c r="I54" i="1"/>
  <c r="I55" i="1"/>
  <c r="I56" i="1"/>
  <c r="I57" i="1"/>
  <c r="I58" i="1"/>
  <c r="I59" i="1"/>
  <c r="I60" i="1"/>
  <c r="I61" i="1"/>
  <c r="I62" i="1"/>
  <c r="I63" i="1"/>
  <c r="I64" i="1"/>
  <c r="I2196" i="1"/>
  <c r="I66" i="1"/>
  <c r="I205" i="1"/>
  <c r="I68" i="1"/>
  <c r="I69" i="1"/>
  <c r="I70" i="1"/>
  <c r="I71" i="1"/>
  <c r="I72" i="1"/>
  <c r="I73" i="1"/>
  <c r="I74" i="1"/>
  <c r="I75" i="1"/>
  <c r="I465" i="1"/>
  <c r="I77" i="1"/>
  <c r="I78" i="1"/>
  <c r="I615" i="1"/>
  <c r="I633" i="1"/>
  <c r="I81" i="1"/>
  <c r="I82" i="1"/>
  <c r="I83" i="1"/>
  <c r="I84" i="1"/>
  <c r="I85" i="1"/>
  <c r="I86" i="1"/>
  <c r="I87" i="1"/>
  <c r="I88" i="1"/>
  <c r="I89" i="1"/>
  <c r="I90" i="1"/>
  <c r="I91" i="1"/>
  <c r="I207" i="1"/>
  <c r="I93" i="1"/>
  <c r="I94" i="1"/>
  <c r="I95" i="1"/>
  <c r="I704" i="1"/>
  <c r="I97" i="1"/>
  <c r="I98" i="1"/>
  <c r="I1312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005" i="1"/>
  <c r="I1006" i="1"/>
  <c r="I122" i="1"/>
  <c r="I123" i="1"/>
  <c r="I124" i="1"/>
  <c r="I125" i="1"/>
  <c r="I126" i="1"/>
  <c r="I127" i="1"/>
  <c r="I128" i="1"/>
  <c r="I129" i="1"/>
  <c r="I130" i="1"/>
  <c r="I131" i="1"/>
  <c r="I2045" i="1"/>
  <c r="I133" i="1"/>
  <c r="I2213" i="1"/>
  <c r="I135" i="1"/>
  <c r="I136" i="1"/>
  <c r="I137" i="1"/>
  <c r="I138" i="1"/>
  <c r="I1008" i="1"/>
  <c r="I140" i="1"/>
  <c r="I2208" i="1"/>
  <c r="I142" i="1"/>
  <c r="I143" i="1"/>
  <c r="I144" i="1"/>
  <c r="I145" i="1"/>
  <c r="I146" i="1"/>
  <c r="I2216" i="1"/>
  <c r="I148" i="1"/>
  <c r="I149" i="1"/>
  <c r="I150" i="1"/>
  <c r="I151" i="1"/>
  <c r="I152" i="1"/>
  <c r="I153" i="1"/>
  <c r="I154" i="1"/>
  <c r="I155" i="1"/>
  <c r="I156" i="1"/>
  <c r="I157" i="1"/>
  <c r="I707" i="1"/>
  <c r="I159" i="1"/>
  <c r="I160" i="1"/>
  <c r="I161" i="1"/>
  <c r="I162" i="1"/>
  <c r="I163" i="1"/>
  <c r="I164" i="1"/>
  <c r="I165" i="1"/>
  <c r="I166" i="1"/>
  <c r="I167" i="1"/>
  <c r="I168" i="1"/>
  <c r="I708" i="1"/>
  <c r="I170" i="1"/>
  <c r="I171" i="1"/>
  <c r="I172" i="1"/>
  <c r="I173" i="1"/>
  <c r="I174" i="1"/>
  <c r="I175" i="1"/>
  <c r="I1632" i="1"/>
  <c r="I177" i="1"/>
  <c r="I178" i="1"/>
  <c r="I585" i="1"/>
  <c r="I180" i="1"/>
  <c r="I2192" i="1"/>
  <c r="I182" i="1"/>
  <c r="I183" i="1"/>
  <c r="I184" i="1"/>
  <c r="I185" i="1"/>
  <c r="I186" i="1"/>
  <c r="I1009" i="1"/>
  <c r="I188" i="1"/>
  <c r="I189" i="1"/>
  <c r="I101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9" i="1"/>
  <c r="I713" i="1"/>
  <c r="I206" i="1"/>
  <c r="I11" i="1"/>
  <c r="I208" i="1"/>
  <c r="I1011" i="1"/>
  <c r="I210" i="1"/>
  <c r="I211" i="1"/>
  <c r="I735" i="1"/>
  <c r="I213" i="1"/>
  <c r="I214" i="1"/>
  <c r="I215" i="1"/>
  <c r="I1015" i="1"/>
  <c r="I466" i="1"/>
  <c r="I218" i="1"/>
  <c r="I588" i="1"/>
  <c r="I220" i="1"/>
  <c r="I221" i="1"/>
  <c r="I222" i="1"/>
  <c r="I742" i="1"/>
  <c r="I224" i="1"/>
  <c r="I225" i="1"/>
  <c r="I2206" i="1"/>
  <c r="I227" i="1"/>
  <c r="I228" i="1"/>
  <c r="I229" i="1"/>
  <c r="I230" i="1"/>
  <c r="I231" i="1"/>
  <c r="I232" i="1"/>
  <c r="I233" i="1"/>
  <c r="I234" i="1"/>
  <c r="I747" i="1"/>
  <c r="I236" i="1"/>
  <c r="I237" i="1"/>
  <c r="I238" i="1"/>
  <c r="I239" i="1"/>
  <c r="I2225" i="1"/>
  <c r="I759" i="1"/>
  <c r="I242" i="1"/>
  <c r="I243" i="1"/>
  <c r="I244" i="1"/>
  <c r="I245" i="1"/>
  <c r="I246" i="1"/>
  <c r="I247" i="1"/>
  <c r="I99" i="1"/>
  <c r="I269" i="1"/>
  <c r="I250" i="1"/>
  <c r="I251" i="1"/>
  <c r="I252" i="1"/>
  <c r="I253" i="1"/>
  <c r="I254" i="1"/>
  <c r="I1703" i="1"/>
  <c r="I2238" i="1"/>
  <c r="I257" i="1"/>
  <c r="I120" i="1"/>
  <c r="I259" i="1"/>
  <c r="I260" i="1"/>
  <c r="I261" i="1"/>
  <c r="I262" i="1"/>
  <c r="I263" i="1"/>
  <c r="I264" i="1"/>
  <c r="I265" i="1"/>
  <c r="I266" i="1"/>
  <c r="I267" i="1"/>
  <c r="I268" i="1"/>
  <c r="I2061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1380" i="1"/>
  <c r="I290" i="1"/>
  <c r="I2146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1744" i="1"/>
  <c r="I329" i="1"/>
  <c r="I330" i="1"/>
  <c r="I331" i="1"/>
  <c r="I1249" i="1"/>
  <c r="I333" i="1"/>
  <c r="I334" i="1"/>
  <c r="I1259" i="1"/>
  <c r="I336" i="1"/>
  <c r="I337" i="1"/>
  <c r="I338" i="1"/>
  <c r="I339" i="1"/>
  <c r="I768" i="1"/>
  <c r="I341" i="1"/>
  <c r="I342" i="1"/>
  <c r="I343" i="1"/>
  <c r="I344" i="1"/>
  <c r="I794" i="1"/>
  <c r="I346" i="1"/>
  <c r="I347" i="1"/>
  <c r="I348" i="1"/>
  <c r="I349" i="1"/>
  <c r="I350" i="1"/>
  <c r="I351" i="1"/>
  <c r="I352" i="1"/>
  <c r="I353" i="1"/>
  <c r="I354" i="1"/>
  <c r="I355" i="1"/>
  <c r="I356" i="1"/>
  <c r="I487" i="1"/>
  <c r="I358" i="1"/>
  <c r="I359" i="1"/>
  <c r="I360" i="1"/>
  <c r="I1313" i="1"/>
  <c r="I362" i="1"/>
  <c r="I363" i="1"/>
  <c r="I364" i="1"/>
  <c r="I289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495" i="1"/>
  <c r="I384" i="1"/>
  <c r="I1944" i="1"/>
  <c r="I386" i="1"/>
  <c r="I387" i="1"/>
  <c r="I388" i="1"/>
  <c r="I389" i="1"/>
  <c r="I390" i="1"/>
  <c r="I391" i="1"/>
  <c r="I392" i="1"/>
  <c r="I634" i="1"/>
  <c r="I1262" i="1"/>
  <c r="I395" i="1"/>
  <c r="I396" i="1"/>
  <c r="I397" i="1"/>
  <c r="I398" i="1"/>
  <c r="I399" i="1"/>
  <c r="I400" i="1"/>
  <c r="I401" i="1"/>
  <c r="I402" i="1"/>
  <c r="I403" i="1"/>
  <c r="I404" i="1"/>
  <c r="I394" i="1"/>
  <c r="I406" i="1"/>
  <c r="I407" i="1"/>
  <c r="I408" i="1"/>
  <c r="I409" i="1"/>
  <c r="I410" i="1"/>
  <c r="I411" i="1"/>
  <c r="I1265" i="1"/>
  <c r="I413" i="1"/>
  <c r="I414" i="1"/>
  <c r="I415" i="1"/>
  <c r="I416" i="1"/>
  <c r="I417" i="1"/>
  <c r="I418" i="1"/>
  <c r="I419" i="1"/>
  <c r="I420" i="1"/>
  <c r="I421" i="1"/>
  <c r="I422" i="1"/>
  <c r="I1912" i="1"/>
  <c r="I424" i="1"/>
  <c r="I425" i="1"/>
  <c r="I426" i="1"/>
  <c r="I427" i="1"/>
  <c r="I428" i="1"/>
  <c r="I429" i="1"/>
  <c r="I1018" i="1"/>
  <c r="I1266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30" i="1"/>
  <c r="I1268" i="1"/>
  <c r="I446" i="1"/>
  <c r="I447" i="1"/>
  <c r="I448" i="1"/>
  <c r="I449" i="1"/>
  <c r="I2149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1276" i="1"/>
  <c r="I17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1020" i="1"/>
  <c r="I488" i="1"/>
  <c r="I489" i="1"/>
  <c r="I490" i="1"/>
  <c r="I491" i="1"/>
  <c r="I492" i="1"/>
  <c r="I493" i="1"/>
  <c r="I494" i="1"/>
  <c r="I2161" i="1"/>
  <c r="I496" i="1"/>
  <c r="I497" i="1"/>
  <c r="I498" i="1"/>
  <c r="I499" i="1"/>
  <c r="I500" i="1"/>
  <c r="I818" i="1"/>
  <c r="I502" i="1"/>
  <c r="I503" i="1"/>
  <c r="I504" i="1"/>
  <c r="I505" i="1"/>
  <c r="I506" i="1"/>
  <c r="I507" i="1"/>
  <c r="I508" i="1"/>
  <c r="I509" i="1"/>
  <c r="I510" i="1"/>
  <c r="I511" i="1"/>
  <c r="I1990" i="1"/>
  <c r="I513" i="1"/>
  <c r="I514" i="1"/>
  <c r="I515" i="1"/>
  <c r="I516" i="1"/>
  <c r="I517" i="1"/>
  <c r="I518" i="1"/>
  <c r="I820" i="1"/>
  <c r="I520" i="1"/>
  <c r="I521" i="1"/>
  <c r="I522" i="1"/>
  <c r="I523" i="1"/>
  <c r="I524" i="1"/>
  <c r="I525" i="1"/>
  <c r="I526" i="1"/>
  <c r="I291" i="1"/>
  <c r="I528" i="1"/>
  <c r="I529" i="1"/>
  <c r="I530" i="1"/>
  <c r="I531" i="1"/>
  <c r="I532" i="1"/>
  <c r="I1422" i="1"/>
  <c r="I534" i="1"/>
  <c r="I828" i="1"/>
  <c r="I536" i="1"/>
  <c r="I1439" i="1"/>
  <c r="I538" i="1"/>
  <c r="I539" i="1"/>
  <c r="I540" i="1"/>
  <c r="I541" i="1"/>
  <c r="I187" i="1"/>
  <c r="I833" i="1"/>
  <c r="I544" i="1"/>
  <c r="I545" i="1"/>
  <c r="I546" i="1"/>
  <c r="I547" i="1"/>
  <c r="I548" i="1"/>
  <c r="I549" i="1"/>
  <c r="I550" i="1"/>
  <c r="I551" i="1"/>
  <c r="I552" i="1"/>
  <c r="I553" i="1"/>
  <c r="I554" i="1"/>
  <c r="I1842" i="1"/>
  <c r="I556" i="1"/>
  <c r="I557" i="1"/>
  <c r="I558" i="1"/>
  <c r="I1023" i="1"/>
  <c r="I121" i="1"/>
  <c r="I561" i="1"/>
  <c r="I562" i="1"/>
  <c r="I52" i="1"/>
  <c r="I564" i="1"/>
  <c r="I565" i="1"/>
  <c r="I566" i="1"/>
  <c r="I567" i="1"/>
  <c r="I835" i="1"/>
  <c r="I569" i="1"/>
  <c r="I570" i="1"/>
  <c r="I571" i="1"/>
  <c r="I572" i="1"/>
  <c r="I573" i="1"/>
  <c r="I431" i="1"/>
  <c r="I1964" i="1"/>
  <c r="I576" i="1"/>
  <c r="I577" i="1"/>
  <c r="I2168" i="1"/>
  <c r="I579" i="1"/>
  <c r="I580" i="1"/>
  <c r="I581" i="1"/>
  <c r="I501" i="1"/>
  <c r="I583" i="1"/>
  <c r="I584" i="1"/>
  <c r="I578" i="1"/>
  <c r="I852" i="1"/>
  <c r="I587" i="1"/>
  <c r="I853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859" i="1"/>
  <c r="I604" i="1"/>
  <c r="I605" i="1"/>
  <c r="I606" i="1"/>
  <c r="I1027" i="1"/>
  <c r="I608" i="1"/>
  <c r="I609" i="1"/>
  <c r="I610" i="1"/>
  <c r="I611" i="1"/>
  <c r="I612" i="1"/>
  <c r="I613" i="1"/>
  <c r="I614" i="1"/>
  <c r="I512" i="1"/>
  <c r="I616" i="1"/>
  <c r="I617" i="1"/>
  <c r="I860" i="1"/>
  <c r="I619" i="1"/>
  <c r="I2163" i="1"/>
  <c r="I621" i="1"/>
  <c r="I1028" i="1"/>
  <c r="I623" i="1"/>
  <c r="I624" i="1"/>
  <c r="I190" i="1"/>
  <c r="I626" i="1"/>
  <c r="I627" i="1"/>
  <c r="I1636" i="1"/>
  <c r="I629" i="1"/>
  <c r="I630" i="1"/>
  <c r="I631" i="1"/>
  <c r="I632" i="1"/>
  <c r="I1671" i="1"/>
  <c r="I861" i="1"/>
  <c r="I635" i="1"/>
  <c r="I636" i="1"/>
  <c r="I637" i="1"/>
  <c r="I638" i="1"/>
  <c r="I639" i="1"/>
  <c r="I640" i="1"/>
  <c r="I641" i="1"/>
  <c r="I642" i="1"/>
  <c r="I643" i="1"/>
  <c r="I644" i="1"/>
  <c r="I645" i="1"/>
  <c r="I1705" i="1"/>
  <c r="I647" i="1"/>
  <c r="I32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1030" i="1"/>
  <c r="I673" i="1"/>
  <c r="I674" i="1"/>
  <c r="I675" i="1"/>
  <c r="I676" i="1"/>
  <c r="I1033" i="1"/>
  <c r="I678" i="1"/>
  <c r="I679" i="1"/>
  <c r="I680" i="1"/>
  <c r="I681" i="1"/>
  <c r="I574" i="1"/>
  <c r="I683" i="1"/>
  <c r="I684" i="1"/>
  <c r="I685" i="1"/>
  <c r="I686" i="1"/>
  <c r="I687" i="1"/>
  <c r="I688" i="1"/>
  <c r="I444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1044" i="1"/>
  <c r="I705" i="1"/>
  <c r="I706" i="1"/>
  <c r="I646" i="1"/>
  <c r="I1047" i="1"/>
  <c r="I709" i="1"/>
  <c r="I710" i="1"/>
  <c r="I711" i="1"/>
  <c r="I712" i="1"/>
  <c r="I1052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648" i="1"/>
  <c r="I736" i="1"/>
  <c r="I737" i="1"/>
  <c r="I738" i="1"/>
  <c r="I739" i="1"/>
  <c r="I740" i="1"/>
  <c r="I741" i="1"/>
  <c r="I65" i="1"/>
  <c r="I743" i="1"/>
  <c r="I744" i="1"/>
  <c r="I745" i="1"/>
  <c r="I746" i="1"/>
  <c r="I898" i="1"/>
  <c r="I748" i="1"/>
  <c r="I749" i="1"/>
  <c r="I750" i="1"/>
  <c r="I751" i="1"/>
  <c r="I752" i="1"/>
  <c r="I753" i="1"/>
  <c r="I754" i="1"/>
  <c r="I755" i="1"/>
  <c r="I756" i="1"/>
  <c r="I757" i="1"/>
  <c r="I758" i="1"/>
  <c r="I603" i="1"/>
  <c r="I760" i="1"/>
  <c r="I761" i="1"/>
  <c r="I762" i="1"/>
  <c r="I763" i="1"/>
  <c r="I764" i="1"/>
  <c r="I765" i="1"/>
  <c r="I766" i="1"/>
  <c r="I767" i="1"/>
  <c r="I445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169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412" i="1"/>
  <c r="I819" i="1"/>
  <c r="I2171" i="1"/>
  <c r="I821" i="1"/>
  <c r="I822" i="1"/>
  <c r="I823" i="1"/>
  <c r="I824" i="1"/>
  <c r="I825" i="1"/>
  <c r="I826" i="1"/>
  <c r="I827" i="1"/>
  <c r="I423" i="1"/>
  <c r="I829" i="1"/>
  <c r="I830" i="1"/>
  <c r="I831" i="1"/>
  <c r="I832" i="1"/>
  <c r="I209" i="1"/>
  <c r="I834" i="1"/>
  <c r="I1057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1061" i="1"/>
  <c r="I2218" i="1"/>
  <c r="I854" i="1"/>
  <c r="I855" i="1"/>
  <c r="I856" i="1"/>
  <c r="I857" i="1"/>
  <c r="I858" i="1"/>
  <c r="I2172" i="1"/>
  <c r="I2011" i="1"/>
  <c r="I1062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1546" i="1"/>
  <c r="I212" i="1"/>
  <c r="I900" i="1"/>
  <c r="I901" i="1"/>
  <c r="I519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2164" i="1"/>
  <c r="I916" i="1"/>
  <c r="I917" i="1"/>
  <c r="I450" i="1"/>
  <c r="I919" i="1"/>
  <c r="I920" i="1"/>
  <c r="I921" i="1"/>
  <c r="I922" i="1"/>
  <c r="I899" i="1"/>
  <c r="I924" i="1"/>
  <c r="I925" i="1"/>
  <c r="I926" i="1"/>
  <c r="I927" i="1"/>
  <c r="I928" i="1"/>
  <c r="I929" i="1"/>
  <c r="I672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02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2220" i="1"/>
  <c r="I964" i="1"/>
  <c r="I965" i="1"/>
  <c r="I966" i="1"/>
  <c r="I967" i="1"/>
  <c r="I968" i="1"/>
  <c r="I176" i="1"/>
  <c r="I970" i="1"/>
  <c r="I971" i="1"/>
  <c r="I67" i="1"/>
  <c r="I973" i="1"/>
  <c r="I974" i="1"/>
  <c r="I915" i="1"/>
  <c r="I976" i="1"/>
  <c r="I332" i="1"/>
  <c r="I978" i="1"/>
  <c r="I979" i="1"/>
  <c r="I980" i="1"/>
  <c r="I981" i="1"/>
  <c r="I982" i="1"/>
  <c r="I983" i="1"/>
  <c r="I984" i="1"/>
  <c r="I1516" i="1"/>
  <c r="I986" i="1"/>
  <c r="I527" i="1"/>
  <c r="I988" i="1"/>
  <c r="I989" i="1"/>
  <c r="I533" i="1"/>
  <c r="I1065" i="1"/>
  <c r="I992" i="1"/>
  <c r="I993" i="1"/>
  <c r="I918" i="1"/>
  <c r="I995" i="1"/>
  <c r="I996" i="1"/>
  <c r="I1935" i="1"/>
  <c r="I998" i="1"/>
  <c r="I999" i="1"/>
  <c r="I1411" i="1"/>
  <c r="I1001" i="1"/>
  <c r="I1002" i="1"/>
  <c r="I1003" i="1"/>
  <c r="I1004" i="1"/>
  <c r="I1067" i="1"/>
  <c r="I1518" i="1"/>
  <c r="I1007" i="1"/>
  <c r="I535" i="1"/>
  <c r="I537" i="1"/>
  <c r="I1442" i="1"/>
  <c r="I1068" i="1"/>
  <c r="I1012" i="1"/>
  <c r="I1013" i="1"/>
  <c r="I1014" i="1"/>
  <c r="I1071" i="1"/>
  <c r="I1016" i="1"/>
  <c r="I1017" i="1"/>
  <c r="I1845" i="1"/>
  <c r="I1019" i="1"/>
  <c r="I923" i="1"/>
  <c r="I1021" i="1"/>
  <c r="I1022" i="1"/>
  <c r="I1747" i="1"/>
  <c r="I1024" i="1"/>
  <c r="I1025" i="1"/>
  <c r="I1026" i="1"/>
  <c r="I618" i="1"/>
  <c r="I248" i="1"/>
  <c r="I1029" i="1"/>
  <c r="I2065" i="1"/>
  <c r="I1031" i="1"/>
  <c r="I1032" i="1"/>
  <c r="I1458" i="1"/>
  <c r="I1034" i="1"/>
  <c r="I1035" i="1"/>
  <c r="I1036" i="1"/>
  <c r="I1037" i="1"/>
  <c r="I1038" i="1"/>
  <c r="I1039" i="1"/>
  <c r="I1040" i="1"/>
  <c r="I1041" i="1"/>
  <c r="I1042" i="1"/>
  <c r="I1043" i="1"/>
  <c r="I1566" i="1"/>
  <c r="I1045" i="1"/>
  <c r="I1046" i="1"/>
  <c r="I1075" i="1"/>
  <c r="I1048" i="1"/>
  <c r="I1049" i="1"/>
  <c r="I1050" i="1"/>
  <c r="I1051" i="1"/>
  <c r="I216" i="1"/>
  <c r="I1053" i="1"/>
  <c r="I1054" i="1"/>
  <c r="I1055" i="1"/>
  <c r="I1056" i="1"/>
  <c r="I1412" i="1"/>
  <c r="I1058" i="1"/>
  <c r="I1059" i="1"/>
  <c r="I1060" i="1"/>
  <c r="I1315" i="1"/>
  <c r="I2067" i="1"/>
  <c r="I1063" i="1"/>
  <c r="I1064" i="1"/>
  <c r="I1369" i="1"/>
  <c r="I1066" i="1"/>
  <c r="I620" i="1"/>
  <c r="I1461" i="1"/>
  <c r="I1069" i="1"/>
  <c r="I1070" i="1"/>
  <c r="I249" i="1"/>
  <c r="I1072" i="1"/>
  <c r="I1073" i="1"/>
  <c r="I1074" i="1"/>
  <c r="I1076" i="1"/>
  <c r="I1078" i="1"/>
  <c r="I1077" i="1"/>
  <c r="I930" i="1"/>
  <c r="I1079" i="1"/>
  <c r="I945" i="1"/>
  <c r="I1278" i="1"/>
  <c r="I1082" i="1"/>
  <c r="I1083" i="1"/>
  <c r="I1084" i="1"/>
  <c r="I1085" i="1"/>
  <c r="I1086" i="1"/>
  <c r="I1418" i="1"/>
  <c r="I1088" i="1"/>
  <c r="I1089" i="1"/>
  <c r="I1090" i="1"/>
  <c r="I1091" i="1"/>
  <c r="I1281" i="1"/>
  <c r="I1093" i="1"/>
  <c r="I1094" i="1"/>
  <c r="I1095" i="1"/>
  <c r="I1096" i="1"/>
  <c r="I1804" i="1"/>
  <c r="I1098" i="1"/>
  <c r="I1099" i="1"/>
  <c r="I1080" i="1"/>
  <c r="I1101" i="1"/>
  <c r="I1102" i="1"/>
  <c r="I1103" i="1"/>
  <c r="I1104" i="1"/>
  <c r="I1375" i="1"/>
  <c r="I1106" i="1"/>
  <c r="I1081" i="1"/>
  <c r="I1108" i="1"/>
  <c r="I542" i="1"/>
  <c r="I1466" i="1"/>
  <c r="I1111" i="1"/>
  <c r="I1112" i="1"/>
  <c r="I1378" i="1"/>
  <c r="I1114" i="1"/>
  <c r="I1115" i="1"/>
  <c r="I1116" i="1"/>
  <c r="I1117" i="1"/>
  <c r="I1087" i="1"/>
  <c r="I1119" i="1"/>
  <c r="I1120" i="1"/>
  <c r="I1121" i="1"/>
  <c r="I1122" i="1"/>
  <c r="I1123" i="1"/>
  <c r="I1124" i="1"/>
  <c r="I1125" i="1"/>
  <c r="I2078" i="1"/>
  <c r="I1127" i="1"/>
  <c r="I1128" i="1"/>
  <c r="I1129" i="1"/>
  <c r="I1130" i="1"/>
  <c r="I1131" i="1"/>
  <c r="I1132" i="1"/>
  <c r="I1133" i="1"/>
  <c r="I1134" i="1"/>
  <c r="I1135" i="1"/>
  <c r="I1136" i="1"/>
  <c r="I217" i="1"/>
  <c r="I1138" i="1"/>
  <c r="I1139" i="1"/>
  <c r="I1140" i="1"/>
  <c r="I1141" i="1"/>
  <c r="I1142" i="1"/>
  <c r="I1143" i="1"/>
  <c r="I1144" i="1"/>
  <c r="I1145" i="1"/>
  <c r="I158" i="1"/>
  <c r="I1147" i="1"/>
  <c r="I1148" i="1"/>
  <c r="I1149" i="1"/>
  <c r="I1150" i="1"/>
  <c r="I219" i="1"/>
  <c r="I1152" i="1"/>
  <c r="I1092" i="1"/>
  <c r="I1154" i="1"/>
  <c r="I1097" i="1"/>
  <c r="I1156" i="1"/>
  <c r="I1570" i="1"/>
  <c r="I1158" i="1"/>
  <c r="I1421" i="1"/>
  <c r="I1160" i="1"/>
  <c r="I1161" i="1"/>
  <c r="I1162" i="1"/>
  <c r="I1163" i="1"/>
  <c r="I1164" i="1"/>
  <c r="I204" i="1"/>
  <c r="I1166" i="1"/>
  <c r="I1167" i="1"/>
  <c r="I1168" i="1"/>
  <c r="I1169" i="1"/>
  <c r="I1170" i="1"/>
  <c r="I2084" i="1"/>
  <c r="I1172" i="1"/>
  <c r="I1173" i="1"/>
  <c r="I1174" i="1"/>
  <c r="I1175" i="1"/>
  <c r="I1176" i="1"/>
  <c r="I1177" i="1"/>
  <c r="I2086" i="1"/>
  <c r="I1179" i="1"/>
  <c r="I2090" i="1"/>
  <c r="I1852" i="1"/>
  <c r="I1182" i="1"/>
  <c r="I1183" i="1"/>
  <c r="I1184" i="1"/>
  <c r="I1185" i="1"/>
  <c r="I1186" i="1"/>
  <c r="I1187" i="1"/>
  <c r="I1188" i="1"/>
  <c r="I1581" i="1"/>
  <c r="I1190" i="1"/>
  <c r="I1191" i="1"/>
  <c r="I1192" i="1"/>
  <c r="I1193" i="1"/>
  <c r="I1194" i="1"/>
  <c r="I1195" i="1"/>
  <c r="I1582" i="1"/>
  <c r="I1197" i="1"/>
  <c r="I963" i="1"/>
  <c r="I1199" i="1"/>
  <c r="I1200" i="1"/>
  <c r="I1385" i="1"/>
  <c r="I1941" i="1"/>
  <c r="I1203" i="1"/>
  <c r="I1204" i="1"/>
  <c r="I1205" i="1"/>
  <c r="I1206" i="1"/>
  <c r="I1207" i="1"/>
  <c r="I1208" i="1"/>
  <c r="I1100" i="1"/>
  <c r="I1210" i="1"/>
  <c r="I1211" i="1"/>
  <c r="I1212" i="1"/>
  <c r="I1213" i="1"/>
  <c r="I1214" i="1"/>
  <c r="I1215" i="1"/>
  <c r="I677" i="1"/>
  <c r="I1217" i="1"/>
  <c r="I1218" i="1"/>
  <c r="I1478" i="1"/>
  <c r="I1220" i="1"/>
  <c r="I1857" i="1"/>
  <c r="I1222" i="1"/>
  <c r="I1223" i="1"/>
  <c r="I1224" i="1"/>
  <c r="I1225" i="1"/>
  <c r="I1226" i="1"/>
  <c r="I1227" i="1"/>
  <c r="I1228" i="1"/>
  <c r="I1229" i="1"/>
  <c r="I1230" i="1"/>
  <c r="I1875" i="1"/>
  <c r="I1105" i="1"/>
  <c r="I1233" i="1"/>
  <c r="I1234" i="1"/>
  <c r="I1107" i="1"/>
  <c r="I1236" i="1"/>
  <c r="I1237" i="1"/>
  <c r="I1238" i="1"/>
  <c r="I2093" i="1"/>
  <c r="I1240" i="1"/>
  <c r="I1241" i="1"/>
  <c r="I1242" i="1"/>
  <c r="I1243" i="1"/>
  <c r="I1244" i="1"/>
  <c r="I1245" i="1"/>
  <c r="I1246" i="1"/>
  <c r="I1247" i="1"/>
  <c r="I132" i="1"/>
  <c r="I1392" i="1"/>
  <c r="I1250" i="1"/>
  <c r="I1251" i="1"/>
  <c r="I1252" i="1"/>
  <c r="I1253" i="1"/>
  <c r="I1254" i="1"/>
  <c r="I1255" i="1"/>
  <c r="I1256" i="1"/>
  <c r="I1257" i="1"/>
  <c r="I1258" i="1"/>
  <c r="I1321" i="1"/>
  <c r="I1260" i="1"/>
  <c r="I1261" i="1"/>
  <c r="I1109" i="1"/>
  <c r="I1263" i="1"/>
  <c r="I1264" i="1"/>
  <c r="I1811" i="1"/>
  <c r="I1519" i="1"/>
  <c r="I1267" i="1"/>
  <c r="I543" i="1"/>
  <c r="I1269" i="1"/>
  <c r="I1270" i="1"/>
  <c r="I1271" i="1"/>
  <c r="I1272" i="1"/>
  <c r="I1273" i="1"/>
  <c r="I1274" i="1"/>
  <c r="I1275" i="1"/>
  <c r="I1748" i="1"/>
  <c r="I1277" i="1"/>
  <c r="I622" i="1"/>
  <c r="I1279" i="1"/>
  <c r="I1280" i="1"/>
  <c r="I1110" i="1"/>
  <c r="I1282" i="1"/>
  <c r="I1283" i="1"/>
  <c r="I1284" i="1"/>
  <c r="I1285" i="1"/>
  <c r="I1286" i="1"/>
  <c r="I1287" i="1"/>
  <c r="I2098" i="1"/>
  <c r="I1289" i="1"/>
  <c r="I1290" i="1"/>
  <c r="I1291" i="1"/>
  <c r="I1292" i="1"/>
  <c r="I1293" i="1"/>
  <c r="I1294" i="1"/>
  <c r="I1973" i="1"/>
  <c r="I1296" i="1"/>
  <c r="I1297" i="1"/>
  <c r="I1298" i="1"/>
  <c r="I1299" i="1"/>
  <c r="I2099" i="1"/>
  <c r="I1301" i="1"/>
  <c r="I1302" i="1"/>
  <c r="I1303" i="1"/>
  <c r="I1304" i="1"/>
  <c r="I1305" i="1"/>
  <c r="I1709" i="1"/>
  <c r="I1307" i="1"/>
  <c r="I1308" i="1"/>
  <c r="I1113" i="1"/>
  <c r="I1310" i="1"/>
  <c r="I1398" i="1"/>
  <c r="I1118" i="1"/>
  <c r="I2104" i="1"/>
  <c r="I1314" i="1"/>
  <c r="I255" i="1"/>
  <c r="I1316" i="1"/>
  <c r="I1317" i="1"/>
  <c r="I1318" i="1"/>
  <c r="I1319" i="1"/>
  <c r="I1320" i="1"/>
  <c r="I682" i="1"/>
  <c r="I1322" i="1"/>
  <c r="I1126" i="1"/>
  <c r="I1324" i="1"/>
  <c r="I1325" i="1"/>
  <c r="I1326" i="1"/>
  <c r="I1327" i="1"/>
  <c r="I1328" i="1"/>
  <c r="I1329" i="1"/>
  <c r="I1330" i="1"/>
  <c r="I1331" i="1"/>
  <c r="I2105" i="1"/>
  <c r="I1333" i="1"/>
  <c r="I1334" i="1"/>
  <c r="I1335" i="1"/>
  <c r="I1336" i="1"/>
  <c r="I1337" i="1"/>
  <c r="I1338" i="1"/>
  <c r="I1483" i="1"/>
  <c r="I1340" i="1"/>
  <c r="I1137" i="1"/>
  <c r="I1146" i="1"/>
  <c r="I1343" i="1"/>
  <c r="I1344" i="1"/>
  <c r="I1345" i="1"/>
  <c r="I1346" i="1"/>
  <c r="I1347" i="1"/>
  <c r="I1151" i="1"/>
  <c r="I1349" i="1"/>
  <c r="I1350" i="1"/>
  <c r="I1351" i="1"/>
  <c r="I1352" i="1"/>
  <c r="I1353" i="1"/>
  <c r="I969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153" i="1"/>
  <c r="I1370" i="1"/>
  <c r="I1371" i="1"/>
  <c r="I1372" i="1"/>
  <c r="I1373" i="1"/>
  <c r="I1374" i="1"/>
  <c r="I223" i="1"/>
  <c r="I1376" i="1"/>
  <c r="I1377" i="1"/>
  <c r="I1586" i="1"/>
  <c r="I1379" i="1"/>
  <c r="I1877" i="1"/>
  <c r="I1381" i="1"/>
  <c r="I1382" i="1"/>
  <c r="I1383" i="1"/>
  <c r="I1384" i="1"/>
  <c r="I1493" i="1"/>
  <c r="I1386" i="1"/>
  <c r="I1387" i="1"/>
  <c r="I1388" i="1"/>
  <c r="I1389" i="1"/>
  <c r="I1390" i="1"/>
  <c r="I1391" i="1"/>
  <c r="I405" i="1"/>
  <c r="I1393" i="1"/>
  <c r="I1394" i="1"/>
  <c r="I1395" i="1"/>
  <c r="I1396" i="1"/>
  <c r="I1397" i="1"/>
  <c r="I1515" i="1"/>
  <c r="I1399" i="1"/>
  <c r="I1155" i="1"/>
  <c r="I1401" i="1"/>
  <c r="I1402" i="1"/>
  <c r="I1403" i="1"/>
  <c r="I1404" i="1"/>
  <c r="I1405" i="1"/>
  <c r="I1406" i="1"/>
  <c r="I1407" i="1"/>
  <c r="I972" i="1"/>
  <c r="I1409" i="1"/>
  <c r="I1410" i="1"/>
  <c r="I1755" i="1"/>
  <c r="I1486" i="1"/>
  <c r="I1413" i="1"/>
  <c r="I1414" i="1"/>
  <c r="I1415" i="1"/>
  <c r="I1416" i="1"/>
  <c r="I1417" i="1"/>
  <c r="I1762" i="1"/>
  <c r="I1419" i="1"/>
  <c r="I1420" i="1"/>
  <c r="I256" i="1"/>
  <c r="I1878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157" i="1"/>
  <c r="I1440" i="1"/>
  <c r="I1441" i="1"/>
  <c r="I1159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335" i="1"/>
  <c r="I1459" i="1"/>
  <c r="I1460" i="1"/>
  <c r="I1323" i="1"/>
  <c r="I1462" i="1"/>
  <c r="I1463" i="1"/>
  <c r="I1464" i="1"/>
  <c r="I1465" i="1"/>
  <c r="I1165" i="1"/>
  <c r="I1467" i="1"/>
  <c r="I1468" i="1"/>
  <c r="I1469" i="1"/>
  <c r="I1470" i="1"/>
  <c r="I1471" i="1"/>
  <c r="I1472" i="1"/>
  <c r="I1473" i="1"/>
  <c r="I1474" i="1"/>
  <c r="I1475" i="1"/>
  <c r="I1476" i="1"/>
  <c r="I1477" i="1"/>
  <c r="I1288" i="1"/>
  <c r="I1479" i="1"/>
  <c r="I1480" i="1"/>
  <c r="I1481" i="1"/>
  <c r="I1482" i="1"/>
  <c r="I1171" i="1"/>
  <c r="I1484" i="1"/>
  <c r="I1485" i="1"/>
  <c r="I1178" i="1"/>
  <c r="I1487" i="1"/>
  <c r="I1309" i="1"/>
  <c r="I1726" i="1"/>
  <c r="I1490" i="1"/>
  <c r="I2117" i="1"/>
  <c r="I1492" i="1"/>
  <c r="I2121" i="1"/>
  <c r="I1494" i="1"/>
  <c r="I1495" i="1"/>
  <c r="I1496" i="1"/>
  <c r="I1497" i="1"/>
  <c r="I1498" i="1"/>
  <c r="I1782" i="1"/>
  <c r="I226" i="1"/>
  <c r="I1501" i="1"/>
  <c r="I1502" i="1"/>
  <c r="I1400" i="1"/>
  <c r="I1504" i="1"/>
  <c r="I1505" i="1"/>
  <c r="I1506" i="1"/>
  <c r="I1507" i="1"/>
  <c r="I1508" i="1"/>
  <c r="I1509" i="1"/>
  <c r="I1510" i="1"/>
  <c r="I1511" i="1"/>
  <c r="I1512" i="1"/>
  <c r="I1180" i="1"/>
  <c r="I1514" i="1"/>
  <c r="I340" i="1"/>
  <c r="I1816" i="1"/>
  <c r="I1517" i="1"/>
  <c r="I1591" i="1"/>
  <c r="I1602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975" i="1"/>
  <c r="I1536" i="1"/>
  <c r="I1537" i="1"/>
  <c r="I1538" i="1"/>
  <c r="I1539" i="1"/>
  <c r="I1540" i="1"/>
  <c r="I1541" i="1"/>
  <c r="I1542" i="1"/>
  <c r="I1543" i="1"/>
  <c r="I1544" i="1"/>
  <c r="I1181" i="1"/>
  <c r="I1818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241" i="1"/>
  <c r="I1567" i="1"/>
  <c r="I1568" i="1"/>
  <c r="I1569" i="1"/>
  <c r="I1295" i="1"/>
  <c r="I1571" i="1"/>
  <c r="I1572" i="1"/>
  <c r="I1573" i="1"/>
  <c r="I1574" i="1"/>
  <c r="I1575" i="1"/>
  <c r="I1576" i="1"/>
  <c r="I1577" i="1"/>
  <c r="I1578" i="1"/>
  <c r="I1579" i="1"/>
  <c r="I1580" i="1"/>
  <c r="I1882" i="1"/>
  <c r="I607" i="1"/>
  <c r="I1583" i="1"/>
  <c r="I1584" i="1"/>
  <c r="I1585" i="1"/>
  <c r="I1787" i="1"/>
  <c r="I1587" i="1"/>
  <c r="I1588" i="1"/>
  <c r="I1589" i="1"/>
  <c r="I1590" i="1"/>
  <c r="I1488" i="1"/>
  <c r="I1592" i="1"/>
  <c r="I1593" i="1"/>
  <c r="I1594" i="1"/>
  <c r="I1595" i="1"/>
  <c r="I1596" i="1"/>
  <c r="I1597" i="1"/>
  <c r="I1598" i="1"/>
  <c r="I1599" i="1"/>
  <c r="I1600" i="1"/>
  <c r="I1601" i="1"/>
  <c r="I1332" i="1"/>
  <c r="I1603" i="1"/>
  <c r="I1604" i="1"/>
  <c r="I1605" i="1"/>
  <c r="I1606" i="1"/>
  <c r="I1607" i="1"/>
  <c r="I1608" i="1"/>
  <c r="I1609" i="1"/>
  <c r="I1610" i="1"/>
  <c r="I1820" i="1"/>
  <c r="I1612" i="1"/>
  <c r="I1189" i="1"/>
  <c r="I1614" i="1"/>
  <c r="I1615" i="1"/>
  <c r="I1616" i="1"/>
  <c r="I1617" i="1"/>
  <c r="I1196" i="1"/>
  <c r="I1619" i="1"/>
  <c r="I1620" i="1"/>
  <c r="I1621" i="1"/>
  <c r="I977" i="1"/>
  <c r="I1623" i="1"/>
  <c r="I1624" i="1"/>
  <c r="I555" i="1"/>
  <c r="I1626" i="1"/>
  <c r="I1627" i="1"/>
  <c r="I1628" i="1"/>
  <c r="I1629" i="1"/>
  <c r="I1630" i="1"/>
  <c r="I1631" i="1"/>
  <c r="I258" i="1"/>
  <c r="I1633" i="1"/>
  <c r="I1634" i="1"/>
  <c r="I1635" i="1"/>
  <c r="I985" i="1"/>
  <c r="I1637" i="1"/>
  <c r="I1638" i="1"/>
  <c r="I1639" i="1"/>
  <c r="I1640" i="1"/>
  <c r="I1641" i="1"/>
  <c r="I1611" i="1"/>
  <c r="I1643" i="1"/>
  <c r="I1644" i="1"/>
  <c r="I1645" i="1"/>
  <c r="I1646" i="1"/>
  <c r="I1300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489" i="1"/>
  <c r="I1668" i="1"/>
  <c r="I1669" i="1"/>
  <c r="I1670" i="1"/>
  <c r="I987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13" i="1"/>
  <c r="I2175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500" i="1"/>
  <c r="I1704" i="1"/>
  <c r="I2193" i="1"/>
  <c r="I1706" i="1"/>
  <c r="I1707" i="1"/>
  <c r="I1708" i="1"/>
  <c r="I178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990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2240" i="1"/>
  <c r="I1741" i="1"/>
  <c r="I1742" i="1"/>
  <c r="I1743" i="1"/>
  <c r="I2195" i="1"/>
  <c r="I1745" i="1"/>
  <c r="I1746" i="1"/>
  <c r="I1892" i="1"/>
  <c r="I1910" i="1"/>
  <c r="I1749" i="1"/>
  <c r="I1750" i="1"/>
  <c r="I1751" i="1"/>
  <c r="I1752" i="1"/>
  <c r="I1753" i="1"/>
  <c r="I1754" i="1"/>
  <c r="I147" i="1"/>
  <c r="I1756" i="1"/>
  <c r="I1757" i="1"/>
  <c r="I1758" i="1"/>
  <c r="I1759" i="1"/>
  <c r="I1760" i="1"/>
  <c r="I1761" i="1"/>
  <c r="I76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894" i="1"/>
  <c r="I1783" i="1"/>
  <c r="I1784" i="1"/>
  <c r="I1785" i="1"/>
  <c r="I1786" i="1"/>
  <c r="I179" i="1"/>
  <c r="I1788" i="1"/>
  <c r="I2144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499" i="1"/>
  <c r="I1805" i="1"/>
  <c r="I1806" i="1"/>
  <c r="I1807" i="1"/>
  <c r="I1808" i="1"/>
  <c r="I1740" i="1"/>
  <c r="I1810" i="1"/>
  <c r="I1339" i="1"/>
  <c r="I1812" i="1"/>
  <c r="I1813" i="1"/>
  <c r="I1814" i="1"/>
  <c r="I1815" i="1"/>
  <c r="I1198" i="1"/>
  <c r="I1817" i="1"/>
  <c r="I1491" i="1"/>
  <c r="I1819" i="1"/>
  <c r="I1201" i="1"/>
  <c r="I1821" i="1"/>
  <c r="I1822" i="1"/>
  <c r="I1823" i="1"/>
  <c r="I1824" i="1"/>
  <c r="I1825" i="1"/>
  <c r="I1826" i="1"/>
  <c r="I1827" i="1"/>
  <c r="I1828" i="1"/>
  <c r="I1829" i="1"/>
  <c r="I1202" i="1"/>
  <c r="I79" i="1"/>
  <c r="I1832" i="1"/>
  <c r="I1833" i="1"/>
  <c r="I1834" i="1"/>
  <c r="I1835" i="1"/>
  <c r="I1503" i="1"/>
  <c r="I1837" i="1"/>
  <c r="I991" i="1"/>
  <c r="I2126" i="1"/>
  <c r="I1840" i="1"/>
  <c r="I1908" i="1"/>
  <c r="I1209" i="1"/>
  <c r="I1843" i="1"/>
  <c r="I1844" i="1"/>
  <c r="I1408" i="1"/>
  <c r="I1846" i="1"/>
  <c r="I1847" i="1"/>
  <c r="I1848" i="1"/>
  <c r="I1849" i="1"/>
  <c r="I1850" i="1"/>
  <c r="I1851" i="1"/>
  <c r="I1216" i="1"/>
  <c r="I1853" i="1"/>
  <c r="I1854" i="1"/>
  <c r="I1855" i="1"/>
  <c r="I1856" i="1"/>
  <c r="I1960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219" i="1"/>
  <c r="I1876" i="1"/>
  <c r="I345" i="1"/>
  <c r="I2128" i="1"/>
  <c r="I1879" i="1"/>
  <c r="I1880" i="1"/>
  <c r="I1881" i="1"/>
  <c r="I357" i="1"/>
  <c r="I1883" i="1"/>
  <c r="I1884" i="1"/>
  <c r="I1885" i="1"/>
  <c r="I1886" i="1"/>
  <c r="I1887" i="1"/>
  <c r="I1888" i="1"/>
  <c r="I1889" i="1"/>
  <c r="I1890" i="1"/>
  <c r="I1891" i="1"/>
  <c r="I994" i="1"/>
  <c r="I1893" i="1"/>
  <c r="I361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625" i="1"/>
  <c r="I1909" i="1"/>
  <c r="I1221" i="1"/>
  <c r="I1911" i="1"/>
  <c r="I1688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2140" i="1"/>
  <c r="I1936" i="1"/>
  <c r="I1937" i="1"/>
  <c r="I1938" i="1"/>
  <c r="I1939" i="1"/>
  <c r="I1940" i="1"/>
  <c r="I582" i="1"/>
  <c r="I1942" i="1"/>
  <c r="I1943" i="1"/>
  <c r="I575" i="1"/>
  <c r="I1945" i="1"/>
  <c r="I1946" i="1"/>
  <c r="I1947" i="1"/>
  <c r="I1948" i="1"/>
  <c r="I1949" i="1"/>
  <c r="I1950" i="1"/>
  <c r="I1951" i="1"/>
  <c r="I1535" i="1"/>
  <c r="I1953" i="1"/>
  <c r="I1954" i="1"/>
  <c r="I1955" i="1"/>
  <c r="I1956" i="1"/>
  <c r="I1957" i="1"/>
  <c r="I1958" i="1"/>
  <c r="I1959" i="1"/>
  <c r="I1231" i="1"/>
  <c r="I1961" i="1"/>
  <c r="I1962" i="1"/>
  <c r="I1963" i="1"/>
  <c r="I586" i="1"/>
  <c r="I1965" i="1"/>
  <c r="I1966" i="1"/>
  <c r="I1967" i="1"/>
  <c r="I1968" i="1"/>
  <c r="I1969" i="1"/>
  <c r="I1970" i="1"/>
  <c r="I1971" i="1"/>
  <c r="I1972" i="1"/>
  <c r="I1545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365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1830" i="1"/>
  <c r="I2012" i="1"/>
  <c r="I559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560" i="1"/>
  <c r="I2046" i="1"/>
  <c r="I2047" i="1"/>
  <c r="I2048" i="1"/>
  <c r="I1642" i="1"/>
  <c r="I2050" i="1"/>
  <c r="I2051" i="1"/>
  <c r="I2052" i="1"/>
  <c r="I2053" i="1"/>
  <c r="I2054" i="1"/>
  <c r="I2055" i="1"/>
  <c r="I2056" i="1"/>
  <c r="I2057" i="1"/>
  <c r="I2058" i="1"/>
  <c r="I2059" i="1"/>
  <c r="I2060" i="1"/>
  <c r="I1232" i="1"/>
  <c r="I2062" i="1"/>
  <c r="I2063" i="1"/>
  <c r="I2064" i="1"/>
  <c r="I1235" i="1"/>
  <c r="I2066" i="1"/>
  <c r="I2221" i="1"/>
  <c r="I2068" i="1"/>
  <c r="I2069" i="1"/>
  <c r="I2070" i="1"/>
  <c r="I2071" i="1"/>
  <c r="I2072" i="1"/>
  <c r="I2073" i="1"/>
  <c r="I2074" i="1"/>
  <c r="I2075" i="1"/>
  <c r="I2076" i="1"/>
  <c r="I2077" i="1"/>
  <c r="I1647" i="1"/>
  <c r="I2079" i="1"/>
  <c r="I2080" i="1"/>
  <c r="I2081" i="1"/>
  <c r="I2082" i="1"/>
  <c r="I2083" i="1"/>
  <c r="I1831" i="1"/>
  <c r="I2085" i="1"/>
  <c r="I383" i="1"/>
  <c r="I2087" i="1"/>
  <c r="I2088" i="1"/>
  <c r="I2089" i="1"/>
  <c r="I2223" i="1"/>
  <c r="I2091" i="1"/>
  <c r="I2092" i="1"/>
  <c r="I385" i="1"/>
  <c r="I2094" i="1"/>
  <c r="I2095" i="1"/>
  <c r="I2096" i="1"/>
  <c r="I2097" i="1"/>
  <c r="I1341" i="1"/>
  <c r="I1836" i="1"/>
  <c r="I2100" i="1"/>
  <c r="I2101" i="1"/>
  <c r="I2102" i="1"/>
  <c r="I2103" i="1"/>
  <c r="I1689" i="1"/>
  <c r="I1809" i="1"/>
  <c r="I2106" i="1"/>
  <c r="I2107" i="1"/>
  <c r="I2108" i="1"/>
  <c r="I2109" i="1"/>
  <c r="I2110" i="1"/>
  <c r="I2111" i="1"/>
  <c r="I2112" i="1"/>
  <c r="I2113" i="1"/>
  <c r="I2114" i="1"/>
  <c r="I2115" i="1"/>
  <c r="I2116" i="1"/>
  <c r="I2176" i="1"/>
  <c r="I2118" i="1"/>
  <c r="I2119" i="1"/>
  <c r="I2120" i="1"/>
  <c r="I1667" i="1"/>
  <c r="I2122" i="1"/>
  <c r="I2123" i="1"/>
  <c r="I2124" i="1"/>
  <c r="I2125" i="1"/>
  <c r="I2183" i="1"/>
  <c r="I2127" i="1"/>
  <c r="I235" i="1"/>
  <c r="I2129" i="1"/>
  <c r="I2130" i="1"/>
  <c r="I2131" i="1"/>
  <c r="I2132" i="1"/>
  <c r="I2133" i="1"/>
  <c r="I2134" i="1"/>
  <c r="I2135" i="1"/>
  <c r="I2136" i="1"/>
  <c r="I2137" i="1"/>
  <c r="I2138" i="1"/>
  <c r="I2139" i="1"/>
  <c r="I134" i="1"/>
  <c r="I80" i="1"/>
  <c r="I2142" i="1"/>
  <c r="I2143" i="1"/>
  <c r="I1513" i="1"/>
  <c r="I2145" i="1"/>
  <c r="I2141" i="1"/>
  <c r="I2147" i="1"/>
  <c r="I2148" i="1"/>
  <c r="I2013" i="1"/>
  <c r="I2150" i="1"/>
  <c r="I2151" i="1"/>
  <c r="I2152" i="1"/>
  <c r="I2153" i="1"/>
  <c r="I2154" i="1"/>
  <c r="I2155" i="1"/>
  <c r="I2156" i="1"/>
  <c r="I2157" i="1"/>
  <c r="I2158" i="1"/>
  <c r="I2159" i="1"/>
  <c r="I2160" i="1"/>
  <c r="I139" i="1"/>
  <c r="I2162" i="1"/>
  <c r="I563" i="1"/>
  <c r="I92" i="1"/>
  <c r="I2165" i="1"/>
  <c r="I2166" i="1"/>
  <c r="I2167" i="1"/>
  <c r="I181" i="1"/>
  <c r="I2169" i="1"/>
  <c r="I2170" i="1"/>
  <c r="I1239" i="1"/>
  <c r="I568" i="1"/>
  <c r="I2173" i="1"/>
  <c r="I2174" i="1"/>
  <c r="I1952" i="1"/>
  <c r="I1618" i="1"/>
  <c r="I2177" i="1"/>
  <c r="I2178" i="1"/>
  <c r="I2179" i="1"/>
  <c r="I2180" i="1"/>
  <c r="I2181" i="1"/>
  <c r="I2182" i="1"/>
  <c r="I96" i="1"/>
  <c r="I2184" i="1"/>
  <c r="I2185" i="1"/>
  <c r="I2186" i="1"/>
  <c r="I2187" i="1"/>
  <c r="I2188" i="1"/>
  <c r="I2189" i="1"/>
  <c r="I2190" i="1"/>
  <c r="I2191" i="1"/>
  <c r="I1622" i="1"/>
  <c r="I1625" i="1"/>
  <c r="I2194" i="1"/>
  <c r="I1838" i="1"/>
  <c r="I1306" i="1"/>
  <c r="I2197" i="1"/>
  <c r="I2198" i="1"/>
  <c r="I2199" i="1"/>
  <c r="I2200" i="1"/>
  <c r="I2201" i="1"/>
  <c r="I2202" i="1"/>
  <c r="I2203" i="1"/>
  <c r="I2204" i="1"/>
  <c r="I2205" i="1"/>
  <c r="I1342" i="1"/>
  <c r="I2207" i="1"/>
  <c r="I1839" i="1"/>
  <c r="I2209" i="1"/>
  <c r="I2210" i="1"/>
  <c r="I2211" i="1"/>
  <c r="I2212" i="1"/>
  <c r="I141" i="1"/>
  <c r="I2214" i="1"/>
  <c r="I2215" i="1"/>
  <c r="I1348" i="1"/>
  <c r="I2217" i="1"/>
  <c r="I1248" i="1"/>
  <c r="I2219" i="1"/>
  <c r="I628" i="1"/>
  <c r="I997" i="1"/>
  <c r="I2222" i="1"/>
  <c r="I393" i="1"/>
  <c r="I2224" i="1"/>
  <c r="I240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1354" i="1"/>
  <c r="I2239" i="1"/>
  <c r="I1841" i="1"/>
  <c r="I2241" i="1"/>
  <c r="I2242" i="1"/>
  <c r="I2243" i="1"/>
  <c r="I2244" i="1"/>
  <c r="I2245" i="1"/>
  <c r="I2246" i="1"/>
  <c r="I2247" i="1"/>
  <c r="I2248" i="1"/>
  <c r="I2249" i="1"/>
  <c r="I1311" i="1"/>
  <c r="I12" i="1"/>
  <c r="I13" i="1"/>
  <c r="I14" i="1"/>
  <c r="I15" i="1"/>
  <c r="I16" i="1"/>
  <c r="I1000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10" i="1"/>
  <c r="M87" i="1" l="1"/>
  <c r="L87" i="1" s="1"/>
  <c r="M736" i="1"/>
  <c r="L736" i="1" s="1"/>
  <c r="M2225" i="1"/>
  <c r="L2225" i="1" s="1"/>
  <c r="M312" i="1"/>
  <c r="L312" i="1" s="1"/>
  <c r="M279" i="1"/>
  <c r="M177" i="1"/>
  <c r="L177" i="1" s="1"/>
  <c r="M210" i="1"/>
  <c r="L210" i="1" s="1"/>
  <c r="M244" i="1"/>
  <c r="M362" i="1"/>
  <c r="L362" i="1" s="1"/>
  <c r="M370" i="1"/>
  <c r="L370" i="1" s="1"/>
  <c r="M386" i="1"/>
  <c r="L386" i="1" s="1"/>
  <c r="M403" i="1"/>
  <c r="O403" i="1" s="1"/>
  <c r="M554" i="1"/>
  <c r="L554" i="1" s="1"/>
  <c r="M626" i="1"/>
  <c r="M695" i="1"/>
  <c r="L695" i="1" s="1"/>
  <c r="M1166" i="1"/>
  <c r="L1166" i="1" s="1"/>
  <c r="M1989" i="1"/>
  <c r="L1989" i="1" s="1"/>
  <c r="M495" i="1"/>
  <c r="L495" i="1" s="1"/>
  <c r="M650" i="1"/>
  <c r="L650" i="1" s="1"/>
  <c r="M761" i="1"/>
  <c r="L761" i="1" s="1"/>
  <c r="M1130" i="1"/>
  <c r="L1130" i="1" s="1"/>
  <c r="M1991" i="1"/>
  <c r="M643" i="1"/>
  <c r="L643" i="1" s="1"/>
  <c r="M1092" i="1"/>
  <c r="M303" i="1"/>
  <c r="L303" i="1" s="1"/>
  <c r="M315" i="1"/>
  <c r="L315" i="1" s="1"/>
  <c r="M547" i="1"/>
  <c r="M662" i="1"/>
  <c r="O662" i="1" s="1"/>
  <c r="M693" i="1"/>
  <c r="L693" i="1" s="1"/>
  <c r="M132" i="1"/>
  <c r="L132" i="1" s="1"/>
  <c r="M1861" i="1"/>
  <c r="L1861" i="1" s="1"/>
  <c r="M1917" i="1"/>
  <c r="L1917" i="1" s="1"/>
  <c r="M1925" i="1"/>
  <c r="L1925" i="1" s="1"/>
  <c r="M72" i="1"/>
  <c r="M465" i="1"/>
  <c r="M115" i="1"/>
  <c r="L115" i="1" s="1"/>
  <c r="M117" i="1"/>
  <c r="M119" i="1"/>
  <c r="L119" i="1" s="1"/>
  <c r="M149" i="1"/>
  <c r="M157" i="1"/>
  <c r="O157" i="1" s="1"/>
  <c r="M203" i="1"/>
  <c r="O203" i="1" s="1"/>
  <c r="M245" i="1"/>
  <c r="M257" i="1"/>
  <c r="M323" i="1"/>
  <c r="M329" i="1"/>
  <c r="L329" i="1" s="1"/>
  <c r="M331" i="1"/>
  <c r="O331" i="1" s="1"/>
  <c r="M487" i="1"/>
  <c r="L487" i="1" s="1"/>
  <c r="M367" i="1"/>
  <c r="L367" i="1" s="1"/>
  <c r="M377" i="1"/>
  <c r="M401" i="1"/>
  <c r="M407" i="1"/>
  <c r="L407" i="1" s="1"/>
  <c r="M435" i="1"/>
  <c r="L435" i="1" s="1"/>
  <c r="M440" i="1"/>
  <c r="M473" i="1"/>
  <c r="O473" i="1" s="1"/>
  <c r="M479" i="1"/>
  <c r="L479" i="1" s="1"/>
  <c r="M525" i="1"/>
  <c r="L525" i="1" s="1"/>
  <c r="M291" i="1"/>
  <c r="L291" i="1" s="1"/>
  <c r="M556" i="1"/>
  <c r="M570" i="1"/>
  <c r="M431" i="1"/>
  <c r="L431" i="1" s="1"/>
  <c r="M501" i="1"/>
  <c r="M642" i="1"/>
  <c r="L642" i="1" s="1"/>
  <c r="M654" i="1"/>
  <c r="M686" i="1"/>
  <c r="L686" i="1" s="1"/>
  <c r="M519" i="1"/>
  <c r="M976" i="1"/>
  <c r="L976" i="1" s="1"/>
  <c r="M918" i="1"/>
  <c r="L918" i="1" s="1"/>
  <c r="M998" i="1"/>
  <c r="L998" i="1" s="1"/>
  <c r="M1014" i="1"/>
  <c r="L1014" i="1" s="1"/>
  <c r="M1060" i="1"/>
  <c r="L1060" i="1" s="1"/>
  <c r="M1074" i="1"/>
  <c r="L1074" i="1" s="1"/>
  <c r="M1096" i="1"/>
  <c r="L1096" i="1" s="1"/>
  <c r="M1104" i="1"/>
  <c r="M1106" i="1"/>
  <c r="M1116" i="1"/>
  <c r="L1116" i="1" s="1"/>
  <c r="M1138" i="1"/>
  <c r="L1138" i="1" s="1"/>
  <c r="M1148" i="1"/>
  <c r="O1148" i="1" s="1"/>
  <c r="M1152" i="1"/>
  <c r="M1182" i="1"/>
  <c r="O1182" i="1" s="1"/>
  <c r="M677" i="1"/>
  <c r="M1272" i="1"/>
  <c r="L1272" i="1" s="1"/>
  <c r="M1304" i="1"/>
  <c r="L1304" i="1" s="1"/>
  <c r="M1338" i="1"/>
  <c r="L1338" i="1" s="1"/>
  <c r="M1434" i="1"/>
  <c r="L1434" i="1" s="1"/>
  <c r="M1438" i="1"/>
  <c r="O1438" i="1" s="1"/>
  <c r="M1450" i="1"/>
  <c r="O1450" i="1" s="1"/>
  <c r="M1462" i="1"/>
  <c r="L1462" i="1" s="1"/>
  <c r="M1178" i="1"/>
  <c r="L1178" i="1" s="1"/>
  <c r="M1309" i="1"/>
  <c r="L1309" i="1" s="1"/>
  <c r="M1510" i="1"/>
  <c r="L1510" i="1" s="1"/>
  <c r="M1534" i="1"/>
  <c r="M1542" i="1"/>
  <c r="L1542" i="1" s="1"/>
  <c r="M1558" i="1"/>
  <c r="M1650" i="1"/>
  <c r="M1666" i="1"/>
  <c r="M1720" i="1"/>
  <c r="M2240" i="1"/>
  <c r="O2240" i="1" s="1"/>
  <c r="M1794" i="1"/>
  <c r="M1844" i="1"/>
  <c r="O1844" i="1" s="1"/>
  <c r="M1898" i="1"/>
  <c r="L1898" i="1" s="1"/>
  <c r="M1929" i="1"/>
  <c r="M1933" i="1"/>
  <c r="L1933" i="1" s="1"/>
  <c r="M1937" i="1"/>
  <c r="M1943" i="1"/>
  <c r="M1953" i="1"/>
  <c r="M1961" i="1"/>
  <c r="M1969" i="1"/>
  <c r="L1969" i="1" s="1"/>
  <c r="M1977" i="1"/>
  <c r="M1981" i="1"/>
  <c r="L1981" i="1" s="1"/>
  <c r="M2235" i="1"/>
  <c r="O2235" i="1" s="1"/>
  <c r="M1360" i="1"/>
  <c r="M1114" i="1"/>
  <c r="M1155" i="1"/>
  <c r="L1155" i="1" s="1"/>
  <c r="M51" i="1"/>
  <c r="L51" i="1" s="1"/>
  <c r="M77" i="1"/>
  <c r="O77" i="1" s="1"/>
  <c r="M207" i="1"/>
  <c r="M110" i="1"/>
  <c r="M124" i="1"/>
  <c r="L124" i="1" s="1"/>
  <c r="M144" i="1"/>
  <c r="L144" i="1" s="1"/>
  <c r="M160" i="1"/>
  <c r="M168" i="1"/>
  <c r="M1632" i="1"/>
  <c r="M218" i="1"/>
  <c r="M220" i="1"/>
  <c r="M222" i="1"/>
  <c r="L222" i="1" s="1"/>
  <c r="M224" i="1"/>
  <c r="M246" i="1"/>
  <c r="O246" i="1" s="1"/>
  <c r="M296" i="1"/>
  <c r="M300" i="1"/>
  <c r="M336" i="1"/>
  <c r="M350" i="1"/>
  <c r="L350" i="1" s="1"/>
  <c r="M358" i="1"/>
  <c r="M388" i="1"/>
  <c r="L388" i="1" s="1"/>
  <c r="M441" i="1"/>
  <c r="L441" i="1" s="1"/>
  <c r="M478" i="1"/>
  <c r="M520" i="1"/>
  <c r="L520" i="1" s="1"/>
  <c r="M528" i="1"/>
  <c r="M557" i="1"/>
  <c r="L557" i="1" s="1"/>
  <c r="M569" i="1"/>
  <c r="L569" i="1" s="1"/>
  <c r="M599" i="1"/>
  <c r="O599" i="1" s="1"/>
  <c r="M605" i="1"/>
  <c r="L605" i="1" s="1"/>
  <c r="M639" i="1"/>
  <c r="L639" i="1" s="1"/>
  <c r="M659" i="1"/>
  <c r="L659" i="1" s="1"/>
  <c r="M673" i="1"/>
  <c r="M685" i="1"/>
  <c r="M706" i="1"/>
  <c r="O706" i="1" s="1"/>
  <c r="M942" i="1"/>
  <c r="M983" i="1"/>
  <c r="M1935" i="1"/>
  <c r="L1935" i="1" s="1"/>
  <c r="M1067" i="1"/>
  <c r="O1067" i="1" s="1"/>
  <c r="M537" i="1"/>
  <c r="L537" i="1" s="1"/>
  <c r="M1025" i="1"/>
  <c r="M1039" i="1"/>
  <c r="L1039" i="1" s="1"/>
  <c r="M1075" i="1"/>
  <c r="M1049" i="1"/>
  <c r="M1083" i="1"/>
  <c r="L1083" i="1" s="1"/>
  <c r="M1101" i="1"/>
  <c r="O1101" i="1" s="1"/>
  <c r="M1133" i="1"/>
  <c r="O1133" i="1" s="1"/>
  <c r="M1570" i="1"/>
  <c r="M1169" i="1"/>
  <c r="M1179" i="1"/>
  <c r="L1179" i="1" s="1"/>
  <c r="M1581" i="1"/>
  <c r="M1193" i="1"/>
  <c r="M1199" i="1"/>
  <c r="L1199" i="1" s="1"/>
  <c r="M1215" i="1"/>
  <c r="L1215" i="1" s="1"/>
  <c r="M1233" i="1"/>
  <c r="M1285" i="1"/>
  <c r="M1301" i="1"/>
  <c r="L1301" i="1" s="1"/>
  <c r="M1305" i="1"/>
  <c r="M1337" i="1"/>
  <c r="M1343" i="1"/>
  <c r="L1343" i="1" s="1"/>
  <c r="M1347" i="1"/>
  <c r="L1347" i="1" s="1"/>
  <c r="M1349" i="1"/>
  <c r="M1353" i="1"/>
  <c r="M1365" i="1"/>
  <c r="M1407" i="1"/>
  <c r="L1407" i="1" s="1"/>
  <c r="M256" i="1"/>
  <c r="M1433" i="1"/>
  <c r="L1433" i="1" s="1"/>
  <c r="M1441" i="1"/>
  <c r="M1471" i="1"/>
  <c r="L1471" i="1" s="1"/>
  <c r="M1497" i="1"/>
  <c r="L1497" i="1" s="1"/>
  <c r="M1509" i="1"/>
  <c r="M1543" i="1"/>
  <c r="M1559" i="1"/>
  <c r="M1565" i="1"/>
  <c r="L1565" i="1" s="1"/>
  <c r="M1575" i="1"/>
  <c r="L1575" i="1" s="1"/>
  <c r="M1585" i="1"/>
  <c r="M1597" i="1"/>
  <c r="L1597" i="1" s="1"/>
  <c r="M1633" i="1"/>
  <c r="M1637" i="1"/>
  <c r="M1649" i="1"/>
  <c r="M1665" i="1"/>
  <c r="M1677" i="1"/>
  <c r="M2175" i="1"/>
  <c r="M1693" i="1"/>
  <c r="O1693" i="1" s="1"/>
  <c r="M1699" i="1"/>
  <c r="M1707" i="1"/>
  <c r="L1707" i="1" s="1"/>
  <c r="M1719" i="1"/>
  <c r="M147" i="1"/>
  <c r="L147" i="1" s="1"/>
  <c r="M2144" i="1"/>
  <c r="O2144" i="1" s="1"/>
  <c r="M1793" i="1"/>
  <c r="M1740" i="1"/>
  <c r="O1740" i="1" s="1"/>
  <c r="M1813" i="1"/>
  <c r="M1823" i="1"/>
  <c r="M1869" i="1"/>
  <c r="L1869" i="1" s="1"/>
  <c r="M1873" i="1"/>
  <c r="L1873" i="1" s="1"/>
  <c r="M1897" i="1"/>
  <c r="L1897" i="1" s="1"/>
  <c r="M1901" i="1"/>
  <c r="L1901" i="1" s="1"/>
  <c r="M1909" i="1"/>
  <c r="M1928" i="1"/>
  <c r="O1928" i="1" s="1"/>
  <c r="M1942" i="1"/>
  <c r="L1942" i="1" s="1"/>
  <c r="M2040" i="1"/>
  <c r="O2040" i="1" s="1"/>
  <c r="M2134" i="1"/>
  <c r="L2134" i="1" s="1"/>
  <c r="M2200" i="1"/>
  <c r="O2200" i="1" s="1"/>
  <c r="M1029" i="1"/>
  <c r="L1029" i="1" s="1"/>
  <c r="M1303" i="1"/>
  <c r="M702" i="1"/>
  <c r="M1059" i="1"/>
  <c r="L1059" i="1" s="1"/>
  <c r="M1184" i="1"/>
  <c r="M1502" i="1"/>
  <c r="M1963" i="1"/>
  <c r="O1963" i="1" s="1"/>
  <c r="M48" i="1"/>
  <c r="L48" i="1" s="1"/>
  <c r="M689" i="1"/>
  <c r="M56" i="1"/>
  <c r="L56" i="1" s="1"/>
  <c r="M60" i="1"/>
  <c r="L60" i="1" s="1"/>
  <c r="M64" i="1"/>
  <c r="O64" i="1" s="1"/>
  <c r="M68" i="1"/>
  <c r="L68" i="1" s="1"/>
  <c r="M633" i="1"/>
  <c r="L633" i="1" s="1"/>
  <c r="M84" i="1"/>
  <c r="L84" i="1" s="1"/>
  <c r="M88" i="1"/>
  <c r="L88" i="1" s="1"/>
  <c r="M704" i="1"/>
  <c r="L704" i="1" s="1"/>
  <c r="M100" i="1"/>
  <c r="L100" i="1" s="1"/>
  <c r="M104" i="1"/>
  <c r="L104" i="1" s="1"/>
  <c r="M108" i="1"/>
  <c r="L108" i="1" s="1"/>
  <c r="M112" i="1"/>
  <c r="L112" i="1" s="1"/>
  <c r="M116" i="1"/>
  <c r="L116" i="1" s="1"/>
  <c r="M1005" i="1"/>
  <c r="L1005" i="1" s="1"/>
  <c r="M128" i="1"/>
  <c r="L128" i="1" s="1"/>
  <c r="M2045" i="1"/>
  <c r="L2045" i="1" s="1"/>
  <c r="M136" i="1"/>
  <c r="L136" i="1" s="1"/>
  <c r="M140" i="1"/>
  <c r="M148" i="1"/>
  <c r="L148" i="1" s="1"/>
  <c r="M152" i="1"/>
  <c r="L152" i="1" s="1"/>
  <c r="M156" i="1"/>
  <c r="L156" i="1" s="1"/>
  <c r="M164" i="1"/>
  <c r="L164" i="1" s="1"/>
  <c r="M172" i="1"/>
  <c r="L172" i="1" s="1"/>
  <c r="M180" i="1"/>
  <c r="L180" i="1" s="1"/>
  <c r="M184" i="1"/>
  <c r="M188" i="1"/>
  <c r="L188" i="1" s="1"/>
  <c r="M192" i="1"/>
  <c r="O192" i="1" s="1"/>
  <c r="M196" i="1"/>
  <c r="L196" i="1" s="1"/>
  <c r="M200" i="1"/>
  <c r="M2049" i="1"/>
  <c r="L2049" i="1" s="1"/>
  <c r="M208" i="1"/>
  <c r="L208" i="1" s="1"/>
  <c r="M735" i="1"/>
  <c r="L735" i="1" s="1"/>
  <c r="M1015" i="1"/>
  <c r="M228" i="1"/>
  <c r="L228" i="1" s="1"/>
  <c r="M232" i="1"/>
  <c r="L232" i="1" s="1"/>
  <c r="M236" i="1"/>
  <c r="L236" i="1" s="1"/>
  <c r="M99" i="1"/>
  <c r="M252" i="1"/>
  <c r="L252" i="1" s="1"/>
  <c r="M2238" i="1"/>
  <c r="L2238" i="1" s="1"/>
  <c r="M260" i="1"/>
  <c r="M264" i="1"/>
  <c r="L264" i="1" s="1"/>
  <c r="M268" i="1"/>
  <c r="L268" i="1" s="1"/>
  <c r="M272" i="1"/>
  <c r="L272" i="1" s="1"/>
  <c r="M275" i="1"/>
  <c r="M283" i="1"/>
  <c r="O283" i="1" s="1"/>
  <c r="M287" i="1"/>
  <c r="L287" i="1" s="1"/>
  <c r="M2146" i="1"/>
  <c r="M295" i="1"/>
  <c r="L295" i="1" s="1"/>
  <c r="M299" i="1"/>
  <c r="L299" i="1" s="1"/>
  <c r="M307" i="1"/>
  <c r="L307" i="1" s="1"/>
  <c r="M311" i="1"/>
  <c r="L311" i="1" s="1"/>
  <c r="M319" i="1"/>
  <c r="M327" i="1"/>
  <c r="L327" i="1" s="1"/>
  <c r="M1792" i="1"/>
  <c r="O1792" i="1" s="1"/>
  <c r="M972" i="1"/>
  <c r="L972" i="1" s="1"/>
  <c r="M1344" i="1"/>
  <c r="M1280" i="1"/>
  <c r="L1280" i="1" s="1"/>
  <c r="M1088" i="1"/>
  <c r="L1088" i="1" s="1"/>
  <c r="M55" i="1"/>
  <c r="M59" i="1"/>
  <c r="O59" i="1" s="1"/>
  <c r="M63" i="1"/>
  <c r="L63" i="1" s="1"/>
  <c r="M205" i="1"/>
  <c r="L205" i="1" s="1"/>
  <c r="M71" i="1"/>
  <c r="L71" i="1" s="1"/>
  <c r="M75" i="1"/>
  <c r="O75" i="1" s="1"/>
  <c r="M615" i="1"/>
  <c r="L615" i="1" s="1"/>
  <c r="M83" i="1"/>
  <c r="L83" i="1" s="1"/>
  <c r="M91" i="1"/>
  <c r="O91" i="1" s="1"/>
  <c r="M95" i="1"/>
  <c r="L95" i="1" s="1"/>
  <c r="M1312" i="1"/>
  <c r="L1312" i="1" s="1"/>
  <c r="M103" i="1"/>
  <c r="L103" i="1" s="1"/>
  <c r="M107" i="1"/>
  <c r="O107" i="1" s="1"/>
  <c r="M111" i="1"/>
  <c r="L111" i="1" s="1"/>
  <c r="M123" i="1"/>
  <c r="O123" i="1" s="1"/>
  <c r="M127" i="1"/>
  <c r="L127" i="1" s="1"/>
  <c r="M131" i="1"/>
  <c r="L131" i="1" s="1"/>
  <c r="M135" i="1"/>
  <c r="L135" i="1" s="1"/>
  <c r="M1008" i="1"/>
  <c r="L1008" i="1" s="1"/>
  <c r="M143" i="1"/>
  <c r="M2216" i="1"/>
  <c r="L2216" i="1" s="1"/>
  <c r="M151" i="1"/>
  <c r="L151" i="1" s="1"/>
  <c r="M155" i="1"/>
  <c r="O155" i="1" s="1"/>
  <c r="M159" i="1"/>
  <c r="M163" i="1"/>
  <c r="L163" i="1" s="1"/>
  <c r="M167" i="1"/>
  <c r="L167" i="1" s="1"/>
  <c r="M171" i="1"/>
  <c r="O171" i="1" s="1"/>
  <c r="M175" i="1"/>
  <c r="M585" i="1"/>
  <c r="L585" i="1" s="1"/>
  <c r="M183" i="1"/>
  <c r="L183" i="1" s="1"/>
  <c r="M1009" i="1"/>
  <c r="O1009" i="1" s="1"/>
  <c r="M191" i="1"/>
  <c r="L191" i="1" s="1"/>
  <c r="M195" i="1"/>
  <c r="L195" i="1" s="1"/>
  <c r="M199" i="1"/>
  <c r="L199" i="1" s="1"/>
  <c r="M11" i="1"/>
  <c r="L11" i="1" s="1"/>
  <c r="M211" i="1"/>
  <c r="L211" i="1" s="1"/>
  <c r="M215" i="1"/>
  <c r="M588" i="1"/>
  <c r="O588" i="1" s="1"/>
  <c r="M742" i="1"/>
  <c r="L742" i="1" s="1"/>
  <c r="M227" i="1"/>
  <c r="L227" i="1" s="1"/>
  <c r="M231" i="1"/>
  <c r="L231" i="1" s="1"/>
  <c r="M747" i="1"/>
  <c r="O747" i="1" s="1"/>
  <c r="M239" i="1"/>
  <c r="L239" i="1" s="1"/>
  <c r="M243" i="1"/>
  <c r="L243" i="1" s="1"/>
  <c r="M247" i="1"/>
  <c r="L247" i="1" s="1"/>
  <c r="M251" i="1"/>
  <c r="O251" i="1" s="1"/>
  <c r="M1703" i="1"/>
  <c r="L1703" i="1" s="1"/>
  <c r="M259" i="1"/>
  <c r="L259" i="1" s="1"/>
  <c r="M1056" i="1"/>
  <c r="M1072" i="1"/>
  <c r="L1072" i="1" s="1"/>
  <c r="M1120" i="1"/>
  <c r="M1136" i="1"/>
  <c r="M1168" i="1"/>
  <c r="L1168" i="1" s="1"/>
  <c r="M1200" i="1"/>
  <c r="L1200" i="1" s="1"/>
  <c r="M1105" i="1"/>
  <c r="L1105" i="1" s="1"/>
  <c r="M1264" i="1"/>
  <c r="L1264" i="1" s="1"/>
  <c r="M1296" i="1"/>
  <c r="L1296" i="1" s="1"/>
  <c r="M1118" i="1"/>
  <c r="M1328" i="1"/>
  <c r="L1328" i="1" s="1"/>
  <c r="M1376" i="1"/>
  <c r="L1376" i="1" s="1"/>
  <c r="M405" i="1"/>
  <c r="M1424" i="1"/>
  <c r="L1424" i="1" s="1"/>
  <c r="M1440" i="1"/>
  <c r="M1664" i="1"/>
  <c r="M1728" i="1"/>
  <c r="M1856" i="1"/>
  <c r="L1856" i="1" s="1"/>
  <c r="M1259" i="1"/>
  <c r="L1259" i="1" s="1"/>
  <c r="M339" i="1"/>
  <c r="L339" i="1" s="1"/>
  <c r="M343" i="1"/>
  <c r="L343" i="1" s="1"/>
  <c r="M349" i="1"/>
  <c r="M353" i="1"/>
  <c r="M1313" i="1"/>
  <c r="L1313" i="1" s="1"/>
  <c r="M289" i="1"/>
  <c r="M369" i="1"/>
  <c r="L369" i="1" s="1"/>
  <c r="M373" i="1"/>
  <c r="L373" i="1" s="1"/>
  <c r="M381" i="1"/>
  <c r="L381" i="1" s="1"/>
  <c r="M1944" i="1"/>
  <c r="L1944" i="1" s="1"/>
  <c r="M389" i="1"/>
  <c r="M634" i="1"/>
  <c r="O634" i="1" s="1"/>
  <c r="M397" i="1"/>
  <c r="M394" i="1"/>
  <c r="L394" i="1" s="1"/>
  <c r="M409" i="1"/>
  <c r="O409" i="1" s="1"/>
  <c r="M413" i="1"/>
  <c r="L413" i="1" s="1"/>
  <c r="M417" i="1"/>
  <c r="L417" i="1" s="1"/>
  <c r="M421" i="1"/>
  <c r="L421" i="1" s="1"/>
  <c r="M425" i="1"/>
  <c r="L425" i="1" s="1"/>
  <c r="M429" i="1"/>
  <c r="M433" i="1"/>
  <c r="L433" i="1" s="1"/>
  <c r="M437" i="1"/>
  <c r="L437" i="1" s="1"/>
  <c r="M430" i="1"/>
  <c r="L430" i="1" s="1"/>
  <c r="M448" i="1"/>
  <c r="L448" i="1" s="1"/>
  <c r="M452" i="1"/>
  <c r="L452" i="1" s="1"/>
  <c r="M456" i="1"/>
  <c r="O456" i="1" s="1"/>
  <c r="M460" i="1"/>
  <c r="M464" i="1"/>
  <c r="M468" i="1"/>
  <c r="L468" i="1" s="1"/>
  <c r="M472" i="1"/>
  <c r="O472" i="1" s="1"/>
  <c r="M476" i="1"/>
  <c r="M480" i="1"/>
  <c r="L480" i="1" s="1"/>
  <c r="M483" i="1"/>
  <c r="L483" i="1" s="1"/>
  <c r="M1020" i="1"/>
  <c r="O1020" i="1" s="1"/>
  <c r="M491" i="1"/>
  <c r="L491" i="1" s="1"/>
  <c r="M2161" i="1"/>
  <c r="L2161" i="1" s="1"/>
  <c r="M499" i="1"/>
  <c r="L499" i="1" s="1"/>
  <c r="M503" i="1"/>
  <c r="O503" i="1" s="1"/>
  <c r="M507" i="1"/>
  <c r="L507" i="1" s="1"/>
  <c r="M511" i="1"/>
  <c r="L511" i="1" s="1"/>
  <c r="M515" i="1"/>
  <c r="L515" i="1" s="1"/>
  <c r="M820" i="1"/>
  <c r="O820" i="1" s="1"/>
  <c r="M523" i="1"/>
  <c r="M531" i="1"/>
  <c r="L531" i="1" s="1"/>
  <c r="M828" i="1"/>
  <c r="O828" i="1" s="1"/>
  <c r="M539" i="1"/>
  <c r="O539" i="1" s="1"/>
  <c r="M833" i="1"/>
  <c r="L833" i="1" s="1"/>
  <c r="M551" i="1"/>
  <c r="O551" i="1" s="1"/>
  <c r="M558" i="1"/>
  <c r="L558" i="1" s="1"/>
  <c r="M562" i="1"/>
  <c r="L562" i="1" s="1"/>
  <c r="M566" i="1"/>
  <c r="O566" i="1" s="1"/>
  <c r="M2168" i="1"/>
  <c r="L2168" i="1" s="1"/>
  <c r="M852" i="1"/>
  <c r="L852" i="1" s="1"/>
  <c r="M590" i="1"/>
  <c r="L590" i="1" s="1"/>
  <c r="M594" i="1"/>
  <c r="L594" i="1" s="1"/>
  <c r="M598" i="1"/>
  <c r="M602" i="1"/>
  <c r="L602" i="1" s="1"/>
  <c r="M606" i="1"/>
  <c r="L606" i="1" s="1"/>
  <c r="M610" i="1"/>
  <c r="L610" i="1" s="1"/>
  <c r="M614" i="1"/>
  <c r="O614" i="1" s="1"/>
  <c r="M860" i="1"/>
  <c r="L860" i="1" s="1"/>
  <c r="M1028" i="1"/>
  <c r="L1028" i="1" s="1"/>
  <c r="M630" i="1"/>
  <c r="O630" i="1" s="1"/>
  <c r="M861" i="1"/>
  <c r="M638" i="1"/>
  <c r="L638" i="1" s="1"/>
  <c r="M1705" i="1"/>
  <c r="O1705" i="1" s="1"/>
  <c r="M658" i="1"/>
  <c r="L658" i="1" s="1"/>
  <c r="M669" i="1"/>
  <c r="L669" i="1" s="1"/>
  <c r="M1033" i="1"/>
  <c r="O1033" i="1" s="1"/>
  <c r="M681" i="1"/>
  <c r="L681" i="1" s="1"/>
  <c r="M690" i="1"/>
  <c r="L690" i="1" s="1"/>
  <c r="M694" i="1"/>
  <c r="M698" i="1"/>
  <c r="L698" i="1" s="1"/>
  <c r="M710" i="1"/>
  <c r="L710" i="1" s="1"/>
  <c r="M714" i="1"/>
  <c r="L714" i="1" s="1"/>
  <c r="M718" i="1"/>
  <c r="L718" i="1" s="1"/>
  <c r="M720" i="1"/>
  <c r="O720" i="1" s="1"/>
  <c r="M723" i="1"/>
  <c r="M727" i="1"/>
  <c r="M731" i="1"/>
  <c r="L731" i="1" s="1"/>
  <c r="M648" i="1"/>
  <c r="O648" i="1" s="1"/>
  <c r="M739" i="1"/>
  <c r="M743" i="1"/>
  <c r="L743" i="1" s="1"/>
  <c r="M898" i="1"/>
  <c r="L898" i="1" s="1"/>
  <c r="M751" i="1"/>
  <c r="O751" i="1" s="1"/>
  <c r="M755" i="1"/>
  <c r="L755" i="1" s="1"/>
  <c r="M603" i="1"/>
  <c r="L603" i="1" s="1"/>
  <c r="M763" i="1"/>
  <c r="L763" i="1" s="1"/>
  <c r="M767" i="1"/>
  <c r="O767" i="1" s="1"/>
  <c r="M771" i="1"/>
  <c r="M775" i="1"/>
  <c r="L775" i="1" s="1"/>
  <c r="M782" i="1"/>
  <c r="O782" i="1" s="1"/>
  <c r="M786" i="1"/>
  <c r="O786" i="1" s="1"/>
  <c r="M790" i="1"/>
  <c r="L790" i="1" s="1"/>
  <c r="M169" i="1"/>
  <c r="L169" i="1" s="1"/>
  <c r="M798" i="1"/>
  <c r="O798" i="1" s="1"/>
  <c r="M802" i="1"/>
  <c r="M806" i="1"/>
  <c r="L806" i="1" s="1"/>
  <c r="M810" i="1"/>
  <c r="L810" i="1" s="1"/>
  <c r="M814" i="1"/>
  <c r="L814" i="1" s="1"/>
  <c r="M412" i="1"/>
  <c r="M822" i="1"/>
  <c r="L822" i="1" s="1"/>
  <c r="M826" i="1"/>
  <c r="L826" i="1" s="1"/>
  <c r="M830" i="1"/>
  <c r="O830" i="1" s="1"/>
  <c r="M834" i="1"/>
  <c r="L834" i="1" s="1"/>
  <c r="M838" i="1"/>
  <c r="L838" i="1" s="1"/>
  <c r="M842" i="1"/>
  <c r="M846" i="1"/>
  <c r="O846" i="1" s="1"/>
  <c r="M850" i="1"/>
  <c r="M854" i="1"/>
  <c r="L854" i="1" s="1"/>
  <c r="M858" i="1"/>
  <c r="M862" i="1"/>
  <c r="L862" i="1" s="1"/>
  <c r="M866" i="1"/>
  <c r="M870" i="1"/>
  <c r="L870" i="1" s="1"/>
  <c r="M874" i="1"/>
  <c r="L874" i="1" s="1"/>
  <c r="M877" i="1"/>
  <c r="L877" i="1" s="1"/>
  <c r="M881" i="1"/>
  <c r="L881" i="1" s="1"/>
  <c r="M885" i="1"/>
  <c r="L885" i="1" s="1"/>
  <c r="M889" i="1"/>
  <c r="M893" i="1"/>
  <c r="O893" i="1" s="1"/>
  <c r="M897" i="1"/>
  <c r="M901" i="1"/>
  <c r="L901" i="1" s="1"/>
  <c r="M905" i="1"/>
  <c r="M909" i="1"/>
  <c r="O909" i="1" s="1"/>
  <c r="M913" i="1"/>
  <c r="L913" i="1" s="1"/>
  <c r="M917" i="1"/>
  <c r="L917" i="1" s="1"/>
  <c r="M921" i="1"/>
  <c r="L921" i="1" s="1"/>
  <c r="M925" i="1"/>
  <c r="O925" i="1" s="1"/>
  <c r="M929" i="1"/>
  <c r="L929" i="1" s="1"/>
  <c r="M933" i="1"/>
  <c r="L933" i="1" s="1"/>
  <c r="M937" i="1"/>
  <c r="L937" i="1" s="1"/>
  <c r="M941" i="1"/>
  <c r="O941" i="1" s="1"/>
  <c r="M902" i="1"/>
  <c r="L902" i="1" s="1"/>
  <c r="M949" i="1"/>
  <c r="L949" i="1" s="1"/>
  <c r="M953" i="1"/>
  <c r="L953" i="1" s="1"/>
  <c r="M957" i="1"/>
  <c r="L957" i="1" s="1"/>
  <c r="M961" i="1"/>
  <c r="L961" i="1" s="1"/>
  <c r="M965" i="1"/>
  <c r="L965" i="1" s="1"/>
  <c r="M176" i="1"/>
  <c r="L176" i="1" s="1"/>
  <c r="M973" i="1"/>
  <c r="O973" i="1" s="1"/>
  <c r="M332" i="1"/>
  <c r="M981" i="1"/>
  <c r="L981" i="1" s="1"/>
  <c r="M1516" i="1"/>
  <c r="L1516" i="1" s="1"/>
  <c r="M989" i="1"/>
  <c r="O989" i="1" s="1"/>
  <c r="M993" i="1"/>
  <c r="M1001" i="1"/>
  <c r="L1001" i="1" s="1"/>
  <c r="M1013" i="1"/>
  <c r="M1017" i="1"/>
  <c r="L1017" i="1" s="1"/>
  <c r="M1021" i="1"/>
  <c r="L1021" i="1" s="1"/>
  <c r="M1458" i="1"/>
  <c r="L1458" i="1" s="1"/>
  <c r="M1037" i="1"/>
  <c r="O1037" i="1" s="1"/>
  <c r="M1041" i="1"/>
  <c r="M1045" i="1"/>
  <c r="M1053" i="1"/>
  <c r="O1053" i="1" s="1"/>
  <c r="M1412" i="1"/>
  <c r="M1315" i="1"/>
  <c r="L1315" i="1" s="1"/>
  <c r="M1369" i="1"/>
  <c r="L1369" i="1" s="1"/>
  <c r="M1069" i="1"/>
  <c r="O1069" i="1" s="1"/>
  <c r="M1073" i="1"/>
  <c r="M1077" i="1"/>
  <c r="L1077" i="1" s="1"/>
  <c r="M1278" i="1"/>
  <c r="L1278" i="1" s="1"/>
  <c r="M1085" i="1"/>
  <c r="L1085" i="1" s="1"/>
  <c r="M1089" i="1"/>
  <c r="M1093" i="1"/>
  <c r="L1093" i="1" s="1"/>
  <c r="M1804" i="1"/>
  <c r="L1804" i="1" s="1"/>
  <c r="M1375" i="1"/>
  <c r="L1375" i="1" s="1"/>
  <c r="M542" i="1"/>
  <c r="L542" i="1" s="1"/>
  <c r="M1378" i="1"/>
  <c r="M1117" i="1"/>
  <c r="O1117" i="1" s="1"/>
  <c r="M1121" i="1"/>
  <c r="M1125" i="1"/>
  <c r="L1125" i="1" s="1"/>
  <c r="M1129" i="1"/>
  <c r="L1129" i="1" s="1"/>
  <c r="M217" i="1"/>
  <c r="M1141" i="1"/>
  <c r="L1141" i="1" s="1"/>
  <c r="M1145" i="1"/>
  <c r="L1145" i="1" s="1"/>
  <c r="M1149" i="1"/>
  <c r="L1149" i="1" s="1"/>
  <c r="M1161" i="1"/>
  <c r="L1161" i="1" s="1"/>
  <c r="M204" i="1"/>
  <c r="O204" i="1" s="1"/>
  <c r="M1173" i="1"/>
  <c r="L1173" i="1" s="1"/>
  <c r="M1177" i="1"/>
  <c r="M1852" i="1"/>
  <c r="O1852" i="1" s="1"/>
  <c r="M1185" i="1"/>
  <c r="L1185" i="1" s="1"/>
  <c r="M1197" i="1"/>
  <c r="O1197" i="1" s="1"/>
  <c r="M1385" i="1"/>
  <c r="M1205" i="1"/>
  <c r="L1205" i="1" s="1"/>
  <c r="M1100" i="1"/>
  <c r="M1213" i="1"/>
  <c r="L1213" i="1" s="1"/>
  <c r="M1217" i="1"/>
  <c r="M1857" i="1"/>
  <c r="L1857" i="1" s="1"/>
  <c r="M1225" i="1"/>
  <c r="L1225" i="1" s="1"/>
  <c r="M1229" i="1"/>
  <c r="O1229" i="1" s="1"/>
  <c r="M1237" i="1"/>
  <c r="L1237" i="1" s="1"/>
  <c r="M1241" i="1"/>
  <c r="M1245" i="1"/>
  <c r="O1245" i="1" s="1"/>
  <c r="M1392" i="1"/>
  <c r="M1253" i="1"/>
  <c r="L1253" i="1" s="1"/>
  <c r="M1257" i="1"/>
  <c r="M1261" i="1"/>
  <c r="O1261" i="1" s="1"/>
  <c r="M1811" i="1"/>
  <c r="L1811" i="1" s="1"/>
  <c r="M1269" i="1"/>
  <c r="L1269" i="1" s="1"/>
  <c r="M1273" i="1"/>
  <c r="M1277" i="1"/>
  <c r="L1277" i="1" s="1"/>
  <c r="M1110" i="1"/>
  <c r="M1289" i="1"/>
  <c r="M1293" i="1"/>
  <c r="O1293" i="1" s="1"/>
  <c r="M1297" i="1"/>
  <c r="M1113" i="1"/>
  <c r="O1113" i="1" s="1"/>
  <c r="M2104" i="1"/>
  <c r="M1317" i="1"/>
  <c r="L1317" i="1" s="1"/>
  <c r="M682" i="1"/>
  <c r="M1325" i="1"/>
  <c r="O1325" i="1" s="1"/>
  <c r="M1329" i="1"/>
  <c r="M1333" i="1"/>
  <c r="M1137" i="1"/>
  <c r="L1137" i="1" s="1"/>
  <c r="M1345" i="1"/>
  <c r="M1357" i="1"/>
  <c r="O1357" i="1" s="1"/>
  <c r="M1361" i="1"/>
  <c r="L1361" i="1" s="1"/>
  <c r="M1153" i="1"/>
  <c r="L1153" i="1" s="1"/>
  <c r="M1373" i="1"/>
  <c r="O1373" i="1" s="1"/>
  <c r="M1377" i="1"/>
  <c r="O1377" i="1" s="1"/>
  <c r="M1381" i="1"/>
  <c r="L1381" i="1" s="1"/>
  <c r="M1493" i="1"/>
  <c r="L1493" i="1" s="1"/>
  <c r="M1389" i="1"/>
  <c r="O1389" i="1" s="1"/>
  <c r="M1393" i="1"/>
  <c r="M1397" i="1"/>
  <c r="L1397" i="1" s="1"/>
  <c r="M1401" i="1"/>
  <c r="L1401" i="1" s="1"/>
  <c r="M1405" i="1"/>
  <c r="M1409" i="1"/>
  <c r="M1413" i="1"/>
  <c r="L1413" i="1" s="1"/>
  <c r="M1417" i="1"/>
  <c r="L1417" i="1" s="1"/>
  <c r="M1425" i="1"/>
  <c r="M1429" i="1"/>
  <c r="M1437" i="1"/>
  <c r="L1437" i="1" s="1"/>
  <c r="M1445" i="1"/>
  <c r="L1445" i="1" s="1"/>
  <c r="M1449" i="1"/>
  <c r="M1453" i="1"/>
  <c r="L1453" i="1" s="1"/>
  <c r="M1457" i="1"/>
  <c r="M1323" i="1"/>
  <c r="L1323" i="1" s="1"/>
  <c r="M1465" i="1"/>
  <c r="L1465" i="1" s="1"/>
  <c r="M1469" i="1"/>
  <c r="L1469" i="1" s="1"/>
  <c r="M1473" i="1"/>
  <c r="M1477" i="1"/>
  <c r="O1477" i="1" s="1"/>
  <c r="M1481" i="1"/>
  <c r="M1485" i="1"/>
  <c r="L1485" i="1" s="1"/>
  <c r="M1726" i="1"/>
  <c r="M2121" i="1"/>
  <c r="L2121" i="1" s="1"/>
  <c r="M1501" i="1"/>
  <c r="M1505" i="1"/>
  <c r="M1180" i="1"/>
  <c r="L1180" i="1" s="1"/>
  <c r="M1517" i="1"/>
  <c r="L1517" i="1" s="1"/>
  <c r="M1521" i="1"/>
  <c r="M1525" i="1"/>
  <c r="L1525" i="1" s="1"/>
  <c r="M1529" i="1"/>
  <c r="L1529" i="1" s="1"/>
  <c r="M1533" i="1"/>
  <c r="L1533" i="1" s="1"/>
  <c r="M1537" i="1"/>
  <c r="M1541" i="1"/>
  <c r="M1181" i="1"/>
  <c r="L1181" i="1" s="1"/>
  <c r="M1549" i="1"/>
  <c r="L1549" i="1" s="1"/>
  <c r="M1553" i="1"/>
  <c r="M1557" i="1"/>
  <c r="L1557" i="1" s="1"/>
  <c r="M1561" i="1"/>
  <c r="L1561" i="1" s="1"/>
  <c r="M1569" i="1"/>
  <c r="M1573" i="1"/>
  <c r="L1573" i="1" s="1"/>
  <c r="M1577" i="1"/>
  <c r="L1577" i="1" s="1"/>
  <c r="M1882" i="1"/>
  <c r="L1882" i="1" s="1"/>
  <c r="M1589" i="1"/>
  <c r="M1593" i="1"/>
  <c r="L1593" i="1" s="1"/>
  <c r="M1601" i="1"/>
  <c r="M1605" i="1"/>
  <c r="O1605" i="1" s="1"/>
  <c r="M1609" i="1"/>
  <c r="L1609" i="1" s="1"/>
  <c r="M1189" i="1"/>
  <c r="L1189" i="1" s="1"/>
  <c r="M1617" i="1"/>
  <c r="O1617" i="1" s="1"/>
  <c r="M1621" i="1"/>
  <c r="L1621" i="1" s="1"/>
  <c r="M555" i="1"/>
  <c r="M1629" i="1"/>
  <c r="L1629" i="1" s="1"/>
  <c r="M1641" i="1"/>
  <c r="L1641" i="1" s="1"/>
  <c r="M1645" i="1"/>
  <c r="L1645" i="1" s="1"/>
  <c r="M1653" i="1"/>
  <c r="L1653" i="1" s="1"/>
  <c r="M1657" i="1"/>
  <c r="L1657" i="1" s="1"/>
  <c r="M1661" i="1"/>
  <c r="L1661" i="1" s="1"/>
  <c r="M1669" i="1"/>
  <c r="L1669" i="1" s="1"/>
  <c r="M1673" i="1"/>
  <c r="M1681" i="1"/>
  <c r="M1685" i="1"/>
  <c r="L1685" i="1" s="1"/>
  <c r="M1697" i="1"/>
  <c r="L1697" i="1" s="1"/>
  <c r="M1701" i="1"/>
  <c r="L1701" i="1" s="1"/>
  <c r="M2193" i="1"/>
  <c r="M1789" i="1"/>
  <c r="O1789" i="1" s="1"/>
  <c r="M1713" i="1"/>
  <c r="M1717" i="1"/>
  <c r="L1717" i="1" s="1"/>
  <c r="M1721" i="1"/>
  <c r="M1725" i="1"/>
  <c r="O1725" i="1" s="1"/>
  <c r="M1729" i="1"/>
  <c r="M1733" i="1"/>
  <c r="L1733" i="1" s="1"/>
  <c r="M1737" i="1"/>
  <c r="M1741" i="1"/>
  <c r="O1741" i="1" s="1"/>
  <c r="M1745" i="1"/>
  <c r="O1745" i="1" s="1"/>
  <c r="M1749" i="1"/>
  <c r="L1749" i="1" s="1"/>
  <c r="M1753" i="1"/>
  <c r="O1753" i="1" s="1"/>
  <c r="M1757" i="1"/>
  <c r="O1757" i="1" s="1"/>
  <c r="M1761" i="1"/>
  <c r="L1761" i="1" s="1"/>
  <c r="M1765" i="1"/>
  <c r="L1765" i="1" s="1"/>
  <c r="M1769" i="1"/>
  <c r="O1769" i="1" s="1"/>
  <c r="M1773" i="1"/>
  <c r="L1773" i="1" s="1"/>
  <c r="M1777" i="1"/>
  <c r="O1777" i="1" s="1"/>
  <c r="M1781" i="1"/>
  <c r="L1781" i="1" s="1"/>
  <c r="M1785" i="1"/>
  <c r="M1797" i="1"/>
  <c r="L1797" i="1" s="1"/>
  <c r="M1801" i="1"/>
  <c r="O1801" i="1" s="1"/>
  <c r="M1805" i="1"/>
  <c r="L1805" i="1" s="1"/>
  <c r="M1817" i="1"/>
  <c r="L1817" i="1" s="1"/>
  <c r="M1821" i="1"/>
  <c r="O1821" i="1" s="1"/>
  <c r="M1825" i="1"/>
  <c r="L1825" i="1" s="1"/>
  <c r="M1829" i="1"/>
  <c r="L1829" i="1" s="1"/>
  <c r="M1833" i="1"/>
  <c r="L1833" i="1" s="1"/>
  <c r="M1837" i="1"/>
  <c r="L1837" i="1" s="1"/>
  <c r="M1908" i="1"/>
  <c r="M1408" i="1"/>
  <c r="L1408" i="1" s="1"/>
  <c r="M1849" i="1"/>
  <c r="L1849" i="1" s="1"/>
  <c r="M1853" i="1"/>
  <c r="O1853" i="1" s="1"/>
  <c r="M1960" i="1"/>
  <c r="L1960" i="1" s="1"/>
  <c r="M1865" i="1"/>
  <c r="L1865" i="1" s="1"/>
  <c r="M345" i="1"/>
  <c r="L345" i="1" s="1"/>
  <c r="M1881" i="1"/>
  <c r="L1881" i="1" s="1"/>
  <c r="M1885" i="1"/>
  <c r="L1885" i="1" s="1"/>
  <c r="M1889" i="1"/>
  <c r="L1889" i="1" s="1"/>
  <c r="M1893" i="1"/>
  <c r="L1893" i="1" s="1"/>
  <c r="M1905" i="1"/>
  <c r="M1913" i="1"/>
  <c r="L1913" i="1" s="1"/>
  <c r="M1921" i="1"/>
  <c r="M582" i="1"/>
  <c r="M1945" i="1"/>
  <c r="L1945" i="1" s="1"/>
  <c r="M1949" i="1"/>
  <c r="O1949" i="1" s="1"/>
  <c r="M1957" i="1"/>
  <c r="M1965" i="1"/>
  <c r="L1965" i="1" s="1"/>
  <c r="M1545" i="1"/>
  <c r="L1545" i="1" s="1"/>
  <c r="M1985" i="1"/>
  <c r="M1993" i="1"/>
  <c r="L1993" i="1" s="1"/>
  <c r="M1997" i="1"/>
  <c r="O1997" i="1" s="1"/>
  <c r="M2021" i="1"/>
  <c r="M1235" i="1"/>
  <c r="L1235" i="1" s="1"/>
  <c r="M2013" i="1"/>
  <c r="M1625" i="1"/>
  <c r="O1625" i="1" s="1"/>
  <c r="M1630" i="1"/>
  <c r="O1630" i="1" s="1"/>
  <c r="M241" i="1"/>
  <c r="L241" i="1" s="1"/>
  <c r="M1386" i="1"/>
  <c r="M1322" i="1"/>
  <c r="L1322" i="1" s="1"/>
  <c r="M1258" i="1"/>
  <c r="L1258" i="1" s="1"/>
  <c r="M1194" i="1"/>
  <c r="O1194" i="1" s="1"/>
  <c r="M1066" i="1"/>
  <c r="O1066" i="1" s="1"/>
  <c r="M1046" i="1"/>
  <c r="L1046" i="1" s="1"/>
  <c r="M2065" i="1"/>
  <c r="L2065" i="1" s="1"/>
  <c r="M982" i="1"/>
  <c r="L982" i="1" s="1"/>
  <c r="M966" i="1"/>
  <c r="M950" i="1"/>
  <c r="L950" i="1" s="1"/>
  <c r="M934" i="1"/>
  <c r="L934" i="1" s="1"/>
  <c r="M450" i="1"/>
  <c r="O450" i="1" s="1"/>
  <c r="M886" i="1"/>
  <c r="M871" i="1"/>
  <c r="L871" i="1" s="1"/>
  <c r="M855" i="1"/>
  <c r="O855" i="1" s="1"/>
  <c r="M839" i="1"/>
  <c r="O839" i="1" s="1"/>
  <c r="M823" i="1"/>
  <c r="L823" i="1" s="1"/>
  <c r="M807" i="1"/>
  <c r="L807" i="1" s="1"/>
  <c r="M791" i="1"/>
  <c r="L791" i="1" s="1"/>
  <c r="M776" i="1"/>
  <c r="L776" i="1" s="1"/>
  <c r="M760" i="1"/>
  <c r="M744" i="1"/>
  <c r="L744" i="1" s="1"/>
  <c r="M728" i="1"/>
  <c r="L728" i="1" s="1"/>
  <c r="M715" i="1"/>
  <c r="L715" i="1" s="1"/>
  <c r="M699" i="1"/>
  <c r="L699" i="1" s="1"/>
  <c r="M670" i="1"/>
  <c r="M655" i="1"/>
  <c r="L655" i="1" s="1"/>
  <c r="M623" i="1"/>
  <c r="L623" i="1" s="1"/>
  <c r="M1027" i="1"/>
  <c r="L1027" i="1" s="1"/>
  <c r="M591" i="1"/>
  <c r="O591" i="1" s="1"/>
  <c r="M1964" i="1"/>
  <c r="L1964" i="1" s="1"/>
  <c r="M1023" i="1"/>
  <c r="L1023" i="1" s="1"/>
  <c r="M544" i="1"/>
  <c r="L544" i="1" s="1"/>
  <c r="M1990" i="1"/>
  <c r="L1990" i="1" s="1"/>
  <c r="M496" i="1"/>
  <c r="L496" i="1" s="1"/>
  <c r="M481" i="1"/>
  <c r="L481" i="1" s="1"/>
  <c r="M1276" i="1"/>
  <c r="L1276" i="1" s="1"/>
  <c r="M449" i="1"/>
  <c r="L449" i="1" s="1"/>
  <c r="M434" i="1"/>
  <c r="L434" i="1" s="1"/>
  <c r="M418" i="1"/>
  <c r="O418" i="1" s="1"/>
  <c r="M402" i="1"/>
  <c r="L402" i="1" s="1"/>
  <c r="M354" i="1"/>
  <c r="O354" i="1" s="1"/>
  <c r="M768" i="1"/>
  <c r="L768" i="1" s="1"/>
  <c r="M324" i="1"/>
  <c r="L324" i="1" s="1"/>
  <c r="M308" i="1"/>
  <c r="L308" i="1" s="1"/>
  <c r="M292" i="1"/>
  <c r="O292" i="1" s="1"/>
  <c r="M276" i="1"/>
  <c r="L276" i="1" s="1"/>
  <c r="M261" i="1"/>
  <c r="L261" i="1" s="1"/>
  <c r="M229" i="1"/>
  <c r="L229" i="1" s="1"/>
  <c r="M49" i="1"/>
  <c r="L49" i="1" s="1"/>
  <c r="M53" i="1"/>
  <c r="L53" i="1" s="1"/>
  <c r="M57" i="1"/>
  <c r="L57" i="1" s="1"/>
  <c r="M61" i="1"/>
  <c r="O61" i="1" s="1"/>
  <c r="M2196" i="1"/>
  <c r="L2196" i="1" s="1"/>
  <c r="M69" i="1"/>
  <c r="L69" i="1" s="1"/>
  <c r="M73" i="1"/>
  <c r="L73" i="1" s="1"/>
  <c r="M81" i="1"/>
  <c r="L81" i="1" s="1"/>
  <c r="M85" i="1"/>
  <c r="L85" i="1" s="1"/>
  <c r="M89" i="1"/>
  <c r="M93" i="1"/>
  <c r="O93" i="1" s="1"/>
  <c r="M97" i="1"/>
  <c r="L97" i="1" s="1"/>
  <c r="M101" i="1"/>
  <c r="L101" i="1" s="1"/>
  <c r="M105" i="1"/>
  <c r="L105" i="1" s="1"/>
  <c r="M109" i="1"/>
  <c r="O109" i="1" s="1"/>
  <c r="M113" i="1"/>
  <c r="L113" i="1" s="1"/>
  <c r="M1006" i="1"/>
  <c r="L1006" i="1" s="1"/>
  <c r="M125" i="1"/>
  <c r="O125" i="1" s="1"/>
  <c r="M129" i="1"/>
  <c r="L129" i="1" s="1"/>
  <c r="M133" i="1"/>
  <c r="L133" i="1" s="1"/>
  <c r="M137" i="1"/>
  <c r="L137" i="1" s="1"/>
  <c r="M2208" i="1"/>
  <c r="O2208" i="1" s="1"/>
  <c r="M145" i="1"/>
  <c r="L145" i="1" s="1"/>
  <c r="M153" i="1"/>
  <c r="L153" i="1" s="1"/>
  <c r="M161" i="1"/>
  <c r="L161" i="1" s="1"/>
  <c r="M165" i="1"/>
  <c r="L165" i="1" s="1"/>
  <c r="M708" i="1"/>
  <c r="L708" i="1" s="1"/>
  <c r="M173" i="1"/>
  <c r="O173" i="1" s="1"/>
  <c r="M2192" i="1"/>
  <c r="L2192" i="1" s="1"/>
  <c r="M185" i="1"/>
  <c r="L185" i="1" s="1"/>
  <c r="M189" i="1"/>
  <c r="O189" i="1" s="1"/>
  <c r="M193" i="1"/>
  <c r="L193" i="1" s="1"/>
  <c r="M197" i="1"/>
  <c r="L197" i="1" s="1"/>
  <c r="M201" i="1"/>
  <c r="L201" i="1" s="1"/>
  <c r="M713" i="1"/>
  <c r="O713" i="1" s="1"/>
  <c r="M1011" i="1"/>
  <c r="L1011" i="1" s="1"/>
  <c r="M213" i="1"/>
  <c r="L213" i="1" s="1"/>
  <c r="M466" i="1"/>
  <c r="L466" i="1" s="1"/>
  <c r="M221" i="1"/>
  <c r="L221" i="1" s="1"/>
  <c r="M225" i="1"/>
  <c r="L225" i="1" s="1"/>
  <c r="M233" i="1"/>
  <c r="M237" i="1"/>
  <c r="L237" i="1" s="1"/>
  <c r="M759" i="1"/>
  <c r="O759" i="1" s="1"/>
  <c r="M269" i="1"/>
  <c r="L269" i="1" s="1"/>
  <c r="M253" i="1"/>
  <c r="L253" i="1" s="1"/>
  <c r="M265" i="1"/>
  <c r="L265" i="1" s="1"/>
  <c r="M2061" i="1"/>
  <c r="L2061" i="1" s="1"/>
  <c r="M273" i="1"/>
  <c r="M280" i="1"/>
  <c r="L280" i="1" s="1"/>
  <c r="M284" i="1"/>
  <c r="L284" i="1" s="1"/>
  <c r="M288" i="1"/>
  <c r="L288" i="1" s="1"/>
  <c r="M304" i="1"/>
  <c r="O304" i="1" s="1"/>
  <c r="M316" i="1"/>
  <c r="L316" i="1" s="1"/>
  <c r="M320" i="1"/>
  <c r="M1744" i="1"/>
  <c r="L1744" i="1" s="1"/>
  <c r="M1249" i="1"/>
  <c r="L1249" i="1" s="1"/>
  <c r="M344" i="1"/>
  <c r="L344" i="1" s="1"/>
  <c r="M366" i="1"/>
  <c r="L366" i="1" s="1"/>
  <c r="M374" i="1"/>
  <c r="L374" i="1" s="1"/>
  <c r="M378" i="1"/>
  <c r="M382" i="1"/>
  <c r="L382" i="1" s="1"/>
  <c r="M390" i="1"/>
  <c r="L390" i="1" s="1"/>
  <c r="M1262" i="1"/>
  <c r="M398" i="1"/>
  <c r="M406" i="1"/>
  <c r="L406" i="1" s="1"/>
  <c r="M410" i="1"/>
  <c r="L410" i="1" s="1"/>
  <c r="M414" i="1"/>
  <c r="M422" i="1"/>
  <c r="L422" i="1" s="1"/>
  <c r="M426" i="1"/>
  <c r="L426" i="1" s="1"/>
  <c r="M1018" i="1"/>
  <c r="O1018" i="1" s="1"/>
  <c r="M438" i="1"/>
  <c r="M1268" i="1"/>
  <c r="L1268" i="1" s="1"/>
  <c r="M453" i="1"/>
  <c r="O453" i="1" s="1"/>
  <c r="M457" i="1"/>
  <c r="L457" i="1" s="1"/>
  <c r="M461" i="1"/>
  <c r="L461" i="1" s="1"/>
  <c r="M469" i="1"/>
  <c r="L469" i="1" s="1"/>
  <c r="M477" i="1"/>
  <c r="L477" i="1" s="1"/>
  <c r="M484" i="1"/>
  <c r="L484" i="1" s="1"/>
  <c r="M488" i="1"/>
  <c r="L488" i="1" s="1"/>
  <c r="M492" i="1"/>
  <c r="M500" i="1"/>
  <c r="L500" i="1" s="1"/>
  <c r="M504" i="1"/>
  <c r="L504" i="1" s="1"/>
  <c r="M508" i="1"/>
  <c r="L508" i="1" s="1"/>
  <c r="M516" i="1"/>
  <c r="L516" i="1" s="1"/>
  <c r="M524" i="1"/>
  <c r="L524" i="1" s="1"/>
  <c r="M532" i="1"/>
  <c r="L532" i="1" s="1"/>
  <c r="M536" i="1"/>
  <c r="O536" i="1" s="1"/>
  <c r="M540" i="1"/>
  <c r="L540" i="1" s="1"/>
  <c r="M548" i="1"/>
  <c r="L548" i="1" s="1"/>
  <c r="M552" i="1"/>
  <c r="L552" i="1" s="1"/>
  <c r="M1842" i="1"/>
  <c r="L1842" i="1" s="1"/>
  <c r="M52" i="1"/>
  <c r="M567" i="1"/>
  <c r="L567" i="1" s="1"/>
  <c r="M571" i="1"/>
  <c r="L571" i="1" s="1"/>
  <c r="M579" i="1"/>
  <c r="O579" i="1" s="1"/>
  <c r="M583" i="1"/>
  <c r="M587" i="1"/>
  <c r="L587" i="1" s="1"/>
  <c r="M595" i="1"/>
  <c r="L595" i="1" s="1"/>
  <c r="M859" i="1"/>
  <c r="L859" i="1" s="1"/>
  <c r="M611" i="1"/>
  <c r="M512" i="1"/>
  <c r="L512" i="1" s="1"/>
  <c r="M619" i="1"/>
  <c r="L619" i="1" s="1"/>
  <c r="M627" i="1"/>
  <c r="L627" i="1" s="1"/>
  <c r="M631" i="1"/>
  <c r="L631" i="1" s="1"/>
  <c r="M635" i="1"/>
  <c r="L635" i="1" s="1"/>
  <c r="M647" i="1"/>
  <c r="L647" i="1" s="1"/>
  <c r="M651" i="1"/>
  <c r="L651" i="1" s="1"/>
  <c r="M663" i="1"/>
  <c r="O663" i="1" s="1"/>
  <c r="M666" i="1"/>
  <c r="L666" i="1" s="1"/>
  <c r="M674" i="1"/>
  <c r="M678" i="1"/>
  <c r="L678" i="1" s="1"/>
  <c r="M574" i="1"/>
  <c r="O574" i="1" s="1"/>
  <c r="M691" i="1"/>
  <c r="L691" i="1" s="1"/>
  <c r="M703" i="1"/>
  <c r="O703" i="1" s="1"/>
  <c r="M646" i="1"/>
  <c r="L646" i="1" s="1"/>
  <c r="M711" i="1"/>
  <c r="L711" i="1" s="1"/>
  <c r="M721" i="1"/>
  <c r="L721" i="1" s="1"/>
  <c r="M724" i="1"/>
  <c r="L724" i="1" s="1"/>
  <c r="M732" i="1"/>
  <c r="L732" i="1" s="1"/>
  <c r="M740" i="1"/>
  <c r="O740" i="1" s="1"/>
  <c r="M748" i="1"/>
  <c r="L748" i="1" s="1"/>
  <c r="M752" i="1"/>
  <c r="L752" i="1" s="1"/>
  <c r="M756" i="1"/>
  <c r="L756" i="1" s="1"/>
  <c r="M764" i="1"/>
  <c r="L764" i="1" s="1"/>
  <c r="M445" i="1"/>
  <c r="L445" i="1" s="1"/>
  <c r="M772" i="1"/>
  <c r="L772" i="1" s="1"/>
  <c r="M779" i="1"/>
  <c r="L779" i="1" s="1"/>
  <c r="M783" i="1"/>
  <c r="L783" i="1" s="1"/>
  <c r="M787" i="1"/>
  <c r="L787" i="1" s="1"/>
  <c r="M795" i="1"/>
  <c r="L795" i="1" s="1"/>
  <c r="M799" i="1"/>
  <c r="L799" i="1" s="1"/>
  <c r="M803" i="1"/>
  <c r="O803" i="1" s="1"/>
  <c r="M811" i="1"/>
  <c r="L811" i="1" s="1"/>
  <c r="M815" i="1"/>
  <c r="L815" i="1" s="1"/>
  <c r="M819" i="1"/>
  <c r="L819" i="1" s="1"/>
  <c r="M827" i="1"/>
  <c r="L827" i="1" s="1"/>
  <c r="M831" i="1"/>
  <c r="L831" i="1" s="1"/>
  <c r="M1057" i="1"/>
  <c r="L1057" i="1" s="1"/>
  <c r="M843" i="1"/>
  <c r="L843" i="1" s="1"/>
  <c r="M847" i="1"/>
  <c r="L847" i="1" s="1"/>
  <c r="M851" i="1"/>
  <c r="L851" i="1" s="1"/>
  <c r="M2172" i="1"/>
  <c r="L2172" i="1" s="1"/>
  <c r="M863" i="1"/>
  <c r="L863" i="1" s="1"/>
  <c r="M867" i="1"/>
  <c r="L867" i="1" s="1"/>
  <c r="M878" i="1"/>
  <c r="M882" i="1"/>
  <c r="L882" i="1" s="1"/>
  <c r="M890" i="1"/>
  <c r="L890" i="1" s="1"/>
  <c r="M894" i="1"/>
  <c r="L894" i="1" s="1"/>
  <c r="M1546" i="1"/>
  <c r="L1546" i="1" s="1"/>
  <c r="M906" i="1"/>
  <c r="L906" i="1" s="1"/>
  <c r="M910" i="1"/>
  <c r="L910" i="1" s="1"/>
  <c r="M914" i="1"/>
  <c r="L914" i="1" s="1"/>
  <c r="M922" i="1"/>
  <c r="M926" i="1"/>
  <c r="M672" i="1"/>
  <c r="O672" i="1" s="1"/>
  <c r="M938" i="1"/>
  <c r="L938" i="1" s="1"/>
  <c r="M946" i="1"/>
  <c r="M954" i="1"/>
  <c r="L954" i="1" s="1"/>
  <c r="M958" i="1"/>
  <c r="L958" i="1" s="1"/>
  <c r="M962" i="1"/>
  <c r="M970" i="1"/>
  <c r="L970" i="1" s="1"/>
  <c r="M974" i="1"/>
  <c r="O974" i="1" s="1"/>
  <c r="M978" i="1"/>
  <c r="L978" i="1" s="1"/>
  <c r="M986" i="1"/>
  <c r="L986" i="1" s="1"/>
  <c r="M533" i="1"/>
  <c r="L533" i="1" s="1"/>
  <c r="M1002" i="1"/>
  <c r="L1002" i="1" s="1"/>
  <c r="M1518" i="1"/>
  <c r="L1518" i="1" s="1"/>
  <c r="M1442" i="1"/>
  <c r="L1442" i="1" s="1"/>
  <c r="M1845" i="1"/>
  <c r="L1845" i="1" s="1"/>
  <c r="M1022" i="1"/>
  <c r="L1022" i="1" s="1"/>
  <c r="M1026" i="1"/>
  <c r="L1026" i="1" s="1"/>
  <c r="M1034" i="1"/>
  <c r="L1034" i="1" s="1"/>
  <c r="M1038" i="1"/>
  <c r="O1038" i="1" s="1"/>
  <c r="M1042" i="1"/>
  <c r="L1042" i="1" s="1"/>
  <c r="M1050" i="1"/>
  <c r="L1050" i="1" s="1"/>
  <c r="M1082" i="1"/>
  <c r="L1082" i="1" s="1"/>
  <c r="M1098" i="1"/>
  <c r="L1098" i="1" s="1"/>
  <c r="M158" i="1"/>
  <c r="L158" i="1" s="1"/>
  <c r="M1162" i="1"/>
  <c r="L1162" i="1" s="1"/>
  <c r="M2086" i="1"/>
  <c r="L2086" i="1" s="1"/>
  <c r="M1210" i="1"/>
  <c r="L1210" i="1" s="1"/>
  <c r="M1226" i="1"/>
  <c r="L1226" i="1" s="1"/>
  <c r="M1242" i="1"/>
  <c r="L1242" i="1" s="1"/>
  <c r="M1274" i="1"/>
  <c r="L1274" i="1" s="1"/>
  <c r="M1290" i="1"/>
  <c r="L1290" i="1" s="1"/>
  <c r="M1709" i="1"/>
  <c r="L1709" i="1" s="1"/>
  <c r="M969" i="1"/>
  <c r="L969" i="1" s="1"/>
  <c r="M1370" i="1"/>
  <c r="L1370" i="1" s="1"/>
  <c r="M1402" i="1"/>
  <c r="L1402" i="1" s="1"/>
  <c r="M1762" i="1"/>
  <c r="L1762" i="1" s="1"/>
  <c r="M335" i="1"/>
  <c r="L335" i="1" s="1"/>
  <c r="M1470" i="1"/>
  <c r="L1470" i="1" s="1"/>
  <c r="M1591" i="1"/>
  <c r="L1591" i="1" s="1"/>
  <c r="M1550" i="1"/>
  <c r="L1550" i="1" s="1"/>
  <c r="M607" i="1"/>
  <c r="L607" i="1" s="1"/>
  <c r="M1598" i="1"/>
  <c r="O1598" i="1" s="1"/>
  <c r="M1614" i="1"/>
  <c r="M1646" i="1"/>
  <c r="L1646" i="1" s="1"/>
  <c r="M50" i="1"/>
  <c r="M54" i="1"/>
  <c r="L54" i="1" s="1"/>
  <c r="M58" i="1"/>
  <c r="L58" i="1" s="1"/>
  <c r="M62" i="1"/>
  <c r="L62" i="1" s="1"/>
  <c r="M66" i="1"/>
  <c r="M70" i="1"/>
  <c r="L70" i="1" s="1"/>
  <c r="M74" i="1"/>
  <c r="L74" i="1" s="1"/>
  <c r="M78" i="1"/>
  <c r="L78" i="1" s="1"/>
  <c r="M82" i="1"/>
  <c r="L82" i="1" s="1"/>
  <c r="M86" i="1"/>
  <c r="L86" i="1" s="1"/>
  <c r="M90" i="1"/>
  <c r="M94" i="1"/>
  <c r="L94" i="1" s="1"/>
  <c r="M98" i="1"/>
  <c r="M102" i="1"/>
  <c r="L102" i="1" s="1"/>
  <c r="M106" i="1"/>
  <c r="L106" i="1" s="1"/>
  <c r="M114" i="1"/>
  <c r="M118" i="1"/>
  <c r="L118" i="1" s="1"/>
  <c r="M122" i="1"/>
  <c r="M126" i="1"/>
  <c r="L126" i="1" s="1"/>
  <c r="M130" i="1"/>
  <c r="L130" i="1" s="1"/>
  <c r="M2213" i="1"/>
  <c r="O2213" i="1" s="1"/>
  <c r="M138" i="1"/>
  <c r="M142" i="1"/>
  <c r="M146" i="1"/>
  <c r="L146" i="1" s="1"/>
  <c r="M150" i="1"/>
  <c r="L150" i="1" s="1"/>
  <c r="M154" i="1"/>
  <c r="L154" i="1" s="1"/>
  <c r="M707" i="1"/>
  <c r="L707" i="1" s="1"/>
  <c r="M162" i="1"/>
  <c r="M166" i="1"/>
  <c r="L166" i="1" s="1"/>
  <c r="M170" i="1"/>
  <c r="L170" i="1" s="1"/>
  <c r="M174" i="1"/>
  <c r="L174" i="1" s="1"/>
  <c r="M178" i="1"/>
  <c r="L178" i="1" s="1"/>
  <c r="M182" i="1"/>
  <c r="L182" i="1" s="1"/>
  <c r="M186" i="1"/>
  <c r="L186" i="1" s="1"/>
  <c r="M1010" i="1"/>
  <c r="L1010" i="1" s="1"/>
  <c r="M194" i="1"/>
  <c r="M198" i="1"/>
  <c r="L198" i="1" s="1"/>
  <c r="M202" i="1"/>
  <c r="L202" i="1" s="1"/>
  <c r="M206" i="1"/>
  <c r="L206" i="1" s="1"/>
  <c r="M214" i="1"/>
  <c r="O214" i="1" s="1"/>
  <c r="M2206" i="1"/>
  <c r="M230" i="1"/>
  <c r="O230" i="1" s="1"/>
  <c r="M234" i="1"/>
  <c r="L234" i="1" s="1"/>
  <c r="M238" i="1"/>
  <c r="L238" i="1" s="1"/>
  <c r="M242" i="1"/>
  <c r="M250" i="1"/>
  <c r="M254" i="1"/>
  <c r="L254" i="1" s="1"/>
  <c r="M120" i="1"/>
  <c r="L120" i="1" s="1"/>
  <c r="M262" i="1"/>
  <c r="O262" i="1" s="1"/>
  <c r="M266" i="1"/>
  <c r="L266" i="1" s="1"/>
  <c r="M270" i="1"/>
  <c r="M274" i="1"/>
  <c r="M277" i="1"/>
  <c r="L277" i="1" s="1"/>
  <c r="M281" i="1"/>
  <c r="L281" i="1" s="1"/>
  <c r="M285" i="1"/>
  <c r="L285" i="1" s="1"/>
  <c r="M1380" i="1"/>
  <c r="L1380" i="1" s="1"/>
  <c r="M293" i="1"/>
  <c r="L293" i="1" s="1"/>
  <c r="M297" i="1"/>
  <c r="L297" i="1" s="1"/>
  <c r="M301" i="1"/>
  <c r="L301" i="1" s="1"/>
  <c r="M305" i="1"/>
  <c r="L305" i="1" s="1"/>
  <c r="M309" i="1"/>
  <c r="L309" i="1" s="1"/>
  <c r="M313" i="1"/>
  <c r="L313" i="1" s="1"/>
  <c r="M317" i="1"/>
  <c r="L317" i="1" s="1"/>
  <c r="M321" i="1"/>
  <c r="L321" i="1" s="1"/>
  <c r="M325" i="1"/>
  <c r="L325" i="1" s="1"/>
  <c r="M333" i="1"/>
  <c r="L333" i="1" s="1"/>
  <c r="M337" i="1"/>
  <c r="M341" i="1"/>
  <c r="L341" i="1" s="1"/>
  <c r="M794" i="1"/>
  <c r="L794" i="1" s="1"/>
  <c r="M347" i="1"/>
  <c r="L347" i="1" s="1"/>
  <c r="M351" i="1"/>
  <c r="L351" i="1" s="1"/>
  <c r="M355" i="1"/>
  <c r="L355" i="1" s="1"/>
  <c r="M359" i="1"/>
  <c r="L359" i="1" s="1"/>
  <c r="M363" i="1"/>
  <c r="L363" i="1" s="1"/>
  <c r="M371" i="1"/>
  <c r="L371" i="1" s="1"/>
  <c r="M375" i="1"/>
  <c r="L375" i="1" s="1"/>
  <c r="M379" i="1"/>
  <c r="L379" i="1" s="1"/>
  <c r="M387" i="1"/>
  <c r="L387" i="1" s="1"/>
  <c r="M391" i="1"/>
  <c r="L391" i="1" s="1"/>
  <c r="M395" i="1"/>
  <c r="L395" i="1" s="1"/>
  <c r="M399" i="1"/>
  <c r="M411" i="1"/>
  <c r="L411" i="1" s="1"/>
  <c r="M415" i="1"/>
  <c r="L415" i="1" s="1"/>
  <c r="M419" i="1"/>
  <c r="L419" i="1" s="1"/>
  <c r="M1912" i="1"/>
  <c r="L1912" i="1" s="1"/>
  <c r="M427" i="1"/>
  <c r="L427" i="1" s="1"/>
  <c r="M1266" i="1"/>
  <c r="L1266" i="1" s="1"/>
  <c r="M439" i="1"/>
  <c r="L439" i="1" s="1"/>
  <c r="M442" i="1"/>
  <c r="L442" i="1" s="1"/>
  <c r="M446" i="1"/>
  <c r="L446" i="1" s="1"/>
  <c r="M2149" i="1"/>
  <c r="L2149" i="1" s="1"/>
  <c r="M454" i="1"/>
  <c r="L454" i="1" s="1"/>
  <c r="M458" i="1"/>
  <c r="L458" i="1" s="1"/>
  <c r="M462" i="1"/>
  <c r="M17" i="1"/>
  <c r="L17" i="1" s="1"/>
  <c r="M470" i="1"/>
  <c r="L470" i="1" s="1"/>
  <c r="M474" i="1"/>
  <c r="L474" i="1" s="1"/>
  <c r="M485" i="1"/>
  <c r="M489" i="1"/>
  <c r="L489" i="1" s="1"/>
  <c r="M493" i="1"/>
  <c r="L493" i="1" s="1"/>
  <c r="M497" i="1"/>
  <c r="M818" i="1"/>
  <c r="M505" i="1"/>
  <c r="L505" i="1" s="1"/>
  <c r="M509" i="1"/>
  <c r="L509" i="1" s="1"/>
  <c r="M513" i="1"/>
  <c r="L513" i="1" s="1"/>
  <c r="M517" i="1"/>
  <c r="L517" i="1" s="1"/>
  <c r="M521" i="1"/>
  <c r="L521" i="1" s="1"/>
  <c r="M529" i="1"/>
  <c r="L529" i="1" s="1"/>
  <c r="M1422" i="1"/>
  <c r="L1422" i="1" s="1"/>
  <c r="M1439" i="1"/>
  <c r="M541" i="1"/>
  <c r="M545" i="1"/>
  <c r="L545" i="1" s="1"/>
  <c r="M549" i="1"/>
  <c r="L549" i="1" s="1"/>
  <c r="M121" i="1"/>
  <c r="M564" i="1"/>
  <c r="L564" i="1" s="1"/>
  <c r="M835" i="1"/>
  <c r="L835" i="1" s="1"/>
  <c r="M572" i="1"/>
  <c r="M576" i="1"/>
  <c r="L576" i="1" s="1"/>
  <c r="M580" i="1"/>
  <c r="L580" i="1" s="1"/>
  <c r="M584" i="1"/>
  <c r="L584" i="1" s="1"/>
  <c r="M853" i="1"/>
  <c r="M592" i="1"/>
  <c r="M596" i="1"/>
  <c r="L596" i="1" s="1"/>
  <c r="M600" i="1"/>
  <c r="M604" i="1"/>
  <c r="M608" i="1"/>
  <c r="L608" i="1" s="1"/>
  <c r="M612" i="1"/>
  <c r="L612" i="1" s="1"/>
  <c r="M616" i="1"/>
  <c r="L616" i="1" s="1"/>
  <c r="M2163" i="1"/>
  <c r="M624" i="1"/>
  <c r="M1636" i="1"/>
  <c r="L1636" i="1" s="1"/>
  <c r="M632" i="1"/>
  <c r="L632" i="1" s="1"/>
  <c r="M636" i="1"/>
  <c r="M640" i="1"/>
  <c r="L640" i="1" s="1"/>
  <c r="M644" i="1"/>
  <c r="L644" i="1" s="1"/>
  <c r="M328" i="1"/>
  <c r="L328" i="1" s="1"/>
  <c r="M652" i="1"/>
  <c r="M656" i="1"/>
  <c r="L656" i="1" s="1"/>
  <c r="M660" i="1"/>
  <c r="L660" i="1" s="1"/>
  <c r="M664" i="1"/>
  <c r="M667" i="1"/>
  <c r="M671" i="1"/>
  <c r="O671" i="1" s="1"/>
  <c r="M675" i="1"/>
  <c r="L675" i="1" s="1"/>
  <c r="M679" i="1"/>
  <c r="L679" i="1" s="1"/>
  <c r="M683" i="1"/>
  <c r="L683" i="1" s="1"/>
  <c r="M687" i="1"/>
  <c r="L687" i="1" s="1"/>
  <c r="M688" i="1"/>
  <c r="L688" i="1" s="1"/>
  <c r="M692" i="1"/>
  <c r="L692" i="1" s="1"/>
  <c r="M696" i="1"/>
  <c r="L696" i="1" s="1"/>
  <c r="M700" i="1"/>
  <c r="L700" i="1" s="1"/>
  <c r="M1044" i="1"/>
  <c r="L1044" i="1" s="1"/>
  <c r="M1047" i="1"/>
  <c r="L1047" i="1" s="1"/>
  <c r="M712" i="1"/>
  <c r="L712" i="1" s="1"/>
  <c r="M716" i="1"/>
  <c r="L716" i="1" s="1"/>
  <c r="M722" i="1"/>
  <c r="L722" i="1" s="1"/>
  <c r="M725" i="1"/>
  <c r="M729" i="1"/>
  <c r="L729" i="1" s="1"/>
  <c r="M733" i="1"/>
  <c r="L733" i="1" s="1"/>
  <c r="M737" i="1"/>
  <c r="L737" i="1" s="1"/>
  <c r="M741" i="1"/>
  <c r="L741" i="1" s="1"/>
  <c r="M745" i="1"/>
  <c r="M749" i="1"/>
  <c r="L749" i="1" s="1"/>
  <c r="M753" i="1"/>
  <c r="L753" i="1" s="1"/>
  <c r="M757" i="1"/>
  <c r="M765" i="1"/>
  <c r="M769" i="1"/>
  <c r="L769" i="1" s="1"/>
  <c r="M773" i="1"/>
  <c r="M777" i="1"/>
  <c r="L777" i="1" s="1"/>
  <c r="M780" i="1"/>
  <c r="L780" i="1" s="1"/>
  <c r="M784" i="1"/>
  <c r="L784" i="1" s="1"/>
  <c r="M788" i="1"/>
  <c r="M792" i="1"/>
  <c r="L792" i="1" s="1"/>
  <c r="M796" i="1"/>
  <c r="L796" i="1" s="1"/>
  <c r="M800" i="1"/>
  <c r="M804" i="1"/>
  <c r="L804" i="1" s="1"/>
  <c r="M808" i="1"/>
  <c r="L808" i="1" s="1"/>
  <c r="M812" i="1"/>
  <c r="M816" i="1"/>
  <c r="L816" i="1" s="1"/>
  <c r="M2171" i="1"/>
  <c r="M824" i="1"/>
  <c r="L824" i="1" s="1"/>
  <c r="M423" i="1"/>
  <c r="M832" i="1"/>
  <c r="L832" i="1" s="1"/>
  <c r="M836" i="1"/>
  <c r="M840" i="1"/>
  <c r="O840" i="1" s="1"/>
  <c r="M844" i="1"/>
  <c r="L844" i="1" s="1"/>
  <c r="M848" i="1"/>
  <c r="M1061" i="1"/>
  <c r="L1061" i="1" s="1"/>
  <c r="M856" i="1"/>
  <c r="O856" i="1" s="1"/>
  <c r="M2011" i="1"/>
  <c r="M864" i="1"/>
  <c r="L864" i="1" s="1"/>
  <c r="M868" i="1"/>
  <c r="M872" i="1"/>
  <c r="L872" i="1" s="1"/>
  <c r="M875" i="1"/>
  <c r="L875" i="1" s="1"/>
  <c r="M879" i="1"/>
  <c r="L879" i="1" s="1"/>
  <c r="M883" i="1"/>
  <c r="L883" i="1" s="1"/>
  <c r="M887" i="1"/>
  <c r="L887" i="1" s="1"/>
  <c r="M891" i="1"/>
  <c r="L891" i="1" s="1"/>
  <c r="M895" i="1"/>
  <c r="M212" i="1"/>
  <c r="L212" i="1" s="1"/>
  <c r="M903" i="1"/>
  <c r="L903" i="1" s="1"/>
  <c r="M907" i="1"/>
  <c r="M911" i="1"/>
  <c r="L911" i="1" s="1"/>
  <c r="M2164" i="1"/>
  <c r="M919" i="1"/>
  <c r="L919" i="1" s="1"/>
  <c r="M899" i="1"/>
  <c r="M927" i="1"/>
  <c r="L927" i="1" s="1"/>
  <c r="M931" i="1"/>
  <c r="M935" i="1"/>
  <c r="L935" i="1" s="1"/>
  <c r="M939" i="1"/>
  <c r="M943" i="1"/>
  <c r="M947" i="1"/>
  <c r="M951" i="1"/>
  <c r="L951" i="1" s="1"/>
  <c r="M955" i="1"/>
  <c r="L955" i="1" s="1"/>
  <c r="M959" i="1"/>
  <c r="L959" i="1" s="1"/>
  <c r="M2220" i="1"/>
  <c r="L2220" i="1" s="1"/>
  <c r="M967" i="1"/>
  <c r="O967" i="1" s="1"/>
  <c r="M971" i="1"/>
  <c r="M915" i="1"/>
  <c r="L915" i="1" s="1"/>
  <c r="M979" i="1"/>
  <c r="M1771" i="1"/>
  <c r="L1771" i="1" s="1"/>
  <c r="M1835" i="1"/>
  <c r="M1979" i="1"/>
  <c r="M2107" i="1"/>
  <c r="M2001" i="1"/>
  <c r="L2001" i="1" s="1"/>
  <c r="M2005" i="1"/>
  <c r="M2009" i="1"/>
  <c r="M559" i="1"/>
  <c r="L559" i="1" s="1"/>
  <c r="M2017" i="1"/>
  <c r="L2017" i="1" s="1"/>
  <c r="M2025" i="1"/>
  <c r="M2029" i="1"/>
  <c r="L2029" i="1" s="1"/>
  <c r="M2033" i="1"/>
  <c r="O2033" i="1" s="1"/>
  <c r="M2037" i="1"/>
  <c r="L2037" i="1" s="1"/>
  <c r="M2041" i="1"/>
  <c r="L2041" i="1" s="1"/>
  <c r="M560" i="1"/>
  <c r="M1642" i="1"/>
  <c r="O1642" i="1" s="1"/>
  <c r="M2053" i="1"/>
  <c r="L2053" i="1" s="1"/>
  <c r="M2057" i="1"/>
  <c r="L2057" i="1" s="1"/>
  <c r="M1232" i="1"/>
  <c r="M2069" i="1"/>
  <c r="O2069" i="1" s="1"/>
  <c r="M2073" i="1"/>
  <c r="L2073" i="1" s="1"/>
  <c r="M2077" i="1"/>
  <c r="L2077" i="1" s="1"/>
  <c r="M2081" i="1"/>
  <c r="M2085" i="1"/>
  <c r="O2085" i="1" s="1"/>
  <c r="M2089" i="1"/>
  <c r="L2089" i="1" s="1"/>
  <c r="M385" i="1"/>
  <c r="L385" i="1" s="1"/>
  <c r="M2097" i="1"/>
  <c r="M2101" i="1"/>
  <c r="O2101" i="1" s="1"/>
  <c r="M1809" i="1"/>
  <c r="L1809" i="1" s="1"/>
  <c r="M2109" i="1"/>
  <c r="M2113" i="1"/>
  <c r="M2176" i="1"/>
  <c r="O2176" i="1" s="1"/>
  <c r="M1667" i="1"/>
  <c r="L1667" i="1" s="1"/>
  <c r="M2125" i="1"/>
  <c r="L2125" i="1" s="1"/>
  <c r="M2129" i="1"/>
  <c r="M2133" i="1"/>
  <c r="O2133" i="1" s="1"/>
  <c r="M2137" i="1"/>
  <c r="L2137" i="1" s="1"/>
  <c r="M80" i="1"/>
  <c r="L80" i="1" s="1"/>
  <c r="M2145" i="1"/>
  <c r="L2145" i="1" s="1"/>
  <c r="M2153" i="1"/>
  <c r="L2153" i="1" s="1"/>
  <c r="M2157" i="1"/>
  <c r="L2157" i="1" s="1"/>
  <c r="M139" i="1"/>
  <c r="M2165" i="1"/>
  <c r="M2169" i="1"/>
  <c r="L2169" i="1" s="1"/>
  <c r="M2173" i="1"/>
  <c r="L2173" i="1" s="1"/>
  <c r="M2177" i="1"/>
  <c r="L2177" i="1" s="1"/>
  <c r="M2181" i="1"/>
  <c r="M2185" i="1"/>
  <c r="L2185" i="1" s="1"/>
  <c r="M2189" i="1"/>
  <c r="L2189" i="1" s="1"/>
  <c r="M2197" i="1"/>
  <c r="M2201" i="1"/>
  <c r="M2205" i="1"/>
  <c r="L2205" i="1" s="1"/>
  <c r="M2209" i="1"/>
  <c r="L2209" i="1" s="1"/>
  <c r="M141" i="1"/>
  <c r="M2217" i="1"/>
  <c r="L2217" i="1" s="1"/>
  <c r="M997" i="1"/>
  <c r="O997" i="1" s="1"/>
  <c r="M240" i="1"/>
  <c r="M2229" i="1"/>
  <c r="O2229" i="1" s="1"/>
  <c r="M2233" i="1"/>
  <c r="M2237" i="1"/>
  <c r="O2237" i="1" s="1"/>
  <c r="M2241" i="1"/>
  <c r="M2245" i="1"/>
  <c r="O2245" i="1" s="1"/>
  <c r="M2249" i="1"/>
  <c r="L2249" i="1" s="1"/>
  <c r="M1054" i="1"/>
  <c r="L1054" i="1" s="1"/>
  <c r="M1058" i="1"/>
  <c r="L1058" i="1" s="1"/>
  <c r="M2067" i="1"/>
  <c r="L2067" i="1" s="1"/>
  <c r="M1070" i="1"/>
  <c r="L1070" i="1" s="1"/>
  <c r="M930" i="1"/>
  <c r="L930" i="1" s="1"/>
  <c r="M1086" i="1"/>
  <c r="L1086" i="1" s="1"/>
  <c r="M1090" i="1"/>
  <c r="M1094" i="1"/>
  <c r="L1094" i="1" s="1"/>
  <c r="M1102" i="1"/>
  <c r="L1102" i="1" s="1"/>
  <c r="M1466" i="1"/>
  <c r="L1466" i="1" s="1"/>
  <c r="M1087" i="1"/>
  <c r="O1087" i="1" s="1"/>
  <c r="M1122" i="1"/>
  <c r="L1122" i="1" s="1"/>
  <c r="M2078" i="1"/>
  <c r="L2078" i="1" s="1"/>
  <c r="M1134" i="1"/>
  <c r="M1142" i="1"/>
  <c r="L1142" i="1" s="1"/>
  <c r="M1150" i="1"/>
  <c r="L1150" i="1" s="1"/>
  <c r="M1154" i="1"/>
  <c r="M1158" i="1"/>
  <c r="L1158" i="1" s="1"/>
  <c r="M1170" i="1"/>
  <c r="L1170" i="1" s="1"/>
  <c r="M1174" i="1"/>
  <c r="M1186" i="1"/>
  <c r="M1190" i="1"/>
  <c r="L1190" i="1" s="1"/>
  <c r="M963" i="1"/>
  <c r="L963" i="1" s="1"/>
  <c r="M1941" i="1"/>
  <c r="L1941" i="1" s="1"/>
  <c r="M1206" i="1"/>
  <c r="L1206" i="1" s="1"/>
  <c r="M1214" i="1"/>
  <c r="L1214" i="1" s="1"/>
  <c r="M1218" i="1"/>
  <c r="L1218" i="1" s="1"/>
  <c r="M1222" i="1"/>
  <c r="L1222" i="1" s="1"/>
  <c r="M1230" i="1"/>
  <c r="M1234" i="1"/>
  <c r="L1234" i="1" s="1"/>
  <c r="M1238" i="1"/>
  <c r="M1246" i="1"/>
  <c r="O1246" i="1" s="1"/>
  <c r="M1250" i="1"/>
  <c r="L1250" i="1" s="1"/>
  <c r="M1254" i="1"/>
  <c r="L1254" i="1" s="1"/>
  <c r="M1109" i="1"/>
  <c r="M1519" i="1"/>
  <c r="L1519" i="1" s="1"/>
  <c r="M1270" i="1"/>
  <c r="M622" i="1"/>
  <c r="L622" i="1" s="1"/>
  <c r="M1282" i="1"/>
  <c r="L1282" i="1" s="1"/>
  <c r="M1286" i="1"/>
  <c r="L1286" i="1" s="1"/>
  <c r="M1294" i="1"/>
  <c r="L1294" i="1" s="1"/>
  <c r="M1298" i="1"/>
  <c r="L1298" i="1" s="1"/>
  <c r="M1302" i="1"/>
  <c r="L1302" i="1" s="1"/>
  <c r="M1310" i="1"/>
  <c r="L1310" i="1" s="1"/>
  <c r="M1314" i="1"/>
  <c r="M1318" i="1"/>
  <c r="L1318" i="1" s="1"/>
  <c r="M1326" i="1"/>
  <c r="L1326" i="1" s="1"/>
  <c r="M1330" i="1"/>
  <c r="L1330" i="1" s="1"/>
  <c r="M1334" i="1"/>
  <c r="L1334" i="1" s="1"/>
  <c r="M1146" i="1"/>
  <c r="L1146" i="1" s="1"/>
  <c r="M1346" i="1"/>
  <c r="L1346" i="1" s="1"/>
  <c r="M1350" i="1"/>
  <c r="L1350" i="1" s="1"/>
  <c r="M1358" i="1"/>
  <c r="M1362" i="1"/>
  <c r="L1362" i="1" s="1"/>
  <c r="M1366" i="1"/>
  <c r="M1374" i="1"/>
  <c r="O1374" i="1" s="1"/>
  <c r="M1586" i="1"/>
  <c r="L1586" i="1" s="1"/>
  <c r="M1382" i="1"/>
  <c r="L1382" i="1" s="1"/>
  <c r="M1390" i="1"/>
  <c r="L1390" i="1" s="1"/>
  <c r="M1394" i="1"/>
  <c r="L1394" i="1" s="1"/>
  <c r="M1515" i="1"/>
  <c r="M1406" i="1"/>
  <c r="L1406" i="1" s="1"/>
  <c r="M1410" i="1"/>
  <c r="M1414" i="1"/>
  <c r="L1414" i="1" s="1"/>
  <c r="M1878" i="1"/>
  <c r="L1878" i="1" s="1"/>
  <c r="M1426" i="1"/>
  <c r="L1426" i="1" s="1"/>
  <c r="M1430" i="1"/>
  <c r="L1430" i="1" s="1"/>
  <c r="M1159" i="1"/>
  <c r="L1159" i="1" s="1"/>
  <c r="M1446" i="1"/>
  <c r="L1446" i="1" s="1"/>
  <c r="M1454" i="1"/>
  <c r="L1454" i="1" s="1"/>
  <c r="M1165" i="1"/>
  <c r="L1165" i="1" s="1"/>
  <c r="M1474" i="1"/>
  <c r="L1474" i="1" s="1"/>
  <c r="M1288" i="1"/>
  <c r="L1288" i="1" s="1"/>
  <c r="M1482" i="1"/>
  <c r="O1482" i="1" s="1"/>
  <c r="M1490" i="1"/>
  <c r="L1490" i="1" s="1"/>
  <c r="M1494" i="1"/>
  <c r="L1494" i="1" s="1"/>
  <c r="M1498" i="1"/>
  <c r="L1498" i="1" s="1"/>
  <c r="M1506" i="1"/>
  <c r="L1506" i="1" s="1"/>
  <c r="M1514" i="1"/>
  <c r="L1514" i="1" s="1"/>
  <c r="M1522" i="1"/>
  <c r="L1522" i="1" s="1"/>
  <c r="M1526" i="1"/>
  <c r="L1526" i="1" s="1"/>
  <c r="M1530" i="1"/>
  <c r="L1530" i="1" s="1"/>
  <c r="M1538" i="1"/>
  <c r="L1538" i="1" s="1"/>
  <c r="M1818" i="1"/>
  <c r="L1818" i="1" s="1"/>
  <c r="M1554" i="1"/>
  <c r="L1554" i="1" s="1"/>
  <c r="M1562" i="1"/>
  <c r="L1562" i="1" s="1"/>
  <c r="M1295" i="1"/>
  <c r="M1574" i="1"/>
  <c r="L1574" i="1" s="1"/>
  <c r="M1578" i="1"/>
  <c r="L1578" i="1" s="1"/>
  <c r="M1787" i="1"/>
  <c r="L1787" i="1" s="1"/>
  <c r="M1590" i="1"/>
  <c r="L1590" i="1" s="1"/>
  <c r="M1594" i="1"/>
  <c r="L1594" i="1" s="1"/>
  <c r="M1332" i="1"/>
  <c r="L1332" i="1" s="1"/>
  <c r="M1606" i="1"/>
  <c r="L1606" i="1" s="1"/>
  <c r="M1610" i="1"/>
  <c r="L1610" i="1" s="1"/>
  <c r="M1196" i="1"/>
  <c r="L1196" i="1" s="1"/>
  <c r="M977" i="1"/>
  <c r="L977" i="1" s="1"/>
  <c r="M1626" i="1"/>
  <c r="M1634" i="1"/>
  <c r="L1634" i="1" s="1"/>
  <c r="M1638" i="1"/>
  <c r="L1638" i="1" s="1"/>
  <c r="M1611" i="1"/>
  <c r="L1611" i="1" s="1"/>
  <c r="M1654" i="1"/>
  <c r="L1654" i="1" s="1"/>
  <c r="M1658" i="1"/>
  <c r="O1658" i="1" s="1"/>
  <c r="M1662" i="1"/>
  <c r="O1662" i="1" s="1"/>
  <c r="M1670" i="1"/>
  <c r="O1670" i="1" s="1"/>
  <c r="M1674" i="1"/>
  <c r="O1674" i="1" s="1"/>
  <c r="M1678" i="1"/>
  <c r="O1678" i="1" s="1"/>
  <c r="M1682" i="1"/>
  <c r="O1682" i="1" s="1"/>
  <c r="M1686" i="1"/>
  <c r="O1686" i="1" s="1"/>
  <c r="M1690" i="1"/>
  <c r="M1694" i="1"/>
  <c r="O1694" i="1" s="1"/>
  <c r="M1698" i="1"/>
  <c r="M1702" i="1"/>
  <c r="O1702" i="1" s="1"/>
  <c r="M1706" i="1"/>
  <c r="O1706" i="1" s="1"/>
  <c r="M1710" i="1"/>
  <c r="O1710" i="1" s="1"/>
  <c r="M1714" i="1"/>
  <c r="O1714" i="1" s="1"/>
  <c r="M1718" i="1"/>
  <c r="O1718" i="1" s="1"/>
  <c r="M1722" i="1"/>
  <c r="M990" i="1"/>
  <c r="O990" i="1" s="1"/>
  <c r="M1730" i="1"/>
  <c r="M1734" i="1"/>
  <c r="O1734" i="1" s="1"/>
  <c r="M1738" i="1"/>
  <c r="M1742" i="1"/>
  <c r="O1742" i="1" s="1"/>
  <c r="M1746" i="1"/>
  <c r="O1746" i="1" s="1"/>
  <c r="M1750" i="1"/>
  <c r="O1750" i="1" s="1"/>
  <c r="M1754" i="1"/>
  <c r="O1754" i="1" s="1"/>
  <c r="M1758" i="1"/>
  <c r="O1758" i="1" s="1"/>
  <c r="M76" i="1"/>
  <c r="M1766" i="1"/>
  <c r="O1766" i="1" s="1"/>
  <c r="M1770" i="1"/>
  <c r="M1774" i="1"/>
  <c r="O1774" i="1" s="1"/>
  <c r="M1778" i="1"/>
  <c r="O1778" i="1" s="1"/>
  <c r="M1894" i="1"/>
  <c r="O1894" i="1" s="1"/>
  <c r="M1786" i="1"/>
  <c r="O1786" i="1" s="1"/>
  <c r="M1790" i="1"/>
  <c r="O1790" i="1" s="1"/>
  <c r="M1798" i="1"/>
  <c r="O1798" i="1" s="1"/>
  <c r="M1802" i="1"/>
  <c r="O1802" i="1" s="1"/>
  <c r="M1806" i="1"/>
  <c r="O1806" i="1" s="1"/>
  <c r="M1810" i="1"/>
  <c r="O1810" i="1" s="1"/>
  <c r="M1814" i="1"/>
  <c r="O1814" i="1" s="1"/>
  <c r="M1491" i="1"/>
  <c r="M1822" i="1"/>
  <c r="L1822" i="1" s="1"/>
  <c r="M1826" i="1"/>
  <c r="M1202" i="1"/>
  <c r="L1202" i="1" s="1"/>
  <c r="M1834" i="1"/>
  <c r="L1834" i="1" s="1"/>
  <c r="M991" i="1"/>
  <c r="L991" i="1" s="1"/>
  <c r="M1209" i="1"/>
  <c r="L1209" i="1" s="1"/>
  <c r="M1846" i="1"/>
  <c r="L1846" i="1" s="1"/>
  <c r="M1850" i="1"/>
  <c r="M1854" i="1"/>
  <c r="L1854" i="1" s="1"/>
  <c r="M1858" i="1"/>
  <c r="M1862" i="1"/>
  <c r="L1862" i="1" s="1"/>
  <c r="M1866" i="1"/>
  <c r="L1866" i="1" s="1"/>
  <c r="M1870" i="1"/>
  <c r="L1870" i="1" s="1"/>
  <c r="M1874" i="1"/>
  <c r="M2128" i="1"/>
  <c r="L2128" i="1" s="1"/>
  <c r="M357" i="1"/>
  <c r="M1886" i="1"/>
  <c r="M1890" i="1"/>
  <c r="M361" i="1"/>
  <c r="L361" i="1" s="1"/>
  <c r="M1902" i="1"/>
  <c r="L1902" i="1" s="1"/>
  <c r="M1906" i="1"/>
  <c r="M1221" i="1"/>
  <c r="L1221" i="1" s="1"/>
  <c r="M1914" i="1"/>
  <c r="L1914" i="1" s="1"/>
  <c r="M1918" i="1"/>
  <c r="O1918" i="1" s="1"/>
  <c r="M1922" i="1"/>
  <c r="L1922" i="1" s="1"/>
  <c r="M1926" i="1"/>
  <c r="L1926" i="1" s="1"/>
  <c r="M1930" i="1"/>
  <c r="L1930" i="1" s="1"/>
  <c r="M1934" i="1"/>
  <c r="O1934" i="1" s="1"/>
  <c r="M1938" i="1"/>
  <c r="M1946" i="1"/>
  <c r="L1946" i="1" s="1"/>
  <c r="M1950" i="1"/>
  <c r="M1954" i="1"/>
  <c r="L1954" i="1" s="1"/>
  <c r="M1958" i="1"/>
  <c r="L1958" i="1" s="1"/>
  <c r="M1962" i="1"/>
  <c r="L1962" i="1" s="1"/>
  <c r="M1966" i="1"/>
  <c r="M1970" i="1"/>
  <c r="L1970" i="1" s="1"/>
  <c r="M1974" i="1"/>
  <c r="L1974" i="1" s="1"/>
  <c r="M1978" i="1"/>
  <c r="L1978" i="1" s="1"/>
  <c r="M1982" i="1"/>
  <c r="O1982" i="1" s="1"/>
  <c r="M1986" i="1"/>
  <c r="L1986" i="1" s="1"/>
  <c r="M365" i="1"/>
  <c r="L365" i="1" s="1"/>
  <c r="M1994" i="1"/>
  <c r="L1994" i="1" s="1"/>
  <c r="M1998" i="1"/>
  <c r="O1998" i="1" s="1"/>
  <c r="M2002" i="1"/>
  <c r="M2006" i="1"/>
  <c r="O2006" i="1" s="1"/>
  <c r="M2010" i="1"/>
  <c r="L2010" i="1" s="1"/>
  <c r="M2014" i="1"/>
  <c r="O2014" i="1" s="1"/>
  <c r="M2018" i="1"/>
  <c r="L2018" i="1" s="1"/>
  <c r="M2022" i="1"/>
  <c r="O2022" i="1" s="1"/>
  <c r="M2026" i="1"/>
  <c r="L2026" i="1" s="1"/>
  <c r="M2030" i="1"/>
  <c r="M2034" i="1"/>
  <c r="L2034" i="1" s="1"/>
  <c r="M2038" i="1"/>
  <c r="O2038" i="1" s="1"/>
  <c r="M2042" i="1"/>
  <c r="L2042" i="1" s="1"/>
  <c r="M2046" i="1"/>
  <c r="M2050" i="1"/>
  <c r="L2050" i="1" s="1"/>
  <c r="M2054" i="1"/>
  <c r="L2054" i="1" s="1"/>
  <c r="M2058" i="1"/>
  <c r="L2058" i="1" s="1"/>
  <c r="M2062" i="1"/>
  <c r="O2062" i="1" s="1"/>
  <c r="M2066" i="1"/>
  <c r="M2070" i="1"/>
  <c r="L2070" i="1" s="1"/>
  <c r="M2074" i="1"/>
  <c r="L2074" i="1" s="1"/>
  <c r="M1647" i="1"/>
  <c r="O1647" i="1" s="1"/>
  <c r="M2082" i="1"/>
  <c r="L2082" i="1" s="1"/>
  <c r="M383" i="1"/>
  <c r="O383" i="1" s="1"/>
  <c r="M2223" i="1"/>
  <c r="L2223" i="1" s="1"/>
  <c r="M2094" i="1"/>
  <c r="M1341" i="1"/>
  <c r="L1341" i="1" s="1"/>
  <c r="M2102" i="1"/>
  <c r="O2102" i="1" s="1"/>
  <c r="M2106" i="1"/>
  <c r="L2106" i="1" s="1"/>
  <c r="M2110" i="1"/>
  <c r="M2114" i="1"/>
  <c r="L2114" i="1" s="1"/>
  <c r="M2118" i="1"/>
  <c r="L2118" i="1" s="1"/>
  <c r="M2122" i="1"/>
  <c r="L2122" i="1" s="1"/>
  <c r="M2183" i="1"/>
  <c r="O2183" i="1" s="1"/>
  <c r="M2130" i="1"/>
  <c r="M2138" i="1"/>
  <c r="L2138" i="1" s="1"/>
  <c r="M2142" i="1"/>
  <c r="O2142" i="1" s="1"/>
  <c r="M2141" i="1"/>
  <c r="L2141" i="1" s="1"/>
  <c r="M2150" i="1"/>
  <c r="O2150" i="1" s="1"/>
  <c r="M2154" i="1"/>
  <c r="L2154" i="1" s="1"/>
  <c r="M2158" i="1"/>
  <c r="M2162" i="1"/>
  <c r="L2162" i="1" s="1"/>
  <c r="M2166" i="1"/>
  <c r="O2166" i="1" s="1"/>
  <c r="M2170" i="1"/>
  <c r="L2170" i="1" s="1"/>
  <c r="M2174" i="1"/>
  <c r="M2178" i="1"/>
  <c r="L2178" i="1" s="1"/>
  <c r="M2182" i="1"/>
  <c r="L2182" i="1" s="1"/>
  <c r="M2186" i="1"/>
  <c r="L2186" i="1" s="1"/>
  <c r="M2190" i="1"/>
  <c r="O2190" i="1" s="1"/>
  <c r="M2194" i="1"/>
  <c r="M2198" i="1"/>
  <c r="L2198" i="1" s="1"/>
  <c r="M2202" i="1"/>
  <c r="L2202" i="1" s="1"/>
  <c r="M1342" i="1"/>
  <c r="O1342" i="1" s="1"/>
  <c r="M2210" i="1"/>
  <c r="M2214" i="1"/>
  <c r="O2214" i="1" s="1"/>
  <c r="M1248" i="1"/>
  <c r="L1248" i="1" s="1"/>
  <c r="M2222" i="1"/>
  <c r="L2222" i="1" s="1"/>
  <c r="M2226" i="1"/>
  <c r="M2230" i="1"/>
  <c r="O2230" i="1" s="1"/>
  <c r="M2234" i="1"/>
  <c r="L2234" i="1" s="1"/>
  <c r="M1354" i="1"/>
  <c r="L1354" i="1" s="1"/>
  <c r="M2242" i="1"/>
  <c r="M2246" i="1"/>
  <c r="O2246" i="1" s="1"/>
  <c r="M2250" i="1"/>
  <c r="M527" i="1"/>
  <c r="L527" i="1" s="1"/>
  <c r="M1065" i="1"/>
  <c r="L1065" i="1" s="1"/>
  <c r="M995" i="1"/>
  <c r="L995" i="1" s="1"/>
  <c r="M999" i="1"/>
  <c r="L999" i="1" s="1"/>
  <c r="M1003" i="1"/>
  <c r="L1003" i="1" s="1"/>
  <c r="M1007" i="1"/>
  <c r="L1007" i="1" s="1"/>
  <c r="M1068" i="1"/>
  <c r="L1068" i="1" s="1"/>
  <c r="M1071" i="1"/>
  <c r="L1071" i="1" s="1"/>
  <c r="M1019" i="1"/>
  <c r="L1019" i="1" s="1"/>
  <c r="M1747" i="1"/>
  <c r="L1747" i="1" s="1"/>
  <c r="M618" i="1"/>
  <c r="M1031" i="1"/>
  <c r="M1035" i="1"/>
  <c r="L1035" i="1" s="1"/>
  <c r="M1043" i="1"/>
  <c r="L1043" i="1" s="1"/>
  <c r="M1051" i="1"/>
  <c r="M1055" i="1"/>
  <c r="L1055" i="1" s="1"/>
  <c r="M1063" i="1"/>
  <c r="L1063" i="1" s="1"/>
  <c r="M620" i="1"/>
  <c r="M249" i="1"/>
  <c r="L249" i="1" s="1"/>
  <c r="M1076" i="1"/>
  <c r="L1076" i="1" s="1"/>
  <c r="M1079" i="1"/>
  <c r="L1079" i="1" s="1"/>
  <c r="M1418" i="1"/>
  <c r="L1418" i="1" s="1"/>
  <c r="M1091" i="1"/>
  <c r="M1095" i="1"/>
  <c r="M1099" i="1"/>
  <c r="M1103" i="1"/>
  <c r="L1103" i="1" s="1"/>
  <c r="M1081" i="1"/>
  <c r="L1081" i="1" s="1"/>
  <c r="M1111" i="1"/>
  <c r="L1111" i="1" s="1"/>
  <c r="M1115" i="1"/>
  <c r="M1119" i="1"/>
  <c r="L1119" i="1" s="1"/>
  <c r="M1123" i="1"/>
  <c r="M1127" i="1"/>
  <c r="M1131" i="1"/>
  <c r="L1131" i="1" s="1"/>
  <c r="M1135" i="1"/>
  <c r="L1135" i="1" s="1"/>
  <c r="M1139" i="1"/>
  <c r="L1139" i="1" s="1"/>
  <c r="M1143" i="1"/>
  <c r="L1143" i="1" s="1"/>
  <c r="M1147" i="1"/>
  <c r="M219" i="1"/>
  <c r="L219" i="1" s="1"/>
  <c r="M1097" i="1"/>
  <c r="M1421" i="1"/>
  <c r="L1421" i="1" s="1"/>
  <c r="M1163" i="1"/>
  <c r="M1167" i="1"/>
  <c r="L1167" i="1" s="1"/>
  <c r="M2084" i="1"/>
  <c r="L2084" i="1" s="1"/>
  <c r="M1175" i="1"/>
  <c r="L1175" i="1" s="1"/>
  <c r="M1183" i="1"/>
  <c r="L1183" i="1" s="1"/>
  <c r="M1187" i="1"/>
  <c r="L1187" i="1" s="1"/>
  <c r="M1191" i="1"/>
  <c r="L1191" i="1" s="1"/>
  <c r="M1195" i="1"/>
  <c r="L1195" i="1" s="1"/>
  <c r="M1203" i="1"/>
  <c r="M1207" i="1"/>
  <c r="L1207" i="1" s="1"/>
  <c r="M1211" i="1"/>
  <c r="M1478" i="1"/>
  <c r="L1478" i="1" s="1"/>
  <c r="M1223" i="1"/>
  <c r="M1227" i="1"/>
  <c r="L1227" i="1" s="1"/>
  <c r="M1875" i="1"/>
  <c r="L1875" i="1" s="1"/>
  <c r="M1107" i="1"/>
  <c r="L1107" i="1" s="1"/>
  <c r="M2093" i="1"/>
  <c r="M1243" i="1"/>
  <c r="L1243" i="1" s="1"/>
  <c r="M1247" i="1"/>
  <c r="L1247" i="1" s="1"/>
  <c r="M1251" i="1"/>
  <c r="L1251" i="1" s="1"/>
  <c r="M1255" i="1"/>
  <c r="L1255" i="1" s="1"/>
  <c r="M1321" i="1"/>
  <c r="M1263" i="1"/>
  <c r="L1263" i="1" s="1"/>
  <c r="M1267" i="1"/>
  <c r="L1267" i="1" s="1"/>
  <c r="M1271" i="1"/>
  <c r="L1271" i="1" s="1"/>
  <c r="M1275" i="1"/>
  <c r="L1275" i="1" s="1"/>
  <c r="M1279" i="1"/>
  <c r="L1279" i="1" s="1"/>
  <c r="M1283" i="1"/>
  <c r="L1283" i="1" s="1"/>
  <c r="M1287" i="1"/>
  <c r="M1291" i="1"/>
  <c r="L1291" i="1" s="1"/>
  <c r="M1973" i="1"/>
  <c r="L1973" i="1" s="1"/>
  <c r="M1299" i="1"/>
  <c r="L1299" i="1" s="1"/>
  <c r="M1307" i="1"/>
  <c r="M1398" i="1"/>
  <c r="L1398" i="1" s="1"/>
  <c r="M255" i="1"/>
  <c r="L255" i="1" s="1"/>
  <c r="M1319" i="1"/>
  <c r="L1319" i="1" s="1"/>
  <c r="M1126" i="1"/>
  <c r="M1327" i="1"/>
  <c r="L1327" i="1" s="1"/>
  <c r="M1331" i="1"/>
  <c r="L1331" i="1" s="1"/>
  <c r="M1335" i="1"/>
  <c r="L1335" i="1" s="1"/>
  <c r="M1483" i="1"/>
  <c r="L1483" i="1" s="1"/>
  <c r="M1351" i="1"/>
  <c r="L1351" i="1" s="1"/>
  <c r="M1355" i="1"/>
  <c r="M1359" i="1"/>
  <c r="L1359" i="1" s="1"/>
  <c r="M1363" i="1"/>
  <c r="L1363" i="1" s="1"/>
  <c r="M1367" i="1"/>
  <c r="L1367" i="1" s="1"/>
  <c r="M1371" i="1"/>
  <c r="M223" i="1"/>
  <c r="L223" i="1" s="1"/>
  <c r="M1379" i="1"/>
  <c r="L1379" i="1" s="1"/>
  <c r="M1383" i="1"/>
  <c r="L1383" i="1" s="1"/>
  <c r="M1387" i="1"/>
  <c r="M1391" i="1"/>
  <c r="L1391" i="1" s="1"/>
  <c r="M1395" i="1"/>
  <c r="M1399" i="1"/>
  <c r="L1399" i="1" s="1"/>
  <c r="M1403" i="1"/>
  <c r="M1755" i="1"/>
  <c r="L1755" i="1" s="1"/>
  <c r="M1415" i="1"/>
  <c r="M1419" i="1"/>
  <c r="M1423" i="1"/>
  <c r="L1423" i="1" s="1"/>
  <c r="M1427" i="1"/>
  <c r="L1427" i="1" s="1"/>
  <c r="M1431" i="1"/>
  <c r="L1431" i="1" s="1"/>
  <c r="M1435" i="1"/>
  <c r="L1435" i="1" s="1"/>
  <c r="M1157" i="1"/>
  <c r="L1157" i="1" s="1"/>
  <c r="M1443" i="1"/>
  <c r="L1443" i="1" s="1"/>
  <c r="M1447" i="1"/>
  <c r="M1451" i="1"/>
  <c r="M1455" i="1"/>
  <c r="L1455" i="1" s="1"/>
  <c r="M1459" i="1"/>
  <c r="L1459" i="1" s="1"/>
  <c r="M1463" i="1"/>
  <c r="L1463" i="1" s="1"/>
  <c r="M1467" i="1"/>
  <c r="L1467" i="1" s="1"/>
  <c r="M1475" i="1"/>
  <c r="M1479" i="1"/>
  <c r="L1479" i="1" s="1"/>
  <c r="M1171" i="1"/>
  <c r="M1487" i="1"/>
  <c r="L1487" i="1" s="1"/>
  <c r="M2117" i="1"/>
  <c r="L2117" i="1" s="1"/>
  <c r="M1495" i="1"/>
  <c r="L1495" i="1" s="1"/>
  <c r="M1782" i="1"/>
  <c r="M1400" i="1"/>
  <c r="L1400" i="1" s="1"/>
  <c r="M1507" i="1"/>
  <c r="L1507" i="1" s="1"/>
  <c r="M1511" i="1"/>
  <c r="L1511" i="1" s="1"/>
  <c r="M340" i="1"/>
  <c r="M1602" i="1"/>
  <c r="L1602" i="1" s="1"/>
  <c r="M1523" i="1"/>
  <c r="L1523" i="1" s="1"/>
  <c r="M1527" i="1"/>
  <c r="L1527" i="1" s="1"/>
  <c r="M1531" i="1"/>
  <c r="M975" i="1"/>
  <c r="L975" i="1" s="1"/>
  <c r="M1539" i="1"/>
  <c r="M1547" i="1"/>
  <c r="L1547" i="1" s="1"/>
  <c r="M1551" i="1"/>
  <c r="L1551" i="1" s="1"/>
  <c r="M1555" i="1"/>
  <c r="L1555" i="1" s="1"/>
  <c r="M1563" i="1"/>
  <c r="M1567" i="1"/>
  <c r="L1567" i="1" s="1"/>
  <c r="M1571" i="1"/>
  <c r="L1571" i="1" s="1"/>
  <c r="M1579" i="1"/>
  <c r="L1579" i="1" s="1"/>
  <c r="M1583" i="1"/>
  <c r="L1583" i="1" s="1"/>
  <c r="M1587" i="1"/>
  <c r="L1587" i="1" s="1"/>
  <c r="M1488" i="1"/>
  <c r="L1488" i="1" s="1"/>
  <c r="M1595" i="1"/>
  <c r="L1595" i="1" s="1"/>
  <c r="M1599" i="1"/>
  <c r="L1599" i="1" s="1"/>
  <c r="M1603" i="1"/>
  <c r="L1603" i="1" s="1"/>
  <c r="M1607" i="1"/>
  <c r="M1820" i="1"/>
  <c r="M1615" i="1"/>
  <c r="L1615" i="1" s="1"/>
  <c r="M1619" i="1"/>
  <c r="L1619" i="1" s="1"/>
  <c r="M1623" i="1"/>
  <c r="L1623" i="1" s="1"/>
  <c r="M1627" i="1"/>
  <c r="M1631" i="1"/>
  <c r="L1631" i="1" s="1"/>
  <c r="M1635" i="1"/>
  <c r="L1635" i="1" s="1"/>
  <c r="M1639" i="1"/>
  <c r="L1639" i="1" s="1"/>
  <c r="M1643" i="1"/>
  <c r="M1300" i="1"/>
  <c r="L1300" i="1" s="1"/>
  <c r="M1651" i="1"/>
  <c r="L1651" i="1" s="1"/>
  <c r="M1655" i="1"/>
  <c r="L1655" i="1" s="1"/>
  <c r="M1659" i="1"/>
  <c r="L1659" i="1" s="1"/>
  <c r="M1663" i="1"/>
  <c r="L1663" i="1" s="1"/>
  <c r="M1489" i="1"/>
  <c r="L1489" i="1" s="1"/>
  <c r="M987" i="1"/>
  <c r="L987" i="1" s="1"/>
  <c r="M1675" i="1"/>
  <c r="M1679" i="1"/>
  <c r="L1679" i="1" s="1"/>
  <c r="M1683" i="1"/>
  <c r="L1683" i="1" s="1"/>
  <c r="M1687" i="1"/>
  <c r="L1687" i="1" s="1"/>
  <c r="M1691" i="1"/>
  <c r="M1695" i="1"/>
  <c r="L1695" i="1" s="1"/>
  <c r="M1500" i="1"/>
  <c r="L1500" i="1" s="1"/>
  <c r="M1711" i="1"/>
  <c r="L1711" i="1" s="1"/>
  <c r="M1715" i="1"/>
  <c r="L1715" i="1" s="1"/>
  <c r="M1723" i="1"/>
  <c r="L1723" i="1" s="1"/>
  <c r="M1727" i="1"/>
  <c r="M1731" i="1"/>
  <c r="O1731" i="1" s="1"/>
  <c r="M1735" i="1"/>
  <c r="L1735" i="1" s="1"/>
  <c r="M1739" i="1"/>
  <c r="L1739" i="1" s="1"/>
  <c r="M1743" i="1"/>
  <c r="L1743" i="1" s="1"/>
  <c r="M1892" i="1"/>
  <c r="L1892" i="1" s="1"/>
  <c r="M1751" i="1"/>
  <c r="L1751" i="1" s="1"/>
  <c r="M1759" i="1"/>
  <c r="M1763" i="1"/>
  <c r="O1763" i="1" s="1"/>
  <c r="M1767" i="1"/>
  <c r="L1767" i="1" s="1"/>
  <c r="M1775" i="1"/>
  <c r="L1775" i="1" s="1"/>
  <c r="M1779" i="1"/>
  <c r="L1779" i="1" s="1"/>
  <c r="M1783" i="1"/>
  <c r="L1783" i="1" s="1"/>
  <c r="M179" i="1"/>
  <c r="L179" i="1" s="1"/>
  <c r="M1791" i="1"/>
  <c r="L1791" i="1" s="1"/>
  <c r="M1795" i="1"/>
  <c r="L1795" i="1" s="1"/>
  <c r="M1799" i="1"/>
  <c r="O1799" i="1" s="1"/>
  <c r="M1803" i="1"/>
  <c r="M1807" i="1"/>
  <c r="M1339" i="1"/>
  <c r="M1815" i="1"/>
  <c r="L1815" i="1" s="1"/>
  <c r="M1819" i="1"/>
  <c r="O1819" i="1" s="1"/>
  <c r="M1827" i="1"/>
  <c r="O1827" i="1" s="1"/>
  <c r="M79" i="1"/>
  <c r="L79" i="1" s="1"/>
  <c r="M2126" i="1"/>
  <c r="O2126" i="1" s="1"/>
  <c r="M1843" i="1"/>
  <c r="M1847" i="1"/>
  <c r="L1847" i="1" s="1"/>
  <c r="M1851" i="1"/>
  <c r="L1851" i="1" s="1"/>
  <c r="M1855" i="1"/>
  <c r="L1855" i="1" s="1"/>
  <c r="M1859" i="1"/>
  <c r="O1859" i="1" s="1"/>
  <c r="M1863" i="1"/>
  <c r="M1867" i="1"/>
  <c r="O1867" i="1" s="1"/>
  <c r="M1871" i="1"/>
  <c r="L1871" i="1" s="1"/>
  <c r="M1219" i="1"/>
  <c r="O1219" i="1" s="1"/>
  <c r="M1879" i="1"/>
  <c r="L1879" i="1" s="1"/>
  <c r="M1883" i="1"/>
  <c r="L1883" i="1" s="1"/>
  <c r="M1887" i="1"/>
  <c r="L1887" i="1" s="1"/>
  <c r="M1891" i="1"/>
  <c r="M1895" i="1"/>
  <c r="M1899" i="1"/>
  <c r="L1899" i="1" s="1"/>
  <c r="M1903" i="1"/>
  <c r="M1907" i="1"/>
  <c r="O1907" i="1" s="1"/>
  <c r="M1911" i="1"/>
  <c r="L1911" i="1" s="1"/>
  <c r="M1915" i="1"/>
  <c r="L1915" i="1" s="1"/>
  <c r="M1919" i="1"/>
  <c r="L1919" i="1" s="1"/>
  <c r="M1923" i="1"/>
  <c r="M1927" i="1"/>
  <c r="M1931" i="1"/>
  <c r="O1931" i="1" s="1"/>
  <c r="M2140" i="1"/>
  <c r="M1939" i="1"/>
  <c r="L1939" i="1" s="1"/>
  <c r="M1947" i="1"/>
  <c r="O1947" i="1" s="1"/>
  <c r="M1951" i="1"/>
  <c r="L1951" i="1" s="1"/>
  <c r="M1955" i="1"/>
  <c r="L1955" i="1" s="1"/>
  <c r="M1959" i="1"/>
  <c r="M1967" i="1"/>
  <c r="L1967" i="1" s="1"/>
  <c r="M1971" i="1"/>
  <c r="M1975" i="1"/>
  <c r="M1983" i="1"/>
  <c r="O1983" i="1" s="1"/>
  <c r="M1987" i="1"/>
  <c r="L1987" i="1" s="1"/>
  <c r="M1995" i="1"/>
  <c r="L1995" i="1" s="1"/>
  <c r="M1999" i="1"/>
  <c r="O1999" i="1" s="1"/>
  <c r="M2003" i="1"/>
  <c r="L2003" i="1" s="1"/>
  <c r="M2007" i="1"/>
  <c r="L2007" i="1" s="1"/>
  <c r="M1830" i="1"/>
  <c r="M2015" i="1"/>
  <c r="O2015" i="1" s="1"/>
  <c r="M2019" i="1"/>
  <c r="M2023" i="1"/>
  <c r="M2027" i="1"/>
  <c r="M2031" i="1"/>
  <c r="O2031" i="1" s="1"/>
  <c r="M2035" i="1"/>
  <c r="L2035" i="1" s="1"/>
  <c r="M2039" i="1"/>
  <c r="L2039" i="1" s="1"/>
  <c r="M2043" i="1"/>
  <c r="L2043" i="1" s="1"/>
  <c r="M2047" i="1"/>
  <c r="O2047" i="1" s="1"/>
  <c r="M2051" i="1"/>
  <c r="L2051" i="1" s="1"/>
  <c r="M2055" i="1"/>
  <c r="L2055" i="1" s="1"/>
  <c r="M2059" i="1"/>
  <c r="M2063" i="1"/>
  <c r="O2063" i="1" s="1"/>
  <c r="M2221" i="1"/>
  <c r="L2221" i="1" s="1"/>
  <c r="M2071" i="1"/>
  <c r="M2075" i="1"/>
  <c r="M2079" i="1"/>
  <c r="O2079" i="1" s="1"/>
  <c r="M2083" i="1"/>
  <c r="M2087" i="1"/>
  <c r="L2087" i="1" s="1"/>
  <c r="M2091" i="1"/>
  <c r="M2095" i="1"/>
  <c r="O2095" i="1" s="1"/>
  <c r="M1836" i="1"/>
  <c r="L1836" i="1" s="1"/>
  <c r="M2103" i="1"/>
  <c r="M2111" i="1"/>
  <c r="M2115" i="1"/>
  <c r="L2115" i="1" s="1"/>
  <c r="M2119" i="1"/>
  <c r="M2123" i="1"/>
  <c r="L2123" i="1" s="1"/>
  <c r="M2127" i="1"/>
  <c r="L2127" i="1" s="1"/>
  <c r="M2131" i="1"/>
  <c r="L2131" i="1" s="1"/>
  <c r="M2135" i="1"/>
  <c r="M2139" i="1"/>
  <c r="M2143" i="1"/>
  <c r="M2147" i="1"/>
  <c r="L2147" i="1" s="1"/>
  <c r="M2151" i="1"/>
  <c r="M2155" i="1"/>
  <c r="M2159" i="1"/>
  <c r="M563" i="1"/>
  <c r="L563" i="1" s="1"/>
  <c r="M2167" i="1"/>
  <c r="M1239" i="1"/>
  <c r="L1239" i="1" s="1"/>
  <c r="M1952" i="1"/>
  <c r="L1952" i="1" s="1"/>
  <c r="M2179" i="1"/>
  <c r="L2179" i="1" s="1"/>
  <c r="M96" i="1"/>
  <c r="M2187" i="1"/>
  <c r="M2191" i="1"/>
  <c r="M1838" i="1"/>
  <c r="L1838" i="1" s="1"/>
  <c r="M2199" i="1"/>
  <c r="M2203" i="1"/>
  <c r="L2203" i="1" s="1"/>
  <c r="M2207" i="1"/>
  <c r="M2211" i="1"/>
  <c r="L2211" i="1" s="1"/>
  <c r="M2215" i="1"/>
  <c r="M2219" i="1"/>
  <c r="O2219" i="1" s="1"/>
  <c r="M393" i="1"/>
  <c r="L393" i="1" s="1"/>
  <c r="M2227" i="1"/>
  <c r="O2227" i="1" s="1"/>
  <c r="M2231" i="1"/>
  <c r="M2239" i="1"/>
  <c r="M2243" i="1"/>
  <c r="O2243" i="1" s="1"/>
  <c r="M2247" i="1"/>
  <c r="L2247" i="1" s="1"/>
  <c r="M263" i="1"/>
  <c r="M267" i="1"/>
  <c r="L267" i="1" s="1"/>
  <c r="M271" i="1"/>
  <c r="L271" i="1" s="1"/>
  <c r="M278" i="1"/>
  <c r="L278" i="1" s="1"/>
  <c r="M282" i="1"/>
  <c r="L282" i="1" s="1"/>
  <c r="M286" i="1"/>
  <c r="L286" i="1" s="1"/>
  <c r="M290" i="1"/>
  <c r="M294" i="1"/>
  <c r="L294" i="1" s="1"/>
  <c r="M298" i="1"/>
  <c r="L298" i="1" s="1"/>
  <c r="M302" i="1"/>
  <c r="L302" i="1" s="1"/>
  <c r="M306" i="1"/>
  <c r="L306" i="1" s="1"/>
  <c r="M310" i="1"/>
  <c r="L310" i="1" s="1"/>
  <c r="M314" i="1"/>
  <c r="L314" i="1" s="1"/>
  <c r="M318" i="1"/>
  <c r="L318" i="1" s="1"/>
  <c r="M322" i="1"/>
  <c r="L322" i="1" s="1"/>
  <c r="M326" i="1"/>
  <c r="L326" i="1" s="1"/>
  <c r="M330" i="1"/>
  <c r="L330" i="1" s="1"/>
  <c r="M334" i="1"/>
  <c r="L334" i="1" s="1"/>
  <c r="M338" i="1"/>
  <c r="L338" i="1" s="1"/>
  <c r="M342" i="1"/>
  <c r="L342" i="1" s="1"/>
  <c r="M346" i="1"/>
  <c r="L346" i="1" s="1"/>
  <c r="M348" i="1"/>
  <c r="L348" i="1" s="1"/>
  <c r="M352" i="1"/>
  <c r="M356" i="1"/>
  <c r="L356" i="1" s="1"/>
  <c r="M360" i="1"/>
  <c r="L360" i="1" s="1"/>
  <c r="M364" i="1"/>
  <c r="L364" i="1" s="1"/>
  <c r="M368" i="1"/>
  <c r="L368" i="1" s="1"/>
  <c r="M372" i="1"/>
  <c r="L372" i="1" s="1"/>
  <c r="M376" i="1"/>
  <c r="L376" i="1" s="1"/>
  <c r="M380" i="1"/>
  <c r="L380" i="1" s="1"/>
  <c r="M384" i="1"/>
  <c r="L384" i="1" s="1"/>
  <c r="M392" i="1"/>
  <c r="L392" i="1" s="1"/>
  <c r="M396" i="1"/>
  <c r="L396" i="1" s="1"/>
  <c r="M400" i="1"/>
  <c r="L400" i="1" s="1"/>
  <c r="M404" i="1"/>
  <c r="L404" i="1" s="1"/>
  <c r="M408" i="1"/>
  <c r="L408" i="1" s="1"/>
  <c r="M1265" i="1"/>
  <c r="L1265" i="1" s="1"/>
  <c r="M416" i="1"/>
  <c r="L416" i="1" s="1"/>
  <c r="M420" i="1"/>
  <c r="L420" i="1" s="1"/>
  <c r="M424" i="1"/>
  <c r="M428" i="1"/>
  <c r="L428" i="1" s="1"/>
  <c r="M432" i="1"/>
  <c r="L432" i="1" s="1"/>
  <c r="M436" i="1"/>
  <c r="M443" i="1"/>
  <c r="L443" i="1" s="1"/>
  <c r="M447" i="1"/>
  <c r="L447" i="1" s="1"/>
  <c r="M451" i="1"/>
  <c r="L451" i="1" s="1"/>
  <c r="M455" i="1"/>
  <c r="L455" i="1" s="1"/>
  <c r="M459" i="1"/>
  <c r="M463" i="1"/>
  <c r="L463" i="1" s="1"/>
  <c r="M467" i="1"/>
  <c r="L467" i="1" s="1"/>
  <c r="M471" i="1"/>
  <c r="L471" i="1" s="1"/>
  <c r="M475" i="1"/>
  <c r="L475" i="1" s="1"/>
  <c r="M482" i="1"/>
  <c r="L482" i="1" s="1"/>
  <c r="M486" i="1"/>
  <c r="L486" i="1" s="1"/>
  <c r="M490" i="1"/>
  <c r="L490" i="1" s="1"/>
  <c r="M494" i="1"/>
  <c r="L494" i="1" s="1"/>
  <c r="M498" i="1"/>
  <c r="L498" i="1" s="1"/>
  <c r="M502" i="1"/>
  <c r="L502" i="1" s="1"/>
  <c r="M506" i="1"/>
  <c r="L506" i="1" s="1"/>
  <c r="M510" i="1"/>
  <c r="L510" i="1" s="1"/>
  <c r="M514" i="1"/>
  <c r="L514" i="1" s="1"/>
  <c r="M518" i="1"/>
  <c r="L518" i="1" s="1"/>
  <c r="M522" i="1"/>
  <c r="M526" i="1"/>
  <c r="L526" i="1" s="1"/>
  <c r="M530" i="1"/>
  <c r="L530" i="1" s="1"/>
  <c r="M534" i="1"/>
  <c r="M538" i="1"/>
  <c r="L538" i="1" s="1"/>
  <c r="M187" i="1"/>
  <c r="L187" i="1" s="1"/>
  <c r="M546" i="1"/>
  <c r="L546" i="1" s="1"/>
  <c r="M550" i="1"/>
  <c r="L550" i="1" s="1"/>
  <c r="M553" i="1"/>
  <c r="M561" i="1"/>
  <c r="L561" i="1" s="1"/>
  <c r="M565" i="1"/>
  <c r="L565" i="1" s="1"/>
  <c r="M573" i="1"/>
  <c r="L573" i="1" s="1"/>
  <c r="M577" i="1"/>
  <c r="L577" i="1" s="1"/>
  <c r="M581" i="1"/>
  <c r="M578" i="1"/>
  <c r="M589" i="1"/>
  <c r="L589" i="1" s="1"/>
  <c r="M593" i="1"/>
  <c r="L593" i="1" s="1"/>
  <c r="M597" i="1"/>
  <c r="L597" i="1" s="1"/>
  <c r="M601" i="1"/>
  <c r="M609" i="1"/>
  <c r="L609" i="1" s="1"/>
  <c r="M613" i="1"/>
  <c r="L613" i="1" s="1"/>
  <c r="M617" i="1"/>
  <c r="L617" i="1" s="1"/>
  <c r="M621" i="1"/>
  <c r="L621" i="1" s="1"/>
  <c r="M190" i="1"/>
  <c r="L190" i="1" s="1"/>
  <c r="M629" i="1"/>
  <c r="M1671" i="1"/>
  <c r="L1671" i="1" s="1"/>
  <c r="M637" i="1"/>
  <c r="L637" i="1" s="1"/>
  <c r="M641" i="1"/>
  <c r="M645" i="1"/>
  <c r="M649" i="1"/>
  <c r="M653" i="1"/>
  <c r="L653" i="1" s="1"/>
  <c r="M657" i="1"/>
  <c r="L657" i="1" s="1"/>
  <c r="M661" i="1"/>
  <c r="L661" i="1" s="1"/>
  <c r="M665" i="1"/>
  <c r="L665" i="1" s="1"/>
  <c r="M668" i="1"/>
  <c r="L668" i="1" s="1"/>
  <c r="M1030" i="1"/>
  <c r="M676" i="1"/>
  <c r="L676" i="1" s="1"/>
  <c r="M680" i="1"/>
  <c r="M684" i="1"/>
  <c r="L684" i="1" s="1"/>
  <c r="M444" i="1"/>
  <c r="L444" i="1" s="1"/>
  <c r="M697" i="1"/>
  <c r="O697" i="1" s="1"/>
  <c r="M701" i="1"/>
  <c r="L701" i="1" s="1"/>
  <c r="M705" i="1"/>
  <c r="L705" i="1" s="1"/>
  <c r="M709" i="1"/>
  <c r="L709" i="1" s="1"/>
  <c r="M1052" i="1"/>
  <c r="O1052" i="1" s="1"/>
  <c r="M717" i="1"/>
  <c r="L717" i="1" s="1"/>
  <c r="M719" i="1"/>
  <c r="L719" i="1" s="1"/>
  <c r="M726" i="1"/>
  <c r="O726" i="1" s="1"/>
  <c r="M730" i="1"/>
  <c r="M734" i="1"/>
  <c r="L734" i="1" s="1"/>
  <c r="M738" i="1"/>
  <c r="L738" i="1" s="1"/>
  <c r="M65" i="1"/>
  <c r="O65" i="1" s="1"/>
  <c r="M746" i="1"/>
  <c r="L746" i="1" s="1"/>
  <c r="M750" i="1"/>
  <c r="L750" i="1" s="1"/>
  <c r="M754" i="1"/>
  <c r="L754" i="1" s="1"/>
  <c r="M758" i="1"/>
  <c r="O758" i="1" s="1"/>
  <c r="M762" i="1"/>
  <c r="L762" i="1" s="1"/>
  <c r="M766" i="1"/>
  <c r="L766" i="1" s="1"/>
  <c r="M770" i="1"/>
  <c r="M774" i="1"/>
  <c r="O774" i="1" s="1"/>
  <c r="M778" i="1"/>
  <c r="L778" i="1" s="1"/>
  <c r="M781" i="1"/>
  <c r="L781" i="1" s="1"/>
  <c r="M785" i="1"/>
  <c r="L785" i="1" s="1"/>
  <c r="M789" i="1"/>
  <c r="O789" i="1" s="1"/>
  <c r="M793" i="1"/>
  <c r="L793" i="1" s="1"/>
  <c r="M797" i="1"/>
  <c r="M801" i="1"/>
  <c r="L801" i="1" s="1"/>
  <c r="M805" i="1"/>
  <c r="O805" i="1" s="1"/>
  <c r="M809" i="1"/>
  <c r="L809" i="1" s="1"/>
  <c r="M813" i="1"/>
  <c r="L813" i="1" s="1"/>
  <c r="M817" i="1"/>
  <c r="M821" i="1"/>
  <c r="O821" i="1" s="1"/>
  <c r="M825" i="1"/>
  <c r="L825" i="1" s="1"/>
  <c r="M829" i="1"/>
  <c r="L829" i="1" s="1"/>
  <c r="M209" i="1"/>
  <c r="L209" i="1" s="1"/>
  <c r="M837" i="1"/>
  <c r="L837" i="1" s="1"/>
  <c r="M841" i="1"/>
  <c r="L841" i="1" s="1"/>
  <c r="M845" i="1"/>
  <c r="L845" i="1" s="1"/>
  <c r="M849" i="1"/>
  <c r="L849" i="1" s="1"/>
  <c r="M2218" i="1"/>
  <c r="L2218" i="1" s="1"/>
  <c r="M857" i="1"/>
  <c r="L857" i="1" s="1"/>
  <c r="M1062" i="1"/>
  <c r="L1062" i="1" s="1"/>
  <c r="M865" i="1"/>
  <c r="M869" i="1"/>
  <c r="L869" i="1" s="1"/>
  <c r="M873" i="1"/>
  <c r="M876" i="1"/>
  <c r="L876" i="1" s="1"/>
  <c r="M880" i="1"/>
  <c r="M884" i="1"/>
  <c r="L884" i="1" s="1"/>
  <c r="M888" i="1"/>
  <c r="L888" i="1" s="1"/>
  <c r="M892" i="1"/>
  <c r="L892" i="1" s="1"/>
  <c r="M896" i="1"/>
  <c r="M900" i="1"/>
  <c r="O900" i="1" s="1"/>
  <c r="M904" i="1"/>
  <c r="L904" i="1" s="1"/>
  <c r="M908" i="1"/>
  <c r="L908" i="1" s="1"/>
  <c r="M912" i="1"/>
  <c r="M916" i="1"/>
  <c r="L916" i="1" s="1"/>
  <c r="M920" i="1"/>
  <c r="L920" i="1" s="1"/>
  <c r="M924" i="1"/>
  <c r="L924" i="1" s="1"/>
  <c r="M928" i="1"/>
  <c r="L928" i="1" s="1"/>
  <c r="M932" i="1"/>
  <c r="O932" i="1" s="1"/>
  <c r="M936" i="1"/>
  <c r="L936" i="1" s="1"/>
  <c r="M940" i="1"/>
  <c r="L940" i="1" s="1"/>
  <c r="M944" i="1"/>
  <c r="L944" i="1" s="1"/>
  <c r="M948" i="1"/>
  <c r="L948" i="1" s="1"/>
  <c r="M952" i="1"/>
  <c r="L952" i="1" s="1"/>
  <c r="M956" i="1"/>
  <c r="L956" i="1" s="1"/>
  <c r="M960" i="1"/>
  <c r="L960" i="1" s="1"/>
  <c r="M964" i="1"/>
  <c r="L964" i="1" s="1"/>
  <c r="M968" i="1"/>
  <c r="L968" i="1" s="1"/>
  <c r="M67" i="1"/>
  <c r="L67" i="1" s="1"/>
  <c r="M980" i="1"/>
  <c r="L980" i="1" s="1"/>
  <c r="M984" i="1"/>
  <c r="L984" i="1" s="1"/>
  <c r="M988" i="1"/>
  <c r="L988" i="1" s="1"/>
  <c r="M992" i="1"/>
  <c r="L992" i="1" s="1"/>
  <c r="M996" i="1"/>
  <c r="L996" i="1" s="1"/>
  <c r="M1411" i="1"/>
  <c r="M1004" i="1"/>
  <c r="L1004" i="1" s="1"/>
  <c r="M535" i="1"/>
  <c r="L535" i="1" s="1"/>
  <c r="M1012" i="1"/>
  <c r="L1012" i="1" s="1"/>
  <c r="M1016" i="1"/>
  <c r="L1016" i="1" s="1"/>
  <c r="M923" i="1"/>
  <c r="L923" i="1" s="1"/>
  <c r="M1024" i="1"/>
  <c r="L1024" i="1" s="1"/>
  <c r="M248" i="1"/>
  <c r="L248" i="1" s="1"/>
  <c r="M1032" i="1"/>
  <c r="L1032" i="1" s="1"/>
  <c r="M1036" i="1"/>
  <c r="L1036" i="1" s="1"/>
  <c r="M1040" i="1"/>
  <c r="L1040" i="1" s="1"/>
  <c r="M1566" i="1"/>
  <c r="L1566" i="1" s="1"/>
  <c r="M1048" i="1"/>
  <c r="L1048" i="1" s="1"/>
  <c r="M216" i="1"/>
  <c r="L216" i="1" s="1"/>
  <c r="M1064" i="1"/>
  <c r="L1064" i="1" s="1"/>
  <c r="M1461" i="1"/>
  <c r="L1461" i="1" s="1"/>
  <c r="M1078" i="1"/>
  <c r="L1078" i="1" s="1"/>
  <c r="M945" i="1"/>
  <c r="M1084" i="1"/>
  <c r="O1084" i="1" s="1"/>
  <c r="M1281" i="1"/>
  <c r="L1281" i="1" s="1"/>
  <c r="M1080" i="1"/>
  <c r="L1080" i="1" s="1"/>
  <c r="M1108" i="1"/>
  <c r="L1108" i="1" s="1"/>
  <c r="M1112" i="1"/>
  <c r="L1112" i="1" s="1"/>
  <c r="M1124" i="1"/>
  <c r="L1124" i="1" s="1"/>
  <c r="M1128" i="1"/>
  <c r="O1128" i="1" s="1"/>
  <c r="M1132" i="1"/>
  <c r="L1132" i="1" s="1"/>
  <c r="M1140" i="1"/>
  <c r="L1140" i="1" s="1"/>
  <c r="M1144" i="1"/>
  <c r="L1144" i="1" s="1"/>
  <c r="M1156" i="1"/>
  <c r="M1160" i="1"/>
  <c r="L1160" i="1" s="1"/>
  <c r="M1164" i="1"/>
  <c r="L1164" i="1" s="1"/>
  <c r="M1172" i="1"/>
  <c r="O1172" i="1" s="1"/>
  <c r="M1176" i="1"/>
  <c r="L1176" i="1" s="1"/>
  <c r="M2090" i="1"/>
  <c r="L2090" i="1" s="1"/>
  <c r="M1188" i="1"/>
  <c r="L1188" i="1" s="1"/>
  <c r="M1192" i="1"/>
  <c r="O1192" i="1" s="1"/>
  <c r="M1582" i="1"/>
  <c r="L1582" i="1" s="1"/>
  <c r="M1204" i="1"/>
  <c r="L1204" i="1" s="1"/>
  <c r="M1208" i="1"/>
  <c r="L1208" i="1" s="1"/>
  <c r="M1212" i="1"/>
  <c r="O1212" i="1" s="1"/>
  <c r="M1220" i="1"/>
  <c r="M1224" i="1"/>
  <c r="L1224" i="1" s="1"/>
  <c r="M1228" i="1"/>
  <c r="L1228" i="1" s="1"/>
  <c r="M1236" i="1"/>
  <c r="L1236" i="1" s="1"/>
  <c r="M1240" i="1"/>
  <c r="M1244" i="1"/>
  <c r="L1244" i="1" s="1"/>
  <c r="M1252" i="1"/>
  <c r="L1252" i="1" s="1"/>
  <c r="M1256" i="1"/>
  <c r="L1256" i="1" s="1"/>
  <c r="M1260" i="1"/>
  <c r="L1260" i="1" s="1"/>
  <c r="M543" i="1"/>
  <c r="L543" i="1" s="1"/>
  <c r="M1748" i="1"/>
  <c r="L1748" i="1" s="1"/>
  <c r="M1284" i="1"/>
  <c r="L1284" i="1" s="1"/>
  <c r="M2098" i="1"/>
  <c r="M1292" i="1"/>
  <c r="L1292" i="1" s="1"/>
  <c r="M2099" i="1"/>
  <c r="L2099" i="1" s="1"/>
  <c r="M1308" i="1"/>
  <c r="L1308" i="1" s="1"/>
  <c r="M1316" i="1"/>
  <c r="L1316" i="1" s="1"/>
  <c r="M1320" i="1"/>
  <c r="L1320" i="1" s="1"/>
  <c r="M1324" i="1"/>
  <c r="L1324" i="1" s="1"/>
  <c r="M2105" i="1"/>
  <c r="L2105" i="1" s="1"/>
  <c r="M1336" i="1"/>
  <c r="L1336" i="1" s="1"/>
  <c r="M1340" i="1"/>
  <c r="O1340" i="1" s="1"/>
  <c r="M1151" i="1"/>
  <c r="L1151" i="1" s="1"/>
  <c r="M1352" i="1"/>
  <c r="L1352" i="1" s="1"/>
  <c r="M1356" i="1"/>
  <c r="L1356" i="1" s="1"/>
  <c r="M1364" i="1"/>
  <c r="L1364" i="1" s="1"/>
  <c r="M1368" i="1"/>
  <c r="L1368" i="1" s="1"/>
  <c r="M1372" i="1"/>
  <c r="L1372" i="1" s="1"/>
  <c r="M1877" i="1"/>
  <c r="L1877" i="1" s="1"/>
  <c r="M1384" i="1"/>
  <c r="O1384" i="1" s="1"/>
  <c r="M1388" i="1"/>
  <c r="M1396" i="1"/>
  <c r="L1396" i="1" s="1"/>
  <c r="M1404" i="1"/>
  <c r="O1404" i="1" s="1"/>
  <c r="M1486" i="1"/>
  <c r="L1486" i="1" s="1"/>
  <c r="M1416" i="1"/>
  <c r="L1416" i="1" s="1"/>
  <c r="M1420" i="1"/>
  <c r="L1420" i="1" s="1"/>
  <c r="M1428" i="1"/>
  <c r="O1428" i="1" s="1"/>
  <c r="M1432" i="1"/>
  <c r="M1436" i="1"/>
  <c r="L1436" i="1" s="1"/>
  <c r="M1444" i="1"/>
  <c r="L1444" i="1" s="1"/>
  <c r="M1448" i="1"/>
  <c r="O1448" i="1" s="1"/>
  <c r="M1452" i="1"/>
  <c r="L1452" i="1" s="1"/>
  <c r="M1456" i="1"/>
  <c r="M1460" i="1"/>
  <c r="L1460" i="1" s="1"/>
  <c r="M1464" i="1"/>
  <c r="O1464" i="1" s="1"/>
  <c r="M1468" i="1"/>
  <c r="L1468" i="1" s="1"/>
  <c r="M1472" i="1"/>
  <c r="L1472" i="1" s="1"/>
  <c r="M1476" i="1"/>
  <c r="L1476" i="1" s="1"/>
  <c r="M1480" i="1"/>
  <c r="O1480" i="1" s="1"/>
  <c r="M1484" i="1"/>
  <c r="L1484" i="1" s="1"/>
  <c r="M1492" i="1"/>
  <c r="L1492" i="1" s="1"/>
  <c r="M1496" i="1"/>
  <c r="O1496" i="1" s="1"/>
  <c r="M226" i="1"/>
  <c r="L226" i="1" s="1"/>
  <c r="M1504" i="1"/>
  <c r="L1504" i="1" s="1"/>
  <c r="M1508" i="1"/>
  <c r="L1508" i="1" s="1"/>
  <c r="M1512" i="1"/>
  <c r="O1512" i="1" s="1"/>
  <c r="M1816" i="1"/>
  <c r="L1816" i="1" s="1"/>
  <c r="M1520" i="1"/>
  <c r="L1520" i="1" s="1"/>
  <c r="M1524" i="1"/>
  <c r="L1524" i="1" s="1"/>
  <c r="M1528" i="1"/>
  <c r="O1528" i="1" s="1"/>
  <c r="M1532" i="1"/>
  <c r="L1532" i="1" s="1"/>
  <c r="M1536" i="1"/>
  <c r="L1536" i="1" s="1"/>
  <c r="M1540" i="1"/>
  <c r="L1540" i="1" s="1"/>
  <c r="M1544" i="1"/>
  <c r="O1544" i="1" s="1"/>
  <c r="M1548" i="1"/>
  <c r="L1548" i="1" s="1"/>
  <c r="M1552" i="1"/>
  <c r="L1552" i="1" s="1"/>
  <c r="M1556" i="1"/>
  <c r="L1556" i="1" s="1"/>
  <c r="M1560" i="1"/>
  <c r="O1560" i="1" s="1"/>
  <c r="M1564" i="1"/>
  <c r="L1564" i="1" s="1"/>
  <c r="M1568" i="1"/>
  <c r="L1568" i="1" s="1"/>
  <c r="M1572" i="1"/>
  <c r="L1572" i="1" s="1"/>
  <c r="M1576" i="1"/>
  <c r="O1576" i="1" s="1"/>
  <c r="M1580" i="1"/>
  <c r="L1580" i="1" s="1"/>
  <c r="M1584" i="1"/>
  <c r="L1584" i="1" s="1"/>
  <c r="M1588" i="1"/>
  <c r="M1592" i="1"/>
  <c r="O1592" i="1" s="1"/>
  <c r="M1596" i="1"/>
  <c r="L1596" i="1" s="1"/>
  <c r="M1600" i="1"/>
  <c r="L1600" i="1" s="1"/>
  <c r="M1604" i="1"/>
  <c r="L1604" i="1" s="1"/>
  <c r="M1608" i="1"/>
  <c r="O1608" i="1" s="1"/>
  <c r="M1612" i="1"/>
  <c r="L1612" i="1" s="1"/>
  <c r="M1616" i="1"/>
  <c r="L1616" i="1" s="1"/>
  <c r="M1620" i="1"/>
  <c r="L1620" i="1" s="1"/>
  <c r="M1624" i="1"/>
  <c r="O1624" i="1" s="1"/>
  <c r="M1628" i="1"/>
  <c r="L1628" i="1" s="1"/>
  <c r="M258" i="1"/>
  <c r="L258" i="1" s="1"/>
  <c r="M985" i="1"/>
  <c r="M1640" i="1"/>
  <c r="O1640" i="1" s="1"/>
  <c r="M1644" i="1"/>
  <c r="L1644" i="1" s="1"/>
  <c r="M1648" i="1"/>
  <c r="L1648" i="1" s="1"/>
  <c r="M1652" i="1"/>
  <c r="L1652" i="1" s="1"/>
  <c r="M1656" i="1"/>
  <c r="O1656" i="1" s="1"/>
  <c r="M1660" i="1"/>
  <c r="O1660" i="1" s="1"/>
  <c r="M1668" i="1"/>
  <c r="O1668" i="1" s="1"/>
  <c r="M1672" i="1"/>
  <c r="O1672" i="1" s="1"/>
  <c r="M1676" i="1"/>
  <c r="O1676" i="1" s="1"/>
  <c r="M1680" i="1"/>
  <c r="O1680" i="1" s="1"/>
  <c r="M1684" i="1"/>
  <c r="O1684" i="1" s="1"/>
  <c r="M1613" i="1"/>
  <c r="M1692" i="1"/>
  <c r="O1692" i="1" s="1"/>
  <c r="M1696" i="1"/>
  <c r="M1700" i="1"/>
  <c r="O1700" i="1" s="1"/>
  <c r="M1704" i="1"/>
  <c r="M1708" i="1"/>
  <c r="O1708" i="1" s="1"/>
  <c r="M1712" i="1"/>
  <c r="M1716" i="1"/>
  <c r="O1716" i="1" s="1"/>
  <c r="M1724" i="1"/>
  <c r="O1724" i="1" s="1"/>
  <c r="M1732" i="1"/>
  <c r="O1732" i="1" s="1"/>
  <c r="M1736" i="1"/>
  <c r="O1736" i="1" s="1"/>
  <c r="M2195" i="1"/>
  <c r="L2195" i="1" s="1"/>
  <c r="M1910" i="1"/>
  <c r="O1910" i="1" s="1"/>
  <c r="M1752" i="1"/>
  <c r="M1756" i="1"/>
  <c r="O1756" i="1" s="1"/>
  <c r="M1760" i="1"/>
  <c r="L1760" i="1" s="1"/>
  <c r="M1764" i="1"/>
  <c r="O1764" i="1" s="1"/>
  <c r="M1768" i="1"/>
  <c r="M1772" i="1"/>
  <c r="O1772" i="1" s="1"/>
  <c r="M1776" i="1"/>
  <c r="L1776" i="1" s="1"/>
  <c r="M1780" i="1"/>
  <c r="O1780" i="1" s="1"/>
  <c r="M1784" i="1"/>
  <c r="M1788" i="1"/>
  <c r="O1788" i="1" s="1"/>
  <c r="M1796" i="1"/>
  <c r="L1796" i="1" s="1"/>
  <c r="M1800" i="1"/>
  <c r="O1800" i="1" s="1"/>
  <c r="M1499" i="1"/>
  <c r="L1499" i="1" s="1"/>
  <c r="M1808" i="1"/>
  <c r="O1808" i="1" s="1"/>
  <c r="M1812" i="1"/>
  <c r="L1812" i="1" s="1"/>
  <c r="M1198" i="1"/>
  <c r="L1198" i="1" s="1"/>
  <c r="M1201" i="1"/>
  <c r="L1201" i="1" s="1"/>
  <c r="M1824" i="1"/>
  <c r="L1824" i="1" s="1"/>
  <c r="M1828" i="1"/>
  <c r="O1828" i="1" s="1"/>
  <c r="M1832" i="1"/>
  <c r="M1503" i="1"/>
  <c r="L1503" i="1" s="1"/>
  <c r="M1840" i="1"/>
  <c r="M1848" i="1"/>
  <c r="L1848" i="1" s="1"/>
  <c r="M1216" i="1"/>
  <c r="L1216" i="1" s="1"/>
  <c r="M1860" i="1"/>
  <c r="L1860" i="1" s="1"/>
  <c r="M1864" i="1"/>
  <c r="L1864" i="1" s="1"/>
  <c r="M1868" i="1"/>
  <c r="L1868" i="1" s="1"/>
  <c r="M1872" i="1"/>
  <c r="L1872" i="1" s="1"/>
  <c r="M1876" i="1"/>
  <c r="L1876" i="1" s="1"/>
  <c r="M1880" i="1"/>
  <c r="L1880" i="1" s="1"/>
  <c r="M1884" i="1"/>
  <c r="L1884" i="1" s="1"/>
  <c r="M1888" i="1"/>
  <c r="L1888" i="1" s="1"/>
  <c r="M994" i="1"/>
  <c r="L994" i="1" s="1"/>
  <c r="M1896" i="1"/>
  <c r="L1896" i="1" s="1"/>
  <c r="M1900" i="1"/>
  <c r="M1904" i="1"/>
  <c r="L1904" i="1" s="1"/>
  <c r="M625" i="1"/>
  <c r="L625" i="1" s="1"/>
  <c r="M1688" i="1"/>
  <c r="O1688" i="1" s="1"/>
  <c r="M1916" i="1"/>
  <c r="L1916" i="1" s="1"/>
  <c r="M1920" i="1"/>
  <c r="M1924" i="1"/>
  <c r="M1932" i="1"/>
  <c r="M1936" i="1"/>
  <c r="M1940" i="1"/>
  <c r="M575" i="1"/>
  <c r="O575" i="1" s="1"/>
  <c r="M1948" i="1"/>
  <c r="L1948" i="1" s="1"/>
  <c r="M1535" i="1"/>
  <c r="L1535" i="1" s="1"/>
  <c r="M1956" i="1"/>
  <c r="M1231" i="1"/>
  <c r="O1231" i="1" s="1"/>
  <c r="M586" i="1"/>
  <c r="M1968" i="1"/>
  <c r="L1968" i="1" s="1"/>
  <c r="M1972" i="1"/>
  <c r="O1972" i="1" s="1"/>
  <c r="M1976" i="1"/>
  <c r="O1976" i="1" s="1"/>
  <c r="M1980" i="1"/>
  <c r="L1980" i="1" s="1"/>
  <c r="M1984" i="1"/>
  <c r="L1984" i="1" s="1"/>
  <c r="M1988" i="1"/>
  <c r="M1992" i="1"/>
  <c r="O1992" i="1" s="1"/>
  <c r="M1996" i="1"/>
  <c r="M2000" i="1"/>
  <c r="L2000" i="1" s="1"/>
  <c r="M2004" i="1"/>
  <c r="M2008" i="1"/>
  <c r="O2008" i="1" s="1"/>
  <c r="M2012" i="1"/>
  <c r="L2012" i="1" s="1"/>
  <c r="M2016" i="1"/>
  <c r="M2020" i="1"/>
  <c r="O2020" i="1" s="1"/>
  <c r="M2024" i="1"/>
  <c r="O2024" i="1" s="1"/>
  <c r="M2028" i="1"/>
  <c r="M2032" i="1"/>
  <c r="L2032" i="1" s="1"/>
  <c r="M2036" i="1"/>
  <c r="M2044" i="1"/>
  <c r="L2044" i="1" s="1"/>
  <c r="M2048" i="1"/>
  <c r="L2048" i="1" s="1"/>
  <c r="M2052" i="1"/>
  <c r="M2056" i="1"/>
  <c r="O2056" i="1" s="1"/>
  <c r="M2060" i="1"/>
  <c r="M2064" i="1"/>
  <c r="M2068" i="1"/>
  <c r="M2072" i="1"/>
  <c r="O2072" i="1" s="1"/>
  <c r="M2076" i="1"/>
  <c r="L2076" i="1" s="1"/>
  <c r="M2080" i="1"/>
  <c r="L2080" i="1" s="1"/>
  <c r="M1831" i="1"/>
  <c r="M2088" i="1"/>
  <c r="O2088" i="1" s="1"/>
  <c r="M2092" i="1"/>
  <c r="M2096" i="1"/>
  <c r="L2096" i="1" s="1"/>
  <c r="M2100" i="1"/>
  <c r="O2100" i="1" s="1"/>
  <c r="M1689" i="1"/>
  <c r="O1689" i="1" s="1"/>
  <c r="M2108" i="1"/>
  <c r="L2108" i="1" s="1"/>
  <c r="M2112" i="1"/>
  <c r="M2116" i="1"/>
  <c r="M2120" i="1"/>
  <c r="O2120" i="1" s="1"/>
  <c r="M2124" i="1"/>
  <c r="M235" i="1"/>
  <c r="L235" i="1" s="1"/>
  <c r="M2132" i="1"/>
  <c r="M2136" i="1"/>
  <c r="O2136" i="1" s="1"/>
  <c r="M134" i="1"/>
  <c r="L134" i="1" s="1"/>
  <c r="M1513" i="1"/>
  <c r="L1513" i="1" s="1"/>
  <c r="M2148" i="1"/>
  <c r="O2148" i="1" s="1"/>
  <c r="M2152" i="1"/>
  <c r="O2152" i="1" s="1"/>
  <c r="M2156" i="1"/>
  <c r="M2160" i="1"/>
  <c r="M92" i="1"/>
  <c r="M181" i="1"/>
  <c r="O181" i="1" s="1"/>
  <c r="M568" i="1"/>
  <c r="L568" i="1" s="1"/>
  <c r="M1618" i="1"/>
  <c r="L1618" i="1" s="1"/>
  <c r="M2180" i="1"/>
  <c r="M2184" i="1"/>
  <c r="O2184" i="1" s="1"/>
  <c r="M2188" i="1"/>
  <c r="M1622" i="1"/>
  <c r="L1622" i="1" s="1"/>
  <c r="M1306" i="1"/>
  <c r="M2204" i="1"/>
  <c r="L2204" i="1" s="1"/>
  <c r="M1839" i="1"/>
  <c r="M2212" i="1"/>
  <c r="M1348" i="1"/>
  <c r="O1348" i="1" s="1"/>
  <c r="M628" i="1"/>
  <c r="L628" i="1" s="1"/>
  <c r="M2224" i="1"/>
  <c r="L2224" i="1" s="1"/>
  <c r="M2228" i="1"/>
  <c r="L2228" i="1" s="1"/>
  <c r="M2232" i="1"/>
  <c r="O2232" i="1" s="1"/>
  <c r="M2236" i="1"/>
  <c r="L2236" i="1" s="1"/>
  <c r="M1841" i="1"/>
  <c r="L1841" i="1" s="1"/>
  <c r="M2244" i="1"/>
  <c r="L2244" i="1" s="1"/>
  <c r="M2248" i="1"/>
  <c r="O2248" i="1" s="1"/>
  <c r="O862" i="1"/>
  <c r="O1497" i="1"/>
  <c r="O1277" i="1"/>
  <c r="O1225" i="1"/>
  <c r="O981" i="1"/>
  <c r="O1701" i="1"/>
  <c r="O1510" i="1"/>
  <c r="O1338" i="1"/>
  <c r="O291" i="1"/>
  <c r="O281" i="1"/>
  <c r="O1312" i="1"/>
  <c r="O421" i="1" l="1"/>
  <c r="O558" i="1"/>
  <c r="O1014" i="1"/>
  <c r="O252" i="1"/>
  <c r="O329" i="1"/>
  <c r="O442" i="1"/>
  <c r="O58" i="1"/>
  <c r="O1897" i="1"/>
  <c r="O564" i="1"/>
  <c r="O1685" i="1"/>
  <c r="O1258" i="1"/>
  <c r="O742" i="1"/>
  <c r="O1577" i="1"/>
  <c r="O496" i="1"/>
  <c r="O1105" i="1"/>
  <c r="O731" i="1"/>
  <c r="O571" i="1"/>
  <c r="O669" i="1"/>
  <c r="O188" i="1"/>
  <c r="O1925" i="1"/>
  <c r="O1077" i="1"/>
  <c r="O69" i="1"/>
  <c r="O237" i="1"/>
  <c r="O60" i="1"/>
  <c r="O201" i="1"/>
  <c r="O2161" i="1"/>
  <c r="O2168" i="1"/>
  <c r="O2172" i="1"/>
  <c r="O1226" i="1"/>
  <c r="O1762" i="1"/>
  <c r="O53" i="1"/>
  <c r="O228" i="1"/>
  <c r="O484" i="1"/>
  <c r="O552" i="1"/>
  <c r="O655" i="1"/>
  <c r="O882" i="1"/>
  <c r="O1837" i="1"/>
  <c r="O466" i="1"/>
  <c r="O1088" i="1"/>
  <c r="O1881" i="1"/>
  <c r="O434" i="1"/>
  <c r="O1315" i="1"/>
  <c r="O1149" i="1"/>
  <c r="O1269" i="1"/>
  <c r="O1485" i="1"/>
  <c r="O1565" i="1"/>
  <c r="O480" i="1"/>
  <c r="O531" i="1"/>
  <c r="O104" i="1"/>
  <c r="O1453" i="1"/>
  <c r="O165" i="1"/>
  <c r="O239" i="1"/>
  <c r="O375" i="1"/>
  <c r="O898" i="1"/>
  <c r="O2065" i="1"/>
  <c r="O1709" i="1"/>
  <c r="O1550" i="1"/>
  <c r="O268" i="1"/>
  <c r="O504" i="1"/>
  <c r="O1964" i="1"/>
  <c r="O752" i="1"/>
  <c r="O105" i="1"/>
  <c r="O287" i="1"/>
  <c r="O632" i="1"/>
  <c r="O1328" i="1"/>
  <c r="O2049" i="1"/>
  <c r="O1935" i="1"/>
  <c r="O1093" i="1"/>
  <c r="O1237" i="1"/>
  <c r="O1525" i="1"/>
  <c r="O1641" i="1"/>
  <c r="O1945" i="1"/>
  <c r="O185" i="1"/>
  <c r="O1703" i="1"/>
  <c r="O763" i="1"/>
  <c r="O158" i="1"/>
  <c r="O1646" i="1"/>
  <c r="O1005" i="1"/>
  <c r="O388" i="1"/>
  <c r="O532" i="1"/>
  <c r="O595" i="1"/>
  <c r="O815" i="1"/>
  <c r="O1797" i="1"/>
  <c r="O11" i="1"/>
  <c r="O373" i="1"/>
  <c r="O1057" i="1"/>
  <c r="O1707" i="1"/>
  <c r="O276" i="1"/>
  <c r="O1017" i="1"/>
  <c r="O1129" i="1"/>
  <c r="O1253" i="1"/>
  <c r="O1469" i="1"/>
  <c r="O1557" i="1"/>
  <c r="O1661" i="1"/>
  <c r="O448" i="1"/>
  <c r="O707" i="1"/>
  <c r="O301" i="1"/>
  <c r="O153" i="1"/>
  <c r="O236" i="1"/>
  <c r="O631" i="1"/>
  <c r="O1765" i="1"/>
  <c r="O986" i="1"/>
  <c r="O131" i="1"/>
  <c r="O1323" i="1"/>
  <c r="O590" i="1"/>
  <c r="O806" i="1"/>
  <c r="O1470" i="1"/>
  <c r="O1833" i="1"/>
  <c r="O81" i="1"/>
  <c r="O917" i="1"/>
  <c r="O163" i="1"/>
  <c r="O1401" i="1"/>
  <c r="O1533" i="1"/>
  <c r="O1593" i="1"/>
  <c r="L1477" i="1"/>
  <c r="O1034" i="1"/>
  <c r="O1865" i="1"/>
  <c r="O343" i="1"/>
  <c r="O838" i="1"/>
  <c r="O1029" i="1"/>
  <c r="O2121" i="1"/>
  <c r="O406" i="1"/>
  <c r="O2041" i="1"/>
  <c r="O1170" i="1"/>
  <c r="O2044" i="1"/>
  <c r="O729" i="1"/>
  <c r="O1978" i="1"/>
  <c r="O359" i="1"/>
  <c r="O780" i="1"/>
  <c r="O1889" i="1"/>
  <c r="O918" i="1"/>
  <c r="O1370" i="1"/>
  <c r="O1829" i="1"/>
  <c r="O704" i="1"/>
  <c r="O949" i="1"/>
  <c r="O1781" i="1"/>
  <c r="O487" i="1"/>
  <c r="O1168" i="1"/>
  <c r="O133" i="1"/>
  <c r="O854" i="1"/>
  <c r="O1417" i="1"/>
  <c r="O1549" i="1"/>
  <c r="O562" i="1"/>
  <c r="O735" i="1"/>
  <c r="O1187" i="1"/>
  <c r="O640" i="1"/>
  <c r="O144" i="1"/>
  <c r="O901" i="1"/>
  <c r="O1001" i="1"/>
  <c r="O1141" i="1"/>
  <c r="O1153" i="1"/>
  <c r="O1445" i="1"/>
  <c r="O1517" i="1"/>
  <c r="O1944" i="1"/>
  <c r="O1185" i="1"/>
  <c r="O1276" i="1"/>
  <c r="O1028" i="1"/>
  <c r="O822" i="1"/>
  <c r="O1074" i="1"/>
  <c r="O1717" i="1"/>
  <c r="O97" i="1"/>
  <c r="O269" i="1"/>
  <c r="O437" i="1"/>
  <c r="O422" i="1"/>
  <c r="O1137" i="1"/>
  <c r="O177" i="1"/>
  <c r="O313" i="1"/>
  <c r="O407" i="1"/>
  <c r="O699" i="1"/>
  <c r="O1082" i="1"/>
  <c r="O57" i="1"/>
  <c r="O659" i="1"/>
  <c r="O1733" i="1"/>
  <c r="O513" i="1"/>
  <c r="O1408" i="1"/>
  <c r="O1912" i="1"/>
  <c r="O711" i="1"/>
  <c r="O790" i="1"/>
  <c r="O870" i="1"/>
  <c r="O1165" i="1"/>
  <c r="O1634" i="1"/>
  <c r="O1861" i="1"/>
  <c r="O891" i="1"/>
  <c r="O1749" i="1"/>
  <c r="O2216" i="1"/>
  <c r="O229" i="1"/>
  <c r="O295" i="1"/>
  <c r="O394" i="1"/>
  <c r="O517" i="1"/>
  <c r="O678" i="1"/>
  <c r="O933" i="1"/>
  <c r="O1296" i="1"/>
  <c r="O152" i="1"/>
  <c r="O402" i="1"/>
  <c r="O1268" i="1"/>
  <c r="O965" i="1"/>
  <c r="O1085" i="1"/>
  <c r="O1493" i="1"/>
  <c r="O1993" i="1"/>
  <c r="O379" i="1"/>
  <c r="O844" i="1"/>
  <c r="O1422" i="1"/>
  <c r="O2010" i="1"/>
  <c r="O794" i="1"/>
  <c r="O1514" i="1"/>
  <c r="O1767" i="1"/>
  <c r="O458" i="1"/>
  <c r="O549" i="1"/>
  <c r="O2122" i="1"/>
  <c r="O530" i="1"/>
  <c r="O1571" i="1"/>
  <c r="O1946" i="1"/>
  <c r="O499" i="1"/>
  <c r="O638" i="1"/>
  <c r="O1878" i="1"/>
  <c r="O2238" i="1"/>
  <c r="O732" i="1"/>
  <c r="O315" i="1"/>
  <c r="O1804" i="1"/>
  <c r="O1645" i="1"/>
  <c r="O128" i="1"/>
  <c r="O259" i="1"/>
  <c r="O1206" i="1"/>
  <c r="O208" i="1"/>
  <c r="O2061" i="1"/>
  <c r="O391" i="1"/>
  <c r="O863" i="1"/>
  <c r="O241" i="1"/>
  <c r="O88" i="1"/>
  <c r="O644" i="1"/>
  <c r="O254" i="1"/>
  <c r="O698" i="1"/>
  <c r="O1437" i="1"/>
  <c r="O417" i="1"/>
  <c r="L64" i="1"/>
  <c r="O957" i="1"/>
  <c r="O885" i="1"/>
  <c r="O791" i="1"/>
  <c r="O449" i="1"/>
  <c r="O74" i="1"/>
  <c r="O521" i="1"/>
  <c r="O615" i="1"/>
  <c r="O691" i="1"/>
  <c r="O1010" i="1"/>
  <c r="L503" i="1"/>
  <c r="O1166" i="1"/>
  <c r="O174" i="1"/>
  <c r="O512" i="1"/>
  <c r="O489" i="1"/>
  <c r="O612" i="1"/>
  <c r="O1817" i="1"/>
  <c r="O137" i="1"/>
  <c r="O675" i="1"/>
  <c r="O1125" i="1"/>
  <c r="O317" i="1"/>
  <c r="O415" i="1"/>
  <c r="O743" i="1"/>
  <c r="O1102" i="1"/>
  <c r="O1586" i="1"/>
  <c r="O688" i="1"/>
  <c r="O505" i="1"/>
  <c r="O106" i="1"/>
  <c r="O316" i="1"/>
  <c r="O1301" i="1"/>
  <c r="O111" i="1"/>
  <c r="O2192" i="1"/>
  <c r="O285" i="1"/>
  <c r="O610" i="1"/>
  <c r="O1142" i="1"/>
  <c r="O963" i="1"/>
  <c r="O1490" i="1"/>
  <c r="O206" i="1"/>
  <c r="O447" i="1"/>
  <c r="O1044" i="1"/>
  <c r="O737" i="1"/>
  <c r="O2223" i="1"/>
  <c r="O126" i="1"/>
  <c r="O234" i="1"/>
  <c r="O1951" i="1"/>
  <c r="O633" i="1"/>
  <c r="O169" i="1"/>
  <c r="O826" i="1"/>
  <c r="O533" i="1"/>
  <c r="O1474" i="1"/>
  <c r="O154" i="1"/>
  <c r="O186" i="1"/>
  <c r="O548" i="1"/>
  <c r="O744" i="1"/>
  <c r="O1006" i="1"/>
  <c r="O327" i="1"/>
  <c r="O608" i="1"/>
  <c r="O266" i="1"/>
  <c r="O937" i="1"/>
  <c r="O1516" i="1"/>
  <c r="O95" i="1"/>
  <c r="O197" i="1"/>
  <c r="O297" i="1"/>
  <c r="O363" i="1"/>
  <c r="O427" i="1"/>
  <c r="O491" i="1"/>
  <c r="O603" i="1"/>
  <c r="O1546" i="1"/>
  <c r="O1159" i="1"/>
  <c r="O1178" i="1"/>
  <c r="O264" i="1"/>
  <c r="O1990" i="1"/>
  <c r="O587" i="1"/>
  <c r="O635" i="1"/>
  <c r="O953" i="1"/>
  <c r="O136" i="1"/>
  <c r="O213" i="1"/>
  <c r="O656" i="1"/>
  <c r="O749" i="1"/>
  <c r="O1072" i="1"/>
  <c r="O1424" i="1"/>
  <c r="O1849" i="1"/>
  <c r="O382" i="1"/>
  <c r="O426" i="1"/>
  <c r="O657" i="1"/>
  <c r="O1213" i="1"/>
  <c r="O1465" i="1"/>
  <c r="O1573" i="1"/>
  <c r="O1189" i="1"/>
  <c r="O1657" i="1"/>
  <c r="O690" i="1"/>
  <c r="O56" i="1"/>
  <c r="O333" i="1"/>
  <c r="O411" i="1"/>
  <c r="O594" i="1"/>
  <c r="O658" i="1"/>
  <c r="O810" i="1"/>
  <c r="O970" i="1"/>
  <c r="O998" i="1"/>
  <c r="O1330" i="1"/>
  <c r="O1402" i="1"/>
  <c r="O1893" i="1"/>
  <c r="O170" i="1"/>
  <c r="O202" i="1"/>
  <c r="O524" i="1"/>
  <c r="O567" i="1"/>
  <c r="O1043" i="1"/>
  <c r="O101" i="1"/>
  <c r="O253" i="1"/>
  <c r="O299" i="1"/>
  <c r="O425" i="1"/>
  <c r="O1280" i="1"/>
  <c r="O345" i="1"/>
  <c r="O63" i="1"/>
  <c r="O156" i="1"/>
  <c r="O280" i="1"/>
  <c r="O176" i="1"/>
  <c r="O542" i="1"/>
  <c r="O1145" i="1"/>
  <c r="O1629" i="1"/>
  <c r="O874" i="1"/>
  <c r="O85" i="1"/>
  <c r="O1200" i="1"/>
  <c r="O1930" i="1"/>
  <c r="O344" i="1"/>
  <c r="O714" i="1"/>
  <c r="O1173" i="1"/>
  <c r="O1597" i="1"/>
  <c r="O1898" i="1"/>
  <c r="O369" i="1"/>
  <c r="O1587" i="1"/>
  <c r="O2078" i="1"/>
  <c r="O1250" i="1"/>
  <c r="O1334" i="1"/>
  <c r="O1554" i="1"/>
  <c r="O255" i="1"/>
  <c r="O593" i="1"/>
  <c r="O930" i="1"/>
  <c r="O1068" i="1"/>
  <c r="O1523" i="1"/>
  <c r="O2073" i="1"/>
  <c r="O642" i="1"/>
  <c r="O1489" i="1"/>
  <c r="O311" i="1"/>
  <c r="O1264" i="1"/>
  <c r="O1368" i="1"/>
  <c r="O1683" i="1"/>
  <c r="O452" i="1"/>
  <c r="O1021" i="1"/>
  <c r="O1278" i="1"/>
  <c r="O1205" i="1"/>
  <c r="O1381" i="1"/>
  <c r="O1413" i="1"/>
  <c r="O1529" i="1"/>
  <c r="O1561" i="1"/>
  <c r="O1882" i="1"/>
  <c r="O1621" i="1"/>
  <c r="O2037" i="1"/>
  <c r="O2137" i="1"/>
  <c r="O339" i="1"/>
  <c r="O433" i="1"/>
  <c r="L192" i="1"/>
  <c r="O708" i="1"/>
  <c r="O515" i="1"/>
  <c r="O819" i="1"/>
  <c r="O62" i="1"/>
  <c r="O272" i="1"/>
  <c r="O94" i="1"/>
  <c r="O1026" i="1"/>
  <c r="O1242" i="1"/>
  <c r="O692" i="1"/>
  <c r="O468" i="1"/>
  <c r="O1317" i="1"/>
  <c r="O483" i="1"/>
  <c r="O646" i="1"/>
  <c r="O1050" i="1"/>
  <c r="O607" i="1"/>
  <c r="O124" i="1"/>
  <c r="O232" i="1"/>
  <c r="O651" i="1"/>
  <c r="O1319" i="1"/>
  <c r="O584" i="1"/>
  <c r="O172" i="1"/>
  <c r="O48" i="1"/>
  <c r="O127" i="1"/>
  <c r="O243" i="1"/>
  <c r="O860" i="1"/>
  <c r="O73" i="1"/>
  <c r="O623" i="1"/>
  <c r="O1313" i="1"/>
  <c r="O545" i="1"/>
  <c r="O1376" i="1"/>
  <c r="O2170" i="1"/>
  <c r="O1180" i="1"/>
  <c r="O211" i="1"/>
  <c r="O395" i="1"/>
  <c r="O461" i="1"/>
  <c r="O715" i="1"/>
  <c r="O1638" i="1"/>
  <c r="O108" i="1"/>
  <c r="O342" i="1"/>
  <c r="O470" i="1"/>
  <c r="O1283" i="1"/>
  <c r="O2054" i="1"/>
  <c r="O191" i="1"/>
  <c r="O261" i="1"/>
  <c r="O1032" i="1"/>
  <c r="O972" i="1"/>
  <c r="O324" i="1"/>
  <c r="O441" i="1"/>
  <c r="O679" i="1"/>
  <c r="O1161" i="1"/>
  <c r="O1857" i="1"/>
  <c r="O1397" i="1"/>
  <c r="O1433" i="1"/>
  <c r="O1669" i="1"/>
  <c r="O1235" i="1"/>
  <c r="L283" i="1"/>
  <c r="O1058" i="1"/>
  <c r="O1362" i="1"/>
  <c r="O999" i="1"/>
  <c r="O1478" i="1"/>
  <c r="O1459" i="1"/>
  <c r="O1488" i="1"/>
  <c r="O2042" i="1"/>
  <c r="O514" i="1"/>
  <c r="O2209" i="1"/>
  <c r="O959" i="1"/>
  <c r="O1122" i="1"/>
  <c r="O1294" i="1"/>
  <c r="O1594" i="1"/>
  <c r="O995" i="1"/>
  <c r="O1139" i="1"/>
  <c r="O1331" i="1"/>
  <c r="O1914" i="1"/>
  <c r="O733" i="1"/>
  <c r="O832" i="1"/>
  <c r="O1834" i="1"/>
  <c r="O1494" i="1"/>
  <c r="O1196" i="1"/>
  <c r="O2084" i="1"/>
  <c r="O1291" i="1"/>
  <c r="O577" i="1"/>
  <c r="O482" i="1"/>
  <c r="O871" i="1"/>
  <c r="O816" i="1"/>
  <c r="O814" i="1"/>
  <c r="O795" i="1"/>
  <c r="O784" i="1"/>
  <c r="O775" i="1"/>
  <c r="O1775" i="1"/>
  <c r="O1735" i="1"/>
  <c r="O267" i="1"/>
  <c r="O1751" i="1"/>
  <c r="O609" i="1"/>
  <c r="O400" i="1"/>
  <c r="O467" i="1"/>
  <c r="O1260" i="1"/>
  <c r="O439" i="1"/>
  <c r="O1162" i="1"/>
  <c r="O1854" i="1"/>
  <c r="O278" i="1"/>
  <c r="O372" i="1"/>
  <c r="O454" i="1"/>
  <c r="O488" i="1"/>
  <c r="O799" i="1"/>
  <c r="O1107" i="1"/>
  <c r="O1495" i="1"/>
  <c r="O1248" i="1"/>
  <c r="O845" i="1"/>
  <c r="O2186" i="1"/>
  <c r="O238" i="1"/>
  <c r="O1181" i="1"/>
  <c r="O2089" i="1"/>
  <c r="O2157" i="1"/>
  <c r="O1919" i="1"/>
  <c r="O321" i="1"/>
  <c r="O843" i="1"/>
  <c r="O1518" i="1"/>
  <c r="O1870" i="1"/>
  <c r="O310" i="1"/>
  <c r="O859" i="1"/>
  <c r="O1047" i="1"/>
  <c r="O779" i="1"/>
  <c r="O1175" i="1"/>
  <c r="O1251" i="1"/>
  <c r="O1299" i="1"/>
  <c r="O1755" i="1"/>
  <c r="O1619" i="1"/>
  <c r="O1855" i="1"/>
  <c r="O2234" i="1"/>
  <c r="O78" i="1"/>
  <c r="O529" i="1"/>
  <c r="O887" i="1"/>
  <c r="O1771" i="1"/>
  <c r="O1913" i="1"/>
  <c r="O2001" i="1"/>
  <c r="O2053" i="1"/>
  <c r="O1809" i="1"/>
  <c r="O2173" i="1"/>
  <c r="O1298" i="1"/>
  <c r="O1530" i="1"/>
  <c r="O1500" i="1"/>
  <c r="O326" i="1"/>
  <c r="O1076" i="1"/>
  <c r="O1267" i="1"/>
  <c r="O1427" i="1"/>
  <c r="O1635" i="1"/>
  <c r="O835" i="1"/>
  <c r="O616" i="1"/>
  <c r="O1112" i="1"/>
  <c r="O2154" i="1"/>
  <c r="O120" i="1"/>
  <c r="O2017" i="1"/>
  <c r="O1667" i="1"/>
  <c r="O2189" i="1"/>
  <c r="L828" i="1"/>
  <c r="L1605" i="1"/>
  <c r="O1609" i="1"/>
  <c r="O1574" i="1"/>
  <c r="O83" i="1"/>
  <c r="L1106" i="1"/>
  <c r="O1106" i="1"/>
  <c r="O1442" i="1"/>
  <c r="O474" i="1"/>
  <c r="O796" i="1"/>
  <c r="L263" i="1"/>
  <c r="O263" i="1"/>
  <c r="L1803" i="1"/>
  <c r="O1803" i="1"/>
  <c r="L1607" i="1"/>
  <c r="O1607" i="1"/>
  <c r="L1447" i="1"/>
  <c r="O1447" i="1"/>
  <c r="L1415" i="1"/>
  <c r="O1415" i="1"/>
  <c r="L1395" i="1"/>
  <c r="O1395" i="1"/>
  <c r="L1287" i="1"/>
  <c r="O1287" i="1"/>
  <c r="L1223" i="1"/>
  <c r="O1223" i="1"/>
  <c r="L1203" i="1"/>
  <c r="O1203" i="1"/>
  <c r="L592" i="1"/>
  <c r="O592" i="1"/>
  <c r="L818" i="1"/>
  <c r="O818" i="1"/>
  <c r="L485" i="1"/>
  <c r="O485" i="1"/>
  <c r="L138" i="1"/>
  <c r="O138" i="1"/>
  <c r="L922" i="1"/>
  <c r="O922" i="1"/>
  <c r="L878" i="1"/>
  <c r="O878" i="1"/>
  <c r="L674" i="1"/>
  <c r="O674" i="1"/>
  <c r="L89" i="1"/>
  <c r="O89" i="1"/>
  <c r="L1429" i="1"/>
  <c r="O1429" i="1"/>
  <c r="L598" i="1"/>
  <c r="O598" i="1"/>
  <c r="L353" i="1"/>
  <c r="O353" i="1"/>
  <c r="L1440" i="1"/>
  <c r="O1440" i="1"/>
  <c r="L1120" i="1"/>
  <c r="O1120" i="1"/>
  <c r="L140" i="1"/>
  <c r="O140" i="1"/>
  <c r="L257" i="1"/>
  <c r="O257" i="1"/>
  <c r="L626" i="1"/>
  <c r="O626" i="1"/>
  <c r="O368" i="1"/>
  <c r="O404" i="1"/>
  <c r="O1132" i="1"/>
  <c r="L1240" i="1"/>
  <c r="O1240" i="1"/>
  <c r="L1030" i="1"/>
  <c r="O1030" i="1"/>
  <c r="L641" i="1"/>
  <c r="O641" i="1"/>
  <c r="L971" i="1"/>
  <c r="O971" i="1"/>
  <c r="L939" i="1"/>
  <c r="O939" i="1"/>
  <c r="L899" i="1"/>
  <c r="O899" i="1"/>
  <c r="L907" i="1"/>
  <c r="O907" i="1"/>
  <c r="L2011" i="1"/>
  <c r="O2011" i="1"/>
  <c r="L423" i="1"/>
  <c r="O423" i="1"/>
  <c r="L812" i="1"/>
  <c r="O812" i="1"/>
  <c r="L765" i="1"/>
  <c r="O765" i="1"/>
  <c r="L233" i="1"/>
  <c r="O233" i="1"/>
  <c r="L582" i="1"/>
  <c r="O582" i="1"/>
  <c r="L1501" i="1"/>
  <c r="O1501" i="1"/>
  <c r="L1481" i="1"/>
  <c r="O1481" i="1"/>
  <c r="L1449" i="1"/>
  <c r="O1449" i="1"/>
  <c r="L1013" i="1"/>
  <c r="O1013" i="1"/>
  <c r="L889" i="1"/>
  <c r="O889" i="1"/>
  <c r="L858" i="1"/>
  <c r="O858" i="1"/>
  <c r="L842" i="1"/>
  <c r="O842" i="1"/>
  <c r="L727" i="1"/>
  <c r="O727" i="1"/>
  <c r="L389" i="1"/>
  <c r="O389" i="1"/>
  <c r="L99" i="1"/>
  <c r="O99" i="1"/>
  <c r="O1015" i="1"/>
  <c r="L1015" i="1"/>
  <c r="L200" i="1"/>
  <c r="O200" i="1"/>
  <c r="L184" i="1"/>
  <c r="O184" i="1"/>
  <c r="L1539" i="1"/>
  <c r="O1539" i="1"/>
  <c r="L1097" i="1"/>
  <c r="O1097" i="1"/>
  <c r="L1123" i="1"/>
  <c r="O1123" i="1"/>
  <c r="L1091" i="1"/>
  <c r="O1091" i="1"/>
  <c r="L618" i="1"/>
  <c r="O618" i="1"/>
  <c r="L357" i="1"/>
  <c r="O357" i="1"/>
  <c r="L1850" i="1"/>
  <c r="O1850" i="1"/>
  <c r="L1491" i="1"/>
  <c r="O1491" i="1"/>
  <c r="L1515" i="1"/>
  <c r="O1515" i="1"/>
  <c r="L1358" i="1"/>
  <c r="O1358" i="1"/>
  <c r="L1314" i="1"/>
  <c r="O1314" i="1"/>
  <c r="L1270" i="1"/>
  <c r="O1270" i="1"/>
  <c r="L1230" i="1"/>
  <c r="O1230" i="1"/>
  <c r="L1186" i="1"/>
  <c r="O1186" i="1"/>
  <c r="L611" i="1"/>
  <c r="O611" i="1"/>
  <c r="L583" i="1"/>
  <c r="O583" i="1"/>
  <c r="L52" i="1"/>
  <c r="O52" i="1"/>
  <c r="L492" i="1"/>
  <c r="O492" i="1"/>
  <c r="L398" i="1"/>
  <c r="O398" i="1"/>
  <c r="L760" i="1"/>
  <c r="O760" i="1"/>
  <c r="L886" i="1"/>
  <c r="O886" i="1"/>
  <c r="L1957" i="1"/>
  <c r="O1957" i="1"/>
  <c r="L555" i="1"/>
  <c r="O555" i="1"/>
  <c r="L1589" i="1"/>
  <c r="O1589" i="1"/>
  <c r="L1344" i="1"/>
  <c r="O1344" i="1"/>
  <c r="L319" i="1"/>
  <c r="O319" i="1"/>
  <c r="L1353" i="1"/>
  <c r="O1353" i="1"/>
  <c r="L1193" i="1"/>
  <c r="O1193" i="1"/>
  <c r="L168" i="1"/>
  <c r="O168" i="1"/>
  <c r="L1104" i="1"/>
  <c r="O1104" i="1"/>
  <c r="L436" i="1"/>
  <c r="O436" i="1"/>
  <c r="L1475" i="1"/>
  <c r="O1475" i="1"/>
  <c r="O1081" i="1"/>
  <c r="O1255" i="1"/>
  <c r="O1363" i="1"/>
  <c r="O2117" i="1"/>
  <c r="O1655" i="1"/>
  <c r="O1582" i="1"/>
  <c r="O1352" i="1"/>
  <c r="O825" i="1"/>
  <c r="O1866" i="1"/>
  <c r="L1333" i="1"/>
  <c r="O1333" i="1"/>
  <c r="L1273" i="1"/>
  <c r="O1273" i="1"/>
  <c r="L1257" i="1"/>
  <c r="O1257" i="1"/>
  <c r="L1241" i="1"/>
  <c r="O1241" i="1"/>
  <c r="L175" i="1"/>
  <c r="O175" i="1"/>
  <c r="L159" i="1"/>
  <c r="O159" i="1"/>
  <c r="L143" i="1"/>
  <c r="O143" i="1"/>
  <c r="O1059" i="1"/>
  <c r="O1347" i="1"/>
  <c r="O1354" i="1"/>
  <c r="O1962" i="1"/>
  <c r="O2026" i="1"/>
  <c r="O2106" i="1"/>
  <c r="O2222" i="1"/>
  <c r="O1994" i="1"/>
  <c r="O2058" i="1"/>
  <c r="O1816" i="1"/>
  <c r="O736" i="1"/>
  <c r="O717" i="1"/>
  <c r="O950" i="1"/>
  <c r="O955" i="1"/>
  <c r="O954" i="1"/>
  <c r="O906" i="1"/>
  <c r="O772" i="1"/>
  <c r="O756" i="1"/>
  <c r="O721" i="1"/>
  <c r="O718" i="1"/>
  <c r="O508" i="1"/>
  <c r="O347" i="1"/>
  <c r="L1909" i="1"/>
  <c r="O1909" i="1"/>
  <c r="L1823" i="1"/>
  <c r="O1823" i="1"/>
  <c r="L1719" i="1"/>
  <c r="O1719" i="1"/>
  <c r="L1699" i="1"/>
  <c r="O1699" i="1"/>
  <c r="L1559" i="1"/>
  <c r="O1559" i="1"/>
  <c r="L1543" i="1"/>
  <c r="O1543" i="1"/>
  <c r="L256" i="1"/>
  <c r="O256" i="1"/>
  <c r="L1075" i="1"/>
  <c r="O1075" i="1"/>
  <c r="L983" i="1"/>
  <c r="O983" i="1"/>
  <c r="L528" i="1"/>
  <c r="O528" i="1"/>
  <c r="L296" i="1"/>
  <c r="O296" i="1"/>
  <c r="L218" i="1"/>
  <c r="O218" i="1"/>
  <c r="L110" i="1"/>
  <c r="O110" i="1"/>
  <c r="L1977" i="1"/>
  <c r="O1977" i="1"/>
  <c r="L1929" i="1"/>
  <c r="O1929" i="1"/>
  <c r="L1558" i="1"/>
  <c r="O1558" i="1"/>
  <c r="L1432" i="1"/>
  <c r="O1432" i="1"/>
  <c r="L873" i="1"/>
  <c r="O873" i="1"/>
  <c r="L730" i="1"/>
  <c r="O730" i="1"/>
  <c r="L1979" i="1"/>
  <c r="O1979" i="1"/>
  <c r="L122" i="1"/>
  <c r="O122" i="1"/>
  <c r="L90" i="1"/>
  <c r="O90" i="1"/>
  <c r="L926" i="1"/>
  <c r="O926" i="1"/>
  <c r="L320" i="1"/>
  <c r="O320" i="1"/>
  <c r="L1541" i="1"/>
  <c r="O1541" i="1"/>
  <c r="L1378" i="1"/>
  <c r="O1378" i="1"/>
  <c r="L1285" i="1"/>
  <c r="O1285" i="1"/>
  <c r="O1486" i="1"/>
  <c r="O1532" i="1"/>
  <c r="O1967" i="1"/>
  <c r="L1411" i="1"/>
  <c r="O1411" i="1"/>
  <c r="L141" i="1"/>
  <c r="O141" i="1"/>
  <c r="L139" i="1"/>
  <c r="O139" i="1"/>
  <c r="L946" i="1"/>
  <c r="O946" i="1"/>
  <c r="L1673" i="1"/>
  <c r="O1673" i="1"/>
  <c r="L464" i="1"/>
  <c r="O464" i="1"/>
  <c r="O920" i="1"/>
  <c r="O1190" i="1"/>
  <c r="O1954" i="1"/>
  <c r="O596" i="1"/>
  <c r="O1636" i="1"/>
  <c r="O904" i="1"/>
  <c r="O936" i="1"/>
  <c r="O968" i="1"/>
  <c r="O222" i="1"/>
  <c r="O888" i="1"/>
  <c r="O2035" i="1"/>
  <c r="L1900" i="1"/>
  <c r="O1900" i="1"/>
  <c r="L1220" i="1"/>
  <c r="O1220" i="1"/>
  <c r="L1156" i="1"/>
  <c r="O1156" i="1"/>
  <c r="L250" i="1"/>
  <c r="O250" i="1"/>
  <c r="L438" i="1"/>
  <c r="O438" i="1"/>
  <c r="L414" i="1"/>
  <c r="O414" i="1"/>
  <c r="L1262" i="1"/>
  <c r="O1262" i="1"/>
  <c r="L702" i="1"/>
  <c r="O702" i="1"/>
  <c r="L1337" i="1"/>
  <c r="O1337" i="1"/>
  <c r="O1318" i="1"/>
  <c r="O1382" i="1"/>
  <c r="O282" i="1"/>
  <c r="O722" i="1"/>
  <c r="O864" i="1"/>
  <c r="O1383" i="1"/>
  <c r="O580" i="1"/>
  <c r="O660" i="1"/>
  <c r="O841" i="1"/>
  <c r="O911" i="1"/>
  <c r="O778" i="1"/>
  <c r="L1388" i="1"/>
  <c r="O1388" i="1"/>
  <c r="L788" i="1"/>
  <c r="O788" i="1"/>
  <c r="L1405" i="1"/>
  <c r="O1405" i="1"/>
  <c r="L1045" i="1"/>
  <c r="O1045" i="1"/>
  <c r="L409" i="1"/>
  <c r="O1653" i="1"/>
  <c r="L1502" i="1"/>
  <c r="O1502" i="1"/>
  <c r="O1365" i="1"/>
  <c r="L1365" i="1"/>
  <c r="L1305" i="1"/>
  <c r="O1305" i="1"/>
  <c r="L942" i="1"/>
  <c r="O942" i="1"/>
  <c r="L358" i="1"/>
  <c r="O358" i="1"/>
  <c r="L224" i="1"/>
  <c r="O224" i="1"/>
  <c r="L1632" i="1"/>
  <c r="O1632" i="1"/>
  <c r="L207" i="1"/>
  <c r="O207" i="1"/>
  <c r="L1114" i="1"/>
  <c r="O1114" i="1"/>
  <c r="L1534" i="1"/>
  <c r="O1534" i="1"/>
  <c r="L401" i="1"/>
  <c r="O401" i="1"/>
  <c r="L245" i="1"/>
  <c r="O245" i="1"/>
  <c r="L117" i="1"/>
  <c r="O117" i="1"/>
  <c r="L547" i="1"/>
  <c r="O547" i="1"/>
  <c r="O279" i="1"/>
  <c r="L279" i="1"/>
  <c r="L1184" i="1"/>
  <c r="O1184" i="1"/>
  <c r="L1813" i="1"/>
  <c r="O1813" i="1"/>
  <c r="L1677" i="1"/>
  <c r="O1677" i="1"/>
  <c r="L1637" i="1"/>
  <c r="O1637" i="1"/>
  <c r="L1509" i="1"/>
  <c r="O1509" i="1"/>
  <c r="L1349" i="1"/>
  <c r="O1349" i="1"/>
  <c r="L1581" i="1"/>
  <c r="O1581" i="1"/>
  <c r="L1570" i="1"/>
  <c r="O1570" i="1"/>
  <c r="L1049" i="1"/>
  <c r="O1049" i="1"/>
  <c r="L685" i="1"/>
  <c r="O685" i="1"/>
  <c r="L300" i="1"/>
  <c r="O300" i="1"/>
  <c r="L220" i="1"/>
  <c r="O220" i="1"/>
  <c r="L1360" i="1"/>
  <c r="O1360" i="1"/>
  <c r="L1152" i="1"/>
  <c r="O1152" i="1"/>
  <c r="O654" i="1"/>
  <c r="L654" i="1"/>
  <c r="O377" i="1"/>
  <c r="L377" i="1"/>
  <c r="L149" i="1"/>
  <c r="O149" i="1"/>
  <c r="O465" i="1"/>
  <c r="L465" i="1"/>
  <c r="O338" i="1"/>
  <c r="O384" i="1"/>
  <c r="O416" i="1"/>
  <c r="O1628" i="1"/>
  <c r="L1753" i="1"/>
  <c r="O306" i="1"/>
  <c r="O479" i="1"/>
  <c r="O1468" i="1"/>
  <c r="O1644" i="1"/>
  <c r="L630" i="1"/>
  <c r="L673" i="1"/>
  <c r="O673" i="1"/>
  <c r="L160" i="1"/>
  <c r="O160" i="1"/>
  <c r="L501" i="1"/>
  <c r="O501" i="1"/>
  <c r="O440" i="1"/>
  <c r="L440" i="1"/>
  <c r="O72" i="1"/>
  <c r="L72" i="1"/>
  <c r="L244" i="1"/>
  <c r="O244" i="1"/>
  <c r="O2211" i="1"/>
  <c r="O1980" i="1"/>
  <c r="O469" i="1"/>
  <c r="O695" i="1"/>
  <c r="O303" i="1"/>
  <c r="O362" i="1"/>
  <c r="O1989" i="1"/>
  <c r="O1545" i="1"/>
  <c r="O112" i="1"/>
  <c r="O2225" i="1"/>
  <c r="O132" i="1"/>
  <c r="L1627" i="1"/>
  <c r="O1627" i="1"/>
  <c r="L1419" i="1"/>
  <c r="O1419" i="1"/>
  <c r="L1387" i="1"/>
  <c r="O1387" i="1"/>
  <c r="L2210" i="1"/>
  <c r="O2210" i="1"/>
  <c r="L478" i="1"/>
  <c r="O478" i="1"/>
  <c r="L194" i="1"/>
  <c r="O194" i="1"/>
  <c r="L645" i="1"/>
  <c r="O645" i="1"/>
  <c r="L2139" i="1"/>
  <c r="O2139" i="1"/>
  <c r="L1807" i="1"/>
  <c r="O1807" i="1"/>
  <c r="L1303" i="1"/>
  <c r="O1303" i="1"/>
  <c r="L2093" i="1"/>
  <c r="O2093" i="1"/>
  <c r="L1127" i="1"/>
  <c r="O1127" i="1"/>
  <c r="L1095" i="1"/>
  <c r="O1095" i="1"/>
  <c r="L1031" i="1"/>
  <c r="O1031" i="1"/>
  <c r="L1886" i="1"/>
  <c r="O1886" i="1"/>
  <c r="L943" i="1"/>
  <c r="O943" i="1"/>
  <c r="L895" i="1"/>
  <c r="O895" i="1"/>
  <c r="L848" i="1"/>
  <c r="O848" i="1"/>
  <c r="L800" i="1"/>
  <c r="O800" i="1"/>
  <c r="L664" i="1"/>
  <c r="O664" i="1"/>
  <c r="L600" i="1"/>
  <c r="O600" i="1"/>
  <c r="L1439" i="1"/>
  <c r="O1439" i="1"/>
  <c r="L270" i="1"/>
  <c r="O270" i="1"/>
  <c r="L142" i="1"/>
  <c r="O142" i="1"/>
  <c r="L424" i="1"/>
  <c r="O424" i="1"/>
  <c r="O367" i="1"/>
  <c r="O829" i="1"/>
  <c r="O2067" i="1"/>
  <c r="O1086" i="1"/>
  <c r="O1150" i="1"/>
  <c r="O1446" i="1"/>
  <c r="O1538" i="1"/>
  <c r="O1822" i="1"/>
  <c r="O1711" i="1"/>
  <c r="O2034" i="1"/>
  <c r="O146" i="1"/>
  <c r="O322" i="1"/>
  <c r="O346" i="1"/>
  <c r="O432" i="1"/>
  <c r="O1035" i="1"/>
  <c r="O1063" i="1"/>
  <c r="O1111" i="1"/>
  <c r="O1421" i="1"/>
  <c r="O1191" i="1"/>
  <c r="O1351" i="1"/>
  <c r="O576" i="1"/>
  <c r="O328" i="1"/>
  <c r="O769" i="1"/>
  <c r="O927" i="1"/>
  <c r="O385" i="1"/>
  <c r="O80" i="1"/>
  <c r="O2177" i="1"/>
  <c r="L1614" i="1"/>
  <c r="O1614" i="1"/>
  <c r="L352" i="1"/>
  <c r="O352" i="1"/>
  <c r="L290" i="1"/>
  <c r="O290" i="1"/>
  <c r="L1295" i="1"/>
  <c r="O1295" i="1"/>
  <c r="L745" i="1"/>
  <c r="O745" i="1"/>
  <c r="L624" i="1"/>
  <c r="O624" i="1"/>
  <c r="L121" i="1"/>
  <c r="O121" i="1"/>
  <c r="L497" i="1"/>
  <c r="O497" i="1"/>
  <c r="L472" i="1"/>
  <c r="O705" i="1"/>
  <c r="O988" i="1"/>
  <c r="O2090" i="1"/>
  <c r="O1204" i="1"/>
  <c r="O597" i="1"/>
  <c r="O813" i="1"/>
  <c r="O1939" i="1"/>
  <c r="O2007" i="1"/>
  <c r="O1239" i="1"/>
  <c r="O1697" i="1"/>
  <c r="L1745" i="1"/>
  <c r="O298" i="1"/>
  <c r="O408" i="1"/>
  <c r="O1568" i="1"/>
  <c r="O1723" i="1"/>
  <c r="O550" i="1"/>
  <c r="O1848" i="1"/>
  <c r="O360" i="1"/>
  <c r="O1367" i="1"/>
  <c r="O1431" i="1"/>
  <c r="O1479" i="1"/>
  <c r="O1527" i="1"/>
  <c r="O628" i="1"/>
  <c r="O226" i="1"/>
  <c r="O1580" i="1"/>
  <c r="O147" i="1"/>
  <c r="O750" i="1"/>
  <c r="O1902" i="1"/>
  <c r="O1868" i="1"/>
  <c r="O2039" i="1"/>
  <c r="L1377" i="1"/>
  <c r="O1070" i="1"/>
  <c r="O1302" i="1"/>
  <c r="O1326" i="1"/>
  <c r="O1346" i="1"/>
  <c r="O2114" i="1"/>
  <c r="O527" i="1"/>
  <c r="O565" i="1"/>
  <c r="O1952" i="1"/>
  <c r="L331" i="1"/>
  <c r="L634" i="1"/>
  <c r="L456" i="1"/>
  <c r="L1020" i="1"/>
  <c r="L820" i="1"/>
  <c r="L751" i="1"/>
  <c r="L909" i="1"/>
  <c r="L566" i="1"/>
  <c r="O463" i="1"/>
  <c r="O1600" i="1"/>
  <c r="O1915" i="1"/>
  <c r="O2147" i="1"/>
  <c r="L985" i="1"/>
  <c r="O985" i="1"/>
  <c r="L1588" i="1"/>
  <c r="O1588" i="1"/>
  <c r="L896" i="1"/>
  <c r="O896" i="1"/>
  <c r="L865" i="1"/>
  <c r="O865" i="1"/>
  <c r="L680" i="1"/>
  <c r="O680" i="1"/>
  <c r="L2143" i="1"/>
  <c r="O2143" i="1"/>
  <c r="L2091" i="1"/>
  <c r="O2091" i="1"/>
  <c r="L1830" i="1"/>
  <c r="O1830" i="1"/>
  <c r="L1959" i="1"/>
  <c r="O1959" i="1"/>
  <c r="L1782" i="1"/>
  <c r="O1782" i="1"/>
  <c r="L1355" i="1"/>
  <c r="O1355" i="1"/>
  <c r="L1321" i="1"/>
  <c r="O1321" i="1"/>
  <c r="L1211" i="1"/>
  <c r="O1211" i="1"/>
  <c r="L1163" i="1"/>
  <c r="O1163" i="1"/>
  <c r="L1115" i="1"/>
  <c r="O1115" i="1"/>
  <c r="L2226" i="1"/>
  <c r="O2226" i="1"/>
  <c r="L2066" i="1"/>
  <c r="O2066" i="1"/>
  <c r="L1906" i="1"/>
  <c r="O1906" i="1"/>
  <c r="L1858" i="1"/>
  <c r="O1858" i="1"/>
  <c r="L1826" i="1"/>
  <c r="O1826" i="1"/>
  <c r="L1626" i="1"/>
  <c r="O1626" i="1"/>
  <c r="L1366" i="1"/>
  <c r="O1366" i="1"/>
  <c r="L1109" i="1"/>
  <c r="O1109" i="1"/>
  <c r="L2201" i="1"/>
  <c r="O2201" i="1"/>
  <c r="L2165" i="1"/>
  <c r="O2165" i="1"/>
  <c r="L2113" i="1"/>
  <c r="O2113" i="1"/>
  <c r="L1232" i="1"/>
  <c r="O1232" i="1"/>
  <c r="L2009" i="1"/>
  <c r="O2009" i="1"/>
  <c r="L836" i="1"/>
  <c r="O836" i="1"/>
  <c r="L757" i="1"/>
  <c r="O757" i="1"/>
  <c r="L652" i="1"/>
  <c r="O652" i="1"/>
  <c r="L604" i="1"/>
  <c r="O604" i="1"/>
  <c r="L399" i="1"/>
  <c r="O399" i="1"/>
  <c r="L274" i="1"/>
  <c r="O274" i="1"/>
  <c r="L2206" i="1"/>
  <c r="O2206" i="1"/>
  <c r="L162" i="1"/>
  <c r="O162" i="1"/>
  <c r="L114" i="1"/>
  <c r="O114" i="1"/>
  <c r="L66" i="1"/>
  <c r="O66" i="1"/>
  <c r="L966" i="1"/>
  <c r="O966" i="1"/>
  <c r="L1985" i="1"/>
  <c r="O1985" i="1"/>
  <c r="L1937" i="1"/>
  <c r="O1937" i="1"/>
  <c r="O1713" i="1"/>
  <c r="L1713" i="1"/>
  <c r="L1665" i="1"/>
  <c r="O1665" i="1"/>
  <c r="L1633" i="1"/>
  <c r="O1633" i="1"/>
  <c r="L1585" i="1"/>
  <c r="O1585" i="1"/>
  <c r="L1537" i="1"/>
  <c r="O1537" i="1"/>
  <c r="L1726" i="1"/>
  <c r="O1726" i="1"/>
  <c r="L1425" i="1"/>
  <c r="O1425" i="1"/>
  <c r="L2104" i="1"/>
  <c r="O2104" i="1"/>
  <c r="L1217" i="1"/>
  <c r="O1217" i="1"/>
  <c r="O1092" i="1"/>
  <c r="L1092" i="1"/>
  <c r="L1121" i="1"/>
  <c r="O1121" i="1"/>
  <c r="O1089" i="1"/>
  <c r="L1089" i="1"/>
  <c r="L1041" i="1"/>
  <c r="O1041" i="1"/>
  <c r="L993" i="1"/>
  <c r="O993" i="1"/>
  <c r="L897" i="1"/>
  <c r="O897" i="1"/>
  <c r="L397" i="1"/>
  <c r="O397" i="1"/>
  <c r="O349" i="1"/>
  <c r="L349" i="1"/>
  <c r="L405" i="1"/>
  <c r="O405" i="1"/>
  <c r="L1136" i="1"/>
  <c r="O1136" i="1"/>
  <c r="L323" i="1"/>
  <c r="O323" i="1"/>
  <c r="O305" i="1"/>
  <c r="O351" i="1"/>
  <c r="O554" i="1"/>
  <c r="O650" i="1"/>
  <c r="O881" i="1"/>
  <c r="O913" i="1"/>
  <c r="O2220" i="1"/>
  <c r="O1282" i="1"/>
  <c r="O1606" i="1"/>
  <c r="O1879" i="1"/>
  <c r="O1970" i="1"/>
  <c r="O2050" i="1"/>
  <c r="O2141" i="1"/>
  <c r="O178" i="1"/>
  <c r="O1061" i="1"/>
  <c r="O960" i="1"/>
  <c r="O1019" i="1"/>
  <c r="O1131" i="1"/>
  <c r="O1243" i="1"/>
  <c r="O1275" i="1"/>
  <c r="O1595" i="1"/>
  <c r="O1873" i="1"/>
  <c r="O183" i="1"/>
  <c r="O475" i="1"/>
  <c r="O493" i="1"/>
  <c r="O509" i="1"/>
  <c r="O525" i="1"/>
  <c r="O741" i="1"/>
  <c r="O1779" i="1"/>
  <c r="O683" i="1"/>
  <c r="O710" i="1"/>
  <c r="O2029" i="1"/>
  <c r="O2145" i="1"/>
  <c r="O1995" i="1"/>
  <c r="O68" i="1"/>
  <c r="O1811" i="1"/>
  <c r="L539" i="1"/>
  <c r="L2207" i="1"/>
  <c r="O2207" i="1"/>
  <c r="L2159" i="1"/>
  <c r="O2159" i="1"/>
  <c r="L2111" i="1"/>
  <c r="O2111" i="1"/>
  <c r="L2059" i="1"/>
  <c r="O2059" i="1"/>
  <c r="L1943" i="1"/>
  <c r="O1943" i="1"/>
  <c r="L1691" i="1"/>
  <c r="O1691" i="1"/>
  <c r="L1820" i="1"/>
  <c r="O1820" i="1"/>
  <c r="L1563" i="1"/>
  <c r="O1563" i="1"/>
  <c r="L340" i="1"/>
  <c r="O340" i="1"/>
  <c r="L1403" i="1"/>
  <c r="O1403" i="1"/>
  <c r="L1371" i="1"/>
  <c r="O1371" i="1"/>
  <c r="L1126" i="1"/>
  <c r="O1126" i="1"/>
  <c r="L1147" i="1"/>
  <c r="O1147" i="1"/>
  <c r="L1051" i="1"/>
  <c r="O1051" i="1"/>
  <c r="L2242" i="1"/>
  <c r="O2242" i="1"/>
  <c r="L2194" i="1"/>
  <c r="O2194" i="1"/>
  <c r="L2130" i="1"/>
  <c r="O2130" i="1"/>
  <c r="L2002" i="1"/>
  <c r="O2002" i="1"/>
  <c r="L1938" i="1"/>
  <c r="O1938" i="1"/>
  <c r="L1890" i="1"/>
  <c r="O1890" i="1"/>
  <c r="L1410" i="1"/>
  <c r="O1410" i="1"/>
  <c r="L1154" i="1"/>
  <c r="O1154" i="1"/>
  <c r="L1090" i="1"/>
  <c r="O1090" i="1"/>
  <c r="L2181" i="1"/>
  <c r="O2181" i="1"/>
  <c r="L2129" i="1"/>
  <c r="O2129" i="1"/>
  <c r="L2081" i="1"/>
  <c r="O2081" i="1"/>
  <c r="L979" i="1"/>
  <c r="O979" i="1"/>
  <c r="L931" i="1"/>
  <c r="O931" i="1"/>
  <c r="L868" i="1"/>
  <c r="O868" i="1"/>
  <c r="L2171" i="1"/>
  <c r="O2171" i="1"/>
  <c r="L667" i="1"/>
  <c r="O667" i="1"/>
  <c r="L2163" i="1"/>
  <c r="O2163" i="1"/>
  <c r="L572" i="1"/>
  <c r="O572" i="1"/>
  <c r="L541" i="1"/>
  <c r="O541" i="1"/>
  <c r="L337" i="1"/>
  <c r="O337" i="1"/>
  <c r="L242" i="1"/>
  <c r="O242" i="1"/>
  <c r="L98" i="1"/>
  <c r="O98" i="1"/>
  <c r="L50" i="1"/>
  <c r="O50" i="1"/>
  <c r="L519" i="1"/>
  <c r="O519" i="1"/>
  <c r="L1386" i="1"/>
  <c r="O1386" i="1"/>
  <c r="L2021" i="1"/>
  <c r="O2021" i="1"/>
  <c r="L1953" i="1"/>
  <c r="O1953" i="1"/>
  <c r="L1905" i="1"/>
  <c r="O1905" i="1"/>
  <c r="L1908" i="1"/>
  <c r="O1908" i="1"/>
  <c r="L1569" i="1"/>
  <c r="O1569" i="1"/>
  <c r="L1521" i="1"/>
  <c r="O1521" i="1"/>
  <c r="L1473" i="1"/>
  <c r="O1473" i="1"/>
  <c r="L1441" i="1"/>
  <c r="O1441" i="1"/>
  <c r="O1345" i="1"/>
  <c r="L1345" i="1"/>
  <c r="L1297" i="1"/>
  <c r="O1297" i="1"/>
  <c r="L1392" i="1"/>
  <c r="O1392" i="1"/>
  <c r="L1385" i="1"/>
  <c r="O1385" i="1"/>
  <c r="L1169" i="1"/>
  <c r="O1169" i="1"/>
  <c r="O1412" i="1"/>
  <c r="L1412" i="1"/>
  <c r="O866" i="1"/>
  <c r="L866" i="1"/>
  <c r="L802" i="1"/>
  <c r="O802" i="1"/>
  <c r="L739" i="1"/>
  <c r="O739" i="1"/>
  <c r="L694" i="1"/>
  <c r="O694" i="1"/>
  <c r="L570" i="1"/>
  <c r="O570" i="1"/>
  <c r="L523" i="1"/>
  <c r="O523" i="1"/>
  <c r="O476" i="1"/>
  <c r="L476" i="1"/>
  <c r="L429" i="1"/>
  <c r="O429" i="1"/>
  <c r="L215" i="1"/>
  <c r="O215" i="1"/>
  <c r="L55" i="1"/>
  <c r="O55" i="1"/>
  <c r="L2146" i="1"/>
  <c r="O2146" i="1"/>
  <c r="L260" i="1"/>
  <c r="O260" i="1"/>
  <c r="L689" i="1"/>
  <c r="O689" i="1"/>
  <c r="O1825" i="1"/>
  <c r="O130" i="1"/>
  <c r="O1380" i="1"/>
  <c r="O446" i="1"/>
  <c r="O852" i="1"/>
  <c r="O602" i="1"/>
  <c r="O755" i="1"/>
  <c r="O1218" i="1"/>
  <c r="O1390" i="1"/>
  <c r="O1454" i="1"/>
  <c r="O1288" i="1"/>
  <c r="O1498" i="1"/>
  <c r="O1522" i="1"/>
  <c r="O1542" i="1"/>
  <c r="O1562" i="1"/>
  <c r="O1847" i="1"/>
  <c r="O1986" i="1"/>
  <c r="O2082" i="1"/>
  <c r="O2162" i="1"/>
  <c r="O84" i="1"/>
  <c r="O100" i="1"/>
  <c r="O116" i="1"/>
  <c r="O712" i="1"/>
  <c r="O834" i="1"/>
  <c r="O212" i="1"/>
  <c r="O902" i="1"/>
  <c r="O1083" i="1"/>
  <c r="O1195" i="1"/>
  <c r="O1227" i="1"/>
  <c r="O1483" i="1"/>
  <c r="O1467" i="1"/>
  <c r="O1579" i="1"/>
  <c r="O1911" i="1"/>
  <c r="O82" i="1"/>
  <c r="O2045" i="1"/>
  <c r="O1259" i="1"/>
  <c r="O413" i="1"/>
  <c r="O430" i="1"/>
  <c r="O883" i="1"/>
  <c r="O961" i="1"/>
  <c r="O535" i="1"/>
  <c r="O1080" i="1"/>
  <c r="O1795" i="1"/>
  <c r="O180" i="1"/>
  <c r="O196" i="1"/>
  <c r="O1209" i="1"/>
  <c r="O1969" i="1"/>
  <c r="O537" i="1"/>
  <c r="O1361" i="1"/>
  <c r="L786" i="1"/>
  <c r="L1617" i="1"/>
  <c r="L945" i="1"/>
  <c r="O945" i="1"/>
  <c r="L578" i="1"/>
  <c r="O578" i="1"/>
  <c r="L522" i="1"/>
  <c r="O522" i="1"/>
  <c r="L459" i="1"/>
  <c r="O459" i="1"/>
  <c r="L2191" i="1"/>
  <c r="O2191" i="1"/>
  <c r="L2075" i="1"/>
  <c r="O2075" i="1"/>
  <c r="L2027" i="1"/>
  <c r="O2027" i="1"/>
  <c r="L1975" i="1"/>
  <c r="O1975" i="1"/>
  <c r="L1927" i="1"/>
  <c r="O1927" i="1"/>
  <c r="L1895" i="1"/>
  <c r="O1895" i="1"/>
  <c r="L1863" i="1"/>
  <c r="O1863" i="1"/>
  <c r="L1339" i="1"/>
  <c r="O1339" i="1"/>
  <c r="L1759" i="1"/>
  <c r="O1759" i="1"/>
  <c r="L1727" i="1"/>
  <c r="O1727" i="1"/>
  <c r="L1675" i="1"/>
  <c r="O1675" i="1"/>
  <c r="L1643" i="1"/>
  <c r="O1643" i="1"/>
  <c r="L1531" i="1"/>
  <c r="O1531" i="1"/>
  <c r="L1171" i="1"/>
  <c r="O1171" i="1"/>
  <c r="L1451" i="1"/>
  <c r="O1451" i="1"/>
  <c r="L1307" i="1"/>
  <c r="O1307" i="1"/>
  <c r="L1099" i="1"/>
  <c r="O1099" i="1"/>
  <c r="L620" i="1"/>
  <c r="O620" i="1"/>
  <c r="L1874" i="1"/>
  <c r="O1874" i="1"/>
  <c r="L1650" i="1"/>
  <c r="O1650" i="1"/>
  <c r="L1238" i="1"/>
  <c r="O1238" i="1"/>
  <c r="L1174" i="1"/>
  <c r="O1174" i="1"/>
  <c r="L1134" i="1"/>
  <c r="O1134" i="1"/>
  <c r="L2097" i="1"/>
  <c r="O2097" i="1"/>
  <c r="L560" i="1"/>
  <c r="O560" i="1"/>
  <c r="L2107" i="1"/>
  <c r="O2107" i="1"/>
  <c r="L947" i="1"/>
  <c r="O947" i="1"/>
  <c r="L2164" i="1"/>
  <c r="O2164" i="1"/>
  <c r="L773" i="1"/>
  <c r="O773" i="1"/>
  <c r="L725" i="1"/>
  <c r="O725" i="1"/>
  <c r="L636" i="1"/>
  <c r="O636" i="1"/>
  <c r="L853" i="1"/>
  <c r="O853" i="1"/>
  <c r="L556" i="1"/>
  <c r="O556" i="1"/>
  <c r="L462" i="1"/>
  <c r="O462" i="1"/>
  <c r="L1921" i="1"/>
  <c r="O1921" i="1"/>
  <c r="O1729" i="1"/>
  <c r="L1729" i="1"/>
  <c r="O1681" i="1"/>
  <c r="L1681" i="1"/>
  <c r="L1649" i="1"/>
  <c r="O1649" i="1"/>
  <c r="L1601" i="1"/>
  <c r="O1601" i="1"/>
  <c r="L1553" i="1"/>
  <c r="O1553" i="1"/>
  <c r="L1505" i="1"/>
  <c r="O1505" i="1"/>
  <c r="L1457" i="1"/>
  <c r="O1457" i="1"/>
  <c r="L1409" i="1"/>
  <c r="O1409" i="1"/>
  <c r="L1393" i="1"/>
  <c r="O1393" i="1"/>
  <c r="L1329" i="1"/>
  <c r="O1329" i="1"/>
  <c r="L1110" i="1"/>
  <c r="O1110" i="1"/>
  <c r="L1233" i="1"/>
  <c r="O1233" i="1"/>
  <c r="L217" i="1"/>
  <c r="O217" i="1"/>
  <c r="L1073" i="1"/>
  <c r="O1073" i="1"/>
  <c r="O1025" i="1"/>
  <c r="L1025" i="1"/>
  <c r="L332" i="1"/>
  <c r="O332" i="1"/>
  <c r="L850" i="1"/>
  <c r="O850" i="1"/>
  <c r="L412" i="1"/>
  <c r="O412" i="1"/>
  <c r="O771" i="1"/>
  <c r="L771" i="1"/>
  <c r="L723" i="1"/>
  <c r="O723" i="1"/>
  <c r="L861" i="1"/>
  <c r="O861" i="1"/>
  <c r="L460" i="1"/>
  <c r="O460" i="1"/>
  <c r="L289" i="1"/>
  <c r="O289" i="1"/>
  <c r="L1118" i="1"/>
  <c r="O1118" i="1"/>
  <c r="L1056" i="1"/>
  <c r="O1056" i="1"/>
  <c r="L677" i="1"/>
  <c r="O677" i="1"/>
  <c r="O275" i="1"/>
  <c r="L275" i="1"/>
  <c r="O1960" i="1"/>
  <c r="O103" i="1"/>
  <c r="O495" i="1"/>
  <c r="O1266" i="1"/>
  <c r="O507" i="1"/>
  <c r="O944" i="1"/>
  <c r="O1466" i="1"/>
  <c r="O1130" i="1"/>
  <c r="O1430" i="1"/>
  <c r="O1787" i="1"/>
  <c r="O1743" i="1"/>
  <c r="O1922" i="1"/>
  <c r="O2018" i="1"/>
  <c r="O1341" i="1"/>
  <c r="O2178" i="1"/>
  <c r="O210" i="1"/>
  <c r="O681" i="1"/>
  <c r="O696" i="1"/>
  <c r="O1003" i="1"/>
  <c r="O1179" i="1"/>
  <c r="O1435" i="1"/>
  <c r="O1547" i="1"/>
  <c r="O1659" i="1"/>
  <c r="O381" i="1"/>
  <c r="O804" i="1"/>
  <c r="O1540" i="1"/>
  <c r="O1876" i="1"/>
  <c r="O307" i="1"/>
  <c r="O1375" i="1"/>
  <c r="L1936" i="1"/>
  <c r="O1936" i="1"/>
  <c r="L1456" i="1"/>
  <c r="O1456" i="1"/>
  <c r="L2098" i="1"/>
  <c r="O2098" i="1"/>
  <c r="L670" i="1"/>
  <c r="O670" i="1"/>
  <c r="O2032" i="1"/>
  <c r="L962" i="1"/>
  <c r="O962" i="1"/>
  <c r="L378" i="1"/>
  <c r="O378" i="1"/>
  <c r="L336" i="1"/>
  <c r="O336" i="1"/>
  <c r="L273" i="1"/>
  <c r="O273" i="1"/>
  <c r="O923" i="1"/>
  <c r="O1198" i="1"/>
  <c r="O1884" i="1"/>
  <c r="O134" i="1"/>
  <c r="O1160" i="1"/>
  <c r="O2105" i="1"/>
  <c r="O1436" i="1"/>
  <c r="O1504" i="1"/>
  <c r="O1616" i="1"/>
  <c r="O1648" i="1"/>
  <c r="O1216" i="1"/>
  <c r="O1904" i="1"/>
  <c r="O1513" i="1"/>
  <c r="L551" i="1"/>
  <c r="L614" i="1"/>
  <c r="L1033" i="1"/>
  <c r="L648" i="1"/>
  <c r="L798" i="1"/>
  <c r="L846" i="1"/>
  <c r="L893" i="1"/>
  <c r="L941" i="1"/>
  <c r="L1067" i="1"/>
  <c r="L1069" i="1"/>
  <c r="L1133" i="1"/>
  <c r="L1197" i="1"/>
  <c r="L1325" i="1"/>
  <c r="O1761" i="1"/>
  <c r="O392" i="1"/>
  <c r="O2224" i="1"/>
  <c r="O1841" i="1"/>
  <c r="O1140" i="1"/>
  <c r="O1244" i="1"/>
  <c r="O543" i="1"/>
  <c r="O1552" i="1"/>
  <c r="O734" i="1"/>
  <c r="O1984" i="1"/>
  <c r="O2096" i="1"/>
  <c r="O568" i="1"/>
  <c r="L662" i="1"/>
  <c r="L720" i="1"/>
  <c r="L782" i="1"/>
  <c r="L830" i="1"/>
  <c r="L989" i="1"/>
  <c r="L1053" i="1"/>
  <c r="L1117" i="1"/>
  <c r="L1852" i="1"/>
  <c r="L1741" i="1"/>
  <c r="L1658" i="1"/>
  <c r="O2217" i="1"/>
  <c r="O330" i="1"/>
  <c r="O719" i="1"/>
  <c r="O1036" i="1"/>
  <c r="O1308" i="1"/>
  <c r="O1416" i="1"/>
  <c r="O1472" i="1"/>
  <c r="O486" i="1"/>
  <c r="O781" i="1"/>
  <c r="O1214" i="1"/>
  <c r="O1234" i="1"/>
  <c r="O1254" i="1"/>
  <c r="O622" i="1"/>
  <c r="O1146" i="1"/>
  <c r="O1406" i="1"/>
  <c r="O1426" i="1"/>
  <c r="O1578" i="1"/>
  <c r="O1332" i="1"/>
  <c r="O977" i="1"/>
  <c r="O1611" i="1"/>
  <c r="O991" i="1"/>
  <c r="O1687" i="1"/>
  <c r="O294" i="1"/>
  <c r="O314" i="1"/>
  <c r="O356" i="1"/>
  <c r="O376" i="1"/>
  <c r="O420" i="1"/>
  <c r="O915" i="1"/>
  <c r="O1071" i="1"/>
  <c r="O1079" i="1"/>
  <c r="O1143" i="1"/>
  <c r="O1207" i="1"/>
  <c r="O1271" i="1"/>
  <c r="O1335" i="1"/>
  <c r="O1379" i="1"/>
  <c r="O1399" i="1"/>
  <c r="O1443" i="1"/>
  <c r="O1463" i="1"/>
  <c r="O1507" i="1"/>
  <c r="O1555" i="1"/>
  <c r="O1603" i="1"/>
  <c r="O1623" i="1"/>
  <c r="O1651" i="1"/>
  <c r="O987" i="1"/>
  <c r="O1887" i="1"/>
  <c r="O451" i="1"/>
  <c r="O444" i="1"/>
  <c r="O908" i="1"/>
  <c r="O67" i="1"/>
  <c r="O1016" i="1"/>
  <c r="O1281" i="1"/>
  <c r="O1176" i="1"/>
  <c r="O1224" i="1"/>
  <c r="O1151" i="1"/>
  <c r="O1372" i="1"/>
  <c r="O1396" i="1"/>
  <c r="O1452" i="1"/>
  <c r="O1309" i="1"/>
  <c r="O1520" i="1"/>
  <c r="O1564" i="1"/>
  <c r="O1596" i="1"/>
  <c r="O2074" i="1"/>
  <c r="O2138" i="1"/>
  <c r="O2202" i="1"/>
  <c r="O502" i="1"/>
  <c r="O546" i="1"/>
  <c r="O613" i="1"/>
  <c r="O661" i="1"/>
  <c r="O746" i="1"/>
  <c r="O809" i="1"/>
  <c r="O876" i="1"/>
  <c r="O940" i="1"/>
  <c r="O2057" i="1"/>
  <c r="O2077" i="1"/>
  <c r="O2125" i="1"/>
  <c r="O1201" i="1"/>
  <c r="O1987" i="1"/>
  <c r="O2221" i="1"/>
  <c r="O1916" i="1"/>
  <c r="O2012" i="1"/>
  <c r="O2108" i="1"/>
  <c r="L1705" i="1"/>
  <c r="L706" i="1"/>
  <c r="L767" i="1"/>
  <c r="L925" i="1"/>
  <c r="L973" i="1"/>
  <c r="L1037" i="1"/>
  <c r="L1101" i="1"/>
  <c r="L204" i="1"/>
  <c r="L1261" i="1"/>
  <c r="L1389" i="1"/>
  <c r="L1789" i="1"/>
  <c r="O1871" i="1"/>
  <c r="L1840" i="1"/>
  <c r="O1840" i="1"/>
  <c r="O1704" i="1"/>
  <c r="L1704" i="1"/>
  <c r="O686" i="1"/>
  <c r="O209" i="1"/>
  <c r="O271" i="1"/>
  <c r="O286" i="1"/>
  <c r="O302" i="1"/>
  <c r="O318" i="1"/>
  <c r="O334" i="1"/>
  <c r="O348" i="1"/>
  <c r="O364" i="1"/>
  <c r="O380" i="1"/>
  <c r="O396" i="1"/>
  <c r="O1265" i="1"/>
  <c r="O428" i="1"/>
  <c r="O443" i="1"/>
  <c r="O693" i="1"/>
  <c r="O992" i="1"/>
  <c r="O1060" i="1"/>
  <c r="O1124" i="1"/>
  <c r="O1144" i="1"/>
  <c r="O1164" i="1"/>
  <c r="O1336" i="1"/>
  <c r="O1356" i="1"/>
  <c r="O1476" i="1"/>
  <c r="O1524" i="1"/>
  <c r="O1572" i="1"/>
  <c r="O1620" i="1"/>
  <c r="O506" i="1"/>
  <c r="O617" i="1"/>
  <c r="O1824" i="1"/>
  <c r="O1860" i="1"/>
  <c r="O625" i="1"/>
  <c r="L1839" i="1"/>
  <c r="O1839" i="1"/>
  <c r="L2160" i="1"/>
  <c r="O2160" i="1"/>
  <c r="L2112" i="1"/>
  <c r="O2112" i="1"/>
  <c r="L2064" i="1"/>
  <c r="O2064" i="1"/>
  <c r="L2016" i="1"/>
  <c r="O2016" i="1"/>
  <c r="L1920" i="1"/>
  <c r="O1920" i="1"/>
  <c r="O1752" i="1"/>
  <c r="L1752" i="1"/>
  <c r="L797" i="1"/>
  <c r="O797" i="1"/>
  <c r="L629" i="1"/>
  <c r="O629" i="1"/>
  <c r="L581" i="1"/>
  <c r="O581" i="1"/>
  <c r="L534" i="1"/>
  <c r="O534" i="1"/>
  <c r="O2187" i="1"/>
  <c r="L2187" i="1"/>
  <c r="L2155" i="1"/>
  <c r="O2155" i="1"/>
  <c r="L2103" i="1"/>
  <c r="O2103" i="1"/>
  <c r="L2071" i="1"/>
  <c r="O2071" i="1"/>
  <c r="L2023" i="1"/>
  <c r="O2023" i="1"/>
  <c r="L1991" i="1"/>
  <c r="O1991" i="1"/>
  <c r="L1971" i="1"/>
  <c r="O1971" i="1"/>
  <c r="L1923" i="1"/>
  <c r="O1923" i="1"/>
  <c r="L1950" i="1"/>
  <c r="O1950" i="1"/>
  <c r="L2197" i="1"/>
  <c r="O2197" i="1"/>
  <c r="L2109" i="1"/>
  <c r="O2109" i="1"/>
  <c r="L2025" i="1"/>
  <c r="O2025" i="1"/>
  <c r="L2005" i="1"/>
  <c r="O2005" i="1"/>
  <c r="O1831" i="1"/>
  <c r="L1831" i="1"/>
  <c r="O2036" i="1"/>
  <c r="L2036" i="1"/>
  <c r="L880" i="1"/>
  <c r="O880" i="1"/>
  <c r="L553" i="1"/>
  <c r="O553" i="1"/>
  <c r="O639" i="1"/>
  <c r="O1040" i="1"/>
  <c r="O1188" i="1"/>
  <c r="O1208" i="1"/>
  <c r="O1228" i="1"/>
  <c r="O1292" i="1"/>
  <c r="O1316" i="1"/>
  <c r="O1877" i="1"/>
  <c r="O1155" i="1"/>
  <c r="O1420" i="1"/>
  <c r="O1460" i="1"/>
  <c r="O1508" i="1"/>
  <c r="O1556" i="1"/>
  <c r="O538" i="1"/>
  <c r="O569" i="1"/>
  <c r="O1671" i="1"/>
  <c r="O754" i="1"/>
  <c r="O785" i="1"/>
  <c r="O1503" i="1"/>
  <c r="O1888" i="1"/>
  <c r="O1535" i="1"/>
  <c r="O2000" i="1"/>
  <c r="O2048" i="1"/>
  <c r="O235" i="1"/>
  <c r="O1618" i="1"/>
  <c r="L2013" i="1"/>
  <c r="O2013" i="1"/>
  <c r="L1961" i="1"/>
  <c r="O1961" i="1"/>
  <c r="L1737" i="1"/>
  <c r="O1737" i="1"/>
  <c r="O2193" i="1"/>
  <c r="L2193" i="1"/>
  <c r="L2175" i="1"/>
  <c r="O2175" i="1"/>
  <c r="L682" i="1"/>
  <c r="O682" i="1"/>
  <c r="L1289" i="1"/>
  <c r="O1289" i="1"/>
  <c r="L1100" i="1"/>
  <c r="O1100" i="1"/>
  <c r="L1177" i="1"/>
  <c r="O1177" i="1"/>
  <c r="O1956" i="1"/>
  <c r="L1956" i="1"/>
  <c r="L912" i="1"/>
  <c r="O912" i="1"/>
  <c r="L817" i="1"/>
  <c r="O817" i="1"/>
  <c r="L770" i="1"/>
  <c r="O770" i="1"/>
  <c r="L649" i="1"/>
  <c r="O649" i="1"/>
  <c r="L601" i="1"/>
  <c r="O601" i="1"/>
  <c r="O928" i="1"/>
  <c r="O823" i="1"/>
  <c r="O2228" i="1"/>
  <c r="O849" i="1"/>
  <c r="O676" i="1"/>
  <c r="O1791" i="1"/>
  <c r="O728" i="1"/>
  <c r="O776" i="1"/>
  <c r="O956" i="1"/>
  <c r="O1511" i="1"/>
  <c r="O1575" i="1"/>
  <c r="O1639" i="1"/>
  <c r="O455" i="1"/>
  <c r="O471" i="1"/>
  <c r="O709" i="1"/>
  <c r="O1062" i="1"/>
  <c r="O892" i="1"/>
  <c r="O976" i="1"/>
  <c r="O1004" i="1"/>
  <c r="O1024" i="1"/>
  <c r="O216" i="1"/>
  <c r="O1078" i="1"/>
  <c r="O1096" i="1"/>
  <c r="O1116" i="1"/>
  <c r="O1252" i="1"/>
  <c r="O1272" i="1"/>
  <c r="O1444" i="1"/>
  <c r="O1492" i="1"/>
  <c r="O1536" i="1"/>
  <c r="O1584" i="1"/>
  <c r="O1604" i="1"/>
  <c r="O258" i="1"/>
  <c r="O1652" i="1"/>
  <c r="O1739" i="1"/>
  <c r="O370" i="1"/>
  <c r="O490" i="1"/>
  <c r="O518" i="1"/>
  <c r="O665" i="1"/>
  <c r="O738" i="1"/>
  <c r="O766" i="1"/>
  <c r="O801" i="1"/>
  <c r="O1872" i="1"/>
  <c r="O994" i="1"/>
  <c r="O1955" i="1"/>
  <c r="O2055" i="1"/>
  <c r="O2087" i="1"/>
  <c r="O2123" i="1"/>
  <c r="O2203" i="1"/>
  <c r="O1968" i="1"/>
  <c r="O2080" i="1"/>
  <c r="O1622" i="1"/>
  <c r="O1458" i="1"/>
  <c r="O1369" i="1"/>
  <c r="O1864" i="1"/>
  <c r="O1880" i="1"/>
  <c r="O1896" i="1"/>
  <c r="O2043" i="1"/>
  <c r="O2127" i="1"/>
  <c r="O921" i="1"/>
  <c r="L1245" i="1"/>
  <c r="L1113" i="1"/>
  <c r="L1373" i="1"/>
  <c r="L1714" i="1"/>
  <c r="O393" i="1"/>
  <c r="L1229" i="1"/>
  <c r="L1293" i="1"/>
  <c r="L1357" i="1"/>
  <c r="L1746" i="1"/>
  <c r="L1802" i="1"/>
  <c r="O87" i="1"/>
  <c r="O161" i="1"/>
  <c r="O724" i="1"/>
  <c r="O1138" i="1"/>
  <c r="O335" i="1"/>
  <c r="O2196" i="1"/>
  <c r="O627" i="1"/>
  <c r="O700" i="1"/>
  <c r="O445" i="1"/>
  <c r="O807" i="1"/>
  <c r="O2118" i="1"/>
  <c r="O167" i="1"/>
  <c r="O831" i="1"/>
  <c r="O308" i="1"/>
  <c r="O768" i="1"/>
  <c r="O958" i="1"/>
  <c r="O119" i="1"/>
  <c r="O193" i="1"/>
  <c r="O231" i="1"/>
  <c r="O851" i="1"/>
  <c r="O916" i="1"/>
  <c r="O938" i="1"/>
  <c r="O1210" i="1"/>
  <c r="O1519" i="1"/>
  <c r="O1290" i="1"/>
  <c r="O1506" i="1"/>
  <c r="O500" i="1"/>
  <c r="O520" i="1"/>
  <c r="O540" i="1"/>
  <c r="O1023" i="1"/>
  <c r="O619" i="1"/>
  <c r="O365" i="1"/>
  <c r="O113" i="1"/>
  <c r="O585" i="1"/>
  <c r="O199" i="1"/>
  <c r="O225" i="1"/>
  <c r="O666" i="1"/>
  <c r="O761" i="1"/>
  <c r="O777" i="1"/>
  <c r="O792" i="1"/>
  <c r="O808" i="1"/>
  <c r="O824" i="1"/>
  <c r="O837" i="1"/>
  <c r="O2218" i="1"/>
  <c r="O51" i="1"/>
  <c r="O71" i="1"/>
  <c r="O1249" i="1"/>
  <c r="O350" i="1"/>
  <c r="O374" i="1"/>
  <c r="O390" i="1"/>
  <c r="O934" i="1"/>
  <c r="O563" i="1"/>
  <c r="L2188" i="1"/>
  <c r="O2188" i="1"/>
  <c r="L2156" i="1"/>
  <c r="O2156" i="1"/>
  <c r="L2124" i="1"/>
  <c r="O2124" i="1"/>
  <c r="L2092" i="1"/>
  <c r="O2092" i="1"/>
  <c r="L2060" i="1"/>
  <c r="O2060" i="1"/>
  <c r="L2028" i="1"/>
  <c r="O2028" i="1"/>
  <c r="L1996" i="1"/>
  <c r="O1996" i="1"/>
  <c r="L586" i="1"/>
  <c r="O586" i="1"/>
  <c r="L1932" i="1"/>
  <c r="O1932" i="1"/>
  <c r="L1832" i="1"/>
  <c r="O1832" i="1"/>
  <c r="O1712" i="1"/>
  <c r="L1712" i="1"/>
  <c r="O1696" i="1"/>
  <c r="L1696" i="1"/>
  <c r="L2231" i="1"/>
  <c r="O2231" i="1"/>
  <c r="L2215" i="1"/>
  <c r="O2215" i="1"/>
  <c r="L2199" i="1"/>
  <c r="O2199" i="1"/>
  <c r="L96" i="1"/>
  <c r="O96" i="1"/>
  <c r="L2167" i="1"/>
  <c r="O2167" i="1"/>
  <c r="L2151" i="1"/>
  <c r="O2151" i="1"/>
  <c r="L2135" i="1"/>
  <c r="O2135" i="1"/>
  <c r="L2119" i="1"/>
  <c r="O2119" i="1"/>
  <c r="L2083" i="1"/>
  <c r="O2083" i="1"/>
  <c r="L2019" i="1"/>
  <c r="O2019" i="1"/>
  <c r="L2140" i="1"/>
  <c r="O2140" i="1"/>
  <c r="L1903" i="1"/>
  <c r="O1903" i="1"/>
  <c r="L2250" i="1"/>
  <c r="O2250" i="1"/>
  <c r="O1770" i="1"/>
  <c r="L1770" i="1"/>
  <c r="O1738" i="1"/>
  <c r="L1738" i="1"/>
  <c r="O1722" i="1"/>
  <c r="L1722" i="1"/>
  <c r="O1690" i="1"/>
  <c r="L1690" i="1"/>
  <c r="L2241" i="1"/>
  <c r="O2241" i="1"/>
  <c r="L240" i="1"/>
  <c r="O240" i="1"/>
  <c r="O1835" i="1"/>
  <c r="L1835" i="1"/>
  <c r="L1706" i="1"/>
  <c r="L1786" i="1"/>
  <c r="L1680" i="1"/>
  <c r="O1728" i="1"/>
  <c r="L1728" i="1"/>
  <c r="O978" i="1"/>
  <c r="O1941" i="1"/>
  <c r="O1394" i="1"/>
  <c r="O135" i="1"/>
  <c r="O647" i="1"/>
  <c r="O687" i="1"/>
  <c r="O716" i="1"/>
  <c r="O748" i="1"/>
  <c r="O787" i="1"/>
  <c r="O129" i="1"/>
  <c r="O2131" i="1"/>
  <c r="O1838" i="1"/>
  <c r="O2212" i="1"/>
  <c r="L2212" i="1"/>
  <c r="O1306" i="1"/>
  <c r="L1306" i="1"/>
  <c r="O2180" i="1"/>
  <c r="L2180" i="1"/>
  <c r="O92" i="1"/>
  <c r="L92" i="1"/>
  <c r="L591" i="1"/>
  <c r="L1066" i="1"/>
  <c r="O1664" i="1"/>
  <c r="L1664" i="1"/>
  <c r="O115" i="1"/>
  <c r="O145" i="1"/>
  <c r="O1011" i="1"/>
  <c r="O227" i="1"/>
  <c r="O247" i="1"/>
  <c r="O457" i="1"/>
  <c r="O477" i="1"/>
  <c r="O847" i="1"/>
  <c r="O894" i="1"/>
  <c r="O1002" i="1"/>
  <c r="O1022" i="1"/>
  <c r="O1042" i="1"/>
  <c r="O1322" i="1"/>
  <c r="O1221" i="1"/>
  <c r="O49" i="1"/>
  <c r="O1842" i="1"/>
  <c r="O811" i="1"/>
  <c r="O890" i="1"/>
  <c r="O903" i="1"/>
  <c r="O1926" i="1"/>
  <c r="O2182" i="1"/>
  <c r="O2236" i="1"/>
  <c r="O2244" i="1"/>
  <c r="O151" i="1"/>
  <c r="O195" i="1"/>
  <c r="O701" i="1"/>
  <c r="O872" i="1"/>
  <c r="O984" i="1"/>
  <c r="O1048" i="1"/>
  <c r="O1461" i="1"/>
  <c r="O1284" i="1"/>
  <c r="O1304" i="1"/>
  <c r="O1324" i="1"/>
  <c r="O1484" i="1"/>
  <c r="O1548" i="1"/>
  <c r="O1612" i="1"/>
  <c r="O179" i="1"/>
  <c r="O205" i="1"/>
  <c r="O288" i="1"/>
  <c r="O312" i="1"/>
  <c r="O1744" i="1"/>
  <c r="O386" i="1"/>
  <c r="O498" i="1"/>
  <c r="O561" i="1"/>
  <c r="O190" i="1"/>
  <c r="O2153" i="1"/>
  <c r="O2169" i="1"/>
  <c r="O2185" i="1"/>
  <c r="O2003" i="1"/>
  <c r="O2051" i="1"/>
  <c r="O1836" i="1"/>
  <c r="O2115" i="1"/>
  <c r="O2179" i="1"/>
  <c r="O1948" i="1"/>
  <c r="O2076" i="1"/>
  <c r="O2204" i="1"/>
  <c r="L1674" i="1"/>
  <c r="L1754" i="1"/>
  <c r="O1785" i="1"/>
  <c r="L1785" i="1"/>
  <c r="L1721" i="1"/>
  <c r="O1721" i="1"/>
  <c r="L905" i="1"/>
  <c r="O905" i="1"/>
  <c r="O1784" i="1"/>
  <c r="L1784" i="1"/>
  <c r="O1768" i="1"/>
  <c r="L1768" i="1"/>
  <c r="L2239" i="1"/>
  <c r="O2239" i="1"/>
  <c r="L1891" i="1"/>
  <c r="O1891" i="1"/>
  <c r="O1843" i="1"/>
  <c r="L1843" i="1"/>
  <c r="O2174" i="1"/>
  <c r="L2174" i="1"/>
  <c r="L2158" i="1"/>
  <c r="O2158" i="1"/>
  <c r="O2110" i="1"/>
  <c r="L2110" i="1"/>
  <c r="L2094" i="1"/>
  <c r="O2094" i="1"/>
  <c r="O2046" i="1"/>
  <c r="L2046" i="1"/>
  <c r="L2030" i="1"/>
  <c r="O2030" i="1"/>
  <c r="O1966" i="1"/>
  <c r="L1966" i="1"/>
  <c r="L1778" i="1"/>
  <c r="O2249" i="1"/>
  <c r="L1672" i="1"/>
  <c r="L1736" i="1"/>
  <c r="L2020" i="1"/>
  <c r="L2148" i="1"/>
  <c r="O2132" i="1"/>
  <c r="L2132" i="1"/>
  <c r="O2116" i="1"/>
  <c r="L2116" i="1"/>
  <c r="O2068" i="1"/>
  <c r="L2068" i="1"/>
  <c r="O2052" i="1"/>
  <c r="L2052" i="1"/>
  <c r="O2004" i="1"/>
  <c r="L2004" i="1"/>
  <c r="O1988" i="1"/>
  <c r="L1988" i="1"/>
  <c r="O1940" i="1"/>
  <c r="L1940" i="1"/>
  <c r="O1924" i="1"/>
  <c r="L1924" i="1"/>
  <c r="O1720" i="1"/>
  <c r="L1720" i="1"/>
  <c r="O1613" i="1"/>
  <c r="L1613" i="1"/>
  <c r="O1794" i="1"/>
  <c r="L1794" i="1"/>
  <c r="O76" i="1"/>
  <c r="L76" i="1"/>
  <c r="O1730" i="1"/>
  <c r="L1730" i="1"/>
  <c r="O1698" i="1"/>
  <c r="L1698" i="1"/>
  <c r="O1666" i="1"/>
  <c r="L1666" i="1"/>
  <c r="L2233" i="1"/>
  <c r="O2233" i="1"/>
  <c r="L1682" i="1"/>
  <c r="L1810" i="1"/>
  <c r="L1793" i="1"/>
  <c r="O1793" i="1"/>
  <c r="O1499" i="1"/>
  <c r="L1972" i="1"/>
  <c r="L2100" i="1"/>
  <c r="O929" i="1"/>
  <c r="O857" i="1"/>
  <c r="O875" i="1"/>
  <c r="O762" i="1"/>
  <c r="O924" i="1"/>
  <c r="O879" i="1"/>
  <c r="L839" i="1"/>
  <c r="O952" i="1"/>
  <c r="O914" i="1"/>
  <c r="O877" i="1"/>
  <c r="O793" i="1"/>
  <c r="O753" i="1"/>
  <c r="L453" i="1"/>
  <c r="L579" i="1"/>
  <c r="L574" i="1"/>
  <c r="L1087" i="1"/>
  <c r="L1598" i="1"/>
  <c r="L1949" i="1"/>
  <c r="L1997" i="1"/>
  <c r="L2006" i="1"/>
  <c r="L1731" i="1"/>
  <c r="O1851" i="1"/>
  <c r="L1931" i="1"/>
  <c r="L1963" i="1"/>
  <c r="L91" i="1"/>
  <c r="L171" i="1"/>
  <c r="L203" i="1"/>
  <c r="L251" i="1"/>
  <c r="L1172" i="1"/>
  <c r="L1340" i="1"/>
  <c r="L1384" i="1"/>
  <c r="L1428" i="1"/>
  <c r="O277" i="1"/>
  <c r="O293" i="1"/>
  <c r="O309" i="1"/>
  <c r="O325" i="1"/>
  <c r="O341" i="1"/>
  <c r="O355" i="1"/>
  <c r="O371" i="1"/>
  <c r="O387" i="1"/>
  <c r="O419" i="1"/>
  <c r="O435" i="1"/>
  <c r="O481" i="1"/>
  <c r="O668" i="1"/>
  <c r="O684" i="1"/>
  <c r="O867" i="1"/>
  <c r="O935" i="1"/>
  <c r="O948" i="1"/>
  <c r="O982" i="1"/>
  <c r="O1046" i="1"/>
  <c r="O1094" i="1"/>
  <c r="O1158" i="1"/>
  <c r="O1222" i="1"/>
  <c r="O1286" i="1"/>
  <c r="O1350" i="1"/>
  <c r="O1414" i="1"/>
  <c r="O1462" i="1"/>
  <c r="O1526" i="1"/>
  <c r="O1590" i="1"/>
  <c r="O1654" i="1"/>
  <c r="O1846" i="1"/>
  <c r="O2128" i="1"/>
  <c r="O1783" i="1"/>
  <c r="O1815" i="1"/>
  <c r="O150" i="1"/>
  <c r="O166" i="1"/>
  <c r="O182" i="1"/>
  <c r="O198" i="1"/>
  <c r="O2149" i="1"/>
  <c r="O17" i="1"/>
  <c r="O544" i="1"/>
  <c r="O1027" i="1"/>
  <c r="O764" i="1"/>
  <c r="O827" i="1"/>
  <c r="O1065" i="1"/>
  <c r="O1007" i="1"/>
  <c r="O1747" i="1"/>
  <c r="O1039" i="1"/>
  <c r="O1055" i="1"/>
  <c r="O249" i="1"/>
  <c r="O1418" i="1"/>
  <c r="O1103" i="1"/>
  <c r="O1119" i="1"/>
  <c r="O1135" i="1"/>
  <c r="O219" i="1"/>
  <c r="O1167" i="1"/>
  <c r="O1183" i="1"/>
  <c r="O1199" i="1"/>
  <c r="O1215" i="1"/>
  <c r="O1875" i="1"/>
  <c r="O1247" i="1"/>
  <c r="O1263" i="1"/>
  <c r="O1279" i="1"/>
  <c r="O1973" i="1"/>
  <c r="O1398" i="1"/>
  <c r="O1327" i="1"/>
  <c r="O1343" i="1"/>
  <c r="O1359" i="1"/>
  <c r="O223" i="1"/>
  <c r="O1391" i="1"/>
  <c r="O1407" i="1"/>
  <c r="O1423" i="1"/>
  <c r="O1157" i="1"/>
  <c r="O1455" i="1"/>
  <c r="O1471" i="1"/>
  <c r="O1487" i="1"/>
  <c r="O1400" i="1"/>
  <c r="O1602" i="1"/>
  <c r="O975" i="1"/>
  <c r="O1551" i="1"/>
  <c r="O1567" i="1"/>
  <c r="O1583" i="1"/>
  <c r="O1599" i="1"/>
  <c r="O1615" i="1"/>
  <c r="O1631" i="1"/>
  <c r="O1300" i="1"/>
  <c r="O1663" i="1"/>
  <c r="O1679" i="1"/>
  <c r="O1773" i="1"/>
  <c r="O1805" i="1"/>
  <c r="O1942" i="1"/>
  <c r="O2070" i="1"/>
  <c r="O2134" i="1"/>
  <c r="O2198" i="1"/>
  <c r="O54" i="1"/>
  <c r="O70" i="1"/>
  <c r="O265" i="1"/>
  <c r="O980" i="1"/>
  <c r="O996" i="1"/>
  <c r="O1012" i="1"/>
  <c r="O248" i="1"/>
  <c r="O1566" i="1"/>
  <c r="O1108" i="1"/>
  <c r="O1236" i="1"/>
  <c r="O2099" i="1"/>
  <c r="O1364" i="1"/>
  <c r="O1715" i="1"/>
  <c r="O1892" i="1"/>
  <c r="O86" i="1"/>
  <c r="O102" i="1"/>
  <c r="O118" i="1"/>
  <c r="O284" i="1"/>
  <c r="O410" i="1"/>
  <c r="O869" i="1"/>
  <c r="O884" i="1"/>
  <c r="O919" i="1"/>
  <c r="O951" i="1"/>
  <c r="O1917" i="1"/>
  <c r="O1933" i="1"/>
  <c r="O1965" i="1"/>
  <c r="O1981" i="1"/>
  <c r="O559" i="1"/>
  <c r="O2205" i="1"/>
  <c r="O1901" i="1"/>
  <c r="L292" i="1"/>
  <c r="L354" i="1"/>
  <c r="L418" i="1"/>
  <c r="L855" i="1"/>
  <c r="L450" i="1"/>
  <c r="L1182" i="1"/>
  <c r="L1194" i="1"/>
  <c r="L1438" i="1"/>
  <c r="L1450" i="1"/>
  <c r="L1482" i="1"/>
  <c r="L1630" i="1"/>
  <c r="L1918" i="1"/>
  <c r="L1982" i="1"/>
  <c r="L2213" i="1"/>
  <c r="L214" i="1"/>
  <c r="L230" i="1"/>
  <c r="L246" i="1"/>
  <c r="L262" i="1"/>
  <c r="L403" i="1"/>
  <c r="L671" i="1"/>
  <c r="L840" i="1"/>
  <c r="L856" i="1"/>
  <c r="L967" i="1"/>
  <c r="L1777" i="1"/>
  <c r="L1740" i="1"/>
  <c r="L1821" i="1"/>
  <c r="L2033" i="1"/>
  <c r="L1642" i="1"/>
  <c r="L1625" i="1"/>
  <c r="L997" i="1"/>
  <c r="L2229" i="1"/>
  <c r="L2237" i="1"/>
  <c r="L2245" i="1"/>
  <c r="L2022" i="1"/>
  <c r="L2062" i="1"/>
  <c r="L383" i="1"/>
  <c r="L2183" i="1"/>
  <c r="L2150" i="1"/>
  <c r="L2190" i="1"/>
  <c r="L2214" i="1"/>
  <c r="L2230" i="1"/>
  <c r="L2246" i="1"/>
  <c r="L1799" i="1"/>
  <c r="L1827" i="1"/>
  <c r="L1867" i="1"/>
  <c r="L1219" i="1"/>
  <c r="O1883" i="1"/>
  <c r="L1907" i="1"/>
  <c r="L1983" i="1"/>
  <c r="L1999" i="1"/>
  <c r="L2015" i="1"/>
  <c r="L2031" i="1"/>
  <c r="L2047" i="1"/>
  <c r="L2063" i="1"/>
  <c r="L2079" i="1"/>
  <c r="L2095" i="1"/>
  <c r="L2219" i="1"/>
  <c r="L2227" i="1"/>
  <c r="L2235" i="1"/>
  <c r="L2243" i="1"/>
  <c r="L1148" i="1"/>
  <c r="L1192" i="1"/>
  <c r="L1404" i="1"/>
  <c r="L1448" i="1"/>
  <c r="L1464" i="1"/>
  <c r="L1480" i="1"/>
  <c r="L1496" i="1"/>
  <c r="L1512" i="1"/>
  <c r="L1528" i="1"/>
  <c r="L1544" i="1"/>
  <c r="L1560" i="1"/>
  <c r="L1576" i="1"/>
  <c r="L1592" i="1"/>
  <c r="L1608" i="1"/>
  <c r="L1624" i="1"/>
  <c r="L1640" i="1"/>
  <c r="L1656" i="1"/>
  <c r="O2195" i="1"/>
  <c r="O1760" i="1"/>
  <c r="O1776" i="1"/>
  <c r="L1792" i="1"/>
  <c r="L1800" i="1"/>
  <c r="L1808" i="1"/>
  <c r="L1688" i="1"/>
  <c r="L1928" i="1"/>
  <c r="L575" i="1"/>
  <c r="L1231" i="1"/>
  <c r="L1976" i="1"/>
  <c r="L1992" i="1"/>
  <c r="L2008" i="1"/>
  <c r="L2024" i="1"/>
  <c r="L2040" i="1"/>
  <c r="L2056" i="1"/>
  <c r="L2072" i="1"/>
  <c r="L2088" i="1"/>
  <c r="L1689" i="1"/>
  <c r="L2120" i="1"/>
  <c r="L2136" i="1"/>
  <c r="L2152" i="1"/>
  <c r="L181" i="1"/>
  <c r="L2184" i="1"/>
  <c r="L2200" i="1"/>
  <c r="L1348" i="1"/>
  <c r="L2232" i="1"/>
  <c r="L2248" i="1"/>
  <c r="L304" i="1"/>
  <c r="L1018" i="1"/>
  <c r="L703" i="1"/>
  <c r="L740" i="1"/>
  <c r="L672" i="1"/>
  <c r="L1374" i="1"/>
  <c r="L1763" i="1"/>
  <c r="L1947" i="1"/>
  <c r="O2247" i="1"/>
  <c r="L75" i="1"/>
  <c r="L123" i="1"/>
  <c r="L155" i="1"/>
  <c r="L1009" i="1"/>
  <c r="L747" i="1"/>
  <c r="L1084" i="1"/>
  <c r="L1128" i="1"/>
  <c r="O1845" i="1"/>
  <c r="O1098" i="1"/>
  <c r="O2086" i="1"/>
  <c r="O1274" i="1"/>
  <c r="O969" i="1"/>
  <c r="O1434" i="1"/>
  <c r="O1818" i="1"/>
  <c r="O1610" i="1"/>
  <c r="O1695" i="1"/>
  <c r="O516" i="1"/>
  <c r="O643" i="1"/>
  <c r="O783" i="1"/>
  <c r="O910" i="1"/>
  <c r="O964" i="1"/>
  <c r="O1958" i="1"/>
  <c r="O1008" i="1"/>
  <c r="O221" i="1"/>
  <c r="O1064" i="1"/>
  <c r="O1256" i="1"/>
  <c r="O1320" i="1"/>
  <c r="O1899" i="1"/>
  <c r="O366" i="1"/>
  <c r="O494" i="1"/>
  <c r="O510" i="1"/>
  <c r="O526" i="1"/>
  <c r="O187" i="1"/>
  <c r="O557" i="1"/>
  <c r="O573" i="1"/>
  <c r="O589" i="1"/>
  <c r="O605" i="1"/>
  <c r="O621" i="1"/>
  <c r="O637" i="1"/>
  <c r="O653" i="1"/>
  <c r="O1856" i="1"/>
  <c r="L1693" i="1"/>
  <c r="L1725" i="1"/>
  <c r="L61" i="1"/>
  <c r="L77" i="1"/>
  <c r="L93" i="1"/>
  <c r="L109" i="1"/>
  <c r="L125" i="1"/>
  <c r="L2208" i="1"/>
  <c r="L157" i="1"/>
  <c r="L173" i="1"/>
  <c r="L189" i="1"/>
  <c r="L713" i="1"/>
  <c r="L473" i="1"/>
  <c r="L536" i="1"/>
  <c r="L599" i="1"/>
  <c r="L663" i="1"/>
  <c r="L974" i="1"/>
  <c r="L1038" i="1"/>
  <c r="L1246" i="1"/>
  <c r="L1662" i="1"/>
  <c r="L1670" i="1"/>
  <c r="L1678" i="1"/>
  <c r="L1686" i="1"/>
  <c r="L1694" i="1"/>
  <c r="L1702" i="1"/>
  <c r="L1710" i="1"/>
  <c r="L1718" i="1"/>
  <c r="L990" i="1"/>
  <c r="L1734" i="1"/>
  <c r="L1742" i="1"/>
  <c r="L1750" i="1"/>
  <c r="L1758" i="1"/>
  <c r="L1766" i="1"/>
  <c r="L1774" i="1"/>
  <c r="L1894" i="1"/>
  <c r="L1790" i="1"/>
  <c r="L1798" i="1"/>
  <c r="L1806" i="1"/>
  <c r="L1814" i="1"/>
  <c r="L1934" i="1"/>
  <c r="L1998" i="1"/>
  <c r="L1757" i="1"/>
  <c r="L1769" i="1"/>
  <c r="L2144" i="1"/>
  <c r="L1801" i="1"/>
  <c r="L1853" i="1"/>
  <c r="L2069" i="1"/>
  <c r="L2085" i="1"/>
  <c r="L2101" i="1"/>
  <c r="L2176" i="1"/>
  <c r="L2133" i="1"/>
  <c r="L2014" i="1"/>
  <c r="L2038" i="1"/>
  <c r="L1647" i="1"/>
  <c r="L2102" i="1"/>
  <c r="L2142" i="1"/>
  <c r="L2166" i="1"/>
  <c r="L1342" i="1"/>
  <c r="L1819" i="1"/>
  <c r="L2126" i="1"/>
  <c r="L1859" i="1"/>
  <c r="L697" i="1"/>
  <c r="L1052" i="1"/>
  <c r="L726" i="1"/>
  <c r="L65" i="1"/>
  <c r="L758" i="1"/>
  <c r="L774" i="1"/>
  <c r="L789" i="1"/>
  <c r="L805" i="1"/>
  <c r="L821" i="1"/>
  <c r="L900" i="1"/>
  <c r="L932" i="1"/>
  <c r="L1212" i="1"/>
  <c r="L1660" i="1"/>
  <c r="L1668" i="1"/>
  <c r="L1676" i="1"/>
  <c r="L1684" i="1"/>
  <c r="L1692" i="1"/>
  <c r="L1700" i="1"/>
  <c r="L1708" i="1"/>
  <c r="L1716" i="1"/>
  <c r="L1724" i="1"/>
  <c r="L1732" i="1"/>
  <c r="L2240" i="1"/>
  <c r="L1910" i="1"/>
  <c r="L1756" i="1"/>
  <c r="L1764" i="1"/>
  <c r="L1772" i="1"/>
  <c r="L1780" i="1"/>
  <c r="L1788" i="1"/>
  <c r="L759" i="1"/>
  <c r="L803" i="1"/>
  <c r="O1885" i="1"/>
  <c r="L59" i="1"/>
  <c r="L107" i="1"/>
  <c r="L588" i="1"/>
  <c r="O1796" i="1"/>
  <c r="O1812" i="1"/>
  <c r="L1828" i="1"/>
  <c r="L1844" i="1"/>
  <c r="O1054" i="1"/>
  <c r="O1310" i="1"/>
  <c r="O1591" i="1"/>
  <c r="O1202" i="1"/>
  <c r="O1862" i="1"/>
  <c r="O361" i="1"/>
  <c r="O1869" i="1"/>
  <c r="O1974" i="1"/>
  <c r="O1748" i="1"/>
  <c r="O79" i="1"/>
  <c r="O511" i="1"/>
  <c r="O833" i="1"/>
  <c r="O431" i="1"/>
  <c r="O606" i="1"/>
  <c r="O148" i="1"/>
  <c r="O164" i="1"/>
  <c r="M1311" i="1" l="1"/>
  <c r="L1311" i="1" s="1"/>
  <c r="M12" i="1"/>
  <c r="L12" i="1" s="1"/>
  <c r="M13" i="1"/>
  <c r="L13" i="1" s="1"/>
  <c r="M14" i="1"/>
  <c r="L14" i="1" s="1"/>
  <c r="M15" i="1"/>
  <c r="L15" i="1" s="1"/>
  <c r="M16" i="1"/>
  <c r="L16" i="1" s="1"/>
  <c r="M1000" i="1"/>
  <c r="L1000" i="1" s="1"/>
  <c r="M18" i="1"/>
  <c r="L18" i="1" s="1"/>
  <c r="M19" i="1"/>
  <c r="L19" i="1" s="1"/>
  <c r="M20" i="1"/>
  <c r="L20" i="1" s="1"/>
  <c r="M21" i="1"/>
  <c r="L21" i="1" s="1"/>
  <c r="M22" i="1"/>
  <c r="L22" i="1" s="1"/>
  <c r="M23" i="1"/>
  <c r="L23" i="1" s="1"/>
  <c r="M24" i="1"/>
  <c r="L24" i="1" s="1"/>
  <c r="M25" i="1"/>
  <c r="L25" i="1" s="1"/>
  <c r="M26" i="1"/>
  <c r="L26" i="1" s="1"/>
  <c r="M27" i="1"/>
  <c r="L27" i="1" s="1"/>
  <c r="M28" i="1"/>
  <c r="L28" i="1" s="1"/>
  <c r="M29" i="1"/>
  <c r="L29" i="1" s="1"/>
  <c r="M30" i="1"/>
  <c r="L30" i="1" s="1"/>
  <c r="M31" i="1"/>
  <c r="L31" i="1" s="1"/>
  <c r="M32" i="1"/>
  <c r="L32" i="1" s="1"/>
  <c r="M33" i="1"/>
  <c r="L33" i="1" s="1"/>
  <c r="M34" i="1"/>
  <c r="L34" i="1" s="1"/>
  <c r="M35" i="1"/>
  <c r="L35" i="1" s="1"/>
  <c r="M36" i="1"/>
  <c r="L36" i="1" s="1"/>
  <c r="M37" i="1"/>
  <c r="L37" i="1" s="1"/>
  <c r="M38" i="1"/>
  <c r="L38" i="1" s="1"/>
  <c r="M39" i="1"/>
  <c r="L39" i="1" s="1"/>
  <c r="M40" i="1"/>
  <c r="L40" i="1" s="1"/>
  <c r="M41" i="1"/>
  <c r="L41" i="1" s="1"/>
  <c r="M42" i="1"/>
  <c r="L42" i="1" s="1"/>
  <c r="M43" i="1"/>
  <c r="L43" i="1" s="1"/>
  <c r="M44" i="1"/>
  <c r="L44" i="1" s="1"/>
  <c r="M45" i="1"/>
  <c r="L45" i="1" s="1"/>
  <c r="M46" i="1"/>
  <c r="L46" i="1" s="1"/>
  <c r="M47" i="1"/>
  <c r="L47" i="1" s="1"/>
  <c r="M10" i="1" l="1"/>
  <c r="L10" i="1" s="1"/>
  <c r="O40" i="1"/>
  <c r="O46" i="1"/>
  <c r="O42" i="1"/>
  <c r="O38" i="1"/>
  <c r="O34" i="1"/>
  <c r="O30" i="1"/>
  <c r="O27" i="1"/>
  <c r="O20" i="1"/>
  <c r="O16" i="1"/>
  <c r="O12" i="1"/>
  <c r="O44" i="1"/>
  <c r="O32" i="1"/>
  <c r="O22" i="1"/>
  <c r="O47" i="1"/>
  <c r="O45" i="1"/>
  <c r="O41" i="1"/>
  <c r="O37" i="1"/>
  <c r="O33" i="1"/>
  <c r="O29" i="1"/>
  <c r="O26" i="1"/>
  <c r="O23" i="1"/>
  <c r="O19" i="1"/>
  <c r="O15" i="1"/>
  <c r="O1311" i="1"/>
  <c r="O36" i="1"/>
  <c r="O25" i="1"/>
  <c r="O18" i="1"/>
  <c r="O14" i="1"/>
  <c r="O43" i="1"/>
  <c r="O39" i="1"/>
  <c r="O35" i="1"/>
  <c r="O31" i="1"/>
  <c r="O28" i="1"/>
  <c r="O24" i="1"/>
  <c r="O21" i="1"/>
  <c r="O1000" i="1"/>
  <c r="O13" i="1"/>
  <c r="M6" i="1" l="1"/>
  <c r="O10" i="1"/>
  <c r="O6" i="1" s="1"/>
</calcChain>
</file>

<file path=xl/sharedStrings.xml><?xml version="1.0" encoding="utf-8"?>
<sst xmlns="http://schemas.openxmlformats.org/spreadsheetml/2006/main" count="11232" uniqueCount="2789">
  <si>
    <t>Overnamedatum</t>
  </si>
  <si>
    <t>?</t>
  </si>
  <si>
    <t>Peildatum prijsindicatie</t>
  </si>
  <si>
    <t>27-09-2023</t>
  </si>
  <si>
    <t>Afschrijving 1</t>
  </si>
  <si>
    <t>84 maanden</t>
  </si>
  <si>
    <t>alles m.u.v. kinderhulpmiddelen en bad/douche/toilet</t>
  </si>
  <si>
    <t>Afschrijving 2</t>
  </si>
  <si>
    <t>60 maanden</t>
  </si>
  <si>
    <t>kinderhulpmiddelen en bad/douche/toilet</t>
  </si>
  <si>
    <t>Restwaarde</t>
  </si>
  <si>
    <t>Korting</t>
  </si>
  <si>
    <t>Voorzieningnr.</t>
  </si>
  <si>
    <t>Opdrachtgever</t>
  </si>
  <si>
    <t>Categorie</t>
  </si>
  <si>
    <t>Categorie omschrijving</t>
  </si>
  <si>
    <t>Merk/type</t>
  </si>
  <si>
    <t>Bouwjaar</t>
  </si>
  <si>
    <t>Eerste leverdatum</t>
  </si>
  <si>
    <t>BCP (Eenheidsprijs)</t>
  </si>
  <si>
    <t>BCP minus korting</t>
  </si>
  <si>
    <t>afschrijving periode 60 of 84 mnd</t>
  </si>
  <si>
    <t>Leeftijd in mnd</t>
  </si>
  <si>
    <t>Afschrijving</t>
  </si>
  <si>
    <t>Overname waarde excl.BTW</t>
  </si>
  <si>
    <t>Btw percentage</t>
  </si>
  <si>
    <t>Restwaarde incl Btw</t>
  </si>
  <si>
    <t>VOORZ21040480</t>
  </si>
  <si>
    <t>Gemeente Boekel</t>
  </si>
  <si>
    <t>12H01</t>
  </si>
  <si>
    <t>Scootmobiel standaard</t>
  </si>
  <si>
    <t>Excel Galaxy II, 4 wiel, Tuscan red</t>
  </si>
  <si>
    <t>VOORZ22041936</t>
  </si>
  <si>
    <t>Gemeente Maashorst</t>
  </si>
  <si>
    <t>11H02</t>
  </si>
  <si>
    <t xml:space="preserve">Rolstoelen (semi) permanent - Standaard
</t>
  </si>
  <si>
    <t>Zippie Youngster 3</t>
  </si>
  <si>
    <t>VOORZ21042373</t>
  </si>
  <si>
    <t>11H01</t>
  </si>
  <si>
    <t>Incidenteel rolstoelen</t>
  </si>
  <si>
    <t>Proval custom made ADL rolstoel</t>
  </si>
  <si>
    <t>VOORZ21044403</t>
  </si>
  <si>
    <t>Orion Metro 3-wiel</t>
  </si>
  <si>
    <t>VOORZ21047342</t>
  </si>
  <si>
    <t>Gemeente Oss</t>
  </si>
  <si>
    <t>Sterling Calypso, 3W</t>
  </si>
  <si>
    <t>VOORZ21047346</t>
  </si>
  <si>
    <t>Gemeente Bernheze</t>
  </si>
  <si>
    <t>Excel Galaxy 2, 3W, lightning blue</t>
  </si>
  <si>
    <t>VOORZ21047358</t>
  </si>
  <si>
    <t>VOORZ23006224</t>
  </si>
  <si>
    <t>VOORZ21047362</t>
  </si>
  <si>
    <t>Luna Pride Victory</t>
  </si>
  <si>
    <t>VOORZ21047403</t>
  </si>
  <si>
    <t>13H02</t>
  </si>
  <si>
    <t xml:space="preserve">Tilliften - Passief
</t>
  </si>
  <si>
    <t>Diana HomeCare</t>
  </si>
  <si>
    <t>VOORZ21047410</t>
  </si>
  <si>
    <t>12H04</t>
  </si>
  <si>
    <t>Scootmobiel extra geveerd</t>
  </si>
  <si>
    <t>Sterling Elite 2 Plus (blauw)</t>
  </si>
  <si>
    <t>VOORZ21047442</t>
  </si>
  <si>
    <t>VOORZ21047568</t>
  </si>
  <si>
    <t>12H14</t>
  </si>
  <si>
    <t>Driewielfiets elektrisch ondersteund</t>
  </si>
  <si>
    <t>Easy-Go</t>
  </si>
  <si>
    <t>VOORZ21049209</t>
  </si>
  <si>
    <t>Excel Galaxy Plus, 3W, lightning blue</t>
  </si>
  <si>
    <t>VOORZ21049218</t>
  </si>
  <si>
    <t>Excel G3 zelfvoortbeweger</t>
  </si>
  <si>
    <t>VOORZ21049221</t>
  </si>
  <si>
    <t>Excel 200 G5 Actiefuitvoering</t>
  </si>
  <si>
    <t>VOORZ21049224</t>
  </si>
  <si>
    <t>VOORZ21049226</t>
  </si>
  <si>
    <t>CTM838</t>
  </si>
  <si>
    <t>VOORZ21049394-1</t>
  </si>
  <si>
    <t>11H81</t>
  </si>
  <si>
    <t>Electrische rolstoel complex</t>
  </si>
  <si>
    <t>Quickie Puma 40</t>
  </si>
  <si>
    <t>VOORZ21050006</t>
  </si>
  <si>
    <t>13H13</t>
  </si>
  <si>
    <t>Douche- toilet voorziening complex</t>
  </si>
  <si>
    <t>Douche/Toiletstoel Reflex</t>
  </si>
  <si>
    <t>VOORZ21051492</t>
  </si>
  <si>
    <t>VOORZ21053166</t>
  </si>
  <si>
    <t>VOORZ21053167</t>
  </si>
  <si>
    <t>VOORZ21053410</t>
  </si>
  <si>
    <t>Mezzo3</t>
  </si>
  <si>
    <t>VOORZ21053466</t>
  </si>
  <si>
    <t>VOORZ21053478</t>
  </si>
  <si>
    <t>VOORZ21053479</t>
  </si>
  <si>
    <t>Easy Rider 3 incl verlichting, slot</t>
  </si>
  <si>
    <t>VOORZ21053486</t>
  </si>
  <si>
    <t>VOORZ21053503</t>
  </si>
  <si>
    <t>Calypso 3-wiel</t>
  </si>
  <si>
    <t>VOORZ21055928</t>
  </si>
  <si>
    <t>12H50</t>
  </si>
  <si>
    <t>Kinderautostoel</t>
  </si>
  <si>
    <t>Stingray Swing-out</t>
  </si>
  <si>
    <t>VOORZ21056052</t>
  </si>
  <si>
    <t>12H11</t>
  </si>
  <si>
    <t>Tweewiel fiets individueel gebruik</t>
  </si>
  <si>
    <t>Tavara Balance</t>
  </si>
  <si>
    <t>VOORZ21056074</t>
  </si>
  <si>
    <t>Douche/Toiletstoel Flexo</t>
  </si>
  <si>
    <t>VOORZ21056789</t>
  </si>
  <si>
    <t>Luna Pride scootmobiel</t>
  </si>
  <si>
    <t>VOORZ21056790</t>
  </si>
  <si>
    <t>11H11</t>
  </si>
  <si>
    <t>Electrische rolstoel eenvoudig</t>
  </si>
  <si>
    <t>VOORZ21056795</t>
  </si>
  <si>
    <t>Pride Lunetta</t>
  </si>
  <si>
    <t>VOORZ21056815</t>
  </si>
  <si>
    <t>12H40</t>
  </si>
  <si>
    <t>Rolstoelfietsen</t>
  </si>
  <si>
    <t>O-Pair</t>
  </si>
  <si>
    <t>VOORZ21056828</t>
  </si>
  <si>
    <t>3W MAXI 2 basis incl. verlichting</t>
  </si>
  <si>
    <t>VOORZ21056838</t>
  </si>
  <si>
    <t>Excel Galaxy Plus 3, Lightning Blue</t>
  </si>
  <si>
    <t>VOORZ21056848</t>
  </si>
  <si>
    <t>12H80</t>
  </si>
  <si>
    <t>Tweewieltandem met en zonder electr ondersteuning</t>
  </si>
  <si>
    <t>KIVO</t>
  </si>
  <si>
    <t>VOORZ21056934</t>
  </si>
  <si>
    <t>VOORZ21056950</t>
  </si>
  <si>
    <t>Excel G5 Modulair, 24"achterwielen</t>
  </si>
  <si>
    <t>VOORZ21057462</t>
  </si>
  <si>
    <t>VOORZ23017735</t>
  </si>
  <si>
    <t>VOORZ21059180</t>
  </si>
  <si>
    <t>Action 3 NG</t>
  </si>
  <si>
    <t>VOORZ21059182</t>
  </si>
  <si>
    <t>Excel G-Modular</t>
  </si>
  <si>
    <t>VOORZ22000060</t>
  </si>
  <si>
    <t>12H22</t>
  </si>
  <si>
    <t>Handbike elektrisch ondersteund</t>
  </si>
  <si>
    <t>KLICK Electric Power</t>
  </si>
  <si>
    <t>VOORZ22000951</t>
  </si>
  <si>
    <t>VOORZ22000952</t>
  </si>
  <si>
    <t>Orion PRO 3-wiel</t>
  </si>
  <si>
    <t>VOORZ22001120</t>
  </si>
  <si>
    <t>VOORZ22001121</t>
  </si>
  <si>
    <t>VOORZ22003290</t>
  </si>
  <si>
    <t>12H13</t>
  </si>
  <si>
    <t>Driewielfiets</t>
  </si>
  <si>
    <t>Quickie Attitude, Junior</t>
  </si>
  <si>
    <t>VOORZ22003582</t>
  </si>
  <si>
    <t>11H06</t>
  </si>
  <si>
    <t>Duw- kantelrolstoelen</t>
  </si>
  <si>
    <t>Breezy Ibis Pro duwwagen</t>
  </si>
  <si>
    <t>VOORZ22003583</t>
  </si>
  <si>
    <t>VOORZ22004375</t>
  </si>
  <si>
    <t>Runner handbike (incl. adapter)</t>
  </si>
  <si>
    <t>VOORZ22004377</t>
  </si>
  <si>
    <t>VOORZ23036074</t>
  </si>
  <si>
    <t>VOORZ22004391</t>
  </si>
  <si>
    <t>WMO09-227953J</t>
  </si>
  <si>
    <t>VOORZ22004406</t>
  </si>
  <si>
    <t>Sterling Trophy</t>
  </si>
  <si>
    <t>VOORZ22004992</t>
  </si>
  <si>
    <t>VOORZ22005076</t>
  </si>
  <si>
    <t>Solo 3</t>
  </si>
  <si>
    <t>VOORZ22005088</t>
  </si>
  <si>
    <t>M5 VOOR CORPUS</t>
  </si>
  <si>
    <t>VOORZ22005119</t>
  </si>
  <si>
    <t>13H12</t>
  </si>
  <si>
    <t>Douche-toilet voorziening eenvoudig</t>
  </si>
  <si>
    <t>Ocean Ergo excl. toiletemmer en</t>
  </si>
  <si>
    <t>VOORZ22005135</t>
  </si>
  <si>
    <t>Quickie Puma Q500 M</t>
  </si>
  <si>
    <t>VOORZ22005145</t>
  </si>
  <si>
    <t>Breezy RubiX2</t>
  </si>
  <si>
    <t>VOORZ22005198</t>
  </si>
  <si>
    <t>Midi</t>
  </si>
  <si>
    <t>WMO09-243221J</t>
  </si>
  <si>
    <t>VOORZ22005246</t>
  </si>
  <si>
    <t>VOORZ22005344</t>
  </si>
  <si>
    <t>M5 CORPUS</t>
  </si>
  <si>
    <t>WMO09-243374J</t>
  </si>
  <si>
    <t>WMO09-264511J</t>
  </si>
  <si>
    <t>VOORZ22006837</t>
  </si>
  <si>
    <t>VOORZ22006853</t>
  </si>
  <si>
    <t>Samm QLass Buiten</t>
  </si>
  <si>
    <t>VOORZ22008413</t>
  </si>
  <si>
    <t>12H81</t>
  </si>
  <si>
    <t>Driewieltandem met en zonder electr ondersteuning</t>
  </si>
  <si>
    <t>Fun2Go 8-v, schakel vrij/doortr</t>
  </si>
  <si>
    <t>VOORZ22008425</t>
  </si>
  <si>
    <t>VOORZ22008426</t>
  </si>
  <si>
    <t>D100 rolst ihv duwhandvatten ZB 46cm</t>
  </si>
  <si>
    <t>VOORZ22008432</t>
  </si>
  <si>
    <t>VOORZ22008437</t>
  </si>
  <si>
    <t>Excel G3, transport rolstoel</t>
  </si>
  <si>
    <t>VOORZ22008497</t>
  </si>
  <si>
    <t>VOORZ22008639</t>
  </si>
  <si>
    <t>Tempo korte arm mechanisch kanteljuk</t>
  </si>
  <si>
    <t>VOORZ22011727</t>
  </si>
  <si>
    <t>Jippy kinderdriewieler</t>
  </si>
  <si>
    <t>VOORZ22011731</t>
  </si>
  <si>
    <t>Travelux Quest Midwheel</t>
  </si>
  <si>
    <t>WMO09-266780</t>
  </si>
  <si>
    <t>VOORZ22012329</t>
  </si>
  <si>
    <t>VOORZ22012518</t>
  </si>
  <si>
    <t>VOORZ22013313</t>
  </si>
  <si>
    <t>Easy Rider</t>
  </si>
  <si>
    <t>WMO09-269087J</t>
  </si>
  <si>
    <t>VOORZ22016622</t>
  </si>
  <si>
    <t>Breezy BasiX plus</t>
  </si>
  <si>
    <t>VOORZ22016634</t>
  </si>
  <si>
    <t>Quickie Puma 20</t>
  </si>
  <si>
    <t>VOORZ22053430</t>
  </si>
  <si>
    <t>Zippie Simba</t>
  </si>
  <si>
    <t>VOORZ22016657</t>
  </si>
  <si>
    <t>VOORZ22016662</t>
  </si>
  <si>
    <t>VOORZ22016671</t>
  </si>
  <si>
    <t>Primo3</t>
  </si>
  <si>
    <t>VOORZ22016672</t>
  </si>
  <si>
    <t>VOORZ22017608</t>
  </si>
  <si>
    <t>VOORZ22018436</t>
  </si>
  <si>
    <t>VOORZ22019003</t>
  </si>
  <si>
    <t>VOORZ22019004</t>
  </si>
  <si>
    <t>Aquatec Ocean Vip DOTO stoel</t>
  </si>
  <si>
    <t>VOORZ22019248</t>
  </si>
  <si>
    <t>Orion Pro 15 km/u uitvoering 3-wiel</t>
  </si>
  <si>
    <t>VOORZ22019851</t>
  </si>
  <si>
    <t>CantoNxt Kelvin</t>
  </si>
  <si>
    <t>VOORZ22021657</t>
  </si>
  <si>
    <t>Nijland Singly E-Drive 7 versnel.naaf</t>
  </si>
  <si>
    <t>VOORZ22021660</t>
  </si>
  <si>
    <t>Quickie Puma Q700 M Sedeo Ergo</t>
  </si>
  <si>
    <t>VOORZ22023224</t>
  </si>
  <si>
    <t>VOORZ22023607</t>
  </si>
  <si>
    <t>Trophy 20</t>
  </si>
  <si>
    <t>VOORZ22024527</t>
  </si>
  <si>
    <t>11H80</t>
  </si>
  <si>
    <t xml:space="preserve">Rolstoelen (semi) permanent - Op maat
</t>
  </si>
  <si>
    <t>Roxx New</t>
  </si>
  <si>
    <t>VOORZ22024715</t>
  </si>
  <si>
    <t>Wolturnus rolstoel type W5 original</t>
  </si>
  <si>
    <t>VOORZ22024717</t>
  </si>
  <si>
    <t>VOORZ22024747</t>
  </si>
  <si>
    <t>VOORZ22025231</t>
  </si>
  <si>
    <t>VOORZ22025482</t>
  </si>
  <si>
    <t>11H32</t>
  </si>
  <si>
    <t>Kinderwandelwagen</t>
  </si>
  <si>
    <t>Cricket maat 2</t>
  </si>
  <si>
    <t>VOORZ22058236</t>
  </si>
  <si>
    <t>XLT Swing</t>
  </si>
  <si>
    <t>VOORZ23017077</t>
  </si>
  <si>
    <t>VOORZ22025546</t>
  </si>
  <si>
    <t>VOORZ22025569</t>
  </si>
  <si>
    <t>Nijland Sunny Acky Framekl rood/geel</t>
  </si>
  <si>
    <t>VOORZ22025575</t>
  </si>
  <si>
    <t>VOORZ22025576</t>
  </si>
  <si>
    <t>VOORZ22025577</t>
  </si>
  <si>
    <t>11H22</t>
  </si>
  <si>
    <t>Electrische aandrijfondersteuning</t>
  </si>
  <si>
    <t>PowerSupport 12,5"</t>
  </si>
  <si>
    <t>VOORZ22025590</t>
  </si>
  <si>
    <t>VOORZ22025601</t>
  </si>
  <si>
    <t>Quickie HeliX2</t>
  </si>
  <si>
    <t>VOORZ22025617</t>
  </si>
  <si>
    <t>Excel Click &amp; Go Lite</t>
  </si>
  <si>
    <t>VOORZ22025625</t>
  </si>
  <si>
    <t>Breezy BasiX2</t>
  </si>
  <si>
    <t>VOORZ22025626</t>
  </si>
  <si>
    <t>WMO09-242204J</t>
  </si>
  <si>
    <t>VOORZ22025630</t>
  </si>
  <si>
    <t>WMO09-264279J</t>
  </si>
  <si>
    <t>VOORZ22025653</t>
  </si>
  <si>
    <t>E-Fix</t>
  </si>
  <si>
    <t>VOORZ22025654</t>
  </si>
  <si>
    <t>You-Q Luca</t>
  </si>
  <si>
    <t>VOORZ22025656</t>
  </si>
  <si>
    <t>Model Sterling Elite XS 3 wiel</t>
  </si>
  <si>
    <t>VOORZ22025709</t>
  </si>
  <si>
    <t>WMO09-266750J</t>
  </si>
  <si>
    <t>VOORZ22026072</t>
  </si>
  <si>
    <t>WMO09-272511J</t>
  </si>
  <si>
    <t>VOORZ22026509</t>
  </si>
  <si>
    <t>Empulse R20 inclusief accu</t>
  </si>
  <si>
    <t>VOORZ22026775</t>
  </si>
  <si>
    <t>Mini Crosser M1</t>
  </si>
  <si>
    <t>VOORZ22027420</t>
  </si>
  <si>
    <t>Afikim Scootmobiel Breeze S3 - 250 kg</t>
  </si>
  <si>
    <t>VOORZ22027447</t>
  </si>
  <si>
    <t>Revato douche/toiletstoel 7712,073</t>
  </si>
  <si>
    <t>VOORZ22028156</t>
  </si>
  <si>
    <t>WMO09-243213J</t>
  </si>
  <si>
    <t>Rolstoel passief-complex</t>
  </si>
  <si>
    <t>Wolturnus Spees W5</t>
  </si>
  <si>
    <t>VOORZ22028690</t>
  </si>
  <si>
    <t>Badoflex 3010 DOTO stoel</t>
  </si>
  <si>
    <t>VOORZ22028913</t>
  </si>
  <si>
    <t>VOORZ22029257</t>
  </si>
  <si>
    <t>VOORZ22030686</t>
  </si>
  <si>
    <t>Shape L DOTO stoel, std arml</t>
  </si>
  <si>
    <t>VOORZ22031405</t>
  </si>
  <si>
    <t>VOORZ22031711</t>
  </si>
  <si>
    <t>E-Drive</t>
  </si>
  <si>
    <t>VOORZ22031712</t>
  </si>
  <si>
    <t>Kiddo Space</t>
  </si>
  <si>
    <t>VOORZ22031744</t>
  </si>
  <si>
    <t>VOORZ22032414</t>
  </si>
  <si>
    <t>Singly E matblauw, 7versn. Freewheel</t>
  </si>
  <si>
    <t>VOORZ22032415</t>
  </si>
  <si>
    <t>WMO09-241983J</t>
  </si>
  <si>
    <t>Sopur Easy 300</t>
  </si>
  <si>
    <t>VOORZ22032417</t>
  </si>
  <si>
    <t>VOORZ22032419</t>
  </si>
  <si>
    <t>VOORZ22032565</t>
  </si>
  <si>
    <t>Sterling Elite 2 RS</t>
  </si>
  <si>
    <t>VOORZ22032567</t>
  </si>
  <si>
    <t>Solo TS120 Active</t>
  </si>
  <si>
    <t>VOORZ22032595</t>
  </si>
  <si>
    <t>City 24 grijs</t>
  </si>
  <si>
    <t>VOORZ22033166</t>
  </si>
  <si>
    <t>VOORZ22033779</t>
  </si>
  <si>
    <t>Solo TS120 Comfort</t>
  </si>
  <si>
    <t>VOORZ22034096</t>
  </si>
  <si>
    <t>VOORZ22034133</t>
  </si>
  <si>
    <t>Velo-Plus 2 Basis</t>
  </si>
  <si>
    <t>VOORZ22034134</t>
  </si>
  <si>
    <t>AnyToilet DOTO stoel</t>
  </si>
  <si>
    <t>VOORZ23042894</t>
  </si>
  <si>
    <t>VOORZ22034142</t>
  </si>
  <si>
    <t>Breezy Basix2 met in hoogte verstelb</t>
  </si>
  <si>
    <t>VOORZ22035217</t>
  </si>
  <si>
    <t>VOORZ22035222</t>
  </si>
  <si>
    <t>Sterling Elite2 XS</t>
  </si>
  <si>
    <t>VOORZ22035230</t>
  </si>
  <si>
    <t>VOORZ22035254</t>
  </si>
  <si>
    <t>VOORZ22035315</t>
  </si>
  <si>
    <t>WMO09-20351J</t>
  </si>
  <si>
    <t>VOORZ22035702</t>
  </si>
  <si>
    <t>Puma 40 - Biomechanische rugleuning</t>
  </si>
  <si>
    <t>VOORZ22036571</t>
  </si>
  <si>
    <t>M400 Corpus 3G R-Net 10km/u</t>
  </si>
  <si>
    <t>WMO09-243275J</t>
  </si>
  <si>
    <t>VOORZ22036948</t>
  </si>
  <si>
    <t>WMO09-267155J</t>
  </si>
  <si>
    <t>VOORZ22037059</t>
  </si>
  <si>
    <t>TGA Powerpack tot 165kg</t>
  </si>
  <si>
    <t>VOORZ22037060</t>
  </si>
  <si>
    <t>VOORZ22037073</t>
  </si>
  <si>
    <t>VOORZ22037075</t>
  </si>
  <si>
    <t>VOORZ22037837</t>
  </si>
  <si>
    <t>Frontline N3R Lithium</t>
  </si>
  <si>
    <t>VOORZ23014322</t>
  </si>
  <si>
    <t>Rea Focus 150 Heavy Dutry</t>
  </si>
  <si>
    <t>VOORZ22037843</t>
  </si>
  <si>
    <t>VOORZ22037848</t>
  </si>
  <si>
    <t>Comet</t>
  </si>
  <si>
    <t>VOORZ23023756</t>
  </si>
  <si>
    <t>VOORZ22038812</t>
  </si>
  <si>
    <t>TGA Powerpack tot 110kg</t>
  </si>
  <si>
    <t>VOORZ22039027</t>
  </si>
  <si>
    <t>VOORZ22039453</t>
  </si>
  <si>
    <t>GENERIEK sanitair</t>
  </si>
  <si>
    <t>VOORZ22039548</t>
  </si>
  <si>
    <t>VOORZ22039918</t>
  </si>
  <si>
    <t>VOORZ22040758</t>
  </si>
  <si>
    <t>VOORZ22040807</t>
  </si>
  <si>
    <t>VOORZ22040810</t>
  </si>
  <si>
    <t>VOORZ22040812</t>
  </si>
  <si>
    <t>VOORZ22040838</t>
  </si>
  <si>
    <t>VOORZ22040858</t>
  </si>
  <si>
    <t>VOORZ22040873</t>
  </si>
  <si>
    <t>VOORZ22040880</t>
  </si>
  <si>
    <t>CLEO act kinderrolstoel maat 3 (24")</t>
  </si>
  <si>
    <t>WMO09-242022J</t>
  </si>
  <si>
    <t>VOORZ22004397</t>
  </si>
  <si>
    <t>Rea Focus</t>
  </si>
  <si>
    <t>VOORZ22041912</t>
  </si>
  <si>
    <t>VOORZ22011740</t>
  </si>
  <si>
    <t>VOORZ22042214</t>
  </si>
  <si>
    <t>Quantum Q4</t>
  </si>
  <si>
    <t>VOORZ23047280</t>
  </si>
  <si>
    <t>VOORZ22042517</t>
  </si>
  <si>
    <t>Rover E; Bakfiets met traponderst</t>
  </si>
  <si>
    <t>VOORZ22042534</t>
  </si>
  <si>
    <t>VOORZ23055426</t>
  </si>
  <si>
    <t>VOORZ22042990</t>
  </si>
  <si>
    <t>VOORZ22043579</t>
  </si>
  <si>
    <t>Nijland Sunny Acky kleur lila / geel</t>
  </si>
  <si>
    <t>VOORZ22043948</t>
  </si>
  <si>
    <t>Quickie Attitude, Hybrid 2</t>
  </si>
  <si>
    <t>WMO09-241801J</t>
  </si>
  <si>
    <t>WMO09-241963J</t>
  </si>
  <si>
    <t>VOORZ22044632</t>
  </si>
  <si>
    <t>WMO09-241995J</t>
  </si>
  <si>
    <t>VOORZ22044949</t>
  </si>
  <si>
    <t>VOORZ22045089</t>
  </si>
  <si>
    <t>CTM737</t>
  </si>
  <si>
    <t>VOORZ22045127</t>
  </si>
  <si>
    <t>WMO09-242471J</t>
  </si>
  <si>
    <t>VOORZ22045181</t>
  </si>
  <si>
    <t>KLICK Electric Power2 - PSL</t>
  </si>
  <si>
    <t>VOORZ22046237</t>
  </si>
  <si>
    <t>Quickie Puma Q400 M</t>
  </si>
  <si>
    <t>WMO09-242704J</t>
  </si>
  <si>
    <t>VOORZ22047039</t>
  </si>
  <si>
    <t>VOORZ22047042</t>
  </si>
  <si>
    <t>VOORZ22047049</t>
  </si>
  <si>
    <t>13H01</t>
  </si>
  <si>
    <t xml:space="preserve">Tilliften - Actief
</t>
  </si>
  <si>
    <t>Sara 3000 elektrisch ihv</t>
  </si>
  <si>
    <t>VOORZ22047092</t>
  </si>
  <si>
    <t>X2 Mini Crosser 3W (tot 175 kg)</t>
  </si>
  <si>
    <t>VOORZ22047097</t>
  </si>
  <si>
    <t>VOORZ22047116</t>
  </si>
  <si>
    <t>Zippie Salsa M2</t>
  </si>
  <si>
    <t>VOORZ22049106</t>
  </si>
  <si>
    <t>VOORZ22049342</t>
  </si>
  <si>
    <t>WMO09-262799J</t>
  </si>
  <si>
    <t>VOORZ22050534</t>
  </si>
  <si>
    <t>Orca verrijdbaar bad een maat</t>
  </si>
  <si>
    <t>VOORZ22050829</t>
  </si>
  <si>
    <t>VOORZ22050911</t>
  </si>
  <si>
    <t>VOORZ22052124</t>
  </si>
  <si>
    <t>Alber E-fix E25 (tot 120 kg)</t>
  </si>
  <si>
    <t>WMO09-286690J</t>
  </si>
  <si>
    <t>WMO09-242835J</t>
  </si>
  <si>
    <t>Rea adapt swing</t>
  </si>
  <si>
    <t>VOORZ22052277</t>
  </si>
  <si>
    <t>VOORZ22052292</t>
  </si>
  <si>
    <t>VOORZ22052314</t>
  </si>
  <si>
    <t>VOORZ22052315</t>
  </si>
  <si>
    <t>VOORZ22052767</t>
  </si>
  <si>
    <t>Duofiets Orthros</t>
  </si>
  <si>
    <t>VOORZ22052818</t>
  </si>
  <si>
    <t>Basix ZB 48</t>
  </si>
  <si>
    <t>WMO09-241766J</t>
  </si>
  <si>
    <t>Rea Adapt Spin X</t>
  </si>
  <si>
    <t>WMO09-241833J</t>
  </si>
  <si>
    <t>VOORZ22053492</t>
  </si>
  <si>
    <t>VOORZ22054141</t>
  </si>
  <si>
    <t>VOORZ22054528</t>
  </si>
  <si>
    <t>Excel Galaxy Plus 3 Lightning Blue</t>
  </si>
  <si>
    <t>VOORZ22054776</t>
  </si>
  <si>
    <t>VOORZ22055655</t>
  </si>
  <si>
    <t>WMO09-242337J</t>
  </si>
  <si>
    <t>WMO09-242579J</t>
  </si>
  <si>
    <t>VOORZ22058104</t>
  </si>
  <si>
    <t>WMO09-242989J</t>
  </si>
  <si>
    <t>VOORZ22058328</t>
  </si>
  <si>
    <t>VOORZ22058460</t>
  </si>
  <si>
    <t>Ocean Ergo met 24" wielen excl.</t>
  </si>
  <si>
    <t>VOORZ22058465</t>
  </si>
  <si>
    <t>VOORZ22058490</t>
  </si>
  <si>
    <t>VOORZ22058516</t>
  </si>
  <si>
    <t>VOORZ22058517</t>
  </si>
  <si>
    <t>VOORZ22058518</t>
  </si>
  <si>
    <t>Lagooni Life h/l syst, 24" combo-wiel</t>
  </si>
  <si>
    <t>VOORZ22058520</t>
  </si>
  <si>
    <t>VOORZ22058522</t>
  </si>
  <si>
    <t>VOORZ22058526</t>
  </si>
  <si>
    <t>VOORZ22053489</t>
  </si>
  <si>
    <t>Quickie Xenon2 SA</t>
  </si>
  <si>
    <t>VOORZ22058535</t>
  </si>
  <si>
    <t>Oxford Pro Presence incl accu/oplader</t>
  </si>
  <si>
    <t>VOORZ22058603</t>
  </si>
  <si>
    <t>VOORZ22059464</t>
  </si>
  <si>
    <t>VOORZ22059683</t>
  </si>
  <si>
    <t>You-Q Samm</t>
  </si>
  <si>
    <t>VOORZ22060323</t>
  </si>
  <si>
    <t>12H21</t>
  </si>
  <si>
    <t>Handbike</t>
  </si>
  <si>
    <t>Freewheeler 7V aankoppel handbike</t>
  </si>
  <si>
    <t>VOORZ22060503</t>
  </si>
  <si>
    <t>Solo4</t>
  </si>
  <si>
    <t>VOORZ22060820</t>
  </si>
  <si>
    <t>VOORZ22060825</t>
  </si>
  <si>
    <t>VOORZ22060828</t>
  </si>
  <si>
    <t>VOORZ22060838</t>
  </si>
  <si>
    <t>VOORZ22060873</t>
  </si>
  <si>
    <t>Fun2Go</t>
  </si>
  <si>
    <t>VOORZ22061320</t>
  </si>
  <si>
    <t>Excel Galaxy II 3 Lightning Blue</t>
  </si>
  <si>
    <t>VOORZ22062572</t>
  </si>
  <si>
    <t>VOORZ22062585</t>
  </si>
  <si>
    <t>VOORZ22062757</t>
  </si>
  <si>
    <t>VOORZ22063071</t>
  </si>
  <si>
    <t>VOORZ22063641</t>
  </si>
  <si>
    <t>VOORZ22063664</t>
  </si>
  <si>
    <t>Velo Plus standaard 8V. schijfrem voor</t>
  </si>
  <si>
    <t>VOORZ22063665</t>
  </si>
  <si>
    <t>Oxford Advance</t>
  </si>
  <si>
    <t>VOORZ22078513</t>
  </si>
  <si>
    <t>VOORZ22064536</t>
  </si>
  <si>
    <t>VOORZ23012676</t>
  </si>
  <si>
    <t>VOORZ22065910</t>
  </si>
  <si>
    <t>Minicrosser M2-45S 15 km/h</t>
  </si>
  <si>
    <t>VOORZ22066670</t>
  </si>
  <si>
    <t>VOORZ22066933</t>
  </si>
  <si>
    <t>Breezy RubiX 2</t>
  </si>
  <si>
    <t>VOORZ22066965</t>
  </si>
  <si>
    <t>VOORZ22067121</t>
  </si>
  <si>
    <t>3W Cortes met Bafang power assist</t>
  </si>
  <si>
    <t>VOORZ22067237</t>
  </si>
  <si>
    <t>Excel Excite 3 uitvoeringen</t>
  </si>
  <si>
    <t>VOORZ22067247</t>
  </si>
  <si>
    <t>VOORZ22067273</t>
  </si>
  <si>
    <t>VOORZ22067277</t>
  </si>
  <si>
    <t>E-bike (f rame compleet incl. adapter)</t>
  </si>
  <si>
    <t>VOORZ22067309</t>
  </si>
  <si>
    <t>Swifty wandelwagen, st uitvoering.</t>
  </si>
  <si>
    <t>VOORZ22067321</t>
  </si>
  <si>
    <t>Sterling Trophy 6</t>
  </si>
  <si>
    <t>VOORZ22067374</t>
  </si>
  <si>
    <t>ExcelCare HC-840, DOTO rolstoel</t>
  </si>
  <si>
    <t>VOORZ22067382</t>
  </si>
  <si>
    <t>VOORZ22067389</t>
  </si>
  <si>
    <t>Maxi-2, 8 versn.,mechanische schijfrem</t>
  </si>
  <si>
    <t>VOORZ22067591</t>
  </si>
  <si>
    <t>VOORZ22068729</t>
  </si>
  <si>
    <t>VOORZ22069080</t>
  </si>
  <si>
    <t>VOORZ22070357</t>
  </si>
  <si>
    <t>VOORZ22070617</t>
  </si>
  <si>
    <t>VOORZ22070687</t>
  </si>
  <si>
    <t>VOORZ22071357</t>
  </si>
  <si>
    <t>VOORZ22071362</t>
  </si>
  <si>
    <t>VOORZ22071365</t>
  </si>
  <si>
    <t>VOORZ22071437</t>
  </si>
  <si>
    <t>VOORZ22071438</t>
  </si>
  <si>
    <t>VOORZ22071598</t>
  </si>
  <si>
    <t>Carrot 3 autostoel, maat L.</t>
  </si>
  <si>
    <t>VOORZ22071609</t>
  </si>
  <si>
    <t>VOORZ22071611</t>
  </si>
  <si>
    <t>Revato douchestoel 7708,073</t>
  </si>
  <si>
    <t>VOORZ22071716</t>
  </si>
  <si>
    <t>VOORZ22071719</t>
  </si>
  <si>
    <t>Breezy Basix Plus</t>
  </si>
  <si>
    <t>VOORZ22071722</t>
  </si>
  <si>
    <t>VOORZ22071741</t>
  </si>
  <si>
    <t>VOORZ22071755</t>
  </si>
  <si>
    <t>VOORZ22073517</t>
  </si>
  <si>
    <t>Flamingo High-Low</t>
  </si>
  <si>
    <t>VOORZ22073663</t>
  </si>
  <si>
    <t>Quickie 2 HeliX Comfort</t>
  </si>
  <si>
    <t>VOORZ22073664</t>
  </si>
  <si>
    <t>VOORZ23026033</t>
  </si>
  <si>
    <t>VOORZ22073847</t>
  </si>
  <si>
    <t>SmartDrive Power Assist MX2</t>
  </si>
  <si>
    <t>VOORZ22073848</t>
  </si>
  <si>
    <t>Mini Crosser M2 plus</t>
  </si>
  <si>
    <t>VOORZ22073882</t>
  </si>
  <si>
    <t>WMO09-241650J</t>
  </si>
  <si>
    <t>VOORZ22073954</t>
  </si>
  <si>
    <t>Sterling Elite2 XS (matzwart)</t>
  </si>
  <si>
    <t>VOORZ22073956</t>
  </si>
  <si>
    <t>WMO09-242646J</t>
  </si>
  <si>
    <t>VOORZ22074329</t>
  </si>
  <si>
    <t>Struzzo incl. Kniesteunen</t>
  </si>
  <si>
    <t>VOORZ22074353</t>
  </si>
  <si>
    <t>VOORZ22074640</t>
  </si>
  <si>
    <t>VOORZ22074650</t>
  </si>
  <si>
    <t>WMO09-242731J</t>
  </si>
  <si>
    <t>VOORZ22074710</t>
  </si>
  <si>
    <t>VOORZ22074724</t>
  </si>
  <si>
    <t>VOORZ22074725</t>
  </si>
  <si>
    <t>VOORZ22074739</t>
  </si>
  <si>
    <t>WMO09-243510J</t>
  </si>
  <si>
    <t>VOORZ22076411</t>
  </si>
  <si>
    <t>Overig</t>
  </si>
  <si>
    <t>Rolstoel semi en actief</t>
  </si>
  <si>
    <t>O2 ADJUSTER 10 INCOTEC</t>
  </si>
  <si>
    <t>VOORZ22076670</t>
  </si>
  <si>
    <t>VOORZ22076675</t>
  </si>
  <si>
    <t>VOORZ22076678</t>
  </si>
  <si>
    <t>VOORZ22076682</t>
  </si>
  <si>
    <t>VOORZ22076686</t>
  </si>
  <si>
    <t>VOORZ22076696</t>
  </si>
  <si>
    <t>VOORZ22076697</t>
  </si>
  <si>
    <t>VOORZ22076698</t>
  </si>
  <si>
    <t>VOORZ22076702</t>
  </si>
  <si>
    <t>Wendy 130 kg incl 2 accu's, lader, hb</t>
  </si>
  <si>
    <t>VOORZ22076705</t>
  </si>
  <si>
    <t>Ibis XC uitvoering</t>
  </si>
  <si>
    <t>WMO09-243517J</t>
  </si>
  <si>
    <t>VOORZ22076791</t>
  </si>
  <si>
    <t>Quickie Neon2</t>
  </si>
  <si>
    <t>VOORZ22076926</t>
  </si>
  <si>
    <t>Toogether E-Drive antr speckle 7v-fw</t>
  </si>
  <si>
    <t>VOORZ22077795</t>
  </si>
  <si>
    <t>Singly-E antraciet speckle 7v-fw</t>
  </si>
  <si>
    <t>WMO09-243547J</t>
  </si>
  <si>
    <t>VOORZ22078294</t>
  </si>
  <si>
    <t>VOORZ22078298</t>
  </si>
  <si>
    <t>VOORZ22078376</t>
  </si>
  <si>
    <t>Nijland Sunny Clip Vast tandwiel</t>
  </si>
  <si>
    <t>WMO09-243773J</t>
  </si>
  <si>
    <t>VOORZ22078514</t>
  </si>
  <si>
    <t>Smartdrive MX2+ 9 km/h</t>
  </si>
  <si>
    <t>VOORZ22079245</t>
  </si>
  <si>
    <t>VOORZ22079249</t>
  </si>
  <si>
    <t>Ocean E Vip - Elektr. Hoog/laag</t>
  </si>
  <si>
    <t>VOORZ22079398</t>
  </si>
  <si>
    <t>VOORZ22079894</t>
  </si>
  <si>
    <t>VOORZ22079900</t>
  </si>
  <si>
    <t>VOORZ22079907</t>
  </si>
  <si>
    <t>VOORZ22079925</t>
  </si>
  <si>
    <t>VOORZ22079926</t>
  </si>
  <si>
    <t>VOORZ22079930</t>
  </si>
  <si>
    <t>VOORZ22080610</t>
  </si>
  <si>
    <t>Convaid EZ rider maat EZ12</t>
  </si>
  <si>
    <t>VOORZ22080615</t>
  </si>
  <si>
    <t>D/T Stoel Hg Z.Zit Gvz Wit</t>
  </si>
  <si>
    <t>VOORZ22080616</t>
  </si>
  <si>
    <t>VOORZ22080617</t>
  </si>
  <si>
    <t>Lisa vouwbuggy grootte 1</t>
  </si>
  <si>
    <t>VOORZ22080620</t>
  </si>
  <si>
    <t>GENERIEK scootmobiel</t>
  </si>
  <si>
    <t>VOORZ22080624</t>
  </si>
  <si>
    <t>VOORZ22080627</t>
  </si>
  <si>
    <t>Trophy 6</t>
  </si>
  <si>
    <t>WMO09-256655J</t>
  </si>
  <si>
    <t>VOORZ22080640</t>
  </si>
  <si>
    <t>Comet Pro 4-wiel</t>
  </si>
  <si>
    <t>WMO09-258018J</t>
  </si>
  <si>
    <t>VOORZ22080644</t>
  </si>
  <si>
    <t>VOORZ22080646</t>
  </si>
  <si>
    <t>VOORZ22080647</t>
  </si>
  <si>
    <t>VOORZ22080659</t>
  </si>
  <si>
    <t>VOORZ22080667</t>
  </si>
  <si>
    <t>VOORZ22080668</t>
  </si>
  <si>
    <t>VOORZ22080765</t>
  </si>
  <si>
    <t>WMO09-286238J</t>
  </si>
  <si>
    <t>VOORZ22083435</t>
  </si>
  <si>
    <t>Quickie Xenon2</t>
  </si>
  <si>
    <t>VOORZ22080923</t>
  </si>
  <si>
    <t>VOORZ22081416</t>
  </si>
  <si>
    <t>Model Sterling Swift</t>
  </si>
  <si>
    <t>VOORZ22081544</t>
  </si>
  <si>
    <t>VOORZ22081574</t>
  </si>
  <si>
    <t>VOORZ22081620</t>
  </si>
  <si>
    <t>VOORZ22081859</t>
  </si>
  <si>
    <t>VOORZ22082040</t>
  </si>
  <si>
    <t>VOORZ22082304</t>
  </si>
  <si>
    <t>VOORZ22082733</t>
  </si>
  <si>
    <t>VOORZ22082808</t>
  </si>
  <si>
    <t>Morgan</t>
  </si>
  <si>
    <t>WMO09-242506J</t>
  </si>
  <si>
    <t>Quickie Xenon</t>
  </si>
  <si>
    <t>VOORZ22083568</t>
  </si>
  <si>
    <t>Sterling Elite 2 Plus (matzwart)</t>
  </si>
  <si>
    <t>VOORZ22084961</t>
  </si>
  <si>
    <t>13H98</t>
  </si>
  <si>
    <t>Overige woonvoorziening laag btw</t>
  </si>
  <si>
    <t>Manatee M2 blauw</t>
  </si>
  <si>
    <t>VOORZ22085368</t>
  </si>
  <si>
    <t>VOORZ22085375</t>
  </si>
  <si>
    <t>VOORZ22085376</t>
  </si>
  <si>
    <t>VOORZ22085400</t>
  </si>
  <si>
    <t>Trip incl. H/L syteem/rughoekverst</t>
  </si>
  <si>
    <t>VOORZ23044447</t>
  </si>
  <si>
    <t>Quickie Simba</t>
  </si>
  <si>
    <t>VOORZ22085900</t>
  </si>
  <si>
    <t>VOORZ22085905</t>
  </si>
  <si>
    <t>Twinny-Plus</t>
  </si>
  <si>
    <t>VOORZ22085918</t>
  </si>
  <si>
    <t>VOORZ22085988</t>
  </si>
  <si>
    <t>VOORZ22086004</t>
  </si>
  <si>
    <t>VOORZ22086022</t>
  </si>
  <si>
    <t>VOORZ22086071</t>
  </si>
  <si>
    <t>VOORZ22086156</t>
  </si>
  <si>
    <t>VOORZ22086157</t>
  </si>
  <si>
    <t>Sterling Elite2 XS (blauw)</t>
  </si>
  <si>
    <t>VOORZ23000501</t>
  </si>
  <si>
    <t>VOORZ23045943</t>
  </si>
  <si>
    <t>VOORZ23000637</t>
  </si>
  <si>
    <t>Breezy Light zelfrijder</t>
  </si>
  <si>
    <t>VOORZ23000728</t>
  </si>
  <si>
    <t>Puma 40</t>
  </si>
  <si>
    <t>VOORZ23000737</t>
  </si>
  <si>
    <t>VOORZ23000740</t>
  </si>
  <si>
    <t>VOORZ23000743</t>
  </si>
  <si>
    <t>VOORZ23000762</t>
  </si>
  <si>
    <t>VOORZ23002178</t>
  </si>
  <si>
    <t>Quickie Nitrum</t>
  </si>
  <si>
    <t>VOORZ23018672</t>
  </si>
  <si>
    <t>VOORZ23000990</t>
  </si>
  <si>
    <t>VOORZ23000996</t>
  </si>
  <si>
    <t>VOORZ23000997</t>
  </si>
  <si>
    <t>Lexa Homecare</t>
  </si>
  <si>
    <t>VOORZ23001002</t>
  </si>
  <si>
    <t>Etac Swift Douchestoel</t>
  </si>
  <si>
    <t>VOORZ23001018</t>
  </si>
  <si>
    <t>VOORZ23001020</t>
  </si>
  <si>
    <t>Ortocar 315 SP II</t>
  </si>
  <si>
    <t>VOORZ23001034</t>
  </si>
  <si>
    <t>VOORZ23001126</t>
  </si>
  <si>
    <t>VOORZ23001695</t>
  </si>
  <si>
    <t>Orthese</t>
  </si>
  <si>
    <t>Zitorthese volgens vacuumafdruk</t>
  </si>
  <si>
    <t>VOORZ23001803</t>
  </si>
  <si>
    <t>VOORZ23001835</t>
  </si>
  <si>
    <t>VOORZ23002137</t>
  </si>
  <si>
    <t>VOORZ23031435</t>
  </si>
  <si>
    <t>VOORZ23038453</t>
  </si>
  <si>
    <t>VOORZ23002382</t>
  </si>
  <si>
    <t>VOORZ23002762</t>
  </si>
  <si>
    <t>VOORZ23003528</t>
  </si>
  <si>
    <t>VOORZ23003726</t>
  </si>
  <si>
    <t>VOORZ23058552</t>
  </si>
  <si>
    <t>VOORZ23004195</t>
  </si>
  <si>
    <t>VOORZ23004198</t>
  </si>
  <si>
    <t>VOORZ23004233</t>
  </si>
  <si>
    <t>VOORZ23004444</t>
  </si>
  <si>
    <t>Husky</t>
  </si>
  <si>
    <t>VOORZ23004558</t>
  </si>
  <si>
    <t>VOORZ23004568</t>
  </si>
  <si>
    <t>VOORZ23004572</t>
  </si>
  <si>
    <t>VOORZ23004837</t>
  </si>
  <si>
    <t>VOORZ23005122</t>
  </si>
  <si>
    <t>Quickie HeliX</t>
  </si>
  <si>
    <t>VOORZ23005550</t>
  </si>
  <si>
    <t>VOORZ23005552</t>
  </si>
  <si>
    <t>Toiletstoel armsteun vast IHV</t>
  </si>
  <si>
    <t>VOORZ23005556</t>
  </si>
  <si>
    <t>VOORZ23005557</t>
  </si>
  <si>
    <t>VOORZ23005577</t>
  </si>
  <si>
    <t>VOORZ22005214</t>
  </si>
  <si>
    <t>VOORZ22044472</t>
  </si>
  <si>
    <t>VOORZ23006392</t>
  </si>
  <si>
    <t>VOORZ23006393</t>
  </si>
  <si>
    <t>Stingray onderstel 7" wielen, zwenk</t>
  </si>
  <si>
    <t>VOORZ23006470</t>
  </si>
  <si>
    <t>VOORZ23006508</t>
  </si>
  <si>
    <t>VOORZ23006989</t>
  </si>
  <si>
    <t>Adapt basis (orthese onderstel)</t>
  </si>
  <si>
    <t>VOORZ23007243</t>
  </si>
  <si>
    <t>VOORZ23007643</t>
  </si>
  <si>
    <t>VOORZ23007644</t>
  </si>
  <si>
    <t>Basix ZB 46</t>
  </si>
  <si>
    <t>VOORZ23007855</t>
  </si>
  <si>
    <t>VOORZ23007856</t>
  </si>
  <si>
    <t>VOORZ23007858</t>
  </si>
  <si>
    <t>VOORZ23007925</t>
  </si>
  <si>
    <t>MyPlus</t>
  </si>
  <si>
    <t>VOORZ23007956</t>
  </si>
  <si>
    <t>Pride Zolar 3-wiel scooter</t>
  </si>
  <si>
    <t>VOORZ23008026</t>
  </si>
  <si>
    <t>VOORZ23008065</t>
  </si>
  <si>
    <t>VOORZ23008337</t>
  </si>
  <si>
    <t>Easy Rider Junior</t>
  </si>
  <si>
    <t>VOORZ23008376</t>
  </si>
  <si>
    <t>VOORZ23008397</t>
  </si>
  <si>
    <t>VOORZ23008777</t>
  </si>
  <si>
    <t>VOORZ23008778</t>
  </si>
  <si>
    <t>VOORZ22076790</t>
  </si>
  <si>
    <t>VOORZ23008781</t>
  </si>
  <si>
    <t>VOORZ23008788</t>
  </si>
  <si>
    <t>Easy Rider 3 incl. hydr schijfremmen</t>
  </si>
  <si>
    <t>VOORZ23008854</t>
  </si>
  <si>
    <t>VOORZ23008870</t>
  </si>
  <si>
    <t>CantoNxt Zelfrijder</t>
  </si>
  <si>
    <t>VOORZ23009184</t>
  </si>
  <si>
    <t>VOORZ23009195</t>
  </si>
  <si>
    <t>Tillift Maximove korte arm elek juk</t>
  </si>
  <si>
    <t>VOORZ23009420</t>
  </si>
  <si>
    <t>VOORZ22080639</t>
  </si>
  <si>
    <t>VOORZ23009779</t>
  </si>
  <si>
    <t>VOORZ23009780</t>
  </si>
  <si>
    <t>VOORZ23009781</t>
  </si>
  <si>
    <t>VOORZ23009782</t>
  </si>
  <si>
    <t>VOORZ23009817</t>
  </si>
  <si>
    <t>VOORZ23020306</t>
  </si>
  <si>
    <t>VOORZ23010141</t>
  </si>
  <si>
    <t>Sterling Swift RS</t>
  </si>
  <si>
    <t>VOORZ23010342</t>
  </si>
  <si>
    <t>Excel 400 S Active, zelfvoortbeweger</t>
  </si>
  <si>
    <t>VOORZ23010344</t>
  </si>
  <si>
    <t>VOORZ23010356</t>
  </si>
  <si>
    <t>VOORZ23010359</t>
  </si>
  <si>
    <t>VOORZ23010873</t>
  </si>
  <si>
    <t>Maxi Twin Compact,</t>
  </si>
  <si>
    <t>VOORZ23011361</t>
  </si>
  <si>
    <t>Ombouwset Aura tbv Match bediening re</t>
  </si>
  <si>
    <t>VOORZ23011362</t>
  </si>
  <si>
    <t>Match Duwwagen</t>
  </si>
  <si>
    <t>VOORZ23011617</t>
  </si>
  <si>
    <t>Singly-E blauw 7v-fw</t>
  </si>
  <si>
    <t>VOORZ23011655</t>
  </si>
  <si>
    <t>Excel G-Lightweight zelfvoortbeweger</t>
  </si>
  <si>
    <t>VOORZ23023671</t>
  </si>
  <si>
    <t>VOORZ23011664</t>
  </si>
  <si>
    <t>VOORZ23011704</t>
  </si>
  <si>
    <t>VOORZ23011705</t>
  </si>
  <si>
    <t>TGA Powerpack tot 115kg</t>
  </si>
  <si>
    <t>VOORZ23011728</t>
  </si>
  <si>
    <t>VOORZ23012056</t>
  </si>
  <si>
    <t>VOORZ23012081</t>
  </si>
  <si>
    <t>Klick Power (P)</t>
  </si>
  <si>
    <t>VOORZ23055438</t>
  </si>
  <si>
    <t>VOORZ23012098</t>
  </si>
  <si>
    <t>Sterling 3W Elite2 MINI (10 km/u)</t>
  </si>
  <si>
    <t>VOORZ23012100</t>
  </si>
  <si>
    <t>VOORZ23012107</t>
  </si>
  <si>
    <t>VOORZ23012157</t>
  </si>
  <si>
    <t>SmartDrive MX2+ vast</t>
  </si>
  <si>
    <t>VOORZ23012578</t>
  </si>
  <si>
    <t>Midi-2, 8-versn,mech schijfremmen</t>
  </si>
  <si>
    <t>VOORZ23012671</t>
  </si>
  <si>
    <t>VOORZ23012673</t>
  </si>
  <si>
    <t>WMO09-241669J</t>
  </si>
  <si>
    <t>VOORZ23013209</t>
  </si>
  <si>
    <t>VOORZ23013250</t>
  </si>
  <si>
    <t>VOORZ23013409</t>
  </si>
  <si>
    <t>VOORZ23013794</t>
  </si>
  <si>
    <t>City 24 uitv metallic rood/metallic</t>
  </si>
  <si>
    <t>VOORZ23013795</t>
  </si>
  <si>
    <t>WMO09-241674J</t>
  </si>
  <si>
    <t>VOORZ23013842</t>
  </si>
  <si>
    <t>WMO09-241717J</t>
  </si>
  <si>
    <t>VOORZ23013895</t>
  </si>
  <si>
    <t>WMO09-241719J</t>
  </si>
  <si>
    <t>VOORZ23013989</t>
  </si>
  <si>
    <t>VOORZ23014053</t>
  </si>
  <si>
    <t>VOORZ23014315</t>
  </si>
  <si>
    <t>VOORZ23014318</t>
  </si>
  <si>
    <t>WMO09-241907J</t>
  </si>
  <si>
    <t>WMO09-242246J</t>
  </si>
  <si>
    <t>VOORZ23014615</t>
  </si>
  <si>
    <t>VOORZ23014616</t>
  </si>
  <si>
    <t>Activator C. ADL</t>
  </si>
  <si>
    <t>VOORZ23014620</t>
  </si>
  <si>
    <t>VOORZ23014632</t>
  </si>
  <si>
    <t>VOORZ23015180</t>
  </si>
  <si>
    <t>VOORZ23015194</t>
  </si>
  <si>
    <t>VOORZ23015403</t>
  </si>
  <si>
    <t>Fortress Calypso snelheid 12 km/uur</t>
  </si>
  <si>
    <t>VOORZ23015656</t>
  </si>
  <si>
    <t>VOORZ23015681</t>
  </si>
  <si>
    <t>VOORZ23016165</t>
  </si>
  <si>
    <t>VOORZ23016177</t>
  </si>
  <si>
    <t>WMO09-242979J</t>
  </si>
  <si>
    <t>VOORZ23016718</t>
  </si>
  <si>
    <t>DIETZ SANGO ADVANCED SEGO</t>
  </si>
  <si>
    <t>VOORZ23017058</t>
  </si>
  <si>
    <t>VOORZ23017062</t>
  </si>
  <si>
    <t>WMO09-247869J</t>
  </si>
  <si>
    <t>WMO09-253091J</t>
  </si>
  <si>
    <t>VOORZ23017078</t>
  </si>
  <si>
    <t>Ombouwset @Ease 24" met alu hoepel</t>
  </si>
  <si>
    <t>VOORZ23017081</t>
  </si>
  <si>
    <t>WMO09-266777J</t>
  </si>
  <si>
    <t>VOORZ23017796</t>
  </si>
  <si>
    <t>VOORZ23017799</t>
  </si>
  <si>
    <t>VOORZ23017806</t>
  </si>
  <si>
    <t>11H31</t>
  </si>
  <si>
    <t>Buggy</t>
  </si>
  <si>
    <t>Kimba Spring onderstel grootte 1</t>
  </si>
  <si>
    <t>VOORZ23017809</t>
  </si>
  <si>
    <t>WMO09-267492J</t>
  </si>
  <si>
    <t>VOORZ23018193</t>
  </si>
  <si>
    <t>Excel G4 (basisuitvoering)</t>
  </si>
  <si>
    <t>VOORZ23018525</t>
  </si>
  <si>
    <t>VOORZ23018527</t>
  </si>
  <si>
    <t>Excel G-Lite Pro, 24" achterwielen,</t>
  </si>
  <si>
    <t>VOORZ23018667</t>
  </si>
  <si>
    <t>VOORZ23018670</t>
  </si>
  <si>
    <t>Excel G4 'modulair uitvoering'</t>
  </si>
  <si>
    <t>VOORZ23030086</t>
  </si>
  <si>
    <t>Quickie Neon Swing Away voorframe</t>
  </si>
  <si>
    <t>WMO09-243666J</t>
  </si>
  <si>
    <t>VOORZ23019106</t>
  </si>
  <si>
    <t>VOORZ23019456</t>
  </si>
  <si>
    <t>VOORZ23021078</t>
  </si>
  <si>
    <t>Quickie M6</t>
  </si>
  <si>
    <t>VOORZ23019558</t>
  </si>
  <si>
    <t>M3 VOOR CORPUS 3G</t>
  </si>
  <si>
    <t>VOORZ23020080</t>
  </si>
  <si>
    <t>VOORZ23020081</t>
  </si>
  <si>
    <t>Sara Stedy</t>
  </si>
  <si>
    <t>WMO09-243659J</t>
  </si>
  <si>
    <t>VOORZ23020599</t>
  </si>
  <si>
    <t>VOORZ23020786</t>
  </si>
  <si>
    <t>Easy Sport basis</t>
  </si>
  <si>
    <t>VOORZ22036682</t>
  </si>
  <si>
    <t>Quickie Life T</t>
  </si>
  <si>
    <t>WMO09-243724J</t>
  </si>
  <si>
    <t>VOORZ23021081</t>
  </si>
  <si>
    <t>VOORZ22044895</t>
  </si>
  <si>
    <t>Quickie Life RT</t>
  </si>
  <si>
    <t>VOORZ23021090</t>
  </si>
  <si>
    <t>VOORZ23021433</t>
  </si>
  <si>
    <t>VOORZ23021436</t>
  </si>
  <si>
    <t>VOORZ23021546</t>
  </si>
  <si>
    <t>VOORZ23021547</t>
  </si>
  <si>
    <t>VOORZ23021548</t>
  </si>
  <si>
    <t>PowerSupport 12" incl. mont. Set</t>
  </si>
  <si>
    <t>VOORZ23021903</t>
  </si>
  <si>
    <t>VOORZ23022047</t>
  </si>
  <si>
    <t>VOORZ23022094</t>
  </si>
  <si>
    <t>VOORZ23022550</t>
  </si>
  <si>
    <t>VOORZ23022565</t>
  </si>
  <si>
    <t>Driewieler City size L</t>
  </si>
  <si>
    <t>VOORZ23022582</t>
  </si>
  <si>
    <t>VOORZ23022583</t>
  </si>
  <si>
    <t>VOORZ23022591</t>
  </si>
  <si>
    <t>Easy 26 inch mat zwart, met hulpmotor</t>
  </si>
  <si>
    <t>VOORZ23037980</t>
  </si>
  <si>
    <t>VOORZ23022600</t>
  </si>
  <si>
    <t>VOORZ23022605</t>
  </si>
  <si>
    <t>VOORZ23022609</t>
  </si>
  <si>
    <t>Quickie Puma Q500 R</t>
  </si>
  <si>
    <t>WMO09-242883J</t>
  </si>
  <si>
    <t>VOORZ23022644</t>
  </si>
  <si>
    <t>VOORZ23022645</t>
  </si>
  <si>
    <t>VOORZ23022667</t>
  </si>
  <si>
    <t>VOORZ23022682</t>
  </si>
  <si>
    <t>VOORZ23022683</t>
  </si>
  <si>
    <t>Runner handbike (excl adapter)</t>
  </si>
  <si>
    <t>VOORZ23022684</t>
  </si>
  <si>
    <t>Doto stoel (zelfr), staal gecoat wit</t>
  </si>
  <si>
    <t>VOORZ23023667</t>
  </si>
  <si>
    <t>VOORZ22005413</t>
  </si>
  <si>
    <t>Quickie Life R</t>
  </si>
  <si>
    <t>VOORZ23023679</t>
  </si>
  <si>
    <t>VOORZ23023710</t>
  </si>
  <si>
    <t>E-move</t>
  </si>
  <si>
    <t>WMO09-241765J</t>
  </si>
  <si>
    <t>VOORZ23023729</t>
  </si>
  <si>
    <t>Heron, hoog-laag toiletstoel</t>
  </si>
  <si>
    <t>WMO09-241824J</t>
  </si>
  <si>
    <t>VOORZ23023731</t>
  </si>
  <si>
    <t>WMO09-242260J</t>
  </si>
  <si>
    <t>VOORZ23023754</t>
  </si>
  <si>
    <t>Viamobil</t>
  </si>
  <si>
    <t>VOORZ23023755</t>
  </si>
  <si>
    <t>WMO09-243580J</t>
  </si>
  <si>
    <t>VOORZ23023757</t>
  </si>
  <si>
    <t>VOORZ23023784</t>
  </si>
  <si>
    <t>WMO09-285701J</t>
  </si>
  <si>
    <t>VOORZ23023842</t>
  </si>
  <si>
    <t>VOORZ23023843</t>
  </si>
  <si>
    <t>VOORZ23024164</t>
  </si>
  <si>
    <t>VOORZ23025040</t>
  </si>
  <si>
    <t>Stingray zitunit Maat 1</t>
  </si>
  <si>
    <t>VOORZ22006411</t>
  </si>
  <si>
    <t>Quickie Life i Sedeo</t>
  </si>
  <si>
    <t>VOORZ22080766</t>
  </si>
  <si>
    <t>Quickie Life</t>
  </si>
  <si>
    <t>VOORZ23025524</t>
  </si>
  <si>
    <t>VOORZ23025525</t>
  </si>
  <si>
    <t>VOORZ23025526</t>
  </si>
  <si>
    <t>VOORZ23025528</t>
  </si>
  <si>
    <t>Excel Galaxy Plus 3, salt white</t>
  </si>
  <si>
    <t>VOORZ23025535</t>
  </si>
  <si>
    <t>VOORZ23025538</t>
  </si>
  <si>
    <t>VOORZ23025546</t>
  </si>
  <si>
    <t>Easy Rider 2, 8-versn.,mech schijfrem</t>
  </si>
  <si>
    <t>VOORZ23025578</t>
  </si>
  <si>
    <t>VOORZ23025584</t>
  </si>
  <si>
    <t>VOORZ23025596</t>
  </si>
  <si>
    <t>VOORZ23026009</t>
  </si>
  <si>
    <t>VOORZ23032141</t>
  </si>
  <si>
    <t>VOORZ23026032</t>
  </si>
  <si>
    <t>VOORZ23034683</t>
  </si>
  <si>
    <t>VOORZ23026034</t>
  </si>
  <si>
    <t>Therapeutische tandem Copilot 24</t>
  </si>
  <si>
    <t>VOORZ23026035</t>
  </si>
  <si>
    <t>VOORZ23026274</t>
  </si>
  <si>
    <t>VOORZ23026351</t>
  </si>
  <si>
    <t>Sterling 3W Elite2 MINI</t>
  </si>
  <si>
    <t>VOORZ23026675</t>
  </si>
  <si>
    <t>Wendy 130 kg incl 1 accu, lader, hb</t>
  </si>
  <si>
    <t>VOORZ23026856</t>
  </si>
  <si>
    <t>Balance incl. hydraulische remmen</t>
  </si>
  <si>
    <t>VOORZ23026867</t>
  </si>
  <si>
    <t>VOORZ23026874</t>
  </si>
  <si>
    <t>Revato basis model (frame), 7719</t>
  </si>
  <si>
    <t>VOORZ23026876</t>
  </si>
  <si>
    <t>E-move aandrijfsysteem, 24" Blackline</t>
  </si>
  <si>
    <t>VOORZ23026877</t>
  </si>
  <si>
    <t>Hoggi Cleo TI kinderrolstoel mt 3, 24"</t>
  </si>
  <si>
    <t>VOORZ23026932</t>
  </si>
  <si>
    <t>Singly antraciet speckle 7v-fw</t>
  </si>
  <si>
    <t>VOORZ23027459</t>
  </si>
  <si>
    <t>VOORZ23027460</t>
  </si>
  <si>
    <t>VOORZ23027461</t>
  </si>
  <si>
    <t>Maxi Move met korte arm</t>
  </si>
  <si>
    <t>VOORZ23027462</t>
  </si>
  <si>
    <t>VOORZ23027464</t>
  </si>
  <si>
    <t>VOORZ23027465</t>
  </si>
  <si>
    <t>VOORZ23028336</t>
  </si>
  <si>
    <t>VOORZ23028337</t>
  </si>
  <si>
    <t>VOORZ23028393</t>
  </si>
  <si>
    <t>Dolfijn HomeCare</t>
  </si>
  <si>
    <t>VOORZ23028884</t>
  </si>
  <si>
    <t>VOORZ23028896</t>
  </si>
  <si>
    <t>VOORZ23028897</t>
  </si>
  <si>
    <t>Sunny Sigth Seeing Nindo E-Drive</t>
  </si>
  <si>
    <t>VOORZ23059457</t>
  </si>
  <si>
    <t>VOORZ23029083</t>
  </si>
  <si>
    <t>VOORZ23029309</t>
  </si>
  <si>
    <t>VOORZ23030070</t>
  </si>
  <si>
    <t>VOORZ23030075</t>
  </si>
  <si>
    <t>WMO09-242134J</t>
  </si>
  <si>
    <t>VOORZ23030078</t>
  </si>
  <si>
    <t>VOORZ23030081</t>
  </si>
  <si>
    <t>VOORZ23030082</t>
  </si>
  <si>
    <t>VOORZ23030084</t>
  </si>
  <si>
    <t>WMO09-242349J</t>
  </si>
  <si>
    <t>VOORZ23030087</t>
  </si>
  <si>
    <t>VOORZ23030088</t>
  </si>
  <si>
    <t>VOORZ23030089</t>
  </si>
  <si>
    <t>Diamond E-drive antr. speckle 7v-fw</t>
  </si>
  <si>
    <t>VOORZ23030818</t>
  </si>
  <si>
    <t>AD-Kussen</t>
  </si>
  <si>
    <t>Roho Hybrid Select incl.hoes</t>
  </si>
  <si>
    <t>VOORZ23030819</t>
  </si>
  <si>
    <t>Roho hybrid select inclusief hoes 41 x 46 cm</t>
  </si>
  <si>
    <t>VOORZ23031432</t>
  </si>
  <si>
    <t>VOORZ21059174</t>
  </si>
  <si>
    <t>Quickie HeliX2 Comfort</t>
  </si>
  <si>
    <t>VOORZ23031448</t>
  </si>
  <si>
    <t>VOORZ23031455</t>
  </si>
  <si>
    <t>VOORZ23031456</t>
  </si>
  <si>
    <t>VOORZ23031457</t>
  </si>
  <si>
    <t>VOORZ23031458</t>
  </si>
  <si>
    <t>VOORZ23031459</t>
  </si>
  <si>
    <t>VOORZ23031460</t>
  </si>
  <si>
    <t>VOORZ23031461</t>
  </si>
  <si>
    <t>VOORZ23031462</t>
  </si>
  <si>
    <t>VOORZ23031466</t>
  </si>
  <si>
    <t>VOORZ23031482</t>
  </si>
  <si>
    <t>INCA SprintPLUS - 15km/u 1200W -</t>
  </si>
  <si>
    <t>VOORZ23031483</t>
  </si>
  <si>
    <t>VOORZ23031485</t>
  </si>
  <si>
    <t>VOORZ23031486</t>
  </si>
  <si>
    <t>VOORZ22016034</t>
  </si>
  <si>
    <t>VOORZ23031488</t>
  </si>
  <si>
    <t>VOORZ23031754</t>
  </si>
  <si>
    <t>Mover Flexi Base</t>
  </si>
  <si>
    <t>VOORZ22032416</t>
  </si>
  <si>
    <t>VOORZ22034139</t>
  </si>
  <si>
    <t>VOORZ23032154</t>
  </si>
  <si>
    <t>VOORZ23032157</t>
  </si>
  <si>
    <t>VOORZ23032158</t>
  </si>
  <si>
    <t>VOORZ23032165</t>
  </si>
  <si>
    <t>VOORZ22041408</t>
  </si>
  <si>
    <t>VOORZ23032187</t>
  </si>
  <si>
    <t>VOORZ23032231</t>
  </si>
  <si>
    <t>VOORZ23032271</t>
  </si>
  <si>
    <t>Able2 mobiele douche-toiletstoel</t>
  </si>
  <si>
    <t>VOORZ23032279</t>
  </si>
  <si>
    <t>VOORZ23032284</t>
  </si>
  <si>
    <t>VOORZ23033040</t>
  </si>
  <si>
    <t>VOORZ23033053</t>
  </si>
  <si>
    <t>Cruiser maat CX14 zwart</t>
  </si>
  <si>
    <t>VOORZ23033260</t>
  </si>
  <si>
    <t>VOORZ23033458</t>
  </si>
  <si>
    <t>Quickie Argon 2</t>
  </si>
  <si>
    <t>VOORZ23033466</t>
  </si>
  <si>
    <t>VOORZ23033468</t>
  </si>
  <si>
    <t>VOORZ23033470</t>
  </si>
  <si>
    <t>VOORZ23033479</t>
  </si>
  <si>
    <t>VOORZ23033495</t>
  </si>
  <si>
    <t>VOORZ23033500</t>
  </si>
  <si>
    <t>Oxford Pro Stature incl accu/oplader</t>
  </si>
  <si>
    <t>VOORZ23034041</t>
  </si>
  <si>
    <t>VOORZ23034052</t>
  </si>
  <si>
    <t>VOORZ23034247</t>
  </si>
  <si>
    <t>VOORZ23034248</t>
  </si>
  <si>
    <t>Sunny Diamond</t>
  </si>
  <si>
    <t>VOORZ23034401</t>
  </si>
  <si>
    <t>VOORZ23034674</t>
  </si>
  <si>
    <t>VOORZ22042535</t>
  </si>
  <si>
    <t>VOORZ23034684</t>
  </si>
  <si>
    <t>VOORZ23034686</t>
  </si>
  <si>
    <t>VOORZ23034917</t>
  </si>
  <si>
    <t>VOORZ23035095</t>
  </si>
  <si>
    <t>VOORZ23035096</t>
  </si>
  <si>
    <t>Rea Dahlia 30</t>
  </si>
  <si>
    <t>VOORZ23035850</t>
  </si>
  <si>
    <t>VOORZ22045128</t>
  </si>
  <si>
    <t>VOORZ23036185</t>
  </si>
  <si>
    <t>Orion PRO 4-wiel</t>
  </si>
  <si>
    <t>VOORZ23036323</t>
  </si>
  <si>
    <t>VOORZ23036564</t>
  </si>
  <si>
    <t>Excel Galaxy 3, drie wiel scooter</t>
  </si>
  <si>
    <t>VOORZ23036672</t>
  </si>
  <si>
    <t>VOORZ22050121</t>
  </si>
  <si>
    <t>VOORZ23036679</t>
  </si>
  <si>
    <t>VOORZ23036686</t>
  </si>
  <si>
    <t>VOORZ23036701</t>
  </si>
  <si>
    <t>VOORZ23036702</t>
  </si>
  <si>
    <t>VOORZ23036707</t>
  </si>
  <si>
    <t>VOORZ23036716</t>
  </si>
  <si>
    <t>VOORZ23036740</t>
  </si>
  <si>
    <t>VOORZ23036741</t>
  </si>
  <si>
    <t>VOORZ23037622</t>
  </si>
  <si>
    <t>VOORZ23037623</t>
  </si>
  <si>
    <t>VOORZ23037627</t>
  </si>
  <si>
    <t>Empulse F55</t>
  </si>
  <si>
    <t>VOORZ22052276</t>
  </si>
  <si>
    <t>VOORZ23037985</t>
  </si>
  <si>
    <t>VOORZ23038092</t>
  </si>
  <si>
    <t>VOORZ23038430</t>
  </si>
  <si>
    <t>VOORZ23038433</t>
  </si>
  <si>
    <t>VOORZ23038434</t>
  </si>
  <si>
    <t>VOORZ23038446</t>
  </si>
  <si>
    <t>VOORZ23038448</t>
  </si>
  <si>
    <t>VOORZ23038449</t>
  </si>
  <si>
    <t>VOORZ22074708</t>
  </si>
  <si>
    <t>VOORZ23038457</t>
  </si>
  <si>
    <t>VOORZ23038458</t>
  </si>
  <si>
    <t>VOORZ23038460</t>
  </si>
  <si>
    <t>VOORZ23038464</t>
  </si>
  <si>
    <t>VOORZ23038465</t>
  </si>
  <si>
    <t>VOORZ23039108</t>
  </si>
  <si>
    <t>VOORZ23039526</t>
  </si>
  <si>
    <t>VOORZ23039527</t>
  </si>
  <si>
    <t>VOORZ23039528</t>
  </si>
  <si>
    <t>VOORZ23039537</t>
  </si>
  <si>
    <t>Alber E-motion 24 inch, adaptie pakket</t>
  </si>
  <si>
    <t>VOORZ23040302</t>
  </si>
  <si>
    <t>VOORZ23040504</t>
  </si>
  <si>
    <t>VOORZ23040562</t>
  </si>
  <si>
    <t>VOORZ23041181</t>
  </si>
  <si>
    <t>VOORZ23041206</t>
  </si>
  <si>
    <t>VOORZ23041208</t>
  </si>
  <si>
    <t>VOORZ23041639</t>
  </si>
  <si>
    <t>VOORZ23042305</t>
  </si>
  <si>
    <t>VOORZ23042689</t>
  </si>
  <si>
    <t>VOORZ23042810</t>
  </si>
  <si>
    <t>VOORZ23042813</t>
  </si>
  <si>
    <t>Ottobock Lisa, vouwbuggy grootte</t>
  </si>
  <si>
    <t>VOORZ23042818</t>
  </si>
  <si>
    <t>C400 Corpus Rnet</t>
  </si>
  <si>
    <t>VOORZ23042826</t>
  </si>
  <si>
    <t>VOORZ23042833</t>
  </si>
  <si>
    <t>Zido DOTO stoel 160 kg, elektr</t>
  </si>
  <si>
    <t>VOORZ23042891</t>
  </si>
  <si>
    <t>VOORZ22075832</t>
  </si>
  <si>
    <t>VOORZ23042895</t>
  </si>
  <si>
    <t>Excel G-Eco+ 50 cm PU/CB</t>
  </si>
  <si>
    <t>VOORZ23042904</t>
  </si>
  <si>
    <t>VOORZ23042943</t>
  </si>
  <si>
    <t>VOORZ23042947</t>
  </si>
  <si>
    <t>ATB standaard uitvoering</t>
  </si>
  <si>
    <t>VOORZ23042949</t>
  </si>
  <si>
    <t>VOORZ23042950</t>
  </si>
  <si>
    <t>VOORZ23042951</t>
  </si>
  <si>
    <t>VOORZ23042952</t>
  </si>
  <si>
    <t>Nindo E-drive blauw 7v-fw</t>
  </si>
  <si>
    <t>VOORZ23042955</t>
  </si>
  <si>
    <t>VOORZ23043545</t>
  </si>
  <si>
    <t>VOORZ23044335</t>
  </si>
  <si>
    <t>VOORZ23044338</t>
  </si>
  <si>
    <t>VOORZ23044378</t>
  </si>
  <si>
    <t>VOORZ23044394</t>
  </si>
  <si>
    <t>VOORZ23044413</t>
  </si>
  <si>
    <t>VOORZ23044417</t>
  </si>
  <si>
    <t>VOORZ23044425</t>
  </si>
  <si>
    <t>VOORZ23044426</t>
  </si>
  <si>
    <t>VOORZ23044439</t>
  </si>
  <si>
    <t>VOORZ23044440</t>
  </si>
  <si>
    <t>VOORZ23044443</t>
  </si>
  <si>
    <t>VOORZ23044445</t>
  </si>
  <si>
    <t>VOORZ23044446</t>
  </si>
  <si>
    <t>VOORZ23010071</t>
  </si>
  <si>
    <t>Quickie Helix2 Comfort</t>
  </si>
  <si>
    <t>VOORZ23044453</t>
  </si>
  <si>
    <t>Maxi Twin</t>
  </si>
  <si>
    <t>VOORZ23012096</t>
  </si>
  <si>
    <t>VOORZ23044736</t>
  </si>
  <si>
    <t>VOORZ23044980</t>
  </si>
  <si>
    <t>VOORZ23045230</t>
  </si>
  <si>
    <t>VOORZ23045738</t>
  </si>
  <si>
    <t>VOORZ23045755</t>
  </si>
  <si>
    <t>VOORZ23045857</t>
  </si>
  <si>
    <t>Breezy IBIS Pro zelfrijder</t>
  </si>
  <si>
    <t>VOORZ23045858</t>
  </si>
  <si>
    <t>VOORZ23013851</t>
  </si>
  <si>
    <t>VOORZ23045989</t>
  </si>
  <si>
    <t>TDV met afneemb beensteunen</t>
  </si>
  <si>
    <t>VOORZ23045990</t>
  </si>
  <si>
    <t>VOORZ23046326</t>
  </si>
  <si>
    <t>VOORZ23046694</t>
  </si>
  <si>
    <t>VOORZ23014600</t>
  </si>
  <si>
    <t>VOORZ23047295</t>
  </si>
  <si>
    <t>VOORZ23017817</t>
  </si>
  <si>
    <t>VOORZ23047308</t>
  </si>
  <si>
    <t>VOORZ23047335</t>
  </si>
  <si>
    <t>VOORZ23047336</t>
  </si>
  <si>
    <t>VOORZ23047670</t>
  </si>
  <si>
    <t>VOORZ23048052</t>
  </si>
  <si>
    <t>VOORZ23048222</t>
  </si>
  <si>
    <t>VOORZ23048791</t>
  </si>
  <si>
    <t>VOORZ23049108</t>
  </si>
  <si>
    <t>VOORZ23049111</t>
  </si>
  <si>
    <t>VOORZ23049414</t>
  </si>
  <si>
    <t>VOORZ23049415</t>
  </si>
  <si>
    <t>VOORZ23049420</t>
  </si>
  <si>
    <t>VOORZ23049590</t>
  </si>
  <si>
    <t>VOORZ23049669</t>
  </si>
  <si>
    <t>VOORZ23049714</t>
  </si>
  <si>
    <t>VOORZ23049948</t>
  </si>
  <si>
    <t>VOORZ23021080</t>
  </si>
  <si>
    <t>VOORZ23021088</t>
  </si>
  <si>
    <t>VOORZ23050529</t>
  </si>
  <si>
    <t>VOORZ23050531</t>
  </si>
  <si>
    <t>VOORZ23050533</t>
  </si>
  <si>
    <t>Excel G-Eco+ ZB45 cm</t>
  </si>
  <si>
    <t>VOORZ23050534</t>
  </si>
  <si>
    <t>VOORZ23050555</t>
  </si>
  <si>
    <t>VOORZ23022599</t>
  </si>
  <si>
    <t>VOORZ23023715</t>
  </si>
  <si>
    <t>VOORZ23025522</t>
  </si>
  <si>
    <t>VOORZ23050649</t>
  </si>
  <si>
    <t>VOORZ23050652</t>
  </si>
  <si>
    <t>Frontline M7 aankoppelbare handbike</t>
  </si>
  <si>
    <t>VOORZ23050658</t>
  </si>
  <si>
    <t>Sunrise Buggy, model A02</t>
  </si>
  <si>
    <t>VOORZ23050749</t>
  </si>
  <si>
    <t>You-Q Luca Junior</t>
  </si>
  <si>
    <t>VOORZ23052097</t>
  </si>
  <si>
    <t>VOORZ23052157</t>
  </si>
  <si>
    <t>VOORZ23052163</t>
  </si>
  <si>
    <t>Sunny Easy Pas</t>
  </si>
  <si>
    <t>VOORZ23052183</t>
  </si>
  <si>
    <t>VOORZ23052195</t>
  </si>
  <si>
    <t>VOORZ23052196</t>
  </si>
  <si>
    <t>VOORZ23052198</t>
  </si>
  <si>
    <t>VOORZ23052200</t>
  </si>
  <si>
    <t>VOORZ23052221</t>
  </si>
  <si>
    <t>VOORZ23052441</t>
  </si>
  <si>
    <t>Empulse R20</t>
  </si>
  <si>
    <t>VOORZ23052671</t>
  </si>
  <si>
    <t>Breezy Basix2 met vaste duwhandvatten</t>
  </si>
  <si>
    <t>VOORZ23052672</t>
  </si>
  <si>
    <t>VOORZ23052676</t>
  </si>
  <si>
    <t>Excel 400 ST G4, duwwandelwagen</t>
  </si>
  <si>
    <t>VOORZ23052678</t>
  </si>
  <si>
    <t>Nindo Too E-drive blauw 7v-fw</t>
  </si>
  <si>
    <t>VOORZ23052992</t>
  </si>
  <si>
    <t>VOORZ23053071</t>
  </si>
  <si>
    <t>VOORZ23053086</t>
  </si>
  <si>
    <t>VOORZ23053701</t>
  </si>
  <si>
    <t>VOORZ23053736</t>
  </si>
  <si>
    <t>AVIVA RX 40 model(136 kg)</t>
  </si>
  <si>
    <t>VOORZ23054087</t>
  </si>
  <si>
    <t>VOORZ23054118</t>
  </si>
  <si>
    <t>VOORZ23054120</t>
  </si>
  <si>
    <t>VOORZ23054121</t>
  </si>
  <si>
    <t>VOORZ23054122</t>
  </si>
  <si>
    <t>Nijland Sunny 2-wiel tandem</t>
  </si>
  <si>
    <t>VOORZ23054123</t>
  </si>
  <si>
    <t>VOORZ23054192</t>
  </si>
  <si>
    <t>VOORZ23054251</t>
  </si>
  <si>
    <t>VOORZ23054567</t>
  </si>
  <si>
    <t>Easy 2W fiets met hulpmotor 26"</t>
  </si>
  <si>
    <t>VOORZ23054830</t>
  </si>
  <si>
    <t>VOORZ23054831</t>
  </si>
  <si>
    <t>VOORZ23054833</t>
  </si>
  <si>
    <t>VOORZ23055271</t>
  </si>
  <si>
    <t>VOORZ23036676</t>
  </si>
  <si>
    <t>VOORZ23059137</t>
  </si>
  <si>
    <t>VOORZ23055432</t>
  </si>
  <si>
    <t>Excel G5 lichtgew semi-actief rolst</t>
  </si>
  <si>
    <t>VOORZ23055433</t>
  </si>
  <si>
    <t>VOORZ23060793</t>
  </si>
  <si>
    <t>VOORZ23055442</t>
  </si>
  <si>
    <t>VOORZ23055621</t>
  </si>
  <si>
    <t>VOORZ23055655</t>
  </si>
  <si>
    <t>VOORZ23056101</t>
  </si>
  <si>
    <t>Basix ZB 43</t>
  </si>
  <si>
    <t>VOORZ23056102</t>
  </si>
  <si>
    <t>VOORZ23056142</t>
  </si>
  <si>
    <t>VOORZ23056749</t>
  </si>
  <si>
    <t>VOORZ23058168</t>
  </si>
  <si>
    <t>VOORZ23058169</t>
  </si>
  <si>
    <t>VOORZ23058418</t>
  </si>
  <si>
    <t>VOORZ23058419</t>
  </si>
  <si>
    <t>VOORZ23058420</t>
  </si>
  <si>
    <t>WMO09-241642J</t>
  </si>
  <si>
    <t>VOORZ23058548</t>
  </si>
  <si>
    <t>VOORZ23058549</t>
  </si>
  <si>
    <t>WMO09-241686J</t>
  </si>
  <si>
    <t>VOORZ23059112</t>
  </si>
  <si>
    <t>VOORZ23059113</t>
  </si>
  <si>
    <t>Shape M d-t-stoel, std armleuning</t>
  </si>
  <si>
    <t>VOORZ23059114</t>
  </si>
  <si>
    <t>Excel G-Lightweight ZB45 cm x ZD46 cm</t>
  </si>
  <si>
    <t>VOORZ23059125</t>
  </si>
  <si>
    <t>Quickie Puma Q400 R</t>
  </si>
  <si>
    <t>WMO09-241740J</t>
  </si>
  <si>
    <t>VOORZ23059141</t>
  </si>
  <si>
    <t>VOORZ23059315</t>
  </si>
  <si>
    <t>VOORZ23059320</t>
  </si>
  <si>
    <t>VOORZ23059330</t>
  </si>
  <si>
    <t>VOORZ23059340</t>
  </si>
  <si>
    <t>VOORZ23059341</t>
  </si>
  <si>
    <t>WMO09-241845J</t>
  </si>
  <si>
    <t>VOORZ23059614</t>
  </si>
  <si>
    <t>VOORZ23059615</t>
  </si>
  <si>
    <t>VOORZ23059616</t>
  </si>
  <si>
    <t>Sara Flex</t>
  </si>
  <si>
    <t>VOORZ23059617</t>
  </si>
  <si>
    <t>VOORZ23059618</t>
  </si>
  <si>
    <t>VOORZ23059621</t>
  </si>
  <si>
    <t>Sango XXL</t>
  </si>
  <si>
    <t>VOORZ23059625</t>
  </si>
  <si>
    <t>VOORZ23059627</t>
  </si>
  <si>
    <t>VOORZ23059878</t>
  </si>
  <si>
    <t>VOORZ23059879</t>
  </si>
  <si>
    <t>VOORZ23059902</t>
  </si>
  <si>
    <t>VOORZ23059903</t>
  </si>
  <si>
    <t>VOORZ23060789</t>
  </si>
  <si>
    <t>VOORZ23060790</t>
  </si>
  <si>
    <t>WMO09-241850J</t>
  </si>
  <si>
    <t>VOORZ23060794</t>
  </si>
  <si>
    <t>VOORZ23060795</t>
  </si>
  <si>
    <t>VOORZ23060796</t>
  </si>
  <si>
    <t>VOORZ23060797</t>
  </si>
  <si>
    <t>VOORZ23060805</t>
  </si>
  <si>
    <t>VOORZ23060806</t>
  </si>
  <si>
    <t>VOORZ23060807</t>
  </si>
  <si>
    <t>VOORZ23060808</t>
  </si>
  <si>
    <t>Stingray zitunit M2</t>
  </si>
  <si>
    <t>VOORZ23060848</t>
  </si>
  <si>
    <t>VOORZ23061221</t>
  </si>
  <si>
    <t>VOORZ23061512</t>
  </si>
  <si>
    <t>VOORZ23061516</t>
  </si>
  <si>
    <t>VOORZ23061517</t>
  </si>
  <si>
    <t>VOORZ23061553</t>
  </si>
  <si>
    <t>VOORZ23061556</t>
  </si>
  <si>
    <t>Carino</t>
  </si>
  <si>
    <t>VOORZ23061631</t>
  </si>
  <si>
    <t>VOORZ23061707</t>
  </si>
  <si>
    <t>WMO09-242091J</t>
  </si>
  <si>
    <t>VOORZ23061731</t>
  </si>
  <si>
    <t>WMO09-128264J</t>
  </si>
  <si>
    <t>WMO09-176441J</t>
  </si>
  <si>
    <t>WMO09-180724J</t>
  </si>
  <si>
    <t>Bondo E-drive antraciet speckle 7v-fw</t>
  </si>
  <si>
    <t>WMO09-202463J</t>
  </si>
  <si>
    <t>Quickie Breezy X4</t>
  </si>
  <si>
    <t>WMO09-242421J</t>
  </si>
  <si>
    <t>WMO09-208639J</t>
  </si>
  <si>
    <t>Carendo</t>
  </si>
  <si>
    <t>WMO09-226056J</t>
  </si>
  <si>
    <t>WMO09-242543J</t>
  </si>
  <si>
    <t>WMO09-229968J</t>
  </si>
  <si>
    <t>WMO09-240110J</t>
  </si>
  <si>
    <t>WMO09-242784J</t>
  </si>
  <si>
    <t>WMO09-241645</t>
  </si>
  <si>
    <t>WMO09-242973J</t>
  </si>
  <si>
    <t>WMO09-241651J</t>
  </si>
  <si>
    <t>WMO09-241658J</t>
  </si>
  <si>
    <t>WMO09-241659J</t>
  </si>
  <si>
    <t>Velo Plus</t>
  </si>
  <si>
    <t>WMO09-241662J</t>
  </si>
  <si>
    <t>WMO09-241663J</t>
  </si>
  <si>
    <t>WMO09-241664J</t>
  </si>
  <si>
    <t>WMO09-241665J</t>
  </si>
  <si>
    <t>Oxford Pro Journey incl accu/oplader</t>
  </si>
  <si>
    <t>WMO09-242994J</t>
  </si>
  <si>
    <t>WMO09-241668J</t>
  </si>
  <si>
    <t>WMO09-243059J</t>
  </si>
  <si>
    <t>WMO09-241670J</t>
  </si>
  <si>
    <t>Revato douchestoel 7710,073</t>
  </si>
  <si>
    <t>WMO09-241673J</t>
  </si>
  <si>
    <t>Etac Clean doucherolst 49cm groen</t>
  </si>
  <si>
    <t>WMO09-243162J</t>
  </si>
  <si>
    <t>WMO09-243403J</t>
  </si>
  <si>
    <t>WMO09-241681J</t>
  </si>
  <si>
    <t>WMO09-241685J</t>
  </si>
  <si>
    <t>WMO09-243543J</t>
  </si>
  <si>
    <t>WMO09-241689J</t>
  </si>
  <si>
    <t>WMO09-241690J</t>
  </si>
  <si>
    <t>WMO09-286153J</t>
  </si>
  <si>
    <t>WMO09-241696J</t>
  </si>
  <si>
    <t>WMO09-241703J</t>
  </si>
  <si>
    <t>GENERIEK rolstoel</t>
  </si>
  <si>
    <t>VOORZ21047361</t>
  </si>
  <si>
    <t>WMO09-241707J</t>
  </si>
  <si>
    <t>Excel 200 S Symphony, zelfvoortbeweger</t>
  </si>
  <si>
    <t>WMO09-241710J</t>
  </si>
  <si>
    <t>WMO09-241711J</t>
  </si>
  <si>
    <t>WMO09-241713J</t>
  </si>
  <si>
    <t>VOORZ22025484</t>
  </si>
  <si>
    <t>VOORZ22025541</t>
  </si>
  <si>
    <t>WMO09-241716J</t>
  </si>
  <si>
    <t>GENERIEK electrische aandrijving</t>
  </si>
  <si>
    <t>VOORZ22025869</t>
  </si>
  <si>
    <t>VOORZ22037842</t>
  </si>
  <si>
    <t>VOORZ22038811</t>
  </si>
  <si>
    <t>VOORZ22042511</t>
  </si>
  <si>
    <t>WMO09-241725J</t>
  </si>
  <si>
    <t>WMO09-241726J</t>
  </si>
  <si>
    <t>WMO09-241728J</t>
  </si>
  <si>
    <t>VOORZ22044068</t>
  </si>
  <si>
    <t>WMO09-241732J</t>
  </si>
  <si>
    <t>Logic basisuitvoering 15 km</t>
  </si>
  <si>
    <t>WMO09-241733J</t>
  </si>
  <si>
    <t>VOORZ23000849</t>
  </si>
  <si>
    <t>WMO09-241738J</t>
  </si>
  <si>
    <t>VOORZ23008780</t>
  </si>
  <si>
    <t>WMO09-241747J</t>
  </si>
  <si>
    <t>Quickie 2 Classic</t>
  </si>
  <si>
    <t>WMO09-241751J</t>
  </si>
  <si>
    <t>SpaZz ADL rolstoel</t>
  </si>
  <si>
    <t>VOORZ23017074</t>
  </si>
  <si>
    <t>WMO09-241756J</t>
  </si>
  <si>
    <t>WMO09-241759J</t>
  </si>
  <si>
    <t>Quickie Helium</t>
  </si>
  <si>
    <t>WMO09-241763J</t>
  </si>
  <si>
    <t>VOORZ23022612</t>
  </si>
  <si>
    <t>VOORZ23023750</t>
  </si>
  <si>
    <t>WMO09-241769J</t>
  </si>
  <si>
    <t>VOORZ23028911</t>
  </si>
  <si>
    <t>WMO09-241771J</t>
  </si>
  <si>
    <t>WMO09-241772J</t>
  </si>
  <si>
    <t>VOORZ23030076</t>
  </si>
  <si>
    <t>WMO09-241775J</t>
  </si>
  <si>
    <t>Quickie Salsa M2</t>
  </si>
  <si>
    <t>WMO09-241776J</t>
  </si>
  <si>
    <t>WMO09-241777J</t>
  </si>
  <si>
    <t>WMO09-241778J</t>
  </si>
  <si>
    <t>Quickie Breezy X3</t>
  </si>
  <si>
    <t>WMO09-241782J</t>
  </si>
  <si>
    <t>WMO09-241786J</t>
  </si>
  <si>
    <t>WMO09-241787J</t>
  </si>
  <si>
    <t>WMO09-241788J</t>
  </si>
  <si>
    <t>WMO09-241790J</t>
  </si>
  <si>
    <t>WMO09-241791J</t>
  </si>
  <si>
    <t>VOORZ23031487</t>
  </si>
  <si>
    <t>WMO09-241793J</t>
  </si>
  <si>
    <t>WMO09-241795J</t>
  </si>
  <si>
    <t>VOORZ23032153</t>
  </si>
  <si>
    <t>WMO09-241797J</t>
  </si>
  <si>
    <t>WMO09-241798J</t>
  </si>
  <si>
    <t>WMO09-241799J</t>
  </si>
  <si>
    <t>Kuschall compact 2010</t>
  </si>
  <si>
    <t>WMO09-241800J</t>
  </si>
  <si>
    <t>VOORZ23032167</t>
  </si>
  <si>
    <t>WMO09-241802J</t>
  </si>
  <si>
    <t>Excel 200 S Ultra light, zelfvoorb</t>
  </si>
  <si>
    <t>WMO09-241804J</t>
  </si>
  <si>
    <t>Tavara Balance met motor</t>
  </si>
  <si>
    <t>WMO09-241805J</t>
  </si>
  <si>
    <t>WMO09-241807J</t>
  </si>
  <si>
    <t>VOORZ23047307</t>
  </si>
  <si>
    <t>WMO09-241809J</t>
  </si>
  <si>
    <t>WMO09-241810J</t>
  </si>
  <si>
    <t>Stricker ElectroDrive Smart Lipo</t>
  </si>
  <si>
    <t>WMO09-241811J</t>
  </si>
  <si>
    <t>VOORZ23050131</t>
  </si>
  <si>
    <t>VOORZ23050641</t>
  </si>
  <si>
    <t>WMO09-241815J</t>
  </si>
  <si>
    <t>Excel Click &amp; Go Compact II</t>
  </si>
  <si>
    <t>WMO09-241817J</t>
  </si>
  <si>
    <t>WMO09-241675J</t>
  </si>
  <si>
    <t>WMO09-241819J</t>
  </si>
  <si>
    <t>WMO09-241714J</t>
  </si>
  <si>
    <t>WMO09-241724J</t>
  </si>
  <si>
    <t>WMO09-241831J</t>
  </si>
  <si>
    <t>WMO09-241832J</t>
  </si>
  <si>
    <t>WMO09-241729J</t>
  </si>
  <si>
    <t>WMO09-241834J</t>
  </si>
  <si>
    <t>WMO09-241835J</t>
  </si>
  <si>
    <t>WMO09-241836J</t>
  </si>
  <si>
    <t>WMO09-241796J</t>
  </si>
  <si>
    <t>WMO09-241837J</t>
  </si>
  <si>
    <t>WMO09-241843J</t>
  </si>
  <si>
    <t>WMO09-241839J</t>
  </si>
  <si>
    <t>WMO09-241848J</t>
  </si>
  <si>
    <t>WMO09-241896J</t>
  </si>
  <si>
    <t>WMO09-241904J</t>
  </si>
  <si>
    <t>WMO09-241852J</t>
  </si>
  <si>
    <t>WMO09-241853J</t>
  </si>
  <si>
    <t>WMO09-241854J</t>
  </si>
  <si>
    <t>WMO09-241856J</t>
  </si>
  <si>
    <t>RGK Hi Lite</t>
  </si>
  <si>
    <t>WMO09-241857J</t>
  </si>
  <si>
    <t>WMO09-241925J</t>
  </si>
  <si>
    <t>WMO09-241859J</t>
  </si>
  <si>
    <t>WMO09-241863J</t>
  </si>
  <si>
    <t>WMO09-241866J</t>
  </si>
  <si>
    <t>WMO09-241871J</t>
  </si>
  <si>
    <t>WMO09-242000J</t>
  </si>
  <si>
    <t>WMO09-241885J</t>
  </si>
  <si>
    <t>WMO09-241886J</t>
  </si>
  <si>
    <t>WMO09-241887J</t>
  </si>
  <si>
    <t>3W KIVO met motor</t>
  </si>
  <si>
    <t>WMO09-241888J</t>
  </si>
  <si>
    <t>Little Wave Flip</t>
  </si>
  <si>
    <t>WMO09-242002J</t>
  </si>
  <si>
    <t>WMO09-241890J</t>
  </si>
  <si>
    <t>WMO09-241891J</t>
  </si>
  <si>
    <t>WMO09-242119J</t>
  </si>
  <si>
    <t>WMO09-241897J</t>
  </si>
  <si>
    <t>WMO09-241898J</t>
  </si>
  <si>
    <t>WMO09-241899J</t>
  </si>
  <si>
    <t>WMO09-241900J</t>
  </si>
  <si>
    <t>WMO09-242170J</t>
  </si>
  <si>
    <t>WMO09-241902J</t>
  </si>
  <si>
    <t>WMO09-242176J</t>
  </si>
  <si>
    <t>WMO09-241906J</t>
  </si>
  <si>
    <t>WMO09-242229J</t>
  </si>
  <si>
    <t>WMO09-242265J</t>
  </si>
  <si>
    <t>WMO09-241913J</t>
  </si>
  <si>
    <t>WMO09-241914J</t>
  </si>
  <si>
    <t>WMO09-242327J</t>
  </si>
  <si>
    <t>WMO09-241918J</t>
  </si>
  <si>
    <t>WMO09-241922J</t>
  </si>
  <si>
    <t>WMO09-241923J</t>
  </si>
  <si>
    <t>WMO09-241924J</t>
  </si>
  <si>
    <t>WMO09-242333J</t>
  </si>
  <si>
    <t>WMO09-241928J</t>
  </si>
  <si>
    <t>WMO09-241929J</t>
  </si>
  <si>
    <t>WMO09-241930J</t>
  </si>
  <si>
    <t>WMO09-241931J</t>
  </si>
  <si>
    <t>WMO09-241932J</t>
  </si>
  <si>
    <t>WMO09-241933J</t>
  </si>
  <si>
    <t>WMO09-241934J</t>
  </si>
  <si>
    <t>WMO09-242351J</t>
  </si>
  <si>
    <t>WMO09-241937J</t>
  </si>
  <si>
    <t>WMO09-241938J</t>
  </si>
  <si>
    <t>WMO09-241941J</t>
  </si>
  <si>
    <t>WMO09-241943J</t>
  </si>
  <si>
    <t>WMO09-241948J</t>
  </si>
  <si>
    <t>WMO09-241953J</t>
  </si>
  <si>
    <t>WMO09-241954J</t>
  </si>
  <si>
    <t>WMO09-241958J</t>
  </si>
  <si>
    <t>WMO09-241959J</t>
  </si>
  <si>
    <t>WMO09-241961J</t>
  </si>
  <si>
    <t>WMO09-242388J</t>
  </si>
  <si>
    <t>WMO09-241966J</t>
  </si>
  <si>
    <t>WMO09-241968J</t>
  </si>
  <si>
    <t>WMO09-241969J</t>
  </si>
  <si>
    <t>WMO09-241972J</t>
  </si>
  <si>
    <t>WMO09-241974J</t>
  </si>
  <si>
    <t>Copilot 24", grote uitvoering</t>
  </si>
  <si>
    <t>WMO09-241975J</t>
  </si>
  <si>
    <t>WMO09-241980J</t>
  </si>
  <si>
    <t>WMO09-241982J</t>
  </si>
  <si>
    <t>WMO09-242389J</t>
  </si>
  <si>
    <t>WMO09-241985J</t>
  </si>
  <si>
    <t>WMO09-241986J</t>
  </si>
  <si>
    <t>WMO09-241988J</t>
  </si>
  <si>
    <t>WMO09-241991J</t>
  </si>
  <si>
    <t>WMO09-242412J</t>
  </si>
  <si>
    <t>WMO09-241996J</t>
  </si>
  <si>
    <t>WMO09-242454J</t>
  </si>
  <si>
    <t>WMO09-242001J</t>
  </si>
  <si>
    <t>WMO09-242522J</t>
  </si>
  <si>
    <t>WMO09-242003J</t>
  </si>
  <si>
    <t>C500S Corpus, R-Net 10KM/U</t>
  </si>
  <si>
    <t>WMO09-242610J</t>
  </si>
  <si>
    <t>WMO09-242007J</t>
  </si>
  <si>
    <t>WMO09-242620J</t>
  </si>
  <si>
    <t>WMO09-242009J</t>
  </si>
  <si>
    <t>WMO09-242014J</t>
  </si>
  <si>
    <t>WMO09-242015J</t>
  </si>
  <si>
    <t>WMO09-242020J</t>
  </si>
  <si>
    <t>WMO09-242021J</t>
  </si>
  <si>
    <t>WMO09-242655J</t>
  </si>
  <si>
    <t>WMO09-242026J</t>
  </si>
  <si>
    <t>WMO09-242027J</t>
  </si>
  <si>
    <t>WMO09-242028J</t>
  </si>
  <si>
    <t>e-pilot P15 10 km/u</t>
  </si>
  <si>
    <t>WMO09-242029J</t>
  </si>
  <si>
    <t>RGK Maxlite</t>
  </si>
  <si>
    <t>WMO09-242030J</t>
  </si>
  <si>
    <t>WMO09-242676J</t>
  </si>
  <si>
    <t>WMO09-242033J</t>
  </si>
  <si>
    <t>WMO09-242035J</t>
  </si>
  <si>
    <t>WMO09-242037J</t>
  </si>
  <si>
    <t>MINOS 24 ALU</t>
  </si>
  <si>
    <t>WMO09-242040J</t>
  </si>
  <si>
    <t>Basic Classic DX elek scoot</t>
  </si>
  <si>
    <t>WMO09-242043J</t>
  </si>
  <si>
    <t>WMO09-242044J</t>
  </si>
  <si>
    <t>WMO09-242681J</t>
  </si>
  <si>
    <t>WMO09-242049J</t>
  </si>
  <si>
    <t>WMO09-242723J</t>
  </si>
  <si>
    <t>WMO09-242810J</t>
  </si>
  <si>
    <t>WMO09-242060</t>
  </si>
  <si>
    <t>WMO09-242061J</t>
  </si>
  <si>
    <t>WMO09-242065J</t>
  </si>
  <si>
    <t>WMO09-242066J</t>
  </si>
  <si>
    <t>WMO09-242067J</t>
  </si>
  <si>
    <t>WMO09-242069J</t>
  </si>
  <si>
    <t>WMO09-242075J</t>
  </si>
  <si>
    <t>Afikim Breeze</t>
  </si>
  <si>
    <t>WMO09-242960J</t>
  </si>
  <si>
    <t>WMO09-242078J</t>
  </si>
  <si>
    <t>WMO09-242079J</t>
  </si>
  <si>
    <t>WMO09-242082J</t>
  </si>
  <si>
    <t>WMO09-242083J</t>
  </si>
  <si>
    <t>WMO09-242085J</t>
  </si>
  <si>
    <t>WMO09-242088J</t>
  </si>
  <si>
    <t>WMO09-242967J</t>
  </si>
  <si>
    <t>WMO09-242090J</t>
  </si>
  <si>
    <t>WMO09-243327J</t>
  </si>
  <si>
    <t>WMO09-242096J</t>
  </si>
  <si>
    <t>Swift Mobile 24", samengesteld</t>
  </si>
  <si>
    <t>WMO09-242097J</t>
  </si>
  <si>
    <t>Alex binnen/buiten</t>
  </si>
  <si>
    <t>WMO09-243341J</t>
  </si>
  <si>
    <t>WMO09-243365J</t>
  </si>
  <si>
    <t>WMO09-242106J</t>
  </si>
  <si>
    <t>WMO09-242109J</t>
  </si>
  <si>
    <t>WMO09-242111J</t>
  </si>
  <si>
    <t>WMO09-242114J</t>
  </si>
  <si>
    <t>WMO09-242117J</t>
  </si>
  <si>
    <t>WMO09-242118J</t>
  </si>
  <si>
    <t>WMO09-243415</t>
  </si>
  <si>
    <t>WMO09-242120J</t>
  </si>
  <si>
    <t>WMO09-242121J</t>
  </si>
  <si>
    <t>Breezy BasiX</t>
  </si>
  <si>
    <t>WMO09-242124J</t>
  </si>
  <si>
    <t>WMO09-242125J</t>
  </si>
  <si>
    <t>WMO09-242126J</t>
  </si>
  <si>
    <t>WMO09-242131</t>
  </si>
  <si>
    <t>TGA Powerpack standaard enkel wiel</t>
  </si>
  <si>
    <t>WMO09-243443J</t>
  </si>
  <si>
    <t>WMO09-242135J</t>
  </si>
  <si>
    <t>WMO09-242141J</t>
  </si>
  <si>
    <t>WMO09-243508J</t>
  </si>
  <si>
    <t>WMO09-242149J</t>
  </si>
  <si>
    <t>WMO09-243585J</t>
  </si>
  <si>
    <t>WMO09-242151J</t>
  </si>
  <si>
    <t>WMO09-242152J</t>
  </si>
  <si>
    <t>WMO09-242153J</t>
  </si>
  <si>
    <t>WMO09-242154J</t>
  </si>
  <si>
    <t>WMO09-242155J</t>
  </si>
  <si>
    <t>WMO09-242157J</t>
  </si>
  <si>
    <t>WMO09-242158J</t>
  </si>
  <si>
    <t>WMO09-242160J</t>
  </si>
  <si>
    <t>WMO09-242164J</t>
  </si>
  <si>
    <t>WMO09-243710J</t>
  </si>
  <si>
    <t>WMO09-254285J</t>
  </si>
  <si>
    <t>WMO09-242171J</t>
  </si>
  <si>
    <t>WMO09-242172J</t>
  </si>
  <si>
    <t>WMO09-254744J</t>
  </si>
  <si>
    <t>WMO09-242177J</t>
  </si>
  <si>
    <t>Booster Trophy 20</t>
  </si>
  <si>
    <t>WMO09-242178J</t>
  </si>
  <si>
    <t>WMO09-242179J</t>
  </si>
  <si>
    <t>WMO09-267383J</t>
  </si>
  <si>
    <t>WMO09-242185J</t>
  </si>
  <si>
    <t>WMO09-242188J</t>
  </si>
  <si>
    <t>Wolturnus Tukan</t>
  </si>
  <si>
    <t>WMO09-242190J</t>
  </si>
  <si>
    <t>WMO09-242192J</t>
  </si>
  <si>
    <t>WMO09-242197J</t>
  </si>
  <si>
    <t>WMO09-242198J</t>
  </si>
  <si>
    <t>WMO09-242199J</t>
  </si>
  <si>
    <t>WMO09-242200J</t>
  </si>
  <si>
    <t>WMO09-285316J</t>
  </si>
  <si>
    <t>VOORZ22073883</t>
  </si>
  <si>
    <t>WMO09-242207J</t>
  </si>
  <si>
    <t>WMO09-242211J</t>
  </si>
  <si>
    <t>WMO09-242212J</t>
  </si>
  <si>
    <t>WMO09-242213J</t>
  </si>
  <si>
    <t>WMO09-242214J</t>
  </si>
  <si>
    <t>WMO09-242217J</t>
  </si>
  <si>
    <t>WMO09-242218J</t>
  </si>
  <si>
    <t>Revato douchestoel 7722,073</t>
  </si>
  <si>
    <t>WMO09-242219J</t>
  </si>
  <si>
    <t>WMO09-242222J</t>
  </si>
  <si>
    <t>E-motion M15 cpl</t>
  </si>
  <si>
    <t>VOORZ22074252</t>
  </si>
  <si>
    <t>WMO09-242227J</t>
  </si>
  <si>
    <t>WMO09-242228J</t>
  </si>
  <si>
    <t>VOORZ22080780</t>
  </si>
  <si>
    <t>WMO09-242232J</t>
  </si>
  <si>
    <t>WMO09-242233J</t>
  </si>
  <si>
    <t>VOORZ22085740</t>
  </si>
  <si>
    <t>VOORZ23000860</t>
  </si>
  <si>
    <t>WMO09-242245J</t>
  </si>
  <si>
    <t>VOORZ23002377</t>
  </si>
  <si>
    <t>WMO09-242247J</t>
  </si>
  <si>
    <t>WMO09-242248J</t>
  </si>
  <si>
    <t>WMO09-242249J</t>
  </si>
  <si>
    <t>WMO09-242250J</t>
  </si>
  <si>
    <t>Verrijdbare DOTO stoel "Trento"</t>
  </si>
  <si>
    <t>WMO09-242251J</t>
  </si>
  <si>
    <t>WMO09-242253J</t>
  </si>
  <si>
    <t>TDX SP2 Spec Compl Mod + Ultra zitsys</t>
  </si>
  <si>
    <t>WMO09-242254J</t>
  </si>
  <si>
    <t>VOORZ23005780</t>
  </si>
  <si>
    <t>WMO09-242258J</t>
  </si>
  <si>
    <t>Cortes</t>
  </si>
  <si>
    <t>WMO09-241851J</t>
  </si>
  <si>
    <t>WMO09-242261J</t>
  </si>
  <si>
    <t>Roam E-bike</t>
  </si>
  <si>
    <t>WMO09-242263J</t>
  </si>
  <si>
    <t>WMO09-241872J</t>
  </si>
  <si>
    <t>WMO09-242267J</t>
  </si>
  <si>
    <t>WMO09-242268J</t>
  </si>
  <si>
    <t>WMO09-242269J</t>
  </si>
  <si>
    <t>WMO09-242274J</t>
  </si>
  <si>
    <t>WMO09-242277J</t>
  </si>
  <si>
    <t>WMO09-242278J</t>
  </si>
  <si>
    <t>WMO09-242667J</t>
  </si>
  <si>
    <t>WMO09-242284J</t>
  </si>
  <si>
    <t>WMO09-242289J</t>
  </si>
  <si>
    <t>WMO09-242293J</t>
  </si>
  <si>
    <t>WMO09-242294J</t>
  </si>
  <si>
    <t>Maxi-Comfort</t>
  </si>
  <si>
    <t>WMO09-242297J</t>
  </si>
  <si>
    <t>WMO09-242298J</t>
  </si>
  <si>
    <t>WMO09-242843J</t>
  </si>
  <si>
    <t>WMO09-242301J</t>
  </si>
  <si>
    <t>WMO09-242304J</t>
  </si>
  <si>
    <t>WMO09-242305J</t>
  </si>
  <si>
    <t>WMO09-242306J</t>
  </si>
  <si>
    <t>WMO09-243008J</t>
  </si>
  <si>
    <t>WMO09-242309J</t>
  </si>
  <si>
    <t>WMO09-242310J</t>
  </si>
  <si>
    <t>WMO09-242311J</t>
  </si>
  <si>
    <t>WMO09-242316J</t>
  </si>
  <si>
    <t>Empulse Light Drive²</t>
  </si>
  <si>
    <t>WMO09-242317J</t>
  </si>
  <si>
    <t>WMO09-270426J</t>
  </si>
  <si>
    <t>WMO09-242324J</t>
  </si>
  <si>
    <t>WMO09-242325J</t>
  </si>
  <si>
    <t>Excel G-Lightweight Start 50 cm</t>
  </si>
  <si>
    <t>WMO09-242683J</t>
  </si>
  <si>
    <t>WMO09-242328J</t>
  </si>
  <si>
    <t>WheelDrive</t>
  </si>
  <si>
    <t>VOORZ21040810</t>
  </si>
  <si>
    <t>VOORZ22016653</t>
  </si>
  <si>
    <t>VOORZ22077830</t>
  </si>
  <si>
    <t>WMO09-242335J</t>
  </si>
  <si>
    <t>WMO09-241812J</t>
  </si>
  <si>
    <t>WMO09-242338J</t>
  </si>
  <si>
    <t>WMO09-242343J</t>
  </si>
  <si>
    <t>Batec</t>
  </si>
  <si>
    <t>WMO09-242346J</t>
  </si>
  <si>
    <t>WMO09-242347J</t>
  </si>
  <si>
    <t>C2000</t>
  </si>
  <si>
    <t>WMO09-242348J</t>
  </si>
  <si>
    <t>WMO09-242223J</t>
  </si>
  <si>
    <t>WMO09-242350J</t>
  </si>
  <si>
    <t>WMO09-242650J</t>
  </si>
  <si>
    <t>WMO09-242354J</t>
  </si>
  <si>
    <t>WMO09-242356J</t>
  </si>
  <si>
    <t>WMO09-242357J</t>
  </si>
  <si>
    <t>WMO09-242358J</t>
  </si>
  <si>
    <t>WMO09-242359J</t>
  </si>
  <si>
    <t>WMO09-242361J</t>
  </si>
  <si>
    <t>WMO09-242362J</t>
  </si>
  <si>
    <t>Runner handbike (excl. adapter)</t>
  </si>
  <si>
    <t>WMO09-242363J</t>
  </si>
  <si>
    <t>WMO09-242929J</t>
  </si>
  <si>
    <t>WMO09-242366J</t>
  </si>
  <si>
    <t>WMO09-242370J</t>
  </si>
  <si>
    <t>Recaro Monza Nova Reha (model 2014)</t>
  </si>
  <si>
    <t>WMO09-242371J</t>
  </si>
  <si>
    <t>WMO09-242372J</t>
  </si>
  <si>
    <t>WMO09-242375J</t>
  </si>
  <si>
    <t>Combi frame:x m. 3, zilv 12,5'' lucht</t>
  </si>
  <si>
    <t>WMO09-242377J</t>
  </si>
  <si>
    <t>Manatee badzitje maat 1</t>
  </si>
  <si>
    <t>WMO09-243317J</t>
  </si>
  <si>
    <t>WMO09-242387J</t>
  </si>
  <si>
    <t>WMO09-259934J</t>
  </si>
  <si>
    <t>WMO09-271872J</t>
  </si>
  <si>
    <t>WMO09-242390J</t>
  </si>
  <si>
    <t>WMO09-242395J</t>
  </si>
  <si>
    <t>WMO09-242401J</t>
  </si>
  <si>
    <t>WMO09-242410J</t>
  </si>
  <si>
    <t>WMO09-242411J</t>
  </si>
  <si>
    <t>WMO09-274006J</t>
  </si>
  <si>
    <t>WMO09-242413J</t>
  </si>
  <si>
    <t>WMO09-242415J</t>
  </si>
  <si>
    <t>WMO09-242418J</t>
  </si>
  <si>
    <t>WMO09-242419J</t>
  </si>
  <si>
    <t>WMO09-242420</t>
  </si>
  <si>
    <t>WMO09-291351J</t>
  </si>
  <si>
    <t>WMO09-242422J</t>
  </si>
  <si>
    <t>WMO09-242423J</t>
  </si>
  <si>
    <t>WMO09-242430J</t>
  </si>
  <si>
    <t>WMO09-242431J</t>
  </si>
  <si>
    <t>WMO09-242432J</t>
  </si>
  <si>
    <t>WMO09-242433J</t>
  </si>
  <si>
    <t>WMO09-242434J</t>
  </si>
  <si>
    <t>WMO09-242435J</t>
  </si>
  <si>
    <t>WMO09-242436J</t>
  </si>
  <si>
    <t>WMO09-242437J</t>
  </si>
  <si>
    <t>Winner 3-wiel basisuitvoering</t>
  </si>
  <si>
    <t>WMO09-242441J</t>
  </si>
  <si>
    <t>Kivo tandem fiets met elektro motor</t>
  </si>
  <si>
    <t>WMO09-242443J</t>
  </si>
  <si>
    <t>WMO09-242444J</t>
  </si>
  <si>
    <t>WMO09-242446J</t>
  </si>
  <si>
    <t>KIVO PLUS</t>
  </si>
  <si>
    <t>WMO09-241818J</t>
  </si>
  <si>
    <t>Quickie 2 Millennium SA</t>
  </si>
  <si>
    <t>WMO09-242456J</t>
  </si>
  <si>
    <t>WMO09-242457J</t>
  </si>
  <si>
    <t>WMO09-242461J</t>
  </si>
  <si>
    <t>WMO09-242462J</t>
  </si>
  <si>
    <t>O-Pair 3 rolstoel fiets met elektro-motor</t>
  </si>
  <si>
    <t>WMO09-242469J</t>
  </si>
  <si>
    <t>WMO09-241901J</t>
  </si>
  <si>
    <t>WMO09-242472J</t>
  </si>
  <si>
    <t>WMO09-242476J</t>
  </si>
  <si>
    <t>WMO09-241917J</t>
  </si>
  <si>
    <t>WMO09-242479J</t>
  </si>
  <si>
    <t>VOORZ22063803</t>
  </si>
  <si>
    <t>Quickie 2 Helix comfort</t>
  </si>
  <si>
    <t>WMO09-242485J</t>
  </si>
  <si>
    <t>WMO09-242486J</t>
  </si>
  <si>
    <t>WMO09-242487J</t>
  </si>
  <si>
    <t>WMO09-242488J</t>
  </si>
  <si>
    <t>WMO09-242098J</t>
  </si>
  <si>
    <t>WMO09-242493J</t>
  </si>
  <si>
    <t>WMO09-242494J</t>
  </si>
  <si>
    <t>WMO09-242495J</t>
  </si>
  <si>
    <t>WMO09-242496J</t>
  </si>
  <si>
    <t>WMO09-242503J</t>
  </si>
  <si>
    <t>WMO09-242505J</t>
  </si>
  <si>
    <t>WMO09-242206J</t>
  </si>
  <si>
    <t>WMO09-242510J</t>
  </si>
  <si>
    <t>WMO09-242512J</t>
  </si>
  <si>
    <t>Maxi 2 driewielfiets</t>
  </si>
  <si>
    <t>WMO09-242513J</t>
  </si>
  <si>
    <t>WMO09-242514J</t>
  </si>
  <si>
    <t>WMO09-242517J</t>
  </si>
  <si>
    <t>WMO09-242329J</t>
  </si>
  <si>
    <t>WMO09-242521J</t>
  </si>
  <si>
    <t>WMO09-242708J</t>
  </si>
  <si>
    <t>WMO09-242525J</t>
  </si>
  <si>
    <t>WMO09-242526J</t>
  </si>
  <si>
    <t>WMO09-242527J</t>
  </si>
  <si>
    <t>WMO09-242533J</t>
  </si>
  <si>
    <t>WMO09-242535J</t>
  </si>
  <si>
    <t>WMO09-242537J</t>
  </si>
  <si>
    <t>WMO09-242539J</t>
  </si>
  <si>
    <t>WMO09-243426J</t>
  </si>
  <si>
    <t>WMO09-242546J</t>
  </si>
  <si>
    <t>WMO09-242547J</t>
  </si>
  <si>
    <t>WMO09-241704J</t>
  </si>
  <si>
    <t>WMO09-241808J</t>
  </si>
  <si>
    <t>WMO09-242559J</t>
  </si>
  <si>
    <t>WMO09-242560J</t>
  </si>
  <si>
    <t>WMO09-242561J</t>
  </si>
  <si>
    <t>WMO09-242563J</t>
  </si>
  <si>
    <t>WMO09-242573J</t>
  </si>
  <si>
    <t>WMO09-241858J</t>
  </si>
  <si>
    <t>WMO09-242575J</t>
  </si>
  <si>
    <t>WMO09-242578J</t>
  </si>
  <si>
    <t>WMO09-242008J</t>
  </si>
  <si>
    <t>Nijland Suelo E Drive</t>
  </si>
  <si>
    <t>VOORZ23013835</t>
  </si>
  <si>
    <t>Model Quickie Neon SA met HEMI FRAME</t>
  </si>
  <si>
    <t>WMO09-242581J</t>
  </si>
  <si>
    <t>O-Pair 2 Basis, niet deelbaar</t>
  </si>
  <si>
    <t>WMO09-242583J</t>
  </si>
  <si>
    <t>WMO09-242584J</t>
  </si>
  <si>
    <t>WMO09-242585J</t>
  </si>
  <si>
    <t>WMO09-242586J</t>
  </si>
  <si>
    <t>WMO09-242589J</t>
  </si>
  <si>
    <t>WMO09-242590J</t>
  </si>
  <si>
    <t>Excel G5 'Modulair'</t>
  </si>
  <si>
    <t>WMO09-242594J</t>
  </si>
  <si>
    <t>WMO09-242595J</t>
  </si>
  <si>
    <t>WMO09-242597J</t>
  </si>
  <si>
    <t>WMO09-242598J</t>
  </si>
  <si>
    <t>WMO09-242599J</t>
  </si>
  <si>
    <t>WMO09-242600J</t>
  </si>
  <si>
    <t>WMO09-242607J</t>
  </si>
  <si>
    <t>WMO09-242608J</t>
  </si>
  <si>
    <t>WMO09-242609J</t>
  </si>
  <si>
    <t>VOORZ23013928</t>
  </si>
  <si>
    <t>WMO09-242612J</t>
  </si>
  <si>
    <t>WMO09-242613J</t>
  </si>
  <si>
    <t>WMO09-241722J</t>
  </si>
  <si>
    <t>WMO09-242621J</t>
  </si>
  <si>
    <t>WMO09-242622J</t>
  </si>
  <si>
    <t>WMO09-242623J</t>
  </si>
  <si>
    <t>WMO09-242624J</t>
  </si>
  <si>
    <t>WMO09-242625J</t>
  </si>
  <si>
    <t>WMO09-242629J</t>
  </si>
  <si>
    <t>WMO09-242630J</t>
  </si>
  <si>
    <t>WMO09-242631J</t>
  </si>
  <si>
    <t>WMO09-242632J</t>
  </si>
  <si>
    <t>WMO09-242635J</t>
  </si>
  <si>
    <t>WMO09-242638J</t>
  </si>
  <si>
    <t>WMO09-242639J</t>
  </si>
  <si>
    <t>Tilite tr series 3</t>
  </si>
  <si>
    <t>WMO09-242640J</t>
  </si>
  <si>
    <t>WMO09-242641J</t>
  </si>
  <si>
    <t>WMO09-242644J</t>
  </si>
  <si>
    <t>WMO09-241774J</t>
  </si>
  <si>
    <t>WMO09-242647J</t>
  </si>
  <si>
    <t>WMO09-242649</t>
  </si>
  <si>
    <t>WMO09-241827J</t>
  </si>
  <si>
    <t>WMO09-242651J</t>
  </si>
  <si>
    <t>WMO09-242652J</t>
  </si>
  <si>
    <t>WMO09-242653J</t>
  </si>
  <si>
    <t>WMO09-242654J</t>
  </si>
  <si>
    <t>WMO09-241909J</t>
  </si>
  <si>
    <t>WMO09-242656J</t>
  </si>
  <si>
    <t>WMO09-242657J</t>
  </si>
  <si>
    <t>WMO09-242658J</t>
  </si>
  <si>
    <t>WMO09-242659J</t>
  </si>
  <si>
    <t>WMO09-242660J</t>
  </si>
  <si>
    <t>WMO09-242661J</t>
  </si>
  <si>
    <t>WMO09-242662J</t>
  </si>
  <si>
    <t>WMO09-242663J</t>
  </si>
  <si>
    <t>WMO09-242664J</t>
  </si>
  <si>
    <t>WMO09-242665J</t>
  </si>
  <si>
    <t>WMO09-242666J</t>
  </si>
  <si>
    <t>WMO09-242142J</t>
  </si>
  <si>
    <t>WMO09-242671J</t>
  </si>
  <si>
    <t>WMO09-242672J</t>
  </si>
  <si>
    <t>WMO09-242674J</t>
  </si>
  <si>
    <t>WMO09-242675J</t>
  </si>
  <si>
    <t>WMO09-242380J</t>
  </si>
  <si>
    <t>WMO09-242679J</t>
  </si>
  <si>
    <t>WMO09-242680J</t>
  </si>
  <si>
    <t>WMO09-242555J</t>
  </si>
  <si>
    <t>WMO09-242682J</t>
  </si>
  <si>
    <t>WMO09-242906J</t>
  </si>
  <si>
    <t>WMO09-243054J</t>
  </si>
  <si>
    <t>WMO09-242689</t>
  </si>
  <si>
    <t>WMO09-243339J</t>
  </si>
  <si>
    <t>WMO09-242691J</t>
  </si>
  <si>
    <t>WMO09-242489J</t>
  </si>
  <si>
    <t>Model Quickie Argon TI</t>
  </si>
  <si>
    <t>WMO09-242693J</t>
  </si>
  <si>
    <t>WMO09-242695J</t>
  </si>
  <si>
    <t>Fun2Go 3-wielfiets met elektro motor</t>
  </si>
  <si>
    <t>WMO09-242696J</t>
  </si>
  <si>
    <t>WMO09-242698J</t>
  </si>
  <si>
    <t>WMO09-242700J</t>
  </si>
  <si>
    <t>Vast Frame rolstoel Ventus</t>
  </si>
  <si>
    <t>WMO09-243302J</t>
  </si>
  <si>
    <t>WMO09-243126J</t>
  </si>
  <si>
    <t>Meyra 3.600 service</t>
  </si>
  <si>
    <t>WMO09-242705J</t>
  </si>
  <si>
    <t>WMO09-242706J</t>
  </si>
  <si>
    <t>WMO09-243396J</t>
  </si>
  <si>
    <t>Meyra 2.310</t>
  </si>
  <si>
    <t>WMO09-242709J</t>
  </si>
  <si>
    <t>WMO09-242714J</t>
  </si>
  <si>
    <t>WMO09-242715J</t>
  </si>
  <si>
    <t>WMO09-242716J</t>
  </si>
  <si>
    <t>WMO09-242717J</t>
  </si>
  <si>
    <t>WMO09-242718J</t>
  </si>
  <si>
    <t>WMO09-242719J</t>
  </si>
  <si>
    <t>WMO09-242720J</t>
  </si>
  <si>
    <t>WMO09-242722J</t>
  </si>
  <si>
    <t>WMO09-265053J</t>
  </si>
  <si>
    <t>Life I Sedeo</t>
  </si>
  <si>
    <t>WMO09-242730J</t>
  </si>
  <si>
    <t>WMO09-242518J</t>
  </si>
  <si>
    <t>LeTriple Wheels</t>
  </si>
  <si>
    <t>WMO09-241667J</t>
  </si>
  <si>
    <t>Kuschall K-series G3</t>
  </si>
  <si>
    <t>WMO09-242739J</t>
  </si>
  <si>
    <t>WMO09-241715J</t>
  </si>
  <si>
    <t>WMO09-242241J</t>
  </si>
  <si>
    <t>WMO09-242748J</t>
  </si>
  <si>
    <t>WMO09-242749J</t>
  </si>
  <si>
    <t>WMO09-242750J</t>
  </si>
  <si>
    <t>WMO09-242751J</t>
  </si>
  <si>
    <t>WMO09-242752J</t>
  </si>
  <si>
    <t>WMO09-242753J</t>
  </si>
  <si>
    <t>WMO09-242756J</t>
  </si>
  <si>
    <t>WMO09-242757J</t>
  </si>
  <si>
    <t>WMO09-242762J</t>
  </si>
  <si>
    <t>WMO09-242768J</t>
  </si>
  <si>
    <t>WMO09-242770J</t>
  </si>
  <si>
    <t>WMO09-242774J</t>
  </si>
  <si>
    <t>WMO09-242775J</t>
  </si>
  <si>
    <t>WMO09-242779</t>
  </si>
  <si>
    <t>WMO09-242781J</t>
  </si>
  <si>
    <t>Quickie Attitude</t>
  </si>
  <si>
    <t>WMO09-243684J</t>
  </si>
  <si>
    <t>WMO09-242790J</t>
  </si>
  <si>
    <t>WMO09-242791J</t>
  </si>
  <si>
    <t>CTM636-12</t>
  </si>
  <si>
    <t>WMO09-242793J</t>
  </si>
  <si>
    <t>Twinny3 2-wiel tandem met elektro-motor</t>
  </si>
  <si>
    <t>WMO09-242794J</t>
  </si>
  <si>
    <t>WMO09-242796J</t>
  </si>
  <si>
    <t>Van Raam Tavara balance met motor</t>
  </si>
  <si>
    <t>WMO09-242800J</t>
  </si>
  <si>
    <t>RVT Douchestoel basismodel</t>
  </si>
  <si>
    <t>WMO09-242801J</t>
  </si>
  <si>
    <t>WMO09-242802J</t>
  </si>
  <si>
    <t>WMO09-242809J</t>
  </si>
  <si>
    <t>WMO09-243744J</t>
  </si>
  <si>
    <t>VOORZ23055425</t>
  </si>
  <si>
    <t>Kuschall K-Series Attract</t>
  </si>
  <si>
    <t>WMO09-242814J</t>
  </si>
  <si>
    <t>WMO09-242815J</t>
  </si>
  <si>
    <t>WMO09-242816J</t>
  </si>
  <si>
    <t>Maxi 2 driewielfiets met motor</t>
  </si>
  <si>
    <t>WMO09-242819J</t>
  </si>
  <si>
    <t>WMO09-242820J</t>
  </si>
  <si>
    <t>Model Breezy 200 duwwandelwagen</t>
  </si>
  <si>
    <t>WMO09-242821J</t>
  </si>
  <si>
    <t>WMO09-242822J</t>
  </si>
  <si>
    <t>WMO09-242823J</t>
  </si>
  <si>
    <t>WMO09-242824J</t>
  </si>
  <si>
    <t>WMO09-242825J</t>
  </si>
  <si>
    <t>WMO09-242826J</t>
  </si>
  <si>
    <t>WMO09-242827J</t>
  </si>
  <si>
    <t>WMO09-242828J</t>
  </si>
  <si>
    <t>WMO09-242829J</t>
  </si>
  <si>
    <t>WMO09-242830J</t>
  </si>
  <si>
    <t>WMO09-242831J</t>
  </si>
  <si>
    <t>WMO09-242832J</t>
  </si>
  <si>
    <t>WMO09-242833J</t>
  </si>
  <si>
    <t>WMO09-242834J</t>
  </si>
  <si>
    <t>WMO09-241792J</t>
  </si>
  <si>
    <t>WMO09-242836J</t>
  </si>
  <si>
    <t>WMO09-242837J</t>
  </si>
  <si>
    <t>Meyra 1.900</t>
  </si>
  <si>
    <t>WMO09-242838J</t>
  </si>
  <si>
    <t>WMO09-242004J</t>
  </si>
  <si>
    <t>WMO09-242847J</t>
  </si>
  <si>
    <t>WMO09-242851J</t>
  </si>
  <si>
    <t>WMO09-242859J</t>
  </si>
  <si>
    <t>WMO09-242861J</t>
  </si>
  <si>
    <t>WMO09-242863J</t>
  </si>
  <si>
    <t>WMO09-242865J</t>
  </si>
  <si>
    <t>City 22 blauw</t>
  </si>
  <si>
    <t>WMO09-242867J</t>
  </si>
  <si>
    <t>WMO09-242869J</t>
  </si>
  <si>
    <t>WMO09-242875J</t>
  </si>
  <si>
    <t>One ADL rolstoel</t>
  </si>
  <si>
    <t>WMO09-242880J</t>
  </si>
  <si>
    <t>WMO09-242076J</t>
  </si>
  <si>
    <t>WMO09-242089J</t>
  </si>
  <si>
    <t>WMO09-242884J</t>
  </si>
  <si>
    <t>WMO09-242885J</t>
  </si>
  <si>
    <t>ATA standaard uitvoering</t>
  </si>
  <si>
    <t>WMO09-242886J</t>
  </si>
  <si>
    <t>WMO09-242477J</t>
  </si>
  <si>
    <t>WMO09-242892J</t>
  </si>
  <si>
    <t>WMO09-242893J</t>
  </si>
  <si>
    <t>WMO09-242895J</t>
  </si>
  <si>
    <t>WMO09-242897J</t>
  </si>
  <si>
    <t>WMO09-242740J</t>
  </si>
  <si>
    <t>WMO09-242907J</t>
  </si>
  <si>
    <t>WMO09-242908J</t>
  </si>
  <si>
    <t>WMO09-242911J</t>
  </si>
  <si>
    <t>WMO09-242914J</t>
  </si>
  <si>
    <t>WMO09-242918J</t>
  </si>
  <si>
    <t>MACLAREN Major Elite buggy,</t>
  </si>
  <si>
    <t>WMO09-242921J</t>
  </si>
  <si>
    <t>WMO09-242924J</t>
  </si>
  <si>
    <t>WMO09-242926J</t>
  </si>
  <si>
    <t>WMO09-242927J</t>
  </si>
  <si>
    <t>WMO09-242928J</t>
  </si>
  <si>
    <t>WMO09-242743J</t>
  </si>
  <si>
    <t>WMO09-242938J</t>
  </si>
  <si>
    <t>WMO09-242942J</t>
  </si>
  <si>
    <t xml:space="preserve">Roam Runner elek. </t>
  </si>
  <si>
    <t>WMO09-242944J</t>
  </si>
  <si>
    <t>WMO09-242945J</t>
  </si>
  <si>
    <t>WMO09-242947J</t>
  </si>
  <si>
    <t>WMO09-242948J</t>
  </si>
  <si>
    <t>WMO09-242950J</t>
  </si>
  <si>
    <t>WMO09-242951J</t>
  </si>
  <si>
    <t>WMO09-243001J</t>
  </si>
  <si>
    <t>WMO09-242958J</t>
  </si>
  <si>
    <t>WMO09-243092J</t>
  </si>
  <si>
    <t>WMO09-242962J</t>
  </si>
  <si>
    <t>WMO09-242963J</t>
  </si>
  <si>
    <t>WMO09-242964J</t>
  </si>
  <si>
    <t>WMO09-242966J</t>
  </si>
  <si>
    <t>WMO09-267847J</t>
  </si>
  <si>
    <t>WMO09-242969J</t>
  </si>
  <si>
    <t>WMO09-242970J</t>
  </si>
  <si>
    <t>WMO09-242972J</t>
  </si>
  <si>
    <t>WMO09-269962J</t>
  </si>
  <si>
    <t>WMO09-242974J</t>
  </si>
  <si>
    <t>WMO09-242977J</t>
  </si>
  <si>
    <t>WMO09-269964J</t>
  </si>
  <si>
    <t>WMO09-242980J</t>
  </si>
  <si>
    <t>WMO09-242981J</t>
  </si>
  <si>
    <t>WMO09-242982J</t>
  </si>
  <si>
    <t>Zitzi Carseat Pro maat 3</t>
  </si>
  <si>
    <t>WMO09-242986J</t>
  </si>
  <si>
    <t>WMO09-242987J</t>
  </si>
  <si>
    <t>WMO09-242988J</t>
  </si>
  <si>
    <t>VOORZ22035435</t>
  </si>
  <si>
    <t>Kuschall Kseries 2.0</t>
  </si>
  <si>
    <t>WMO09-242991J</t>
  </si>
  <si>
    <t>WMO09-242992J</t>
  </si>
  <si>
    <t>WMO09-242993J</t>
  </si>
  <si>
    <t>VOORZ23023841</t>
  </si>
  <si>
    <t>WMO09-242996J</t>
  </si>
  <si>
    <t>WMO09-242997J</t>
  </si>
  <si>
    <t>WMO09-242998J</t>
  </si>
  <si>
    <t>WMO09-242999J</t>
  </si>
  <si>
    <t>WMO09-243000J</t>
  </si>
  <si>
    <t>WMO09-253142J</t>
  </si>
  <si>
    <t>WMO09-243004J</t>
  </si>
  <si>
    <t>WMO09-243005J</t>
  </si>
  <si>
    <t>Breezy RubiX plus</t>
  </si>
  <si>
    <t>WMO09-243006J</t>
  </si>
  <si>
    <t>WMO09-243007J</t>
  </si>
  <si>
    <t>WMO09-256024J</t>
  </si>
  <si>
    <t>WMO09-243010J</t>
  </si>
  <si>
    <t>WMO09-243012J</t>
  </si>
  <si>
    <t>WMO09-243013J</t>
  </si>
  <si>
    <t>Ocean Ergo XL met 24" wielen excl.</t>
  </si>
  <si>
    <t>WMO09-243014J</t>
  </si>
  <si>
    <t>WMO09-243015J</t>
  </si>
  <si>
    <t>WMO09-243021J</t>
  </si>
  <si>
    <t>WMO09-243024J</t>
  </si>
  <si>
    <t>WMO09-243026J</t>
  </si>
  <si>
    <t>Douchestoel 2142</t>
  </si>
  <si>
    <t>WMO09-243027J</t>
  </si>
  <si>
    <t>WMO09-243030J</t>
  </si>
  <si>
    <t>WMO09-243038J</t>
  </si>
  <si>
    <t>WMO09-243039J</t>
  </si>
  <si>
    <t>WMO09-243041J</t>
  </si>
  <si>
    <t>WMO09-243044J</t>
  </si>
  <si>
    <t>WMO09-243046J</t>
  </si>
  <si>
    <t>WMO09-243048J</t>
  </si>
  <si>
    <t>WMO09-243049J</t>
  </si>
  <si>
    <t>WMO09-243050J</t>
  </si>
  <si>
    <t>WMO09-243051J</t>
  </si>
  <si>
    <t>WMO09-261571J</t>
  </si>
  <si>
    <t>WMO09-243056J</t>
  </si>
  <si>
    <t>WMO09-243057J</t>
  </si>
  <si>
    <t>WMO09-243058J</t>
  </si>
  <si>
    <t>VOORZ23025146</t>
  </si>
  <si>
    <t>Kuschall Compact 2019</t>
  </si>
  <si>
    <t>WMO09-243060J</t>
  </si>
  <si>
    <t>WMO09-243063J</t>
  </si>
  <si>
    <t>WMO09-243064J</t>
  </si>
  <si>
    <t>WMO09-243065J</t>
  </si>
  <si>
    <t>Duofiets Doove</t>
  </si>
  <si>
    <t>WMO09-243068J</t>
  </si>
  <si>
    <t>WMO09-243069J</t>
  </si>
  <si>
    <t>WMO09-243071J</t>
  </si>
  <si>
    <t>WMO09-243072J</t>
  </si>
  <si>
    <t>WMO09-243073J</t>
  </si>
  <si>
    <t>WMO09-243074J</t>
  </si>
  <si>
    <t>WMO09-243079J</t>
  </si>
  <si>
    <t>WMO09-243080J</t>
  </si>
  <si>
    <t>WMO09-243082J</t>
  </si>
  <si>
    <t>WMO09-243084J</t>
  </si>
  <si>
    <t>WMO09-243090J</t>
  </si>
  <si>
    <t>WMO09-243091J</t>
  </si>
  <si>
    <t>WMO09-243602J</t>
  </si>
  <si>
    <t>WMO09-260370J</t>
  </si>
  <si>
    <t>WMO09-243094</t>
  </si>
  <si>
    <t>WMO09-243095J</t>
  </si>
  <si>
    <t>WMO09-243099J</t>
  </si>
  <si>
    <t>WMO09-243100J</t>
  </si>
  <si>
    <t>WMO09-243102J</t>
  </si>
  <si>
    <t>WMO09-243103J</t>
  </si>
  <si>
    <t>WMO09-243104J</t>
  </si>
  <si>
    <t>WMO09-243107J</t>
  </si>
  <si>
    <t>Beatle Sedeo basisuitvoering</t>
  </si>
  <si>
    <t>WMO09-243108J</t>
  </si>
  <si>
    <t>WMO09-243109J</t>
  </si>
  <si>
    <t>WMO09-243117J</t>
  </si>
  <si>
    <t>WMO09-243121J</t>
  </si>
  <si>
    <t>WMO09-243124J</t>
  </si>
  <si>
    <t>VOORZ22056517</t>
  </si>
  <si>
    <t>WMO09-243127J</t>
  </si>
  <si>
    <t>Solo TS120 Xtr</t>
  </si>
  <si>
    <t>VOORZ23026015</t>
  </si>
  <si>
    <t>WMO09-243131J</t>
  </si>
  <si>
    <t>M400 HD CORPUS HD R-NET</t>
  </si>
  <si>
    <t>WMO09-243132J</t>
  </si>
  <si>
    <t>Swan maat 5</t>
  </si>
  <si>
    <t>WMO09-243133J</t>
  </si>
  <si>
    <t>WMO09-242318J</t>
  </si>
  <si>
    <t>WMO09-243136J</t>
  </si>
  <si>
    <t>WMO09-243137J</t>
  </si>
  <si>
    <t>WMO09-243139J</t>
  </si>
  <si>
    <t>WMO09-243140J</t>
  </si>
  <si>
    <t>WMO09-243142J</t>
  </si>
  <si>
    <t>WMO09-243143J</t>
  </si>
  <si>
    <t>WMO09-243145J</t>
  </si>
  <si>
    <t>WMO09-243146J</t>
  </si>
  <si>
    <t>WMO09-243147J</t>
  </si>
  <si>
    <t>WMO09-243148J</t>
  </si>
  <si>
    <t>WMO09-243149J</t>
  </si>
  <si>
    <t>WMO09-243157J</t>
  </si>
  <si>
    <t>WMO09-243158J</t>
  </si>
  <si>
    <t>WMO09-243159J</t>
  </si>
  <si>
    <t>WMO09-243160J</t>
  </si>
  <si>
    <t>WMO09-243161J</t>
  </si>
  <si>
    <t>Easy Rider 2 met trapondersteuning</t>
  </si>
  <si>
    <t>WMO09-242684J</t>
  </si>
  <si>
    <t>WMO09-243163J</t>
  </si>
  <si>
    <t>WMO09-243166J</t>
  </si>
  <si>
    <t>Revato douche/toiletstoel 7713,073</t>
  </si>
  <si>
    <t>WMO09-243168J</t>
  </si>
  <si>
    <t>WMO09-243169J</t>
  </si>
  <si>
    <t>WMO09-243171J</t>
  </si>
  <si>
    <t>WMO09-243173J</t>
  </si>
  <si>
    <t>WMO09-243174J</t>
  </si>
  <si>
    <t>WMO09-243175J</t>
  </si>
  <si>
    <t>WMO09-243176J</t>
  </si>
  <si>
    <t>WMO09-243177J</t>
  </si>
  <si>
    <t>WMO09-243178J</t>
  </si>
  <si>
    <t>WMO09-243179J</t>
  </si>
  <si>
    <t>WMO09-243180J</t>
  </si>
  <si>
    <t>WMO09-243309J</t>
  </si>
  <si>
    <t>WMO09-243186J</t>
  </si>
  <si>
    <t>WMO09-243187J</t>
  </si>
  <si>
    <t>Excel Elise Travel buggy, antraciet</t>
  </si>
  <si>
    <t>WMO09-243189J</t>
  </si>
  <si>
    <t>VOORZ22073752</t>
  </si>
  <si>
    <t>Invacare Olympia Swing</t>
  </si>
  <si>
    <t>WMO09-243191J</t>
  </si>
  <si>
    <t>WMO09-243192J</t>
  </si>
  <si>
    <t>WMO09-241752J</t>
  </si>
  <si>
    <t>WMO09-242255J</t>
  </si>
  <si>
    <t>WMO09-243196J</t>
  </si>
  <si>
    <t>WMO09-243199J</t>
  </si>
  <si>
    <t>WMO09-243201J</t>
  </si>
  <si>
    <t>WMO09-243204J</t>
  </si>
  <si>
    <t>WMO09-243205J</t>
  </si>
  <si>
    <t>WMO09-243211J</t>
  </si>
  <si>
    <t>WMO09-242554J</t>
  </si>
  <si>
    <t>WMO09-243214J</t>
  </si>
  <si>
    <t>WMO09-243215J</t>
  </si>
  <si>
    <t>WMO09-243216J</t>
  </si>
  <si>
    <t>WMO09-243217J</t>
  </si>
  <si>
    <t>WMO09-243218J</t>
  </si>
  <si>
    <t>WMO09-243219J</t>
  </si>
  <si>
    <t>GENERIEK fiets</t>
  </si>
  <si>
    <t>WMO09-242574J</t>
  </si>
  <si>
    <t>WMO09-243224J</t>
  </si>
  <si>
    <t>WMO09-243225J</t>
  </si>
  <si>
    <t>WMO09-243226J</t>
  </si>
  <si>
    <t>WMO09-243228J</t>
  </si>
  <si>
    <t>WMO09-243229J</t>
  </si>
  <si>
    <t>WMO09-243232J</t>
  </si>
  <si>
    <t>WMO09-243233J</t>
  </si>
  <si>
    <t>WMO09-243236J</t>
  </si>
  <si>
    <t>WMO09-243238J</t>
  </si>
  <si>
    <t>WMO09-243241J</t>
  </si>
  <si>
    <t>WMO09-243242J</t>
  </si>
  <si>
    <t>WMO09-243244J</t>
  </si>
  <si>
    <t>WMO09-243249J</t>
  </si>
  <si>
    <t>WMO09-243251J</t>
  </si>
  <si>
    <t>WMO09-243252J</t>
  </si>
  <si>
    <t>WMO09-243253J</t>
  </si>
  <si>
    <t>WMO09-243256J</t>
  </si>
  <si>
    <t>WMO09-243258J</t>
  </si>
  <si>
    <t>Cricket maat 1</t>
  </si>
  <si>
    <t>WMO09-243261J</t>
  </si>
  <si>
    <t>WMO09-242703J</t>
  </si>
  <si>
    <t>WMO09-243268J</t>
  </si>
  <si>
    <t>WMO09-243269J</t>
  </si>
  <si>
    <t>WMO09-243270J</t>
  </si>
  <si>
    <t>WMO09-243271J</t>
  </si>
  <si>
    <t>Excel G3</t>
  </si>
  <si>
    <t>WMO09-242891J</t>
  </si>
  <si>
    <t>WMO09-243276J</t>
  </si>
  <si>
    <t>WMO09-243134J</t>
  </si>
  <si>
    <t>WMO09-243278</t>
  </si>
  <si>
    <t>WMO09-243279J</t>
  </si>
  <si>
    <t>WMO09-243280J</t>
  </si>
  <si>
    <t>WMO09-243281J</t>
  </si>
  <si>
    <t>WMO09-243282J</t>
  </si>
  <si>
    <t>WMO09-243283J</t>
  </si>
  <si>
    <t>WMO09-243284J</t>
  </si>
  <si>
    <t>WMO09-243289J</t>
  </si>
  <si>
    <t>Concerto douchewagen, 1600 mm, elekt</t>
  </si>
  <si>
    <t>WMO09-243291J</t>
  </si>
  <si>
    <t>Roam Runner elek.</t>
  </si>
  <si>
    <t>WMO09-243292J</t>
  </si>
  <si>
    <t>WMO09-243296J</t>
  </si>
  <si>
    <t>WMO09-243297</t>
  </si>
  <si>
    <t>WMO09-243300J</t>
  </si>
  <si>
    <t>WMO09-243301J</t>
  </si>
  <si>
    <t>WMO09-241889J</t>
  </si>
  <si>
    <t>Elektr. rolstoel binnen (om huis)</t>
  </si>
  <si>
    <t>GENERIEK stoel</t>
  </si>
  <si>
    <t>WMO09-243303J</t>
  </si>
  <si>
    <t>WMO09-243305J</t>
  </si>
  <si>
    <t>WMO09-243307J</t>
  </si>
  <si>
    <t>WMO09-243308J</t>
  </si>
  <si>
    <t>WMO09-260371J</t>
  </si>
  <si>
    <t>WMO09-243314J</t>
  </si>
  <si>
    <t>WMO09-242234J</t>
  </si>
  <si>
    <t>WMO09-243322J</t>
  </si>
  <si>
    <t>WMO09-243324J</t>
  </si>
  <si>
    <t>WMO09-243325J</t>
  </si>
  <si>
    <t>WMO09-243326J</t>
  </si>
  <si>
    <t>WMO09-242737J</t>
  </si>
  <si>
    <t>WMO09-243332J</t>
  </si>
  <si>
    <t>WMO09-242812J</t>
  </si>
  <si>
    <t>WMO09-243340J</t>
  </si>
  <si>
    <t>WMO09-242954J</t>
  </si>
  <si>
    <t>WMO09-243342J</t>
  </si>
  <si>
    <t>WMO09-243347J</t>
  </si>
  <si>
    <t>WMO09-243349</t>
  </si>
  <si>
    <t>WMO09-243351</t>
  </si>
  <si>
    <t>WMO09-243353J</t>
  </si>
  <si>
    <t>WMO09-243355J</t>
  </si>
  <si>
    <t>WMO09-243356J</t>
  </si>
  <si>
    <t>WMO09-243357J</t>
  </si>
  <si>
    <t>WMO09-243363J</t>
  </si>
  <si>
    <t>WMO09-247838J</t>
  </si>
  <si>
    <t>WMO09-256619J</t>
  </si>
  <si>
    <t>WMO09-243375J</t>
  </si>
  <si>
    <t>WMO09-243376J</t>
  </si>
  <si>
    <t>WMO09-243385J</t>
  </si>
  <si>
    <t>WMO09-243393J</t>
  </si>
  <si>
    <t>Tandem Copilot 3-24</t>
  </si>
  <si>
    <t>WMO09-260109J</t>
  </si>
  <si>
    <t>WMO09-243398J</t>
  </si>
  <si>
    <t>WMO09-270386J</t>
  </si>
  <si>
    <t>WMO09-271905J</t>
  </si>
  <si>
    <t>WMO09-243410J</t>
  </si>
  <si>
    <t>WMO09-291525J</t>
  </si>
  <si>
    <t>VOORZ23016266</t>
  </si>
  <si>
    <t>WMO09-243419J</t>
  </si>
  <si>
    <t>WMO09-243422J</t>
  </si>
  <si>
    <t>CantoNxt Duwwagen</t>
  </si>
  <si>
    <t>WMO09-241736J</t>
  </si>
  <si>
    <t>WMO09-243432J</t>
  </si>
  <si>
    <t>WMO09-243435</t>
  </si>
  <si>
    <t>WMO09-243436J</t>
  </si>
  <si>
    <t>WMO09-243437J</t>
  </si>
  <si>
    <t>WMO09-243438J</t>
  </si>
  <si>
    <t>WMO09-243439J</t>
  </si>
  <si>
    <t>WMO09-242054J</t>
  </si>
  <si>
    <t>WMO09-243453J</t>
  </si>
  <si>
    <t>WMO09-243459J</t>
  </si>
  <si>
    <t>WMO09-243462J</t>
  </si>
  <si>
    <t>WMO09-243464J</t>
  </si>
  <si>
    <t>WMO09-242150J</t>
  </si>
  <si>
    <t>WMO09-243471J</t>
  </si>
  <si>
    <t>WMO09-243473J</t>
  </si>
  <si>
    <t>WMO09-243475J</t>
  </si>
  <si>
    <t>WMO09-243476J</t>
  </si>
  <si>
    <t>TDX-SP2 met Ultra Low Maxx zitsysteem</t>
  </si>
  <si>
    <t>WMO09-243480J</t>
  </si>
  <si>
    <t>WMO09-243483J</t>
  </si>
  <si>
    <t>WMO09-243485J</t>
  </si>
  <si>
    <t>WMO09-243488J</t>
  </si>
  <si>
    <t>WMO09-243489J</t>
  </si>
  <si>
    <t>WMO09-243492J</t>
  </si>
  <si>
    <t>WMO09-243494J</t>
  </si>
  <si>
    <t>WMO09-243499J</t>
  </si>
  <si>
    <t>WMO09-243501J</t>
  </si>
  <si>
    <t>WMO09-243503J</t>
  </si>
  <si>
    <t>WMO09-243505J</t>
  </si>
  <si>
    <t>WMO09-243506J</t>
  </si>
  <si>
    <t>WMO09-243507J</t>
  </si>
  <si>
    <t>WMO09-242166J</t>
  </si>
  <si>
    <t>WMO09-243509J</t>
  </si>
  <si>
    <t>WMO09-242483J</t>
  </si>
  <si>
    <t>WMO09-242580J</t>
  </si>
  <si>
    <t>WMO09-243512J</t>
  </si>
  <si>
    <t>WMO09-243515J</t>
  </si>
  <si>
    <t>WMO09-243516J</t>
  </si>
  <si>
    <t>WMO09-242882J</t>
  </si>
  <si>
    <t>WMO09-243518J</t>
  </si>
  <si>
    <t>WMO09-243519J</t>
  </si>
  <si>
    <t>WMO09-243526J</t>
  </si>
  <si>
    <t>Quickie Jive</t>
  </si>
  <si>
    <t>WMO09-243528J</t>
  </si>
  <si>
    <t>WMO09-243529J</t>
  </si>
  <si>
    <t>WMO09-243530J</t>
  </si>
  <si>
    <t>WMO09-243539J</t>
  </si>
  <si>
    <t>WMO09-243541J</t>
  </si>
  <si>
    <t>WMO09-243542J</t>
  </si>
  <si>
    <t>WMO09-243193J</t>
  </si>
  <si>
    <t>WMO09-243546J</t>
  </si>
  <si>
    <t>WMO09-243267J</t>
  </si>
  <si>
    <t>WMO09-243553J</t>
  </si>
  <si>
    <t>WMO09-243558J</t>
  </si>
  <si>
    <t>WMO09-243563</t>
  </si>
  <si>
    <t>WMO09-243567J</t>
  </si>
  <si>
    <t>WMO09-243569J</t>
  </si>
  <si>
    <t>WMO09-243570J</t>
  </si>
  <si>
    <t>WMO09-243571</t>
  </si>
  <si>
    <t>Scootmobiel CTM 737, 12 km/u uitv</t>
  </si>
  <si>
    <t>WMO09-243572J</t>
  </si>
  <si>
    <t>WMO09-243573J</t>
  </si>
  <si>
    <t>WMO09-243574J</t>
  </si>
  <si>
    <t>WMO09-243575J</t>
  </si>
  <si>
    <t>WMO09-243576J</t>
  </si>
  <si>
    <t>WMO09-243579J</t>
  </si>
  <si>
    <t>WMO09-243412J</t>
  </si>
  <si>
    <t>WMO09-243584J</t>
  </si>
  <si>
    <t>WMO09-243195J</t>
  </si>
  <si>
    <t>Excel G5 'Modulair' kids</t>
  </si>
  <si>
    <t>WMO09-243586J</t>
  </si>
  <si>
    <t>VOORZ23000512</t>
  </si>
  <si>
    <t>Excel G5 Modulair Comfort, 24" achterw</t>
  </si>
  <si>
    <t>WMO09-243603J</t>
  </si>
  <si>
    <t>WMO09-243604J</t>
  </si>
  <si>
    <t>WMO09-243606J</t>
  </si>
  <si>
    <t>WMO09-243615J</t>
  </si>
  <si>
    <t>Lagooni Junior XS met rughoekinstell</t>
  </si>
  <si>
    <t>WMO09-243618J</t>
  </si>
  <si>
    <t>WMO09-243619J</t>
  </si>
  <si>
    <t>WMO09-243620J</t>
  </si>
  <si>
    <t>WMO09-243621J</t>
  </si>
  <si>
    <t>Driewieler City size M, mat grijs</t>
  </si>
  <si>
    <t>WMO09-243622J</t>
  </si>
  <si>
    <t>WMO09-243628J</t>
  </si>
  <si>
    <t>WMO09-243631J</t>
  </si>
  <si>
    <t>WMO09-243632J</t>
  </si>
  <si>
    <t>WMO09-243635J</t>
  </si>
  <si>
    <t>WMO09-243638</t>
  </si>
  <si>
    <t>WMO09-243639J</t>
  </si>
  <si>
    <t>WMO09-243640J</t>
  </si>
  <si>
    <t>WMO09-243645J</t>
  </si>
  <si>
    <t>WMO09-243646J</t>
  </si>
  <si>
    <t>Carrot 3 autostoel, maat S.</t>
  </si>
  <si>
    <t>WMO09-243647J</t>
  </si>
  <si>
    <t>WMO09-243648J</t>
  </si>
  <si>
    <t>WMO09-243649J</t>
  </si>
  <si>
    <t>WMO09-243650J</t>
  </si>
  <si>
    <t>Excel Click&amp;Go Compact</t>
  </si>
  <si>
    <t>WMO09-241695J</t>
  </si>
  <si>
    <t>WMO09-243653J</t>
  </si>
  <si>
    <t>WMO09-243654J</t>
  </si>
  <si>
    <t>WMO09-243655J</t>
  </si>
  <si>
    <t>WMO09-243656J</t>
  </si>
  <si>
    <t>WMO09-243657J</t>
  </si>
  <si>
    <t>WMO09-242105J</t>
  </si>
  <si>
    <t>WMO09-243660J</t>
  </si>
  <si>
    <t>V-Max+ elektr. aandrijf- en remunit</t>
  </si>
  <si>
    <t>WMO09-243661J</t>
  </si>
  <si>
    <t>VOORZ22080641</t>
  </si>
  <si>
    <t>WMO09-243667J</t>
  </si>
  <si>
    <t>WMO09-243673J</t>
  </si>
  <si>
    <t>WMO09-243677J</t>
  </si>
  <si>
    <t>WMO09-243678J</t>
  </si>
  <si>
    <t>WMO09-243679-1</t>
  </si>
  <si>
    <t>WMO09-243680J</t>
  </si>
  <si>
    <t>PF Side by Side Standaard uitvoering</t>
  </si>
  <si>
    <t>WMO09-243683J</t>
  </si>
  <si>
    <t>WMO09-267640J</t>
  </si>
  <si>
    <t>WMO09-243690J</t>
  </si>
  <si>
    <t>Excel G-Explorer Zilver ZB45cm</t>
  </si>
  <si>
    <t>WMO09-243691J</t>
  </si>
  <si>
    <t>Excel G-Eco met PU banden en</t>
  </si>
  <si>
    <t>WMO09-243694J</t>
  </si>
  <si>
    <t>WMO09-243697J</t>
  </si>
  <si>
    <t>WMO09-243701J</t>
  </si>
  <si>
    <t>WMO09-243707J</t>
  </si>
  <si>
    <t>WMO09-243709J</t>
  </si>
  <si>
    <t>WMO09-243469J</t>
  </si>
  <si>
    <t>Excel G3 vouwbare lichtgewicht</t>
  </si>
  <si>
    <t>WMO09-243712</t>
  </si>
  <si>
    <t>WMO09-243716J</t>
  </si>
  <si>
    <t>Breezy Rubix2 Plus</t>
  </si>
  <si>
    <t>WMO09-243723</t>
  </si>
  <si>
    <t>VOORZ23018832</t>
  </si>
  <si>
    <t>WMO09-243726J</t>
  </si>
  <si>
    <t>WMO09-243728J</t>
  </si>
  <si>
    <t>WMO09-243735J</t>
  </si>
  <si>
    <t>WMO09-243736J</t>
  </si>
  <si>
    <t>WMO09-243737J</t>
  </si>
  <si>
    <t>WMO09-243741J</t>
  </si>
  <si>
    <t>WMO09-243742</t>
  </si>
  <si>
    <t>WMO09-243743J</t>
  </si>
  <si>
    <t>WMO09-242299J</t>
  </si>
  <si>
    <t>Eurochair, rolstoel model 1.850</t>
  </si>
  <si>
    <t>WMO09-243745J</t>
  </si>
  <si>
    <t>WMO09-243747</t>
  </si>
  <si>
    <t>WMO09-243748J</t>
  </si>
  <si>
    <t>WMO09-243749J</t>
  </si>
  <si>
    <t>WMO09-243750J</t>
  </si>
  <si>
    <t>WMO09-243751J</t>
  </si>
  <si>
    <t>WMO09-243752J</t>
  </si>
  <si>
    <t>WMO09-243753J</t>
  </si>
  <si>
    <t>WMO09-243755J</t>
  </si>
  <si>
    <t>WMO09-243756J</t>
  </si>
  <si>
    <t>WMO09-243758J</t>
  </si>
  <si>
    <t>WMO09-243761J</t>
  </si>
  <si>
    <t>Lexa PRO</t>
  </si>
  <si>
    <t>WMO09-243762J</t>
  </si>
  <si>
    <t>WMO09-243767J</t>
  </si>
  <si>
    <t>WMO09-243768J</t>
  </si>
  <si>
    <t>WMO09-243770J</t>
  </si>
  <si>
    <t>VOORZ23011663</t>
  </si>
  <si>
    <t>WMO09-243775J</t>
  </si>
  <si>
    <t>WMO09-243784J</t>
  </si>
  <si>
    <t>WMO09-243785J</t>
  </si>
  <si>
    <t>WMO09-243788J</t>
  </si>
  <si>
    <t>WMO09-243789J</t>
  </si>
  <si>
    <t>WMO09-243791J</t>
  </si>
  <si>
    <t>WMO09-244034J</t>
  </si>
  <si>
    <t>WMO09-245824J</t>
  </si>
  <si>
    <t>WMO09-246087J</t>
  </si>
  <si>
    <t>WMO09-246172J</t>
  </si>
  <si>
    <t>WMO09-247414J</t>
  </si>
  <si>
    <t>WMO09-247417J</t>
  </si>
  <si>
    <t>WMO09-247434J</t>
  </si>
  <si>
    <t>WMO09-247438J</t>
  </si>
  <si>
    <t>WMO09-247439J</t>
  </si>
  <si>
    <t>WMO09-247440J</t>
  </si>
  <si>
    <t>WMO09-247559J</t>
  </si>
  <si>
    <t>WMO09-247798J</t>
  </si>
  <si>
    <t>WMO09-247804J</t>
  </si>
  <si>
    <t>WMO09-247822J</t>
  </si>
  <si>
    <t>VOORZ23050639</t>
  </si>
  <si>
    <t>WMO09-247853J</t>
  </si>
  <si>
    <t>WMO09-265486J</t>
  </si>
  <si>
    <t>WMO09-247881J</t>
  </si>
  <si>
    <t>WMO09-247890J</t>
  </si>
  <si>
    <t>WMO09-248197J</t>
  </si>
  <si>
    <t>WMO09-248239J</t>
  </si>
  <si>
    <t>WMO09-249069J</t>
  </si>
  <si>
    <t>WMO09-249263J</t>
  </si>
  <si>
    <t>WMO09-250210J</t>
  </si>
  <si>
    <t>WMO09-250299J</t>
  </si>
  <si>
    <t>WMO09-250324J</t>
  </si>
  <si>
    <t>WMO09-250369</t>
  </si>
  <si>
    <t>WMO09-250375J</t>
  </si>
  <si>
    <t>WMO09-250405J</t>
  </si>
  <si>
    <t>WMO09-250502J</t>
  </si>
  <si>
    <t>WMO09-250519J</t>
  </si>
  <si>
    <t>WMO09-251698J</t>
  </si>
  <si>
    <t>WMO09-252076J</t>
  </si>
  <si>
    <t>WMO09-252077J</t>
  </si>
  <si>
    <t>WMO09-252388J</t>
  </si>
  <si>
    <t>WMO09-252431J</t>
  </si>
  <si>
    <t>WMO09-252467J</t>
  </si>
  <si>
    <t>WMO09-252495J</t>
  </si>
  <si>
    <t>WMO09-252501J</t>
  </si>
  <si>
    <t>WMO09-252512J</t>
  </si>
  <si>
    <t>WMO09-252526J</t>
  </si>
  <si>
    <t>WMO09-252559J</t>
  </si>
  <si>
    <t>WMO09-252795J</t>
  </si>
  <si>
    <t>WMO09-252838</t>
  </si>
  <si>
    <t>WMO09-252852J</t>
  </si>
  <si>
    <t>WMO09-252858J</t>
  </si>
  <si>
    <t>WMO09-252875J</t>
  </si>
  <si>
    <t>Afikim Breeze S3, kleur zilver</t>
  </si>
  <si>
    <t>WMO09-253090J</t>
  </si>
  <si>
    <t>VOORZ22025627</t>
  </si>
  <si>
    <t>WMO09-253107J</t>
  </si>
  <si>
    <t>WMO09-253113J</t>
  </si>
  <si>
    <t>WMO09-253140J</t>
  </si>
  <si>
    <t>VOORZ22040885</t>
  </si>
  <si>
    <t>WMO09-253165J</t>
  </si>
  <si>
    <t>Tilly</t>
  </si>
  <si>
    <t>WMO09-253418J</t>
  </si>
  <si>
    <t>WMO09-253602J</t>
  </si>
  <si>
    <t>WMO09-253724J</t>
  </si>
  <si>
    <t>WMO09-253757J</t>
  </si>
  <si>
    <t>Minicrosser X2 4W scoot, sunset-orange</t>
  </si>
  <si>
    <t>WMO09-253786J</t>
  </si>
  <si>
    <t>WMO09-253811J</t>
  </si>
  <si>
    <t>WMO09-253839J</t>
  </si>
  <si>
    <t>Quickie Puma Q400 F</t>
  </si>
  <si>
    <t>WMO09-253855J</t>
  </si>
  <si>
    <t>WMO09-254099J</t>
  </si>
  <si>
    <t>WMO09-254151J</t>
  </si>
  <si>
    <t>VOORZ22058534</t>
  </si>
  <si>
    <t>WMO09-254324J</t>
  </si>
  <si>
    <t>WMO09-254460J</t>
  </si>
  <si>
    <t>WMO09-254687J</t>
  </si>
  <si>
    <t>WMO09-241770J</t>
  </si>
  <si>
    <t>WMO09-254903J</t>
  </si>
  <si>
    <t>WMO09-241813J</t>
  </si>
  <si>
    <t>WMO09-255385J</t>
  </si>
  <si>
    <t>WMO09-255470J</t>
  </si>
  <si>
    <t>WMO09-255484J</t>
  </si>
  <si>
    <t>Afikim Breeze S4, kleur zilver</t>
  </si>
  <si>
    <t>WMO09-255496J</t>
  </si>
  <si>
    <t>WMO09-255498J</t>
  </si>
  <si>
    <t>WMO09-255501J</t>
  </si>
  <si>
    <t>City 24 uitvoering wit/oranje</t>
  </si>
  <si>
    <t>WMO09-255586J</t>
  </si>
  <si>
    <t>WMO09-255596J</t>
  </si>
  <si>
    <t>WMO09-255896J</t>
  </si>
  <si>
    <t>WMO09-255981J</t>
  </si>
  <si>
    <t>F5 VOOR CORPUS</t>
  </si>
  <si>
    <t>WMO09-241936J</t>
  </si>
  <si>
    <t>WMO09-256027J</t>
  </si>
  <si>
    <t>WMO09-256120J</t>
  </si>
  <si>
    <t>Alber SMOOV one incl bedieningsunit</t>
  </si>
  <si>
    <t>WMO09-256418J</t>
  </si>
  <si>
    <t>WMO09-256420J</t>
  </si>
  <si>
    <t>WMO09-256599J</t>
  </si>
  <si>
    <t>Twinny</t>
  </si>
  <si>
    <t>WMO09-242032J</t>
  </si>
  <si>
    <t>WMO09-256637J</t>
  </si>
  <si>
    <t xml:space="preserve">Mini 3W Mini basis incl. verlichting, </t>
  </si>
  <si>
    <t>WMO09-242048J</t>
  </si>
  <si>
    <t>WMO09-256859J</t>
  </si>
  <si>
    <t>WMO09-256981J</t>
  </si>
  <si>
    <t>WMO09-257041J</t>
  </si>
  <si>
    <t>WMO09-242053J</t>
  </si>
  <si>
    <t>WMO09-257079J</t>
  </si>
  <si>
    <t>WMO09-257626J</t>
  </si>
  <si>
    <t>Orthros</t>
  </si>
  <si>
    <t>WMO09-242183J</t>
  </si>
  <si>
    <t>WMO09-259136J</t>
  </si>
  <si>
    <t>WMO09-259139J</t>
  </si>
  <si>
    <t>WMO09-259239J</t>
  </si>
  <si>
    <t>WMO09-259586J</t>
  </si>
  <si>
    <t>WMO09-242279J</t>
  </si>
  <si>
    <t>WMO09-242308J</t>
  </si>
  <si>
    <t>WMO09-260118J</t>
  </si>
  <si>
    <t>WMO09-260280J</t>
  </si>
  <si>
    <t>WMO09-260284J</t>
  </si>
  <si>
    <t>WMO09-260368J</t>
  </si>
  <si>
    <t>WMO09-242334J</t>
  </si>
  <si>
    <t>WMO09-242365J</t>
  </si>
  <si>
    <t>WMO09-260373J</t>
  </si>
  <si>
    <t>WMO09-260375J</t>
  </si>
  <si>
    <t>WMO09-260380J</t>
  </si>
  <si>
    <t>WMO09-260389J</t>
  </si>
  <si>
    <t>WMO09-260392J</t>
  </si>
  <si>
    <t>WMO09-260403J</t>
  </si>
  <si>
    <t>WMO09-260767J</t>
  </si>
  <si>
    <t>WMO09-260775J</t>
  </si>
  <si>
    <t>WMO09-260778J</t>
  </si>
  <si>
    <t>WMO09-260915J</t>
  </si>
  <si>
    <t>Triride Special Light e-handbike</t>
  </si>
  <si>
    <t>WMO09-260944J</t>
  </si>
  <si>
    <t>WMO09-242690J</t>
  </si>
  <si>
    <t>WMO09-261118J</t>
  </si>
  <si>
    <t>Alber Twion 24 inch, adaptie pakket</t>
  </si>
  <si>
    <t>WMO09-261343J</t>
  </si>
  <si>
    <t>WMO09-261498J</t>
  </si>
  <si>
    <t>11H98</t>
  </si>
  <si>
    <t>Overige rolstoelvoorziening laag btw</t>
  </si>
  <si>
    <t>Connect Kid (Frame met voorwiel)</t>
  </si>
  <si>
    <t>WMO09-242692J</t>
  </si>
  <si>
    <t>WMO09-261941J</t>
  </si>
  <si>
    <t>WMO09-262125J</t>
  </si>
  <si>
    <t>WMO09-262173J</t>
  </si>
  <si>
    <t>WMO09-262254J</t>
  </si>
  <si>
    <t>WMO09-243409J</t>
  </si>
  <si>
    <t>WMO09-262256J</t>
  </si>
  <si>
    <t>WMO09-243511J</t>
  </si>
  <si>
    <t>WMO09-262864J</t>
  </si>
  <si>
    <t>WMO09-263354J</t>
  </si>
  <si>
    <t>WMO09-263355J</t>
  </si>
  <si>
    <t>WMO09-263356J</t>
  </si>
  <si>
    <t>WMO09-263357J</t>
  </si>
  <si>
    <t>WMO09-263358J</t>
  </si>
  <si>
    <t>WMO09-263418J</t>
  </si>
  <si>
    <t>WMO09-263570J</t>
  </si>
  <si>
    <t>WMO09-263595J</t>
  </si>
  <si>
    <t>WMO09-263661J</t>
  </si>
  <si>
    <t>WMO09-264259J</t>
  </si>
  <si>
    <t>WMO09-243651J</t>
  </si>
  <si>
    <t>WMO09-265303J</t>
  </si>
  <si>
    <t>WMO09-264745J</t>
  </si>
  <si>
    <t>WMO09-264841J</t>
  </si>
  <si>
    <t>WMO09-243277J</t>
  </si>
  <si>
    <t>Breezy RubiX Plus</t>
  </si>
  <si>
    <t>WMO09-265158J</t>
  </si>
  <si>
    <t>VOORZ22065372</t>
  </si>
  <si>
    <t>WMO09-265304J</t>
  </si>
  <si>
    <t>TGA Powerpack Reverse Standaard</t>
  </si>
  <si>
    <t>WMO09-265439J</t>
  </si>
  <si>
    <t>VOORZ23004191</t>
  </si>
  <si>
    <t>WMO09-265643J</t>
  </si>
  <si>
    <t>Betty II</t>
  </si>
  <si>
    <t>WMO09-265654J</t>
  </si>
  <si>
    <t>WMO09-265876J</t>
  </si>
  <si>
    <t>WMO09-265999J</t>
  </si>
  <si>
    <t>WMO09-266064J</t>
  </si>
  <si>
    <t>WMO09-266080J</t>
  </si>
  <si>
    <t>WMO09-266192J</t>
  </si>
  <si>
    <t>WMO09-266281J</t>
  </si>
  <si>
    <t>WMO09-266417J</t>
  </si>
  <si>
    <t>WMO09-266716J</t>
  </si>
  <si>
    <t>WMO09-266747J</t>
  </si>
  <si>
    <t>VOORZ23009768</t>
  </si>
  <si>
    <t>WMO09-266756J</t>
  </si>
  <si>
    <t>VOORZ23023730</t>
  </si>
  <si>
    <t>VOORZ23058547</t>
  </si>
  <si>
    <t>WMO09-266831J</t>
  </si>
  <si>
    <t>Douchestoel 2140</t>
  </si>
  <si>
    <t>WMO09-266960J</t>
  </si>
  <si>
    <t>WMO09-266966J</t>
  </si>
  <si>
    <t>VOORZ23019491</t>
  </si>
  <si>
    <t>Breezy Rubix</t>
  </si>
  <si>
    <t>WMO09-267332J</t>
  </si>
  <si>
    <t>WMO09-267369J</t>
  </si>
  <si>
    <t>VOORZ23044458</t>
  </si>
  <si>
    <t>VOORZ23050626</t>
  </si>
  <si>
    <t>WMO09-267512J</t>
  </si>
  <si>
    <t>WMO09-267638J</t>
  </si>
  <si>
    <t>WMO09-243093J</t>
  </si>
  <si>
    <t>Breezy Exigo 30</t>
  </si>
  <si>
    <t>WMO09-260945J</t>
  </si>
  <si>
    <t>Breezy Exigo 20</t>
  </si>
  <si>
    <t>WMO09-267849J</t>
  </si>
  <si>
    <t>Zido</t>
  </si>
  <si>
    <t>WMO09-268113J</t>
  </si>
  <si>
    <t>WMO09-268392J</t>
  </si>
  <si>
    <t>WMO09-268554J</t>
  </si>
  <si>
    <t>WMO09-269033J</t>
  </si>
  <si>
    <t>WMO09-269037J</t>
  </si>
  <si>
    <t>WMO09-262255J</t>
  </si>
  <si>
    <t>WMO09-269090J</t>
  </si>
  <si>
    <t>WMO09-269109J</t>
  </si>
  <si>
    <t>WMO09-269163J</t>
  </si>
  <si>
    <t>Kuschall Compact Attract</t>
  </si>
  <si>
    <t>WMO09-269168J</t>
  </si>
  <si>
    <t>WMO09-269391J</t>
  </si>
  <si>
    <t>WMO09-269692J</t>
  </si>
  <si>
    <t>WMO09-269790J</t>
  </si>
  <si>
    <t>12H99</t>
  </si>
  <si>
    <t>Overige vervoersvoorziening hoog btw</t>
  </si>
  <si>
    <t>WMO09-269956J</t>
  </si>
  <si>
    <t>VOORZ22037058</t>
  </si>
  <si>
    <t>WMO09-243129J</t>
  </si>
  <si>
    <t>WMO09-270384J</t>
  </si>
  <si>
    <t>WMO09-243190J</t>
  </si>
  <si>
    <t>Avantgarde type XXL2</t>
  </si>
  <si>
    <t>VOORZ22004386</t>
  </si>
  <si>
    <t>Action5 WLZ</t>
  </si>
  <si>
    <t>WMO09-270446J</t>
  </si>
  <si>
    <t>WMO09-270447J</t>
  </si>
  <si>
    <t>E-Motion</t>
  </si>
  <si>
    <t>WMO09-270637J</t>
  </si>
  <si>
    <t>My Plus zelfrijder</t>
  </si>
  <si>
    <t>WMO09-270728J</t>
  </si>
  <si>
    <t>Mercado REAL 6100 PLUS Manuele</t>
  </si>
  <si>
    <t>WMO09-271375J</t>
  </si>
  <si>
    <t>WMO09-271407J</t>
  </si>
  <si>
    <t>WMO09-271440J</t>
  </si>
  <si>
    <t>WMO09-271514J</t>
  </si>
  <si>
    <t>WMO09-271567J</t>
  </si>
  <si>
    <t>Action5</t>
  </si>
  <si>
    <t>VOORZ22046844</t>
  </si>
  <si>
    <t>WMO09-271902J</t>
  </si>
  <si>
    <t>VOORZ22026502</t>
  </si>
  <si>
    <t>Action5 vast frame</t>
  </si>
  <si>
    <t>WMO09-271906J</t>
  </si>
  <si>
    <t>WMO09-271974J</t>
  </si>
  <si>
    <t>WMO09-271992J</t>
  </si>
  <si>
    <t>WMO09-272461J</t>
  </si>
  <si>
    <t>VOORZ22025652</t>
  </si>
  <si>
    <t>WMO09-273902J</t>
  </si>
  <si>
    <t>WMO09-273998J</t>
  </si>
  <si>
    <t>VOORZ22028470</t>
  </si>
  <si>
    <t>WMO09-274030J</t>
  </si>
  <si>
    <t>Badoflex 3010 douche/toilet 24"</t>
  </si>
  <si>
    <t>VOORZ23050409</t>
  </si>
  <si>
    <t>WMO09-285672J</t>
  </si>
  <si>
    <t>VOORZ23061728</t>
  </si>
  <si>
    <t>WMO09-255239J</t>
  </si>
  <si>
    <t>WMO09-286180J</t>
  </si>
  <si>
    <t>WMO09-257061J</t>
  </si>
  <si>
    <t>WMO09-286622J</t>
  </si>
  <si>
    <t>VOORZ22052240</t>
  </si>
  <si>
    <t>Action 5 vouwframe</t>
  </si>
  <si>
    <t>WMO09-286705J</t>
  </si>
  <si>
    <t>WMO09-287038J</t>
  </si>
  <si>
    <t>WMO09-287206J</t>
  </si>
  <si>
    <t>WMO09-287307J</t>
  </si>
  <si>
    <t>WMO09-287709</t>
  </si>
  <si>
    <t>WMO09-289690J</t>
  </si>
  <si>
    <t>WMO09-289839J</t>
  </si>
  <si>
    <t>WMO09-290039J</t>
  </si>
  <si>
    <t>WMO09-290098J</t>
  </si>
  <si>
    <t>WMO09-290108J</t>
  </si>
  <si>
    <t>WMO09-290231J</t>
  </si>
  <si>
    <t>WMO09-290995J</t>
  </si>
  <si>
    <t>VOORZ22057231</t>
  </si>
  <si>
    <t>WMO09-291391J</t>
  </si>
  <si>
    <t>Aquatec Ocean Vip XL DOTO stoel</t>
  </si>
  <si>
    <t>WMO09-243181J</t>
  </si>
  <si>
    <t>WMO09-291957J</t>
  </si>
  <si>
    <t>Freewheeler electro Ion met crancks</t>
  </si>
  <si>
    <t>WMO09-291958J</t>
  </si>
  <si>
    <t>WMO09-291960J</t>
  </si>
  <si>
    <t>WMO09-292001J</t>
  </si>
  <si>
    <t>GENERIEK handbike</t>
  </si>
  <si>
    <t>WMO09-292550J</t>
  </si>
  <si>
    <t>WMO09-41045J</t>
  </si>
  <si>
    <t>WMO09-4761J</t>
  </si>
  <si>
    <t>WMO09-4771J</t>
  </si>
  <si>
    <t>WMO09-80546J</t>
  </si>
  <si>
    <t>WO09-250369-1</t>
  </si>
  <si>
    <t>Power Support, incl. mont set, accu's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</si>
</sst>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0.0%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1F47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164" fontId="4" fillId="3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/>
    <xf numFmtId="0" fontId="0" fillId="5" borderId="1" xfId="0" applyFill="1" applyBorder="1"/>
    <xf numFmtId="14" fontId="0" fillId="5" borderId="1" xfId="0" applyNumberFormat="1" applyFill="1" applyBorder="1"/>
    <xf numFmtId="0" fontId="3" fillId="0" borderId="0" xfId="0" applyFont="1"/>
    <xf numFmtId="14" fontId="0" fillId="5" borderId="1" xfId="0" quotePrefix="1" applyNumberFormat="1" applyFill="1" applyBorder="1"/>
    <xf numFmtId="165" fontId="0" fillId="5" borderId="1" xfId="3" applyNumberFormat="1" applyFont="1" applyFill="1" applyBorder="1"/>
    <xf numFmtId="9" fontId="0" fillId="5" borderId="1" xfId="0" applyNumberFormat="1" applyFill="1" applyBorder="1"/>
    <xf numFmtId="9" fontId="0" fillId="5" borderId="1" xfId="3" applyFont="1" applyFill="1" applyBorder="1"/>
    <xf numFmtId="164" fontId="2" fillId="4" borderId="0" xfId="2" applyNumberFormat="1" applyFont="1" applyFill="1"/>
    <xf numFmtId="44" fontId="0" fillId="0" borderId="0" xfId="0" applyNumberFormat="1"/>
    <xf numFmtId="44" fontId="0" fillId="0" borderId="0" xfId="0" applyNumberFormat="1" applyAlignment="1">
      <alignment horizontal="left" vertical="top"/>
    </xf>
    <xf numFmtId="44" fontId="0" fillId="0" borderId="0" xfId="0" applyNumberFormat="1" applyAlignment="1">
      <alignment horizontal="right"/>
    </xf>
    <xf numFmtId="166" fontId="0" fillId="0" borderId="0" xfId="0" applyNumberFormat="1"/>
    <xf numFmtId="166" fontId="2" fillId="0" borderId="0" xfId="2" applyNumberFormat="1" applyFont="1" applyFill="1"/>
    <xf numFmtId="166" fontId="0" fillId="0" borderId="0" xfId="0" applyNumberFormat="1" applyAlignment="1">
      <alignment horizontal="center"/>
    </xf>
    <xf numFmtId="166" fontId="4" fillId="3" borderId="0" xfId="0" applyNumberFormat="1" applyFont="1" applyFill="1" applyAlignment="1">
      <alignment horizontal="left" vertical="top" wrapText="1"/>
    </xf>
    <xf numFmtId="4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right"/>
    </xf>
    <xf numFmtId="44" fontId="3" fillId="0" borderId="0" xfId="0" applyNumberFormat="1" applyFont="1"/>
    <xf numFmtId="0" fontId="5" fillId="0" borderId="0" xfId="0" applyFont="1" applyAlignment="1">
      <alignment horizontal="right" vertical="top"/>
    </xf>
    <xf numFmtId="14" fontId="5" fillId="0" borderId="0" xfId="0" applyNumberFormat="1" applyFont="1" applyAlignment="1">
      <alignment horizontal="right" vertical="top"/>
    </xf>
    <xf numFmtId="0" fontId="0" fillId="0" borderId="0" xfId="0" applyAlignment="1">
      <alignment horizontal="right"/>
    </xf>
    <xf numFmtId="0" fontId="2" fillId="5" borderId="1" xfId="0" applyFont="1" applyFill="1" applyBorder="1"/>
    <xf numFmtId="0" fontId="0" fillId="5" borderId="1" xfId="0" applyFill="1" applyBorder="1" applyAlignment="1">
      <alignment wrapText="1"/>
    </xf>
    <xf numFmtId="165" fontId="0" fillId="5" borderId="1" xfId="3" applyNumberFormat="1" applyFont="1" applyFill="1" applyBorder="1" applyAlignment="1">
      <alignment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166" fontId="2" fillId="0" borderId="0" xfId="2" applyNumberFormat="1" applyFont="1" applyFill="1" applyAlignment="1">
      <alignment horizontal="center"/>
    </xf>
    <xf numFmtId="166" fontId="0" fillId="0" borderId="0" xfId="0" applyNumberFormat="1" applyAlignment="1">
      <alignment horizontal="center" vertical="top"/>
    </xf>
    <xf numFmtId="166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/>
    </xf>
    <xf numFmtId="9" fontId="0" fillId="0" borderId="0" xfId="3" applyFont="1" applyAlignment="1">
      <alignment horizontal="center" vertical="top"/>
    </xf>
    <xf numFmtId="9" fontId="3" fillId="0" borderId="0" xfId="3" applyFont="1" applyAlignment="1">
      <alignment horizontal="center" vertical="top"/>
    </xf>
  </cellXfs>
  <cellStyles count="4">
    <cellStyle name="Procent" xfId="3" builtinId="5"/>
    <cellStyle name="Standaard" xfId="0" builtinId="0"/>
    <cellStyle name="Standaard 4" xfId="1" xr:uid="{258FB3A6-3525-45B0-9DF3-772AD9B7DB9A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B758-A828-4175-B39B-4BF656C2F6CD}">
  <dimension ref="A1:O2250"/>
  <sheetViews>
    <sheetView tabSelected="1" zoomScale="85" zoomScaleNormal="85" workbookViewId="0">
      <pane ySplit="9" topLeftCell="A10" activePane="bottomLeft" state="frozen"/>
      <selection pane="bottomLeft" activeCell="O6" sqref="O6"/>
    </sheetView>
  </sheetViews>
  <sheetFormatPr defaultColWidth="9.140625" defaultRowHeight="15.75" customHeight="1" x14ac:dyDescent="0.25"/>
  <cols>
    <col min="1" max="1" width="23.42578125" bestFit="1" customWidth="1"/>
    <col min="2" max="2" width="21.28515625" bestFit="1" customWidth="1"/>
    <col min="3" max="3" width="21.140625" customWidth="1"/>
    <col min="4" max="4" width="23.85546875" customWidth="1"/>
    <col min="5" max="5" width="37.85546875" bestFit="1" customWidth="1"/>
    <col min="6" max="6" width="9.28515625" style="29" bestFit="1" customWidth="1"/>
    <col min="7" max="7" width="11.28515625" style="29" customWidth="1"/>
    <col min="8" max="8" width="17" style="8" customWidth="1"/>
    <col min="9" max="9" width="17.140625" style="8" customWidth="1"/>
    <col min="10" max="10" width="14" style="3" customWidth="1"/>
    <col min="11" max="11" width="15.140625" style="22" customWidth="1"/>
    <col min="12" max="12" width="17.140625" style="3" customWidth="1"/>
    <col min="13" max="13" width="17.140625" customWidth="1"/>
    <col min="14" max="14" width="11.28515625" style="3" customWidth="1"/>
    <col min="15" max="15" width="17.42578125" bestFit="1" customWidth="1"/>
  </cols>
  <sheetData>
    <row r="1" spans="1:15" ht="15.75" customHeight="1" x14ac:dyDescent="0.25">
      <c r="A1" s="30" t="s">
        <v>0</v>
      </c>
      <c r="B1" s="10" t="s">
        <v>1</v>
      </c>
      <c r="C1" s="9"/>
      <c r="F1"/>
      <c r="G1"/>
      <c r="H1"/>
      <c r="I1"/>
      <c r="K1" s="3"/>
      <c r="L1"/>
    </row>
    <row r="2" spans="1:15" ht="15.75" customHeight="1" x14ac:dyDescent="0.25">
      <c r="A2" s="30" t="s">
        <v>2</v>
      </c>
      <c r="B2" s="12" t="s">
        <v>3</v>
      </c>
      <c r="C2" s="9"/>
      <c r="F2"/>
      <c r="G2"/>
      <c r="H2"/>
      <c r="I2"/>
      <c r="K2" s="3"/>
      <c r="L2" s="20"/>
      <c r="N2" s="38"/>
    </row>
    <row r="3" spans="1:15" ht="45" x14ac:dyDescent="0.25">
      <c r="A3" s="30" t="s">
        <v>4</v>
      </c>
      <c r="B3" s="9" t="s">
        <v>5</v>
      </c>
      <c r="C3" s="31" t="s">
        <v>6</v>
      </c>
      <c r="F3"/>
      <c r="G3"/>
      <c r="H3"/>
      <c r="I3"/>
      <c r="K3" s="3"/>
      <c r="L3" s="20"/>
      <c r="N3" s="38"/>
    </row>
    <row r="4" spans="1:15" ht="30" x14ac:dyDescent="0.25">
      <c r="A4" s="30" t="s">
        <v>7</v>
      </c>
      <c r="B4" s="9" t="s">
        <v>8</v>
      </c>
      <c r="C4" s="32" t="s">
        <v>9</v>
      </c>
      <c r="F4"/>
      <c r="G4"/>
      <c r="H4"/>
      <c r="I4"/>
      <c r="K4" s="3"/>
      <c r="L4" s="20"/>
      <c r="N4" s="38"/>
    </row>
    <row r="5" spans="1:15" ht="15.75" customHeight="1" x14ac:dyDescent="0.25">
      <c r="A5" s="30" t="s">
        <v>10</v>
      </c>
      <c r="B5" s="14">
        <v>0.05</v>
      </c>
      <c r="C5" s="13"/>
      <c r="F5"/>
      <c r="G5"/>
      <c r="H5"/>
      <c r="I5"/>
      <c r="K5" s="3"/>
      <c r="L5" s="20"/>
      <c r="N5" s="38"/>
    </row>
    <row r="6" spans="1:15" ht="15.75" customHeight="1" x14ac:dyDescent="0.25">
      <c r="A6" s="30" t="s">
        <v>11</v>
      </c>
      <c r="B6" s="15">
        <v>0.35</v>
      </c>
      <c r="C6" s="9"/>
      <c r="F6"/>
      <c r="G6"/>
      <c r="H6" s="16">
        <f>SUBTOTAL(9,H10:H2947)</f>
        <v>10353059.231428603</v>
      </c>
      <c r="I6" s="11"/>
      <c r="K6" s="35"/>
      <c r="L6" s="21"/>
      <c r="M6" s="16">
        <f>SUBTOTAL(9,M10:M2947)</f>
        <v>2158032.064276576</v>
      </c>
      <c r="N6" s="38"/>
      <c r="O6" s="16">
        <f>SUBTOTAL(9,O10:O2947)</f>
        <v>2359149.9636990828</v>
      </c>
    </row>
    <row r="7" spans="1:15" ht="15.75" customHeight="1" x14ac:dyDescent="0.25">
      <c r="M7" s="3"/>
    </row>
    <row r="9" spans="1:15" s="4" customFormat="1" ht="4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5" t="s">
        <v>19</v>
      </c>
      <c r="I9" s="5" t="s">
        <v>20</v>
      </c>
      <c r="J9" s="2" t="s">
        <v>21</v>
      </c>
      <c r="K9" s="23" t="s">
        <v>22</v>
      </c>
      <c r="L9" s="2" t="s">
        <v>23</v>
      </c>
      <c r="M9" s="2" t="s">
        <v>24</v>
      </c>
      <c r="N9" s="2" t="s">
        <v>25</v>
      </c>
      <c r="O9" s="2" t="s">
        <v>26</v>
      </c>
    </row>
    <row r="10" spans="1:15" s="7" customFormat="1" ht="15.75" customHeight="1" x14ac:dyDescent="0.25">
      <c r="A10" s="6" t="s">
        <v>27</v>
      </c>
      <c r="B10" s="6" t="s">
        <v>28</v>
      </c>
      <c r="C10" s="6" t="s">
        <v>29</v>
      </c>
      <c r="D10" s="6" t="s">
        <v>30</v>
      </c>
      <c r="E10" s="6" t="s">
        <v>31</v>
      </c>
      <c r="F10" s="27">
        <v>2021</v>
      </c>
      <c r="G10" s="28">
        <v>44483</v>
      </c>
      <c r="H10" s="18">
        <v>4114.68</v>
      </c>
      <c r="I10" s="17">
        <f t="shared" ref="I10" si="0">H10*(1-$B$6)</f>
        <v>2674.5420000000004</v>
      </c>
      <c r="J10" s="33">
        <v>84</v>
      </c>
      <c r="K10" s="36">
        <f t="shared" ref="K10:K73" si="1">+($B$2-G10)/30.42</f>
        <v>23.438527284681129</v>
      </c>
      <c r="L10" s="19">
        <f t="shared" ref="L10:L73" si="2">+I10-M10</f>
        <v>708.96380189255183</v>
      </c>
      <c r="M10" s="17">
        <f t="shared" ref="M10:M73" si="3">IF(K10&lt;$J10,($I10)-(K10/$J10)*(($I10)-($I10*$B$5)),($I10*$B$5))</f>
        <v>1965.5781981074485</v>
      </c>
      <c r="N10" s="39">
        <v>0.09</v>
      </c>
      <c r="O10" s="17">
        <f t="shared" ref="O10" si="4">+M10*(1+N10)</f>
        <v>2142.4802359371192</v>
      </c>
    </row>
    <row r="11" spans="1:15" s="7" customFormat="1" ht="15.75" customHeight="1" x14ac:dyDescent="0.25">
      <c r="A11" s="6" t="s">
        <v>32</v>
      </c>
      <c r="B11" s="6" t="s">
        <v>33</v>
      </c>
      <c r="C11" s="6" t="s">
        <v>34</v>
      </c>
      <c r="D11" s="6" t="s">
        <v>35</v>
      </c>
      <c r="E11" s="6" t="s">
        <v>36</v>
      </c>
      <c r="F11" s="27">
        <v>2019</v>
      </c>
      <c r="G11" s="28">
        <v>43559</v>
      </c>
      <c r="H11" s="18">
        <v>2713</v>
      </c>
      <c r="I11" s="17">
        <f t="shared" ref="I11:I74" si="5">H11*(1-$B$6)</f>
        <v>1763.45</v>
      </c>
      <c r="J11" s="33">
        <v>60</v>
      </c>
      <c r="K11" s="36">
        <f t="shared" si="1"/>
        <v>53.813280736357655</v>
      </c>
      <c r="L11" s="19">
        <f t="shared" si="2"/>
        <v>1502.5363069800569</v>
      </c>
      <c r="M11" s="17">
        <f t="shared" si="3"/>
        <v>260.91369301994314</v>
      </c>
      <c r="N11" s="39">
        <v>0.09</v>
      </c>
      <c r="O11" s="17">
        <f t="shared" ref="O11:O74" si="6">+M11*(1+N11)</f>
        <v>284.39592539173805</v>
      </c>
    </row>
    <row r="12" spans="1:15" s="7" customFormat="1" ht="15.75" customHeight="1" x14ac:dyDescent="0.25">
      <c r="A12" s="6" t="s">
        <v>37</v>
      </c>
      <c r="B12" s="6" t="s">
        <v>33</v>
      </c>
      <c r="C12" s="6" t="s">
        <v>38</v>
      </c>
      <c r="D12" s="6" t="s">
        <v>39</v>
      </c>
      <c r="E12" s="6" t="s">
        <v>40</v>
      </c>
      <c r="F12" s="27">
        <v>2010</v>
      </c>
      <c r="G12" s="28">
        <v>40329</v>
      </c>
      <c r="H12" s="18">
        <v>2283</v>
      </c>
      <c r="I12" s="17">
        <f t="shared" si="5"/>
        <v>1483.95</v>
      </c>
      <c r="J12" s="33">
        <v>60</v>
      </c>
      <c r="K12" s="36">
        <f t="shared" si="1"/>
        <v>159.99342537804074</v>
      </c>
      <c r="L12" s="19">
        <f t="shared" si="2"/>
        <v>1409.7525000000001</v>
      </c>
      <c r="M12" s="17">
        <f t="shared" si="3"/>
        <v>74.197500000000005</v>
      </c>
      <c r="N12" s="39">
        <v>0.09</v>
      </c>
      <c r="O12" s="17">
        <f t="shared" si="6"/>
        <v>80.875275000000016</v>
      </c>
    </row>
    <row r="13" spans="1:15" s="7" customFormat="1" ht="15.75" customHeight="1" x14ac:dyDescent="0.25">
      <c r="A13" s="6" t="s">
        <v>41</v>
      </c>
      <c r="B13" s="6" t="s">
        <v>33</v>
      </c>
      <c r="C13" s="6" t="s">
        <v>29</v>
      </c>
      <c r="D13" s="6" t="s">
        <v>30</v>
      </c>
      <c r="E13" s="6" t="s">
        <v>42</v>
      </c>
      <c r="F13" s="27">
        <v>2019</v>
      </c>
      <c r="G13" s="28">
        <v>43651</v>
      </c>
      <c r="H13" s="18">
        <v>5168</v>
      </c>
      <c r="I13" s="17">
        <f t="shared" si="5"/>
        <v>3359.2000000000003</v>
      </c>
      <c r="J13" s="33">
        <v>84</v>
      </c>
      <c r="K13" s="36">
        <f t="shared" si="1"/>
        <v>50.788954635108482</v>
      </c>
      <c r="L13" s="19">
        <f t="shared" si="2"/>
        <v>1929.5207570207569</v>
      </c>
      <c r="M13" s="17">
        <f t="shared" si="3"/>
        <v>1429.6792429792433</v>
      </c>
      <c r="N13" s="39">
        <v>0.09</v>
      </c>
      <c r="O13" s="17">
        <f t="shared" si="6"/>
        <v>1558.3503748473754</v>
      </c>
    </row>
    <row r="14" spans="1:15" s="7" customFormat="1" ht="15.75" customHeight="1" x14ac:dyDescent="0.25">
      <c r="A14" s="6" t="s">
        <v>43</v>
      </c>
      <c r="B14" s="6" t="s">
        <v>44</v>
      </c>
      <c r="C14" s="6" t="s">
        <v>29</v>
      </c>
      <c r="D14" s="6" t="s">
        <v>30</v>
      </c>
      <c r="E14" s="6" t="s">
        <v>45</v>
      </c>
      <c r="F14" s="27">
        <v>2019</v>
      </c>
      <c r="G14" s="28">
        <v>43648</v>
      </c>
      <c r="H14" s="18">
        <v>4758</v>
      </c>
      <c r="I14" s="17">
        <f t="shared" si="5"/>
        <v>3092.7000000000003</v>
      </c>
      <c r="J14" s="33">
        <v>84</v>
      </c>
      <c r="K14" s="36">
        <f t="shared" si="1"/>
        <v>50.887573964497037</v>
      </c>
      <c r="L14" s="19">
        <f t="shared" si="2"/>
        <v>1779.8928571428569</v>
      </c>
      <c r="M14" s="17">
        <f t="shared" si="3"/>
        <v>1312.8071428571434</v>
      </c>
      <c r="N14" s="39">
        <v>0.09</v>
      </c>
      <c r="O14" s="17">
        <f t="shared" si="6"/>
        <v>1430.9597857142865</v>
      </c>
    </row>
    <row r="15" spans="1:15" s="7" customFormat="1" ht="15.75" customHeight="1" x14ac:dyDescent="0.25">
      <c r="A15" s="6" t="s">
        <v>46</v>
      </c>
      <c r="B15" s="6" t="s">
        <v>47</v>
      </c>
      <c r="C15" s="6" t="s">
        <v>29</v>
      </c>
      <c r="D15" s="6" t="s">
        <v>30</v>
      </c>
      <c r="E15" s="6" t="s">
        <v>48</v>
      </c>
      <c r="F15" s="27">
        <v>2019</v>
      </c>
      <c r="G15" s="28">
        <v>43635</v>
      </c>
      <c r="H15" s="18">
        <v>6714.38</v>
      </c>
      <c r="I15" s="17">
        <f t="shared" si="5"/>
        <v>4364.3470000000007</v>
      </c>
      <c r="J15" s="33">
        <v>84</v>
      </c>
      <c r="K15" s="36">
        <f t="shared" si="1"/>
        <v>51.314924391847462</v>
      </c>
      <c r="L15" s="19">
        <f t="shared" si="2"/>
        <v>2532.8372560541311</v>
      </c>
      <c r="M15" s="17">
        <f t="shared" si="3"/>
        <v>1831.5097439458696</v>
      </c>
      <c r="N15" s="39">
        <v>0.09</v>
      </c>
      <c r="O15" s="17">
        <f t="shared" si="6"/>
        <v>1996.345620900998</v>
      </c>
    </row>
    <row r="16" spans="1:15" s="7" customFormat="1" ht="15.75" customHeight="1" x14ac:dyDescent="0.25">
      <c r="A16" s="6" t="s">
        <v>49</v>
      </c>
      <c r="B16" s="6" t="s">
        <v>44</v>
      </c>
      <c r="C16" s="6" t="s">
        <v>29</v>
      </c>
      <c r="D16" s="6" t="s">
        <v>30</v>
      </c>
      <c r="E16" s="6" t="s">
        <v>48</v>
      </c>
      <c r="F16" s="27">
        <v>2021</v>
      </c>
      <c r="G16" s="28">
        <v>44512</v>
      </c>
      <c r="H16" s="18">
        <v>7246.98</v>
      </c>
      <c r="I16" s="17">
        <f t="shared" si="5"/>
        <v>4710.5370000000003</v>
      </c>
      <c r="J16" s="33">
        <v>84</v>
      </c>
      <c r="K16" s="36">
        <f t="shared" si="1"/>
        <v>22.485207100591715</v>
      </c>
      <c r="L16" s="19">
        <f t="shared" si="2"/>
        <v>1197.875357142857</v>
      </c>
      <c r="M16" s="17">
        <f t="shared" si="3"/>
        <v>3512.6616428571433</v>
      </c>
      <c r="N16" s="39">
        <v>0.09</v>
      </c>
      <c r="O16" s="17">
        <f t="shared" si="6"/>
        <v>3828.8011907142863</v>
      </c>
    </row>
    <row r="17" spans="1:15" s="7" customFormat="1" ht="15.75" customHeight="1" x14ac:dyDescent="0.25">
      <c r="A17" s="6" t="s">
        <v>50</v>
      </c>
      <c r="B17" s="6" t="s">
        <v>47</v>
      </c>
      <c r="C17" s="6" t="s">
        <v>34</v>
      </c>
      <c r="D17" s="6" t="s">
        <v>35</v>
      </c>
      <c r="E17" s="6" t="s">
        <v>36</v>
      </c>
      <c r="F17" s="27">
        <v>2012</v>
      </c>
      <c r="G17" s="28">
        <v>41091</v>
      </c>
      <c r="H17" s="18">
        <v>2415</v>
      </c>
      <c r="I17" s="17">
        <f t="shared" si="5"/>
        <v>1569.75</v>
      </c>
      <c r="J17" s="33">
        <v>60</v>
      </c>
      <c r="K17" s="36">
        <f t="shared" si="1"/>
        <v>134.94411571334646</v>
      </c>
      <c r="L17" s="19">
        <f t="shared" si="2"/>
        <v>1491.2625</v>
      </c>
      <c r="M17" s="17">
        <f t="shared" si="3"/>
        <v>78.487500000000011</v>
      </c>
      <c r="N17" s="39">
        <v>0.09</v>
      </c>
      <c r="O17" s="17">
        <f t="shared" si="6"/>
        <v>85.551375000000021</v>
      </c>
    </row>
    <row r="18" spans="1:15" s="7" customFormat="1" ht="15.75" customHeight="1" x14ac:dyDescent="0.25">
      <c r="A18" s="6" t="s">
        <v>51</v>
      </c>
      <c r="B18" s="6" t="s">
        <v>44</v>
      </c>
      <c r="C18" s="6" t="s">
        <v>29</v>
      </c>
      <c r="D18" s="6" t="s">
        <v>30</v>
      </c>
      <c r="E18" s="6" t="s">
        <v>52</v>
      </c>
      <c r="F18" s="27">
        <v>2016</v>
      </c>
      <c r="G18" s="28">
        <v>42559</v>
      </c>
      <c r="H18" s="18">
        <v>6877</v>
      </c>
      <c r="I18" s="17">
        <f t="shared" si="5"/>
        <v>4470.05</v>
      </c>
      <c r="J18" s="33">
        <v>84</v>
      </c>
      <c r="K18" s="36">
        <f t="shared" si="1"/>
        <v>86.68639053254438</v>
      </c>
      <c r="L18" s="19">
        <f t="shared" si="2"/>
        <v>4246.5475000000006</v>
      </c>
      <c r="M18" s="17">
        <f t="shared" si="3"/>
        <v>223.50250000000003</v>
      </c>
      <c r="N18" s="39">
        <v>0.09</v>
      </c>
      <c r="O18" s="17">
        <f t="shared" si="6"/>
        <v>243.61772500000004</v>
      </c>
    </row>
    <row r="19" spans="1:15" s="7" customFormat="1" ht="15.75" customHeight="1" x14ac:dyDescent="0.25">
      <c r="A19" s="6" t="s">
        <v>53</v>
      </c>
      <c r="B19" s="6" t="s">
        <v>33</v>
      </c>
      <c r="C19" s="6" t="s">
        <v>54</v>
      </c>
      <c r="D19" s="6" t="s">
        <v>55</v>
      </c>
      <c r="E19" s="6" t="s">
        <v>56</v>
      </c>
      <c r="F19" s="27">
        <v>2017</v>
      </c>
      <c r="G19" s="28">
        <v>42917</v>
      </c>
      <c r="H19" s="18">
        <v>4514</v>
      </c>
      <c r="I19" s="17">
        <f t="shared" si="5"/>
        <v>2934.1</v>
      </c>
      <c r="J19" s="33">
        <v>84</v>
      </c>
      <c r="K19" s="36">
        <f t="shared" si="1"/>
        <v>74.917817225509523</v>
      </c>
      <c r="L19" s="19">
        <f t="shared" si="2"/>
        <v>2486.0184422059419</v>
      </c>
      <c r="M19" s="17">
        <f t="shared" si="3"/>
        <v>448.08155779405797</v>
      </c>
      <c r="N19" s="39">
        <v>0.21</v>
      </c>
      <c r="O19" s="17">
        <f t="shared" si="6"/>
        <v>542.17868493081016</v>
      </c>
    </row>
    <row r="20" spans="1:15" s="7" customFormat="1" ht="15.75" customHeight="1" x14ac:dyDescent="0.25">
      <c r="A20" s="6" t="s">
        <v>57</v>
      </c>
      <c r="B20" s="6" t="s">
        <v>44</v>
      </c>
      <c r="C20" s="6" t="s">
        <v>58</v>
      </c>
      <c r="D20" s="6" t="s">
        <v>59</v>
      </c>
      <c r="E20" s="6" t="s">
        <v>60</v>
      </c>
      <c r="F20" s="27">
        <v>2014</v>
      </c>
      <c r="G20" s="28">
        <v>41975</v>
      </c>
      <c r="H20" s="18">
        <v>7950</v>
      </c>
      <c r="I20" s="17">
        <f t="shared" si="5"/>
        <v>5167.5</v>
      </c>
      <c r="J20" s="33">
        <v>84</v>
      </c>
      <c r="K20" s="36">
        <f t="shared" si="1"/>
        <v>105.88428665351742</v>
      </c>
      <c r="L20" s="19">
        <f t="shared" si="2"/>
        <v>4909.125</v>
      </c>
      <c r="M20" s="17">
        <f t="shared" si="3"/>
        <v>258.375</v>
      </c>
      <c r="N20" s="39">
        <v>0.09</v>
      </c>
      <c r="O20" s="17">
        <f t="shared" si="6"/>
        <v>281.62875000000003</v>
      </c>
    </row>
    <row r="21" spans="1:15" s="7" customFormat="1" ht="15.75" customHeight="1" x14ac:dyDescent="0.25">
      <c r="A21" s="6" t="s">
        <v>61</v>
      </c>
      <c r="B21" s="6" t="s">
        <v>44</v>
      </c>
      <c r="C21" s="6" t="s">
        <v>29</v>
      </c>
      <c r="D21" s="6" t="s">
        <v>30</v>
      </c>
      <c r="E21" s="6" t="s">
        <v>48</v>
      </c>
      <c r="F21" s="27">
        <v>2021</v>
      </c>
      <c r="G21" s="28">
        <v>44489</v>
      </c>
      <c r="H21" s="18">
        <v>7246.98</v>
      </c>
      <c r="I21" s="17">
        <f t="shared" si="5"/>
        <v>4710.5370000000003</v>
      </c>
      <c r="J21" s="33">
        <v>84</v>
      </c>
      <c r="K21" s="36">
        <f t="shared" si="1"/>
        <v>23.241288625904009</v>
      </c>
      <c r="L21" s="19">
        <f t="shared" si="2"/>
        <v>1238.1547916666668</v>
      </c>
      <c r="M21" s="17">
        <f t="shared" si="3"/>
        <v>3472.3822083333334</v>
      </c>
      <c r="N21" s="39">
        <v>0.09</v>
      </c>
      <c r="O21" s="17">
        <f t="shared" si="6"/>
        <v>3784.8966070833339</v>
      </c>
    </row>
    <row r="22" spans="1:15" s="7" customFormat="1" ht="15.75" customHeight="1" x14ac:dyDescent="0.25">
      <c r="A22" s="6" t="s">
        <v>62</v>
      </c>
      <c r="B22" s="6" t="s">
        <v>33</v>
      </c>
      <c r="C22" s="6" t="s">
        <v>63</v>
      </c>
      <c r="D22" s="6" t="s">
        <v>64</v>
      </c>
      <c r="E22" s="6" t="s">
        <v>65</v>
      </c>
      <c r="F22" s="27">
        <v>2014</v>
      </c>
      <c r="G22" s="28">
        <v>41640</v>
      </c>
      <c r="H22" s="18">
        <v>5895</v>
      </c>
      <c r="I22" s="17">
        <f t="shared" si="5"/>
        <v>3831.75</v>
      </c>
      <c r="J22" s="33">
        <v>84</v>
      </c>
      <c r="K22" s="36">
        <f t="shared" si="1"/>
        <v>116.89677843523997</v>
      </c>
      <c r="L22" s="19">
        <f t="shared" si="2"/>
        <v>3640.1624999999999</v>
      </c>
      <c r="M22" s="17">
        <f t="shared" si="3"/>
        <v>191.58750000000001</v>
      </c>
      <c r="N22" s="39">
        <v>0.09</v>
      </c>
      <c r="O22" s="17">
        <f t="shared" si="6"/>
        <v>208.83037500000003</v>
      </c>
    </row>
    <row r="23" spans="1:15" s="7" customFormat="1" ht="15.75" customHeight="1" x14ac:dyDescent="0.25">
      <c r="A23" s="6" t="s">
        <v>66</v>
      </c>
      <c r="B23" s="6" t="s">
        <v>44</v>
      </c>
      <c r="C23" s="6" t="s">
        <v>58</v>
      </c>
      <c r="D23" s="6" t="s">
        <v>59</v>
      </c>
      <c r="E23" s="6" t="s">
        <v>67</v>
      </c>
      <c r="F23" s="27">
        <v>2021</v>
      </c>
      <c r="G23" s="28">
        <v>44517</v>
      </c>
      <c r="H23" s="18">
        <v>8853.59</v>
      </c>
      <c r="I23" s="17">
        <f t="shared" si="5"/>
        <v>5754.8335000000006</v>
      </c>
      <c r="J23" s="33">
        <v>84</v>
      </c>
      <c r="K23" s="36">
        <f t="shared" si="1"/>
        <v>22.32084155161078</v>
      </c>
      <c r="L23" s="19">
        <f t="shared" si="2"/>
        <v>1452.7391711182336</v>
      </c>
      <c r="M23" s="17">
        <f t="shared" si="3"/>
        <v>4302.0943288817671</v>
      </c>
      <c r="N23" s="39">
        <v>0.09</v>
      </c>
      <c r="O23" s="17">
        <f t="shared" si="6"/>
        <v>4689.282818481126</v>
      </c>
    </row>
    <row r="24" spans="1:15" s="7" customFormat="1" ht="15.75" customHeight="1" x14ac:dyDescent="0.25">
      <c r="A24" s="6" t="s">
        <v>68</v>
      </c>
      <c r="B24" s="6" t="s">
        <v>47</v>
      </c>
      <c r="C24" s="6" t="s">
        <v>38</v>
      </c>
      <c r="D24" s="6" t="s">
        <v>39</v>
      </c>
      <c r="E24" s="6" t="s">
        <v>69</v>
      </c>
      <c r="F24" s="27">
        <v>2010</v>
      </c>
      <c r="G24" s="28">
        <v>40360</v>
      </c>
      <c r="H24" s="18">
        <v>655</v>
      </c>
      <c r="I24" s="17">
        <f t="shared" si="5"/>
        <v>425.75</v>
      </c>
      <c r="J24" s="33">
        <v>84</v>
      </c>
      <c r="K24" s="36">
        <f t="shared" si="1"/>
        <v>158.97435897435898</v>
      </c>
      <c r="L24" s="19">
        <f t="shared" si="2"/>
        <v>404.46249999999998</v>
      </c>
      <c r="M24" s="17">
        <f t="shared" si="3"/>
        <v>21.287500000000001</v>
      </c>
      <c r="N24" s="39">
        <v>0.09</v>
      </c>
      <c r="O24" s="17">
        <f t="shared" si="6"/>
        <v>23.203375000000005</v>
      </c>
    </row>
    <row r="25" spans="1:15" s="7" customFormat="1" ht="15.75" customHeight="1" x14ac:dyDescent="0.25">
      <c r="A25" s="6" t="s">
        <v>70</v>
      </c>
      <c r="B25" s="6" t="s">
        <v>47</v>
      </c>
      <c r="C25" s="6" t="s">
        <v>38</v>
      </c>
      <c r="D25" s="6" t="s">
        <v>39</v>
      </c>
      <c r="E25" s="6" t="s">
        <v>71</v>
      </c>
      <c r="F25" s="27">
        <v>2006</v>
      </c>
      <c r="G25" s="28">
        <v>38742</v>
      </c>
      <c r="H25" s="18">
        <v>992</v>
      </c>
      <c r="I25" s="17">
        <f t="shared" si="5"/>
        <v>644.80000000000007</v>
      </c>
      <c r="J25" s="33">
        <v>84</v>
      </c>
      <c r="K25" s="36">
        <f t="shared" si="1"/>
        <v>212.16305062458906</v>
      </c>
      <c r="L25" s="19">
        <f t="shared" si="2"/>
        <v>612.56000000000006</v>
      </c>
      <c r="M25" s="17">
        <f t="shared" si="3"/>
        <v>32.24</v>
      </c>
      <c r="N25" s="39">
        <v>0.09</v>
      </c>
      <c r="O25" s="17">
        <f t="shared" si="6"/>
        <v>35.141600000000004</v>
      </c>
    </row>
    <row r="26" spans="1:15" s="7" customFormat="1" ht="15.75" customHeight="1" x14ac:dyDescent="0.25">
      <c r="A26" s="6" t="s">
        <v>72</v>
      </c>
      <c r="B26" s="6" t="s">
        <v>44</v>
      </c>
      <c r="C26" s="6" t="s">
        <v>29</v>
      </c>
      <c r="D26" s="6" t="s">
        <v>30</v>
      </c>
      <c r="E26" s="6" t="s">
        <v>48</v>
      </c>
      <c r="F26" s="27">
        <v>2021</v>
      </c>
      <c r="G26" s="28">
        <v>44519</v>
      </c>
      <c r="H26" s="18">
        <v>7246.98</v>
      </c>
      <c r="I26" s="17">
        <f t="shared" si="5"/>
        <v>4710.5370000000003</v>
      </c>
      <c r="J26" s="33">
        <v>84</v>
      </c>
      <c r="K26" s="36">
        <f t="shared" si="1"/>
        <v>22.255095332018406</v>
      </c>
      <c r="L26" s="19">
        <f t="shared" si="2"/>
        <v>1185.6163988095236</v>
      </c>
      <c r="M26" s="17">
        <f t="shared" si="3"/>
        <v>3524.9206011904766</v>
      </c>
      <c r="N26" s="39">
        <v>0.09</v>
      </c>
      <c r="O26" s="17">
        <f t="shared" si="6"/>
        <v>3842.1634552976197</v>
      </c>
    </row>
    <row r="27" spans="1:15" s="7" customFormat="1" ht="15.75" customHeight="1" x14ac:dyDescent="0.25">
      <c r="A27" s="6" t="s">
        <v>73</v>
      </c>
      <c r="B27" s="6" t="s">
        <v>44</v>
      </c>
      <c r="C27" s="6" t="s">
        <v>29</v>
      </c>
      <c r="D27" s="6" t="s">
        <v>30</v>
      </c>
      <c r="E27" s="6" t="s">
        <v>74</v>
      </c>
      <c r="F27" s="27">
        <v>2018</v>
      </c>
      <c r="G27" s="28">
        <v>43410</v>
      </c>
      <c r="H27" s="18">
        <v>7058</v>
      </c>
      <c r="I27" s="17">
        <f t="shared" si="5"/>
        <v>4587.7</v>
      </c>
      <c r="J27" s="33">
        <v>84</v>
      </c>
      <c r="K27" s="36">
        <f t="shared" si="1"/>
        <v>58.711374095989477</v>
      </c>
      <c r="L27" s="19">
        <f t="shared" si="2"/>
        <v>3046.2221713471708</v>
      </c>
      <c r="M27" s="17">
        <f t="shared" si="3"/>
        <v>1541.477828652829</v>
      </c>
      <c r="N27" s="39">
        <v>0.09</v>
      </c>
      <c r="O27" s="17">
        <f t="shared" si="6"/>
        <v>1680.2108332315838</v>
      </c>
    </row>
    <row r="28" spans="1:15" s="7" customFormat="1" ht="15.75" customHeight="1" x14ac:dyDescent="0.25">
      <c r="A28" s="6" t="s">
        <v>75</v>
      </c>
      <c r="B28" s="6" t="s">
        <v>33</v>
      </c>
      <c r="C28" s="6" t="s">
        <v>76</v>
      </c>
      <c r="D28" s="6" t="s">
        <v>77</v>
      </c>
      <c r="E28" s="6" t="s">
        <v>78</v>
      </c>
      <c r="F28" s="27">
        <v>2018</v>
      </c>
      <c r="G28" s="28">
        <v>43282</v>
      </c>
      <c r="H28" s="18">
        <v>8665</v>
      </c>
      <c r="I28" s="17">
        <f t="shared" si="5"/>
        <v>5632.25</v>
      </c>
      <c r="J28" s="33">
        <v>84</v>
      </c>
      <c r="K28" s="36">
        <f t="shared" si="1"/>
        <v>62.91913214990138</v>
      </c>
      <c r="L28" s="19">
        <f t="shared" si="2"/>
        <v>4007.8269993894992</v>
      </c>
      <c r="M28" s="17">
        <f t="shared" si="3"/>
        <v>1624.4230006105008</v>
      </c>
      <c r="N28" s="39">
        <v>0.09</v>
      </c>
      <c r="O28" s="17">
        <f t="shared" si="6"/>
        <v>1770.621070665446</v>
      </c>
    </row>
    <row r="29" spans="1:15" s="7" customFormat="1" ht="15.75" customHeight="1" x14ac:dyDescent="0.25">
      <c r="A29" s="6" t="s">
        <v>79</v>
      </c>
      <c r="B29" s="6" t="s">
        <v>33</v>
      </c>
      <c r="C29" s="6" t="s">
        <v>80</v>
      </c>
      <c r="D29" s="6" t="s">
        <v>81</v>
      </c>
      <c r="E29" s="6" t="s">
        <v>82</v>
      </c>
      <c r="F29" s="27">
        <v>2017</v>
      </c>
      <c r="G29" s="28">
        <v>42917</v>
      </c>
      <c r="H29" s="18">
        <v>4740</v>
      </c>
      <c r="I29" s="17">
        <f t="shared" si="5"/>
        <v>3081</v>
      </c>
      <c r="J29" s="33">
        <v>60</v>
      </c>
      <c r="K29" s="36">
        <f t="shared" si="1"/>
        <v>74.917817225509523</v>
      </c>
      <c r="L29" s="19">
        <f t="shared" si="2"/>
        <v>2926.95</v>
      </c>
      <c r="M29" s="17">
        <f t="shared" si="3"/>
        <v>154.05000000000001</v>
      </c>
      <c r="N29" s="39">
        <v>0.09</v>
      </c>
      <c r="O29" s="17">
        <f t="shared" si="6"/>
        <v>167.91450000000003</v>
      </c>
    </row>
    <row r="30" spans="1:15" s="7" customFormat="1" ht="15.75" customHeight="1" x14ac:dyDescent="0.25">
      <c r="A30" s="6" t="s">
        <v>83</v>
      </c>
      <c r="B30" s="6" t="s">
        <v>44</v>
      </c>
      <c r="C30" s="6" t="s">
        <v>29</v>
      </c>
      <c r="D30" s="6" t="s">
        <v>30</v>
      </c>
      <c r="E30" s="6" t="s">
        <v>48</v>
      </c>
      <c r="F30" s="27">
        <v>2021</v>
      </c>
      <c r="G30" s="28">
        <v>44482</v>
      </c>
      <c r="H30" s="18">
        <v>7246.98</v>
      </c>
      <c r="I30" s="17">
        <f t="shared" si="5"/>
        <v>4710.5370000000003</v>
      </c>
      <c r="J30" s="33">
        <v>84</v>
      </c>
      <c r="K30" s="36">
        <f t="shared" si="1"/>
        <v>23.471400394477318</v>
      </c>
      <c r="L30" s="19">
        <f t="shared" si="2"/>
        <v>1250.4137499999997</v>
      </c>
      <c r="M30" s="17">
        <f t="shared" si="3"/>
        <v>3460.1232500000006</v>
      </c>
      <c r="N30" s="39">
        <v>0.09</v>
      </c>
      <c r="O30" s="17">
        <f t="shared" si="6"/>
        <v>3771.534342500001</v>
      </c>
    </row>
    <row r="31" spans="1:15" s="7" customFormat="1" ht="15.75" customHeight="1" x14ac:dyDescent="0.25">
      <c r="A31" s="6" t="s">
        <v>84</v>
      </c>
      <c r="B31" s="6" t="s">
        <v>44</v>
      </c>
      <c r="C31" s="6" t="s">
        <v>58</v>
      </c>
      <c r="D31" s="6" t="s">
        <v>59</v>
      </c>
      <c r="E31" s="6" t="s">
        <v>67</v>
      </c>
      <c r="F31" s="27">
        <v>2021</v>
      </c>
      <c r="G31" s="28">
        <v>44529</v>
      </c>
      <c r="H31" s="18">
        <v>8853.59</v>
      </c>
      <c r="I31" s="17">
        <f t="shared" si="5"/>
        <v>5754.8335000000006</v>
      </c>
      <c r="J31" s="33">
        <v>84</v>
      </c>
      <c r="K31" s="36">
        <f t="shared" si="1"/>
        <v>21.926364234056539</v>
      </c>
      <c r="L31" s="19">
        <f t="shared" si="2"/>
        <v>1427.0648411426537</v>
      </c>
      <c r="M31" s="17">
        <f t="shared" si="3"/>
        <v>4327.768658857347</v>
      </c>
      <c r="N31" s="39">
        <v>0.09</v>
      </c>
      <c r="O31" s="17">
        <f t="shared" si="6"/>
        <v>4717.2678381545084</v>
      </c>
    </row>
    <row r="32" spans="1:15" s="7" customFormat="1" ht="15.75" customHeight="1" x14ac:dyDescent="0.25">
      <c r="A32" s="6" t="s">
        <v>85</v>
      </c>
      <c r="B32" s="6" t="s">
        <v>44</v>
      </c>
      <c r="C32" s="6" t="s">
        <v>58</v>
      </c>
      <c r="D32" s="6" t="s">
        <v>59</v>
      </c>
      <c r="E32" s="6" t="s">
        <v>67</v>
      </c>
      <c r="F32" s="27">
        <v>2021</v>
      </c>
      <c r="G32" s="28">
        <v>44529</v>
      </c>
      <c r="H32" s="18">
        <v>8853.59</v>
      </c>
      <c r="I32" s="17">
        <f t="shared" si="5"/>
        <v>5754.8335000000006</v>
      </c>
      <c r="J32" s="33">
        <v>84</v>
      </c>
      <c r="K32" s="36">
        <f t="shared" si="1"/>
        <v>21.926364234056539</v>
      </c>
      <c r="L32" s="19">
        <f t="shared" si="2"/>
        <v>1427.0648411426537</v>
      </c>
      <c r="M32" s="17">
        <f t="shared" si="3"/>
        <v>4327.768658857347</v>
      </c>
      <c r="N32" s="39">
        <v>0.09</v>
      </c>
      <c r="O32" s="17">
        <f t="shared" si="6"/>
        <v>4717.2678381545084</v>
      </c>
    </row>
    <row r="33" spans="1:15" s="7" customFormat="1" ht="15.75" customHeight="1" x14ac:dyDescent="0.25">
      <c r="A33" s="6" t="s">
        <v>86</v>
      </c>
      <c r="B33" s="6" t="s">
        <v>44</v>
      </c>
      <c r="C33" s="6" t="s">
        <v>29</v>
      </c>
      <c r="D33" s="6" t="s">
        <v>30</v>
      </c>
      <c r="E33" s="6" t="s">
        <v>87</v>
      </c>
      <c r="F33" s="27">
        <v>2019</v>
      </c>
      <c r="G33" s="28">
        <v>43606</v>
      </c>
      <c r="H33" s="18">
        <v>5687</v>
      </c>
      <c r="I33" s="17">
        <f t="shared" si="5"/>
        <v>3696.55</v>
      </c>
      <c r="J33" s="33">
        <v>84</v>
      </c>
      <c r="K33" s="36">
        <f t="shared" si="1"/>
        <v>52.268244575936883</v>
      </c>
      <c r="L33" s="19">
        <f t="shared" si="2"/>
        <v>2185.1377442002445</v>
      </c>
      <c r="M33" s="17">
        <f t="shared" si="3"/>
        <v>1511.4122557997557</v>
      </c>
      <c r="N33" s="39">
        <v>0.09</v>
      </c>
      <c r="O33" s="17">
        <f t="shared" si="6"/>
        <v>1647.4393588217338</v>
      </c>
    </row>
    <row r="34" spans="1:15" s="7" customFormat="1" ht="15.75" customHeight="1" x14ac:dyDescent="0.25">
      <c r="A34" s="6" t="s">
        <v>88</v>
      </c>
      <c r="B34" s="6" t="s">
        <v>33</v>
      </c>
      <c r="C34" s="6" t="s">
        <v>58</v>
      </c>
      <c r="D34" s="6" t="s">
        <v>59</v>
      </c>
      <c r="E34" s="6" t="s">
        <v>67</v>
      </c>
      <c r="F34" s="27">
        <v>2016</v>
      </c>
      <c r="G34" s="28">
        <v>42552</v>
      </c>
      <c r="H34" s="18">
        <v>8555.39</v>
      </c>
      <c r="I34" s="17">
        <f t="shared" si="5"/>
        <v>5561.0034999999998</v>
      </c>
      <c r="J34" s="33">
        <v>84</v>
      </c>
      <c r="K34" s="36">
        <f t="shared" si="1"/>
        <v>86.916502301117674</v>
      </c>
      <c r="L34" s="19">
        <f t="shared" si="2"/>
        <v>5282.9533249999995</v>
      </c>
      <c r="M34" s="17">
        <f t="shared" si="3"/>
        <v>278.05017500000002</v>
      </c>
      <c r="N34" s="39">
        <v>0.09</v>
      </c>
      <c r="O34" s="17">
        <f t="shared" si="6"/>
        <v>303.07469075000006</v>
      </c>
    </row>
    <row r="35" spans="1:15" s="7" customFormat="1" ht="15.75" customHeight="1" x14ac:dyDescent="0.25">
      <c r="A35" s="6" t="s">
        <v>89</v>
      </c>
      <c r="B35" s="6" t="s">
        <v>44</v>
      </c>
      <c r="C35" s="6" t="s">
        <v>29</v>
      </c>
      <c r="D35" s="6" t="s">
        <v>30</v>
      </c>
      <c r="E35" s="6" t="s">
        <v>48</v>
      </c>
      <c r="F35" s="27">
        <v>2021</v>
      </c>
      <c r="G35" s="28">
        <v>44544</v>
      </c>
      <c r="H35" s="18">
        <v>7064.02</v>
      </c>
      <c r="I35" s="17">
        <f t="shared" si="5"/>
        <v>4591.6130000000003</v>
      </c>
      <c r="J35" s="33">
        <v>84</v>
      </c>
      <c r="K35" s="36">
        <f t="shared" si="1"/>
        <v>21.43326758711374</v>
      </c>
      <c r="L35" s="19">
        <f t="shared" si="2"/>
        <v>1113.0072212047212</v>
      </c>
      <c r="M35" s="17">
        <f t="shared" si="3"/>
        <v>3478.6057787952791</v>
      </c>
      <c r="N35" s="39">
        <v>0.09</v>
      </c>
      <c r="O35" s="17">
        <f t="shared" si="6"/>
        <v>3791.6802988868544</v>
      </c>
    </row>
    <row r="36" spans="1:15" s="7" customFormat="1" ht="15.75" customHeight="1" x14ac:dyDescent="0.25">
      <c r="A36" s="6" t="s">
        <v>90</v>
      </c>
      <c r="B36" s="6" t="s">
        <v>44</v>
      </c>
      <c r="C36" s="6" t="s">
        <v>63</v>
      </c>
      <c r="D36" s="6" t="s">
        <v>64</v>
      </c>
      <c r="E36" s="6" t="s">
        <v>91</v>
      </c>
      <c r="F36" s="27">
        <v>2021</v>
      </c>
      <c r="G36" s="28">
        <v>44418</v>
      </c>
      <c r="H36" s="18">
        <v>2857</v>
      </c>
      <c r="I36" s="17">
        <f t="shared" si="5"/>
        <v>1857.05</v>
      </c>
      <c r="J36" s="33">
        <v>84</v>
      </c>
      <c r="K36" s="36">
        <f t="shared" si="1"/>
        <v>25.575279421433265</v>
      </c>
      <c r="L36" s="19">
        <f t="shared" si="2"/>
        <v>537.1410002035002</v>
      </c>
      <c r="M36" s="17">
        <f t="shared" si="3"/>
        <v>1319.9089997964998</v>
      </c>
      <c r="N36" s="39">
        <v>0.09</v>
      </c>
      <c r="O36" s="17">
        <f t="shared" si="6"/>
        <v>1438.7008097781847</v>
      </c>
    </row>
    <row r="37" spans="1:15" s="7" customFormat="1" ht="15.75" customHeight="1" x14ac:dyDescent="0.25">
      <c r="A37" s="6" t="s">
        <v>92</v>
      </c>
      <c r="B37" s="6" t="s">
        <v>44</v>
      </c>
      <c r="C37" s="6" t="s">
        <v>58</v>
      </c>
      <c r="D37" s="6" t="s">
        <v>59</v>
      </c>
      <c r="E37" s="6" t="s">
        <v>67</v>
      </c>
      <c r="F37" s="27">
        <v>2021</v>
      </c>
      <c r="G37" s="28">
        <v>44540</v>
      </c>
      <c r="H37" s="18">
        <v>8853.59</v>
      </c>
      <c r="I37" s="17">
        <f t="shared" si="5"/>
        <v>5754.8335000000006</v>
      </c>
      <c r="J37" s="33">
        <v>84</v>
      </c>
      <c r="K37" s="36">
        <f t="shared" si="1"/>
        <v>21.564760026298487</v>
      </c>
      <c r="L37" s="19">
        <f t="shared" si="2"/>
        <v>1403.5300386650388</v>
      </c>
      <c r="M37" s="17">
        <f t="shared" si="3"/>
        <v>4351.3034613349619</v>
      </c>
      <c r="N37" s="39">
        <v>0.09</v>
      </c>
      <c r="O37" s="17">
        <f t="shared" si="6"/>
        <v>4742.9207728551091</v>
      </c>
    </row>
    <row r="38" spans="1:15" s="7" customFormat="1" ht="15.75" customHeight="1" x14ac:dyDescent="0.25">
      <c r="A38" s="6" t="s">
        <v>93</v>
      </c>
      <c r="B38" s="6" t="s">
        <v>44</v>
      </c>
      <c r="C38" s="6" t="s">
        <v>29</v>
      </c>
      <c r="D38" s="6" t="s">
        <v>30</v>
      </c>
      <c r="E38" s="6" t="s">
        <v>94</v>
      </c>
      <c r="F38" s="27">
        <v>2021</v>
      </c>
      <c r="G38" s="28">
        <v>44483</v>
      </c>
      <c r="H38" s="18">
        <v>4497</v>
      </c>
      <c r="I38" s="17">
        <f t="shared" si="5"/>
        <v>2923.05</v>
      </c>
      <c r="J38" s="33">
        <v>84</v>
      </c>
      <c r="K38" s="36">
        <f t="shared" si="1"/>
        <v>23.438527284681129</v>
      </c>
      <c r="L38" s="19">
        <f t="shared" si="2"/>
        <v>774.83795024420033</v>
      </c>
      <c r="M38" s="17">
        <f t="shared" si="3"/>
        <v>2148.2120497557999</v>
      </c>
      <c r="N38" s="39">
        <v>0.09</v>
      </c>
      <c r="O38" s="17">
        <f t="shared" si="6"/>
        <v>2341.5511342338218</v>
      </c>
    </row>
    <row r="39" spans="1:15" s="7" customFormat="1" ht="15.75" customHeight="1" x14ac:dyDescent="0.25">
      <c r="A39" s="6" t="s">
        <v>95</v>
      </c>
      <c r="B39" s="6" t="s">
        <v>44</v>
      </c>
      <c r="C39" s="6" t="s">
        <v>96</v>
      </c>
      <c r="D39" s="6" t="s">
        <v>97</v>
      </c>
      <c r="E39" s="6" t="s">
        <v>98</v>
      </c>
      <c r="F39" s="27">
        <v>2021</v>
      </c>
      <c r="G39" s="28">
        <v>44491</v>
      </c>
      <c r="H39" s="18">
        <v>3246</v>
      </c>
      <c r="I39" s="17">
        <f t="shared" si="5"/>
        <v>2109.9</v>
      </c>
      <c r="J39" s="33">
        <v>60</v>
      </c>
      <c r="K39" s="36">
        <f t="shared" si="1"/>
        <v>23.175542406311635</v>
      </c>
      <c r="L39" s="19">
        <f t="shared" si="2"/>
        <v>774.21955128205127</v>
      </c>
      <c r="M39" s="17">
        <f t="shared" si="3"/>
        <v>1335.6804487179488</v>
      </c>
      <c r="N39" s="39">
        <v>0.21</v>
      </c>
      <c r="O39" s="17">
        <f t="shared" si="6"/>
        <v>1616.1733429487181</v>
      </c>
    </row>
    <row r="40" spans="1:15" s="7" customFormat="1" ht="15.75" customHeight="1" x14ac:dyDescent="0.25">
      <c r="A40" s="6" t="s">
        <v>99</v>
      </c>
      <c r="B40" s="6" t="s">
        <v>44</v>
      </c>
      <c r="C40" s="6" t="s">
        <v>100</v>
      </c>
      <c r="D40" s="6" t="s">
        <v>101</v>
      </c>
      <c r="E40" s="6" t="s">
        <v>102</v>
      </c>
      <c r="F40" s="27">
        <v>2021</v>
      </c>
      <c r="G40" s="28">
        <v>44515</v>
      </c>
      <c r="H40" s="18">
        <v>1479</v>
      </c>
      <c r="I40" s="17">
        <f t="shared" si="5"/>
        <v>961.35</v>
      </c>
      <c r="J40" s="33">
        <v>84</v>
      </c>
      <c r="K40" s="36">
        <f t="shared" si="1"/>
        <v>22.386587771203153</v>
      </c>
      <c r="L40" s="19">
        <f t="shared" si="2"/>
        <v>243.39617673992677</v>
      </c>
      <c r="M40" s="17">
        <f t="shared" si="3"/>
        <v>717.95382326007325</v>
      </c>
      <c r="N40" s="39">
        <v>0.21</v>
      </c>
      <c r="O40" s="17">
        <f t="shared" si="6"/>
        <v>868.72412614468863</v>
      </c>
    </row>
    <row r="41" spans="1:15" s="7" customFormat="1" ht="15.75" customHeight="1" x14ac:dyDescent="0.25">
      <c r="A41" s="6" t="s">
        <v>103</v>
      </c>
      <c r="B41" s="6" t="s">
        <v>44</v>
      </c>
      <c r="C41" s="6" t="s">
        <v>80</v>
      </c>
      <c r="D41" s="6" t="s">
        <v>81</v>
      </c>
      <c r="E41" s="6" t="s">
        <v>104</v>
      </c>
      <c r="F41" s="27">
        <v>2016</v>
      </c>
      <c r="G41" s="28">
        <v>42660</v>
      </c>
      <c r="H41" s="18">
        <v>3136</v>
      </c>
      <c r="I41" s="17">
        <f t="shared" si="5"/>
        <v>2038.4</v>
      </c>
      <c r="J41" s="33">
        <v>60</v>
      </c>
      <c r="K41" s="36">
        <f t="shared" si="1"/>
        <v>83.366206443129514</v>
      </c>
      <c r="L41" s="19">
        <f t="shared" si="2"/>
        <v>1936.48</v>
      </c>
      <c r="M41" s="17">
        <f t="shared" si="3"/>
        <v>101.92000000000002</v>
      </c>
      <c r="N41" s="39">
        <v>0.09</v>
      </c>
      <c r="O41" s="17">
        <f t="shared" si="6"/>
        <v>111.09280000000003</v>
      </c>
    </row>
    <row r="42" spans="1:15" s="7" customFormat="1" ht="15.75" customHeight="1" x14ac:dyDescent="0.25">
      <c r="A42" s="6" t="s">
        <v>105</v>
      </c>
      <c r="B42" s="6" t="s">
        <v>44</v>
      </c>
      <c r="C42" s="6" t="s">
        <v>29</v>
      </c>
      <c r="D42" s="6" t="s">
        <v>30</v>
      </c>
      <c r="E42" s="6" t="s">
        <v>106</v>
      </c>
      <c r="F42" s="27">
        <v>2017</v>
      </c>
      <c r="G42" s="28">
        <v>42885</v>
      </c>
      <c r="H42" s="18">
        <v>7899</v>
      </c>
      <c r="I42" s="17">
        <f t="shared" si="5"/>
        <v>5134.3500000000004</v>
      </c>
      <c r="J42" s="33">
        <v>84</v>
      </c>
      <c r="K42" s="36">
        <f t="shared" si="1"/>
        <v>75.969756738987499</v>
      </c>
      <c r="L42" s="19">
        <f t="shared" si="2"/>
        <v>4411.3399343711844</v>
      </c>
      <c r="M42" s="17">
        <f t="shared" si="3"/>
        <v>723.01006562881594</v>
      </c>
      <c r="N42" s="39">
        <v>0.09</v>
      </c>
      <c r="O42" s="17">
        <f t="shared" si="6"/>
        <v>788.08097153540939</v>
      </c>
    </row>
    <row r="43" spans="1:15" s="7" customFormat="1" ht="15.75" customHeight="1" x14ac:dyDescent="0.25">
      <c r="A43" s="6" t="s">
        <v>107</v>
      </c>
      <c r="B43" s="6" t="s">
        <v>44</v>
      </c>
      <c r="C43" s="6" t="s">
        <v>108</v>
      </c>
      <c r="D43" s="6" t="s">
        <v>109</v>
      </c>
      <c r="E43" s="6" t="s">
        <v>78</v>
      </c>
      <c r="F43" s="27">
        <v>2019</v>
      </c>
      <c r="G43" s="28">
        <v>43539</v>
      </c>
      <c r="H43" s="18">
        <v>8908</v>
      </c>
      <c r="I43" s="17">
        <f t="shared" si="5"/>
        <v>5790.2</v>
      </c>
      <c r="J43" s="33">
        <v>84</v>
      </c>
      <c r="K43" s="36">
        <f t="shared" si="1"/>
        <v>54.470742932281389</v>
      </c>
      <c r="L43" s="19">
        <f t="shared" si="2"/>
        <v>3566.9841778591776</v>
      </c>
      <c r="M43" s="17">
        <f t="shared" si="3"/>
        <v>2223.2158221408222</v>
      </c>
      <c r="N43" s="39">
        <v>0.09</v>
      </c>
      <c r="O43" s="17">
        <f t="shared" si="6"/>
        <v>2423.3052461334964</v>
      </c>
    </row>
    <row r="44" spans="1:15" s="7" customFormat="1" ht="15.75" customHeight="1" x14ac:dyDescent="0.25">
      <c r="A44" s="6" t="s">
        <v>110</v>
      </c>
      <c r="B44" s="6" t="s">
        <v>44</v>
      </c>
      <c r="C44" s="6" t="s">
        <v>29</v>
      </c>
      <c r="D44" s="6" t="s">
        <v>30</v>
      </c>
      <c r="E44" s="6" t="s">
        <v>111</v>
      </c>
      <c r="F44" s="27">
        <v>2017</v>
      </c>
      <c r="G44" s="28">
        <v>42933</v>
      </c>
      <c r="H44" s="18">
        <v>4429</v>
      </c>
      <c r="I44" s="17">
        <f t="shared" si="5"/>
        <v>2878.85</v>
      </c>
      <c r="J44" s="33">
        <v>84</v>
      </c>
      <c r="K44" s="36">
        <f t="shared" si="1"/>
        <v>74.391847468770536</v>
      </c>
      <c r="L44" s="19">
        <f t="shared" si="2"/>
        <v>2422.0812092999586</v>
      </c>
      <c r="M44" s="17">
        <f t="shared" si="3"/>
        <v>456.76879070004134</v>
      </c>
      <c r="N44" s="39">
        <v>0.09</v>
      </c>
      <c r="O44" s="17">
        <f t="shared" si="6"/>
        <v>497.87798186304508</v>
      </c>
    </row>
    <row r="45" spans="1:15" s="7" customFormat="1" ht="15.75" customHeight="1" x14ac:dyDescent="0.25">
      <c r="A45" s="6" t="s">
        <v>112</v>
      </c>
      <c r="B45" s="6" t="s">
        <v>33</v>
      </c>
      <c r="C45" s="6" t="s">
        <v>113</v>
      </c>
      <c r="D45" s="6" t="s">
        <v>114</v>
      </c>
      <c r="E45" s="6" t="s">
        <v>115</v>
      </c>
      <c r="F45" s="27">
        <v>2021</v>
      </c>
      <c r="G45" s="28">
        <v>44537</v>
      </c>
      <c r="H45" s="18">
        <v>4055</v>
      </c>
      <c r="I45" s="17">
        <f t="shared" si="5"/>
        <v>2635.75</v>
      </c>
      <c r="J45" s="33">
        <v>84</v>
      </c>
      <c r="K45" s="36">
        <f t="shared" si="1"/>
        <v>21.663379355687045</v>
      </c>
      <c r="L45" s="19">
        <f t="shared" si="2"/>
        <v>645.76535154660155</v>
      </c>
      <c r="M45" s="17">
        <f t="shared" si="3"/>
        <v>1989.9846484533984</v>
      </c>
      <c r="N45" s="39">
        <v>0.09</v>
      </c>
      <c r="O45" s="17">
        <f t="shared" si="6"/>
        <v>2169.0832668142043</v>
      </c>
    </row>
    <row r="46" spans="1:15" s="7" customFormat="1" ht="15.75" customHeight="1" x14ac:dyDescent="0.25">
      <c r="A46" s="6" t="s">
        <v>116</v>
      </c>
      <c r="B46" s="6" t="s">
        <v>47</v>
      </c>
      <c r="C46" s="6" t="s">
        <v>63</v>
      </c>
      <c r="D46" s="6" t="s">
        <v>64</v>
      </c>
      <c r="E46" s="6" t="s">
        <v>117</v>
      </c>
      <c r="F46" s="27">
        <v>2021</v>
      </c>
      <c r="G46" s="28">
        <v>44474</v>
      </c>
      <c r="H46" s="18">
        <v>2269</v>
      </c>
      <c r="I46" s="17">
        <f t="shared" si="5"/>
        <v>1474.8500000000001</v>
      </c>
      <c r="J46" s="33">
        <v>84</v>
      </c>
      <c r="K46" s="36">
        <f t="shared" si="1"/>
        <v>23.734385272846811</v>
      </c>
      <c r="L46" s="19">
        <f t="shared" si="2"/>
        <v>395.88601444851452</v>
      </c>
      <c r="M46" s="17">
        <f t="shared" si="3"/>
        <v>1078.9639855514856</v>
      </c>
      <c r="N46" s="39">
        <v>0.09</v>
      </c>
      <c r="O46" s="17">
        <f t="shared" si="6"/>
        <v>1176.0707442511193</v>
      </c>
    </row>
    <row r="47" spans="1:15" s="7" customFormat="1" ht="15.75" customHeight="1" x14ac:dyDescent="0.25">
      <c r="A47" s="6" t="s">
        <v>118</v>
      </c>
      <c r="B47" s="6" t="s">
        <v>44</v>
      </c>
      <c r="C47" s="6" t="s">
        <v>58</v>
      </c>
      <c r="D47" s="6" t="s">
        <v>59</v>
      </c>
      <c r="E47" s="6" t="s">
        <v>119</v>
      </c>
      <c r="F47" s="27">
        <v>2021</v>
      </c>
      <c r="G47" s="28">
        <v>44545</v>
      </c>
      <c r="H47" s="18">
        <v>8774.34</v>
      </c>
      <c r="I47" s="17">
        <f t="shared" si="5"/>
        <v>5703.3209999999999</v>
      </c>
      <c r="J47" s="33">
        <v>84</v>
      </c>
      <c r="K47" s="36">
        <f t="shared" si="1"/>
        <v>21.400394477317555</v>
      </c>
      <c r="L47" s="19">
        <f t="shared" si="2"/>
        <v>1380.3649198717949</v>
      </c>
      <c r="M47" s="17">
        <f t="shared" si="3"/>
        <v>4322.956080128205</v>
      </c>
      <c r="N47" s="39">
        <v>0.09</v>
      </c>
      <c r="O47" s="17">
        <f t="shared" si="6"/>
        <v>4712.0221273397437</v>
      </c>
    </row>
    <row r="48" spans="1:15" s="7" customFormat="1" ht="15.75" customHeight="1" x14ac:dyDescent="0.25">
      <c r="A48" s="6" t="s">
        <v>120</v>
      </c>
      <c r="B48" s="6" t="s">
        <v>44</v>
      </c>
      <c r="C48" s="6" t="s">
        <v>121</v>
      </c>
      <c r="D48" s="6" t="s">
        <v>122</v>
      </c>
      <c r="E48" s="6" t="s">
        <v>123</v>
      </c>
      <c r="F48" s="27">
        <v>2017</v>
      </c>
      <c r="G48" s="28">
        <v>43070</v>
      </c>
      <c r="H48" s="18">
        <v>3195</v>
      </c>
      <c r="I48" s="17">
        <f t="shared" si="5"/>
        <v>2076.75</v>
      </c>
      <c r="J48" s="33">
        <v>60</v>
      </c>
      <c r="K48" s="36">
        <f t="shared" si="1"/>
        <v>69.888231426692968</v>
      </c>
      <c r="L48" s="19">
        <f t="shared" si="2"/>
        <v>1972.9124999999999</v>
      </c>
      <c r="M48" s="17">
        <f t="shared" si="3"/>
        <v>103.83750000000001</v>
      </c>
      <c r="N48" s="39">
        <v>0.21</v>
      </c>
      <c r="O48" s="17">
        <f t="shared" si="6"/>
        <v>125.64337500000001</v>
      </c>
    </row>
    <row r="49" spans="1:15" s="7" customFormat="1" ht="15.75" customHeight="1" x14ac:dyDescent="0.25">
      <c r="A49" s="6" t="s">
        <v>124</v>
      </c>
      <c r="B49" s="6" t="s">
        <v>44</v>
      </c>
      <c r="C49" s="6" t="s">
        <v>29</v>
      </c>
      <c r="D49" s="6" t="s">
        <v>30</v>
      </c>
      <c r="E49" s="6" t="s">
        <v>48</v>
      </c>
      <c r="F49" s="27">
        <v>2021</v>
      </c>
      <c r="G49" s="28">
        <v>44493</v>
      </c>
      <c r="H49" s="18">
        <v>7246.98</v>
      </c>
      <c r="I49" s="17">
        <f t="shared" si="5"/>
        <v>4710.5370000000003</v>
      </c>
      <c r="J49" s="33">
        <v>84</v>
      </c>
      <c r="K49" s="36">
        <f t="shared" si="1"/>
        <v>23.109796186719262</v>
      </c>
      <c r="L49" s="19">
        <f t="shared" si="2"/>
        <v>1231.1496726190471</v>
      </c>
      <c r="M49" s="17">
        <f t="shared" si="3"/>
        <v>3479.3873273809531</v>
      </c>
      <c r="N49" s="39">
        <v>0.09</v>
      </c>
      <c r="O49" s="17">
        <f t="shared" si="6"/>
        <v>3792.5321868452393</v>
      </c>
    </row>
    <row r="50" spans="1:15" s="7" customFormat="1" ht="15.75" customHeight="1" x14ac:dyDescent="0.25">
      <c r="A50" s="6" t="s">
        <v>125</v>
      </c>
      <c r="B50" s="6" t="s">
        <v>33</v>
      </c>
      <c r="C50" s="6" t="s">
        <v>38</v>
      </c>
      <c r="D50" s="6" t="s">
        <v>39</v>
      </c>
      <c r="E50" s="6" t="s">
        <v>126</v>
      </c>
      <c r="F50" s="27">
        <v>2007</v>
      </c>
      <c r="G50" s="28">
        <v>39264</v>
      </c>
      <c r="H50" s="18">
        <v>4500</v>
      </c>
      <c r="I50" s="17">
        <f t="shared" si="5"/>
        <v>2925</v>
      </c>
      <c r="J50" s="33">
        <v>84</v>
      </c>
      <c r="K50" s="36">
        <f t="shared" si="1"/>
        <v>195.0032873109796</v>
      </c>
      <c r="L50" s="19">
        <f t="shared" si="2"/>
        <v>2778.75</v>
      </c>
      <c r="M50" s="17">
        <f t="shared" si="3"/>
        <v>146.25</v>
      </c>
      <c r="N50" s="39">
        <v>0.09</v>
      </c>
      <c r="O50" s="17">
        <f t="shared" si="6"/>
        <v>159.41250000000002</v>
      </c>
    </row>
    <row r="51" spans="1:15" s="7" customFormat="1" ht="15.75" customHeight="1" x14ac:dyDescent="0.25">
      <c r="A51" s="6" t="s">
        <v>127</v>
      </c>
      <c r="B51" s="6" t="s">
        <v>47</v>
      </c>
      <c r="C51" s="6" t="s">
        <v>29</v>
      </c>
      <c r="D51" s="6" t="s">
        <v>30</v>
      </c>
      <c r="E51" s="6" t="s">
        <v>48</v>
      </c>
      <c r="F51" s="27">
        <v>2021</v>
      </c>
      <c r="G51" s="28">
        <v>44538</v>
      </c>
      <c r="H51" s="18">
        <v>7046.02</v>
      </c>
      <c r="I51" s="17">
        <f t="shared" si="5"/>
        <v>4579.9130000000005</v>
      </c>
      <c r="J51" s="33">
        <v>84</v>
      </c>
      <c r="K51" s="36">
        <f t="shared" si="1"/>
        <v>21.63050624589086</v>
      </c>
      <c r="L51" s="19">
        <f t="shared" si="2"/>
        <v>1120.3874394586896</v>
      </c>
      <c r="M51" s="17">
        <f t="shared" si="3"/>
        <v>3459.5255605413108</v>
      </c>
      <c r="N51" s="39">
        <v>0.09</v>
      </c>
      <c r="O51" s="17">
        <f t="shared" si="6"/>
        <v>3770.8828609900293</v>
      </c>
    </row>
    <row r="52" spans="1:15" s="7" customFormat="1" ht="15.75" customHeight="1" x14ac:dyDescent="0.25">
      <c r="A52" s="6" t="s">
        <v>128</v>
      </c>
      <c r="B52" s="6" t="s">
        <v>44</v>
      </c>
      <c r="C52" s="6" t="s">
        <v>34</v>
      </c>
      <c r="D52" s="6" t="s">
        <v>35</v>
      </c>
      <c r="E52" s="6" t="s">
        <v>36</v>
      </c>
      <c r="F52" s="27">
        <v>2020</v>
      </c>
      <c r="G52" s="28">
        <v>43913</v>
      </c>
      <c r="H52" s="18">
        <v>4510</v>
      </c>
      <c r="I52" s="17">
        <f t="shared" si="5"/>
        <v>2931.5</v>
      </c>
      <c r="J52" s="33">
        <v>60</v>
      </c>
      <c r="K52" s="36">
        <f t="shared" si="1"/>
        <v>42.17619986850756</v>
      </c>
      <c r="L52" s="19">
        <f t="shared" si="2"/>
        <v>1957.6258903133905</v>
      </c>
      <c r="M52" s="17">
        <f t="shared" si="3"/>
        <v>973.87410968660947</v>
      </c>
      <c r="N52" s="39">
        <v>0.09</v>
      </c>
      <c r="O52" s="17">
        <f t="shared" si="6"/>
        <v>1061.5227795584044</v>
      </c>
    </row>
    <row r="53" spans="1:15" s="7" customFormat="1" ht="15.75" customHeight="1" x14ac:dyDescent="0.25">
      <c r="A53" s="6" t="s">
        <v>129</v>
      </c>
      <c r="B53" s="6" t="s">
        <v>47</v>
      </c>
      <c r="C53" s="6" t="s">
        <v>38</v>
      </c>
      <c r="D53" s="6" t="s">
        <v>39</v>
      </c>
      <c r="E53" s="6" t="s">
        <v>130</v>
      </c>
      <c r="F53" s="27">
        <v>2014</v>
      </c>
      <c r="G53" s="28">
        <v>41908</v>
      </c>
      <c r="H53" s="18">
        <v>989</v>
      </c>
      <c r="I53" s="17">
        <f t="shared" si="5"/>
        <v>642.85</v>
      </c>
      <c r="J53" s="33">
        <v>84</v>
      </c>
      <c r="K53" s="36">
        <f t="shared" si="1"/>
        <v>108.08678500986193</v>
      </c>
      <c r="L53" s="19">
        <f t="shared" si="2"/>
        <v>610.70749999999998</v>
      </c>
      <c r="M53" s="17">
        <f t="shared" si="3"/>
        <v>32.142500000000005</v>
      </c>
      <c r="N53" s="39">
        <v>0.09</v>
      </c>
      <c r="O53" s="17">
        <f t="shared" si="6"/>
        <v>35.035325000000007</v>
      </c>
    </row>
    <row r="54" spans="1:15" s="7" customFormat="1" ht="15.75" customHeight="1" x14ac:dyDescent="0.25">
      <c r="A54" s="6" t="s">
        <v>131</v>
      </c>
      <c r="B54" s="6" t="s">
        <v>44</v>
      </c>
      <c r="C54" s="6" t="s">
        <v>38</v>
      </c>
      <c r="D54" s="6" t="s">
        <v>39</v>
      </c>
      <c r="E54" s="6" t="s">
        <v>132</v>
      </c>
      <c r="F54" s="27">
        <v>2006</v>
      </c>
      <c r="G54" s="28">
        <v>39070</v>
      </c>
      <c r="H54" s="18">
        <v>1029</v>
      </c>
      <c r="I54" s="17">
        <f t="shared" si="5"/>
        <v>668.85</v>
      </c>
      <c r="J54" s="33">
        <v>84</v>
      </c>
      <c r="K54" s="36">
        <f t="shared" si="1"/>
        <v>201.38067061143983</v>
      </c>
      <c r="L54" s="19">
        <f t="shared" si="2"/>
        <v>635.40750000000003</v>
      </c>
      <c r="M54" s="17">
        <f t="shared" si="3"/>
        <v>33.442500000000003</v>
      </c>
      <c r="N54" s="39">
        <v>0.09</v>
      </c>
      <c r="O54" s="17">
        <f t="shared" si="6"/>
        <v>36.452325000000009</v>
      </c>
    </row>
    <row r="55" spans="1:15" s="7" customFormat="1" ht="15.75" customHeight="1" x14ac:dyDescent="0.25">
      <c r="A55" s="6" t="s">
        <v>133</v>
      </c>
      <c r="B55" s="6" t="s">
        <v>44</v>
      </c>
      <c r="C55" s="6" t="s">
        <v>134</v>
      </c>
      <c r="D55" s="6" t="s">
        <v>135</v>
      </c>
      <c r="E55" s="6" t="s">
        <v>136</v>
      </c>
      <c r="F55" s="27">
        <v>2021</v>
      </c>
      <c r="G55" s="28">
        <v>44231</v>
      </c>
      <c r="H55" s="18">
        <v>4838.7299999999996</v>
      </c>
      <c r="I55" s="17">
        <f t="shared" si="5"/>
        <v>3145.1744999999996</v>
      </c>
      <c r="J55" s="33">
        <v>84</v>
      </c>
      <c r="K55" s="36">
        <f t="shared" si="1"/>
        <v>31.722550953320184</v>
      </c>
      <c r="L55" s="19">
        <f t="shared" si="2"/>
        <v>1128.3846478174603</v>
      </c>
      <c r="M55" s="17">
        <f t="shared" si="3"/>
        <v>2016.7898521825393</v>
      </c>
      <c r="N55" s="39">
        <v>0.09</v>
      </c>
      <c r="O55" s="17">
        <f t="shared" si="6"/>
        <v>2198.3009388789678</v>
      </c>
    </row>
    <row r="56" spans="1:15" s="7" customFormat="1" ht="15.75" customHeight="1" x14ac:dyDescent="0.25">
      <c r="A56" s="6" t="s">
        <v>137</v>
      </c>
      <c r="B56" s="6" t="s">
        <v>44</v>
      </c>
      <c r="C56" s="6" t="s">
        <v>29</v>
      </c>
      <c r="D56" s="6" t="s">
        <v>30</v>
      </c>
      <c r="E56" s="6" t="s">
        <v>52</v>
      </c>
      <c r="F56" s="27">
        <v>2016</v>
      </c>
      <c r="G56" s="28">
        <v>42552</v>
      </c>
      <c r="H56" s="18">
        <v>4500</v>
      </c>
      <c r="I56" s="17">
        <f t="shared" si="5"/>
        <v>2925</v>
      </c>
      <c r="J56" s="33">
        <v>84</v>
      </c>
      <c r="K56" s="36">
        <f t="shared" si="1"/>
        <v>86.916502301117674</v>
      </c>
      <c r="L56" s="19">
        <f t="shared" si="2"/>
        <v>2778.75</v>
      </c>
      <c r="M56" s="17">
        <f t="shared" si="3"/>
        <v>146.25</v>
      </c>
      <c r="N56" s="39">
        <v>0.09</v>
      </c>
      <c r="O56" s="17">
        <f t="shared" si="6"/>
        <v>159.41250000000002</v>
      </c>
    </row>
    <row r="57" spans="1:15" s="7" customFormat="1" ht="15.75" customHeight="1" x14ac:dyDescent="0.25">
      <c r="A57" s="6" t="s">
        <v>138</v>
      </c>
      <c r="B57" s="6" t="s">
        <v>44</v>
      </c>
      <c r="C57" s="6" t="s">
        <v>58</v>
      </c>
      <c r="D57" s="6" t="s">
        <v>59</v>
      </c>
      <c r="E57" s="6" t="s">
        <v>139</v>
      </c>
      <c r="F57" s="27">
        <v>2018</v>
      </c>
      <c r="G57" s="28">
        <v>43137</v>
      </c>
      <c r="H57" s="18">
        <v>6399.65</v>
      </c>
      <c r="I57" s="17">
        <f t="shared" si="5"/>
        <v>4159.7725</v>
      </c>
      <c r="J57" s="33">
        <v>84</v>
      </c>
      <c r="K57" s="36">
        <f t="shared" si="1"/>
        <v>67.685733070348448</v>
      </c>
      <c r="L57" s="19">
        <f t="shared" si="2"/>
        <v>3184.2784347018719</v>
      </c>
      <c r="M57" s="17">
        <f t="shared" si="3"/>
        <v>975.49406529812813</v>
      </c>
      <c r="N57" s="39">
        <v>0.09</v>
      </c>
      <c r="O57" s="17">
        <f t="shared" si="6"/>
        <v>1063.2885311749596</v>
      </c>
    </row>
    <row r="58" spans="1:15" s="7" customFormat="1" ht="15.75" customHeight="1" x14ac:dyDescent="0.25">
      <c r="A58" s="6" t="s">
        <v>140</v>
      </c>
      <c r="B58" s="6" t="s">
        <v>44</v>
      </c>
      <c r="C58" s="6" t="s">
        <v>29</v>
      </c>
      <c r="D58" s="6" t="s">
        <v>30</v>
      </c>
      <c r="E58" s="6" t="s">
        <v>139</v>
      </c>
      <c r="F58" s="27">
        <v>2019</v>
      </c>
      <c r="G58" s="28">
        <v>43717</v>
      </c>
      <c r="H58" s="18">
        <v>7069</v>
      </c>
      <c r="I58" s="17">
        <f t="shared" si="5"/>
        <v>4594.8500000000004</v>
      </c>
      <c r="J58" s="33">
        <v>84</v>
      </c>
      <c r="K58" s="36">
        <f t="shared" si="1"/>
        <v>48.619329388560153</v>
      </c>
      <c r="L58" s="19">
        <f t="shared" si="2"/>
        <v>2526.5309447496948</v>
      </c>
      <c r="M58" s="17">
        <f t="shared" si="3"/>
        <v>2068.3190552503056</v>
      </c>
      <c r="N58" s="39">
        <v>0.09</v>
      </c>
      <c r="O58" s="17">
        <f t="shared" si="6"/>
        <v>2254.4677702228332</v>
      </c>
    </row>
    <row r="59" spans="1:15" s="7" customFormat="1" ht="15.75" customHeight="1" x14ac:dyDescent="0.25">
      <c r="A59" s="6" t="s">
        <v>141</v>
      </c>
      <c r="B59" s="6" t="s">
        <v>33</v>
      </c>
      <c r="C59" s="6" t="s">
        <v>58</v>
      </c>
      <c r="D59" s="6" t="s">
        <v>59</v>
      </c>
      <c r="E59" s="6" t="s">
        <v>67</v>
      </c>
      <c r="F59" s="27">
        <v>2020</v>
      </c>
      <c r="G59" s="28">
        <v>44095</v>
      </c>
      <c r="H59" s="18">
        <v>8486.25</v>
      </c>
      <c r="I59" s="17">
        <f t="shared" si="5"/>
        <v>5516.0625</v>
      </c>
      <c r="J59" s="33">
        <v>84</v>
      </c>
      <c r="K59" s="36">
        <f t="shared" si="1"/>
        <v>36.193293885601577</v>
      </c>
      <c r="L59" s="19">
        <f t="shared" si="2"/>
        <v>2257.8838999542122</v>
      </c>
      <c r="M59" s="17">
        <f t="shared" si="3"/>
        <v>3258.1786000457878</v>
      </c>
      <c r="N59" s="39">
        <v>0.09</v>
      </c>
      <c r="O59" s="17">
        <f t="shared" si="6"/>
        <v>3551.4146740499091</v>
      </c>
    </row>
    <row r="60" spans="1:15" s="7" customFormat="1" ht="15.75" customHeight="1" x14ac:dyDescent="0.25">
      <c r="A60" s="6" t="s">
        <v>142</v>
      </c>
      <c r="B60" s="6" t="s">
        <v>33</v>
      </c>
      <c r="C60" s="6" t="s">
        <v>143</v>
      </c>
      <c r="D60" s="6" t="s">
        <v>144</v>
      </c>
      <c r="E60" s="6" t="s">
        <v>145</v>
      </c>
      <c r="F60" s="27">
        <v>2021</v>
      </c>
      <c r="G60" s="28">
        <v>44426</v>
      </c>
      <c r="H60" s="18">
        <v>3601</v>
      </c>
      <c r="I60" s="17">
        <f t="shared" si="5"/>
        <v>2340.65</v>
      </c>
      <c r="J60" s="33">
        <v>60</v>
      </c>
      <c r="K60" s="36">
        <f t="shared" si="1"/>
        <v>25.312294543063771</v>
      </c>
      <c r="L60" s="19">
        <f t="shared" si="2"/>
        <v>938.0810185185187</v>
      </c>
      <c r="M60" s="17">
        <f t="shared" si="3"/>
        <v>1402.5689814814814</v>
      </c>
      <c r="N60" s="39">
        <v>0.09</v>
      </c>
      <c r="O60" s="17">
        <f t="shared" si="6"/>
        <v>1528.8001898148148</v>
      </c>
    </row>
    <row r="61" spans="1:15" s="7" customFormat="1" ht="15.75" customHeight="1" x14ac:dyDescent="0.25">
      <c r="A61" s="6" t="s">
        <v>146</v>
      </c>
      <c r="B61" s="6" t="s">
        <v>28</v>
      </c>
      <c r="C61" s="6" t="s">
        <v>147</v>
      </c>
      <c r="D61" s="6" t="s">
        <v>148</v>
      </c>
      <c r="E61" s="6" t="s">
        <v>149</v>
      </c>
      <c r="F61" s="27">
        <v>2017</v>
      </c>
      <c r="G61" s="28">
        <v>43069</v>
      </c>
      <c r="H61" s="18">
        <v>8361</v>
      </c>
      <c r="I61" s="17">
        <f t="shared" si="5"/>
        <v>5434.6500000000005</v>
      </c>
      <c r="J61" s="33">
        <v>84</v>
      </c>
      <c r="K61" s="36">
        <f t="shared" si="1"/>
        <v>69.921104536489153</v>
      </c>
      <c r="L61" s="19">
        <f t="shared" si="2"/>
        <v>4297.5820741758243</v>
      </c>
      <c r="M61" s="17">
        <f t="shared" si="3"/>
        <v>1137.0679258241762</v>
      </c>
      <c r="N61" s="39">
        <v>0.09</v>
      </c>
      <c r="O61" s="17">
        <f t="shared" si="6"/>
        <v>1239.4040391483522</v>
      </c>
    </row>
    <row r="62" spans="1:15" s="7" customFormat="1" ht="15.75" customHeight="1" x14ac:dyDescent="0.25">
      <c r="A62" s="6" t="s">
        <v>150</v>
      </c>
      <c r="B62" s="6" t="s">
        <v>44</v>
      </c>
      <c r="C62" s="6" t="s">
        <v>29</v>
      </c>
      <c r="D62" s="6" t="s">
        <v>30</v>
      </c>
      <c r="E62" s="6" t="s">
        <v>48</v>
      </c>
      <c r="F62" s="27">
        <v>2022</v>
      </c>
      <c r="G62" s="28">
        <v>44573</v>
      </c>
      <c r="H62" s="18">
        <v>7064.02</v>
      </c>
      <c r="I62" s="17">
        <f t="shared" si="5"/>
        <v>4591.6130000000003</v>
      </c>
      <c r="J62" s="33">
        <v>84</v>
      </c>
      <c r="K62" s="36">
        <f t="shared" si="1"/>
        <v>20.479947403024326</v>
      </c>
      <c r="L62" s="19">
        <f t="shared" si="2"/>
        <v>1063.5022987891739</v>
      </c>
      <c r="M62" s="17">
        <f t="shared" si="3"/>
        <v>3528.1107012108264</v>
      </c>
      <c r="N62" s="39">
        <v>0.09</v>
      </c>
      <c r="O62" s="17">
        <f t="shared" si="6"/>
        <v>3845.6406643198011</v>
      </c>
    </row>
    <row r="63" spans="1:15" s="7" customFormat="1" ht="15.75" customHeight="1" x14ac:dyDescent="0.25">
      <c r="A63" s="6" t="s">
        <v>151</v>
      </c>
      <c r="B63" s="6" t="s">
        <v>44</v>
      </c>
      <c r="C63" s="6" t="s">
        <v>134</v>
      </c>
      <c r="D63" s="6" t="s">
        <v>135</v>
      </c>
      <c r="E63" s="6" t="s">
        <v>152</v>
      </c>
      <c r="F63" s="27">
        <v>2021</v>
      </c>
      <c r="G63" s="28">
        <v>44448</v>
      </c>
      <c r="H63" s="18">
        <v>2655</v>
      </c>
      <c r="I63" s="17">
        <f t="shared" si="5"/>
        <v>1725.75</v>
      </c>
      <c r="J63" s="33">
        <v>84</v>
      </c>
      <c r="K63" s="36">
        <f t="shared" si="1"/>
        <v>24.589086127547663</v>
      </c>
      <c r="L63" s="19">
        <f t="shared" si="2"/>
        <v>479.91529304029291</v>
      </c>
      <c r="M63" s="17">
        <f t="shared" si="3"/>
        <v>1245.8347069597071</v>
      </c>
      <c r="N63" s="39">
        <v>0.09</v>
      </c>
      <c r="O63" s="17">
        <f t="shared" si="6"/>
        <v>1357.9598305860809</v>
      </c>
    </row>
    <row r="64" spans="1:15" s="7" customFormat="1" ht="15.75" customHeight="1" x14ac:dyDescent="0.25">
      <c r="A64" s="6" t="s">
        <v>153</v>
      </c>
      <c r="B64" s="6" t="s">
        <v>44</v>
      </c>
      <c r="C64" s="6" t="s">
        <v>29</v>
      </c>
      <c r="D64" s="6" t="s">
        <v>30</v>
      </c>
      <c r="E64" s="6" t="s">
        <v>48</v>
      </c>
      <c r="F64" s="27">
        <v>2021</v>
      </c>
      <c r="G64" s="28">
        <v>44467</v>
      </c>
      <c r="H64" s="18">
        <v>7246.98</v>
      </c>
      <c r="I64" s="17">
        <f t="shared" si="5"/>
        <v>4710.5370000000003</v>
      </c>
      <c r="J64" s="33">
        <v>84</v>
      </c>
      <c r="K64" s="36">
        <f t="shared" si="1"/>
        <v>23.964497041420117</v>
      </c>
      <c r="L64" s="19">
        <f t="shared" si="2"/>
        <v>1276.6829464285711</v>
      </c>
      <c r="M64" s="17">
        <f t="shared" si="3"/>
        <v>3433.8540535714292</v>
      </c>
      <c r="N64" s="39">
        <v>0.09</v>
      </c>
      <c r="O64" s="17">
        <f t="shared" si="6"/>
        <v>3742.9009183928579</v>
      </c>
    </row>
    <row r="65" spans="1:15" s="7" customFormat="1" ht="15.75" customHeight="1" x14ac:dyDescent="0.25">
      <c r="A65" s="6" t="s">
        <v>154</v>
      </c>
      <c r="B65" s="6" t="s">
        <v>47</v>
      </c>
      <c r="C65" s="6" t="s">
        <v>34</v>
      </c>
      <c r="D65" s="6" t="s">
        <v>35</v>
      </c>
      <c r="E65" s="6" t="s">
        <v>36</v>
      </c>
      <c r="F65" s="27">
        <v>2015</v>
      </c>
      <c r="G65" s="28">
        <v>42157</v>
      </c>
      <c r="H65" s="24">
        <v>2415</v>
      </c>
      <c r="I65" s="17">
        <f t="shared" si="5"/>
        <v>1569.75</v>
      </c>
      <c r="J65" s="33">
        <v>60</v>
      </c>
      <c r="K65" s="36">
        <f t="shared" si="1"/>
        <v>99.901380670611431</v>
      </c>
      <c r="L65" s="19">
        <f t="shared" si="2"/>
        <v>1491.2625</v>
      </c>
      <c r="M65" s="17">
        <f t="shared" si="3"/>
        <v>78.487500000000011</v>
      </c>
      <c r="N65" s="39">
        <v>0.09</v>
      </c>
      <c r="O65" s="17">
        <f t="shared" si="6"/>
        <v>85.551375000000021</v>
      </c>
    </row>
    <row r="66" spans="1:15" s="7" customFormat="1" ht="15.75" customHeight="1" x14ac:dyDescent="0.25">
      <c r="A66" s="6" t="s">
        <v>155</v>
      </c>
      <c r="B66" s="6" t="s">
        <v>44</v>
      </c>
      <c r="C66" s="6" t="s">
        <v>29</v>
      </c>
      <c r="D66" s="6" t="s">
        <v>30</v>
      </c>
      <c r="E66" s="6" t="s">
        <v>139</v>
      </c>
      <c r="F66" s="27">
        <v>2017</v>
      </c>
      <c r="G66" s="28">
        <v>42963</v>
      </c>
      <c r="H66" s="18">
        <v>6494</v>
      </c>
      <c r="I66" s="17">
        <f t="shared" si="5"/>
        <v>4221.1000000000004</v>
      </c>
      <c r="J66" s="33">
        <v>84</v>
      </c>
      <c r="K66" s="36">
        <f t="shared" si="1"/>
        <v>73.405654174884944</v>
      </c>
      <c r="L66" s="19">
        <f t="shared" si="2"/>
        <v>3504.2854344729349</v>
      </c>
      <c r="M66" s="17">
        <f t="shared" si="3"/>
        <v>716.8145655270655</v>
      </c>
      <c r="N66" s="39">
        <v>0.09</v>
      </c>
      <c r="O66" s="17">
        <f t="shared" si="6"/>
        <v>781.32787642450148</v>
      </c>
    </row>
    <row r="67" spans="1:15" s="7" customFormat="1" ht="15.75" customHeight="1" x14ac:dyDescent="0.25">
      <c r="A67" s="6" t="s">
        <v>156</v>
      </c>
      <c r="B67" s="6" t="s">
        <v>44</v>
      </c>
      <c r="C67" s="6" t="s">
        <v>34</v>
      </c>
      <c r="D67" s="6" t="s">
        <v>35</v>
      </c>
      <c r="E67" s="6" t="s">
        <v>36</v>
      </c>
      <c r="F67" s="27">
        <v>2019</v>
      </c>
      <c r="G67" s="28">
        <v>43769</v>
      </c>
      <c r="H67" s="18">
        <v>3845</v>
      </c>
      <c r="I67" s="17">
        <f t="shared" si="5"/>
        <v>2499.25</v>
      </c>
      <c r="J67" s="33">
        <v>60</v>
      </c>
      <c r="K67" s="36">
        <f t="shared" si="1"/>
        <v>46.909927679158443</v>
      </c>
      <c r="L67" s="19">
        <f t="shared" si="2"/>
        <v>1856.2942485754982</v>
      </c>
      <c r="M67" s="17">
        <f t="shared" si="3"/>
        <v>642.95575142450184</v>
      </c>
      <c r="N67" s="39">
        <v>0.09</v>
      </c>
      <c r="O67" s="17">
        <f t="shared" si="6"/>
        <v>700.82176905270705</v>
      </c>
    </row>
    <row r="68" spans="1:15" s="7" customFormat="1" ht="15.75" customHeight="1" x14ac:dyDescent="0.25">
      <c r="A68" s="6" t="s">
        <v>157</v>
      </c>
      <c r="B68" s="6" t="s">
        <v>44</v>
      </c>
      <c r="C68" s="6" t="s">
        <v>58</v>
      </c>
      <c r="D68" s="6" t="s">
        <v>59</v>
      </c>
      <c r="E68" s="6" t="s">
        <v>158</v>
      </c>
      <c r="F68" s="27">
        <v>2009</v>
      </c>
      <c r="G68" s="28">
        <v>39875</v>
      </c>
      <c r="H68" s="18">
        <v>9160</v>
      </c>
      <c r="I68" s="17">
        <f t="shared" si="5"/>
        <v>5954</v>
      </c>
      <c r="J68" s="33">
        <v>84</v>
      </c>
      <c r="K68" s="36">
        <f t="shared" si="1"/>
        <v>174.91781722550954</v>
      </c>
      <c r="L68" s="19">
        <f t="shared" si="2"/>
        <v>5656.3</v>
      </c>
      <c r="M68" s="17">
        <f t="shared" si="3"/>
        <v>297.7</v>
      </c>
      <c r="N68" s="39">
        <v>0.09</v>
      </c>
      <c r="O68" s="17">
        <f t="shared" si="6"/>
        <v>324.49299999999999</v>
      </c>
    </row>
    <row r="69" spans="1:15" s="7" customFormat="1" ht="15.75" customHeight="1" x14ac:dyDescent="0.25">
      <c r="A69" s="6" t="s">
        <v>159</v>
      </c>
      <c r="B69" s="6" t="s">
        <v>44</v>
      </c>
      <c r="C69" s="6" t="s">
        <v>29</v>
      </c>
      <c r="D69" s="6" t="s">
        <v>30</v>
      </c>
      <c r="E69" s="6" t="s">
        <v>139</v>
      </c>
      <c r="F69" s="27">
        <v>2017</v>
      </c>
      <c r="G69" s="28">
        <v>42989</v>
      </c>
      <c r="H69" s="18">
        <v>6249</v>
      </c>
      <c r="I69" s="17">
        <f t="shared" si="5"/>
        <v>4061.8500000000004</v>
      </c>
      <c r="J69" s="33">
        <v>84</v>
      </c>
      <c r="K69" s="36">
        <f t="shared" si="1"/>
        <v>72.550953320184092</v>
      </c>
      <c r="L69" s="19">
        <f t="shared" si="2"/>
        <v>3332.8158959096463</v>
      </c>
      <c r="M69" s="17">
        <f t="shared" si="3"/>
        <v>729.03410409035405</v>
      </c>
      <c r="N69" s="39">
        <v>0.09</v>
      </c>
      <c r="O69" s="17">
        <f t="shared" si="6"/>
        <v>794.64717345848601</v>
      </c>
    </row>
    <row r="70" spans="1:15" s="7" customFormat="1" ht="15.75" customHeight="1" x14ac:dyDescent="0.25">
      <c r="A70" s="6" t="s">
        <v>160</v>
      </c>
      <c r="B70" s="6" t="s">
        <v>33</v>
      </c>
      <c r="C70" s="6" t="s">
        <v>58</v>
      </c>
      <c r="D70" s="6" t="s">
        <v>59</v>
      </c>
      <c r="E70" s="6" t="s">
        <v>161</v>
      </c>
      <c r="F70" s="27">
        <v>2018</v>
      </c>
      <c r="G70" s="28">
        <v>43419</v>
      </c>
      <c r="H70" s="18">
        <v>6932</v>
      </c>
      <c r="I70" s="17">
        <f t="shared" si="5"/>
        <v>4505.8</v>
      </c>
      <c r="J70" s="33">
        <v>84</v>
      </c>
      <c r="K70" s="36">
        <f t="shared" si="1"/>
        <v>58.415516107823798</v>
      </c>
      <c r="L70" s="19">
        <f t="shared" si="2"/>
        <v>2976.7642958892961</v>
      </c>
      <c r="M70" s="17">
        <f t="shared" si="3"/>
        <v>1529.035704110704</v>
      </c>
      <c r="N70" s="39">
        <v>0.09</v>
      </c>
      <c r="O70" s="17">
        <f t="shared" si="6"/>
        <v>1666.6489174806675</v>
      </c>
    </row>
    <row r="71" spans="1:15" s="7" customFormat="1" ht="15.75" customHeight="1" x14ac:dyDescent="0.25">
      <c r="A71" s="6" t="s">
        <v>162</v>
      </c>
      <c r="B71" s="6" t="s">
        <v>44</v>
      </c>
      <c r="C71" s="6" t="s">
        <v>76</v>
      </c>
      <c r="D71" s="6" t="s">
        <v>77</v>
      </c>
      <c r="E71" s="6" t="s">
        <v>163</v>
      </c>
      <c r="F71" s="27">
        <v>2020</v>
      </c>
      <c r="G71" s="28">
        <v>44167</v>
      </c>
      <c r="H71" s="18">
        <v>31740</v>
      </c>
      <c r="I71" s="17">
        <f t="shared" si="5"/>
        <v>20631</v>
      </c>
      <c r="J71" s="33">
        <v>84</v>
      </c>
      <c r="K71" s="36">
        <f t="shared" si="1"/>
        <v>33.826429980276131</v>
      </c>
      <c r="L71" s="19">
        <f t="shared" si="2"/>
        <v>7892.6121794871797</v>
      </c>
      <c r="M71" s="17">
        <f t="shared" si="3"/>
        <v>12738.38782051282</v>
      </c>
      <c r="N71" s="39">
        <v>0.09</v>
      </c>
      <c r="O71" s="17">
        <f t="shared" si="6"/>
        <v>13884.842724358976</v>
      </c>
    </row>
    <row r="72" spans="1:15" s="7" customFormat="1" ht="15.75" customHeight="1" x14ac:dyDescent="0.25">
      <c r="A72" s="6" t="s">
        <v>164</v>
      </c>
      <c r="B72" s="6" t="s">
        <v>44</v>
      </c>
      <c r="C72" s="6" t="s">
        <v>165</v>
      </c>
      <c r="D72" s="6" t="s">
        <v>166</v>
      </c>
      <c r="E72" s="6" t="s">
        <v>167</v>
      </c>
      <c r="F72" s="27">
        <v>2019</v>
      </c>
      <c r="G72" s="28">
        <v>43696</v>
      </c>
      <c r="H72" s="18">
        <v>1159</v>
      </c>
      <c r="I72" s="17">
        <f t="shared" si="5"/>
        <v>753.35</v>
      </c>
      <c r="J72" s="33">
        <v>60</v>
      </c>
      <c r="K72" s="36">
        <f t="shared" si="1"/>
        <v>49.309664694280073</v>
      </c>
      <c r="L72" s="19">
        <f t="shared" si="2"/>
        <v>588.16773504273499</v>
      </c>
      <c r="M72" s="17">
        <f t="shared" si="3"/>
        <v>165.18226495726503</v>
      </c>
      <c r="N72" s="39">
        <v>0.09</v>
      </c>
      <c r="O72" s="17">
        <f t="shared" si="6"/>
        <v>180.04866880341891</v>
      </c>
    </row>
    <row r="73" spans="1:15" s="7" customFormat="1" ht="15.75" customHeight="1" x14ac:dyDescent="0.25">
      <c r="A73" s="6" t="s">
        <v>168</v>
      </c>
      <c r="B73" s="6" t="s">
        <v>44</v>
      </c>
      <c r="C73" s="6" t="s">
        <v>76</v>
      </c>
      <c r="D73" s="6" t="s">
        <v>77</v>
      </c>
      <c r="E73" s="6" t="s">
        <v>169</v>
      </c>
      <c r="F73" s="27">
        <v>2019</v>
      </c>
      <c r="G73" s="28">
        <v>43706</v>
      </c>
      <c r="H73" s="18">
        <v>22124</v>
      </c>
      <c r="I73" s="17">
        <f t="shared" si="5"/>
        <v>14380.6</v>
      </c>
      <c r="J73" s="33">
        <v>84</v>
      </c>
      <c r="K73" s="36">
        <f t="shared" si="1"/>
        <v>48.980933596318209</v>
      </c>
      <c r="L73" s="19">
        <f t="shared" si="2"/>
        <v>7966.1482498982487</v>
      </c>
      <c r="M73" s="17">
        <f t="shared" si="3"/>
        <v>6414.4517501017517</v>
      </c>
      <c r="N73" s="39">
        <v>0.09</v>
      </c>
      <c r="O73" s="17">
        <f t="shared" si="6"/>
        <v>6991.7524076109103</v>
      </c>
    </row>
    <row r="74" spans="1:15" s="7" customFormat="1" ht="15.75" customHeight="1" x14ac:dyDescent="0.25">
      <c r="A74" s="6" t="s">
        <v>170</v>
      </c>
      <c r="B74" s="6" t="s">
        <v>33</v>
      </c>
      <c r="C74" s="6" t="s">
        <v>38</v>
      </c>
      <c r="D74" s="6" t="s">
        <v>39</v>
      </c>
      <c r="E74" s="6" t="s">
        <v>171</v>
      </c>
      <c r="F74" s="27">
        <v>2011</v>
      </c>
      <c r="G74" s="28">
        <v>40725</v>
      </c>
      <c r="H74" s="18">
        <v>1418</v>
      </c>
      <c r="I74" s="17">
        <f t="shared" si="5"/>
        <v>921.7</v>
      </c>
      <c r="J74" s="33">
        <v>84</v>
      </c>
      <c r="K74" s="36">
        <f t="shared" ref="K74:K137" si="7">+($B$2-G74)/30.42</f>
        <v>146.97567389875081</v>
      </c>
      <c r="L74" s="19">
        <f t="shared" ref="L74:L137" si="8">+I74-M74</f>
        <v>875.61500000000001</v>
      </c>
      <c r="M74" s="17">
        <f t="shared" ref="M74:M137" si="9">IF(K74&lt;$J74,($I74)-(K74/$J74)*(($I74)-($I74*$B$5)),($I74*$B$5))</f>
        <v>46.085000000000008</v>
      </c>
      <c r="N74" s="39">
        <v>0.09</v>
      </c>
      <c r="O74" s="17">
        <f t="shared" si="6"/>
        <v>50.232650000000014</v>
      </c>
    </row>
    <row r="75" spans="1:15" s="7" customFormat="1" ht="15.75" customHeight="1" x14ac:dyDescent="0.25">
      <c r="A75" s="6" t="s">
        <v>172</v>
      </c>
      <c r="B75" s="6" t="s">
        <v>33</v>
      </c>
      <c r="C75" s="6" t="s">
        <v>63</v>
      </c>
      <c r="D75" s="6" t="s">
        <v>64</v>
      </c>
      <c r="E75" s="6" t="s">
        <v>173</v>
      </c>
      <c r="F75" s="27">
        <v>2021</v>
      </c>
      <c r="G75" s="28">
        <v>44497</v>
      </c>
      <c r="H75" s="18">
        <v>2152</v>
      </c>
      <c r="I75" s="17">
        <f t="shared" ref="I75:I138" si="10">H75*(1-$B$6)</f>
        <v>1398.8</v>
      </c>
      <c r="J75" s="33">
        <v>84</v>
      </c>
      <c r="K75" s="36">
        <f t="shared" si="7"/>
        <v>22.978303747534515</v>
      </c>
      <c r="L75" s="19">
        <f t="shared" si="8"/>
        <v>363.5112942612941</v>
      </c>
      <c r="M75" s="17">
        <f t="shared" si="9"/>
        <v>1035.2887057387059</v>
      </c>
      <c r="N75" s="39">
        <v>0.09</v>
      </c>
      <c r="O75" s="17">
        <f t="shared" ref="O75:O138" si="11">+M75*(1+N75)</f>
        <v>1128.4646892551896</v>
      </c>
    </row>
    <row r="76" spans="1:15" s="7" customFormat="1" ht="15.75" customHeight="1" x14ac:dyDescent="0.25">
      <c r="A76" s="6" t="s">
        <v>174</v>
      </c>
      <c r="B76" s="6" t="s">
        <v>33</v>
      </c>
      <c r="C76" s="6" t="s">
        <v>34</v>
      </c>
      <c r="D76" s="6" t="s">
        <v>35</v>
      </c>
      <c r="E76" s="6" t="s">
        <v>36</v>
      </c>
      <c r="F76" s="27">
        <v>2009</v>
      </c>
      <c r="G76" s="28">
        <v>40010</v>
      </c>
      <c r="H76" s="18">
        <v>3872</v>
      </c>
      <c r="I76" s="17">
        <f t="shared" si="10"/>
        <v>2516.8000000000002</v>
      </c>
      <c r="J76" s="33">
        <v>84</v>
      </c>
      <c r="K76" s="36">
        <f t="shared" si="7"/>
        <v>170.47994740302431</v>
      </c>
      <c r="L76" s="19">
        <f t="shared" si="8"/>
        <v>2390.96</v>
      </c>
      <c r="M76" s="17">
        <f t="shared" si="9"/>
        <v>125.84000000000002</v>
      </c>
      <c r="N76" s="39">
        <v>0.09</v>
      </c>
      <c r="O76" s="17">
        <f t="shared" si="11"/>
        <v>137.16560000000004</v>
      </c>
    </row>
    <row r="77" spans="1:15" s="7" customFormat="1" ht="15.75" customHeight="1" x14ac:dyDescent="0.25">
      <c r="A77" s="6" t="s">
        <v>175</v>
      </c>
      <c r="B77" s="6" t="s">
        <v>44</v>
      </c>
      <c r="C77" s="6" t="s">
        <v>29</v>
      </c>
      <c r="D77" s="6" t="s">
        <v>30</v>
      </c>
      <c r="E77" s="6" t="s">
        <v>48</v>
      </c>
      <c r="F77" s="27">
        <v>2021</v>
      </c>
      <c r="G77" s="28">
        <v>44557</v>
      </c>
      <c r="H77" s="18">
        <v>7064.02</v>
      </c>
      <c r="I77" s="17">
        <f t="shared" si="10"/>
        <v>4591.6130000000003</v>
      </c>
      <c r="J77" s="33">
        <v>84</v>
      </c>
      <c r="K77" s="36">
        <f t="shared" si="7"/>
        <v>21.005917159763314</v>
      </c>
      <c r="L77" s="19">
        <f t="shared" si="8"/>
        <v>1090.8153594322348</v>
      </c>
      <c r="M77" s="17">
        <f t="shared" si="9"/>
        <v>3500.7976405677655</v>
      </c>
      <c r="N77" s="39">
        <v>0.09</v>
      </c>
      <c r="O77" s="17">
        <f t="shared" si="11"/>
        <v>3815.8694282188649</v>
      </c>
    </row>
    <row r="78" spans="1:15" s="7" customFormat="1" ht="15.75" customHeight="1" x14ac:dyDescent="0.25">
      <c r="A78" s="6" t="s">
        <v>176</v>
      </c>
      <c r="B78" s="6" t="s">
        <v>44</v>
      </c>
      <c r="C78" s="6" t="s">
        <v>76</v>
      </c>
      <c r="D78" s="6" t="s">
        <v>77</v>
      </c>
      <c r="E78" s="6" t="s">
        <v>177</v>
      </c>
      <c r="F78" s="27">
        <v>2021</v>
      </c>
      <c r="G78" s="28">
        <v>44510</v>
      </c>
      <c r="H78" s="18">
        <v>12458</v>
      </c>
      <c r="I78" s="17">
        <f t="shared" si="10"/>
        <v>8097.7000000000007</v>
      </c>
      <c r="J78" s="33">
        <v>84</v>
      </c>
      <c r="K78" s="36">
        <f t="shared" si="7"/>
        <v>22.550953320184089</v>
      </c>
      <c r="L78" s="19">
        <f t="shared" si="8"/>
        <v>2065.2418091168092</v>
      </c>
      <c r="M78" s="17">
        <f t="shared" si="9"/>
        <v>6032.4581908831915</v>
      </c>
      <c r="N78" s="39">
        <v>0.09</v>
      </c>
      <c r="O78" s="17">
        <f t="shared" si="11"/>
        <v>6575.3794280626789</v>
      </c>
    </row>
    <row r="79" spans="1:15" s="7" customFormat="1" ht="15.75" customHeight="1" x14ac:dyDescent="0.25">
      <c r="A79" s="6" t="s">
        <v>178</v>
      </c>
      <c r="B79" s="6" t="s">
        <v>47</v>
      </c>
      <c r="C79" s="6" t="s">
        <v>34</v>
      </c>
      <c r="D79" s="6" t="s">
        <v>35</v>
      </c>
      <c r="E79" s="6" t="s">
        <v>36</v>
      </c>
      <c r="F79" s="27">
        <v>2020</v>
      </c>
      <c r="G79" s="28">
        <v>44001</v>
      </c>
      <c r="H79" s="18">
        <v>2415</v>
      </c>
      <c r="I79" s="17">
        <f t="shared" si="10"/>
        <v>1569.75</v>
      </c>
      <c r="J79" s="33">
        <v>60</v>
      </c>
      <c r="K79" s="36">
        <f t="shared" si="7"/>
        <v>39.283366206443127</v>
      </c>
      <c r="L79" s="19">
        <f t="shared" si="8"/>
        <v>976.3635149572649</v>
      </c>
      <c r="M79" s="17">
        <f t="shared" si="9"/>
        <v>593.3864850427351</v>
      </c>
      <c r="N79" s="39">
        <v>0.09</v>
      </c>
      <c r="O79" s="17">
        <f t="shared" si="11"/>
        <v>646.79126869658126</v>
      </c>
    </row>
    <row r="80" spans="1:15" s="7" customFormat="1" ht="15.75" customHeight="1" x14ac:dyDescent="0.25">
      <c r="A80" s="6" t="s">
        <v>179</v>
      </c>
      <c r="B80" s="6" t="s">
        <v>28</v>
      </c>
      <c r="C80" s="6" t="s">
        <v>34</v>
      </c>
      <c r="D80" s="6" t="s">
        <v>35</v>
      </c>
      <c r="E80" s="6" t="s">
        <v>36</v>
      </c>
      <c r="F80" s="27">
        <v>2017</v>
      </c>
      <c r="G80" s="28">
        <v>42912</v>
      </c>
      <c r="H80" s="18">
        <v>2415</v>
      </c>
      <c r="I80" s="17">
        <f t="shared" si="10"/>
        <v>1569.75</v>
      </c>
      <c r="J80" s="33">
        <v>60</v>
      </c>
      <c r="K80" s="36">
        <f t="shared" si="7"/>
        <v>75.082182774490462</v>
      </c>
      <c r="L80" s="19">
        <f t="shared" si="8"/>
        <v>1491.2625</v>
      </c>
      <c r="M80" s="17">
        <f t="shared" si="9"/>
        <v>78.487500000000011</v>
      </c>
      <c r="N80" s="39">
        <v>0.09</v>
      </c>
      <c r="O80" s="17">
        <f t="shared" si="11"/>
        <v>85.551375000000021</v>
      </c>
    </row>
    <row r="81" spans="1:15" s="7" customFormat="1" ht="15.75" customHeight="1" x14ac:dyDescent="0.25">
      <c r="A81" s="6" t="s">
        <v>180</v>
      </c>
      <c r="B81" s="6" t="s">
        <v>44</v>
      </c>
      <c r="C81" s="6" t="s">
        <v>38</v>
      </c>
      <c r="D81" s="6" t="s">
        <v>39</v>
      </c>
      <c r="E81" s="6" t="s">
        <v>71</v>
      </c>
      <c r="F81" s="27">
        <v>2007</v>
      </c>
      <c r="G81" s="28">
        <v>39421</v>
      </c>
      <c r="H81" s="18">
        <v>1169</v>
      </c>
      <c r="I81" s="17">
        <f t="shared" si="10"/>
        <v>759.85</v>
      </c>
      <c r="J81" s="33">
        <v>84</v>
      </c>
      <c r="K81" s="36">
        <f t="shared" si="7"/>
        <v>189.84220907297831</v>
      </c>
      <c r="L81" s="19">
        <f t="shared" si="8"/>
        <v>721.85750000000007</v>
      </c>
      <c r="M81" s="17">
        <f t="shared" si="9"/>
        <v>37.9925</v>
      </c>
      <c r="N81" s="39">
        <v>0.09</v>
      </c>
      <c r="O81" s="17">
        <f t="shared" si="11"/>
        <v>41.411825</v>
      </c>
    </row>
    <row r="82" spans="1:15" s="7" customFormat="1" ht="15.75" customHeight="1" x14ac:dyDescent="0.25">
      <c r="A82" s="6" t="s">
        <v>181</v>
      </c>
      <c r="B82" s="6" t="s">
        <v>44</v>
      </c>
      <c r="C82" s="6" t="s">
        <v>108</v>
      </c>
      <c r="D82" s="6" t="s">
        <v>109</v>
      </c>
      <c r="E82" s="6" t="s">
        <v>182</v>
      </c>
      <c r="F82" s="27">
        <v>2016</v>
      </c>
      <c r="G82" s="28">
        <v>42443</v>
      </c>
      <c r="H82" s="18">
        <v>12573</v>
      </c>
      <c r="I82" s="17">
        <f t="shared" si="10"/>
        <v>8172.4500000000007</v>
      </c>
      <c r="J82" s="33">
        <v>84</v>
      </c>
      <c r="K82" s="36">
        <f t="shared" si="7"/>
        <v>90.499671268902034</v>
      </c>
      <c r="L82" s="19">
        <f t="shared" si="8"/>
        <v>7763.8275000000003</v>
      </c>
      <c r="M82" s="17">
        <f t="shared" si="9"/>
        <v>408.62250000000006</v>
      </c>
      <c r="N82" s="39">
        <v>0.09</v>
      </c>
      <c r="O82" s="17">
        <f t="shared" si="11"/>
        <v>445.39852500000012</v>
      </c>
    </row>
    <row r="83" spans="1:15" s="7" customFormat="1" ht="15.75" customHeight="1" x14ac:dyDescent="0.25">
      <c r="A83" s="6" t="s">
        <v>183</v>
      </c>
      <c r="B83" s="6" t="s">
        <v>44</v>
      </c>
      <c r="C83" s="6" t="s">
        <v>184</v>
      </c>
      <c r="D83" s="6" t="s">
        <v>185</v>
      </c>
      <c r="E83" s="6" t="s">
        <v>186</v>
      </c>
      <c r="F83" s="27">
        <v>2017</v>
      </c>
      <c r="G83" s="28">
        <v>42746</v>
      </c>
      <c r="H83" s="18">
        <v>4300</v>
      </c>
      <c r="I83" s="17">
        <f t="shared" si="10"/>
        <v>2795</v>
      </c>
      <c r="J83" s="33">
        <v>84</v>
      </c>
      <c r="K83" s="36">
        <f t="shared" si="7"/>
        <v>80.539119000657465</v>
      </c>
      <c r="L83" s="19">
        <f t="shared" si="8"/>
        <v>2545.8511396011395</v>
      </c>
      <c r="M83" s="17">
        <f t="shared" si="9"/>
        <v>249.14886039886051</v>
      </c>
      <c r="N83" s="39">
        <v>0.09</v>
      </c>
      <c r="O83" s="17">
        <f t="shared" si="11"/>
        <v>271.57225783475798</v>
      </c>
    </row>
    <row r="84" spans="1:15" s="7" customFormat="1" ht="15.75" customHeight="1" x14ac:dyDescent="0.25">
      <c r="A84" s="6" t="s">
        <v>187</v>
      </c>
      <c r="B84" s="6" t="s">
        <v>44</v>
      </c>
      <c r="C84" s="6" t="s">
        <v>63</v>
      </c>
      <c r="D84" s="6" t="s">
        <v>64</v>
      </c>
      <c r="E84" s="6" t="s">
        <v>91</v>
      </c>
      <c r="F84" s="27">
        <v>2021</v>
      </c>
      <c r="G84" s="28">
        <v>44428</v>
      </c>
      <c r="H84" s="18">
        <v>5541.54</v>
      </c>
      <c r="I84" s="17">
        <f t="shared" si="10"/>
        <v>3602.0010000000002</v>
      </c>
      <c r="J84" s="33">
        <v>84</v>
      </c>
      <c r="K84" s="36">
        <f t="shared" si="7"/>
        <v>25.246548323471398</v>
      </c>
      <c r="L84" s="19">
        <f t="shared" si="8"/>
        <v>1028.4665201465205</v>
      </c>
      <c r="M84" s="17">
        <f t="shared" si="9"/>
        <v>2573.5344798534798</v>
      </c>
      <c r="N84" s="39">
        <v>0.09</v>
      </c>
      <c r="O84" s="17">
        <f t="shared" si="11"/>
        <v>2805.1525830402929</v>
      </c>
    </row>
    <row r="85" spans="1:15" s="7" customFormat="1" ht="15.75" customHeight="1" x14ac:dyDescent="0.25">
      <c r="A85" s="6" t="s">
        <v>188</v>
      </c>
      <c r="B85" s="6" t="s">
        <v>44</v>
      </c>
      <c r="C85" s="6" t="s">
        <v>38</v>
      </c>
      <c r="D85" s="6" t="s">
        <v>39</v>
      </c>
      <c r="E85" s="6" t="s">
        <v>189</v>
      </c>
      <c r="F85" s="27">
        <v>2018</v>
      </c>
      <c r="G85" s="28">
        <v>43162</v>
      </c>
      <c r="H85" s="18">
        <v>445.6</v>
      </c>
      <c r="I85" s="17">
        <f t="shared" si="10"/>
        <v>289.64000000000004</v>
      </c>
      <c r="J85" s="33">
        <v>84</v>
      </c>
      <c r="K85" s="36">
        <f t="shared" si="7"/>
        <v>66.863905325443781</v>
      </c>
      <c r="L85" s="19">
        <f t="shared" si="8"/>
        <v>219.02545787545787</v>
      </c>
      <c r="M85" s="17">
        <f t="shared" si="9"/>
        <v>70.614542124542169</v>
      </c>
      <c r="N85" s="39">
        <v>0.09</v>
      </c>
      <c r="O85" s="17">
        <f t="shared" si="11"/>
        <v>76.969850915750968</v>
      </c>
    </row>
    <row r="86" spans="1:15" s="7" customFormat="1" ht="15.75" customHeight="1" x14ac:dyDescent="0.25">
      <c r="A86" s="6" t="s">
        <v>190</v>
      </c>
      <c r="B86" s="6" t="s">
        <v>44</v>
      </c>
      <c r="C86" s="6" t="s">
        <v>58</v>
      </c>
      <c r="D86" s="6" t="s">
        <v>59</v>
      </c>
      <c r="E86" s="6" t="s">
        <v>158</v>
      </c>
      <c r="F86" s="27">
        <v>2012</v>
      </c>
      <c r="G86" s="28">
        <v>41091</v>
      </c>
      <c r="H86" s="18">
        <v>8873</v>
      </c>
      <c r="I86" s="17">
        <f t="shared" si="10"/>
        <v>5767.45</v>
      </c>
      <c r="J86" s="33">
        <v>84</v>
      </c>
      <c r="K86" s="36">
        <f t="shared" si="7"/>
        <v>134.94411571334646</v>
      </c>
      <c r="L86" s="19">
        <f t="shared" si="8"/>
        <v>5479.0774999999994</v>
      </c>
      <c r="M86" s="17">
        <f t="shared" si="9"/>
        <v>288.3725</v>
      </c>
      <c r="N86" s="39">
        <v>0.09</v>
      </c>
      <c r="O86" s="17">
        <f t="shared" si="11"/>
        <v>314.32602500000002</v>
      </c>
    </row>
    <row r="87" spans="1:15" s="7" customFormat="1" ht="15.75" customHeight="1" x14ac:dyDescent="0.25">
      <c r="A87" s="6" t="s">
        <v>191</v>
      </c>
      <c r="B87" s="6" t="s">
        <v>44</v>
      </c>
      <c r="C87" s="6" t="s">
        <v>38</v>
      </c>
      <c r="D87" s="6" t="s">
        <v>39</v>
      </c>
      <c r="E87" s="6" t="s">
        <v>192</v>
      </c>
      <c r="F87" s="27">
        <v>2009</v>
      </c>
      <c r="G87" s="28">
        <v>39965</v>
      </c>
      <c r="H87" s="18">
        <v>642</v>
      </c>
      <c r="I87" s="17">
        <f t="shared" si="10"/>
        <v>417.3</v>
      </c>
      <c r="J87" s="33">
        <v>84</v>
      </c>
      <c r="K87" s="36">
        <f t="shared" si="7"/>
        <v>171.95923734385272</v>
      </c>
      <c r="L87" s="19">
        <f t="shared" si="8"/>
        <v>396.435</v>
      </c>
      <c r="M87" s="17">
        <f t="shared" si="9"/>
        <v>20.865000000000002</v>
      </c>
      <c r="N87" s="39">
        <v>0.09</v>
      </c>
      <c r="O87" s="17">
        <f t="shared" si="11"/>
        <v>22.742850000000004</v>
      </c>
    </row>
    <row r="88" spans="1:15" s="7" customFormat="1" ht="15.75" customHeight="1" x14ac:dyDescent="0.25">
      <c r="A88" s="6" t="s">
        <v>193</v>
      </c>
      <c r="B88" s="6" t="s">
        <v>44</v>
      </c>
      <c r="C88" s="6" t="s">
        <v>58</v>
      </c>
      <c r="D88" s="6" t="s">
        <v>59</v>
      </c>
      <c r="E88" s="6" t="s">
        <v>158</v>
      </c>
      <c r="F88" s="27">
        <v>2010</v>
      </c>
      <c r="G88" s="28">
        <v>40360</v>
      </c>
      <c r="H88" s="18">
        <v>8436</v>
      </c>
      <c r="I88" s="17">
        <f t="shared" si="10"/>
        <v>5483.4000000000005</v>
      </c>
      <c r="J88" s="33">
        <v>84</v>
      </c>
      <c r="K88" s="36">
        <f t="shared" si="7"/>
        <v>158.97435897435898</v>
      </c>
      <c r="L88" s="19">
        <f t="shared" si="8"/>
        <v>5209.2300000000005</v>
      </c>
      <c r="M88" s="17">
        <f t="shared" si="9"/>
        <v>274.17</v>
      </c>
      <c r="N88" s="39">
        <v>0.09</v>
      </c>
      <c r="O88" s="17">
        <f t="shared" si="11"/>
        <v>298.84530000000007</v>
      </c>
    </row>
    <row r="89" spans="1:15" s="7" customFormat="1" ht="15.75" customHeight="1" x14ac:dyDescent="0.25">
      <c r="A89" s="6" t="s">
        <v>194</v>
      </c>
      <c r="B89" s="6" t="s">
        <v>33</v>
      </c>
      <c r="C89" s="6" t="s">
        <v>54</v>
      </c>
      <c r="D89" s="6" t="s">
        <v>55</v>
      </c>
      <c r="E89" s="6" t="s">
        <v>195</v>
      </c>
      <c r="F89" s="27">
        <v>2004</v>
      </c>
      <c r="G89" s="28">
        <v>38292</v>
      </c>
      <c r="H89" s="18">
        <v>5665</v>
      </c>
      <c r="I89" s="17">
        <f t="shared" si="10"/>
        <v>3682.25</v>
      </c>
      <c r="J89" s="33">
        <v>60</v>
      </c>
      <c r="K89" s="36">
        <f t="shared" si="7"/>
        <v>226.95595003287309</v>
      </c>
      <c r="L89" s="19">
        <f t="shared" si="8"/>
        <v>3498.1374999999998</v>
      </c>
      <c r="M89" s="17">
        <f t="shared" si="9"/>
        <v>184.11250000000001</v>
      </c>
      <c r="N89" s="39">
        <v>0.21</v>
      </c>
      <c r="O89" s="17">
        <f t="shared" si="11"/>
        <v>222.77612500000001</v>
      </c>
    </row>
    <row r="90" spans="1:15" s="7" customFormat="1" ht="15.75" customHeight="1" x14ac:dyDescent="0.25">
      <c r="A90" s="6" t="s">
        <v>196</v>
      </c>
      <c r="B90" s="6" t="s">
        <v>44</v>
      </c>
      <c r="C90" s="6" t="s">
        <v>143</v>
      </c>
      <c r="D90" s="6" t="s">
        <v>144</v>
      </c>
      <c r="E90" s="6" t="s">
        <v>197</v>
      </c>
      <c r="F90" s="27">
        <v>2018</v>
      </c>
      <c r="G90" s="28">
        <v>43438</v>
      </c>
      <c r="H90" s="18">
        <v>1896.23</v>
      </c>
      <c r="I90" s="17">
        <f t="shared" si="10"/>
        <v>1232.5495000000001</v>
      </c>
      <c r="J90" s="33">
        <v>60</v>
      </c>
      <c r="K90" s="36">
        <f t="shared" si="7"/>
        <v>57.790927021696248</v>
      </c>
      <c r="L90" s="19">
        <f t="shared" si="8"/>
        <v>1127.8111549145299</v>
      </c>
      <c r="M90" s="17">
        <f t="shared" si="9"/>
        <v>104.7383450854702</v>
      </c>
      <c r="N90" s="39">
        <v>0.09</v>
      </c>
      <c r="O90" s="17">
        <f t="shared" si="11"/>
        <v>114.16479614316253</v>
      </c>
    </row>
    <row r="91" spans="1:15" s="7" customFormat="1" ht="15.75" customHeight="1" x14ac:dyDescent="0.25">
      <c r="A91" s="6" t="s">
        <v>198</v>
      </c>
      <c r="B91" s="6" t="s">
        <v>44</v>
      </c>
      <c r="C91" s="6" t="s">
        <v>108</v>
      </c>
      <c r="D91" s="6" t="s">
        <v>109</v>
      </c>
      <c r="E91" s="6" t="s">
        <v>199</v>
      </c>
      <c r="F91" s="27">
        <v>2017</v>
      </c>
      <c r="G91" s="28">
        <v>42917</v>
      </c>
      <c r="H91" s="18">
        <v>2602.83</v>
      </c>
      <c r="I91" s="17">
        <f t="shared" si="10"/>
        <v>1691.8395</v>
      </c>
      <c r="J91" s="33">
        <v>84</v>
      </c>
      <c r="K91" s="36">
        <f t="shared" si="7"/>
        <v>74.917817225509523</v>
      </c>
      <c r="L91" s="19">
        <f t="shared" si="8"/>
        <v>1433.4699561202685</v>
      </c>
      <c r="M91" s="17">
        <f t="shared" si="9"/>
        <v>258.36954387973151</v>
      </c>
      <c r="N91" s="39">
        <v>0.09</v>
      </c>
      <c r="O91" s="17">
        <f t="shared" si="11"/>
        <v>281.62280282890737</v>
      </c>
    </row>
    <row r="92" spans="1:15" s="7" customFormat="1" ht="15.75" customHeight="1" x14ac:dyDescent="0.25">
      <c r="A92" s="6" t="s">
        <v>200</v>
      </c>
      <c r="B92" s="6" t="s">
        <v>44</v>
      </c>
      <c r="C92" s="6" t="s">
        <v>34</v>
      </c>
      <c r="D92" s="6" t="s">
        <v>35</v>
      </c>
      <c r="E92" s="6" t="s">
        <v>36</v>
      </c>
      <c r="F92" s="27">
        <v>2017</v>
      </c>
      <c r="G92" s="28">
        <v>43024</v>
      </c>
      <c r="H92" s="18">
        <v>2415</v>
      </c>
      <c r="I92" s="17">
        <f t="shared" si="10"/>
        <v>1569.75</v>
      </c>
      <c r="J92" s="33">
        <v>60</v>
      </c>
      <c r="K92" s="36">
        <f t="shared" si="7"/>
        <v>71.400394477317548</v>
      </c>
      <c r="L92" s="19">
        <f t="shared" si="8"/>
        <v>1491.2625</v>
      </c>
      <c r="M92" s="17">
        <f t="shared" si="9"/>
        <v>78.487500000000011</v>
      </c>
      <c r="N92" s="39">
        <v>0.09</v>
      </c>
      <c r="O92" s="17">
        <f t="shared" si="11"/>
        <v>85.551375000000021</v>
      </c>
    </row>
    <row r="93" spans="1:15" s="7" customFormat="1" ht="15.75" customHeight="1" x14ac:dyDescent="0.25">
      <c r="A93" s="6" t="s">
        <v>201</v>
      </c>
      <c r="B93" s="6" t="s">
        <v>44</v>
      </c>
      <c r="C93" s="6" t="s">
        <v>29</v>
      </c>
      <c r="D93" s="6" t="s">
        <v>30</v>
      </c>
      <c r="E93" s="6" t="s">
        <v>48</v>
      </c>
      <c r="F93" s="27">
        <v>2021</v>
      </c>
      <c r="G93" s="28">
        <v>44493</v>
      </c>
      <c r="H93" s="18">
        <v>7246.98</v>
      </c>
      <c r="I93" s="17">
        <f t="shared" si="10"/>
        <v>4710.5370000000003</v>
      </c>
      <c r="J93" s="33">
        <v>84</v>
      </c>
      <c r="K93" s="36">
        <f t="shared" si="7"/>
        <v>23.109796186719262</v>
      </c>
      <c r="L93" s="19">
        <f t="shared" si="8"/>
        <v>1231.1496726190471</v>
      </c>
      <c r="M93" s="17">
        <f t="shared" si="9"/>
        <v>3479.3873273809531</v>
      </c>
      <c r="N93" s="39">
        <v>0.09</v>
      </c>
      <c r="O93" s="17">
        <f t="shared" si="11"/>
        <v>3792.5321868452393</v>
      </c>
    </row>
    <row r="94" spans="1:15" s="7" customFormat="1" ht="15.75" customHeight="1" x14ac:dyDescent="0.25">
      <c r="A94" s="6" t="s">
        <v>202</v>
      </c>
      <c r="B94" s="6" t="s">
        <v>44</v>
      </c>
      <c r="C94" s="6" t="s">
        <v>29</v>
      </c>
      <c r="D94" s="6" t="s">
        <v>30</v>
      </c>
      <c r="E94" s="6" t="s">
        <v>111</v>
      </c>
      <c r="F94" s="27">
        <v>2018</v>
      </c>
      <c r="G94" s="28">
        <v>43221</v>
      </c>
      <c r="H94" s="18">
        <v>5500</v>
      </c>
      <c r="I94" s="17">
        <f t="shared" si="10"/>
        <v>3575</v>
      </c>
      <c r="J94" s="33">
        <v>84</v>
      </c>
      <c r="K94" s="36">
        <f t="shared" si="7"/>
        <v>64.924391847468769</v>
      </c>
      <c r="L94" s="19">
        <f t="shared" si="8"/>
        <v>2624.9936406186407</v>
      </c>
      <c r="M94" s="17">
        <f t="shared" si="9"/>
        <v>950.00635938135929</v>
      </c>
      <c r="N94" s="39">
        <v>0.09</v>
      </c>
      <c r="O94" s="17">
        <f t="shared" si="11"/>
        <v>1035.5069317256816</v>
      </c>
    </row>
    <row r="95" spans="1:15" s="7" customFormat="1" ht="15.75" customHeight="1" x14ac:dyDescent="0.25">
      <c r="A95" s="6" t="s">
        <v>203</v>
      </c>
      <c r="B95" s="6" t="s">
        <v>44</v>
      </c>
      <c r="C95" s="6" t="s">
        <v>63</v>
      </c>
      <c r="D95" s="6" t="s">
        <v>64</v>
      </c>
      <c r="E95" s="6" t="s">
        <v>204</v>
      </c>
      <c r="F95" s="27">
        <v>2013</v>
      </c>
      <c r="G95" s="28">
        <v>41386</v>
      </c>
      <c r="H95" s="18">
        <v>2395</v>
      </c>
      <c r="I95" s="17">
        <f t="shared" si="10"/>
        <v>1556.75</v>
      </c>
      <c r="J95" s="33">
        <v>84</v>
      </c>
      <c r="K95" s="36">
        <f t="shared" si="7"/>
        <v>125.24654832347139</v>
      </c>
      <c r="L95" s="19">
        <f t="shared" si="8"/>
        <v>1478.9124999999999</v>
      </c>
      <c r="M95" s="17">
        <f t="shared" si="9"/>
        <v>77.837500000000006</v>
      </c>
      <c r="N95" s="39">
        <v>0.09</v>
      </c>
      <c r="O95" s="17">
        <f t="shared" si="11"/>
        <v>84.842875000000006</v>
      </c>
    </row>
    <row r="96" spans="1:15" s="7" customFormat="1" ht="15.75" customHeight="1" x14ac:dyDescent="0.25">
      <c r="A96" s="6" t="s">
        <v>205</v>
      </c>
      <c r="B96" s="6" t="s">
        <v>44</v>
      </c>
      <c r="C96" s="6" t="s">
        <v>34</v>
      </c>
      <c r="D96" s="6" t="s">
        <v>35</v>
      </c>
      <c r="E96" s="6" t="s">
        <v>36</v>
      </c>
      <c r="F96" s="27">
        <v>2018</v>
      </c>
      <c r="G96" s="28">
        <v>43411</v>
      </c>
      <c r="H96" s="18">
        <v>2415</v>
      </c>
      <c r="I96" s="17">
        <f t="shared" si="10"/>
        <v>1569.75</v>
      </c>
      <c r="J96" s="33">
        <v>60</v>
      </c>
      <c r="K96" s="36">
        <f t="shared" si="7"/>
        <v>58.678500986193292</v>
      </c>
      <c r="L96" s="19">
        <f t="shared" si="8"/>
        <v>1458.4174679487178</v>
      </c>
      <c r="M96" s="17">
        <f t="shared" si="9"/>
        <v>111.33253205128221</v>
      </c>
      <c r="N96" s="39">
        <v>0.09</v>
      </c>
      <c r="O96" s="17">
        <f t="shared" si="11"/>
        <v>121.35245993589763</v>
      </c>
    </row>
    <row r="97" spans="1:15" s="7" customFormat="1" ht="15.75" customHeight="1" x14ac:dyDescent="0.25">
      <c r="A97" s="6" t="s">
        <v>206</v>
      </c>
      <c r="B97" s="6" t="s">
        <v>44</v>
      </c>
      <c r="C97" s="6" t="s">
        <v>38</v>
      </c>
      <c r="D97" s="6" t="s">
        <v>39</v>
      </c>
      <c r="E97" s="6" t="s">
        <v>207</v>
      </c>
      <c r="F97" s="27">
        <v>2014</v>
      </c>
      <c r="G97" s="28">
        <v>41821</v>
      </c>
      <c r="H97" s="18">
        <v>1160</v>
      </c>
      <c r="I97" s="17">
        <f t="shared" si="10"/>
        <v>754</v>
      </c>
      <c r="J97" s="33">
        <v>84</v>
      </c>
      <c r="K97" s="36">
        <f t="shared" si="7"/>
        <v>110.94674556213018</v>
      </c>
      <c r="L97" s="19">
        <f t="shared" si="8"/>
        <v>716.3</v>
      </c>
      <c r="M97" s="17">
        <f t="shared" si="9"/>
        <v>37.700000000000003</v>
      </c>
      <c r="N97" s="39">
        <v>0.09</v>
      </c>
      <c r="O97" s="17">
        <f t="shared" si="11"/>
        <v>41.093000000000004</v>
      </c>
    </row>
    <row r="98" spans="1:15" s="7" customFormat="1" ht="15.75" customHeight="1" x14ac:dyDescent="0.25">
      <c r="A98" s="6" t="s">
        <v>208</v>
      </c>
      <c r="B98" s="6" t="s">
        <v>44</v>
      </c>
      <c r="C98" s="6" t="s">
        <v>108</v>
      </c>
      <c r="D98" s="6" t="s">
        <v>109</v>
      </c>
      <c r="E98" s="6" t="s">
        <v>209</v>
      </c>
      <c r="F98" s="27">
        <v>2017</v>
      </c>
      <c r="G98" s="28">
        <v>42917</v>
      </c>
      <c r="H98" s="18">
        <v>7969</v>
      </c>
      <c r="I98" s="17">
        <f t="shared" si="10"/>
        <v>5179.8500000000004</v>
      </c>
      <c r="J98" s="33">
        <v>84</v>
      </c>
      <c r="K98" s="36">
        <f t="shared" si="7"/>
        <v>74.917817225509523</v>
      </c>
      <c r="L98" s="19">
        <f t="shared" si="8"/>
        <v>4388.808366402116</v>
      </c>
      <c r="M98" s="17">
        <f t="shared" si="9"/>
        <v>791.04163359788436</v>
      </c>
      <c r="N98" s="39">
        <v>0.09</v>
      </c>
      <c r="O98" s="17">
        <f t="shared" si="11"/>
        <v>862.23538062169405</v>
      </c>
    </row>
    <row r="99" spans="1:15" s="7" customFormat="1" ht="15.75" customHeight="1" x14ac:dyDescent="0.25">
      <c r="A99" s="6" t="s">
        <v>210</v>
      </c>
      <c r="B99" s="6" t="s">
        <v>44</v>
      </c>
      <c r="C99" s="6" t="s">
        <v>34</v>
      </c>
      <c r="D99" s="6" t="s">
        <v>35</v>
      </c>
      <c r="E99" s="6" t="s">
        <v>211</v>
      </c>
      <c r="F99" s="27">
        <v>2016</v>
      </c>
      <c r="G99" s="28">
        <v>42471</v>
      </c>
      <c r="H99" s="18">
        <v>2479</v>
      </c>
      <c r="I99" s="17">
        <f t="shared" si="10"/>
        <v>1611.3500000000001</v>
      </c>
      <c r="J99" s="33">
        <v>60</v>
      </c>
      <c r="K99" s="36">
        <f t="shared" si="7"/>
        <v>89.579224194608798</v>
      </c>
      <c r="L99" s="19">
        <f t="shared" si="8"/>
        <v>1530.7825</v>
      </c>
      <c r="M99" s="17">
        <f t="shared" si="9"/>
        <v>80.56750000000001</v>
      </c>
      <c r="N99" s="39">
        <v>0.09</v>
      </c>
      <c r="O99" s="17">
        <f t="shared" si="11"/>
        <v>87.818575000000024</v>
      </c>
    </row>
    <row r="100" spans="1:15" s="7" customFormat="1" ht="15.75" customHeight="1" x14ac:dyDescent="0.25">
      <c r="A100" s="6" t="s">
        <v>212</v>
      </c>
      <c r="B100" s="6" t="s">
        <v>44</v>
      </c>
      <c r="C100" s="6" t="s">
        <v>29</v>
      </c>
      <c r="D100" s="6" t="s">
        <v>30</v>
      </c>
      <c r="E100" s="6" t="s">
        <v>48</v>
      </c>
      <c r="F100" s="27">
        <v>2014</v>
      </c>
      <c r="G100" s="28">
        <v>41913</v>
      </c>
      <c r="H100" s="18">
        <v>6714.38</v>
      </c>
      <c r="I100" s="17">
        <f t="shared" si="10"/>
        <v>4364.3470000000007</v>
      </c>
      <c r="J100" s="33">
        <v>84</v>
      </c>
      <c r="K100" s="36">
        <f t="shared" si="7"/>
        <v>107.92241946088099</v>
      </c>
      <c r="L100" s="19">
        <f t="shared" si="8"/>
        <v>4146.1296500000008</v>
      </c>
      <c r="M100" s="17">
        <f t="shared" si="9"/>
        <v>218.21735000000004</v>
      </c>
      <c r="N100" s="39">
        <v>0.09</v>
      </c>
      <c r="O100" s="17">
        <f t="shared" si="11"/>
        <v>237.85691150000005</v>
      </c>
    </row>
    <row r="101" spans="1:15" s="7" customFormat="1" ht="15.75" customHeight="1" x14ac:dyDescent="0.25">
      <c r="A101" s="6" t="s">
        <v>213</v>
      </c>
      <c r="B101" s="6" t="s">
        <v>44</v>
      </c>
      <c r="C101" s="6" t="s">
        <v>63</v>
      </c>
      <c r="D101" s="6" t="s">
        <v>64</v>
      </c>
      <c r="E101" s="6" t="s">
        <v>204</v>
      </c>
      <c r="F101" s="27">
        <v>2012</v>
      </c>
      <c r="G101" s="28">
        <v>41164</v>
      </c>
      <c r="H101" s="18">
        <v>2395</v>
      </c>
      <c r="I101" s="17">
        <f t="shared" si="10"/>
        <v>1556.75</v>
      </c>
      <c r="J101" s="33">
        <v>84</v>
      </c>
      <c r="K101" s="36">
        <f t="shared" si="7"/>
        <v>132.54437869822485</v>
      </c>
      <c r="L101" s="19">
        <f t="shared" si="8"/>
        <v>1478.9124999999999</v>
      </c>
      <c r="M101" s="17">
        <f t="shared" si="9"/>
        <v>77.837500000000006</v>
      </c>
      <c r="N101" s="39">
        <v>0.09</v>
      </c>
      <c r="O101" s="17">
        <f t="shared" si="11"/>
        <v>84.842875000000006</v>
      </c>
    </row>
    <row r="102" spans="1:15" s="7" customFormat="1" ht="15.75" customHeight="1" x14ac:dyDescent="0.25">
      <c r="A102" s="6" t="s">
        <v>214</v>
      </c>
      <c r="B102" s="6" t="s">
        <v>33</v>
      </c>
      <c r="C102" s="6" t="s">
        <v>29</v>
      </c>
      <c r="D102" s="6" t="s">
        <v>30</v>
      </c>
      <c r="E102" s="6" t="s">
        <v>215</v>
      </c>
      <c r="F102" s="27">
        <v>2017</v>
      </c>
      <c r="G102" s="28">
        <v>42989</v>
      </c>
      <c r="H102" s="18">
        <v>3413.13</v>
      </c>
      <c r="I102" s="17">
        <f t="shared" si="10"/>
        <v>2218.5345000000002</v>
      </c>
      <c r="J102" s="33">
        <v>84</v>
      </c>
      <c r="K102" s="36">
        <f t="shared" si="7"/>
        <v>72.550953320184092</v>
      </c>
      <c r="L102" s="19">
        <f t="shared" si="8"/>
        <v>1820.3446821581201</v>
      </c>
      <c r="M102" s="17">
        <f t="shared" si="9"/>
        <v>398.18981784188009</v>
      </c>
      <c r="N102" s="39">
        <v>0.09</v>
      </c>
      <c r="O102" s="17">
        <f t="shared" si="11"/>
        <v>434.02690144764932</v>
      </c>
    </row>
    <row r="103" spans="1:15" s="7" customFormat="1" ht="15.75" customHeight="1" x14ac:dyDescent="0.25">
      <c r="A103" s="6" t="s">
        <v>216</v>
      </c>
      <c r="B103" s="6" t="s">
        <v>33</v>
      </c>
      <c r="C103" s="6" t="s">
        <v>38</v>
      </c>
      <c r="D103" s="6" t="s">
        <v>39</v>
      </c>
      <c r="E103" s="6" t="s">
        <v>71</v>
      </c>
      <c r="F103" s="27">
        <v>2016</v>
      </c>
      <c r="G103" s="28">
        <v>42500</v>
      </c>
      <c r="H103" s="18">
        <v>1169</v>
      </c>
      <c r="I103" s="17">
        <f t="shared" si="10"/>
        <v>759.85</v>
      </c>
      <c r="J103" s="33">
        <v>84</v>
      </c>
      <c r="K103" s="36">
        <f t="shared" si="7"/>
        <v>88.625904010519392</v>
      </c>
      <c r="L103" s="19">
        <f t="shared" si="8"/>
        <v>721.85750000000007</v>
      </c>
      <c r="M103" s="17">
        <f t="shared" si="9"/>
        <v>37.9925</v>
      </c>
      <c r="N103" s="39">
        <v>0.09</v>
      </c>
      <c r="O103" s="17">
        <f t="shared" si="11"/>
        <v>41.411825</v>
      </c>
    </row>
    <row r="104" spans="1:15" s="7" customFormat="1" ht="15.75" customHeight="1" x14ac:dyDescent="0.25">
      <c r="A104" s="6" t="s">
        <v>217</v>
      </c>
      <c r="B104" s="6" t="s">
        <v>44</v>
      </c>
      <c r="C104" s="6" t="s">
        <v>58</v>
      </c>
      <c r="D104" s="6" t="s">
        <v>59</v>
      </c>
      <c r="E104" s="6" t="s">
        <v>158</v>
      </c>
      <c r="F104" s="27">
        <v>2010</v>
      </c>
      <c r="G104" s="28">
        <v>40456</v>
      </c>
      <c r="H104" s="18">
        <v>8873</v>
      </c>
      <c r="I104" s="17">
        <f t="shared" si="10"/>
        <v>5767.45</v>
      </c>
      <c r="J104" s="33">
        <v>84</v>
      </c>
      <c r="K104" s="36">
        <f t="shared" si="7"/>
        <v>155.81854043392505</v>
      </c>
      <c r="L104" s="19">
        <f t="shared" si="8"/>
        <v>5479.0774999999994</v>
      </c>
      <c r="M104" s="17">
        <f t="shared" si="9"/>
        <v>288.3725</v>
      </c>
      <c r="N104" s="39">
        <v>0.09</v>
      </c>
      <c r="O104" s="17">
        <f t="shared" si="11"/>
        <v>314.32602500000002</v>
      </c>
    </row>
    <row r="105" spans="1:15" s="7" customFormat="1" ht="15.75" customHeight="1" x14ac:dyDescent="0.25">
      <c r="A105" s="6" t="s">
        <v>218</v>
      </c>
      <c r="B105" s="6" t="s">
        <v>33</v>
      </c>
      <c r="C105" s="6" t="s">
        <v>58</v>
      </c>
      <c r="D105" s="6" t="s">
        <v>59</v>
      </c>
      <c r="E105" s="6" t="s">
        <v>158</v>
      </c>
      <c r="F105" s="27">
        <v>2014</v>
      </c>
      <c r="G105" s="28">
        <v>41821</v>
      </c>
      <c r="H105" s="18">
        <v>8873</v>
      </c>
      <c r="I105" s="17">
        <f t="shared" si="10"/>
        <v>5767.45</v>
      </c>
      <c r="J105" s="33">
        <v>84</v>
      </c>
      <c r="K105" s="36">
        <f t="shared" si="7"/>
        <v>110.94674556213018</v>
      </c>
      <c r="L105" s="19">
        <f t="shared" si="8"/>
        <v>5479.0774999999994</v>
      </c>
      <c r="M105" s="17">
        <f t="shared" si="9"/>
        <v>288.3725</v>
      </c>
      <c r="N105" s="39">
        <v>0.09</v>
      </c>
      <c r="O105" s="17">
        <f t="shared" si="11"/>
        <v>314.32602500000002</v>
      </c>
    </row>
    <row r="106" spans="1:15" s="7" customFormat="1" ht="15.75" customHeight="1" x14ac:dyDescent="0.25">
      <c r="A106" s="6" t="s">
        <v>219</v>
      </c>
      <c r="B106" s="6" t="s">
        <v>44</v>
      </c>
      <c r="C106" s="6" t="s">
        <v>76</v>
      </c>
      <c r="D106" s="6" t="s">
        <v>77</v>
      </c>
      <c r="E106" s="6" t="s">
        <v>163</v>
      </c>
      <c r="F106" s="27">
        <v>2017</v>
      </c>
      <c r="G106" s="28">
        <v>42754</v>
      </c>
      <c r="H106" s="18">
        <v>17084.099999999999</v>
      </c>
      <c r="I106" s="17">
        <f t="shared" si="10"/>
        <v>11104.664999999999</v>
      </c>
      <c r="J106" s="33">
        <v>84</v>
      </c>
      <c r="K106" s="36">
        <f t="shared" si="7"/>
        <v>80.276134122287971</v>
      </c>
      <c r="L106" s="19">
        <f t="shared" si="8"/>
        <v>10081.757119963369</v>
      </c>
      <c r="M106" s="17">
        <f t="shared" si="9"/>
        <v>1022.9078800366296</v>
      </c>
      <c r="N106" s="39">
        <v>0.09</v>
      </c>
      <c r="O106" s="17">
        <f t="shared" si="11"/>
        <v>1114.9695892399263</v>
      </c>
    </row>
    <row r="107" spans="1:15" s="7" customFormat="1" ht="15.75" customHeight="1" x14ac:dyDescent="0.25">
      <c r="A107" s="6" t="s">
        <v>220</v>
      </c>
      <c r="B107" s="6" t="s">
        <v>44</v>
      </c>
      <c r="C107" s="6" t="s">
        <v>80</v>
      </c>
      <c r="D107" s="6" t="s">
        <v>81</v>
      </c>
      <c r="E107" s="6" t="s">
        <v>221</v>
      </c>
      <c r="F107" s="27">
        <v>2017</v>
      </c>
      <c r="G107" s="28">
        <v>42754</v>
      </c>
      <c r="H107" s="18">
        <v>3255</v>
      </c>
      <c r="I107" s="17">
        <f t="shared" si="10"/>
        <v>2115.75</v>
      </c>
      <c r="J107" s="33">
        <v>60</v>
      </c>
      <c r="K107" s="36">
        <f t="shared" si="7"/>
        <v>80.276134122287971</v>
      </c>
      <c r="L107" s="19">
        <f t="shared" si="8"/>
        <v>2009.9625000000001</v>
      </c>
      <c r="M107" s="17">
        <f t="shared" si="9"/>
        <v>105.78750000000001</v>
      </c>
      <c r="N107" s="39">
        <v>0.09</v>
      </c>
      <c r="O107" s="17">
        <f t="shared" si="11"/>
        <v>115.30837500000001</v>
      </c>
    </row>
    <row r="108" spans="1:15" s="7" customFormat="1" ht="15.75" customHeight="1" x14ac:dyDescent="0.25">
      <c r="A108" s="6" t="s">
        <v>222</v>
      </c>
      <c r="B108" s="6" t="s">
        <v>44</v>
      </c>
      <c r="C108" s="6" t="s">
        <v>29</v>
      </c>
      <c r="D108" s="6" t="s">
        <v>30</v>
      </c>
      <c r="E108" s="6" t="s">
        <v>223</v>
      </c>
      <c r="F108" s="27">
        <v>2020</v>
      </c>
      <c r="G108" s="28">
        <v>44081</v>
      </c>
      <c r="H108" s="18">
        <v>5700</v>
      </c>
      <c r="I108" s="17">
        <f t="shared" si="10"/>
        <v>3705</v>
      </c>
      <c r="J108" s="33">
        <v>84</v>
      </c>
      <c r="K108" s="36">
        <f t="shared" si="7"/>
        <v>36.653517422748187</v>
      </c>
      <c r="L108" s="19">
        <f t="shared" si="8"/>
        <v>1535.8478327228327</v>
      </c>
      <c r="M108" s="17">
        <f t="shared" si="9"/>
        <v>2169.1521672771673</v>
      </c>
      <c r="N108" s="39">
        <v>0.09</v>
      </c>
      <c r="O108" s="17">
        <f t="shared" si="11"/>
        <v>2364.3758623321128</v>
      </c>
    </row>
    <row r="109" spans="1:15" s="7" customFormat="1" ht="15.75" customHeight="1" x14ac:dyDescent="0.25">
      <c r="A109" s="6" t="s">
        <v>224</v>
      </c>
      <c r="B109" s="6" t="s">
        <v>33</v>
      </c>
      <c r="C109" s="6" t="s">
        <v>147</v>
      </c>
      <c r="D109" s="6" t="s">
        <v>148</v>
      </c>
      <c r="E109" s="6" t="s">
        <v>225</v>
      </c>
      <c r="F109" s="27">
        <v>2019</v>
      </c>
      <c r="G109" s="28">
        <v>43546</v>
      </c>
      <c r="H109" s="18">
        <v>6369</v>
      </c>
      <c r="I109" s="17">
        <f t="shared" si="10"/>
        <v>4139.8500000000004</v>
      </c>
      <c r="J109" s="33">
        <v>84</v>
      </c>
      <c r="K109" s="36">
        <f t="shared" si="7"/>
        <v>54.24063116370808</v>
      </c>
      <c r="L109" s="19">
        <f t="shared" si="8"/>
        <v>2539.5318223443228</v>
      </c>
      <c r="M109" s="17">
        <f t="shared" si="9"/>
        <v>1600.3181776556776</v>
      </c>
      <c r="N109" s="39">
        <v>0.09</v>
      </c>
      <c r="O109" s="17">
        <f t="shared" si="11"/>
        <v>1744.3468136446886</v>
      </c>
    </row>
    <row r="110" spans="1:15" s="7" customFormat="1" ht="15.75" customHeight="1" x14ac:dyDescent="0.25">
      <c r="A110" s="6" t="s">
        <v>226</v>
      </c>
      <c r="B110" s="6" t="s">
        <v>33</v>
      </c>
      <c r="C110" s="6" t="s">
        <v>63</v>
      </c>
      <c r="D110" s="6" t="s">
        <v>64</v>
      </c>
      <c r="E110" s="6" t="s">
        <v>227</v>
      </c>
      <c r="F110" s="27">
        <v>2022</v>
      </c>
      <c r="G110" s="28">
        <v>44574</v>
      </c>
      <c r="H110" s="18">
        <v>5135.01</v>
      </c>
      <c r="I110" s="17">
        <f t="shared" si="10"/>
        <v>3337.7565000000004</v>
      </c>
      <c r="J110" s="33">
        <v>84</v>
      </c>
      <c r="K110" s="36">
        <f t="shared" si="7"/>
        <v>20.447074293228138</v>
      </c>
      <c r="L110" s="19">
        <f t="shared" si="8"/>
        <v>771.84508775946279</v>
      </c>
      <c r="M110" s="17">
        <f t="shared" si="9"/>
        <v>2565.9114122405376</v>
      </c>
      <c r="N110" s="39">
        <v>0.09</v>
      </c>
      <c r="O110" s="17">
        <f t="shared" si="11"/>
        <v>2796.8434393421862</v>
      </c>
    </row>
    <row r="111" spans="1:15" s="7" customFormat="1" ht="15.75" customHeight="1" x14ac:dyDescent="0.25">
      <c r="A111" s="6" t="s">
        <v>228</v>
      </c>
      <c r="B111" s="6" t="s">
        <v>47</v>
      </c>
      <c r="C111" s="6" t="s">
        <v>76</v>
      </c>
      <c r="D111" s="6" t="s">
        <v>77</v>
      </c>
      <c r="E111" s="6" t="s">
        <v>229</v>
      </c>
      <c r="F111" s="27">
        <v>2021</v>
      </c>
      <c r="G111" s="28">
        <v>44483</v>
      </c>
      <c r="H111" s="18">
        <v>10251</v>
      </c>
      <c r="I111" s="17">
        <f t="shared" si="10"/>
        <v>6663.1500000000005</v>
      </c>
      <c r="J111" s="33">
        <v>84</v>
      </c>
      <c r="K111" s="36">
        <f t="shared" si="7"/>
        <v>23.438527284681129</v>
      </c>
      <c r="L111" s="19">
        <f t="shared" si="8"/>
        <v>1766.2583562271057</v>
      </c>
      <c r="M111" s="17">
        <f t="shared" si="9"/>
        <v>4896.8916437728949</v>
      </c>
      <c r="N111" s="39">
        <v>0.09</v>
      </c>
      <c r="O111" s="17">
        <f t="shared" si="11"/>
        <v>5337.6118917124559</v>
      </c>
    </row>
    <row r="112" spans="1:15" s="7" customFormat="1" ht="15.75" customHeight="1" x14ac:dyDescent="0.25">
      <c r="A112" s="6" t="s">
        <v>230</v>
      </c>
      <c r="B112" s="6" t="s">
        <v>44</v>
      </c>
      <c r="C112" s="6" t="s">
        <v>29</v>
      </c>
      <c r="D112" s="6" t="s">
        <v>30</v>
      </c>
      <c r="E112" s="6" t="s">
        <v>48</v>
      </c>
      <c r="F112" s="27">
        <v>2019</v>
      </c>
      <c r="G112" s="28">
        <v>43707</v>
      </c>
      <c r="H112" s="18">
        <v>6813.38</v>
      </c>
      <c r="I112" s="17">
        <f t="shared" si="10"/>
        <v>4428.6970000000001</v>
      </c>
      <c r="J112" s="33">
        <v>84</v>
      </c>
      <c r="K112" s="36">
        <f t="shared" si="7"/>
        <v>48.948060486522024</v>
      </c>
      <c r="L112" s="19">
        <f t="shared" si="8"/>
        <v>2451.634788105413</v>
      </c>
      <c r="M112" s="17">
        <f t="shared" si="9"/>
        <v>1977.0622118945871</v>
      </c>
      <c r="N112" s="39">
        <v>0.09</v>
      </c>
      <c r="O112" s="17">
        <f t="shared" si="11"/>
        <v>2154.9978109651001</v>
      </c>
    </row>
    <row r="113" spans="1:15" s="7" customFormat="1" ht="15.75" customHeight="1" x14ac:dyDescent="0.25">
      <c r="A113" s="6" t="s">
        <v>231</v>
      </c>
      <c r="B113" s="6" t="s">
        <v>44</v>
      </c>
      <c r="C113" s="6" t="s">
        <v>58</v>
      </c>
      <c r="D113" s="6" t="s">
        <v>59</v>
      </c>
      <c r="E113" s="6" t="s">
        <v>232</v>
      </c>
      <c r="F113" s="27">
        <v>2014</v>
      </c>
      <c r="G113" s="28">
        <v>41821</v>
      </c>
      <c r="H113" s="18">
        <v>5527</v>
      </c>
      <c r="I113" s="17">
        <f t="shared" si="10"/>
        <v>3592.55</v>
      </c>
      <c r="J113" s="33">
        <v>84</v>
      </c>
      <c r="K113" s="36">
        <f t="shared" si="7"/>
        <v>110.94674556213018</v>
      </c>
      <c r="L113" s="19">
        <f t="shared" si="8"/>
        <v>3412.9225000000001</v>
      </c>
      <c r="M113" s="17">
        <f t="shared" si="9"/>
        <v>179.62750000000003</v>
      </c>
      <c r="N113" s="39">
        <v>0.09</v>
      </c>
      <c r="O113" s="17">
        <f t="shared" si="11"/>
        <v>195.79397500000005</v>
      </c>
    </row>
    <row r="114" spans="1:15" s="7" customFormat="1" ht="15.75" customHeight="1" x14ac:dyDescent="0.25">
      <c r="A114" s="6" t="s">
        <v>233</v>
      </c>
      <c r="B114" s="6" t="s">
        <v>33</v>
      </c>
      <c r="C114" s="6" t="s">
        <v>234</v>
      </c>
      <c r="D114" s="6" t="s">
        <v>235</v>
      </c>
      <c r="E114" s="6" t="s">
        <v>236</v>
      </c>
      <c r="F114" s="27">
        <v>2006</v>
      </c>
      <c r="G114" s="28">
        <v>38899</v>
      </c>
      <c r="H114" s="18">
        <v>2316</v>
      </c>
      <c r="I114" s="17">
        <f t="shared" si="10"/>
        <v>1505.4</v>
      </c>
      <c r="J114" s="33">
        <v>84</v>
      </c>
      <c r="K114" s="36">
        <f t="shared" si="7"/>
        <v>207.00197238658777</v>
      </c>
      <c r="L114" s="19">
        <f t="shared" si="8"/>
        <v>1430.13</v>
      </c>
      <c r="M114" s="17">
        <f t="shared" si="9"/>
        <v>75.27000000000001</v>
      </c>
      <c r="N114" s="39">
        <v>0.09</v>
      </c>
      <c r="O114" s="17">
        <f t="shared" si="11"/>
        <v>82.044300000000021</v>
      </c>
    </row>
    <row r="115" spans="1:15" s="7" customFormat="1" ht="15.75" customHeight="1" x14ac:dyDescent="0.25">
      <c r="A115" s="6" t="s">
        <v>237</v>
      </c>
      <c r="B115" s="6" t="s">
        <v>44</v>
      </c>
      <c r="C115" s="6" t="s">
        <v>234</v>
      </c>
      <c r="D115" s="6" t="s">
        <v>235</v>
      </c>
      <c r="E115" s="6" t="s">
        <v>238</v>
      </c>
      <c r="F115" s="27">
        <v>2022</v>
      </c>
      <c r="G115" s="28">
        <v>44616</v>
      </c>
      <c r="H115" s="18">
        <v>7156.7</v>
      </c>
      <c r="I115" s="17">
        <f t="shared" si="10"/>
        <v>4651.8550000000005</v>
      </c>
      <c r="J115" s="33">
        <v>84</v>
      </c>
      <c r="K115" s="36">
        <f t="shared" si="7"/>
        <v>19.066403681788294</v>
      </c>
      <c r="L115" s="19">
        <f t="shared" si="8"/>
        <v>1003.0885480260481</v>
      </c>
      <c r="M115" s="17">
        <f t="shared" si="9"/>
        <v>3648.7664519739524</v>
      </c>
      <c r="N115" s="39">
        <v>0.09</v>
      </c>
      <c r="O115" s="17">
        <f t="shared" si="11"/>
        <v>3977.1554326516084</v>
      </c>
    </row>
    <row r="116" spans="1:15" s="7" customFormat="1" ht="15.75" customHeight="1" x14ac:dyDescent="0.25">
      <c r="A116" s="6" t="s">
        <v>239</v>
      </c>
      <c r="B116" s="6" t="s">
        <v>44</v>
      </c>
      <c r="C116" s="6" t="s">
        <v>76</v>
      </c>
      <c r="D116" s="6" t="s">
        <v>77</v>
      </c>
      <c r="E116" s="6" t="s">
        <v>169</v>
      </c>
      <c r="F116" s="27">
        <v>2019</v>
      </c>
      <c r="G116" s="28">
        <v>43711</v>
      </c>
      <c r="H116" s="18">
        <v>9250</v>
      </c>
      <c r="I116" s="17">
        <f t="shared" si="10"/>
        <v>6012.5</v>
      </c>
      <c r="J116" s="33">
        <v>84</v>
      </c>
      <c r="K116" s="36">
        <f t="shared" si="7"/>
        <v>48.816568047337277</v>
      </c>
      <c r="L116" s="19">
        <f t="shared" si="8"/>
        <v>3319.4539835164837</v>
      </c>
      <c r="M116" s="17">
        <f t="shared" si="9"/>
        <v>2693.0460164835163</v>
      </c>
      <c r="N116" s="39">
        <v>0.09</v>
      </c>
      <c r="O116" s="17">
        <f t="shared" si="11"/>
        <v>2935.420157967033</v>
      </c>
    </row>
    <row r="117" spans="1:15" s="7" customFormat="1" ht="15.75" customHeight="1" x14ac:dyDescent="0.25">
      <c r="A117" s="6" t="s">
        <v>240</v>
      </c>
      <c r="B117" s="6" t="s">
        <v>33</v>
      </c>
      <c r="C117" s="6" t="s">
        <v>29</v>
      </c>
      <c r="D117" s="6" t="s">
        <v>30</v>
      </c>
      <c r="E117" s="6" t="s">
        <v>139</v>
      </c>
      <c r="F117" s="27">
        <v>2022</v>
      </c>
      <c r="G117" s="28">
        <v>44624</v>
      </c>
      <c r="H117" s="18">
        <v>4445</v>
      </c>
      <c r="I117" s="17">
        <f t="shared" si="10"/>
        <v>2889.25</v>
      </c>
      <c r="J117" s="33">
        <v>84</v>
      </c>
      <c r="K117" s="36">
        <f t="shared" si="7"/>
        <v>18.803418803418804</v>
      </c>
      <c r="L117" s="19">
        <f t="shared" si="8"/>
        <v>614.42129629629653</v>
      </c>
      <c r="M117" s="17">
        <f t="shared" si="9"/>
        <v>2274.8287037037035</v>
      </c>
      <c r="N117" s="39">
        <v>0.09</v>
      </c>
      <c r="O117" s="17">
        <f t="shared" si="11"/>
        <v>2479.5632870370368</v>
      </c>
    </row>
    <row r="118" spans="1:15" s="7" customFormat="1" ht="15.75" customHeight="1" x14ac:dyDescent="0.25">
      <c r="A118" s="6" t="s">
        <v>241</v>
      </c>
      <c r="B118" s="6" t="s">
        <v>47</v>
      </c>
      <c r="C118" s="6" t="s">
        <v>58</v>
      </c>
      <c r="D118" s="6" t="s">
        <v>59</v>
      </c>
      <c r="E118" s="6" t="s">
        <v>161</v>
      </c>
      <c r="F118" s="27">
        <v>2016</v>
      </c>
      <c r="G118" s="28">
        <v>42597</v>
      </c>
      <c r="H118" s="18">
        <v>6070</v>
      </c>
      <c r="I118" s="17">
        <f t="shared" si="10"/>
        <v>3945.5</v>
      </c>
      <c r="J118" s="33">
        <v>84</v>
      </c>
      <c r="K118" s="36">
        <f t="shared" si="7"/>
        <v>85.43721236028928</v>
      </c>
      <c r="L118" s="19">
        <f t="shared" si="8"/>
        <v>3748.2249999999999</v>
      </c>
      <c r="M118" s="17">
        <f t="shared" si="9"/>
        <v>197.27500000000001</v>
      </c>
      <c r="N118" s="39">
        <v>0.09</v>
      </c>
      <c r="O118" s="17">
        <f t="shared" si="11"/>
        <v>215.02975000000004</v>
      </c>
    </row>
    <row r="119" spans="1:15" s="7" customFormat="1" ht="15.75" customHeight="1" x14ac:dyDescent="0.25">
      <c r="A119" s="6" t="s">
        <v>242</v>
      </c>
      <c r="B119" s="6" t="s">
        <v>44</v>
      </c>
      <c r="C119" s="6" t="s">
        <v>243</v>
      </c>
      <c r="D119" s="6" t="s">
        <v>244</v>
      </c>
      <c r="E119" s="6" t="s">
        <v>245</v>
      </c>
      <c r="F119" s="27">
        <v>2022</v>
      </c>
      <c r="G119" s="28">
        <v>44662</v>
      </c>
      <c r="H119" s="18">
        <v>2129</v>
      </c>
      <c r="I119" s="17">
        <f t="shared" si="10"/>
        <v>1383.8500000000001</v>
      </c>
      <c r="J119" s="33">
        <v>60</v>
      </c>
      <c r="K119" s="36">
        <f t="shared" si="7"/>
        <v>17.554240631163708</v>
      </c>
      <c r="L119" s="19">
        <f t="shared" si="8"/>
        <v>384.63023504273497</v>
      </c>
      <c r="M119" s="17">
        <f t="shared" si="9"/>
        <v>999.21976495726517</v>
      </c>
      <c r="N119" s="39">
        <v>0.09</v>
      </c>
      <c r="O119" s="17">
        <f t="shared" si="11"/>
        <v>1089.1495438034192</v>
      </c>
    </row>
    <row r="120" spans="1:15" s="7" customFormat="1" ht="15.75" customHeight="1" x14ac:dyDescent="0.25">
      <c r="A120" s="6" t="s">
        <v>246</v>
      </c>
      <c r="B120" s="6" t="s">
        <v>33</v>
      </c>
      <c r="C120" s="6" t="s">
        <v>34</v>
      </c>
      <c r="D120" s="6" t="s">
        <v>35</v>
      </c>
      <c r="E120" s="6" t="s">
        <v>247</v>
      </c>
      <c r="F120" s="27">
        <v>2012</v>
      </c>
      <c r="G120" s="28">
        <v>41179</v>
      </c>
      <c r="H120" s="18">
        <v>2281</v>
      </c>
      <c r="I120" s="17">
        <f t="shared" si="10"/>
        <v>1482.65</v>
      </c>
      <c r="J120" s="33">
        <v>84</v>
      </c>
      <c r="K120" s="36">
        <f t="shared" si="7"/>
        <v>132.05128205128204</v>
      </c>
      <c r="L120" s="19">
        <f t="shared" si="8"/>
        <v>1408.5175000000002</v>
      </c>
      <c r="M120" s="17">
        <f t="shared" si="9"/>
        <v>74.132500000000007</v>
      </c>
      <c r="N120" s="39">
        <v>0.09</v>
      </c>
      <c r="O120" s="17">
        <f t="shared" si="11"/>
        <v>80.804425000000009</v>
      </c>
    </row>
    <row r="121" spans="1:15" s="7" customFormat="1" ht="15.75" customHeight="1" x14ac:dyDescent="0.25">
      <c r="A121" s="6" t="s">
        <v>248</v>
      </c>
      <c r="B121" s="6" t="s">
        <v>44</v>
      </c>
      <c r="C121" s="6" t="s">
        <v>34</v>
      </c>
      <c r="D121" s="6" t="s">
        <v>35</v>
      </c>
      <c r="E121" s="6" t="s">
        <v>247</v>
      </c>
      <c r="F121" s="27">
        <v>2014</v>
      </c>
      <c r="G121" s="28">
        <v>41698</v>
      </c>
      <c r="H121" s="18">
        <v>2281</v>
      </c>
      <c r="I121" s="17">
        <f t="shared" si="10"/>
        <v>1482.65</v>
      </c>
      <c r="J121" s="33">
        <v>84</v>
      </c>
      <c r="K121" s="36">
        <f t="shared" si="7"/>
        <v>114.99013806706114</v>
      </c>
      <c r="L121" s="19">
        <f t="shared" si="8"/>
        <v>1408.5175000000002</v>
      </c>
      <c r="M121" s="17">
        <f t="shared" si="9"/>
        <v>74.132500000000007</v>
      </c>
      <c r="N121" s="39">
        <v>0.09</v>
      </c>
      <c r="O121" s="17">
        <f t="shared" si="11"/>
        <v>80.804425000000009</v>
      </c>
    </row>
    <row r="122" spans="1:15" s="7" customFormat="1" ht="15.75" customHeight="1" x14ac:dyDescent="0.25">
      <c r="A122" s="6" t="s">
        <v>249</v>
      </c>
      <c r="B122" s="6" t="s">
        <v>33</v>
      </c>
      <c r="C122" s="6" t="s">
        <v>80</v>
      </c>
      <c r="D122" s="6" t="s">
        <v>81</v>
      </c>
      <c r="E122" s="6" t="s">
        <v>82</v>
      </c>
      <c r="F122" s="27">
        <v>2022</v>
      </c>
      <c r="G122" s="28">
        <v>44638</v>
      </c>
      <c r="H122" s="18">
        <v>5421</v>
      </c>
      <c r="I122" s="17">
        <f t="shared" si="10"/>
        <v>3523.65</v>
      </c>
      <c r="J122" s="33">
        <v>60</v>
      </c>
      <c r="K122" s="36">
        <f t="shared" si="7"/>
        <v>18.34319526627219</v>
      </c>
      <c r="L122" s="19">
        <f t="shared" si="8"/>
        <v>1023.3875000000003</v>
      </c>
      <c r="M122" s="17">
        <f t="shared" si="9"/>
        <v>2500.2624999999998</v>
      </c>
      <c r="N122" s="39">
        <v>0.09</v>
      </c>
      <c r="O122" s="17">
        <f t="shared" si="11"/>
        <v>2725.2861250000001</v>
      </c>
    </row>
    <row r="123" spans="1:15" s="7" customFormat="1" ht="15.75" customHeight="1" x14ac:dyDescent="0.25">
      <c r="A123" s="6" t="s">
        <v>250</v>
      </c>
      <c r="B123" s="6" t="s">
        <v>44</v>
      </c>
      <c r="C123" s="6" t="s">
        <v>143</v>
      </c>
      <c r="D123" s="6" t="s">
        <v>144</v>
      </c>
      <c r="E123" s="6" t="s">
        <v>251</v>
      </c>
      <c r="F123" s="27">
        <v>2012</v>
      </c>
      <c r="G123" s="28">
        <v>41214</v>
      </c>
      <c r="H123" s="18">
        <v>1145.3599999999999</v>
      </c>
      <c r="I123" s="17">
        <f t="shared" si="10"/>
        <v>744.48399999999992</v>
      </c>
      <c r="J123" s="33">
        <v>60</v>
      </c>
      <c r="K123" s="36">
        <f t="shared" si="7"/>
        <v>130.90072320841551</v>
      </c>
      <c r="L123" s="19">
        <f t="shared" si="8"/>
        <v>707.25979999999993</v>
      </c>
      <c r="M123" s="17">
        <f t="shared" si="9"/>
        <v>37.224199999999996</v>
      </c>
      <c r="N123" s="39">
        <v>0.09</v>
      </c>
      <c r="O123" s="17">
        <f t="shared" si="11"/>
        <v>40.574377999999996</v>
      </c>
    </row>
    <row r="124" spans="1:15" s="7" customFormat="1" ht="15.75" customHeight="1" x14ac:dyDescent="0.25">
      <c r="A124" s="6" t="s">
        <v>252</v>
      </c>
      <c r="B124" s="6" t="s">
        <v>33</v>
      </c>
      <c r="C124" s="6" t="s">
        <v>29</v>
      </c>
      <c r="D124" s="6" t="s">
        <v>30</v>
      </c>
      <c r="E124" s="6" t="s">
        <v>42</v>
      </c>
      <c r="F124" s="27">
        <v>2019</v>
      </c>
      <c r="G124" s="28">
        <v>43515</v>
      </c>
      <c r="H124" s="18">
        <v>4204.93</v>
      </c>
      <c r="I124" s="17">
        <f t="shared" si="10"/>
        <v>2733.2045000000003</v>
      </c>
      <c r="J124" s="33">
        <v>84</v>
      </c>
      <c r="K124" s="36">
        <f t="shared" si="7"/>
        <v>55.259697567389871</v>
      </c>
      <c r="L124" s="19">
        <f t="shared" si="8"/>
        <v>1708.145849486162</v>
      </c>
      <c r="M124" s="17">
        <f t="shared" si="9"/>
        <v>1025.0586505138383</v>
      </c>
      <c r="N124" s="39">
        <v>0.09</v>
      </c>
      <c r="O124" s="17">
        <f t="shared" si="11"/>
        <v>1117.3139290600839</v>
      </c>
    </row>
    <row r="125" spans="1:15" s="7" customFormat="1" ht="15.75" customHeight="1" x14ac:dyDescent="0.25">
      <c r="A125" s="6" t="s">
        <v>253</v>
      </c>
      <c r="B125" s="6" t="s">
        <v>47</v>
      </c>
      <c r="C125" s="6" t="s">
        <v>143</v>
      </c>
      <c r="D125" s="6" t="s">
        <v>144</v>
      </c>
      <c r="E125" s="6" t="s">
        <v>173</v>
      </c>
      <c r="F125" s="27">
        <v>2017</v>
      </c>
      <c r="G125" s="28">
        <v>42964</v>
      </c>
      <c r="H125" s="18">
        <v>1895</v>
      </c>
      <c r="I125" s="17">
        <f t="shared" si="10"/>
        <v>1231.75</v>
      </c>
      <c r="J125" s="33">
        <v>60</v>
      </c>
      <c r="K125" s="36">
        <f t="shared" si="7"/>
        <v>73.372781065088759</v>
      </c>
      <c r="L125" s="19">
        <f t="shared" si="8"/>
        <v>1170.1624999999999</v>
      </c>
      <c r="M125" s="17">
        <f t="shared" si="9"/>
        <v>61.587500000000006</v>
      </c>
      <c r="N125" s="39">
        <v>0.09</v>
      </c>
      <c r="O125" s="17">
        <f t="shared" si="11"/>
        <v>67.130375000000015</v>
      </c>
    </row>
    <row r="126" spans="1:15" s="7" customFormat="1" ht="15.75" customHeight="1" x14ac:dyDescent="0.25">
      <c r="A126" s="6" t="s">
        <v>254</v>
      </c>
      <c r="B126" s="6" t="s">
        <v>33</v>
      </c>
      <c r="C126" s="6" t="s">
        <v>255</v>
      </c>
      <c r="D126" s="6" t="s">
        <v>256</v>
      </c>
      <c r="E126" s="6" t="s">
        <v>257</v>
      </c>
      <c r="F126" s="27">
        <v>2016</v>
      </c>
      <c r="G126" s="28">
        <v>42552</v>
      </c>
      <c r="H126" s="18">
        <v>4936</v>
      </c>
      <c r="I126" s="17">
        <f t="shared" si="10"/>
        <v>3208.4</v>
      </c>
      <c r="J126" s="33">
        <v>84</v>
      </c>
      <c r="K126" s="36">
        <f t="shared" si="7"/>
        <v>86.916502301117674</v>
      </c>
      <c r="L126" s="19">
        <f t="shared" si="8"/>
        <v>3047.98</v>
      </c>
      <c r="M126" s="17">
        <f t="shared" si="9"/>
        <v>160.42000000000002</v>
      </c>
      <c r="N126" s="39">
        <v>0.09</v>
      </c>
      <c r="O126" s="17">
        <f t="shared" si="11"/>
        <v>174.85780000000003</v>
      </c>
    </row>
    <row r="127" spans="1:15" s="7" customFormat="1" ht="15.75" customHeight="1" x14ac:dyDescent="0.25">
      <c r="A127" s="6" t="s">
        <v>258</v>
      </c>
      <c r="B127" s="6" t="s">
        <v>44</v>
      </c>
      <c r="C127" s="6" t="s">
        <v>29</v>
      </c>
      <c r="D127" s="6" t="s">
        <v>30</v>
      </c>
      <c r="E127" s="6" t="s">
        <v>52</v>
      </c>
      <c r="F127" s="27">
        <v>2017</v>
      </c>
      <c r="G127" s="28">
        <v>43034</v>
      </c>
      <c r="H127" s="18">
        <v>7899</v>
      </c>
      <c r="I127" s="17">
        <f t="shared" si="10"/>
        <v>5134.3500000000004</v>
      </c>
      <c r="J127" s="33">
        <v>84</v>
      </c>
      <c r="K127" s="36">
        <f t="shared" si="7"/>
        <v>71.071663379355684</v>
      </c>
      <c r="L127" s="19">
        <f t="shared" si="8"/>
        <v>4126.9220848595851</v>
      </c>
      <c r="M127" s="17">
        <f t="shared" si="9"/>
        <v>1007.4279151404153</v>
      </c>
      <c r="N127" s="39">
        <v>0.09</v>
      </c>
      <c r="O127" s="17">
        <f t="shared" si="11"/>
        <v>1098.0964275030528</v>
      </c>
    </row>
    <row r="128" spans="1:15" s="7" customFormat="1" ht="15.75" customHeight="1" x14ac:dyDescent="0.25">
      <c r="A128" s="6" t="s">
        <v>259</v>
      </c>
      <c r="B128" s="6" t="s">
        <v>44</v>
      </c>
      <c r="C128" s="6" t="s">
        <v>234</v>
      </c>
      <c r="D128" s="6" t="s">
        <v>235</v>
      </c>
      <c r="E128" s="6" t="s">
        <v>260</v>
      </c>
      <c r="F128" s="27">
        <v>2019</v>
      </c>
      <c r="G128" s="28">
        <v>43647</v>
      </c>
      <c r="H128" s="18">
        <v>1694</v>
      </c>
      <c r="I128" s="17">
        <f t="shared" si="10"/>
        <v>1101.1000000000001</v>
      </c>
      <c r="J128" s="33">
        <v>84</v>
      </c>
      <c r="K128" s="36">
        <f t="shared" si="7"/>
        <v>50.920447074293229</v>
      </c>
      <c r="L128" s="19">
        <f t="shared" si="8"/>
        <v>634.10808404558406</v>
      </c>
      <c r="M128" s="17">
        <f t="shared" si="9"/>
        <v>466.99191595441607</v>
      </c>
      <c r="N128" s="39">
        <v>0.09</v>
      </c>
      <c r="O128" s="17">
        <f t="shared" si="11"/>
        <v>509.02118839031357</v>
      </c>
    </row>
    <row r="129" spans="1:15" s="7" customFormat="1" ht="15.75" customHeight="1" x14ac:dyDescent="0.25">
      <c r="A129" s="6" t="s">
        <v>261</v>
      </c>
      <c r="B129" s="6" t="s">
        <v>33</v>
      </c>
      <c r="C129" s="6" t="s">
        <v>255</v>
      </c>
      <c r="D129" s="6" t="s">
        <v>256</v>
      </c>
      <c r="E129" s="6" t="s">
        <v>262</v>
      </c>
      <c r="F129" s="27">
        <v>2016</v>
      </c>
      <c r="G129" s="28">
        <v>42552</v>
      </c>
      <c r="H129" s="18">
        <v>1069</v>
      </c>
      <c r="I129" s="17">
        <f t="shared" si="10"/>
        <v>694.85</v>
      </c>
      <c r="J129" s="33">
        <v>84</v>
      </c>
      <c r="K129" s="36">
        <f t="shared" si="7"/>
        <v>86.916502301117674</v>
      </c>
      <c r="L129" s="19">
        <f t="shared" si="8"/>
        <v>660.10750000000007</v>
      </c>
      <c r="M129" s="17">
        <f t="shared" si="9"/>
        <v>34.7425</v>
      </c>
      <c r="N129" s="39">
        <v>0.09</v>
      </c>
      <c r="O129" s="17">
        <f t="shared" si="11"/>
        <v>37.869325000000003</v>
      </c>
    </row>
    <row r="130" spans="1:15" s="7" customFormat="1" ht="15.75" customHeight="1" x14ac:dyDescent="0.25">
      <c r="A130" s="6" t="s">
        <v>263</v>
      </c>
      <c r="B130" s="6" t="s">
        <v>44</v>
      </c>
      <c r="C130" s="6" t="s">
        <v>38</v>
      </c>
      <c r="D130" s="6" t="s">
        <v>39</v>
      </c>
      <c r="E130" s="6" t="s">
        <v>264</v>
      </c>
      <c r="F130" s="27">
        <v>2017</v>
      </c>
      <c r="G130" s="28">
        <v>42875</v>
      </c>
      <c r="H130" s="18">
        <v>671</v>
      </c>
      <c r="I130" s="17">
        <f t="shared" si="10"/>
        <v>436.15000000000003</v>
      </c>
      <c r="J130" s="33">
        <v>84</v>
      </c>
      <c r="K130" s="36">
        <f t="shared" si="7"/>
        <v>76.298487836949377</v>
      </c>
      <c r="L130" s="19">
        <f t="shared" si="8"/>
        <v>376.35364519739522</v>
      </c>
      <c r="M130" s="17">
        <f t="shared" si="9"/>
        <v>59.79635480260481</v>
      </c>
      <c r="N130" s="39">
        <v>0.09</v>
      </c>
      <c r="O130" s="17">
        <f t="shared" si="11"/>
        <v>65.17802673483925</v>
      </c>
    </row>
    <row r="131" spans="1:15" s="7" customFormat="1" ht="15.75" customHeight="1" x14ac:dyDescent="0.25">
      <c r="A131" s="6" t="s">
        <v>265</v>
      </c>
      <c r="B131" s="6" t="s">
        <v>44</v>
      </c>
      <c r="C131" s="6" t="s">
        <v>58</v>
      </c>
      <c r="D131" s="6" t="s">
        <v>59</v>
      </c>
      <c r="E131" s="6" t="s">
        <v>60</v>
      </c>
      <c r="F131" s="27">
        <v>2015</v>
      </c>
      <c r="G131" s="28">
        <v>42186</v>
      </c>
      <c r="H131" s="18">
        <v>7950</v>
      </c>
      <c r="I131" s="17">
        <f t="shared" si="10"/>
        <v>5167.5</v>
      </c>
      <c r="J131" s="33">
        <v>84</v>
      </c>
      <c r="K131" s="36">
        <f t="shared" si="7"/>
        <v>98.948060486522024</v>
      </c>
      <c r="L131" s="19">
        <f t="shared" si="8"/>
        <v>4909.125</v>
      </c>
      <c r="M131" s="17">
        <f t="shared" si="9"/>
        <v>258.375</v>
      </c>
      <c r="N131" s="39">
        <v>0.09</v>
      </c>
      <c r="O131" s="17">
        <f t="shared" si="11"/>
        <v>281.62875000000003</v>
      </c>
    </row>
    <row r="132" spans="1:15" s="7" customFormat="1" ht="15.75" customHeight="1" x14ac:dyDescent="0.25">
      <c r="A132" s="6" t="s">
        <v>266</v>
      </c>
      <c r="B132" s="6" t="s">
        <v>44</v>
      </c>
      <c r="C132" s="6" t="s">
        <v>34</v>
      </c>
      <c r="D132" s="6" t="s">
        <v>35</v>
      </c>
      <c r="E132" s="6" t="s">
        <v>247</v>
      </c>
      <c r="F132" s="27">
        <v>2018</v>
      </c>
      <c r="G132" s="28">
        <v>43371</v>
      </c>
      <c r="H132" s="18">
        <v>2281</v>
      </c>
      <c r="I132" s="17">
        <f t="shared" si="10"/>
        <v>1482.65</v>
      </c>
      <c r="J132" s="33">
        <v>84</v>
      </c>
      <c r="K132" s="36">
        <f t="shared" si="7"/>
        <v>59.993425378040762</v>
      </c>
      <c r="L132" s="19">
        <f t="shared" si="8"/>
        <v>1005.973684879935</v>
      </c>
      <c r="M132" s="17">
        <f t="shared" si="9"/>
        <v>476.67631512006506</v>
      </c>
      <c r="N132" s="39">
        <v>0.09</v>
      </c>
      <c r="O132" s="17">
        <f t="shared" si="11"/>
        <v>519.57718348087099</v>
      </c>
    </row>
    <row r="133" spans="1:15" s="7" customFormat="1" ht="15.75" customHeight="1" x14ac:dyDescent="0.25">
      <c r="A133" s="6" t="s">
        <v>267</v>
      </c>
      <c r="B133" s="6" t="s">
        <v>44</v>
      </c>
      <c r="C133" s="6" t="s">
        <v>255</v>
      </c>
      <c r="D133" s="6" t="s">
        <v>256</v>
      </c>
      <c r="E133" s="6" t="s">
        <v>262</v>
      </c>
      <c r="F133" s="27">
        <v>2011</v>
      </c>
      <c r="G133" s="28">
        <v>40596</v>
      </c>
      <c r="H133" s="18">
        <v>1069</v>
      </c>
      <c r="I133" s="17">
        <f t="shared" si="10"/>
        <v>694.85</v>
      </c>
      <c r="J133" s="33">
        <v>84</v>
      </c>
      <c r="K133" s="36">
        <f t="shared" si="7"/>
        <v>151.2163050624589</v>
      </c>
      <c r="L133" s="19">
        <f t="shared" si="8"/>
        <v>660.10750000000007</v>
      </c>
      <c r="M133" s="17">
        <f t="shared" si="9"/>
        <v>34.7425</v>
      </c>
      <c r="N133" s="39">
        <v>0.09</v>
      </c>
      <c r="O133" s="17">
        <f t="shared" si="11"/>
        <v>37.869325000000003</v>
      </c>
    </row>
    <row r="134" spans="1:15" s="7" customFormat="1" ht="15.75" customHeight="1" x14ac:dyDescent="0.25">
      <c r="A134" s="6" t="s">
        <v>268</v>
      </c>
      <c r="B134" s="6" t="s">
        <v>44</v>
      </c>
      <c r="C134" s="6" t="s">
        <v>34</v>
      </c>
      <c r="D134" s="6" t="s">
        <v>35</v>
      </c>
      <c r="E134" s="6" t="s">
        <v>247</v>
      </c>
      <c r="F134" s="27">
        <v>2016</v>
      </c>
      <c r="G134" s="28">
        <v>42726</v>
      </c>
      <c r="H134" s="18">
        <v>2281</v>
      </c>
      <c r="I134" s="17">
        <f t="shared" si="10"/>
        <v>1482.65</v>
      </c>
      <c r="J134" s="33">
        <v>84</v>
      </c>
      <c r="K134" s="36">
        <f t="shared" si="7"/>
        <v>81.196581196581192</v>
      </c>
      <c r="L134" s="19">
        <f t="shared" si="8"/>
        <v>1361.50958994709</v>
      </c>
      <c r="M134" s="17">
        <f t="shared" si="9"/>
        <v>121.14041005291006</v>
      </c>
      <c r="N134" s="39">
        <v>0.09</v>
      </c>
      <c r="O134" s="17">
        <f t="shared" si="11"/>
        <v>132.04304695767198</v>
      </c>
    </row>
    <row r="135" spans="1:15" s="7" customFormat="1" ht="15.75" customHeight="1" x14ac:dyDescent="0.25">
      <c r="A135" s="6" t="s">
        <v>269</v>
      </c>
      <c r="B135" s="6" t="s">
        <v>33</v>
      </c>
      <c r="C135" s="6" t="s">
        <v>255</v>
      </c>
      <c r="D135" s="6" t="s">
        <v>256</v>
      </c>
      <c r="E135" s="6" t="s">
        <v>270</v>
      </c>
      <c r="F135" s="27">
        <v>2021</v>
      </c>
      <c r="G135" s="28">
        <v>44324</v>
      </c>
      <c r="H135" s="18">
        <v>7934</v>
      </c>
      <c r="I135" s="17">
        <f t="shared" si="10"/>
        <v>5157.1000000000004</v>
      </c>
      <c r="J135" s="33">
        <v>84</v>
      </c>
      <c r="K135" s="36">
        <f t="shared" si="7"/>
        <v>28.665351742274819</v>
      </c>
      <c r="L135" s="19">
        <f t="shared" si="8"/>
        <v>1671.8878713878717</v>
      </c>
      <c r="M135" s="17">
        <f t="shared" si="9"/>
        <v>3485.2121286121287</v>
      </c>
      <c r="N135" s="39">
        <v>0.09</v>
      </c>
      <c r="O135" s="17">
        <f t="shared" si="11"/>
        <v>3798.8812201872206</v>
      </c>
    </row>
    <row r="136" spans="1:15" s="7" customFormat="1" ht="15.75" customHeight="1" x14ac:dyDescent="0.25">
      <c r="A136" s="6" t="s">
        <v>271</v>
      </c>
      <c r="B136" s="6" t="s">
        <v>44</v>
      </c>
      <c r="C136" s="6" t="s">
        <v>76</v>
      </c>
      <c r="D136" s="6" t="s">
        <v>77</v>
      </c>
      <c r="E136" s="6" t="s">
        <v>272</v>
      </c>
      <c r="F136" s="27">
        <v>2013</v>
      </c>
      <c r="G136" s="28">
        <v>41543</v>
      </c>
      <c r="H136" s="18">
        <v>7850</v>
      </c>
      <c r="I136" s="17">
        <f t="shared" si="10"/>
        <v>5102.5</v>
      </c>
      <c r="J136" s="33">
        <v>84</v>
      </c>
      <c r="K136" s="36">
        <f t="shared" si="7"/>
        <v>120.08547008547008</v>
      </c>
      <c r="L136" s="19">
        <f t="shared" si="8"/>
        <v>4847.375</v>
      </c>
      <c r="M136" s="17">
        <f t="shared" si="9"/>
        <v>255.125</v>
      </c>
      <c r="N136" s="39">
        <v>0.09</v>
      </c>
      <c r="O136" s="17">
        <f t="shared" si="11"/>
        <v>278.08625000000001</v>
      </c>
    </row>
    <row r="137" spans="1:15" s="7" customFormat="1" ht="15.75" customHeight="1" x14ac:dyDescent="0.25">
      <c r="A137" s="6" t="s">
        <v>273</v>
      </c>
      <c r="B137" s="6" t="s">
        <v>33</v>
      </c>
      <c r="C137" s="6" t="s">
        <v>29</v>
      </c>
      <c r="D137" s="6" t="s">
        <v>30</v>
      </c>
      <c r="E137" s="6" t="s">
        <v>274</v>
      </c>
      <c r="F137" s="27">
        <v>2009</v>
      </c>
      <c r="G137" s="28">
        <v>39873</v>
      </c>
      <c r="H137" s="18">
        <v>6965</v>
      </c>
      <c r="I137" s="17">
        <f t="shared" si="10"/>
        <v>4527.25</v>
      </c>
      <c r="J137" s="33">
        <v>84</v>
      </c>
      <c r="K137" s="36">
        <f t="shared" si="7"/>
        <v>174.98356344510191</v>
      </c>
      <c r="L137" s="19">
        <f t="shared" si="8"/>
        <v>4300.8874999999998</v>
      </c>
      <c r="M137" s="17">
        <f t="shared" si="9"/>
        <v>226.36250000000001</v>
      </c>
      <c r="N137" s="39">
        <v>0.09</v>
      </c>
      <c r="O137" s="17">
        <f t="shared" si="11"/>
        <v>246.73512500000004</v>
      </c>
    </row>
    <row r="138" spans="1:15" s="7" customFormat="1" ht="15.75" customHeight="1" x14ac:dyDescent="0.25">
      <c r="A138" s="6" t="s">
        <v>275</v>
      </c>
      <c r="B138" s="6" t="s">
        <v>44</v>
      </c>
      <c r="C138" s="6" t="s">
        <v>38</v>
      </c>
      <c r="D138" s="6" t="s">
        <v>39</v>
      </c>
      <c r="E138" s="6" t="s">
        <v>71</v>
      </c>
      <c r="F138" s="27">
        <v>2013</v>
      </c>
      <c r="G138" s="28">
        <v>41387</v>
      </c>
      <c r="H138" s="18">
        <v>1169</v>
      </c>
      <c r="I138" s="17">
        <f t="shared" si="10"/>
        <v>759.85</v>
      </c>
      <c r="J138" s="33">
        <v>84</v>
      </c>
      <c r="K138" s="36">
        <f t="shared" ref="K138:K201" si="12">+($B$2-G138)/30.42</f>
        <v>125.2136752136752</v>
      </c>
      <c r="L138" s="19">
        <f t="shared" ref="L138:L201" si="13">+I138-M138</f>
        <v>721.85750000000007</v>
      </c>
      <c r="M138" s="17">
        <f t="shared" ref="M138:M201" si="14">IF(K138&lt;$J138,($I138)-(K138/$J138)*(($I138)-($I138*$B$5)),($I138*$B$5))</f>
        <v>37.9925</v>
      </c>
      <c r="N138" s="39">
        <v>0.09</v>
      </c>
      <c r="O138" s="17">
        <f t="shared" si="11"/>
        <v>41.411825</v>
      </c>
    </row>
    <row r="139" spans="1:15" s="7" customFormat="1" ht="15.75" customHeight="1" x14ac:dyDescent="0.25">
      <c r="A139" s="6" t="s">
        <v>276</v>
      </c>
      <c r="B139" s="6" t="s">
        <v>44</v>
      </c>
      <c r="C139" s="6" t="s">
        <v>34</v>
      </c>
      <c r="D139" s="6" t="s">
        <v>35</v>
      </c>
      <c r="E139" s="6" t="s">
        <v>247</v>
      </c>
      <c r="F139" s="27">
        <v>2019</v>
      </c>
      <c r="G139" s="28">
        <v>43556</v>
      </c>
      <c r="H139" s="18">
        <v>2281</v>
      </c>
      <c r="I139" s="17">
        <f t="shared" ref="I139:I202" si="15">H139*(1-$B$6)</f>
        <v>1482.65</v>
      </c>
      <c r="J139" s="33">
        <v>84</v>
      </c>
      <c r="K139" s="36">
        <f t="shared" si="12"/>
        <v>53.911900065746217</v>
      </c>
      <c r="L139" s="19">
        <f t="shared" si="13"/>
        <v>903.99827024827027</v>
      </c>
      <c r="M139" s="17">
        <f t="shared" si="14"/>
        <v>578.65172975172982</v>
      </c>
      <c r="N139" s="39">
        <v>0.09</v>
      </c>
      <c r="O139" s="17">
        <f t="shared" ref="O139:O202" si="16">+M139*(1+N139)</f>
        <v>630.73038542938559</v>
      </c>
    </row>
    <row r="140" spans="1:15" s="7" customFormat="1" ht="15.75" customHeight="1" x14ac:dyDescent="0.25">
      <c r="A140" s="6" t="s">
        <v>277</v>
      </c>
      <c r="B140" s="6" t="s">
        <v>44</v>
      </c>
      <c r="C140" s="6" t="s">
        <v>38</v>
      </c>
      <c r="D140" s="6" t="s">
        <v>39</v>
      </c>
      <c r="E140" s="6" t="s">
        <v>192</v>
      </c>
      <c r="F140" s="27">
        <v>2010</v>
      </c>
      <c r="G140" s="28">
        <v>40472</v>
      </c>
      <c r="H140" s="18">
        <v>642</v>
      </c>
      <c r="I140" s="17">
        <f t="shared" si="15"/>
        <v>417.3</v>
      </c>
      <c r="J140" s="33">
        <v>84</v>
      </c>
      <c r="K140" s="36">
        <f t="shared" si="12"/>
        <v>155.29257067718606</v>
      </c>
      <c r="L140" s="19">
        <f t="shared" si="13"/>
        <v>396.435</v>
      </c>
      <c r="M140" s="17">
        <f t="shared" si="14"/>
        <v>20.865000000000002</v>
      </c>
      <c r="N140" s="39">
        <v>0.09</v>
      </c>
      <c r="O140" s="17">
        <f t="shared" si="16"/>
        <v>22.742850000000004</v>
      </c>
    </row>
    <row r="141" spans="1:15" s="7" customFormat="1" ht="15.75" customHeight="1" x14ac:dyDescent="0.25">
      <c r="A141" s="6" t="s">
        <v>278</v>
      </c>
      <c r="B141" s="6" t="s">
        <v>44</v>
      </c>
      <c r="C141" s="6" t="s">
        <v>34</v>
      </c>
      <c r="D141" s="6" t="s">
        <v>35</v>
      </c>
      <c r="E141" s="6" t="s">
        <v>247</v>
      </c>
      <c r="F141" s="27">
        <v>2019</v>
      </c>
      <c r="G141" s="28">
        <v>43525</v>
      </c>
      <c r="H141" s="18">
        <v>2419</v>
      </c>
      <c r="I141" s="17">
        <f t="shared" si="15"/>
        <v>1572.3500000000001</v>
      </c>
      <c r="J141" s="33">
        <v>84</v>
      </c>
      <c r="K141" s="36">
        <f t="shared" si="12"/>
        <v>54.930966469428007</v>
      </c>
      <c r="L141" s="19">
        <f t="shared" si="13"/>
        <v>976.81154609279611</v>
      </c>
      <c r="M141" s="17">
        <f t="shared" si="14"/>
        <v>595.53845390720403</v>
      </c>
      <c r="N141" s="39">
        <v>0.09</v>
      </c>
      <c r="O141" s="17">
        <f t="shared" si="16"/>
        <v>649.13691475885241</v>
      </c>
    </row>
    <row r="142" spans="1:15" s="7" customFormat="1" ht="15.75" customHeight="1" x14ac:dyDescent="0.25">
      <c r="A142" s="6" t="s">
        <v>279</v>
      </c>
      <c r="B142" s="6" t="s">
        <v>44</v>
      </c>
      <c r="C142" s="6" t="s">
        <v>255</v>
      </c>
      <c r="D142" s="6" t="s">
        <v>256</v>
      </c>
      <c r="E142" s="6" t="s">
        <v>280</v>
      </c>
      <c r="F142" s="27">
        <v>2020</v>
      </c>
      <c r="G142" s="28">
        <v>44035</v>
      </c>
      <c r="H142" s="18">
        <v>2100</v>
      </c>
      <c r="I142" s="17">
        <f t="shared" si="15"/>
        <v>1365</v>
      </c>
      <c r="J142" s="33">
        <v>60</v>
      </c>
      <c r="K142" s="36">
        <f t="shared" si="12"/>
        <v>38.165680473372781</v>
      </c>
      <c r="L142" s="19">
        <f t="shared" si="13"/>
        <v>824.85576923076928</v>
      </c>
      <c r="M142" s="17">
        <f t="shared" si="14"/>
        <v>540.14423076923072</v>
      </c>
      <c r="N142" s="39">
        <v>0.09</v>
      </c>
      <c r="O142" s="17">
        <f t="shared" si="16"/>
        <v>588.75721153846155</v>
      </c>
    </row>
    <row r="143" spans="1:15" s="7" customFormat="1" ht="15.75" customHeight="1" x14ac:dyDescent="0.25">
      <c r="A143" s="6" t="s">
        <v>281</v>
      </c>
      <c r="B143" s="6" t="s">
        <v>47</v>
      </c>
      <c r="C143" s="6" t="s">
        <v>58</v>
      </c>
      <c r="D143" s="6" t="s">
        <v>59</v>
      </c>
      <c r="E143" s="6" t="s">
        <v>282</v>
      </c>
      <c r="F143" s="27">
        <v>2009</v>
      </c>
      <c r="G143" s="28">
        <v>39995</v>
      </c>
      <c r="H143" s="18">
        <v>7921.21</v>
      </c>
      <c r="I143" s="17">
        <f t="shared" si="15"/>
        <v>5148.7865000000002</v>
      </c>
      <c r="J143" s="33">
        <v>84</v>
      </c>
      <c r="K143" s="36">
        <f t="shared" si="12"/>
        <v>170.97304404996711</v>
      </c>
      <c r="L143" s="19">
        <f t="shared" si="13"/>
        <v>4891.3471749999999</v>
      </c>
      <c r="M143" s="17">
        <f t="shared" si="14"/>
        <v>257.439325</v>
      </c>
      <c r="N143" s="39">
        <v>0.09</v>
      </c>
      <c r="O143" s="17">
        <f t="shared" si="16"/>
        <v>280.60886425000001</v>
      </c>
    </row>
    <row r="144" spans="1:15" s="7" customFormat="1" ht="15.75" customHeight="1" x14ac:dyDescent="0.25">
      <c r="A144" s="6" t="s">
        <v>283</v>
      </c>
      <c r="B144" s="6" t="s">
        <v>44</v>
      </c>
      <c r="C144" s="6" t="s">
        <v>58</v>
      </c>
      <c r="D144" s="6" t="s">
        <v>59</v>
      </c>
      <c r="E144" s="6" t="s">
        <v>284</v>
      </c>
      <c r="F144" s="27">
        <v>2022</v>
      </c>
      <c r="G144" s="28">
        <v>44672</v>
      </c>
      <c r="H144" s="18">
        <v>8907</v>
      </c>
      <c r="I144" s="17">
        <f t="shared" si="15"/>
        <v>5789.55</v>
      </c>
      <c r="J144" s="33">
        <v>84</v>
      </c>
      <c r="K144" s="36">
        <f t="shared" si="12"/>
        <v>17.225509533201841</v>
      </c>
      <c r="L144" s="19">
        <f t="shared" si="13"/>
        <v>1127.8756105006105</v>
      </c>
      <c r="M144" s="17">
        <f t="shared" si="14"/>
        <v>4661.6743894993897</v>
      </c>
      <c r="N144" s="39">
        <v>0.09</v>
      </c>
      <c r="O144" s="17">
        <f t="shared" si="16"/>
        <v>5081.2250845543349</v>
      </c>
    </row>
    <row r="145" spans="1:15" s="7" customFormat="1" ht="15.75" customHeight="1" x14ac:dyDescent="0.25">
      <c r="A145" s="6" t="s">
        <v>285</v>
      </c>
      <c r="B145" s="6" t="s">
        <v>44</v>
      </c>
      <c r="C145" s="6" t="s">
        <v>165</v>
      </c>
      <c r="D145" s="6" t="s">
        <v>166</v>
      </c>
      <c r="E145" s="6" t="s">
        <v>286</v>
      </c>
      <c r="F145" s="27">
        <v>2016</v>
      </c>
      <c r="G145" s="28">
        <v>42437</v>
      </c>
      <c r="H145" s="18">
        <v>1006</v>
      </c>
      <c r="I145" s="17">
        <f t="shared" si="15"/>
        <v>653.9</v>
      </c>
      <c r="J145" s="33">
        <v>60</v>
      </c>
      <c r="K145" s="36">
        <f t="shared" si="12"/>
        <v>90.696909927679158</v>
      </c>
      <c r="L145" s="19">
        <f t="shared" si="13"/>
        <v>621.20499999999993</v>
      </c>
      <c r="M145" s="17">
        <f t="shared" si="14"/>
        <v>32.695</v>
      </c>
      <c r="N145" s="39">
        <v>0.09</v>
      </c>
      <c r="O145" s="17">
        <f t="shared" si="16"/>
        <v>35.637550000000005</v>
      </c>
    </row>
    <row r="146" spans="1:15" s="7" customFormat="1" ht="15.75" customHeight="1" x14ac:dyDescent="0.25">
      <c r="A146" s="6" t="s">
        <v>287</v>
      </c>
      <c r="B146" s="6" t="s">
        <v>44</v>
      </c>
      <c r="C146" s="6" t="s">
        <v>108</v>
      </c>
      <c r="D146" s="6" t="s">
        <v>109</v>
      </c>
      <c r="E146" s="6" t="s">
        <v>169</v>
      </c>
      <c r="F146" s="27">
        <v>2019</v>
      </c>
      <c r="G146" s="28">
        <v>43684</v>
      </c>
      <c r="H146" s="18">
        <v>9250</v>
      </c>
      <c r="I146" s="17">
        <f t="shared" si="15"/>
        <v>6012.5</v>
      </c>
      <c r="J146" s="33">
        <v>84</v>
      </c>
      <c r="K146" s="36">
        <f t="shared" si="12"/>
        <v>49.704142011834314</v>
      </c>
      <c r="L146" s="19">
        <f t="shared" si="13"/>
        <v>3379.8076923076919</v>
      </c>
      <c r="M146" s="17">
        <f t="shared" si="14"/>
        <v>2632.6923076923081</v>
      </c>
      <c r="N146" s="39">
        <v>0.09</v>
      </c>
      <c r="O146" s="17">
        <f t="shared" si="16"/>
        <v>2869.6346153846162</v>
      </c>
    </row>
    <row r="147" spans="1:15" s="7" customFormat="1" ht="15.75" customHeight="1" x14ac:dyDescent="0.25">
      <c r="A147" s="6" t="s">
        <v>288</v>
      </c>
      <c r="B147" s="6" t="s">
        <v>44</v>
      </c>
      <c r="C147" s="6" t="s">
        <v>234</v>
      </c>
      <c r="D147" s="6" t="s">
        <v>289</v>
      </c>
      <c r="E147" s="6" t="s">
        <v>290</v>
      </c>
      <c r="F147" s="27">
        <v>2014</v>
      </c>
      <c r="G147" s="28">
        <v>41821</v>
      </c>
      <c r="H147" s="18">
        <v>4310.54</v>
      </c>
      <c r="I147" s="17">
        <f t="shared" si="15"/>
        <v>2801.8510000000001</v>
      </c>
      <c r="J147" s="33">
        <v>84</v>
      </c>
      <c r="K147" s="36">
        <f t="shared" si="12"/>
        <v>110.94674556213018</v>
      </c>
      <c r="L147" s="19">
        <f t="shared" si="13"/>
        <v>2661.7584500000003</v>
      </c>
      <c r="M147" s="17">
        <f t="shared" si="14"/>
        <v>140.09255000000002</v>
      </c>
      <c r="N147" s="39">
        <v>0.09</v>
      </c>
      <c r="O147" s="17">
        <f t="shared" si="16"/>
        <v>152.70087950000004</v>
      </c>
    </row>
    <row r="148" spans="1:15" s="7" customFormat="1" ht="15.75" customHeight="1" x14ac:dyDescent="0.25">
      <c r="A148" s="6" t="s">
        <v>291</v>
      </c>
      <c r="B148" s="6" t="s">
        <v>44</v>
      </c>
      <c r="C148" s="6" t="s">
        <v>165</v>
      </c>
      <c r="D148" s="6" t="s">
        <v>166</v>
      </c>
      <c r="E148" s="6" t="s">
        <v>292</v>
      </c>
      <c r="F148" s="27">
        <v>2017</v>
      </c>
      <c r="G148" s="28">
        <v>42917</v>
      </c>
      <c r="H148" s="18">
        <v>566.13</v>
      </c>
      <c r="I148" s="17">
        <f t="shared" si="15"/>
        <v>367.98450000000003</v>
      </c>
      <c r="J148" s="33">
        <v>60</v>
      </c>
      <c r="K148" s="36">
        <f t="shared" si="12"/>
        <v>74.917817225509523</v>
      </c>
      <c r="L148" s="19">
        <f t="shared" si="13"/>
        <v>349.58527500000002</v>
      </c>
      <c r="M148" s="17">
        <f t="shared" si="14"/>
        <v>18.399225000000001</v>
      </c>
      <c r="N148" s="39">
        <v>0.09</v>
      </c>
      <c r="O148" s="17">
        <f t="shared" si="16"/>
        <v>20.055155250000002</v>
      </c>
    </row>
    <row r="149" spans="1:15" s="7" customFormat="1" ht="15.75" customHeight="1" x14ac:dyDescent="0.25">
      <c r="A149" s="6" t="s">
        <v>293</v>
      </c>
      <c r="B149" s="6" t="s">
        <v>44</v>
      </c>
      <c r="C149" s="6" t="s">
        <v>63</v>
      </c>
      <c r="D149" s="6" t="s">
        <v>64</v>
      </c>
      <c r="E149" s="6" t="s">
        <v>227</v>
      </c>
      <c r="F149" s="27">
        <v>2022</v>
      </c>
      <c r="G149" s="28">
        <v>44684</v>
      </c>
      <c r="H149" s="18">
        <v>5682.01</v>
      </c>
      <c r="I149" s="17">
        <f t="shared" si="15"/>
        <v>3693.3065000000001</v>
      </c>
      <c r="J149" s="33">
        <v>84</v>
      </c>
      <c r="K149" s="36">
        <f t="shared" si="12"/>
        <v>16.8310322156476</v>
      </c>
      <c r="L149" s="19">
        <f t="shared" si="13"/>
        <v>703.02443630443622</v>
      </c>
      <c r="M149" s="17">
        <f t="shared" si="14"/>
        <v>2990.2820636955639</v>
      </c>
      <c r="N149" s="39">
        <v>0.09</v>
      </c>
      <c r="O149" s="17">
        <f t="shared" si="16"/>
        <v>3259.4074494281649</v>
      </c>
    </row>
    <row r="150" spans="1:15" s="7" customFormat="1" ht="15.75" customHeight="1" x14ac:dyDescent="0.25">
      <c r="A150" s="6" t="s">
        <v>294</v>
      </c>
      <c r="B150" s="6" t="s">
        <v>47</v>
      </c>
      <c r="C150" s="6" t="s">
        <v>58</v>
      </c>
      <c r="D150" s="6" t="s">
        <v>59</v>
      </c>
      <c r="E150" s="6" t="s">
        <v>158</v>
      </c>
      <c r="F150" s="27">
        <v>2011</v>
      </c>
      <c r="G150" s="28">
        <v>40725</v>
      </c>
      <c r="H150" s="18">
        <v>8436</v>
      </c>
      <c r="I150" s="17">
        <f t="shared" si="15"/>
        <v>5483.4000000000005</v>
      </c>
      <c r="J150" s="33">
        <v>84</v>
      </c>
      <c r="K150" s="36">
        <f t="shared" si="12"/>
        <v>146.97567389875081</v>
      </c>
      <c r="L150" s="19">
        <f t="shared" si="13"/>
        <v>5209.2300000000005</v>
      </c>
      <c r="M150" s="17">
        <f t="shared" si="14"/>
        <v>274.17</v>
      </c>
      <c r="N150" s="39">
        <v>0.09</v>
      </c>
      <c r="O150" s="17">
        <f t="shared" si="16"/>
        <v>298.84530000000007</v>
      </c>
    </row>
    <row r="151" spans="1:15" s="7" customFormat="1" ht="15.75" customHeight="1" x14ac:dyDescent="0.25">
      <c r="A151" s="6" t="s">
        <v>295</v>
      </c>
      <c r="B151" s="6" t="s">
        <v>28</v>
      </c>
      <c r="C151" s="6" t="s">
        <v>80</v>
      </c>
      <c r="D151" s="6" t="s">
        <v>81</v>
      </c>
      <c r="E151" s="6" t="s">
        <v>296</v>
      </c>
      <c r="F151" s="27">
        <v>2022</v>
      </c>
      <c r="G151" s="28">
        <v>44683</v>
      </c>
      <c r="H151" s="18">
        <v>5630</v>
      </c>
      <c r="I151" s="17">
        <f t="shared" si="15"/>
        <v>3659.5</v>
      </c>
      <c r="J151" s="33">
        <v>60</v>
      </c>
      <c r="K151" s="36">
        <f t="shared" si="12"/>
        <v>16.863905325443785</v>
      </c>
      <c r="L151" s="19">
        <f t="shared" si="13"/>
        <v>977.12980769230762</v>
      </c>
      <c r="M151" s="17">
        <f t="shared" si="14"/>
        <v>2682.3701923076924</v>
      </c>
      <c r="N151" s="39">
        <v>0.09</v>
      </c>
      <c r="O151" s="17">
        <f t="shared" si="16"/>
        <v>2923.7835096153849</v>
      </c>
    </row>
    <row r="152" spans="1:15" s="7" customFormat="1" ht="15.75" customHeight="1" x14ac:dyDescent="0.25">
      <c r="A152" s="6" t="s">
        <v>297</v>
      </c>
      <c r="B152" s="6" t="s">
        <v>44</v>
      </c>
      <c r="C152" s="6" t="s">
        <v>134</v>
      </c>
      <c r="D152" s="6" t="s">
        <v>135</v>
      </c>
      <c r="E152" s="6" t="s">
        <v>136</v>
      </c>
      <c r="F152" s="27">
        <v>2021</v>
      </c>
      <c r="G152" s="28">
        <v>44320</v>
      </c>
      <c r="H152" s="18">
        <v>5025.0200000000004</v>
      </c>
      <c r="I152" s="17">
        <f t="shared" si="15"/>
        <v>3266.2630000000004</v>
      </c>
      <c r="J152" s="33">
        <v>84</v>
      </c>
      <c r="K152" s="36">
        <f t="shared" si="12"/>
        <v>28.796844181459566</v>
      </c>
      <c r="L152" s="19">
        <f t="shared" si="13"/>
        <v>1063.7519444444447</v>
      </c>
      <c r="M152" s="17">
        <f t="shared" si="14"/>
        <v>2202.5110555555557</v>
      </c>
      <c r="N152" s="39">
        <v>0.09</v>
      </c>
      <c r="O152" s="17">
        <f t="shared" si="16"/>
        <v>2400.7370505555559</v>
      </c>
    </row>
    <row r="153" spans="1:15" s="7" customFormat="1" ht="15.75" customHeight="1" x14ac:dyDescent="0.25">
      <c r="A153" s="6" t="s">
        <v>298</v>
      </c>
      <c r="B153" s="6" t="s">
        <v>44</v>
      </c>
      <c r="C153" s="6" t="s">
        <v>255</v>
      </c>
      <c r="D153" s="6" t="s">
        <v>256</v>
      </c>
      <c r="E153" s="6" t="s">
        <v>299</v>
      </c>
      <c r="F153" s="27">
        <v>2019</v>
      </c>
      <c r="G153" s="28">
        <v>43719</v>
      </c>
      <c r="H153" s="18">
        <v>4315</v>
      </c>
      <c r="I153" s="17">
        <f t="shared" si="15"/>
        <v>2804.75</v>
      </c>
      <c r="J153" s="33">
        <v>84</v>
      </c>
      <c r="K153" s="36">
        <f t="shared" si="12"/>
        <v>48.553583168967783</v>
      </c>
      <c r="L153" s="19">
        <f t="shared" si="13"/>
        <v>1540.1384437321938</v>
      </c>
      <c r="M153" s="17">
        <f t="shared" si="14"/>
        <v>1264.6115562678062</v>
      </c>
      <c r="N153" s="39">
        <v>0.09</v>
      </c>
      <c r="O153" s="17">
        <f t="shared" si="16"/>
        <v>1378.426596331909</v>
      </c>
    </row>
    <row r="154" spans="1:15" s="7" customFormat="1" ht="15.75" customHeight="1" x14ac:dyDescent="0.25">
      <c r="A154" s="6" t="s">
        <v>300</v>
      </c>
      <c r="B154" s="6" t="s">
        <v>44</v>
      </c>
      <c r="C154" s="6" t="s">
        <v>234</v>
      </c>
      <c r="D154" s="6" t="s">
        <v>235</v>
      </c>
      <c r="E154" s="6" t="s">
        <v>301</v>
      </c>
      <c r="F154" s="27">
        <v>2019</v>
      </c>
      <c r="G154" s="28">
        <v>43607</v>
      </c>
      <c r="H154" s="18">
        <v>5612</v>
      </c>
      <c r="I154" s="17">
        <f t="shared" si="15"/>
        <v>3647.8</v>
      </c>
      <c r="J154" s="33">
        <v>60</v>
      </c>
      <c r="K154" s="36">
        <f t="shared" si="12"/>
        <v>52.235371466140691</v>
      </c>
      <c r="L154" s="19">
        <f t="shared" si="13"/>
        <v>3016.9496438746437</v>
      </c>
      <c r="M154" s="17">
        <f t="shared" si="14"/>
        <v>630.85035612535648</v>
      </c>
      <c r="N154" s="39">
        <v>0.09</v>
      </c>
      <c r="O154" s="17">
        <f t="shared" si="16"/>
        <v>687.62688817663866</v>
      </c>
    </row>
    <row r="155" spans="1:15" s="7" customFormat="1" ht="15.75" customHeight="1" x14ac:dyDescent="0.25">
      <c r="A155" s="6" t="s">
        <v>302</v>
      </c>
      <c r="B155" s="6" t="s">
        <v>33</v>
      </c>
      <c r="C155" s="6" t="s">
        <v>63</v>
      </c>
      <c r="D155" s="6" t="s">
        <v>64</v>
      </c>
      <c r="E155" s="6" t="s">
        <v>204</v>
      </c>
      <c r="F155" s="27">
        <v>2018</v>
      </c>
      <c r="G155" s="28">
        <v>43426</v>
      </c>
      <c r="H155" s="18">
        <v>2395</v>
      </c>
      <c r="I155" s="17">
        <f t="shared" si="15"/>
        <v>1556.75</v>
      </c>
      <c r="J155" s="33">
        <v>84</v>
      </c>
      <c r="K155" s="36">
        <f t="shared" si="12"/>
        <v>58.185404339250489</v>
      </c>
      <c r="L155" s="19">
        <f t="shared" si="13"/>
        <v>1024.4181166056164</v>
      </c>
      <c r="M155" s="17">
        <f t="shared" si="14"/>
        <v>532.33188339438357</v>
      </c>
      <c r="N155" s="39">
        <v>0.09</v>
      </c>
      <c r="O155" s="17">
        <f t="shared" si="16"/>
        <v>580.24175289987818</v>
      </c>
    </row>
    <row r="156" spans="1:15" s="7" customFormat="1" ht="15.75" customHeight="1" x14ac:dyDescent="0.25">
      <c r="A156" s="6" t="s">
        <v>303</v>
      </c>
      <c r="B156" s="6" t="s">
        <v>47</v>
      </c>
      <c r="C156" s="6" t="s">
        <v>63</v>
      </c>
      <c r="D156" s="6" t="s">
        <v>64</v>
      </c>
      <c r="E156" s="6" t="s">
        <v>304</v>
      </c>
      <c r="F156" s="27">
        <v>2017</v>
      </c>
      <c r="G156" s="28">
        <v>42917</v>
      </c>
      <c r="H156" s="18">
        <v>4775.47</v>
      </c>
      <c r="I156" s="17">
        <f t="shared" si="15"/>
        <v>3104.0555000000004</v>
      </c>
      <c r="J156" s="33">
        <v>84</v>
      </c>
      <c r="K156" s="36">
        <f t="shared" si="12"/>
        <v>74.917817225509523</v>
      </c>
      <c r="L156" s="19">
        <f t="shared" si="13"/>
        <v>2630.0191604344727</v>
      </c>
      <c r="M156" s="17">
        <f t="shared" si="14"/>
        <v>474.03633956552767</v>
      </c>
      <c r="N156" s="39">
        <v>0.09</v>
      </c>
      <c r="O156" s="17">
        <f t="shared" si="16"/>
        <v>516.69961012642523</v>
      </c>
    </row>
    <row r="157" spans="1:15" s="7" customFormat="1" ht="15.75" customHeight="1" x14ac:dyDescent="0.25">
      <c r="A157" s="6" t="s">
        <v>305</v>
      </c>
      <c r="B157" s="6" t="s">
        <v>47</v>
      </c>
      <c r="C157" s="6" t="s">
        <v>63</v>
      </c>
      <c r="D157" s="6" t="s">
        <v>64</v>
      </c>
      <c r="E157" s="6" t="s">
        <v>204</v>
      </c>
      <c r="F157" s="27">
        <v>2019</v>
      </c>
      <c r="G157" s="28">
        <v>43616</v>
      </c>
      <c r="H157" s="18">
        <v>5857</v>
      </c>
      <c r="I157" s="17">
        <f t="shared" si="15"/>
        <v>3807.05</v>
      </c>
      <c r="J157" s="33">
        <v>84</v>
      </c>
      <c r="K157" s="36">
        <f t="shared" si="12"/>
        <v>51.939513477975012</v>
      </c>
      <c r="L157" s="19">
        <f t="shared" si="13"/>
        <v>2236.3036731786733</v>
      </c>
      <c r="M157" s="17">
        <f t="shared" si="14"/>
        <v>1570.7463268213269</v>
      </c>
      <c r="N157" s="39">
        <v>0.09</v>
      </c>
      <c r="O157" s="17">
        <f t="shared" si="16"/>
        <v>1712.1134962352464</v>
      </c>
    </row>
    <row r="158" spans="1:15" s="7" customFormat="1" ht="15.75" customHeight="1" x14ac:dyDescent="0.25">
      <c r="A158" s="6" t="s">
        <v>306</v>
      </c>
      <c r="B158" s="6" t="s">
        <v>44</v>
      </c>
      <c r="C158" s="6" t="s">
        <v>34</v>
      </c>
      <c r="D158" s="6" t="s">
        <v>35</v>
      </c>
      <c r="E158" s="6" t="s">
        <v>307</v>
      </c>
      <c r="F158" s="27">
        <v>2002</v>
      </c>
      <c r="G158" s="28">
        <v>37438</v>
      </c>
      <c r="H158" s="18">
        <v>2795</v>
      </c>
      <c r="I158" s="17">
        <f t="shared" si="15"/>
        <v>1816.75</v>
      </c>
      <c r="J158" s="33">
        <v>84</v>
      </c>
      <c r="K158" s="36">
        <f t="shared" si="12"/>
        <v>255.02958579881656</v>
      </c>
      <c r="L158" s="19">
        <f t="shared" si="13"/>
        <v>1725.9124999999999</v>
      </c>
      <c r="M158" s="17">
        <f t="shared" si="14"/>
        <v>90.837500000000006</v>
      </c>
      <c r="N158" s="39">
        <v>0.09</v>
      </c>
      <c r="O158" s="17">
        <f t="shared" si="16"/>
        <v>99.012875000000008</v>
      </c>
    </row>
    <row r="159" spans="1:15" s="7" customFormat="1" ht="15.75" customHeight="1" x14ac:dyDescent="0.25">
      <c r="A159" s="6" t="s">
        <v>308</v>
      </c>
      <c r="B159" s="6" t="s">
        <v>47</v>
      </c>
      <c r="C159" s="6" t="s">
        <v>255</v>
      </c>
      <c r="D159" s="6" t="s">
        <v>256</v>
      </c>
      <c r="E159" s="6" t="s">
        <v>299</v>
      </c>
      <c r="F159" s="27">
        <v>2017</v>
      </c>
      <c r="G159" s="28">
        <v>42750</v>
      </c>
      <c r="H159" s="18">
        <v>4315</v>
      </c>
      <c r="I159" s="17">
        <f t="shared" si="15"/>
        <v>2804.75</v>
      </c>
      <c r="J159" s="33">
        <v>84</v>
      </c>
      <c r="K159" s="36">
        <f t="shared" si="12"/>
        <v>80.407626561472711</v>
      </c>
      <c r="L159" s="19">
        <f t="shared" si="13"/>
        <v>2550.5610246235242</v>
      </c>
      <c r="M159" s="17">
        <f t="shared" si="14"/>
        <v>254.18897537647581</v>
      </c>
      <c r="N159" s="39">
        <v>0.09</v>
      </c>
      <c r="O159" s="17">
        <f t="shared" si="16"/>
        <v>277.06598316035866</v>
      </c>
    </row>
    <row r="160" spans="1:15" s="7" customFormat="1" ht="15.75" customHeight="1" x14ac:dyDescent="0.25">
      <c r="A160" s="6" t="s">
        <v>309</v>
      </c>
      <c r="B160" s="6" t="s">
        <v>47</v>
      </c>
      <c r="C160" s="6" t="s">
        <v>58</v>
      </c>
      <c r="D160" s="6" t="s">
        <v>59</v>
      </c>
      <c r="E160" s="6" t="s">
        <v>161</v>
      </c>
      <c r="F160" s="27">
        <v>2021</v>
      </c>
      <c r="G160" s="28">
        <v>44543</v>
      </c>
      <c r="H160" s="18">
        <v>8359</v>
      </c>
      <c r="I160" s="17">
        <f t="shared" si="15"/>
        <v>5433.35</v>
      </c>
      <c r="J160" s="33">
        <v>84</v>
      </c>
      <c r="K160" s="36">
        <f t="shared" si="12"/>
        <v>21.466140696909928</v>
      </c>
      <c r="L160" s="19">
        <f t="shared" si="13"/>
        <v>1319.0643187830692</v>
      </c>
      <c r="M160" s="17">
        <f t="shared" si="14"/>
        <v>4114.2856812169312</v>
      </c>
      <c r="N160" s="39">
        <v>0.09</v>
      </c>
      <c r="O160" s="17">
        <f t="shared" si="16"/>
        <v>4484.5713925264554</v>
      </c>
    </row>
    <row r="161" spans="1:15" s="7" customFormat="1" ht="15.75" customHeight="1" x14ac:dyDescent="0.25">
      <c r="A161" s="6" t="s">
        <v>310</v>
      </c>
      <c r="B161" s="6" t="s">
        <v>33</v>
      </c>
      <c r="C161" s="6" t="s">
        <v>29</v>
      </c>
      <c r="D161" s="6" t="s">
        <v>30</v>
      </c>
      <c r="E161" s="6" t="s">
        <v>311</v>
      </c>
      <c r="F161" s="27">
        <v>2017</v>
      </c>
      <c r="G161" s="28">
        <v>42825</v>
      </c>
      <c r="H161" s="18">
        <v>6125</v>
      </c>
      <c r="I161" s="17">
        <f t="shared" si="15"/>
        <v>3981.25</v>
      </c>
      <c r="J161" s="33">
        <v>84</v>
      </c>
      <c r="K161" s="36">
        <f t="shared" si="12"/>
        <v>77.94214332675871</v>
      </c>
      <c r="L161" s="19">
        <f t="shared" si="13"/>
        <v>3509.4261930199432</v>
      </c>
      <c r="M161" s="17">
        <f t="shared" si="14"/>
        <v>471.82380698005682</v>
      </c>
      <c r="N161" s="39">
        <v>0.09</v>
      </c>
      <c r="O161" s="17">
        <f t="shared" si="16"/>
        <v>514.28794960826201</v>
      </c>
    </row>
    <row r="162" spans="1:15" s="7" customFormat="1" ht="15.75" customHeight="1" x14ac:dyDescent="0.25">
      <c r="A162" s="6" t="s">
        <v>312</v>
      </c>
      <c r="B162" s="6" t="s">
        <v>33</v>
      </c>
      <c r="C162" s="6" t="s">
        <v>58</v>
      </c>
      <c r="D162" s="6" t="s">
        <v>59</v>
      </c>
      <c r="E162" s="6" t="s">
        <v>313</v>
      </c>
      <c r="F162" s="27">
        <v>2015</v>
      </c>
      <c r="G162" s="28">
        <v>42036</v>
      </c>
      <c r="H162" s="18">
        <v>7900</v>
      </c>
      <c r="I162" s="17">
        <f t="shared" si="15"/>
        <v>5135</v>
      </c>
      <c r="J162" s="33">
        <v>84</v>
      </c>
      <c r="K162" s="36">
        <f t="shared" si="12"/>
        <v>103.87902695595002</v>
      </c>
      <c r="L162" s="19">
        <f t="shared" si="13"/>
        <v>4878.25</v>
      </c>
      <c r="M162" s="17">
        <f t="shared" si="14"/>
        <v>256.75</v>
      </c>
      <c r="N162" s="39">
        <v>0.09</v>
      </c>
      <c r="O162" s="17">
        <f t="shared" si="16"/>
        <v>279.85750000000002</v>
      </c>
    </row>
    <row r="163" spans="1:15" s="7" customFormat="1" ht="15.75" customHeight="1" x14ac:dyDescent="0.25">
      <c r="A163" s="6" t="s">
        <v>314</v>
      </c>
      <c r="B163" s="6" t="s">
        <v>47</v>
      </c>
      <c r="C163" s="6" t="s">
        <v>63</v>
      </c>
      <c r="D163" s="6" t="s">
        <v>64</v>
      </c>
      <c r="E163" s="6" t="s">
        <v>315</v>
      </c>
      <c r="F163" s="27">
        <v>2020</v>
      </c>
      <c r="G163" s="28">
        <v>43952</v>
      </c>
      <c r="H163" s="18">
        <v>2090</v>
      </c>
      <c r="I163" s="17">
        <f t="shared" si="15"/>
        <v>1358.5</v>
      </c>
      <c r="J163" s="33">
        <v>84</v>
      </c>
      <c r="K163" s="36">
        <f t="shared" si="12"/>
        <v>40.894148586456275</v>
      </c>
      <c r="L163" s="19">
        <f t="shared" si="13"/>
        <v>628.29721204721204</v>
      </c>
      <c r="M163" s="17">
        <f t="shared" si="14"/>
        <v>730.20278795278796</v>
      </c>
      <c r="N163" s="39">
        <v>0.09</v>
      </c>
      <c r="O163" s="17">
        <f t="shared" si="16"/>
        <v>795.92103886853897</v>
      </c>
    </row>
    <row r="164" spans="1:15" s="7" customFormat="1" ht="15.75" customHeight="1" x14ac:dyDescent="0.25">
      <c r="A164" s="6" t="s">
        <v>316</v>
      </c>
      <c r="B164" s="6" t="s">
        <v>44</v>
      </c>
      <c r="C164" s="6" t="s">
        <v>29</v>
      </c>
      <c r="D164" s="6" t="s">
        <v>30</v>
      </c>
      <c r="E164" s="6" t="s">
        <v>139</v>
      </c>
      <c r="F164" s="27">
        <v>2019</v>
      </c>
      <c r="G164" s="28">
        <v>43721</v>
      </c>
      <c r="H164" s="18">
        <v>7069</v>
      </c>
      <c r="I164" s="17">
        <f t="shared" si="15"/>
        <v>4594.8500000000004</v>
      </c>
      <c r="J164" s="33">
        <v>84</v>
      </c>
      <c r="K164" s="36">
        <f t="shared" si="12"/>
        <v>48.487836949375406</v>
      </c>
      <c r="L164" s="19">
        <f t="shared" si="13"/>
        <v>2519.6978657916156</v>
      </c>
      <c r="M164" s="17">
        <f t="shared" si="14"/>
        <v>2075.1521342083847</v>
      </c>
      <c r="N164" s="39">
        <v>0.09</v>
      </c>
      <c r="O164" s="17">
        <f t="shared" si="16"/>
        <v>2261.9158262871397</v>
      </c>
    </row>
    <row r="165" spans="1:15" s="7" customFormat="1" ht="15.75" customHeight="1" x14ac:dyDescent="0.25">
      <c r="A165" s="6" t="s">
        <v>317</v>
      </c>
      <c r="B165" s="6" t="s">
        <v>44</v>
      </c>
      <c r="C165" s="6" t="s">
        <v>58</v>
      </c>
      <c r="D165" s="6" t="s">
        <v>59</v>
      </c>
      <c r="E165" s="6" t="s">
        <v>318</v>
      </c>
      <c r="F165" s="27">
        <v>2009</v>
      </c>
      <c r="G165" s="28">
        <v>39873</v>
      </c>
      <c r="H165" s="18">
        <v>7151</v>
      </c>
      <c r="I165" s="17">
        <f t="shared" si="15"/>
        <v>4648.1500000000005</v>
      </c>
      <c r="J165" s="33">
        <v>84</v>
      </c>
      <c r="K165" s="36">
        <f t="shared" si="12"/>
        <v>174.98356344510191</v>
      </c>
      <c r="L165" s="19">
        <f t="shared" si="13"/>
        <v>4415.7425000000003</v>
      </c>
      <c r="M165" s="17">
        <f t="shared" si="14"/>
        <v>232.40750000000003</v>
      </c>
      <c r="N165" s="39">
        <v>0.09</v>
      </c>
      <c r="O165" s="17">
        <f t="shared" si="16"/>
        <v>253.32417500000005</v>
      </c>
    </row>
    <row r="166" spans="1:15" s="7" customFormat="1" ht="15.75" customHeight="1" x14ac:dyDescent="0.25">
      <c r="A166" s="6" t="s">
        <v>319</v>
      </c>
      <c r="B166" s="6" t="s">
        <v>44</v>
      </c>
      <c r="C166" s="6" t="s">
        <v>76</v>
      </c>
      <c r="D166" s="6" t="s">
        <v>77</v>
      </c>
      <c r="E166" s="6" t="s">
        <v>78</v>
      </c>
      <c r="F166" s="27">
        <v>2017</v>
      </c>
      <c r="G166" s="28">
        <v>43005</v>
      </c>
      <c r="H166" s="18">
        <v>8761</v>
      </c>
      <c r="I166" s="17">
        <f t="shared" si="15"/>
        <v>5694.6500000000005</v>
      </c>
      <c r="J166" s="33">
        <v>84</v>
      </c>
      <c r="K166" s="36">
        <f t="shared" si="12"/>
        <v>72.024983563445105</v>
      </c>
      <c r="L166" s="19">
        <f t="shared" si="13"/>
        <v>4638.6811787749293</v>
      </c>
      <c r="M166" s="17">
        <f t="shared" si="14"/>
        <v>1055.9688212250712</v>
      </c>
      <c r="N166" s="39">
        <v>0.09</v>
      </c>
      <c r="O166" s="17">
        <f t="shared" si="16"/>
        <v>1151.0060151353277</v>
      </c>
    </row>
    <row r="167" spans="1:15" s="7" customFormat="1" ht="15.75" customHeight="1" x14ac:dyDescent="0.25">
      <c r="A167" s="6" t="s">
        <v>320</v>
      </c>
      <c r="B167" s="6" t="s">
        <v>44</v>
      </c>
      <c r="C167" s="6" t="s">
        <v>113</v>
      </c>
      <c r="D167" s="6" t="s">
        <v>114</v>
      </c>
      <c r="E167" s="6" t="s">
        <v>321</v>
      </c>
      <c r="F167" s="27">
        <v>2020</v>
      </c>
      <c r="G167" s="28">
        <v>43922</v>
      </c>
      <c r="H167" s="18">
        <v>5340</v>
      </c>
      <c r="I167" s="17">
        <f t="shared" si="15"/>
        <v>3471</v>
      </c>
      <c r="J167" s="33">
        <v>84</v>
      </c>
      <c r="K167" s="36">
        <f t="shared" si="12"/>
        <v>41.880341880341881</v>
      </c>
      <c r="L167" s="19">
        <f t="shared" si="13"/>
        <v>1644.0277777777778</v>
      </c>
      <c r="M167" s="17">
        <f t="shared" si="14"/>
        <v>1826.9722222222222</v>
      </c>
      <c r="N167" s="39">
        <v>0.09</v>
      </c>
      <c r="O167" s="17">
        <f t="shared" si="16"/>
        <v>1991.3997222222224</v>
      </c>
    </row>
    <row r="168" spans="1:15" s="7" customFormat="1" ht="15.75" customHeight="1" x14ac:dyDescent="0.25">
      <c r="A168" s="6" t="s">
        <v>322</v>
      </c>
      <c r="B168" s="6" t="s">
        <v>44</v>
      </c>
      <c r="C168" s="6" t="s">
        <v>80</v>
      </c>
      <c r="D168" s="6" t="s">
        <v>81</v>
      </c>
      <c r="E168" s="6" t="s">
        <v>323</v>
      </c>
      <c r="F168" s="27">
        <v>2022</v>
      </c>
      <c r="G168" s="28">
        <v>44685</v>
      </c>
      <c r="H168" s="18">
        <v>6750</v>
      </c>
      <c r="I168" s="17">
        <f t="shared" si="15"/>
        <v>4387.5</v>
      </c>
      <c r="J168" s="33">
        <v>60</v>
      </c>
      <c r="K168" s="36">
        <f t="shared" si="12"/>
        <v>16.798159105851411</v>
      </c>
      <c r="L168" s="19">
        <f t="shared" si="13"/>
        <v>1166.9471153846152</v>
      </c>
      <c r="M168" s="17">
        <f t="shared" si="14"/>
        <v>3220.5528846153848</v>
      </c>
      <c r="N168" s="39">
        <v>0.09</v>
      </c>
      <c r="O168" s="17">
        <f t="shared" si="16"/>
        <v>3510.4026442307695</v>
      </c>
    </row>
    <row r="169" spans="1:15" s="7" customFormat="1" ht="15.75" customHeight="1" x14ac:dyDescent="0.25">
      <c r="A169" s="6" t="s">
        <v>324</v>
      </c>
      <c r="B169" s="6" t="s">
        <v>44</v>
      </c>
      <c r="C169" s="6" t="s">
        <v>34</v>
      </c>
      <c r="D169" s="6" t="s">
        <v>35</v>
      </c>
      <c r="E169" s="6" t="s">
        <v>236</v>
      </c>
      <c r="F169" s="27">
        <v>2018</v>
      </c>
      <c r="G169" s="28">
        <v>43105</v>
      </c>
      <c r="H169" s="24">
        <v>832</v>
      </c>
      <c r="I169" s="17">
        <f t="shared" si="15"/>
        <v>540.80000000000007</v>
      </c>
      <c r="J169" s="33">
        <v>84</v>
      </c>
      <c r="K169" s="36">
        <f t="shared" si="12"/>
        <v>68.737672583826424</v>
      </c>
      <c r="L169" s="19">
        <f t="shared" si="13"/>
        <v>420.41269841269849</v>
      </c>
      <c r="M169" s="17">
        <f t="shared" si="14"/>
        <v>120.38730158730158</v>
      </c>
      <c r="N169" s="39">
        <v>0.09</v>
      </c>
      <c r="O169" s="17">
        <f t="shared" si="16"/>
        <v>131.22215873015872</v>
      </c>
    </row>
    <row r="170" spans="1:15" s="7" customFormat="1" ht="15.75" customHeight="1" x14ac:dyDescent="0.25">
      <c r="A170" s="6" t="s">
        <v>325</v>
      </c>
      <c r="B170" s="6" t="s">
        <v>44</v>
      </c>
      <c r="C170" s="6" t="s">
        <v>38</v>
      </c>
      <c r="D170" s="6" t="s">
        <v>39</v>
      </c>
      <c r="E170" s="6" t="s">
        <v>326</v>
      </c>
      <c r="F170" s="27">
        <v>2019</v>
      </c>
      <c r="G170" s="28">
        <v>43656</v>
      </c>
      <c r="H170" s="18">
        <v>1204</v>
      </c>
      <c r="I170" s="17">
        <f t="shared" si="15"/>
        <v>782.6</v>
      </c>
      <c r="J170" s="33">
        <v>84</v>
      </c>
      <c r="K170" s="36">
        <f t="shared" si="12"/>
        <v>50.624589086127543</v>
      </c>
      <c r="L170" s="19">
        <f t="shared" si="13"/>
        <v>448.06980056980052</v>
      </c>
      <c r="M170" s="17">
        <f t="shared" si="14"/>
        <v>334.5301994301995</v>
      </c>
      <c r="N170" s="39">
        <v>0.09</v>
      </c>
      <c r="O170" s="17">
        <f t="shared" si="16"/>
        <v>364.63791737891751</v>
      </c>
    </row>
    <row r="171" spans="1:15" s="7" customFormat="1" ht="15.75" customHeight="1" x14ac:dyDescent="0.25">
      <c r="A171" s="6" t="s">
        <v>327</v>
      </c>
      <c r="B171" s="6" t="s">
        <v>44</v>
      </c>
      <c r="C171" s="6" t="s">
        <v>29</v>
      </c>
      <c r="D171" s="6" t="s">
        <v>30</v>
      </c>
      <c r="E171" s="6" t="s">
        <v>52</v>
      </c>
      <c r="F171" s="27">
        <v>2017</v>
      </c>
      <c r="G171" s="28">
        <v>42916</v>
      </c>
      <c r="H171" s="18">
        <v>6098</v>
      </c>
      <c r="I171" s="17">
        <f t="shared" si="15"/>
        <v>3963.7000000000003</v>
      </c>
      <c r="J171" s="33">
        <v>84</v>
      </c>
      <c r="K171" s="36">
        <f t="shared" si="12"/>
        <v>74.950690335305723</v>
      </c>
      <c r="L171" s="19">
        <f t="shared" si="13"/>
        <v>3359.8565323565326</v>
      </c>
      <c r="M171" s="17">
        <f t="shared" si="14"/>
        <v>603.84346764346765</v>
      </c>
      <c r="N171" s="39">
        <v>0.09</v>
      </c>
      <c r="O171" s="17">
        <f t="shared" si="16"/>
        <v>658.18937973137974</v>
      </c>
    </row>
    <row r="172" spans="1:15" s="7" customFormat="1" ht="15.75" customHeight="1" x14ac:dyDescent="0.25">
      <c r="A172" s="6" t="s">
        <v>328</v>
      </c>
      <c r="B172" s="6" t="s">
        <v>44</v>
      </c>
      <c r="C172" s="6" t="s">
        <v>29</v>
      </c>
      <c r="D172" s="6" t="s">
        <v>30</v>
      </c>
      <c r="E172" s="6" t="s">
        <v>329</v>
      </c>
      <c r="F172" s="27">
        <v>2019</v>
      </c>
      <c r="G172" s="28">
        <v>43647</v>
      </c>
      <c r="H172" s="18">
        <v>7061</v>
      </c>
      <c r="I172" s="17">
        <f t="shared" si="15"/>
        <v>4589.6500000000005</v>
      </c>
      <c r="J172" s="33">
        <v>84</v>
      </c>
      <c r="K172" s="36">
        <f t="shared" si="12"/>
        <v>50.920447074293229</v>
      </c>
      <c r="L172" s="19">
        <f t="shared" si="13"/>
        <v>2643.1152192714694</v>
      </c>
      <c r="M172" s="17">
        <f t="shared" si="14"/>
        <v>1946.5347807285311</v>
      </c>
      <c r="N172" s="39">
        <v>0.09</v>
      </c>
      <c r="O172" s="17">
        <f t="shared" si="16"/>
        <v>2121.722910994099</v>
      </c>
    </row>
    <row r="173" spans="1:15" s="7" customFormat="1" ht="15.75" customHeight="1" x14ac:dyDescent="0.25">
      <c r="A173" s="6" t="s">
        <v>330</v>
      </c>
      <c r="B173" s="6" t="s">
        <v>47</v>
      </c>
      <c r="C173" s="6" t="s">
        <v>58</v>
      </c>
      <c r="D173" s="6" t="s">
        <v>59</v>
      </c>
      <c r="E173" s="6" t="s">
        <v>158</v>
      </c>
      <c r="F173" s="27">
        <v>2010</v>
      </c>
      <c r="G173" s="28">
        <v>40360</v>
      </c>
      <c r="H173" s="18">
        <v>8873</v>
      </c>
      <c r="I173" s="17">
        <f t="shared" si="15"/>
        <v>5767.45</v>
      </c>
      <c r="J173" s="33">
        <v>84</v>
      </c>
      <c r="K173" s="36">
        <f t="shared" si="12"/>
        <v>158.97435897435898</v>
      </c>
      <c r="L173" s="19">
        <f t="shared" si="13"/>
        <v>5479.0774999999994</v>
      </c>
      <c r="M173" s="17">
        <f t="shared" si="14"/>
        <v>288.3725</v>
      </c>
      <c r="N173" s="39">
        <v>0.09</v>
      </c>
      <c r="O173" s="17">
        <f t="shared" si="16"/>
        <v>314.32602500000002</v>
      </c>
    </row>
    <row r="174" spans="1:15" s="7" customFormat="1" ht="15.75" customHeight="1" x14ac:dyDescent="0.25">
      <c r="A174" s="6" t="s">
        <v>331</v>
      </c>
      <c r="B174" s="6" t="s">
        <v>44</v>
      </c>
      <c r="C174" s="6" t="s">
        <v>29</v>
      </c>
      <c r="D174" s="6" t="s">
        <v>30</v>
      </c>
      <c r="E174" s="6" t="s">
        <v>274</v>
      </c>
      <c r="F174" s="27">
        <v>2011</v>
      </c>
      <c r="G174" s="28">
        <v>40725</v>
      </c>
      <c r="H174" s="18">
        <v>6925</v>
      </c>
      <c r="I174" s="17">
        <f t="shared" si="15"/>
        <v>4501.25</v>
      </c>
      <c r="J174" s="33">
        <v>84</v>
      </c>
      <c r="K174" s="36">
        <f t="shared" si="12"/>
        <v>146.97567389875081</v>
      </c>
      <c r="L174" s="19">
        <f t="shared" si="13"/>
        <v>4276.1875</v>
      </c>
      <c r="M174" s="17">
        <f t="shared" si="14"/>
        <v>225.0625</v>
      </c>
      <c r="N174" s="39">
        <v>0.09</v>
      </c>
      <c r="O174" s="17">
        <f t="shared" si="16"/>
        <v>245.31812500000001</v>
      </c>
    </row>
    <row r="175" spans="1:15" s="7" customFormat="1" ht="15.75" customHeight="1" x14ac:dyDescent="0.25">
      <c r="A175" s="6" t="s">
        <v>332</v>
      </c>
      <c r="B175" s="6" t="s">
        <v>44</v>
      </c>
      <c r="C175" s="6" t="s">
        <v>29</v>
      </c>
      <c r="D175" s="6" t="s">
        <v>30</v>
      </c>
      <c r="E175" s="6" t="s">
        <v>45</v>
      </c>
      <c r="F175" s="27">
        <v>2016</v>
      </c>
      <c r="G175" s="28">
        <v>42537</v>
      </c>
      <c r="H175" s="18">
        <v>4758</v>
      </c>
      <c r="I175" s="17">
        <f t="shared" si="15"/>
        <v>3092.7000000000003</v>
      </c>
      <c r="J175" s="33">
        <v>84</v>
      </c>
      <c r="K175" s="36">
        <f t="shared" si="12"/>
        <v>87.409598948060477</v>
      </c>
      <c r="L175" s="19">
        <f t="shared" si="13"/>
        <v>2938.0650000000001</v>
      </c>
      <c r="M175" s="17">
        <f t="shared" si="14"/>
        <v>154.63500000000002</v>
      </c>
      <c r="N175" s="39">
        <v>0.09</v>
      </c>
      <c r="O175" s="17">
        <f t="shared" si="16"/>
        <v>168.55215000000004</v>
      </c>
    </row>
    <row r="176" spans="1:15" s="7" customFormat="1" ht="15.75" customHeight="1" x14ac:dyDescent="0.25">
      <c r="A176" s="6" t="s">
        <v>333</v>
      </c>
      <c r="B176" s="6" t="s">
        <v>44</v>
      </c>
      <c r="C176" s="6" t="s">
        <v>34</v>
      </c>
      <c r="D176" s="6" t="s">
        <v>35</v>
      </c>
      <c r="E176" s="6" t="s">
        <v>236</v>
      </c>
      <c r="F176" s="27">
        <v>2007</v>
      </c>
      <c r="G176" s="28">
        <v>39331</v>
      </c>
      <c r="H176" s="18">
        <v>3925</v>
      </c>
      <c r="I176" s="17">
        <f t="shared" si="15"/>
        <v>2551.25</v>
      </c>
      <c r="J176" s="33">
        <v>84</v>
      </c>
      <c r="K176" s="36">
        <f t="shared" si="12"/>
        <v>192.8007889546351</v>
      </c>
      <c r="L176" s="19">
        <f t="shared" si="13"/>
        <v>2423.6875</v>
      </c>
      <c r="M176" s="17">
        <f t="shared" si="14"/>
        <v>127.5625</v>
      </c>
      <c r="N176" s="39">
        <v>0.09</v>
      </c>
      <c r="O176" s="17">
        <f t="shared" si="16"/>
        <v>139.043125</v>
      </c>
    </row>
    <row r="177" spans="1:15" s="7" customFormat="1" ht="15.75" customHeight="1" x14ac:dyDescent="0.25">
      <c r="A177" s="6" t="s">
        <v>334</v>
      </c>
      <c r="B177" s="6" t="s">
        <v>33</v>
      </c>
      <c r="C177" s="6" t="s">
        <v>76</v>
      </c>
      <c r="D177" s="6" t="s">
        <v>77</v>
      </c>
      <c r="E177" s="6" t="s">
        <v>335</v>
      </c>
      <c r="F177" s="27">
        <v>2017</v>
      </c>
      <c r="G177" s="28">
        <v>42927</v>
      </c>
      <c r="H177" s="18">
        <v>10491</v>
      </c>
      <c r="I177" s="17">
        <f t="shared" si="15"/>
        <v>6819.1500000000005</v>
      </c>
      <c r="J177" s="33">
        <v>84</v>
      </c>
      <c r="K177" s="36">
        <f t="shared" si="12"/>
        <v>74.58908612754766</v>
      </c>
      <c r="L177" s="19">
        <f t="shared" si="13"/>
        <v>5752.4102182539682</v>
      </c>
      <c r="M177" s="17">
        <f t="shared" si="14"/>
        <v>1066.7397817460323</v>
      </c>
      <c r="N177" s="39">
        <v>0.09</v>
      </c>
      <c r="O177" s="17">
        <f t="shared" si="16"/>
        <v>1162.7463621031754</v>
      </c>
    </row>
    <row r="178" spans="1:15" s="7" customFormat="1" ht="15.75" customHeight="1" x14ac:dyDescent="0.25">
      <c r="A178" s="6" t="s">
        <v>336</v>
      </c>
      <c r="B178" s="6" t="s">
        <v>44</v>
      </c>
      <c r="C178" s="6" t="s">
        <v>76</v>
      </c>
      <c r="D178" s="6" t="s">
        <v>77</v>
      </c>
      <c r="E178" s="6" t="s">
        <v>337</v>
      </c>
      <c r="F178" s="27">
        <v>2014</v>
      </c>
      <c r="G178" s="28">
        <v>41795</v>
      </c>
      <c r="H178" s="18">
        <v>9826</v>
      </c>
      <c r="I178" s="17">
        <f t="shared" si="15"/>
        <v>6386.9000000000005</v>
      </c>
      <c r="J178" s="33">
        <v>84</v>
      </c>
      <c r="K178" s="36">
        <f t="shared" si="12"/>
        <v>111.80144641683103</v>
      </c>
      <c r="L178" s="19">
        <f t="shared" si="13"/>
        <v>6067.5550000000003</v>
      </c>
      <c r="M178" s="17">
        <f t="shared" si="14"/>
        <v>319.34500000000003</v>
      </c>
      <c r="N178" s="39">
        <v>0.09</v>
      </c>
      <c r="O178" s="17">
        <f t="shared" si="16"/>
        <v>348.08605000000006</v>
      </c>
    </row>
    <row r="179" spans="1:15" s="7" customFormat="1" ht="15.75" customHeight="1" x14ac:dyDescent="0.25">
      <c r="A179" s="6" t="s">
        <v>338</v>
      </c>
      <c r="B179" s="6" t="s">
        <v>47</v>
      </c>
      <c r="C179" s="6" t="s">
        <v>34</v>
      </c>
      <c r="D179" s="6" t="s">
        <v>35</v>
      </c>
      <c r="E179" s="6" t="s">
        <v>236</v>
      </c>
      <c r="F179" s="27">
        <v>2017</v>
      </c>
      <c r="G179" s="28">
        <v>42186</v>
      </c>
      <c r="H179" s="18">
        <v>2316</v>
      </c>
      <c r="I179" s="17">
        <f t="shared" si="15"/>
        <v>1505.4</v>
      </c>
      <c r="J179" s="33">
        <v>84</v>
      </c>
      <c r="K179" s="36">
        <f t="shared" si="12"/>
        <v>98.948060486522024</v>
      </c>
      <c r="L179" s="19">
        <f t="shared" si="13"/>
        <v>1430.13</v>
      </c>
      <c r="M179" s="17">
        <f t="shared" si="14"/>
        <v>75.27000000000001</v>
      </c>
      <c r="N179" s="39">
        <v>0.09</v>
      </c>
      <c r="O179" s="17">
        <f t="shared" si="16"/>
        <v>82.044300000000021</v>
      </c>
    </row>
    <row r="180" spans="1:15" s="7" customFormat="1" ht="15.75" customHeight="1" x14ac:dyDescent="0.25">
      <c r="A180" s="6" t="s">
        <v>339</v>
      </c>
      <c r="B180" s="6" t="s">
        <v>47</v>
      </c>
      <c r="C180" s="6" t="s">
        <v>108</v>
      </c>
      <c r="D180" s="6" t="s">
        <v>109</v>
      </c>
      <c r="E180" s="6" t="s">
        <v>78</v>
      </c>
      <c r="F180" s="27">
        <v>2015</v>
      </c>
      <c r="G180" s="28">
        <v>42186</v>
      </c>
      <c r="H180" s="18">
        <v>8665</v>
      </c>
      <c r="I180" s="17">
        <f t="shared" si="15"/>
        <v>5632.25</v>
      </c>
      <c r="J180" s="33">
        <v>84</v>
      </c>
      <c r="K180" s="36">
        <f t="shared" si="12"/>
        <v>98.948060486522024</v>
      </c>
      <c r="L180" s="19">
        <f t="shared" si="13"/>
        <v>5350.6374999999998</v>
      </c>
      <c r="M180" s="17">
        <f t="shared" si="14"/>
        <v>281.61250000000001</v>
      </c>
      <c r="N180" s="39">
        <v>0.09</v>
      </c>
      <c r="O180" s="17">
        <f t="shared" si="16"/>
        <v>306.95762500000001</v>
      </c>
    </row>
    <row r="181" spans="1:15" s="7" customFormat="1" ht="15.75" customHeight="1" x14ac:dyDescent="0.25">
      <c r="A181" s="6" t="s">
        <v>340</v>
      </c>
      <c r="B181" s="6" t="s">
        <v>44</v>
      </c>
      <c r="C181" s="6" t="s">
        <v>34</v>
      </c>
      <c r="D181" s="6" t="s">
        <v>35</v>
      </c>
      <c r="E181" s="6" t="s">
        <v>236</v>
      </c>
      <c r="F181" s="27">
        <v>2013</v>
      </c>
      <c r="G181" s="28">
        <v>41317</v>
      </c>
      <c r="H181" s="18">
        <v>2316</v>
      </c>
      <c r="I181" s="17">
        <f t="shared" si="15"/>
        <v>1505.4</v>
      </c>
      <c r="J181" s="33">
        <v>84</v>
      </c>
      <c r="K181" s="36">
        <f t="shared" si="12"/>
        <v>127.51479289940828</v>
      </c>
      <c r="L181" s="19">
        <f t="shared" si="13"/>
        <v>1430.13</v>
      </c>
      <c r="M181" s="17">
        <f t="shared" si="14"/>
        <v>75.27000000000001</v>
      </c>
      <c r="N181" s="39">
        <v>0.09</v>
      </c>
      <c r="O181" s="17">
        <f t="shared" si="16"/>
        <v>82.044300000000021</v>
      </c>
    </row>
    <row r="182" spans="1:15" s="7" customFormat="1" ht="15.75" customHeight="1" x14ac:dyDescent="0.25">
      <c r="A182" s="6" t="s">
        <v>341</v>
      </c>
      <c r="B182" s="6" t="s">
        <v>44</v>
      </c>
      <c r="C182" s="6" t="s">
        <v>255</v>
      </c>
      <c r="D182" s="6" t="s">
        <v>256</v>
      </c>
      <c r="E182" s="6" t="s">
        <v>342</v>
      </c>
      <c r="F182" s="27">
        <v>2017</v>
      </c>
      <c r="G182" s="28">
        <v>42941</v>
      </c>
      <c r="H182" s="18">
        <v>835</v>
      </c>
      <c r="I182" s="17">
        <f t="shared" si="15"/>
        <v>542.75</v>
      </c>
      <c r="J182" s="33">
        <v>84</v>
      </c>
      <c r="K182" s="36">
        <f t="shared" si="12"/>
        <v>74.128862590401042</v>
      </c>
      <c r="L182" s="19">
        <f t="shared" si="13"/>
        <v>455.02104955229942</v>
      </c>
      <c r="M182" s="17">
        <f t="shared" si="14"/>
        <v>87.728950447700583</v>
      </c>
      <c r="N182" s="39">
        <v>0.09</v>
      </c>
      <c r="O182" s="17">
        <f t="shared" si="16"/>
        <v>95.624555987993645</v>
      </c>
    </row>
    <row r="183" spans="1:15" s="7" customFormat="1" ht="15.75" customHeight="1" x14ac:dyDescent="0.25">
      <c r="A183" s="6" t="s">
        <v>343</v>
      </c>
      <c r="B183" s="6" t="s">
        <v>44</v>
      </c>
      <c r="C183" s="6" t="s">
        <v>147</v>
      </c>
      <c r="D183" s="6" t="s">
        <v>148</v>
      </c>
      <c r="E183" s="6" t="s">
        <v>149</v>
      </c>
      <c r="F183" s="27">
        <v>2016</v>
      </c>
      <c r="G183" s="28">
        <v>42552</v>
      </c>
      <c r="H183" s="18">
        <v>3344</v>
      </c>
      <c r="I183" s="17">
        <f t="shared" si="15"/>
        <v>2173.6</v>
      </c>
      <c r="J183" s="33">
        <v>84</v>
      </c>
      <c r="K183" s="36">
        <f t="shared" si="12"/>
        <v>86.916502301117674</v>
      </c>
      <c r="L183" s="19">
        <f t="shared" si="13"/>
        <v>2064.92</v>
      </c>
      <c r="M183" s="17">
        <f t="shared" si="14"/>
        <v>108.68</v>
      </c>
      <c r="N183" s="39">
        <v>0.09</v>
      </c>
      <c r="O183" s="17">
        <f t="shared" si="16"/>
        <v>118.46120000000002</v>
      </c>
    </row>
    <row r="184" spans="1:15" s="7" customFormat="1" ht="15.75" customHeight="1" x14ac:dyDescent="0.25">
      <c r="A184" s="6" t="s">
        <v>344</v>
      </c>
      <c r="B184" s="6" t="s">
        <v>44</v>
      </c>
      <c r="C184" s="6" t="s">
        <v>63</v>
      </c>
      <c r="D184" s="6" t="s">
        <v>64</v>
      </c>
      <c r="E184" s="6" t="s">
        <v>91</v>
      </c>
      <c r="F184" s="27">
        <v>2021</v>
      </c>
      <c r="G184" s="28">
        <v>44364</v>
      </c>
      <c r="H184" s="18">
        <v>5562</v>
      </c>
      <c r="I184" s="17">
        <f t="shared" si="15"/>
        <v>3615.3</v>
      </c>
      <c r="J184" s="33">
        <v>84</v>
      </c>
      <c r="K184" s="36">
        <f t="shared" si="12"/>
        <v>27.350427350427349</v>
      </c>
      <c r="L184" s="19">
        <f t="shared" si="13"/>
        <v>1118.2857142857147</v>
      </c>
      <c r="M184" s="17">
        <f t="shared" si="14"/>
        <v>2497.0142857142855</v>
      </c>
      <c r="N184" s="39">
        <v>0.09</v>
      </c>
      <c r="O184" s="17">
        <f t="shared" si="16"/>
        <v>2721.7455714285716</v>
      </c>
    </row>
    <row r="185" spans="1:15" s="7" customFormat="1" ht="15.75" customHeight="1" x14ac:dyDescent="0.25">
      <c r="A185" s="6" t="s">
        <v>345</v>
      </c>
      <c r="B185" s="6" t="s">
        <v>44</v>
      </c>
      <c r="C185" s="6" t="s">
        <v>29</v>
      </c>
      <c r="D185" s="6" t="s">
        <v>30</v>
      </c>
      <c r="E185" s="6" t="s">
        <v>329</v>
      </c>
      <c r="F185" s="27">
        <v>2014</v>
      </c>
      <c r="G185" s="28">
        <v>41821</v>
      </c>
      <c r="H185" s="18">
        <v>6925</v>
      </c>
      <c r="I185" s="17">
        <f t="shared" si="15"/>
        <v>4501.25</v>
      </c>
      <c r="J185" s="33">
        <v>84</v>
      </c>
      <c r="K185" s="36">
        <f t="shared" si="12"/>
        <v>110.94674556213018</v>
      </c>
      <c r="L185" s="19">
        <f t="shared" si="13"/>
        <v>4276.1875</v>
      </c>
      <c r="M185" s="17">
        <f t="shared" si="14"/>
        <v>225.0625</v>
      </c>
      <c r="N185" s="39">
        <v>0.09</v>
      </c>
      <c r="O185" s="17">
        <f t="shared" si="16"/>
        <v>245.31812500000001</v>
      </c>
    </row>
    <row r="186" spans="1:15" s="7" customFormat="1" ht="15.75" customHeight="1" x14ac:dyDescent="0.25">
      <c r="A186" s="6" t="s">
        <v>346</v>
      </c>
      <c r="B186" s="6" t="s">
        <v>44</v>
      </c>
      <c r="C186" s="6" t="s">
        <v>134</v>
      </c>
      <c r="D186" s="6" t="s">
        <v>135</v>
      </c>
      <c r="E186" s="6" t="s">
        <v>347</v>
      </c>
      <c r="F186" s="27">
        <v>2019</v>
      </c>
      <c r="G186" s="28">
        <v>43709</v>
      </c>
      <c r="H186" s="18">
        <v>5743.75</v>
      </c>
      <c r="I186" s="17">
        <f t="shared" si="15"/>
        <v>3733.4375</v>
      </c>
      <c r="J186" s="33">
        <v>84</v>
      </c>
      <c r="K186" s="36">
        <f t="shared" si="12"/>
        <v>48.882314266929647</v>
      </c>
      <c r="L186" s="19">
        <f t="shared" si="13"/>
        <v>2063.977522766585</v>
      </c>
      <c r="M186" s="17">
        <f t="shared" si="14"/>
        <v>1669.459977233415</v>
      </c>
      <c r="N186" s="39">
        <v>0.09</v>
      </c>
      <c r="O186" s="17">
        <f t="shared" si="16"/>
        <v>1819.7113751844224</v>
      </c>
    </row>
    <row r="187" spans="1:15" s="7" customFormat="1" ht="15.75" customHeight="1" x14ac:dyDescent="0.25">
      <c r="A187" s="6" t="s">
        <v>348</v>
      </c>
      <c r="B187" s="6" t="s">
        <v>33</v>
      </c>
      <c r="C187" s="6" t="s">
        <v>34</v>
      </c>
      <c r="D187" s="6" t="s">
        <v>35</v>
      </c>
      <c r="E187" s="6" t="s">
        <v>349</v>
      </c>
      <c r="F187" s="27">
        <v>2016</v>
      </c>
      <c r="G187" s="28">
        <v>42663</v>
      </c>
      <c r="H187" s="18">
        <v>2673</v>
      </c>
      <c r="I187" s="17">
        <f t="shared" si="15"/>
        <v>1737.45</v>
      </c>
      <c r="J187" s="33">
        <v>84</v>
      </c>
      <c r="K187" s="36">
        <f t="shared" si="12"/>
        <v>83.267587113740959</v>
      </c>
      <c r="L187" s="19">
        <f t="shared" si="13"/>
        <v>1636.185782967033</v>
      </c>
      <c r="M187" s="17">
        <f t="shared" si="14"/>
        <v>101.26421703296705</v>
      </c>
      <c r="N187" s="39">
        <v>0.09</v>
      </c>
      <c r="O187" s="17">
        <f t="shared" si="16"/>
        <v>110.3779965659341</v>
      </c>
    </row>
    <row r="188" spans="1:15" s="7" customFormat="1" ht="15.75" customHeight="1" x14ac:dyDescent="0.25">
      <c r="A188" s="6" t="s">
        <v>350</v>
      </c>
      <c r="B188" s="6" t="s">
        <v>44</v>
      </c>
      <c r="C188" s="6" t="s">
        <v>255</v>
      </c>
      <c r="D188" s="6" t="s">
        <v>256</v>
      </c>
      <c r="E188" s="6" t="s">
        <v>299</v>
      </c>
      <c r="F188" s="27">
        <v>2017</v>
      </c>
      <c r="G188" s="28">
        <v>42767</v>
      </c>
      <c r="H188" s="18">
        <v>5440</v>
      </c>
      <c r="I188" s="17">
        <f t="shared" si="15"/>
        <v>3536</v>
      </c>
      <c r="J188" s="33">
        <v>84</v>
      </c>
      <c r="K188" s="36">
        <f t="shared" si="12"/>
        <v>79.848783694937538</v>
      </c>
      <c r="L188" s="19">
        <f t="shared" si="13"/>
        <v>3193.1908831908827</v>
      </c>
      <c r="M188" s="17">
        <f t="shared" si="14"/>
        <v>342.80911680911731</v>
      </c>
      <c r="N188" s="39">
        <v>0.09</v>
      </c>
      <c r="O188" s="17">
        <f t="shared" si="16"/>
        <v>373.6619373219379</v>
      </c>
    </row>
    <row r="189" spans="1:15" s="7" customFormat="1" ht="15.75" customHeight="1" x14ac:dyDescent="0.25">
      <c r="A189" s="6" t="s">
        <v>351</v>
      </c>
      <c r="B189" s="6" t="s">
        <v>44</v>
      </c>
      <c r="C189" s="6" t="s">
        <v>29</v>
      </c>
      <c r="D189" s="6" t="s">
        <v>30</v>
      </c>
      <c r="E189" s="6" t="s">
        <v>352</v>
      </c>
      <c r="F189" s="27">
        <v>2014</v>
      </c>
      <c r="G189" s="28">
        <v>41878</v>
      </c>
      <c r="H189" s="18">
        <v>6096</v>
      </c>
      <c r="I189" s="17">
        <f t="shared" si="15"/>
        <v>3962.4</v>
      </c>
      <c r="J189" s="33">
        <v>84</v>
      </c>
      <c r="K189" s="36">
        <f t="shared" si="12"/>
        <v>109.07297830374753</v>
      </c>
      <c r="L189" s="19">
        <f t="shared" si="13"/>
        <v>3764.28</v>
      </c>
      <c r="M189" s="17">
        <f t="shared" si="14"/>
        <v>198.12</v>
      </c>
      <c r="N189" s="39">
        <v>0.09</v>
      </c>
      <c r="O189" s="17">
        <f t="shared" si="16"/>
        <v>215.95080000000002</v>
      </c>
    </row>
    <row r="190" spans="1:15" s="7" customFormat="1" ht="15.75" customHeight="1" x14ac:dyDescent="0.25">
      <c r="A190" s="6" t="s">
        <v>353</v>
      </c>
      <c r="B190" s="6" t="s">
        <v>33</v>
      </c>
      <c r="C190" s="6" t="s">
        <v>34</v>
      </c>
      <c r="D190" s="6" t="s">
        <v>35</v>
      </c>
      <c r="E190" s="6" t="s">
        <v>349</v>
      </c>
      <c r="F190" s="27">
        <v>2021</v>
      </c>
      <c r="G190" s="28">
        <v>44224</v>
      </c>
      <c r="H190" s="18">
        <v>2951</v>
      </c>
      <c r="I190" s="17">
        <f t="shared" si="15"/>
        <v>1918.15</v>
      </c>
      <c r="J190" s="33">
        <v>84</v>
      </c>
      <c r="K190" s="36">
        <f t="shared" si="12"/>
        <v>31.952662721893489</v>
      </c>
      <c r="L190" s="19">
        <f t="shared" si="13"/>
        <v>693.16071428571422</v>
      </c>
      <c r="M190" s="17">
        <f t="shared" si="14"/>
        <v>1224.9892857142859</v>
      </c>
      <c r="N190" s="39">
        <v>0.09</v>
      </c>
      <c r="O190" s="17">
        <f t="shared" si="16"/>
        <v>1335.2383214285717</v>
      </c>
    </row>
    <row r="191" spans="1:15" s="7" customFormat="1" ht="15.75" customHeight="1" x14ac:dyDescent="0.25">
      <c r="A191" s="6" t="s">
        <v>354</v>
      </c>
      <c r="B191" s="6" t="s">
        <v>44</v>
      </c>
      <c r="C191" s="6" t="s">
        <v>255</v>
      </c>
      <c r="D191" s="6" t="s">
        <v>256</v>
      </c>
      <c r="E191" s="6" t="s">
        <v>355</v>
      </c>
      <c r="F191" s="27">
        <v>2017</v>
      </c>
      <c r="G191" s="28">
        <v>43009</v>
      </c>
      <c r="H191" s="18">
        <v>835</v>
      </c>
      <c r="I191" s="17">
        <f t="shared" si="15"/>
        <v>542.75</v>
      </c>
      <c r="J191" s="33">
        <v>84</v>
      </c>
      <c r="K191" s="36">
        <f t="shared" si="12"/>
        <v>71.89349112426035</v>
      </c>
      <c r="L191" s="19">
        <f t="shared" si="13"/>
        <v>441.29979395604386</v>
      </c>
      <c r="M191" s="17">
        <f t="shared" si="14"/>
        <v>101.45020604395614</v>
      </c>
      <c r="N191" s="39">
        <v>0.09</v>
      </c>
      <c r="O191" s="17">
        <f t="shared" si="16"/>
        <v>110.5807245879122</v>
      </c>
    </row>
    <row r="192" spans="1:15" s="7" customFormat="1" ht="15.75" customHeight="1" x14ac:dyDescent="0.25">
      <c r="A192" s="6" t="s">
        <v>356</v>
      </c>
      <c r="B192" s="6" t="s">
        <v>44</v>
      </c>
      <c r="C192" s="6" t="s">
        <v>29</v>
      </c>
      <c r="D192" s="6" t="s">
        <v>30</v>
      </c>
      <c r="E192" s="6" t="s">
        <v>52</v>
      </c>
      <c r="F192" s="27">
        <v>2017</v>
      </c>
      <c r="G192" s="28">
        <v>42917</v>
      </c>
      <c r="H192" s="18">
        <v>6098</v>
      </c>
      <c r="I192" s="17">
        <f t="shared" si="15"/>
        <v>3963.7000000000003</v>
      </c>
      <c r="J192" s="33">
        <v>84</v>
      </c>
      <c r="K192" s="36">
        <f t="shared" si="12"/>
        <v>74.917817225509523</v>
      </c>
      <c r="L192" s="19">
        <f t="shared" si="13"/>
        <v>3358.382911070411</v>
      </c>
      <c r="M192" s="17">
        <f t="shared" si="14"/>
        <v>605.31708892958932</v>
      </c>
      <c r="N192" s="39">
        <v>0.09</v>
      </c>
      <c r="O192" s="17">
        <f t="shared" si="16"/>
        <v>659.79562693325238</v>
      </c>
    </row>
    <row r="193" spans="1:15" s="7" customFormat="1" ht="15.75" customHeight="1" x14ac:dyDescent="0.25">
      <c r="A193" s="6" t="s">
        <v>357</v>
      </c>
      <c r="B193" s="6" t="s">
        <v>44</v>
      </c>
      <c r="C193" s="6" t="s">
        <v>80</v>
      </c>
      <c r="D193" s="6" t="s">
        <v>81</v>
      </c>
      <c r="E193" s="6" t="s">
        <v>358</v>
      </c>
      <c r="F193" s="27">
        <v>2020</v>
      </c>
      <c r="G193" s="28">
        <v>44146</v>
      </c>
      <c r="H193" s="18">
        <v>500</v>
      </c>
      <c r="I193" s="17">
        <f t="shared" si="15"/>
        <v>325</v>
      </c>
      <c r="J193" s="33">
        <v>60</v>
      </c>
      <c r="K193" s="36">
        <f t="shared" si="12"/>
        <v>34.516765285996051</v>
      </c>
      <c r="L193" s="19">
        <f t="shared" si="13"/>
        <v>177.61752136752133</v>
      </c>
      <c r="M193" s="17">
        <f t="shared" si="14"/>
        <v>147.38247863247867</v>
      </c>
      <c r="N193" s="39">
        <v>0.09</v>
      </c>
      <c r="O193" s="17">
        <f t="shared" si="16"/>
        <v>160.64690170940176</v>
      </c>
    </row>
    <row r="194" spans="1:15" s="7" customFormat="1" ht="15.75" customHeight="1" x14ac:dyDescent="0.25">
      <c r="A194" s="6" t="s">
        <v>359</v>
      </c>
      <c r="B194" s="6" t="s">
        <v>33</v>
      </c>
      <c r="C194" s="6" t="s">
        <v>63</v>
      </c>
      <c r="D194" s="6" t="s">
        <v>64</v>
      </c>
      <c r="E194" s="6" t="s">
        <v>136</v>
      </c>
      <c r="F194" s="27">
        <v>2020</v>
      </c>
      <c r="G194" s="28">
        <v>44158</v>
      </c>
      <c r="H194" s="18">
        <v>4565.26</v>
      </c>
      <c r="I194" s="17">
        <f t="shared" si="15"/>
        <v>2967.4190000000003</v>
      </c>
      <c r="J194" s="33">
        <v>84</v>
      </c>
      <c r="K194" s="36">
        <f t="shared" si="12"/>
        <v>34.12228796844181</v>
      </c>
      <c r="L194" s="19">
        <f t="shared" si="13"/>
        <v>1145.1472542735041</v>
      </c>
      <c r="M194" s="17">
        <f t="shared" si="14"/>
        <v>1822.2717457264962</v>
      </c>
      <c r="N194" s="39">
        <v>0.09</v>
      </c>
      <c r="O194" s="17">
        <f t="shared" si="16"/>
        <v>1986.2762028418811</v>
      </c>
    </row>
    <row r="195" spans="1:15" s="7" customFormat="1" ht="15.75" customHeight="1" x14ac:dyDescent="0.25">
      <c r="A195" s="6" t="s">
        <v>360</v>
      </c>
      <c r="B195" s="6" t="s">
        <v>44</v>
      </c>
      <c r="C195" s="6" t="s">
        <v>58</v>
      </c>
      <c r="D195" s="6" t="s">
        <v>59</v>
      </c>
      <c r="E195" s="6" t="s">
        <v>223</v>
      </c>
      <c r="F195" s="27">
        <v>2019</v>
      </c>
      <c r="G195" s="28">
        <v>43470</v>
      </c>
      <c r="H195" s="18">
        <v>5700</v>
      </c>
      <c r="I195" s="17">
        <f t="shared" si="15"/>
        <v>3705</v>
      </c>
      <c r="J195" s="33">
        <v>84</v>
      </c>
      <c r="K195" s="36">
        <f t="shared" si="12"/>
        <v>56.738987508218273</v>
      </c>
      <c r="L195" s="19">
        <f t="shared" si="13"/>
        <v>2377.4648962148958</v>
      </c>
      <c r="M195" s="17">
        <f t="shared" si="14"/>
        <v>1327.5351037851042</v>
      </c>
      <c r="N195" s="39">
        <v>0.09</v>
      </c>
      <c r="O195" s="17">
        <f t="shared" si="16"/>
        <v>1447.0132631257636</v>
      </c>
    </row>
    <row r="196" spans="1:15" s="7" customFormat="1" ht="15.75" customHeight="1" x14ac:dyDescent="0.25">
      <c r="A196" s="6" t="s">
        <v>361</v>
      </c>
      <c r="B196" s="6" t="s">
        <v>44</v>
      </c>
      <c r="C196" s="6" t="s">
        <v>29</v>
      </c>
      <c r="D196" s="6" t="s">
        <v>30</v>
      </c>
      <c r="E196" s="6" t="s">
        <v>111</v>
      </c>
      <c r="F196" s="27">
        <v>2016</v>
      </c>
      <c r="G196" s="28">
        <v>42552</v>
      </c>
      <c r="H196" s="18">
        <v>4651</v>
      </c>
      <c r="I196" s="17">
        <f t="shared" si="15"/>
        <v>3023.15</v>
      </c>
      <c r="J196" s="33">
        <v>84</v>
      </c>
      <c r="K196" s="36">
        <f t="shared" si="12"/>
        <v>86.916502301117674</v>
      </c>
      <c r="L196" s="19">
        <f t="shared" si="13"/>
        <v>2871.9925000000003</v>
      </c>
      <c r="M196" s="17">
        <f t="shared" si="14"/>
        <v>151.1575</v>
      </c>
      <c r="N196" s="39">
        <v>0.09</v>
      </c>
      <c r="O196" s="17">
        <f t="shared" si="16"/>
        <v>164.761675</v>
      </c>
    </row>
    <row r="197" spans="1:15" s="7" customFormat="1" ht="15.75" customHeight="1" x14ac:dyDescent="0.25">
      <c r="A197" s="6" t="s">
        <v>362</v>
      </c>
      <c r="B197" s="6" t="s">
        <v>44</v>
      </c>
      <c r="C197" s="6" t="s">
        <v>29</v>
      </c>
      <c r="D197" s="6" t="s">
        <v>30</v>
      </c>
      <c r="E197" s="6" t="s">
        <v>74</v>
      </c>
      <c r="F197" s="27">
        <v>2018</v>
      </c>
      <c r="G197" s="28">
        <v>43344</v>
      </c>
      <c r="H197" s="18">
        <v>7107.69</v>
      </c>
      <c r="I197" s="17">
        <f t="shared" si="15"/>
        <v>4619.9984999999997</v>
      </c>
      <c r="J197" s="33">
        <v>84</v>
      </c>
      <c r="K197" s="36">
        <f t="shared" si="12"/>
        <v>60.880999342537798</v>
      </c>
      <c r="L197" s="19">
        <f t="shared" si="13"/>
        <v>3181.0311828449321</v>
      </c>
      <c r="M197" s="17">
        <f t="shared" si="14"/>
        <v>1438.9673171550676</v>
      </c>
      <c r="N197" s="39">
        <v>0.09</v>
      </c>
      <c r="O197" s="17">
        <f t="shared" si="16"/>
        <v>1568.4743756990238</v>
      </c>
    </row>
    <row r="198" spans="1:15" s="7" customFormat="1" ht="15.75" customHeight="1" x14ac:dyDescent="0.25">
      <c r="A198" s="6" t="s">
        <v>363</v>
      </c>
      <c r="B198" s="6" t="s">
        <v>44</v>
      </c>
      <c r="C198" s="6" t="s">
        <v>58</v>
      </c>
      <c r="D198" s="6" t="s">
        <v>59</v>
      </c>
      <c r="E198" s="6" t="s">
        <v>158</v>
      </c>
      <c r="F198" s="27">
        <v>2007</v>
      </c>
      <c r="G198" s="28">
        <v>39275</v>
      </c>
      <c r="H198" s="18">
        <v>8873</v>
      </c>
      <c r="I198" s="17">
        <f t="shared" si="15"/>
        <v>5767.45</v>
      </c>
      <c r="J198" s="33">
        <v>84</v>
      </c>
      <c r="K198" s="36">
        <f t="shared" si="12"/>
        <v>194.64168310322157</v>
      </c>
      <c r="L198" s="19">
        <f t="shared" si="13"/>
        <v>5479.0774999999994</v>
      </c>
      <c r="M198" s="17">
        <f t="shared" si="14"/>
        <v>288.3725</v>
      </c>
      <c r="N198" s="39">
        <v>0.09</v>
      </c>
      <c r="O198" s="17">
        <f t="shared" si="16"/>
        <v>314.32602500000002</v>
      </c>
    </row>
    <row r="199" spans="1:15" s="7" customFormat="1" ht="15.75" customHeight="1" x14ac:dyDescent="0.25">
      <c r="A199" s="6" t="s">
        <v>364</v>
      </c>
      <c r="B199" s="6" t="s">
        <v>44</v>
      </c>
      <c r="C199" s="6" t="s">
        <v>58</v>
      </c>
      <c r="D199" s="6" t="s">
        <v>59</v>
      </c>
      <c r="E199" s="6" t="s">
        <v>139</v>
      </c>
      <c r="F199" s="27">
        <v>2018</v>
      </c>
      <c r="G199" s="28">
        <v>43378</v>
      </c>
      <c r="H199" s="18">
        <v>6406</v>
      </c>
      <c r="I199" s="17">
        <f t="shared" si="15"/>
        <v>4163.9000000000005</v>
      </c>
      <c r="J199" s="33">
        <v>84</v>
      </c>
      <c r="K199" s="36">
        <f t="shared" si="12"/>
        <v>59.763313609467453</v>
      </c>
      <c r="L199" s="19">
        <f t="shared" si="13"/>
        <v>2814.357600732601</v>
      </c>
      <c r="M199" s="17">
        <f t="shared" si="14"/>
        <v>1349.5423992673996</v>
      </c>
      <c r="N199" s="39">
        <v>0.09</v>
      </c>
      <c r="O199" s="17">
        <f t="shared" si="16"/>
        <v>1471.0012152014656</v>
      </c>
    </row>
    <row r="200" spans="1:15" s="7" customFormat="1" ht="15.75" customHeight="1" x14ac:dyDescent="0.25">
      <c r="A200" s="6" t="s">
        <v>365</v>
      </c>
      <c r="B200" s="6" t="s">
        <v>44</v>
      </c>
      <c r="C200" s="6" t="s">
        <v>63</v>
      </c>
      <c r="D200" s="6" t="s">
        <v>64</v>
      </c>
      <c r="E200" s="6" t="s">
        <v>91</v>
      </c>
      <c r="F200" s="27">
        <v>2021</v>
      </c>
      <c r="G200" s="28">
        <v>44477</v>
      </c>
      <c r="H200" s="18">
        <v>2857</v>
      </c>
      <c r="I200" s="17">
        <f t="shared" si="15"/>
        <v>1857.05</v>
      </c>
      <c r="J200" s="33">
        <v>84</v>
      </c>
      <c r="K200" s="36">
        <f t="shared" si="12"/>
        <v>23.635765943458249</v>
      </c>
      <c r="L200" s="19">
        <f t="shared" si="13"/>
        <v>496.40665700040699</v>
      </c>
      <c r="M200" s="17">
        <f t="shared" si="14"/>
        <v>1360.643342999593</v>
      </c>
      <c r="N200" s="39">
        <v>0.09</v>
      </c>
      <c r="O200" s="17">
        <f t="shared" si="16"/>
        <v>1483.1012438695564</v>
      </c>
    </row>
    <row r="201" spans="1:15" s="7" customFormat="1" ht="15.75" customHeight="1" x14ac:dyDescent="0.25">
      <c r="A201" s="6" t="s">
        <v>366</v>
      </c>
      <c r="B201" s="6" t="s">
        <v>44</v>
      </c>
      <c r="C201" s="6" t="s">
        <v>29</v>
      </c>
      <c r="D201" s="6" t="s">
        <v>30</v>
      </c>
      <c r="E201" s="6" t="s">
        <v>52</v>
      </c>
      <c r="F201" s="27">
        <v>2017</v>
      </c>
      <c r="G201" s="28">
        <v>42898</v>
      </c>
      <c r="H201" s="18">
        <v>6859</v>
      </c>
      <c r="I201" s="17">
        <f t="shared" si="15"/>
        <v>4458.3500000000004</v>
      </c>
      <c r="J201" s="33">
        <v>84</v>
      </c>
      <c r="K201" s="36">
        <f t="shared" si="12"/>
        <v>75.54240631163708</v>
      </c>
      <c r="L201" s="19">
        <f t="shared" si="13"/>
        <v>3808.9852716727723</v>
      </c>
      <c r="M201" s="17">
        <f t="shared" si="14"/>
        <v>649.36472832722802</v>
      </c>
      <c r="N201" s="39">
        <v>0.09</v>
      </c>
      <c r="O201" s="17">
        <f t="shared" si="16"/>
        <v>707.80755387667864</v>
      </c>
    </row>
    <row r="202" spans="1:15" s="7" customFormat="1" ht="15.75" customHeight="1" x14ac:dyDescent="0.25">
      <c r="A202" s="6" t="s">
        <v>367</v>
      </c>
      <c r="B202" s="6" t="s">
        <v>44</v>
      </c>
      <c r="C202" s="6" t="s">
        <v>58</v>
      </c>
      <c r="D202" s="6" t="s">
        <v>59</v>
      </c>
      <c r="E202" s="6" t="s">
        <v>60</v>
      </c>
      <c r="F202" s="27">
        <v>2019</v>
      </c>
      <c r="G202" s="28">
        <v>43754</v>
      </c>
      <c r="H202" s="18">
        <v>8110</v>
      </c>
      <c r="I202" s="17">
        <f t="shared" si="15"/>
        <v>5271.5</v>
      </c>
      <c r="J202" s="33">
        <v>84</v>
      </c>
      <c r="K202" s="36">
        <f t="shared" ref="K202:K265" si="17">+($B$2-G202)/30.42</f>
        <v>47.403024326101246</v>
      </c>
      <c r="L202" s="19">
        <f t="shared" ref="L202:L265" si="18">+I202-M202</f>
        <v>2826.0808404558406</v>
      </c>
      <c r="M202" s="17">
        <f t="shared" ref="M202:M265" si="19">IF(K202&lt;$J202,($I202)-(K202/$J202)*(($I202)-($I202*$B$5)),($I202*$B$5))</f>
        <v>2445.4191595441594</v>
      </c>
      <c r="N202" s="39">
        <v>0.09</v>
      </c>
      <c r="O202" s="17">
        <f t="shared" si="16"/>
        <v>2665.5068839031337</v>
      </c>
    </row>
    <row r="203" spans="1:15" s="7" customFormat="1" ht="15.75" customHeight="1" x14ac:dyDescent="0.25">
      <c r="A203" s="6" t="s">
        <v>368</v>
      </c>
      <c r="B203" s="6" t="s">
        <v>44</v>
      </c>
      <c r="C203" s="6" t="s">
        <v>234</v>
      </c>
      <c r="D203" s="6" t="s">
        <v>235</v>
      </c>
      <c r="E203" s="6" t="s">
        <v>369</v>
      </c>
      <c r="F203" s="27">
        <v>2022</v>
      </c>
      <c r="G203" s="28">
        <v>44735</v>
      </c>
      <c r="H203" s="18">
        <v>6855</v>
      </c>
      <c r="I203" s="17">
        <f t="shared" ref="I203:I266" si="20">H203*(1-$B$6)</f>
        <v>4455.75</v>
      </c>
      <c r="J203" s="33">
        <v>60</v>
      </c>
      <c r="K203" s="36">
        <f t="shared" si="17"/>
        <v>15.154503616042076</v>
      </c>
      <c r="L203" s="19">
        <f t="shared" si="18"/>
        <v>1069.1407585470083</v>
      </c>
      <c r="M203" s="17">
        <f t="shared" si="19"/>
        <v>3386.6092414529917</v>
      </c>
      <c r="N203" s="39">
        <v>0.09</v>
      </c>
      <c r="O203" s="17">
        <f t="shared" ref="O203:O266" si="21">+M203*(1+N203)</f>
        <v>3691.4040731837613</v>
      </c>
    </row>
    <row r="204" spans="1:15" s="7" customFormat="1" ht="15.75" customHeight="1" x14ac:dyDescent="0.25">
      <c r="A204" s="6" t="s">
        <v>370</v>
      </c>
      <c r="B204" s="6" t="s">
        <v>44</v>
      </c>
      <c r="C204" s="6" t="s">
        <v>34</v>
      </c>
      <c r="D204" s="6" t="s">
        <v>35</v>
      </c>
      <c r="E204" s="6" t="s">
        <v>349</v>
      </c>
      <c r="F204" s="27">
        <v>2019</v>
      </c>
      <c r="G204" s="28">
        <v>43496</v>
      </c>
      <c r="H204" s="18">
        <v>3928</v>
      </c>
      <c r="I204" s="17">
        <f t="shared" si="20"/>
        <v>2553.2000000000003</v>
      </c>
      <c r="J204" s="33">
        <v>84</v>
      </c>
      <c r="K204" s="36">
        <f t="shared" si="17"/>
        <v>55.884286653517421</v>
      </c>
      <c r="L204" s="19">
        <f t="shared" si="18"/>
        <v>1613.6853886853889</v>
      </c>
      <c r="M204" s="17">
        <f t="shared" si="19"/>
        <v>939.51461131461133</v>
      </c>
      <c r="N204" s="39">
        <v>0.09</v>
      </c>
      <c r="O204" s="17">
        <f t="shared" si="21"/>
        <v>1024.0709263329263</v>
      </c>
    </row>
    <row r="205" spans="1:15" s="7" customFormat="1" ht="15.75" customHeight="1" x14ac:dyDescent="0.25">
      <c r="A205" s="6" t="s">
        <v>371</v>
      </c>
      <c r="B205" s="6" t="s">
        <v>44</v>
      </c>
      <c r="C205" s="6" t="s">
        <v>34</v>
      </c>
      <c r="D205" s="6" t="s">
        <v>35</v>
      </c>
      <c r="E205" s="6" t="s">
        <v>372</v>
      </c>
      <c r="F205" s="27">
        <v>2019</v>
      </c>
      <c r="G205" s="28">
        <v>43533</v>
      </c>
      <c r="H205" s="18">
        <v>2201</v>
      </c>
      <c r="I205" s="17">
        <f t="shared" si="20"/>
        <v>1430.65</v>
      </c>
      <c r="J205" s="33">
        <v>84</v>
      </c>
      <c r="K205" s="36">
        <f t="shared" si="17"/>
        <v>54.667981591058513</v>
      </c>
      <c r="L205" s="19">
        <f t="shared" si="18"/>
        <v>884.52631512006519</v>
      </c>
      <c r="M205" s="17">
        <f t="shared" si="19"/>
        <v>546.1236848799349</v>
      </c>
      <c r="N205" s="39">
        <v>0.09</v>
      </c>
      <c r="O205" s="17">
        <f t="shared" si="21"/>
        <v>595.2748165191291</v>
      </c>
    </row>
    <row r="206" spans="1:15" s="7" customFormat="1" ht="15.75" customHeight="1" x14ac:dyDescent="0.25">
      <c r="A206" s="6" t="s">
        <v>373</v>
      </c>
      <c r="B206" s="6" t="s">
        <v>44</v>
      </c>
      <c r="C206" s="6" t="s">
        <v>58</v>
      </c>
      <c r="D206" s="6" t="s">
        <v>59</v>
      </c>
      <c r="E206" s="6" t="s">
        <v>48</v>
      </c>
      <c r="F206" s="27">
        <v>2021</v>
      </c>
      <c r="G206" s="28">
        <v>44209</v>
      </c>
      <c r="H206" s="18">
        <v>7246.98</v>
      </c>
      <c r="I206" s="17">
        <f t="shared" si="20"/>
        <v>4710.5370000000003</v>
      </c>
      <c r="J206" s="33">
        <v>84</v>
      </c>
      <c r="K206" s="36">
        <f t="shared" si="17"/>
        <v>32.445759368836292</v>
      </c>
      <c r="L206" s="19">
        <f t="shared" si="18"/>
        <v>1728.5131250000004</v>
      </c>
      <c r="M206" s="17">
        <f t="shared" si="19"/>
        <v>2982.0238749999999</v>
      </c>
      <c r="N206" s="39">
        <v>0.09</v>
      </c>
      <c r="O206" s="17">
        <f t="shared" si="21"/>
        <v>3250.4060237500003</v>
      </c>
    </row>
    <row r="207" spans="1:15" s="7" customFormat="1" ht="15.75" customHeight="1" x14ac:dyDescent="0.25">
      <c r="A207" s="6" t="s">
        <v>374</v>
      </c>
      <c r="B207" s="6" t="s">
        <v>33</v>
      </c>
      <c r="C207" s="6" t="s">
        <v>34</v>
      </c>
      <c r="D207" s="6" t="s">
        <v>35</v>
      </c>
      <c r="E207" s="6" t="s">
        <v>372</v>
      </c>
      <c r="F207" s="27">
        <v>2014</v>
      </c>
      <c r="G207" s="28">
        <v>42004</v>
      </c>
      <c r="H207" s="18">
        <v>989</v>
      </c>
      <c r="I207" s="17">
        <f t="shared" si="20"/>
        <v>642.85</v>
      </c>
      <c r="J207" s="33">
        <v>84</v>
      </c>
      <c r="K207" s="36">
        <f t="shared" si="17"/>
        <v>104.930966469428</v>
      </c>
      <c r="L207" s="19">
        <f t="shared" si="18"/>
        <v>610.70749999999998</v>
      </c>
      <c r="M207" s="17">
        <f t="shared" si="19"/>
        <v>32.142500000000005</v>
      </c>
      <c r="N207" s="39">
        <v>0.09</v>
      </c>
      <c r="O207" s="17">
        <f t="shared" si="21"/>
        <v>35.035325000000007</v>
      </c>
    </row>
    <row r="208" spans="1:15" s="7" customFormat="1" ht="15.75" customHeight="1" x14ac:dyDescent="0.25">
      <c r="A208" s="6" t="s">
        <v>375</v>
      </c>
      <c r="B208" s="6" t="s">
        <v>33</v>
      </c>
      <c r="C208" s="6" t="s">
        <v>76</v>
      </c>
      <c r="D208" s="6" t="s">
        <v>77</v>
      </c>
      <c r="E208" s="6" t="s">
        <v>376</v>
      </c>
      <c r="F208" s="27">
        <v>2017</v>
      </c>
      <c r="G208" s="28">
        <v>42816</v>
      </c>
      <c r="H208" s="18">
        <v>7100</v>
      </c>
      <c r="I208" s="17">
        <f t="shared" si="20"/>
        <v>4615</v>
      </c>
      <c r="J208" s="33">
        <v>84</v>
      </c>
      <c r="K208" s="36">
        <f t="shared" si="17"/>
        <v>78.238001314924389</v>
      </c>
      <c r="L208" s="19">
        <f t="shared" si="18"/>
        <v>4083.5113960113958</v>
      </c>
      <c r="M208" s="17">
        <f t="shared" si="19"/>
        <v>531.48860398860415</v>
      </c>
      <c r="N208" s="39">
        <v>0.09</v>
      </c>
      <c r="O208" s="17">
        <f t="shared" si="21"/>
        <v>579.32257834757854</v>
      </c>
    </row>
    <row r="209" spans="1:15" s="7" customFormat="1" ht="15.75" customHeight="1" x14ac:dyDescent="0.25">
      <c r="A209" s="6" t="s">
        <v>377</v>
      </c>
      <c r="B209" s="6" t="s">
        <v>44</v>
      </c>
      <c r="C209" s="6" t="s">
        <v>34</v>
      </c>
      <c r="D209" s="6" t="s">
        <v>35</v>
      </c>
      <c r="E209" s="6" t="s">
        <v>372</v>
      </c>
      <c r="F209" s="27">
        <v>2019</v>
      </c>
      <c r="G209" s="28">
        <v>43668</v>
      </c>
      <c r="H209" s="24">
        <v>2570</v>
      </c>
      <c r="I209" s="17">
        <f t="shared" si="20"/>
        <v>1670.5</v>
      </c>
      <c r="J209" s="33">
        <v>84</v>
      </c>
      <c r="K209" s="36">
        <f t="shared" si="17"/>
        <v>50.230111768573302</v>
      </c>
      <c r="L209" s="19">
        <f t="shared" si="18"/>
        <v>948.97537647537627</v>
      </c>
      <c r="M209" s="17">
        <f t="shared" si="19"/>
        <v>721.52462352462373</v>
      </c>
      <c r="N209" s="39">
        <v>0.09</v>
      </c>
      <c r="O209" s="17">
        <f t="shared" si="21"/>
        <v>786.4618396418399</v>
      </c>
    </row>
    <row r="210" spans="1:15" s="7" customFormat="1" ht="15.75" customHeight="1" x14ac:dyDescent="0.25">
      <c r="A210" s="6" t="s">
        <v>378</v>
      </c>
      <c r="B210" s="6" t="s">
        <v>44</v>
      </c>
      <c r="C210" s="6" t="s">
        <v>113</v>
      </c>
      <c r="D210" s="6" t="s">
        <v>114</v>
      </c>
      <c r="E210" s="6" t="s">
        <v>379</v>
      </c>
      <c r="F210" s="27">
        <v>2017</v>
      </c>
      <c r="G210" s="28">
        <v>42898</v>
      </c>
      <c r="H210" s="18">
        <v>6567.45</v>
      </c>
      <c r="I210" s="17">
        <f t="shared" si="20"/>
        <v>4268.8424999999997</v>
      </c>
      <c r="J210" s="33">
        <v>84</v>
      </c>
      <c r="K210" s="36">
        <f t="shared" si="17"/>
        <v>75.54240631163708</v>
      </c>
      <c r="L210" s="19">
        <f t="shared" si="18"/>
        <v>3647.0797962454208</v>
      </c>
      <c r="M210" s="17">
        <f t="shared" si="19"/>
        <v>621.76270375457898</v>
      </c>
      <c r="N210" s="39">
        <v>0.09</v>
      </c>
      <c r="O210" s="17">
        <f t="shared" si="21"/>
        <v>677.7213470924911</v>
      </c>
    </row>
    <row r="211" spans="1:15" s="7" customFormat="1" ht="15.75" customHeight="1" x14ac:dyDescent="0.25">
      <c r="A211" s="6" t="s">
        <v>380</v>
      </c>
      <c r="B211" s="6" t="s">
        <v>33</v>
      </c>
      <c r="C211" s="6" t="s">
        <v>58</v>
      </c>
      <c r="D211" s="6" t="s">
        <v>59</v>
      </c>
      <c r="E211" s="6" t="s">
        <v>158</v>
      </c>
      <c r="F211" s="27">
        <v>2013</v>
      </c>
      <c r="G211" s="28">
        <v>41306</v>
      </c>
      <c r="H211" s="18">
        <v>8873</v>
      </c>
      <c r="I211" s="17">
        <f t="shared" si="20"/>
        <v>5767.45</v>
      </c>
      <c r="J211" s="33">
        <v>84</v>
      </c>
      <c r="K211" s="36">
        <f t="shared" si="17"/>
        <v>127.87639710716633</v>
      </c>
      <c r="L211" s="19">
        <f t="shared" si="18"/>
        <v>5479.0774999999994</v>
      </c>
      <c r="M211" s="17">
        <f t="shared" si="19"/>
        <v>288.3725</v>
      </c>
      <c r="N211" s="39">
        <v>0.09</v>
      </c>
      <c r="O211" s="17">
        <f t="shared" si="21"/>
        <v>314.32602500000002</v>
      </c>
    </row>
    <row r="212" spans="1:15" s="7" customFormat="1" ht="15.75" customHeight="1" x14ac:dyDescent="0.25">
      <c r="A212" s="6" t="s">
        <v>381</v>
      </c>
      <c r="B212" s="6" t="s">
        <v>44</v>
      </c>
      <c r="C212" s="6" t="s">
        <v>34</v>
      </c>
      <c r="D212" s="6" t="s">
        <v>35</v>
      </c>
      <c r="E212" s="6" t="s">
        <v>372</v>
      </c>
      <c r="F212" s="27">
        <v>2011</v>
      </c>
      <c r="G212" s="28">
        <v>40893</v>
      </c>
      <c r="H212" s="24">
        <v>2137</v>
      </c>
      <c r="I212" s="26">
        <f t="shared" si="20"/>
        <v>1389.05</v>
      </c>
      <c r="J212" s="34">
        <v>84</v>
      </c>
      <c r="K212" s="37">
        <f t="shared" si="17"/>
        <v>141.45299145299145</v>
      </c>
      <c r="L212" s="25">
        <f t="shared" si="18"/>
        <v>1319.5974999999999</v>
      </c>
      <c r="M212" s="26">
        <f t="shared" si="19"/>
        <v>69.452500000000001</v>
      </c>
      <c r="N212" s="40">
        <v>0.09</v>
      </c>
      <c r="O212" s="17">
        <f t="shared" si="21"/>
        <v>75.703225000000003</v>
      </c>
    </row>
    <row r="213" spans="1:15" s="7" customFormat="1" ht="15.75" customHeight="1" x14ac:dyDescent="0.25">
      <c r="A213" s="6" t="s">
        <v>382</v>
      </c>
      <c r="B213" s="6" t="s">
        <v>44</v>
      </c>
      <c r="C213" s="6" t="s">
        <v>58</v>
      </c>
      <c r="D213" s="6" t="s">
        <v>59</v>
      </c>
      <c r="E213" s="6" t="s">
        <v>318</v>
      </c>
      <c r="F213" s="27">
        <v>2012</v>
      </c>
      <c r="G213" s="28">
        <v>41091</v>
      </c>
      <c r="H213" s="18">
        <v>5241</v>
      </c>
      <c r="I213" s="17">
        <f t="shared" si="20"/>
        <v>3406.65</v>
      </c>
      <c r="J213" s="33">
        <v>84</v>
      </c>
      <c r="K213" s="36">
        <f t="shared" si="17"/>
        <v>134.94411571334646</v>
      </c>
      <c r="L213" s="19">
        <f t="shared" si="18"/>
        <v>3236.3175000000001</v>
      </c>
      <c r="M213" s="17">
        <f t="shared" si="19"/>
        <v>170.33250000000001</v>
      </c>
      <c r="N213" s="39">
        <v>0.09</v>
      </c>
      <c r="O213" s="17">
        <f t="shared" si="21"/>
        <v>185.66242500000001</v>
      </c>
    </row>
    <row r="214" spans="1:15" s="7" customFormat="1" ht="15.75" customHeight="1" x14ac:dyDescent="0.25">
      <c r="A214" s="6" t="s">
        <v>383</v>
      </c>
      <c r="B214" s="6" t="s">
        <v>44</v>
      </c>
      <c r="C214" s="6" t="s">
        <v>143</v>
      </c>
      <c r="D214" s="6" t="s">
        <v>144</v>
      </c>
      <c r="E214" s="6" t="s">
        <v>384</v>
      </c>
      <c r="F214" s="27">
        <v>2007</v>
      </c>
      <c r="G214" s="28">
        <v>39264</v>
      </c>
      <c r="H214" s="18">
        <v>1145.3599999999999</v>
      </c>
      <c r="I214" s="17">
        <f t="shared" si="20"/>
        <v>744.48399999999992</v>
      </c>
      <c r="J214" s="33">
        <v>60</v>
      </c>
      <c r="K214" s="36">
        <f t="shared" si="17"/>
        <v>195.0032873109796</v>
      </c>
      <c r="L214" s="19">
        <f t="shared" si="18"/>
        <v>707.25979999999993</v>
      </c>
      <c r="M214" s="17">
        <f t="shared" si="19"/>
        <v>37.224199999999996</v>
      </c>
      <c r="N214" s="39">
        <v>0.09</v>
      </c>
      <c r="O214" s="17">
        <f t="shared" si="21"/>
        <v>40.574377999999996</v>
      </c>
    </row>
    <row r="215" spans="1:15" s="7" customFormat="1" ht="15.75" customHeight="1" x14ac:dyDescent="0.25">
      <c r="A215" s="6" t="s">
        <v>385</v>
      </c>
      <c r="B215" s="6" t="s">
        <v>44</v>
      </c>
      <c r="C215" s="6" t="s">
        <v>134</v>
      </c>
      <c r="D215" s="6" t="s">
        <v>135</v>
      </c>
      <c r="E215" s="6" t="s">
        <v>386</v>
      </c>
      <c r="F215" s="27">
        <v>2019</v>
      </c>
      <c r="G215" s="28">
        <v>43547</v>
      </c>
      <c r="H215" s="18">
        <v>6011</v>
      </c>
      <c r="I215" s="17">
        <f t="shared" si="20"/>
        <v>3907.15</v>
      </c>
      <c r="J215" s="33">
        <v>84</v>
      </c>
      <c r="K215" s="36">
        <f t="shared" si="17"/>
        <v>54.207758053911896</v>
      </c>
      <c r="L215" s="19">
        <f t="shared" si="18"/>
        <v>2395.3327355514857</v>
      </c>
      <c r="M215" s="17">
        <f t="shared" si="19"/>
        <v>1511.8172644485144</v>
      </c>
      <c r="N215" s="39">
        <v>0.09</v>
      </c>
      <c r="O215" s="17">
        <f t="shared" si="21"/>
        <v>1647.8808182488808</v>
      </c>
    </row>
    <row r="216" spans="1:15" s="7" customFormat="1" ht="15.75" customHeight="1" x14ac:dyDescent="0.25">
      <c r="A216" s="6" t="s">
        <v>387</v>
      </c>
      <c r="B216" s="6" t="s">
        <v>33</v>
      </c>
      <c r="C216" s="6" t="s">
        <v>34</v>
      </c>
      <c r="D216" s="6" t="s">
        <v>35</v>
      </c>
      <c r="E216" s="6" t="s">
        <v>372</v>
      </c>
      <c r="F216" s="27">
        <v>2011</v>
      </c>
      <c r="G216" s="28">
        <v>40549</v>
      </c>
      <c r="H216" s="18">
        <v>2621</v>
      </c>
      <c r="I216" s="17">
        <f t="shared" si="20"/>
        <v>1703.65</v>
      </c>
      <c r="J216" s="33">
        <v>84</v>
      </c>
      <c r="K216" s="36">
        <f t="shared" si="17"/>
        <v>152.76134122287968</v>
      </c>
      <c r="L216" s="19">
        <f t="shared" si="18"/>
        <v>1618.4675000000002</v>
      </c>
      <c r="M216" s="17">
        <f t="shared" si="19"/>
        <v>85.182500000000005</v>
      </c>
      <c r="N216" s="39">
        <v>0.09</v>
      </c>
      <c r="O216" s="17">
        <f t="shared" si="21"/>
        <v>92.848925000000008</v>
      </c>
    </row>
    <row r="217" spans="1:15" s="7" customFormat="1" ht="15.75" customHeight="1" x14ac:dyDescent="0.25">
      <c r="A217" s="6" t="s">
        <v>388</v>
      </c>
      <c r="B217" s="6" t="s">
        <v>47</v>
      </c>
      <c r="C217" s="6" t="s">
        <v>34</v>
      </c>
      <c r="D217" s="6" t="s">
        <v>35</v>
      </c>
      <c r="E217" s="6" t="s">
        <v>372</v>
      </c>
      <c r="F217" s="27">
        <v>2005</v>
      </c>
      <c r="G217" s="28">
        <v>38534</v>
      </c>
      <c r="H217" s="18">
        <v>1995</v>
      </c>
      <c r="I217" s="17">
        <f t="shared" si="20"/>
        <v>1296.75</v>
      </c>
      <c r="J217" s="33">
        <v>84</v>
      </c>
      <c r="K217" s="36">
        <f t="shared" si="17"/>
        <v>219.0006574621959</v>
      </c>
      <c r="L217" s="19">
        <f t="shared" si="18"/>
        <v>1231.9124999999999</v>
      </c>
      <c r="M217" s="17">
        <f t="shared" si="19"/>
        <v>64.837500000000006</v>
      </c>
      <c r="N217" s="39">
        <v>0.09</v>
      </c>
      <c r="O217" s="17">
        <f t="shared" si="21"/>
        <v>70.672875000000005</v>
      </c>
    </row>
    <row r="218" spans="1:15" s="7" customFormat="1" ht="15.75" customHeight="1" x14ac:dyDescent="0.25">
      <c r="A218" s="6" t="s">
        <v>389</v>
      </c>
      <c r="B218" s="6" t="s">
        <v>33</v>
      </c>
      <c r="C218" s="6" t="s">
        <v>29</v>
      </c>
      <c r="D218" s="6" t="s">
        <v>30</v>
      </c>
      <c r="E218" s="6" t="s">
        <v>48</v>
      </c>
      <c r="F218" s="27">
        <v>2019</v>
      </c>
      <c r="G218" s="28">
        <v>43707</v>
      </c>
      <c r="H218" s="18">
        <v>6813.38</v>
      </c>
      <c r="I218" s="17">
        <f t="shared" si="20"/>
        <v>4428.6970000000001</v>
      </c>
      <c r="J218" s="33">
        <v>84</v>
      </c>
      <c r="K218" s="36">
        <f t="shared" si="17"/>
        <v>48.948060486522024</v>
      </c>
      <c r="L218" s="19">
        <f t="shared" si="18"/>
        <v>2451.634788105413</v>
      </c>
      <c r="M218" s="17">
        <f t="shared" si="19"/>
        <v>1977.0622118945871</v>
      </c>
      <c r="N218" s="39">
        <v>0.09</v>
      </c>
      <c r="O218" s="17">
        <f t="shared" si="21"/>
        <v>2154.9978109651001</v>
      </c>
    </row>
    <row r="219" spans="1:15" s="7" customFormat="1" ht="15.75" customHeight="1" x14ac:dyDescent="0.25">
      <c r="A219" s="6" t="s">
        <v>390</v>
      </c>
      <c r="B219" s="6" t="s">
        <v>44</v>
      </c>
      <c r="C219" s="6" t="s">
        <v>34</v>
      </c>
      <c r="D219" s="6" t="s">
        <v>35</v>
      </c>
      <c r="E219" s="6" t="s">
        <v>372</v>
      </c>
      <c r="F219" s="27">
        <v>2019</v>
      </c>
      <c r="G219" s="28">
        <v>43467</v>
      </c>
      <c r="H219" s="18">
        <v>3985</v>
      </c>
      <c r="I219" s="17">
        <f t="shared" si="20"/>
        <v>2590.25</v>
      </c>
      <c r="J219" s="33">
        <v>84</v>
      </c>
      <c r="K219" s="36">
        <f t="shared" si="17"/>
        <v>56.837606837606835</v>
      </c>
      <c r="L219" s="19">
        <f t="shared" si="18"/>
        <v>1665.0289351851852</v>
      </c>
      <c r="M219" s="17">
        <f t="shared" si="19"/>
        <v>925.22106481481478</v>
      </c>
      <c r="N219" s="39">
        <v>0.09</v>
      </c>
      <c r="O219" s="17">
        <f t="shared" si="21"/>
        <v>1008.4909606481482</v>
      </c>
    </row>
    <row r="220" spans="1:15" s="7" customFormat="1" ht="15.75" customHeight="1" x14ac:dyDescent="0.25">
      <c r="A220" s="6" t="s">
        <v>391</v>
      </c>
      <c r="B220" s="6" t="s">
        <v>47</v>
      </c>
      <c r="C220" s="6" t="s">
        <v>63</v>
      </c>
      <c r="D220" s="6" t="s">
        <v>64</v>
      </c>
      <c r="E220" s="6" t="s">
        <v>204</v>
      </c>
      <c r="F220" s="27">
        <v>2015</v>
      </c>
      <c r="G220" s="28">
        <v>42186</v>
      </c>
      <c r="H220" s="18">
        <v>2395</v>
      </c>
      <c r="I220" s="17">
        <f t="shared" si="20"/>
        <v>1556.75</v>
      </c>
      <c r="J220" s="33">
        <v>84</v>
      </c>
      <c r="K220" s="36">
        <f t="shared" si="17"/>
        <v>98.948060486522024</v>
      </c>
      <c r="L220" s="19">
        <f t="shared" si="18"/>
        <v>1478.9124999999999</v>
      </c>
      <c r="M220" s="17">
        <f t="shared" si="19"/>
        <v>77.837500000000006</v>
      </c>
      <c r="N220" s="39">
        <v>0.09</v>
      </c>
      <c r="O220" s="17">
        <f t="shared" si="21"/>
        <v>84.842875000000006</v>
      </c>
    </row>
    <row r="221" spans="1:15" s="7" customFormat="1" ht="15.75" customHeight="1" x14ac:dyDescent="0.25">
      <c r="A221" s="6" t="s">
        <v>392</v>
      </c>
      <c r="B221" s="6" t="s">
        <v>44</v>
      </c>
      <c r="C221" s="6" t="s">
        <v>29</v>
      </c>
      <c r="D221" s="6" t="s">
        <v>30</v>
      </c>
      <c r="E221" s="6" t="s">
        <v>393</v>
      </c>
      <c r="F221" s="27">
        <v>2018</v>
      </c>
      <c r="G221" s="28">
        <v>43304</v>
      </c>
      <c r="H221" s="18">
        <v>6278.5</v>
      </c>
      <c r="I221" s="17">
        <f t="shared" si="20"/>
        <v>4081.0250000000001</v>
      </c>
      <c r="J221" s="33">
        <v>84</v>
      </c>
      <c r="K221" s="36">
        <f t="shared" si="17"/>
        <v>62.195923734385268</v>
      </c>
      <c r="L221" s="19">
        <f t="shared" si="18"/>
        <v>2870.6186151811153</v>
      </c>
      <c r="M221" s="17">
        <f t="shared" si="19"/>
        <v>1210.4063848188848</v>
      </c>
      <c r="N221" s="39">
        <v>0.09</v>
      </c>
      <c r="O221" s="17">
        <f t="shared" si="21"/>
        <v>1319.3429594525846</v>
      </c>
    </row>
    <row r="222" spans="1:15" s="7" customFormat="1" ht="15.75" customHeight="1" x14ac:dyDescent="0.25">
      <c r="A222" s="6" t="s">
        <v>394</v>
      </c>
      <c r="B222" s="6" t="s">
        <v>33</v>
      </c>
      <c r="C222" s="6" t="s">
        <v>58</v>
      </c>
      <c r="D222" s="6" t="s">
        <v>59</v>
      </c>
      <c r="E222" s="6" t="s">
        <v>318</v>
      </c>
      <c r="F222" s="27">
        <v>2008</v>
      </c>
      <c r="G222" s="28">
        <v>39630</v>
      </c>
      <c r="H222" s="18">
        <v>7940</v>
      </c>
      <c r="I222" s="17">
        <f t="shared" si="20"/>
        <v>5161</v>
      </c>
      <c r="J222" s="33">
        <v>84</v>
      </c>
      <c r="K222" s="36">
        <f t="shared" si="17"/>
        <v>182.97172912557528</v>
      </c>
      <c r="L222" s="19">
        <f t="shared" si="18"/>
        <v>4902.95</v>
      </c>
      <c r="M222" s="17">
        <f t="shared" si="19"/>
        <v>258.05</v>
      </c>
      <c r="N222" s="39">
        <v>0.09</v>
      </c>
      <c r="O222" s="17">
        <f t="shared" si="21"/>
        <v>281.27450000000005</v>
      </c>
    </row>
    <row r="223" spans="1:15" s="7" customFormat="1" ht="15.75" customHeight="1" x14ac:dyDescent="0.25">
      <c r="A223" s="6" t="s">
        <v>395</v>
      </c>
      <c r="B223" s="6" t="s">
        <v>33</v>
      </c>
      <c r="C223" s="6" t="s">
        <v>34</v>
      </c>
      <c r="D223" s="6" t="s">
        <v>35</v>
      </c>
      <c r="E223" s="6" t="s">
        <v>372</v>
      </c>
      <c r="F223" s="27">
        <v>2019</v>
      </c>
      <c r="G223" s="28">
        <v>43507</v>
      </c>
      <c r="H223" s="18">
        <v>2201</v>
      </c>
      <c r="I223" s="17">
        <f t="shared" si="20"/>
        <v>1430.65</v>
      </c>
      <c r="J223" s="33">
        <v>84</v>
      </c>
      <c r="K223" s="36">
        <f t="shared" si="17"/>
        <v>55.522682445759365</v>
      </c>
      <c r="L223" s="19">
        <f t="shared" si="18"/>
        <v>898.35534951159946</v>
      </c>
      <c r="M223" s="17">
        <f t="shared" si="19"/>
        <v>532.29465048840063</v>
      </c>
      <c r="N223" s="39">
        <v>0.09</v>
      </c>
      <c r="O223" s="17">
        <f t="shared" si="21"/>
        <v>580.20116903235669</v>
      </c>
    </row>
    <row r="224" spans="1:15" s="7" customFormat="1" ht="15.75" customHeight="1" x14ac:dyDescent="0.25">
      <c r="A224" s="6" t="s">
        <v>396</v>
      </c>
      <c r="B224" s="6" t="s">
        <v>44</v>
      </c>
      <c r="C224" s="6" t="s">
        <v>134</v>
      </c>
      <c r="D224" s="6" t="s">
        <v>135</v>
      </c>
      <c r="E224" s="6" t="s">
        <v>397</v>
      </c>
      <c r="F224" s="27">
        <v>2022</v>
      </c>
      <c r="G224" s="28">
        <v>44748</v>
      </c>
      <c r="H224" s="18">
        <v>4722.7</v>
      </c>
      <c r="I224" s="17">
        <f t="shared" si="20"/>
        <v>3069.7550000000001</v>
      </c>
      <c r="J224" s="33">
        <v>84</v>
      </c>
      <c r="K224" s="36">
        <f t="shared" si="17"/>
        <v>14.72715318869165</v>
      </c>
      <c r="L224" s="19">
        <f t="shared" si="18"/>
        <v>511.28945868945857</v>
      </c>
      <c r="M224" s="17">
        <f t="shared" si="19"/>
        <v>2558.4655413105415</v>
      </c>
      <c r="N224" s="39">
        <v>0.09</v>
      </c>
      <c r="O224" s="17">
        <f t="shared" si="21"/>
        <v>2788.7274400284905</v>
      </c>
    </row>
    <row r="225" spans="1:15" s="7" customFormat="1" ht="15.75" customHeight="1" x14ac:dyDescent="0.25">
      <c r="A225" s="6" t="s">
        <v>398</v>
      </c>
      <c r="B225" s="6" t="s">
        <v>33</v>
      </c>
      <c r="C225" s="6" t="s">
        <v>108</v>
      </c>
      <c r="D225" s="6" t="s">
        <v>109</v>
      </c>
      <c r="E225" s="6" t="s">
        <v>399</v>
      </c>
      <c r="F225" s="27">
        <v>2020</v>
      </c>
      <c r="G225" s="28">
        <v>43839</v>
      </c>
      <c r="H225" s="18">
        <v>8226</v>
      </c>
      <c r="I225" s="17">
        <f t="shared" si="20"/>
        <v>5346.9000000000005</v>
      </c>
      <c r="J225" s="33">
        <v>84</v>
      </c>
      <c r="K225" s="36">
        <f t="shared" si="17"/>
        <v>44.608809993425375</v>
      </c>
      <c r="L225" s="19">
        <f t="shared" si="18"/>
        <v>2697.5345695970695</v>
      </c>
      <c r="M225" s="17">
        <f t="shared" si="19"/>
        <v>2649.365430402931</v>
      </c>
      <c r="N225" s="39">
        <v>0.09</v>
      </c>
      <c r="O225" s="17">
        <f t="shared" si="21"/>
        <v>2887.8083191391952</v>
      </c>
    </row>
    <row r="226" spans="1:15" s="7" customFormat="1" ht="15.75" customHeight="1" x14ac:dyDescent="0.25">
      <c r="A226" s="6" t="s">
        <v>400</v>
      </c>
      <c r="B226" s="6" t="s">
        <v>47</v>
      </c>
      <c r="C226" s="6" t="s">
        <v>34</v>
      </c>
      <c r="D226" s="6" t="s">
        <v>35</v>
      </c>
      <c r="E226" s="6" t="s">
        <v>372</v>
      </c>
      <c r="F226" s="27">
        <v>2019</v>
      </c>
      <c r="G226" s="28">
        <v>43490</v>
      </c>
      <c r="H226" s="18">
        <v>3267.2</v>
      </c>
      <c r="I226" s="17">
        <f t="shared" si="20"/>
        <v>2123.6799999999998</v>
      </c>
      <c r="J226" s="33">
        <v>84</v>
      </c>
      <c r="K226" s="36">
        <f t="shared" si="17"/>
        <v>56.081525312294538</v>
      </c>
      <c r="L226" s="19">
        <f t="shared" si="18"/>
        <v>1346.9553927553927</v>
      </c>
      <c r="M226" s="17">
        <f t="shared" si="19"/>
        <v>776.72460724460711</v>
      </c>
      <c r="N226" s="39">
        <v>0.09</v>
      </c>
      <c r="O226" s="17">
        <f t="shared" si="21"/>
        <v>846.62982189662182</v>
      </c>
    </row>
    <row r="227" spans="1:15" s="7" customFormat="1" ht="15.75" customHeight="1" x14ac:dyDescent="0.25">
      <c r="A227" s="6" t="s">
        <v>401</v>
      </c>
      <c r="B227" s="6" t="s">
        <v>44</v>
      </c>
      <c r="C227" s="6" t="s">
        <v>63</v>
      </c>
      <c r="D227" s="6" t="s">
        <v>64</v>
      </c>
      <c r="E227" s="6" t="s">
        <v>173</v>
      </c>
      <c r="F227" s="27">
        <v>2011</v>
      </c>
      <c r="G227" s="28">
        <v>40883</v>
      </c>
      <c r="H227" s="18">
        <v>1895</v>
      </c>
      <c r="I227" s="17">
        <f t="shared" si="20"/>
        <v>1231.75</v>
      </c>
      <c r="J227" s="33">
        <v>84</v>
      </c>
      <c r="K227" s="36">
        <f t="shared" si="17"/>
        <v>141.7817225509533</v>
      </c>
      <c r="L227" s="19">
        <f t="shared" si="18"/>
        <v>1170.1624999999999</v>
      </c>
      <c r="M227" s="17">
        <f t="shared" si="19"/>
        <v>61.587500000000006</v>
      </c>
      <c r="N227" s="39">
        <v>0.09</v>
      </c>
      <c r="O227" s="17">
        <f t="shared" si="21"/>
        <v>67.130375000000015</v>
      </c>
    </row>
    <row r="228" spans="1:15" s="7" customFormat="1" ht="15.75" customHeight="1" x14ac:dyDescent="0.25">
      <c r="A228" s="6" t="s">
        <v>402</v>
      </c>
      <c r="B228" s="6" t="s">
        <v>44</v>
      </c>
      <c r="C228" s="6" t="s">
        <v>29</v>
      </c>
      <c r="D228" s="6" t="s">
        <v>30</v>
      </c>
      <c r="E228" s="6" t="s">
        <v>106</v>
      </c>
      <c r="F228" s="27">
        <v>2017</v>
      </c>
      <c r="G228" s="28">
        <v>42917</v>
      </c>
      <c r="H228" s="18">
        <v>6859</v>
      </c>
      <c r="I228" s="17">
        <f t="shared" si="20"/>
        <v>4458.3500000000004</v>
      </c>
      <c r="J228" s="33">
        <v>84</v>
      </c>
      <c r="K228" s="36">
        <f t="shared" si="17"/>
        <v>74.917817225509523</v>
      </c>
      <c r="L228" s="19">
        <f t="shared" si="18"/>
        <v>3777.4923560236066</v>
      </c>
      <c r="M228" s="17">
        <f t="shared" si="19"/>
        <v>680.85764397639377</v>
      </c>
      <c r="N228" s="39">
        <v>0.09</v>
      </c>
      <c r="O228" s="17">
        <f t="shared" si="21"/>
        <v>742.1348319342693</v>
      </c>
    </row>
    <row r="229" spans="1:15" s="7" customFormat="1" ht="15.75" customHeight="1" x14ac:dyDescent="0.25">
      <c r="A229" s="6" t="s">
        <v>403</v>
      </c>
      <c r="B229" s="6" t="s">
        <v>44</v>
      </c>
      <c r="C229" s="6" t="s">
        <v>404</v>
      </c>
      <c r="D229" s="6" t="s">
        <v>405</v>
      </c>
      <c r="E229" s="6" t="s">
        <v>406</v>
      </c>
      <c r="F229" s="27">
        <v>2016</v>
      </c>
      <c r="G229" s="28">
        <v>42552</v>
      </c>
      <c r="H229" s="18">
        <v>6130</v>
      </c>
      <c r="I229" s="17">
        <f t="shared" si="20"/>
        <v>3984.5</v>
      </c>
      <c r="J229" s="33">
        <v>84</v>
      </c>
      <c r="K229" s="36">
        <f t="shared" si="17"/>
        <v>86.916502301117674</v>
      </c>
      <c r="L229" s="19">
        <f t="shared" si="18"/>
        <v>3785.2750000000001</v>
      </c>
      <c r="M229" s="17">
        <f t="shared" si="19"/>
        <v>199.22500000000002</v>
      </c>
      <c r="N229" s="39">
        <v>0.21</v>
      </c>
      <c r="O229" s="17">
        <f t="shared" si="21"/>
        <v>241.06225000000003</v>
      </c>
    </row>
    <row r="230" spans="1:15" s="7" customFormat="1" ht="15.75" customHeight="1" x14ac:dyDescent="0.25">
      <c r="A230" s="6" t="s">
        <v>407</v>
      </c>
      <c r="B230" s="6" t="s">
        <v>47</v>
      </c>
      <c r="C230" s="6" t="s">
        <v>58</v>
      </c>
      <c r="D230" s="6" t="s">
        <v>59</v>
      </c>
      <c r="E230" s="6" t="s">
        <v>408</v>
      </c>
      <c r="F230" s="27">
        <v>2019</v>
      </c>
      <c r="G230" s="28">
        <v>43788</v>
      </c>
      <c r="H230" s="18">
        <v>7841</v>
      </c>
      <c r="I230" s="17">
        <f t="shared" si="20"/>
        <v>5096.6500000000005</v>
      </c>
      <c r="J230" s="33">
        <v>84</v>
      </c>
      <c r="K230" s="36">
        <f t="shared" si="17"/>
        <v>46.2853385930309</v>
      </c>
      <c r="L230" s="19">
        <f t="shared" si="18"/>
        <v>2667.9185999185997</v>
      </c>
      <c r="M230" s="17">
        <f t="shared" si="19"/>
        <v>2428.7314000814008</v>
      </c>
      <c r="N230" s="39">
        <v>0.09</v>
      </c>
      <c r="O230" s="17">
        <f t="shared" si="21"/>
        <v>2647.3172260887272</v>
      </c>
    </row>
    <row r="231" spans="1:15" s="7" customFormat="1" ht="15.75" customHeight="1" x14ac:dyDescent="0.25">
      <c r="A231" s="6" t="s">
        <v>409</v>
      </c>
      <c r="B231" s="6" t="s">
        <v>33</v>
      </c>
      <c r="C231" s="6" t="s">
        <v>29</v>
      </c>
      <c r="D231" s="6" t="s">
        <v>30</v>
      </c>
      <c r="E231" s="6" t="s">
        <v>393</v>
      </c>
      <c r="F231" s="27">
        <v>2018</v>
      </c>
      <c r="G231" s="28">
        <v>43431</v>
      </c>
      <c r="H231" s="18">
        <v>5670</v>
      </c>
      <c r="I231" s="17">
        <f t="shared" si="20"/>
        <v>3685.5</v>
      </c>
      <c r="J231" s="33">
        <v>84</v>
      </c>
      <c r="K231" s="36">
        <f t="shared" si="17"/>
        <v>58.021038790269557</v>
      </c>
      <c r="L231" s="19">
        <f t="shared" si="18"/>
        <v>2418.3894230769229</v>
      </c>
      <c r="M231" s="17">
        <f t="shared" si="19"/>
        <v>1267.1105769230771</v>
      </c>
      <c r="N231" s="39">
        <v>0.09</v>
      </c>
      <c r="O231" s="17">
        <f t="shared" si="21"/>
        <v>1381.1505288461542</v>
      </c>
    </row>
    <row r="232" spans="1:15" s="7" customFormat="1" ht="15.75" customHeight="1" x14ac:dyDescent="0.25">
      <c r="A232" s="6" t="s">
        <v>410</v>
      </c>
      <c r="B232" s="6" t="s">
        <v>44</v>
      </c>
      <c r="C232" s="6" t="s">
        <v>108</v>
      </c>
      <c r="D232" s="6" t="s">
        <v>109</v>
      </c>
      <c r="E232" s="6" t="s">
        <v>411</v>
      </c>
      <c r="F232" s="27">
        <v>2014</v>
      </c>
      <c r="G232" s="28">
        <v>41940</v>
      </c>
      <c r="H232" s="18">
        <v>9250</v>
      </c>
      <c r="I232" s="17">
        <f t="shared" si="20"/>
        <v>6012.5</v>
      </c>
      <c r="J232" s="33">
        <v>84</v>
      </c>
      <c r="K232" s="36">
        <f t="shared" si="17"/>
        <v>107.03484549638395</v>
      </c>
      <c r="L232" s="19">
        <f t="shared" si="18"/>
        <v>5711.875</v>
      </c>
      <c r="M232" s="17">
        <f t="shared" si="19"/>
        <v>300.625</v>
      </c>
      <c r="N232" s="39">
        <v>0.09</v>
      </c>
      <c r="O232" s="17">
        <f t="shared" si="21"/>
        <v>327.68125000000003</v>
      </c>
    </row>
    <row r="233" spans="1:15" s="7" customFormat="1" ht="15.75" customHeight="1" x14ac:dyDescent="0.25">
      <c r="A233" s="6" t="s">
        <v>412</v>
      </c>
      <c r="B233" s="6" t="s">
        <v>44</v>
      </c>
      <c r="C233" s="6" t="s">
        <v>29</v>
      </c>
      <c r="D233" s="6" t="s">
        <v>30</v>
      </c>
      <c r="E233" s="6" t="s">
        <v>139</v>
      </c>
      <c r="F233" s="27">
        <v>2022</v>
      </c>
      <c r="G233" s="28">
        <v>44582</v>
      </c>
      <c r="H233" s="18">
        <v>4445</v>
      </c>
      <c r="I233" s="17">
        <f t="shared" si="20"/>
        <v>2889.25</v>
      </c>
      <c r="J233" s="33">
        <v>84</v>
      </c>
      <c r="K233" s="36">
        <f t="shared" si="17"/>
        <v>20.184089414858644</v>
      </c>
      <c r="L233" s="19">
        <f t="shared" si="18"/>
        <v>659.53614672364665</v>
      </c>
      <c r="M233" s="17">
        <f t="shared" si="19"/>
        <v>2229.7138532763533</v>
      </c>
      <c r="N233" s="39">
        <v>0.09</v>
      </c>
      <c r="O233" s="17">
        <f t="shared" si="21"/>
        <v>2430.3881000712254</v>
      </c>
    </row>
    <row r="234" spans="1:15" s="7" customFormat="1" ht="15.75" customHeight="1" x14ac:dyDescent="0.25">
      <c r="A234" s="6" t="s">
        <v>413</v>
      </c>
      <c r="B234" s="6" t="s">
        <v>44</v>
      </c>
      <c r="C234" s="6" t="s">
        <v>58</v>
      </c>
      <c r="D234" s="6" t="s">
        <v>59</v>
      </c>
      <c r="E234" s="6" t="s">
        <v>329</v>
      </c>
      <c r="F234" s="27">
        <v>2017</v>
      </c>
      <c r="G234" s="28">
        <v>42856</v>
      </c>
      <c r="H234" s="18">
        <v>6925</v>
      </c>
      <c r="I234" s="17">
        <f t="shared" si="20"/>
        <v>4501.25</v>
      </c>
      <c r="J234" s="33">
        <v>84</v>
      </c>
      <c r="K234" s="36">
        <f t="shared" si="17"/>
        <v>76.92307692307692</v>
      </c>
      <c r="L234" s="19">
        <f t="shared" si="18"/>
        <v>3915.9226190476188</v>
      </c>
      <c r="M234" s="17">
        <f t="shared" si="19"/>
        <v>585.32738095238119</v>
      </c>
      <c r="N234" s="39">
        <v>0.09</v>
      </c>
      <c r="O234" s="17">
        <f t="shared" si="21"/>
        <v>638.00684523809559</v>
      </c>
    </row>
    <row r="235" spans="1:15" s="7" customFormat="1" ht="15.75" customHeight="1" x14ac:dyDescent="0.25">
      <c r="A235" s="6" t="s">
        <v>414</v>
      </c>
      <c r="B235" s="6" t="s">
        <v>44</v>
      </c>
      <c r="C235" s="6" t="s">
        <v>34</v>
      </c>
      <c r="D235" s="6" t="s">
        <v>35</v>
      </c>
      <c r="E235" s="6" t="s">
        <v>372</v>
      </c>
      <c r="F235" s="27">
        <v>2013</v>
      </c>
      <c r="G235" s="28">
        <v>41456</v>
      </c>
      <c r="H235" s="18">
        <v>2137</v>
      </c>
      <c r="I235" s="17">
        <f t="shared" si="20"/>
        <v>1389.05</v>
      </c>
      <c r="J235" s="33">
        <v>84</v>
      </c>
      <c r="K235" s="36">
        <f t="shared" si="17"/>
        <v>122.94543063773833</v>
      </c>
      <c r="L235" s="19">
        <f t="shared" si="18"/>
        <v>1319.5974999999999</v>
      </c>
      <c r="M235" s="17">
        <f t="shared" si="19"/>
        <v>69.452500000000001</v>
      </c>
      <c r="N235" s="39">
        <v>0.09</v>
      </c>
      <c r="O235" s="17">
        <f t="shared" si="21"/>
        <v>75.703225000000003</v>
      </c>
    </row>
    <row r="236" spans="1:15" s="7" customFormat="1" ht="15.75" customHeight="1" x14ac:dyDescent="0.25">
      <c r="A236" s="6" t="s">
        <v>415</v>
      </c>
      <c r="B236" s="6" t="s">
        <v>44</v>
      </c>
      <c r="C236" s="6" t="s">
        <v>165</v>
      </c>
      <c r="D236" s="6" t="s">
        <v>166</v>
      </c>
      <c r="E236" s="6" t="s">
        <v>416</v>
      </c>
      <c r="F236" s="27">
        <v>2019</v>
      </c>
      <c r="G236" s="28">
        <v>43473</v>
      </c>
      <c r="H236" s="18">
        <v>1500</v>
      </c>
      <c r="I236" s="17">
        <f t="shared" si="20"/>
        <v>975</v>
      </c>
      <c r="J236" s="33">
        <v>60</v>
      </c>
      <c r="K236" s="36">
        <f t="shared" si="17"/>
        <v>56.640368178829711</v>
      </c>
      <c r="L236" s="19">
        <f t="shared" si="18"/>
        <v>874.38568376068361</v>
      </c>
      <c r="M236" s="17">
        <f t="shared" si="19"/>
        <v>100.61431623931639</v>
      </c>
      <c r="N236" s="39">
        <v>0.21</v>
      </c>
      <c r="O236" s="17">
        <f t="shared" si="21"/>
        <v>121.74332264957283</v>
      </c>
    </row>
    <row r="237" spans="1:15" s="7" customFormat="1" ht="15.75" customHeight="1" x14ac:dyDescent="0.25">
      <c r="A237" s="6" t="s">
        <v>417</v>
      </c>
      <c r="B237" s="6" t="s">
        <v>33</v>
      </c>
      <c r="C237" s="6" t="s">
        <v>29</v>
      </c>
      <c r="D237" s="6" t="s">
        <v>30</v>
      </c>
      <c r="E237" s="6" t="s">
        <v>223</v>
      </c>
      <c r="F237" s="27">
        <v>2017</v>
      </c>
      <c r="G237" s="28">
        <v>43081</v>
      </c>
      <c r="H237" s="18">
        <v>5700</v>
      </c>
      <c r="I237" s="17">
        <f t="shared" si="20"/>
        <v>3705</v>
      </c>
      <c r="J237" s="33">
        <v>84</v>
      </c>
      <c r="K237" s="36">
        <f t="shared" si="17"/>
        <v>69.526627218934905</v>
      </c>
      <c r="L237" s="19">
        <f t="shared" si="18"/>
        <v>2913.289835164835</v>
      </c>
      <c r="M237" s="17">
        <f t="shared" si="19"/>
        <v>791.71016483516496</v>
      </c>
      <c r="N237" s="39">
        <v>0.09</v>
      </c>
      <c r="O237" s="17">
        <f t="shared" si="21"/>
        <v>862.96407967032985</v>
      </c>
    </row>
    <row r="238" spans="1:15" s="7" customFormat="1" ht="15.75" customHeight="1" x14ac:dyDescent="0.25">
      <c r="A238" s="6" t="s">
        <v>418</v>
      </c>
      <c r="B238" s="6" t="s">
        <v>33</v>
      </c>
      <c r="C238" s="6" t="s">
        <v>255</v>
      </c>
      <c r="D238" s="6" t="s">
        <v>256</v>
      </c>
      <c r="E238" s="6" t="s">
        <v>270</v>
      </c>
      <c r="F238" s="27">
        <v>2016</v>
      </c>
      <c r="G238" s="28">
        <v>42634</v>
      </c>
      <c r="H238" s="18">
        <v>6786</v>
      </c>
      <c r="I238" s="17">
        <f t="shared" si="20"/>
        <v>4410.9000000000005</v>
      </c>
      <c r="J238" s="33">
        <v>84</v>
      </c>
      <c r="K238" s="36">
        <f t="shared" si="17"/>
        <v>84.220907297830365</v>
      </c>
      <c r="L238" s="19">
        <f t="shared" si="18"/>
        <v>4190.3550000000005</v>
      </c>
      <c r="M238" s="17">
        <f t="shared" si="19"/>
        <v>220.54500000000004</v>
      </c>
      <c r="N238" s="39">
        <v>0.09</v>
      </c>
      <c r="O238" s="17">
        <f t="shared" si="21"/>
        <v>240.39405000000008</v>
      </c>
    </row>
    <row r="239" spans="1:15" s="7" customFormat="1" ht="15.75" customHeight="1" x14ac:dyDescent="0.25">
      <c r="A239" s="6" t="s">
        <v>419</v>
      </c>
      <c r="B239" s="6" t="s">
        <v>33</v>
      </c>
      <c r="C239" s="6" t="s">
        <v>255</v>
      </c>
      <c r="D239" s="6" t="s">
        <v>256</v>
      </c>
      <c r="E239" s="6" t="s">
        <v>420</v>
      </c>
      <c r="F239" s="27">
        <v>2017</v>
      </c>
      <c r="G239" s="28">
        <v>43014</v>
      </c>
      <c r="H239" s="18">
        <v>5706</v>
      </c>
      <c r="I239" s="17">
        <f t="shared" si="20"/>
        <v>3708.9</v>
      </c>
      <c r="J239" s="33">
        <v>84</v>
      </c>
      <c r="K239" s="36">
        <f t="shared" si="17"/>
        <v>71.729125575279411</v>
      </c>
      <c r="L239" s="19">
        <f t="shared" si="18"/>
        <v>3008.7422161172158</v>
      </c>
      <c r="M239" s="17">
        <f t="shared" si="19"/>
        <v>700.15778388278432</v>
      </c>
      <c r="N239" s="39">
        <v>0.09</v>
      </c>
      <c r="O239" s="17">
        <f t="shared" si="21"/>
        <v>763.17198443223492</v>
      </c>
    </row>
    <row r="240" spans="1:15" s="7" customFormat="1" ht="15.75" customHeight="1" x14ac:dyDescent="0.25">
      <c r="A240" s="6" t="s">
        <v>421</v>
      </c>
      <c r="B240" s="6" t="s">
        <v>47</v>
      </c>
      <c r="C240" s="6" t="s">
        <v>34</v>
      </c>
      <c r="D240" s="6" t="s">
        <v>35</v>
      </c>
      <c r="E240" s="6" t="s">
        <v>372</v>
      </c>
      <c r="F240" s="27">
        <v>2020</v>
      </c>
      <c r="G240" s="28">
        <v>43909</v>
      </c>
      <c r="H240" s="18">
        <v>2137</v>
      </c>
      <c r="I240" s="17">
        <f t="shared" si="20"/>
        <v>1389.05</v>
      </c>
      <c r="J240" s="33">
        <v>84</v>
      </c>
      <c r="K240" s="36">
        <f t="shared" si="17"/>
        <v>42.307692307692307</v>
      </c>
      <c r="L240" s="19">
        <f t="shared" si="18"/>
        <v>664.63244047619037</v>
      </c>
      <c r="M240" s="17">
        <f t="shared" si="19"/>
        <v>724.41755952380959</v>
      </c>
      <c r="N240" s="39">
        <v>0.09</v>
      </c>
      <c r="O240" s="17">
        <f t="shared" si="21"/>
        <v>789.61513988095248</v>
      </c>
    </row>
    <row r="241" spans="1:15" s="7" customFormat="1" ht="15.75" customHeight="1" x14ac:dyDescent="0.25">
      <c r="A241" s="6" t="s">
        <v>422</v>
      </c>
      <c r="B241" s="6" t="s">
        <v>47</v>
      </c>
      <c r="C241" s="6" t="s">
        <v>34</v>
      </c>
      <c r="D241" s="6" t="s">
        <v>35</v>
      </c>
      <c r="E241" s="6" t="s">
        <v>423</v>
      </c>
      <c r="F241" s="27">
        <v>2004</v>
      </c>
      <c r="G241" s="28">
        <v>38169</v>
      </c>
      <c r="H241" s="18">
        <v>1841</v>
      </c>
      <c r="I241" s="17">
        <f t="shared" si="20"/>
        <v>1196.6500000000001</v>
      </c>
      <c r="J241" s="33">
        <v>84</v>
      </c>
      <c r="K241" s="36">
        <f t="shared" si="17"/>
        <v>230.99934253780407</v>
      </c>
      <c r="L241" s="19">
        <f t="shared" si="18"/>
        <v>1136.8175000000001</v>
      </c>
      <c r="M241" s="17">
        <f t="shared" si="19"/>
        <v>59.83250000000001</v>
      </c>
      <c r="N241" s="39">
        <v>0.09</v>
      </c>
      <c r="O241" s="17">
        <f t="shared" si="21"/>
        <v>65.21742500000002</v>
      </c>
    </row>
    <row r="242" spans="1:15" s="7" customFormat="1" ht="15.75" customHeight="1" x14ac:dyDescent="0.25">
      <c r="A242" s="6" t="s">
        <v>424</v>
      </c>
      <c r="B242" s="6" t="s">
        <v>44</v>
      </c>
      <c r="C242" s="6" t="s">
        <v>29</v>
      </c>
      <c r="D242" s="6" t="s">
        <v>30</v>
      </c>
      <c r="E242" s="6" t="s">
        <v>329</v>
      </c>
      <c r="F242" s="27">
        <v>2019</v>
      </c>
      <c r="G242" s="28">
        <v>43690</v>
      </c>
      <c r="H242" s="18">
        <v>7061</v>
      </c>
      <c r="I242" s="17">
        <f t="shared" si="20"/>
        <v>4589.6500000000005</v>
      </c>
      <c r="J242" s="33">
        <v>84</v>
      </c>
      <c r="K242" s="36">
        <f t="shared" si="17"/>
        <v>49.506903353057197</v>
      </c>
      <c r="L242" s="19">
        <f t="shared" si="18"/>
        <v>2569.7427503052504</v>
      </c>
      <c r="M242" s="17">
        <f t="shared" si="19"/>
        <v>2019.9072496947501</v>
      </c>
      <c r="N242" s="39">
        <v>0.09</v>
      </c>
      <c r="O242" s="17">
        <f t="shared" si="21"/>
        <v>2201.698902167278</v>
      </c>
    </row>
    <row r="243" spans="1:15" s="7" customFormat="1" ht="15.75" customHeight="1" x14ac:dyDescent="0.25">
      <c r="A243" s="6" t="s">
        <v>425</v>
      </c>
      <c r="B243" s="6" t="s">
        <v>44</v>
      </c>
      <c r="C243" s="6" t="s">
        <v>38</v>
      </c>
      <c r="D243" s="6" t="s">
        <v>39</v>
      </c>
      <c r="E243" s="6" t="s">
        <v>264</v>
      </c>
      <c r="F243" s="27">
        <v>2019</v>
      </c>
      <c r="G243" s="28">
        <v>43514</v>
      </c>
      <c r="H243" s="18">
        <v>671</v>
      </c>
      <c r="I243" s="17">
        <f t="shared" si="20"/>
        <v>436.15000000000003</v>
      </c>
      <c r="J243" s="33">
        <v>84</v>
      </c>
      <c r="K243" s="36">
        <f t="shared" si="17"/>
        <v>55.292570677186056</v>
      </c>
      <c r="L243" s="19">
        <f t="shared" si="18"/>
        <v>272.73883292633292</v>
      </c>
      <c r="M243" s="17">
        <f t="shared" si="19"/>
        <v>163.41116707366712</v>
      </c>
      <c r="N243" s="39">
        <v>0.09</v>
      </c>
      <c r="O243" s="17">
        <f t="shared" si="21"/>
        <v>178.11817211029717</v>
      </c>
    </row>
    <row r="244" spans="1:15" s="7" customFormat="1" ht="15.75" customHeight="1" x14ac:dyDescent="0.25">
      <c r="A244" s="6" t="s">
        <v>426</v>
      </c>
      <c r="B244" s="6" t="s">
        <v>44</v>
      </c>
      <c r="C244" s="6" t="s">
        <v>29</v>
      </c>
      <c r="D244" s="6" t="s">
        <v>30</v>
      </c>
      <c r="E244" s="6" t="s">
        <v>74</v>
      </c>
      <c r="F244" s="27">
        <v>2019</v>
      </c>
      <c r="G244" s="28">
        <v>43636</v>
      </c>
      <c r="H244" s="18">
        <v>7292.48</v>
      </c>
      <c r="I244" s="17">
        <f t="shared" si="20"/>
        <v>4740.1120000000001</v>
      </c>
      <c r="J244" s="33">
        <v>84</v>
      </c>
      <c r="K244" s="36">
        <f t="shared" si="17"/>
        <v>51.282051282051277</v>
      </c>
      <c r="L244" s="19">
        <f t="shared" si="18"/>
        <v>2749.149206349206</v>
      </c>
      <c r="M244" s="17">
        <f t="shared" si="19"/>
        <v>1990.9627936507941</v>
      </c>
      <c r="N244" s="39">
        <v>0.09</v>
      </c>
      <c r="O244" s="17">
        <f t="shared" si="21"/>
        <v>2170.1494450793657</v>
      </c>
    </row>
    <row r="245" spans="1:15" s="7" customFormat="1" ht="15.75" customHeight="1" x14ac:dyDescent="0.25">
      <c r="A245" s="6" t="s">
        <v>427</v>
      </c>
      <c r="B245" s="6" t="s">
        <v>47</v>
      </c>
      <c r="C245" s="6" t="s">
        <v>58</v>
      </c>
      <c r="D245" s="6" t="s">
        <v>59</v>
      </c>
      <c r="E245" s="6" t="s">
        <v>60</v>
      </c>
      <c r="F245" s="27">
        <v>2015</v>
      </c>
      <c r="G245" s="28">
        <v>42186</v>
      </c>
      <c r="H245" s="18">
        <v>7950</v>
      </c>
      <c r="I245" s="17">
        <f t="shared" si="20"/>
        <v>5167.5</v>
      </c>
      <c r="J245" s="33">
        <v>84</v>
      </c>
      <c r="K245" s="36">
        <f t="shared" si="17"/>
        <v>98.948060486522024</v>
      </c>
      <c r="L245" s="19">
        <f t="shared" si="18"/>
        <v>4909.125</v>
      </c>
      <c r="M245" s="17">
        <f t="shared" si="19"/>
        <v>258.375</v>
      </c>
      <c r="N245" s="39">
        <v>0.09</v>
      </c>
      <c r="O245" s="17">
        <f t="shared" si="21"/>
        <v>281.62875000000003</v>
      </c>
    </row>
    <row r="246" spans="1:15" s="7" customFormat="1" ht="15.75" customHeight="1" x14ac:dyDescent="0.25">
      <c r="A246" s="6" t="s">
        <v>428</v>
      </c>
      <c r="B246" s="6" t="s">
        <v>33</v>
      </c>
      <c r="C246" s="6" t="s">
        <v>184</v>
      </c>
      <c r="D246" s="6" t="s">
        <v>185</v>
      </c>
      <c r="E246" s="6" t="s">
        <v>429</v>
      </c>
      <c r="F246" s="27">
        <v>2022</v>
      </c>
      <c r="G246" s="28">
        <v>44789</v>
      </c>
      <c r="H246" s="18">
        <v>8716</v>
      </c>
      <c r="I246" s="17">
        <f t="shared" si="20"/>
        <v>5665.4000000000005</v>
      </c>
      <c r="J246" s="33">
        <v>84</v>
      </c>
      <c r="K246" s="36">
        <f t="shared" si="17"/>
        <v>13.379355687047994</v>
      </c>
      <c r="L246" s="19">
        <f t="shared" si="18"/>
        <v>857.25513838013831</v>
      </c>
      <c r="M246" s="17">
        <f t="shared" si="19"/>
        <v>4808.1448616198622</v>
      </c>
      <c r="N246" s="39">
        <v>0.09</v>
      </c>
      <c r="O246" s="17">
        <f t="shared" si="21"/>
        <v>5240.87789916565</v>
      </c>
    </row>
    <row r="247" spans="1:15" s="7" customFormat="1" ht="15.75" customHeight="1" x14ac:dyDescent="0.25">
      <c r="A247" s="6" t="s">
        <v>430</v>
      </c>
      <c r="B247" s="6" t="s">
        <v>44</v>
      </c>
      <c r="C247" s="6" t="s">
        <v>38</v>
      </c>
      <c r="D247" s="6" t="s">
        <v>39</v>
      </c>
      <c r="E247" s="6" t="s">
        <v>431</v>
      </c>
      <c r="F247" s="27">
        <v>2009</v>
      </c>
      <c r="G247" s="28">
        <v>39818</v>
      </c>
      <c r="H247" s="18">
        <v>671</v>
      </c>
      <c r="I247" s="17">
        <f t="shared" si="20"/>
        <v>436.15000000000003</v>
      </c>
      <c r="J247" s="33">
        <v>84</v>
      </c>
      <c r="K247" s="36">
        <f t="shared" si="17"/>
        <v>176.79158448389217</v>
      </c>
      <c r="L247" s="19">
        <f t="shared" si="18"/>
        <v>414.34250000000003</v>
      </c>
      <c r="M247" s="17">
        <f t="shared" si="19"/>
        <v>21.807500000000005</v>
      </c>
      <c r="N247" s="39">
        <v>0.09</v>
      </c>
      <c r="O247" s="17">
        <f t="shared" si="21"/>
        <v>23.770175000000005</v>
      </c>
    </row>
    <row r="248" spans="1:15" s="7" customFormat="1" ht="15.75" customHeight="1" x14ac:dyDescent="0.25">
      <c r="A248" s="6" t="s">
        <v>432</v>
      </c>
      <c r="B248" s="6" t="s">
        <v>44</v>
      </c>
      <c r="C248" s="6" t="s">
        <v>34</v>
      </c>
      <c r="D248" s="6" t="s">
        <v>35</v>
      </c>
      <c r="E248" s="6" t="s">
        <v>433</v>
      </c>
      <c r="F248" s="27">
        <v>2014</v>
      </c>
      <c r="G248" s="28">
        <v>41934</v>
      </c>
      <c r="H248" s="18">
        <v>2583</v>
      </c>
      <c r="I248" s="17">
        <f t="shared" si="20"/>
        <v>1678.95</v>
      </c>
      <c r="J248" s="33">
        <v>84</v>
      </c>
      <c r="K248" s="36">
        <f t="shared" si="17"/>
        <v>107.23208415516108</v>
      </c>
      <c r="L248" s="19">
        <f t="shared" si="18"/>
        <v>1595.0025000000001</v>
      </c>
      <c r="M248" s="17">
        <f t="shared" si="19"/>
        <v>83.947500000000005</v>
      </c>
      <c r="N248" s="39">
        <v>0.09</v>
      </c>
      <c r="O248" s="17">
        <f t="shared" si="21"/>
        <v>91.502775000000014</v>
      </c>
    </row>
    <row r="249" spans="1:15" s="7" customFormat="1" ht="15.75" customHeight="1" x14ac:dyDescent="0.25">
      <c r="A249" s="6" t="s">
        <v>434</v>
      </c>
      <c r="B249" s="6" t="s">
        <v>44</v>
      </c>
      <c r="C249" s="6" t="s">
        <v>34</v>
      </c>
      <c r="D249" s="6" t="s">
        <v>35</v>
      </c>
      <c r="E249" s="6" t="s">
        <v>433</v>
      </c>
      <c r="F249" s="27">
        <v>2002</v>
      </c>
      <c r="G249" s="28">
        <v>37438</v>
      </c>
      <c r="H249" s="18">
        <v>1396</v>
      </c>
      <c r="I249" s="17">
        <f t="shared" si="20"/>
        <v>907.4</v>
      </c>
      <c r="J249" s="33">
        <v>84</v>
      </c>
      <c r="K249" s="36">
        <f t="shared" si="17"/>
        <v>255.02958579881656</v>
      </c>
      <c r="L249" s="19">
        <f t="shared" si="18"/>
        <v>862.03</v>
      </c>
      <c r="M249" s="17">
        <f t="shared" si="19"/>
        <v>45.370000000000005</v>
      </c>
      <c r="N249" s="39">
        <v>0.09</v>
      </c>
      <c r="O249" s="17">
        <f t="shared" si="21"/>
        <v>49.453300000000006</v>
      </c>
    </row>
    <row r="250" spans="1:15" s="7" customFormat="1" ht="15.75" customHeight="1" x14ac:dyDescent="0.25">
      <c r="A250" s="6" t="s">
        <v>435</v>
      </c>
      <c r="B250" s="6" t="s">
        <v>33</v>
      </c>
      <c r="C250" s="6" t="s">
        <v>58</v>
      </c>
      <c r="D250" s="6" t="s">
        <v>59</v>
      </c>
      <c r="E250" s="6" t="s">
        <v>60</v>
      </c>
      <c r="F250" s="27">
        <v>2020</v>
      </c>
      <c r="G250" s="28">
        <v>43891</v>
      </c>
      <c r="H250" s="18">
        <v>8359</v>
      </c>
      <c r="I250" s="17">
        <f t="shared" si="20"/>
        <v>5433.35</v>
      </c>
      <c r="J250" s="33">
        <v>84</v>
      </c>
      <c r="K250" s="36">
        <f t="shared" si="17"/>
        <v>42.899408284023664</v>
      </c>
      <c r="L250" s="19">
        <f t="shared" si="18"/>
        <v>2636.1086309523812</v>
      </c>
      <c r="M250" s="17">
        <f t="shared" si="19"/>
        <v>2797.2413690476192</v>
      </c>
      <c r="N250" s="39">
        <v>0.09</v>
      </c>
      <c r="O250" s="17">
        <f t="shared" si="21"/>
        <v>3048.9930922619051</v>
      </c>
    </row>
    <row r="251" spans="1:15" s="7" customFormat="1" ht="15.75" customHeight="1" x14ac:dyDescent="0.25">
      <c r="A251" s="6" t="s">
        <v>436</v>
      </c>
      <c r="B251" s="6" t="s">
        <v>44</v>
      </c>
      <c r="C251" s="6" t="s">
        <v>29</v>
      </c>
      <c r="D251" s="6" t="s">
        <v>30</v>
      </c>
      <c r="E251" s="6" t="s">
        <v>52</v>
      </c>
      <c r="F251" s="27">
        <v>2018</v>
      </c>
      <c r="G251" s="28">
        <v>43195</v>
      </c>
      <c r="H251" s="18">
        <v>6859</v>
      </c>
      <c r="I251" s="17">
        <f t="shared" si="20"/>
        <v>4458.3500000000004</v>
      </c>
      <c r="J251" s="33">
        <v>84</v>
      </c>
      <c r="K251" s="36">
        <f t="shared" si="17"/>
        <v>65.779092702169621</v>
      </c>
      <c r="L251" s="19">
        <f t="shared" si="18"/>
        <v>3316.7012744200247</v>
      </c>
      <c r="M251" s="17">
        <f t="shared" si="19"/>
        <v>1141.6487255799757</v>
      </c>
      <c r="N251" s="39">
        <v>0.09</v>
      </c>
      <c r="O251" s="17">
        <f t="shared" si="21"/>
        <v>1244.3971108821736</v>
      </c>
    </row>
    <row r="252" spans="1:15" s="7" customFormat="1" ht="15.75" customHeight="1" x14ac:dyDescent="0.25">
      <c r="A252" s="6" t="s">
        <v>437</v>
      </c>
      <c r="B252" s="6" t="s">
        <v>44</v>
      </c>
      <c r="C252" s="6" t="s">
        <v>58</v>
      </c>
      <c r="D252" s="6" t="s">
        <v>59</v>
      </c>
      <c r="E252" s="6" t="s">
        <v>438</v>
      </c>
      <c r="F252" s="27">
        <v>2022</v>
      </c>
      <c r="G252" s="28">
        <v>44797</v>
      </c>
      <c r="H252" s="18">
        <v>9265.81</v>
      </c>
      <c r="I252" s="17">
        <f t="shared" si="20"/>
        <v>6022.7764999999999</v>
      </c>
      <c r="J252" s="33">
        <v>84</v>
      </c>
      <c r="K252" s="36">
        <f t="shared" si="17"/>
        <v>13.1163708086785</v>
      </c>
      <c r="L252" s="19">
        <f t="shared" si="18"/>
        <v>893.41811164529918</v>
      </c>
      <c r="M252" s="17">
        <f t="shared" si="19"/>
        <v>5129.3583883547008</v>
      </c>
      <c r="N252" s="39">
        <v>0.09</v>
      </c>
      <c r="O252" s="17">
        <f t="shared" si="21"/>
        <v>5591.0006433066246</v>
      </c>
    </row>
    <row r="253" spans="1:15" s="7" customFormat="1" ht="15.75" customHeight="1" x14ac:dyDescent="0.25">
      <c r="A253" s="6" t="s">
        <v>439</v>
      </c>
      <c r="B253" s="6" t="s">
        <v>44</v>
      </c>
      <c r="C253" s="6" t="s">
        <v>58</v>
      </c>
      <c r="D253" s="6" t="s">
        <v>59</v>
      </c>
      <c r="E253" s="6" t="s">
        <v>60</v>
      </c>
      <c r="F253" s="27">
        <v>2020</v>
      </c>
      <c r="G253" s="28">
        <v>43929</v>
      </c>
      <c r="H253" s="18">
        <v>2668</v>
      </c>
      <c r="I253" s="17">
        <f t="shared" si="20"/>
        <v>1734.2</v>
      </c>
      <c r="J253" s="33">
        <v>84</v>
      </c>
      <c r="K253" s="36">
        <f t="shared" si="17"/>
        <v>41.650230111768572</v>
      </c>
      <c r="L253" s="19">
        <f t="shared" si="18"/>
        <v>816.88497150997148</v>
      </c>
      <c r="M253" s="17">
        <f t="shared" si="19"/>
        <v>917.31502849002857</v>
      </c>
      <c r="N253" s="39">
        <v>0.09</v>
      </c>
      <c r="O253" s="17">
        <f t="shared" si="21"/>
        <v>999.87338105413119</v>
      </c>
    </row>
    <row r="254" spans="1:15" s="7" customFormat="1" ht="15.75" customHeight="1" x14ac:dyDescent="0.25">
      <c r="A254" s="6" t="s">
        <v>440</v>
      </c>
      <c r="B254" s="6" t="s">
        <v>33</v>
      </c>
      <c r="C254" s="6" t="s">
        <v>184</v>
      </c>
      <c r="D254" s="6" t="s">
        <v>185</v>
      </c>
      <c r="E254" s="6" t="s">
        <v>186</v>
      </c>
      <c r="F254" s="27">
        <v>2015</v>
      </c>
      <c r="G254" s="28">
        <v>42186</v>
      </c>
      <c r="H254" s="18">
        <v>4300</v>
      </c>
      <c r="I254" s="17">
        <f t="shared" si="20"/>
        <v>2795</v>
      </c>
      <c r="J254" s="33">
        <v>84</v>
      </c>
      <c r="K254" s="36">
        <f t="shared" si="17"/>
        <v>98.948060486522024</v>
      </c>
      <c r="L254" s="19">
        <f t="shared" si="18"/>
        <v>2655.25</v>
      </c>
      <c r="M254" s="17">
        <f t="shared" si="19"/>
        <v>139.75</v>
      </c>
      <c r="N254" s="39">
        <v>0.09</v>
      </c>
      <c r="O254" s="17">
        <f t="shared" si="21"/>
        <v>152.32750000000001</v>
      </c>
    </row>
    <row r="255" spans="1:15" s="7" customFormat="1" ht="15.75" customHeight="1" x14ac:dyDescent="0.25">
      <c r="A255" s="6" t="s">
        <v>441</v>
      </c>
      <c r="B255" s="6" t="s">
        <v>44</v>
      </c>
      <c r="C255" s="6" t="s">
        <v>34</v>
      </c>
      <c r="D255" s="6" t="s">
        <v>35</v>
      </c>
      <c r="E255" s="6" t="s">
        <v>433</v>
      </c>
      <c r="F255" s="27">
        <v>2002</v>
      </c>
      <c r="G255" s="28">
        <v>37438</v>
      </c>
      <c r="H255" s="18">
        <v>1396</v>
      </c>
      <c r="I255" s="17">
        <f t="shared" si="20"/>
        <v>907.4</v>
      </c>
      <c r="J255" s="33">
        <v>84</v>
      </c>
      <c r="K255" s="36">
        <f t="shared" si="17"/>
        <v>255.02958579881656</v>
      </c>
      <c r="L255" s="19">
        <f t="shared" si="18"/>
        <v>862.03</v>
      </c>
      <c r="M255" s="17">
        <f t="shared" si="19"/>
        <v>45.370000000000005</v>
      </c>
      <c r="N255" s="39">
        <v>0.09</v>
      </c>
      <c r="O255" s="17">
        <f t="shared" si="21"/>
        <v>49.453300000000006</v>
      </c>
    </row>
    <row r="256" spans="1:15" s="7" customFormat="1" ht="15.75" customHeight="1" x14ac:dyDescent="0.25">
      <c r="A256" s="6" t="s">
        <v>442</v>
      </c>
      <c r="B256" s="6" t="s">
        <v>44</v>
      </c>
      <c r="C256" s="6" t="s">
        <v>34</v>
      </c>
      <c r="D256" s="6" t="s">
        <v>35</v>
      </c>
      <c r="E256" s="6" t="s">
        <v>433</v>
      </c>
      <c r="F256" s="27">
        <v>2012</v>
      </c>
      <c r="G256" s="28">
        <v>41091</v>
      </c>
      <c r="H256" s="18">
        <v>1850</v>
      </c>
      <c r="I256" s="17">
        <f t="shared" si="20"/>
        <v>1202.5</v>
      </c>
      <c r="J256" s="33">
        <v>84</v>
      </c>
      <c r="K256" s="36">
        <f t="shared" si="17"/>
        <v>134.94411571334646</v>
      </c>
      <c r="L256" s="19">
        <f t="shared" si="18"/>
        <v>1142.375</v>
      </c>
      <c r="M256" s="17">
        <f t="shared" si="19"/>
        <v>60.125</v>
      </c>
      <c r="N256" s="39">
        <v>0.09</v>
      </c>
      <c r="O256" s="17">
        <f t="shared" si="21"/>
        <v>65.53625000000001</v>
      </c>
    </row>
    <row r="257" spans="1:15" s="7" customFormat="1" ht="15.75" customHeight="1" x14ac:dyDescent="0.25">
      <c r="A257" s="6" t="s">
        <v>443</v>
      </c>
      <c r="B257" s="6" t="s">
        <v>44</v>
      </c>
      <c r="C257" s="6" t="s">
        <v>58</v>
      </c>
      <c r="D257" s="6" t="s">
        <v>59</v>
      </c>
      <c r="E257" s="6" t="s">
        <v>438</v>
      </c>
      <c r="F257" s="27">
        <v>2022</v>
      </c>
      <c r="G257" s="28">
        <v>44810</v>
      </c>
      <c r="H257" s="18">
        <v>9265.81</v>
      </c>
      <c r="I257" s="17">
        <f t="shared" si="20"/>
        <v>6022.7764999999999</v>
      </c>
      <c r="J257" s="33">
        <v>84</v>
      </c>
      <c r="K257" s="36">
        <f t="shared" si="17"/>
        <v>12.689020381328072</v>
      </c>
      <c r="L257" s="19">
        <f t="shared" si="18"/>
        <v>864.30925086487605</v>
      </c>
      <c r="M257" s="17">
        <f t="shared" si="19"/>
        <v>5158.4672491351239</v>
      </c>
      <c r="N257" s="39">
        <v>0.09</v>
      </c>
      <c r="O257" s="17">
        <f t="shared" si="21"/>
        <v>5622.7293015572859</v>
      </c>
    </row>
    <row r="258" spans="1:15" s="7" customFormat="1" ht="15.75" customHeight="1" x14ac:dyDescent="0.25">
      <c r="A258" s="6" t="s">
        <v>444</v>
      </c>
      <c r="B258" s="6" t="s">
        <v>44</v>
      </c>
      <c r="C258" s="6" t="s">
        <v>34</v>
      </c>
      <c r="D258" s="6" t="s">
        <v>35</v>
      </c>
      <c r="E258" s="6" t="s">
        <v>433</v>
      </c>
      <c r="F258" s="27">
        <v>2013</v>
      </c>
      <c r="G258" s="28">
        <v>41471</v>
      </c>
      <c r="H258" s="18">
        <v>2515</v>
      </c>
      <c r="I258" s="17">
        <f t="shared" si="20"/>
        <v>1634.75</v>
      </c>
      <c r="J258" s="33">
        <v>84</v>
      </c>
      <c r="K258" s="36">
        <f t="shared" si="17"/>
        <v>122.45233399079552</v>
      </c>
      <c r="L258" s="19">
        <f t="shared" si="18"/>
        <v>1553.0125</v>
      </c>
      <c r="M258" s="17">
        <f t="shared" si="19"/>
        <v>81.737500000000011</v>
      </c>
      <c r="N258" s="39">
        <v>0.09</v>
      </c>
      <c r="O258" s="17">
        <f t="shared" si="21"/>
        <v>89.093875000000025</v>
      </c>
    </row>
    <row r="259" spans="1:15" s="7" customFormat="1" ht="15.75" customHeight="1" x14ac:dyDescent="0.25">
      <c r="A259" s="6" t="s">
        <v>445</v>
      </c>
      <c r="B259" s="6" t="s">
        <v>44</v>
      </c>
      <c r="C259" s="6" t="s">
        <v>108</v>
      </c>
      <c r="D259" s="6" t="s">
        <v>109</v>
      </c>
      <c r="E259" s="6" t="s">
        <v>78</v>
      </c>
      <c r="F259" s="27">
        <v>2017</v>
      </c>
      <c r="G259" s="28">
        <v>42917</v>
      </c>
      <c r="H259" s="18">
        <v>9224</v>
      </c>
      <c r="I259" s="17">
        <f t="shared" si="20"/>
        <v>5995.6</v>
      </c>
      <c r="J259" s="33">
        <v>84</v>
      </c>
      <c r="K259" s="36">
        <f t="shared" si="17"/>
        <v>74.917817225509523</v>
      </c>
      <c r="L259" s="19">
        <f t="shared" si="18"/>
        <v>5079.980972730973</v>
      </c>
      <c r="M259" s="17">
        <f t="shared" si="19"/>
        <v>915.61902726902736</v>
      </c>
      <c r="N259" s="39">
        <v>0.09</v>
      </c>
      <c r="O259" s="17">
        <f t="shared" si="21"/>
        <v>998.02473972323992</v>
      </c>
    </row>
    <row r="260" spans="1:15" s="7" customFormat="1" ht="15.75" customHeight="1" x14ac:dyDescent="0.25">
      <c r="A260" s="6" t="s">
        <v>446</v>
      </c>
      <c r="B260" s="6" t="s">
        <v>47</v>
      </c>
      <c r="C260" s="6" t="s">
        <v>165</v>
      </c>
      <c r="D260" s="6" t="s">
        <v>166</v>
      </c>
      <c r="E260" s="6" t="s">
        <v>447</v>
      </c>
      <c r="F260" s="27">
        <v>2021</v>
      </c>
      <c r="G260" s="28">
        <v>44308</v>
      </c>
      <c r="H260" s="18">
        <v>1714</v>
      </c>
      <c r="I260" s="17">
        <f t="shared" si="20"/>
        <v>1114.1000000000001</v>
      </c>
      <c r="J260" s="33">
        <v>60</v>
      </c>
      <c r="K260" s="36">
        <f t="shared" si="17"/>
        <v>29.191321499013807</v>
      </c>
      <c r="L260" s="19">
        <f t="shared" si="18"/>
        <v>514.93247863247871</v>
      </c>
      <c r="M260" s="17">
        <f t="shared" si="19"/>
        <v>599.16752136752143</v>
      </c>
      <c r="N260" s="39">
        <v>0.09</v>
      </c>
      <c r="O260" s="17">
        <f t="shared" si="21"/>
        <v>653.0925982905984</v>
      </c>
    </row>
    <row r="261" spans="1:15" s="7" customFormat="1" ht="15.75" customHeight="1" x14ac:dyDescent="0.25">
      <c r="A261" s="6" t="s">
        <v>448</v>
      </c>
      <c r="B261" s="6" t="s">
        <v>47</v>
      </c>
      <c r="C261" s="6" t="s">
        <v>29</v>
      </c>
      <c r="D261" s="6" t="s">
        <v>30</v>
      </c>
      <c r="E261" s="6" t="s">
        <v>52</v>
      </c>
      <c r="F261" s="27">
        <v>2011</v>
      </c>
      <c r="G261" s="28">
        <v>40725</v>
      </c>
      <c r="H261" s="18">
        <v>6859</v>
      </c>
      <c r="I261" s="17">
        <f t="shared" si="20"/>
        <v>4458.3500000000004</v>
      </c>
      <c r="J261" s="33">
        <v>84</v>
      </c>
      <c r="K261" s="36">
        <f t="shared" si="17"/>
        <v>146.97567389875081</v>
      </c>
      <c r="L261" s="19">
        <f t="shared" si="18"/>
        <v>4235.4325000000008</v>
      </c>
      <c r="M261" s="17">
        <f t="shared" si="19"/>
        <v>222.91750000000002</v>
      </c>
      <c r="N261" s="39">
        <v>0.09</v>
      </c>
      <c r="O261" s="17">
        <f t="shared" si="21"/>
        <v>242.98007500000003</v>
      </c>
    </row>
    <row r="262" spans="1:15" s="7" customFormat="1" ht="15.75" customHeight="1" x14ac:dyDescent="0.25">
      <c r="A262" s="6" t="s">
        <v>449</v>
      </c>
      <c r="B262" s="6" t="s">
        <v>33</v>
      </c>
      <c r="C262" s="6" t="s">
        <v>255</v>
      </c>
      <c r="D262" s="6" t="s">
        <v>256</v>
      </c>
      <c r="E262" s="6" t="s">
        <v>270</v>
      </c>
      <c r="F262" s="27">
        <v>2018</v>
      </c>
      <c r="G262" s="28">
        <v>43344</v>
      </c>
      <c r="H262" s="18">
        <v>8321</v>
      </c>
      <c r="I262" s="17">
        <f t="shared" si="20"/>
        <v>5408.6500000000005</v>
      </c>
      <c r="J262" s="33">
        <v>84</v>
      </c>
      <c r="K262" s="36">
        <f t="shared" si="17"/>
        <v>60.880999342537798</v>
      </c>
      <c r="L262" s="19">
        <f t="shared" si="18"/>
        <v>3724.0454314204317</v>
      </c>
      <c r="M262" s="17">
        <f t="shared" si="19"/>
        <v>1684.6045685795689</v>
      </c>
      <c r="N262" s="39">
        <v>0.09</v>
      </c>
      <c r="O262" s="17">
        <f t="shared" si="21"/>
        <v>1836.2189797517301</v>
      </c>
    </row>
    <row r="263" spans="1:15" s="7" customFormat="1" ht="15.75" customHeight="1" x14ac:dyDescent="0.25">
      <c r="A263" s="6" t="s">
        <v>450</v>
      </c>
      <c r="B263" s="6" t="s">
        <v>33</v>
      </c>
      <c r="C263" s="6" t="s">
        <v>29</v>
      </c>
      <c r="D263" s="6" t="s">
        <v>30</v>
      </c>
      <c r="E263" s="6" t="s">
        <v>352</v>
      </c>
      <c r="F263" s="27">
        <v>2010</v>
      </c>
      <c r="G263" s="28">
        <v>40360</v>
      </c>
      <c r="H263" s="18">
        <v>6096</v>
      </c>
      <c r="I263" s="17">
        <f t="shared" si="20"/>
        <v>3962.4</v>
      </c>
      <c r="J263" s="33">
        <v>84</v>
      </c>
      <c r="K263" s="36">
        <f t="shared" si="17"/>
        <v>158.97435897435898</v>
      </c>
      <c r="L263" s="19">
        <f t="shared" si="18"/>
        <v>3764.28</v>
      </c>
      <c r="M263" s="17">
        <f t="shared" si="19"/>
        <v>198.12</v>
      </c>
      <c r="N263" s="39">
        <v>0.09</v>
      </c>
      <c r="O263" s="17">
        <f t="shared" si="21"/>
        <v>215.95080000000002</v>
      </c>
    </row>
    <row r="264" spans="1:15" s="7" customFormat="1" ht="15.75" customHeight="1" x14ac:dyDescent="0.25">
      <c r="A264" s="6" t="s">
        <v>451</v>
      </c>
      <c r="B264" s="6" t="s">
        <v>44</v>
      </c>
      <c r="C264" s="6" t="s">
        <v>58</v>
      </c>
      <c r="D264" s="6" t="s">
        <v>59</v>
      </c>
      <c r="E264" s="6" t="s">
        <v>158</v>
      </c>
      <c r="F264" s="27">
        <v>2009</v>
      </c>
      <c r="G264" s="28">
        <v>40056</v>
      </c>
      <c r="H264" s="18">
        <v>8873</v>
      </c>
      <c r="I264" s="17">
        <f t="shared" si="20"/>
        <v>5767.45</v>
      </c>
      <c r="J264" s="33">
        <v>84</v>
      </c>
      <c r="K264" s="36">
        <f t="shared" si="17"/>
        <v>168.96778435239972</v>
      </c>
      <c r="L264" s="19">
        <f t="shared" si="18"/>
        <v>5479.0774999999994</v>
      </c>
      <c r="M264" s="17">
        <f t="shared" si="19"/>
        <v>288.3725</v>
      </c>
      <c r="N264" s="39">
        <v>0.09</v>
      </c>
      <c r="O264" s="17">
        <f t="shared" si="21"/>
        <v>314.32602500000002</v>
      </c>
    </row>
    <row r="265" spans="1:15" s="7" customFormat="1" ht="15.75" customHeight="1" x14ac:dyDescent="0.25">
      <c r="A265" s="6" t="s">
        <v>452</v>
      </c>
      <c r="B265" s="6" t="s">
        <v>44</v>
      </c>
      <c r="C265" s="6" t="s">
        <v>165</v>
      </c>
      <c r="D265" s="6" t="s">
        <v>166</v>
      </c>
      <c r="E265" s="6" t="s">
        <v>453</v>
      </c>
      <c r="F265" s="27">
        <v>2022</v>
      </c>
      <c r="G265" s="28">
        <v>44804</v>
      </c>
      <c r="H265" s="18">
        <v>3941.98</v>
      </c>
      <c r="I265" s="17">
        <f t="shared" si="20"/>
        <v>2562.2870000000003</v>
      </c>
      <c r="J265" s="33">
        <v>60</v>
      </c>
      <c r="K265" s="36">
        <f t="shared" si="17"/>
        <v>12.886259040105193</v>
      </c>
      <c r="L265" s="19">
        <f t="shared" si="18"/>
        <v>522.7896552706552</v>
      </c>
      <c r="M265" s="17">
        <f t="shared" si="19"/>
        <v>2039.4973447293451</v>
      </c>
      <c r="N265" s="39">
        <v>0.09</v>
      </c>
      <c r="O265" s="17">
        <f t="shared" si="21"/>
        <v>2223.0521057549863</v>
      </c>
    </row>
    <row r="266" spans="1:15" s="7" customFormat="1" ht="15.75" customHeight="1" x14ac:dyDescent="0.25">
      <c r="A266" s="6" t="s">
        <v>454</v>
      </c>
      <c r="B266" s="6" t="s">
        <v>44</v>
      </c>
      <c r="C266" s="6" t="s">
        <v>58</v>
      </c>
      <c r="D266" s="6" t="s">
        <v>59</v>
      </c>
      <c r="E266" s="6" t="s">
        <v>318</v>
      </c>
      <c r="F266" s="27">
        <v>2008</v>
      </c>
      <c r="G266" s="28">
        <v>39783</v>
      </c>
      <c r="H266" s="18">
        <v>7938</v>
      </c>
      <c r="I266" s="17">
        <f t="shared" si="20"/>
        <v>5159.7</v>
      </c>
      <c r="J266" s="33">
        <v>84</v>
      </c>
      <c r="K266" s="36">
        <f t="shared" ref="K266:K329" si="22">+($B$2-G266)/30.42</f>
        <v>177.9421433267587</v>
      </c>
      <c r="L266" s="19">
        <f t="shared" ref="L266:L329" si="23">+I266-M266</f>
        <v>4901.7150000000001</v>
      </c>
      <c r="M266" s="17">
        <f t="shared" ref="M266:M329" si="24">IF(K266&lt;$J266,($I266)-(K266/$J266)*(($I266)-($I266*$B$5)),($I266*$B$5))</f>
        <v>257.98500000000001</v>
      </c>
      <c r="N266" s="39">
        <v>0.09</v>
      </c>
      <c r="O266" s="17">
        <f t="shared" si="21"/>
        <v>281.20365000000004</v>
      </c>
    </row>
    <row r="267" spans="1:15" s="7" customFormat="1" ht="15.75" customHeight="1" x14ac:dyDescent="0.25">
      <c r="A267" s="6" t="s">
        <v>455</v>
      </c>
      <c r="B267" s="6" t="s">
        <v>33</v>
      </c>
      <c r="C267" s="6" t="s">
        <v>58</v>
      </c>
      <c r="D267" s="6" t="s">
        <v>59</v>
      </c>
      <c r="E267" s="6" t="s">
        <v>223</v>
      </c>
      <c r="F267" s="27">
        <v>2018</v>
      </c>
      <c r="G267" s="28">
        <v>43123</v>
      </c>
      <c r="H267" s="18">
        <v>6845.32</v>
      </c>
      <c r="I267" s="17">
        <f t="shared" ref="I267:I330" si="25">H267*(1-$B$6)</f>
        <v>4449.4579999999996</v>
      </c>
      <c r="J267" s="33">
        <v>84</v>
      </c>
      <c r="K267" s="36">
        <f t="shared" si="22"/>
        <v>68.145956607495066</v>
      </c>
      <c r="L267" s="19">
        <f t="shared" si="23"/>
        <v>3429.1898000610495</v>
      </c>
      <c r="M267" s="17">
        <f t="shared" si="24"/>
        <v>1020.2681999389501</v>
      </c>
      <c r="N267" s="39">
        <v>0.09</v>
      </c>
      <c r="O267" s="17">
        <f t="shared" ref="O267:O330" si="26">+M267*(1+N267)</f>
        <v>1112.0923379334558</v>
      </c>
    </row>
    <row r="268" spans="1:15" s="7" customFormat="1" ht="15.75" customHeight="1" x14ac:dyDescent="0.25">
      <c r="A268" s="6" t="s">
        <v>456</v>
      </c>
      <c r="B268" s="6" t="s">
        <v>44</v>
      </c>
      <c r="C268" s="6" t="s">
        <v>29</v>
      </c>
      <c r="D268" s="6" t="s">
        <v>30</v>
      </c>
      <c r="E268" s="6" t="s">
        <v>274</v>
      </c>
      <c r="F268" s="27">
        <v>2008</v>
      </c>
      <c r="G268" s="28">
        <v>39630</v>
      </c>
      <c r="H268" s="18">
        <v>6965</v>
      </c>
      <c r="I268" s="17">
        <f t="shared" si="25"/>
        <v>4527.25</v>
      </c>
      <c r="J268" s="33">
        <v>84</v>
      </c>
      <c r="K268" s="36">
        <f t="shared" si="22"/>
        <v>182.97172912557528</v>
      </c>
      <c r="L268" s="19">
        <f t="shared" si="23"/>
        <v>4300.8874999999998</v>
      </c>
      <c r="M268" s="17">
        <f t="shared" si="24"/>
        <v>226.36250000000001</v>
      </c>
      <c r="N268" s="39">
        <v>0.09</v>
      </c>
      <c r="O268" s="17">
        <f t="shared" si="26"/>
        <v>246.73512500000004</v>
      </c>
    </row>
    <row r="269" spans="1:15" s="7" customFormat="1" ht="15.75" customHeight="1" x14ac:dyDescent="0.25">
      <c r="A269" s="6" t="s">
        <v>457</v>
      </c>
      <c r="B269" s="6" t="s">
        <v>33</v>
      </c>
      <c r="C269" s="6" t="s">
        <v>34</v>
      </c>
      <c r="D269" s="6" t="s">
        <v>35</v>
      </c>
      <c r="E269" s="6" t="s">
        <v>458</v>
      </c>
      <c r="F269" s="27">
        <v>2017</v>
      </c>
      <c r="G269" s="28">
        <v>42747</v>
      </c>
      <c r="H269" s="18">
        <v>2536</v>
      </c>
      <c r="I269" s="17">
        <f t="shared" si="25"/>
        <v>1648.4</v>
      </c>
      <c r="J269" s="33">
        <v>84</v>
      </c>
      <c r="K269" s="36">
        <f t="shared" si="22"/>
        <v>80.506245890861265</v>
      </c>
      <c r="L269" s="19">
        <f t="shared" si="23"/>
        <v>1500.847273097273</v>
      </c>
      <c r="M269" s="17">
        <f t="shared" si="24"/>
        <v>147.55272690272704</v>
      </c>
      <c r="N269" s="39">
        <v>0.09</v>
      </c>
      <c r="O269" s="17">
        <f t="shared" si="26"/>
        <v>160.8324723239725</v>
      </c>
    </row>
    <row r="270" spans="1:15" s="7" customFormat="1" ht="15.75" customHeight="1" x14ac:dyDescent="0.25">
      <c r="A270" s="6" t="s">
        <v>459</v>
      </c>
      <c r="B270" s="6" t="s">
        <v>44</v>
      </c>
      <c r="C270" s="6" t="s">
        <v>54</v>
      </c>
      <c r="D270" s="6" t="s">
        <v>55</v>
      </c>
      <c r="E270" s="6" t="s">
        <v>460</v>
      </c>
      <c r="F270" s="27">
        <v>2015</v>
      </c>
      <c r="G270" s="28">
        <v>42338</v>
      </c>
      <c r="H270" s="18">
        <v>4116</v>
      </c>
      <c r="I270" s="17">
        <f t="shared" si="25"/>
        <v>2675.4</v>
      </c>
      <c r="J270" s="33">
        <v>84</v>
      </c>
      <c r="K270" s="36">
        <f t="shared" si="22"/>
        <v>93.95134779750164</v>
      </c>
      <c r="L270" s="19">
        <f t="shared" si="23"/>
        <v>2541.63</v>
      </c>
      <c r="M270" s="17">
        <f t="shared" si="24"/>
        <v>133.77000000000001</v>
      </c>
      <c r="N270" s="39">
        <v>0.21</v>
      </c>
      <c r="O270" s="17">
        <f t="shared" si="26"/>
        <v>161.86170000000001</v>
      </c>
    </row>
    <row r="271" spans="1:15" s="7" customFormat="1" ht="15.75" customHeight="1" x14ac:dyDescent="0.25">
      <c r="A271" s="6" t="s">
        <v>461</v>
      </c>
      <c r="B271" s="6" t="s">
        <v>44</v>
      </c>
      <c r="C271" s="6" t="s">
        <v>108</v>
      </c>
      <c r="D271" s="6" t="s">
        <v>109</v>
      </c>
      <c r="E271" s="6" t="s">
        <v>209</v>
      </c>
      <c r="F271" s="27">
        <v>2018</v>
      </c>
      <c r="G271" s="28">
        <v>43282</v>
      </c>
      <c r="H271" s="18">
        <v>7969</v>
      </c>
      <c r="I271" s="17">
        <f t="shared" si="25"/>
        <v>5179.8500000000004</v>
      </c>
      <c r="J271" s="33">
        <v>84</v>
      </c>
      <c r="K271" s="36">
        <f t="shared" si="22"/>
        <v>62.91913214990138</v>
      </c>
      <c r="L271" s="19">
        <f t="shared" si="23"/>
        <v>3685.905753968254</v>
      </c>
      <c r="M271" s="17">
        <f t="shared" si="24"/>
        <v>1493.9442460317464</v>
      </c>
      <c r="N271" s="39">
        <v>0.09</v>
      </c>
      <c r="O271" s="17">
        <f t="shared" si="26"/>
        <v>1628.3992281746036</v>
      </c>
    </row>
    <row r="272" spans="1:15" s="7" customFormat="1" ht="15.75" customHeight="1" x14ac:dyDescent="0.25">
      <c r="A272" s="6" t="s">
        <v>462</v>
      </c>
      <c r="B272" s="6" t="s">
        <v>33</v>
      </c>
      <c r="C272" s="6" t="s">
        <v>58</v>
      </c>
      <c r="D272" s="6" t="s">
        <v>59</v>
      </c>
      <c r="E272" s="6" t="s">
        <v>67</v>
      </c>
      <c r="F272" s="27">
        <v>2021</v>
      </c>
      <c r="G272" s="28">
        <v>44403</v>
      </c>
      <c r="H272" s="18">
        <v>8822.59</v>
      </c>
      <c r="I272" s="17">
        <f t="shared" si="25"/>
        <v>5734.6835000000001</v>
      </c>
      <c r="J272" s="33">
        <v>84</v>
      </c>
      <c r="K272" s="36">
        <f t="shared" si="22"/>
        <v>26.068376068376068</v>
      </c>
      <c r="L272" s="19">
        <f t="shared" si="23"/>
        <v>1690.704664351852</v>
      </c>
      <c r="M272" s="17">
        <f t="shared" si="24"/>
        <v>4043.9788356481481</v>
      </c>
      <c r="N272" s="39">
        <v>0.09</v>
      </c>
      <c r="O272" s="17">
        <f t="shared" si="26"/>
        <v>4407.9369308564819</v>
      </c>
    </row>
    <row r="273" spans="1:15" s="7" customFormat="1" ht="15.75" customHeight="1" x14ac:dyDescent="0.25">
      <c r="A273" s="6" t="s">
        <v>463</v>
      </c>
      <c r="B273" s="6" t="s">
        <v>44</v>
      </c>
      <c r="C273" s="6" t="s">
        <v>76</v>
      </c>
      <c r="D273" s="6" t="s">
        <v>77</v>
      </c>
      <c r="E273" s="6" t="s">
        <v>464</v>
      </c>
      <c r="F273" s="27">
        <v>2000</v>
      </c>
      <c r="G273" s="28">
        <v>36708</v>
      </c>
      <c r="H273" s="18">
        <v>9338</v>
      </c>
      <c r="I273" s="17">
        <f t="shared" si="25"/>
        <v>6069.7</v>
      </c>
      <c r="J273" s="33">
        <v>84</v>
      </c>
      <c r="K273" s="36">
        <f t="shared" si="22"/>
        <v>279.02695595003286</v>
      </c>
      <c r="L273" s="19">
        <f t="shared" si="23"/>
        <v>5766.2150000000001</v>
      </c>
      <c r="M273" s="17">
        <f t="shared" si="24"/>
        <v>303.48500000000001</v>
      </c>
      <c r="N273" s="39">
        <v>0.09</v>
      </c>
      <c r="O273" s="17">
        <f t="shared" si="26"/>
        <v>330.79865000000007</v>
      </c>
    </row>
    <row r="274" spans="1:15" s="7" customFormat="1" ht="15.75" customHeight="1" x14ac:dyDescent="0.25">
      <c r="A274" s="6" t="s">
        <v>465</v>
      </c>
      <c r="B274" s="6" t="s">
        <v>44</v>
      </c>
      <c r="C274" s="6" t="s">
        <v>466</v>
      </c>
      <c r="D274" s="6" t="s">
        <v>467</v>
      </c>
      <c r="E274" s="6" t="s">
        <v>468</v>
      </c>
      <c r="F274" s="27">
        <v>2008</v>
      </c>
      <c r="G274" s="28">
        <v>39539</v>
      </c>
      <c r="H274" s="18">
        <v>2096</v>
      </c>
      <c r="I274" s="17">
        <f t="shared" si="25"/>
        <v>1362.4</v>
      </c>
      <c r="J274" s="33">
        <v>84</v>
      </c>
      <c r="K274" s="36">
        <f t="shared" si="22"/>
        <v>185.96318211702825</v>
      </c>
      <c r="L274" s="19">
        <f t="shared" si="23"/>
        <v>1294.2800000000002</v>
      </c>
      <c r="M274" s="17">
        <f t="shared" si="24"/>
        <v>68.12</v>
      </c>
      <c r="N274" s="39">
        <v>0.09</v>
      </c>
      <c r="O274" s="17">
        <f t="shared" si="26"/>
        <v>74.250800000000012</v>
      </c>
    </row>
    <row r="275" spans="1:15" s="7" customFormat="1" ht="15.75" customHeight="1" x14ac:dyDescent="0.25">
      <c r="A275" s="6" t="s">
        <v>469</v>
      </c>
      <c r="B275" s="6" t="s">
        <v>47</v>
      </c>
      <c r="C275" s="6" t="s">
        <v>58</v>
      </c>
      <c r="D275" s="6" t="s">
        <v>59</v>
      </c>
      <c r="E275" s="6" t="s">
        <v>470</v>
      </c>
      <c r="F275" s="27">
        <v>2019</v>
      </c>
      <c r="G275" s="28">
        <v>43797</v>
      </c>
      <c r="H275" s="18">
        <v>8443</v>
      </c>
      <c r="I275" s="17">
        <f t="shared" si="25"/>
        <v>5487.95</v>
      </c>
      <c r="J275" s="33">
        <v>84</v>
      </c>
      <c r="K275" s="36">
        <f t="shared" si="22"/>
        <v>45.989480604865214</v>
      </c>
      <c r="L275" s="19">
        <f t="shared" si="23"/>
        <v>2854.3877569190063</v>
      </c>
      <c r="M275" s="17">
        <f t="shared" si="24"/>
        <v>2633.5622430809935</v>
      </c>
      <c r="N275" s="39">
        <v>0.09</v>
      </c>
      <c r="O275" s="17">
        <f t="shared" si="26"/>
        <v>2870.5828449582832</v>
      </c>
    </row>
    <row r="276" spans="1:15" s="7" customFormat="1" ht="15.75" customHeight="1" x14ac:dyDescent="0.25">
      <c r="A276" s="6" t="s">
        <v>471</v>
      </c>
      <c r="B276" s="6" t="s">
        <v>44</v>
      </c>
      <c r="C276" s="6" t="s">
        <v>29</v>
      </c>
      <c r="D276" s="6" t="s">
        <v>30</v>
      </c>
      <c r="E276" s="6" t="s">
        <v>52</v>
      </c>
      <c r="F276" s="27">
        <v>2017</v>
      </c>
      <c r="G276" s="28">
        <v>42917</v>
      </c>
      <c r="H276" s="18">
        <v>6859</v>
      </c>
      <c r="I276" s="17">
        <f t="shared" si="25"/>
        <v>4458.3500000000004</v>
      </c>
      <c r="J276" s="33">
        <v>84</v>
      </c>
      <c r="K276" s="36">
        <f t="shared" si="22"/>
        <v>74.917817225509523</v>
      </c>
      <c r="L276" s="19">
        <f t="shared" si="23"/>
        <v>3777.4923560236066</v>
      </c>
      <c r="M276" s="17">
        <f t="shared" si="24"/>
        <v>680.85764397639377</v>
      </c>
      <c r="N276" s="39">
        <v>0.09</v>
      </c>
      <c r="O276" s="17">
        <f t="shared" si="26"/>
        <v>742.1348319342693</v>
      </c>
    </row>
    <row r="277" spans="1:15" s="7" customFormat="1" ht="15.75" customHeight="1" x14ac:dyDescent="0.25">
      <c r="A277" s="6" t="s">
        <v>472</v>
      </c>
      <c r="B277" s="6" t="s">
        <v>44</v>
      </c>
      <c r="C277" s="6" t="s">
        <v>29</v>
      </c>
      <c r="D277" s="6" t="s">
        <v>30</v>
      </c>
      <c r="E277" s="6" t="s">
        <v>329</v>
      </c>
      <c r="F277" s="27">
        <v>2016</v>
      </c>
      <c r="G277" s="28">
        <v>42705</v>
      </c>
      <c r="H277" s="18">
        <v>7061</v>
      </c>
      <c r="I277" s="17">
        <f t="shared" si="25"/>
        <v>4589.6500000000005</v>
      </c>
      <c r="J277" s="33">
        <v>84</v>
      </c>
      <c r="K277" s="36">
        <f t="shared" si="22"/>
        <v>81.886916502301119</v>
      </c>
      <c r="L277" s="19">
        <f t="shared" si="23"/>
        <v>4250.4841905779413</v>
      </c>
      <c r="M277" s="17">
        <f t="shared" si="24"/>
        <v>339.16580942205928</v>
      </c>
      <c r="N277" s="39">
        <v>0.09</v>
      </c>
      <c r="O277" s="17">
        <f t="shared" si="26"/>
        <v>369.69073227004463</v>
      </c>
    </row>
    <row r="278" spans="1:15" s="7" customFormat="1" ht="15.75" customHeight="1" x14ac:dyDescent="0.25">
      <c r="A278" s="6" t="s">
        <v>473</v>
      </c>
      <c r="B278" s="6" t="s">
        <v>44</v>
      </c>
      <c r="C278" s="6" t="s">
        <v>29</v>
      </c>
      <c r="D278" s="6" t="s">
        <v>30</v>
      </c>
      <c r="E278" s="6" t="s">
        <v>52</v>
      </c>
      <c r="F278" s="27">
        <v>2019</v>
      </c>
      <c r="G278" s="28">
        <v>43556</v>
      </c>
      <c r="H278" s="18">
        <v>6859</v>
      </c>
      <c r="I278" s="17">
        <f t="shared" si="25"/>
        <v>4458.3500000000004</v>
      </c>
      <c r="J278" s="33">
        <v>84</v>
      </c>
      <c r="K278" s="36">
        <f t="shared" si="22"/>
        <v>53.911900065746217</v>
      </c>
      <c r="L278" s="19">
        <f t="shared" si="23"/>
        <v>2718.3358770858772</v>
      </c>
      <c r="M278" s="17">
        <f t="shared" si="24"/>
        <v>1740.0141229141232</v>
      </c>
      <c r="N278" s="39">
        <v>0.09</v>
      </c>
      <c r="O278" s="17">
        <f t="shared" si="26"/>
        <v>1896.6153939763944</v>
      </c>
    </row>
    <row r="279" spans="1:15" s="7" customFormat="1" ht="15.75" customHeight="1" x14ac:dyDescent="0.25">
      <c r="A279" s="6" t="s">
        <v>474</v>
      </c>
      <c r="B279" s="6" t="s">
        <v>47</v>
      </c>
      <c r="C279" s="6" t="s">
        <v>58</v>
      </c>
      <c r="D279" s="6" t="s">
        <v>59</v>
      </c>
      <c r="E279" s="6" t="s">
        <v>158</v>
      </c>
      <c r="F279" s="27">
        <v>2017</v>
      </c>
      <c r="G279" s="28">
        <v>42949</v>
      </c>
      <c r="H279" s="18">
        <v>8540</v>
      </c>
      <c r="I279" s="17">
        <f t="shared" si="25"/>
        <v>5551</v>
      </c>
      <c r="J279" s="33">
        <v>84</v>
      </c>
      <c r="K279" s="36">
        <f t="shared" si="22"/>
        <v>73.865877712031548</v>
      </c>
      <c r="L279" s="19">
        <f t="shared" si="23"/>
        <v>4637.2382478632471</v>
      </c>
      <c r="M279" s="17">
        <f t="shared" si="24"/>
        <v>913.76175213675288</v>
      </c>
      <c r="N279" s="39">
        <v>0.09</v>
      </c>
      <c r="O279" s="17">
        <f t="shared" si="26"/>
        <v>996.00030982906071</v>
      </c>
    </row>
    <row r="280" spans="1:15" s="7" customFormat="1" ht="15.75" customHeight="1" x14ac:dyDescent="0.25">
      <c r="A280" s="6" t="s">
        <v>475</v>
      </c>
      <c r="B280" s="6" t="s">
        <v>47</v>
      </c>
      <c r="C280" s="6" t="s">
        <v>184</v>
      </c>
      <c r="D280" s="6" t="s">
        <v>185</v>
      </c>
      <c r="E280" s="6" t="s">
        <v>476</v>
      </c>
      <c r="F280" s="27">
        <v>2009</v>
      </c>
      <c r="G280" s="28">
        <v>40000</v>
      </c>
      <c r="H280" s="18">
        <v>4005</v>
      </c>
      <c r="I280" s="17">
        <f t="shared" si="25"/>
        <v>2603.25</v>
      </c>
      <c r="J280" s="33">
        <v>84</v>
      </c>
      <c r="K280" s="36">
        <f t="shared" si="22"/>
        <v>170.80867850098619</v>
      </c>
      <c r="L280" s="19">
        <f t="shared" si="23"/>
        <v>2473.0875000000001</v>
      </c>
      <c r="M280" s="17">
        <f t="shared" si="24"/>
        <v>130.16249999999999</v>
      </c>
      <c r="N280" s="39">
        <v>0.09</v>
      </c>
      <c r="O280" s="17">
        <f t="shared" si="26"/>
        <v>141.87712500000001</v>
      </c>
    </row>
    <row r="281" spans="1:15" s="7" customFormat="1" ht="15.75" customHeight="1" x14ac:dyDescent="0.25">
      <c r="A281" s="6" t="s">
        <v>477</v>
      </c>
      <c r="B281" s="6" t="s">
        <v>44</v>
      </c>
      <c r="C281" s="6" t="s">
        <v>29</v>
      </c>
      <c r="D281" s="6" t="s">
        <v>30</v>
      </c>
      <c r="E281" s="6" t="s">
        <v>478</v>
      </c>
      <c r="F281" s="27">
        <v>2022</v>
      </c>
      <c r="G281" s="28">
        <v>44826</v>
      </c>
      <c r="H281" s="18">
        <v>8600.1299999999992</v>
      </c>
      <c r="I281" s="17">
        <f t="shared" si="25"/>
        <v>5590.0844999999999</v>
      </c>
      <c r="J281" s="33">
        <v>84</v>
      </c>
      <c r="K281" s="36">
        <f t="shared" si="22"/>
        <v>12.163050624589085</v>
      </c>
      <c r="L281" s="19">
        <f t="shared" si="23"/>
        <v>768.96258012820545</v>
      </c>
      <c r="M281" s="17">
        <f t="shared" si="24"/>
        <v>4821.1219198717945</v>
      </c>
      <c r="N281" s="39">
        <v>0.09</v>
      </c>
      <c r="O281" s="17">
        <f t="shared" si="26"/>
        <v>5255.0228926602567</v>
      </c>
    </row>
    <row r="282" spans="1:15" s="7" customFormat="1" ht="15.75" customHeight="1" x14ac:dyDescent="0.25">
      <c r="A282" s="6" t="s">
        <v>479</v>
      </c>
      <c r="B282" s="6" t="s">
        <v>44</v>
      </c>
      <c r="C282" s="6" t="s">
        <v>29</v>
      </c>
      <c r="D282" s="6" t="s">
        <v>30</v>
      </c>
      <c r="E282" s="6" t="s">
        <v>478</v>
      </c>
      <c r="F282" s="27">
        <v>2022</v>
      </c>
      <c r="G282" s="28">
        <v>44830</v>
      </c>
      <c r="H282" s="18">
        <v>8600.1299999999992</v>
      </c>
      <c r="I282" s="17">
        <f t="shared" si="25"/>
        <v>5590.0844999999999</v>
      </c>
      <c r="J282" s="33">
        <v>84</v>
      </c>
      <c r="K282" s="36">
        <f t="shared" si="22"/>
        <v>12.031558185404339</v>
      </c>
      <c r="L282" s="19">
        <f t="shared" si="23"/>
        <v>760.64947115384621</v>
      </c>
      <c r="M282" s="17">
        <f t="shared" si="24"/>
        <v>4829.4350288461537</v>
      </c>
      <c r="N282" s="39">
        <v>0.09</v>
      </c>
      <c r="O282" s="17">
        <f t="shared" si="26"/>
        <v>5264.0841814423084</v>
      </c>
    </row>
    <row r="283" spans="1:15" s="7" customFormat="1" ht="15.75" customHeight="1" x14ac:dyDescent="0.25">
      <c r="A283" s="6" t="s">
        <v>480</v>
      </c>
      <c r="B283" s="6" t="s">
        <v>33</v>
      </c>
      <c r="C283" s="6" t="s">
        <v>38</v>
      </c>
      <c r="D283" s="6" t="s">
        <v>39</v>
      </c>
      <c r="E283" s="6" t="s">
        <v>264</v>
      </c>
      <c r="F283" s="27">
        <v>2017</v>
      </c>
      <c r="G283" s="28">
        <v>43053</v>
      </c>
      <c r="H283" s="18">
        <v>671</v>
      </c>
      <c r="I283" s="17">
        <f t="shared" si="25"/>
        <v>436.15000000000003</v>
      </c>
      <c r="J283" s="33">
        <v>84</v>
      </c>
      <c r="K283" s="36">
        <f t="shared" si="22"/>
        <v>70.447074293228141</v>
      </c>
      <c r="L283" s="19">
        <f t="shared" si="23"/>
        <v>347.49067714692717</v>
      </c>
      <c r="M283" s="17">
        <f t="shared" si="24"/>
        <v>88.659322853072865</v>
      </c>
      <c r="N283" s="39">
        <v>0.09</v>
      </c>
      <c r="O283" s="17">
        <f t="shared" si="26"/>
        <v>96.638661909849432</v>
      </c>
    </row>
    <row r="284" spans="1:15" s="7" customFormat="1" ht="15.75" customHeight="1" x14ac:dyDescent="0.25">
      <c r="A284" s="6" t="s">
        <v>481</v>
      </c>
      <c r="B284" s="6" t="s">
        <v>33</v>
      </c>
      <c r="C284" s="6" t="s">
        <v>29</v>
      </c>
      <c r="D284" s="6" t="s">
        <v>30</v>
      </c>
      <c r="E284" s="6" t="s">
        <v>393</v>
      </c>
      <c r="F284" s="27">
        <v>2018</v>
      </c>
      <c r="G284" s="28">
        <v>43395</v>
      </c>
      <c r="H284" s="18">
        <v>5790</v>
      </c>
      <c r="I284" s="17">
        <f t="shared" si="25"/>
        <v>3763.5</v>
      </c>
      <c r="J284" s="33">
        <v>84</v>
      </c>
      <c r="K284" s="36">
        <f t="shared" si="22"/>
        <v>59.20447074293228</v>
      </c>
      <c r="L284" s="19">
        <f t="shared" si="23"/>
        <v>2519.943147130647</v>
      </c>
      <c r="M284" s="17">
        <f t="shared" si="24"/>
        <v>1243.556852869353</v>
      </c>
      <c r="N284" s="39">
        <v>0.09</v>
      </c>
      <c r="O284" s="17">
        <f t="shared" si="26"/>
        <v>1355.4769696275948</v>
      </c>
    </row>
    <row r="285" spans="1:15" s="7" customFormat="1" ht="15.75" customHeight="1" x14ac:dyDescent="0.25">
      <c r="A285" s="6" t="s">
        <v>482</v>
      </c>
      <c r="B285" s="6" t="s">
        <v>44</v>
      </c>
      <c r="C285" s="6" t="s">
        <v>29</v>
      </c>
      <c r="D285" s="6" t="s">
        <v>30</v>
      </c>
      <c r="E285" s="6" t="s">
        <v>52</v>
      </c>
      <c r="F285" s="27">
        <v>2019</v>
      </c>
      <c r="G285" s="28">
        <v>43617</v>
      </c>
      <c r="H285" s="18">
        <v>6859</v>
      </c>
      <c r="I285" s="17">
        <f t="shared" si="25"/>
        <v>4458.3500000000004</v>
      </c>
      <c r="J285" s="33">
        <v>84</v>
      </c>
      <c r="K285" s="36">
        <f t="shared" si="22"/>
        <v>51.906640368178827</v>
      </c>
      <c r="L285" s="19">
        <f t="shared" si="23"/>
        <v>2617.227042633293</v>
      </c>
      <c r="M285" s="17">
        <f t="shared" si="24"/>
        <v>1841.1229573667074</v>
      </c>
      <c r="N285" s="39">
        <v>0.09</v>
      </c>
      <c r="O285" s="17">
        <f t="shared" si="26"/>
        <v>2006.8240235297112</v>
      </c>
    </row>
    <row r="286" spans="1:15" s="7" customFormat="1" ht="15.75" customHeight="1" x14ac:dyDescent="0.25">
      <c r="A286" s="6" t="s">
        <v>483</v>
      </c>
      <c r="B286" s="6" t="s">
        <v>47</v>
      </c>
      <c r="C286" s="6" t="s">
        <v>108</v>
      </c>
      <c r="D286" s="6" t="s">
        <v>109</v>
      </c>
      <c r="E286" s="6" t="s">
        <v>209</v>
      </c>
      <c r="F286" s="27">
        <v>2019</v>
      </c>
      <c r="G286" s="28">
        <v>43647</v>
      </c>
      <c r="H286" s="18">
        <v>7969</v>
      </c>
      <c r="I286" s="17">
        <f t="shared" si="25"/>
        <v>5179.8500000000004</v>
      </c>
      <c r="J286" s="33">
        <v>84</v>
      </c>
      <c r="K286" s="36">
        <f t="shared" si="22"/>
        <v>50.920447074293229</v>
      </c>
      <c r="L286" s="19">
        <f t="shared" si="23"/>
        <v>2983.0031415343915</v>
      </c>
      <c r="M286" s="17">
        <f t="shared" si="24"/>
        <v>2196.8468584656089</v>
      </c>
      <c r="N286" s="39">
        <v>0.09</v>
      </c>
      <c r="O286" s="17">
        <f t="shared" si="26"/>
        <v>2394.5630757275139</v>
      </c>
    </row>
    <row r="287" spans="1:15" s="7" customFormat="1" ht="15.75" customHeight="1" x14ac:dyDescent="0.25">
      <c r="A287" s="6" t="s">
        <v>484</v>
      </c>
      <c r="B287" s="6" t="s">
        <v>47</v>
      </c>
      <c r="C287" s="6" t="s">
        <v>113</v>
      </c>
      <c r="D287" s="6" t="s">
        <v>114</v>
      </c>
      <c r="E287" s="6" t="s">
        <v>485</v>
      </c>
      <c r="F287" s="27">
        <v>2019</v>
      </c>
      <c r="G287" s="28">
        <v>43647</v>
      </c>
      <c r="H287" s="18">
        <v>4695</v>
      </c>
      <c r="I287" s="17">
        <f t="shared" si="25"/>
        <v>3051.75</v>
      </c>
      <c r="J287" s="33">
        <v>84</v>
      </c>
      <c r="K287" s="36">
        <f t="shared" si="22"/>
        <v>50.920447074293229</v>
      </c>
      <c r="L287" s="19">
        <f t="shared" si="23"/>
        <v>1757.4601266788766</v>
      </c>
      <c r="M287" s="17">
        <f t="shared" si="24"/>
        <v>1294.2898733211234</v>
      </c>
      <c r="N287" s="39">
        <v>0.09</v>
      </c>
      <c r="O287" s="17">
        <f t="shared" si="26"/>
        <v>1410.7759619200247</v>
      </c>
    </row>
    <row r="288" spans="1:15" s="7" customFormat="1" ht="15.75" customHeight="1" x14ac:dyDescent="0.25">
      <c r="A288" s="6" t="s">
        <v>486</v>
      </c>
      <c r="B288" s="6" t="s">
        <v>47</v>
      </c>
      <c r="C288" s="6" t="s">
        <v>54</v>
      </c>
      <c r="D288" s="6" t="s">
        <v>55</v>
      </c>
      <c r="E288" s="6" t="s">
        <v>487</v>
      </c>
      <c r="F288" s="27">
        <v>2017</v>
      </c>
      <c r="G288" s="28">
        <v>42917</v>
      </c>
      <c r="H288" s="18">
        <v>3079</v>
      </c>
      <c r="I288" s="17">
        <f t="shared" si="25"/>
        <v>2001.3500000000001</v>
      </c>
      <c r="J288" s="33">
        <v>60</v>
      </c>
      <c r="K288" s="36">
        <f t="shared" si="22"/>
        <v>74.917817225509523</v>
      </c>
      <c r="L288" s="19">
        <f t="shared" si="23"/>
        <v>1901.2825</v>
      </c>
      <c r="M288" s="17">
        <f t="shared" si="24"/>
        <v>100.06750000000001</v>
      </c>
      <c r="N288" s="39">
        <v>0.21</v>
      </c>
      <c r="O288" s="17">
        <f t="shared" si="26"/>
        <v>121.081675</v>
      </c>
    </row>
    <row r="289" spans="1:15" s="7" customFormat="1" ht="15.75" customHeight="1" x14ac:dyDescent="0.25">
      <c r="A289" s="6" t="s">
        <v>488</v>
      </c>
      <c r="B289" s="6" t="s">
        <v>44</v>
      </c>
      <c r="C289" s="6" t="s">
        <v>34</v>
      </c>
      <c r="D289" s="6" t="s">
        <v>35</v>
      </c>
      <c r="E289" s="6" t="s">
        <v>458</v>
      </c>
      <c r="F289" s="27">
        <v>2019</v>
      </c>
      <c r="G289" s="28">
        <v>43482</v>
      </c>
      <c r="H289" s="18">
        <v>2587</v>
      </c>
      <c r="I289" s="17">
        <f t="shared" si="25"/>
        <v>1681.55</v>
      </c>
      <c r="J289" s="33">
        <v>84</v>
      </c>
      <c r="K289" s="36">
        <f t="shared" si="22"/>
        <v>56.344510190664032</v>
      </c>
      <c r="L289" s="19">
        <f t="shared" si="23"/>
        <v>1071.5333994708994</v>
      </c>
      <c r="M289" s="17">
        <f t="shared" si="24"/>
        <v>610.01660052910051</v>
      </c>
      <c r="N289" s="39">
        <v>0.09</v>
      </c>
      <c r="O289" s="17">
        <f t="shared" si="26"/>
        <v>664.91809457671957</v>
      </c>
    </row>
    <row r="290" spans="1:15" s="7" customFormat="1" ht="15.75" customHeight="1" x14ac:dyDescent="0.25">
      <c r="A290" s="6" t="s">
        <v>489</v>
      </c>
      <c r="B290" s="6" t="s">
        <v>44</v>
      </c>
      <c r="C290" s="6" t="s">
        <v>29</v>
      </c>
      <c r="D290" s="6" t="s">
        <v>30</v>
      </c>
      <c r="E290" s="6" t="s">
        <v>223</v>
      </c>
      <c r="F290" s="27">
        <v>2019</v>
      </c>
      <c r="G290" s="28">
        <v>43497</v>
      </c>
      <c r="H290" s="18">
        <v>5700</v>
      </c>
      <c r="I290" s="17">
        <f t="shared" si="25"/>
        <v>3705</v>
      </c>
      <c r="J290" s="33">
        <v>84</v>
      </c>
      <c r="K290" s="36">
        <f t="shared" si="22"/>
        <v>55.851413543721236</v>
      </c>
      <c r="L290" s="19">
        <f t="shared" si="23"/>
        <v>2340.2739621489623</v>
      </c>
      <c r="M290" s="17">
        <f t="shared" si="24"/>
        <v>1364.7260378510377</v>
      </c>
      <c r="N290" s="39">
        <v>0.09</v>
      </c>
      <c r="O290" s="17">
        <f t="shared" si="26"/>
        <v>1487.5513812576312</v>
      </c>
    </row>
    <row r="291" spans="1:15" s="7" customFormat="1" ht="15.75" customHeight="1" x14ac:dyDescent="0.25">
      <c r="A291" s="6" t="s">
        <v>490</v>
      </c>
      <c r="B291" s="6" t="s">
        <v>33</v>
      </c>
      <c r="C291" s="6" t="s">
        <v>34</v>
      </c>
      <c r="D291" s="6" t="s">
        <v>35</v>
      </c>
      <c r="E291" s="6" t="s">
        <v>458</v>
      </c>
      <c r="F291" s="27">
        <v>2023</v>
      </c>
      <c r="G291" s="28">
        <v>44979</v>
      </c>
      <c r="H291" s="18">
        <v>5296</v>
      </c>
      <c r="I291" s="17">
        <f t="shared" si="25"/>
        <v>3442.4</v>
      </c>
      <c r="J291" s="33">
        <v>84</v>
      </c>
      <c r="K291" s="36">
        <f t="shared" si="22"/>
        <v>7.1334648257725179</v>
      </c>
      <c r="L291" s="19">
        <f t="shared" si="23"/>
        <v>277.71937321937321</v>
      </c>
      <c r="M291" s="17">
        <f t="shared" si="24"/>
        <v>3164.6806267806269</v>
      </c>
      <c r="N291" s="39">
        <v>0.09</v>
      </c>
      <c r="O291" s="17">
        <f t="shared" si="26"/>
        <v>3449.5018831908837</v>
      </c>
    </row>
    <row r="292" spans="1:15" s="7" customFormat="1" ht="15.75" customHeight="1" x14ac:dyDescent="0.25">
      <c r="A292" s="6" t="s">
        <v>491</v>
      </c>
      <c r="B292" s="6" t="s">
        <v>44</v>
      </c>
      <c r="C292" s="6" t="s">
        <v>29</v>
      </c>
      <c r="D292" s="6" t="s">
        <v>30</v>
      </c>
      <c r="E292" s="6" t="s">
        <v>492</v>
      </c>
      <c r="F292" s="27">
        <v>2020</v>
      </c>
      <c r="G292" s="28">
        <v>44001</v>
      </c>
      <c r="H292" s="18">
        <v>8483.9</v>
      </c>
      <c r="I292" s="17">
        <f t="shared" si="25"/>
        <v>5514.5349999999999</v>
      </c>
      <c r="J292" s="33">
        <v>84</v>
      </c>
      <c r="K292" s="36">
        <f t="shared" si="22"/>
        <v>39.283366206443127</v>
      </c>
      <c r="L292" s="19">
        <f t="shared" si="23"/>
        <v>2449.976463929589</v>
      </c>
      <c r="M292" s="17">
        <f t="shared" si="24"/>
        <v>3064.5585360704108</v>
      </c>
      <c r="N292" s="39">
        <v>0.09</v>
      </c>
      <c r="O292" s="17">
        <f t="shared" si="26"/>
        <v>3340.3688043167481</v>
      </c>
    </row>
    <row r="293" spans="1:15" s="7" customFormat="1" ht="15.75" customHeight="1" x14ac:dyDescent="0.25">
      <c r="A293" s="6" t="s">
        <v>493</v>
      </c>
      <c r="B293" s="6" t="s">
        <v>33</v>
      </c>
      <c r="C293" s="6" t="s">
        <v>29</v>
      </c>
      <c r="D293" s="6" t="s">
        <v>30</v>
      </c>
      <c r="E293" s="6" t="s">
        <v>74</v>
      </c>
      <c r="F293" s="27">
        <v>2018</v>
      </c>
      <c r="G293" s="28">
        <v>43409</v>
      </c>
      <c r="H293" s="18">
        <v>7107.69</v>
      </c>
      <c r="I293" s="17">
        <f t="shared" si="25"/>
        <v>4619.9984999999997</v>
      </c>
      <c r="J293" s="33">
        <v>84</v>
      </c>
      <c r="K293" s="36">
        <f t="shared" si="22"/>
        <v>58.744247205785662</v>
      </c>
      <c r="L293" s="19">
        <f t="shared" si="23"/>
        <v>3069.3859199481071</v>
      </c>
      <c r="M293" s="17">
        <f t="shared" si="24"/>
        <v>1550.6125800518926</v>
      </c>
      <c r="N293" s="39">
        <v>0.09</v>
      </c>
      <c r="O293" s="17">
        <f t="shared" si="26"/>
        <v>1690.1677122565629</v>
      </c>
    </row>
    <row r="294" spans="1:15" s="7" customFormat="1" ht="15.75" customHeight="1" x14ac:dyDescent="0.25">
      <c r="A294" s="6" t="s">
        <v>494</v>
      </c>
      <c r="B294" s="6" t="s">
        <v>44</v>
      </c>
      <c r="C294" s="6" t="s">
        <v>38</v>
      </c>
      <c r="D294" s="6" t="s">
        <v>39</v>
      </c>
      <c r="E294" s="6" t="s">
        <v>495</v>
      </c>
      <c r="F294" s="27">
        <v>2015</v>
      </c>
      <c r="G294" s="28">
        <v>42347</v>
      </c>
      <c r="H294" s="18">
        <v>655</v>
      </c>
      <c r="I294" s="17">
        <f t="shared" si="25"/>
        <v>425.75</v>
      </c>
      <c r="J294" s="33">
        <v>84</v>
      </c>
      <c r="K294" s="36">
        <f t="shared" si="22"/>
        <v>93.655489809335961</v>
      </c>
      <c r="L294" s="19">
        <f t="shared" si="23"/>
        <v>404.46249999999998</v>
      </c>
      <c r="M294" s="17">
        <f t="shared" si="24"/>
        <v>21.287500000000001</v>
      </c>
      <c r="N294" s="39">
        <v>0.09</v>
      </c>
      <c r="O294" s="17">
        <f t="shared" si="26"/>
        <v>23.203375000000005</v>
      </c>
    </row>
    <row r="295" spans="1:15" s="7" customFormat="1" ht="15.75" customHeight="1" x14ac:dyDescent="0.25">
      <c r="A295" s="6" t="s">
        <v>496</v>
      </c>
      <c r="B295" s="6" t="s">
        <v>44</v>
      </c>
      <c r="C295" s="6" t="s">
        <v>29</v>
      </c>
      <c r="D295" s="6" t="s">
        <v>30</v>
      </c>
      <c r="E295" s="6" t="s">
        <v>352</v>
      </c>
      <c r="F295" s="27">
        <v>2013</v>
      </c>
      <c r="G295" s="28">
        <v>41618</v>
      </c>
      <c r="H295" s="18">
        <v>6096</v>
      </c>
      <c r="I295" s="17">
        <f t="shared" si="25"/>
        <v>3962.4</v>
      </c>
      <c r="J295" s="33">
        <v>84</v>
      </c>
      <c r="K295" s="36">
        <f t="shared" si="22"/>
        <v>117.61998685075608</v>
      </c>
      <c r="L295" s="19">
        <f t="shared" si="23"/>
        <v>3764.28</v>
      </c>
      <c r="M295" s="17">
        <f t="shared" si="24"/>
        <v>198.12</v>
      </c>
      <c r="N295" s="39">
        <v>0.09</v>
      </c>
      <c r="O295" s="17">
        <f t="shared" si="26"/>
        <v>215.95080000000002</v>
      </c>
    </row>
    <row r="296" spans="1:15" s="7" customFormat="1" ht="15.75" customHeight="1" x14ac:dyDescent="0.25">
      <c r="A296" s="6" t="s">
        <v>497</v>
      </c>
      <c r="B296" s="6" t="s">
        <v>44</v>
      </c>
      <c r="C296" s="6" t="s">
        <v>63</v>
      </c>
      <c r="D296" s="6" t="s">
        <v>64</v>
      </c>
      <c r="E296" s="6" t="s">
        <v>498</v>
      </c>
      <c r="F296" s="27">
        <v>2022</v>
      </c>
      <c r="G296" s="28">
        <v>44846</v>
      </c>
      <c r="H296" s="18">
        <v>5802</v>
      </c>
      <c r="I296" s="17">
        <f t="shared" si="25"/>
        <v>3771.3</v>
      </c>
      <c r="J296" s="33">
        <v>84</v>
      </c>
      <c r="K296" s="36">
        <f t="shared" si="22"/>
        <v>11.505588428665352</v>
      </c>
      <c r="L296" s="19">
        <f t="shared" si="23"/>
        <v>490.73183760683787</v>
      </c>
      <c r="M296" s="17">
        <f t="shared" si="24"/>
        <v>3280.5681623931623</v>
      </c>
      <c r="N296" s="39">
        <v>0.09</v>
      </c>
      <c r="O296" s="17">
        <f t="shared" si="26"/>
        <v>3575.819297008547</v>
      </c>
    </row>
    <row r="297" spans="1:15" s="7" customFormat="1" ht="15.75" customHeight="1" x14ac:dyDescent="0.25">
      <c r="A297" s="6" t="s">
        <v>499</v>
      </c>
      <c r="B297" s="6" t="s">
        <v>44</v>
      </c>
      <c r="C297" s="6" t="s">
        <v>29</v>
      </c>
      <c r="D297" s="6" t="s">
        <v>30</v>
      </c>
      <c r="E297" s="6" t="s">
        <v>500</v>
      </c>
      <c r="F297" s="27">
        <v>2011</v>
      </c>
      <c r="G297" s="28">
        <v>40879</v>
      </c>
      <c r="H297" s="18">
        <v>5814</v>
      </c>
      <c r="I297" s="17">
        <f t="shared" si="25"/>
        <v>3779.1</v>
      </c>
      <c r="J297" s="33">
        <v>84</v>
      </c>
      <c r="K297" s="36">
        <f t="shared" si="22"/>
        <v>141.91321499013807</v>
      </c>
      <c r="L297" s="19">
        <f t="shared" si="23"/>
        <v>3590.145</v>
      </c>
      <c r="M297" s="17">
        <f t="shared" si="24"/>
        <v>188.95500000000001</v>
      </c>
      <c r="N297" s="39">
        <v>0.09</v>
      </c>
      <c r="O297" s="17">
        <f t="shared" si="26"/>
        <v>205.96095000000003</v>
      </c>
    </row>
    <row r="298" spans="1:15" s="7" customFormat="1" ht="15.75" customHeight="1" x14ac:dyDescent="0.25">
      <c r="A298" s="6" t="s">
        <v>501</v>
      </c>
      <c r="B298" s="6" t="s">
        <v>47</v>
      </c>
      <c r="C298" s="6" t="s">
        <v>29</v>
      </c>
      <c r="D298" s="6" t="s">
        <v>30</v>
      </c>
      <c r="E298" s="6" t="s">
        <v>352</v>
      </c>
      <c r="F298" s="27">
        <v>2013</v>
      </c>
      <c r="G298" s="28">
        <v>41568</v>
      </c>
      <c r="H298" s="18">
        <v>6096</v>
      </c>
      <c r="I298" s="17">
        <f t="shared" si="25"/>
        <v>3962.4</v>
      </c>
      <c r="J298" s="33">
        <v>84</v>
      </c>
      <c r="K298" s="36">
        <f t="shared" si="22"/>
        <v>119.26364234056541</v>
      </c>
      <c r="L298" s="19">
        <f t="shared" si="23"/>
        <v>3764.28</v>
      </c>
      <c r="M298" s="17">
        <f t="shared" si="24"/>
        <v>198.12</v>
      </c>
      <c r="N298" s="39">
        <v>0.09</v>
      </c>
      <c r="O298" s="17">
        <f t="shared" si="26"/>
        <v>215.95080000000002</v>
      </c>
    </row>
    <row r="299" spans="1:15" s="7" customFormat="1" ht="15.75" customHeight="1" x14ac:dyDescent="0.25">
      <c r="A299" s="6" t="s">
        <v>502</v>
      </c>
      <c r="B299" s="6" t="s">
        <v>33</v>
      </c>
      <c r="C299" s="6" t="s">
        <v>29</v>
      </c>
      <c r="D299" s="6" t="s">
        <v>30</v>
      </c>
      <c r="E299" s="6" t="s">
        <v>500</v>
      </c>
      <c r="F299" s="27">
        <v>2011</v>
      </c>
      <c r="G299" s="28">
        <v>40788</v>
      </c>
      <c r="H299" s="18">
        <v>5814</v>
      </c>
      <c r="I299" s="17">
        <f t="shared" si="25"/>
        <v>3779.1</v>
      </c>
      <c r="J299" s="33">
        <v>84</v>
      </c>
      <c r="K299" s="36">
        <f t="shared" si="22"/>
        <v>144.90466798159105</v>
      </c>
      <c r="L299" s="19">
        <f t="shared" si="23"/>
        <v>3590.145</v>
      </c>
      <c r="M299" s="17">
        <f t="shared" si="24"/>
        <v>188.95500000000001</v>
      </c>
      <c r="N299" s="39">
        <v>0.09</v>
      </c>
      <c r="O299" s="17">
        <f t="shared" si="26"/>
        <v>205.96095000000003</v>
      </c>
    </row>
    <row r="300" spans="1:15" s="7" customFormat="1" ht="15.75" customHeight="1" x14ac:dyDescent="0.25">
      <c r="A300" s="6" t="s">
        <v>503</v>
      </c>
      <c r="B300" s="6" t="s">
        <v>44</v>
      </c>
      <c r="C300" s="6" t="s">
        <v>63</v>
      </c>
      <c r="D300" s="6" t="s">
        <v>64</v>
      </c>
      <c r="E300" s="6" t="s">
        <v>504</v>
      </c>
      <c r="F300" s="27">
        <v>2022</v>
      </c>
      <c r="G300" s="28">
        <v>44838</v>
      </c>
      <c r="H300" s="18">
        <v>4915.95</v>
      </c>
      <c r="I300" s="17">
        <f t="shared" si="25"/>
        <v>3195.3674999999998</v>
      </c>
      <c r="J300" s="33">
        <v>84</v>
      </c>
      <c r="K300" s="36">
        <f t="shared" si="22"/>
        <v>11.768573307034845</v>
      </c>
      <c r="L300" s="19">
        <f t="shared" si="23"/>
        <v>425.29370039682544</v>
      </c>
      <c r="M300" s="17">
        <f t="shared" si="24"/>
        <v>2770.0737996031744</v>
      </c>
      <c r="N300" s="39">
        <v>0.09</v>
      </c>
      <c r="O300" s="17">
        <f t="shared" si="26"/>
        <v>3019.3804415674604</v>
      </c>
    </row>
    <row r="301" spans="1:15" s="7" customFormat="1" ht="15.75" customHeight="1" x14ac:dyDescent="0.25">
      <c r="A301" s="6" t="s">
        <v>505</v>
      </c>
      <c r="B301" s="6" t="s">
        <v>44</v>
      </c>
      <c r="C301" s="6" t="s">
        <v>243</v>
      </c>
      <c r="D301" s="6" t="s">
        <v>244</v>
      </c>
      <c r="E301" s="6" t="s">
        <v>506</v>
      </c>
      <c r="F301" s="27">
        <v>2020</v>
      </c>
      <c r="G301" s="28">
        <v>43840</v>
      </c>
      <c r="H301" s="18">
        <v>1499</v>
      </c>
      <c r="I301" s="17">
        <f t="shared" si="25"/>
        <v>974.35</v>
      </c>
      <c r="J301" s="33">
        <v>60</v>
      </c>
      <c r="K301" s="36">
        <f t="shared" si="22"/>
        <v>44.57593688362919</v>
      </c>
      <c r="L301" s="19">
        <f t="shared" si="23"/>
        <v>687.68226495726503</v>
      </c>
      <c r="M301" s="17">
        <f t="shared" si="24"/>
        <v>286.66773504273499</v>
      </c>
      <c r="N301" s="39">
        <v>0.09</v>
      </c>
      <c r="O301" s="17">
        <f t="shared" si="26"/>
        <v>312.46783119658119</v>
      </c>
    </row>
    <row r="302" spans="1:15" s="7" customFormat="1" ht="15.75" customHeight="1" x14ac:dyDescent="0.25">
      <c r="A302" s="6" t="s">
        <v>507</v>
      </c>
      <c r="B302" s="6" t="s">
        <v>47</v>
      </c>
      <c r="C302" s="6" t="s">
        <v>58</v>
      </c>
      <c r="D302" s="6" t="s">
        <v>59</v>
      </c>
      <c r="E302" s="6" t="s">
        <v>508</v>
      </c>
      <c r="F302" s="27">
        <v>2019</v>
      </c>
      <c r="G302" s="28">
        <v>43647</v>
      </c>
      <c r="H302" s="18">
        <v>8873</v>
      </c>
      <c r="I302" s="17">
        <f t="shared" si="25"/>
        <v>5767.45</v>
      </c>
      <c r="J302" s="33">
        <v>84</v>
      </c>
      <c r="K302" s="36">
        <f t="shared" si="22"/>
        <v>50.920447074293229</v>
      </c>
      <c r="L302" s="19">
        <f t="shared" si="23"/>
        <v>3321.3937601750099</v>
      </c>
      <c r="M302" s="17">
        <f t="shared" si="24"/>
        <v>2446.0562398249899</v>
      </c>
      <c r="N302" s="39">
        <v>0.09</v>
      </c>
      <c r="O302" s="17">
        <f t="shared" si="26"/>
        <v>2666.201301409239</v>
      </c>
    </row>
    <row r="303" spans="1:15" s="7" customFormat="1" ht="15.75" customHeight="1" x14ac:dyDescent="0.25">
      <c r="A303" s="6" t="s">
        <v>509</v>
      </c>
      <c r="B303" s="6" t="s">
        <v>33</v>
      </c>
      <c r="C303" s="6" t="s">
        <v>165</v>
      </c>
      <c r="D303" s="6" t="s">
        <v>166</v>
      </c>
      <c r="E303" s="6" t="s">
        <v>510</v>
      </c>
      <c r="F303" s="27">
        <v>2020</v>
      </c>
      <c r="G303" s="28">
        <v>44853</v>
      </c>
      <c r="H303" s="18">
        <v>723.59</v>
      </c>
      <c r="I303" s="17">
        <f t="shared" si="25"/>
        <v>470.33350000000002</v>
      </c>
      <c r="J303" s="33">
        <v>60</v>
      </c>
      <c r="K303" s="36">
        <f t="shared" si="22"/>
        <v>11.275476660092044</v>
      </c>
      <c r="L303" s="19">
        <f t="shared" si="23"/>
        <v>83.967878027065524</v>
      </c>
      <c r="M303" s="17">
        <f t="shared" si="24"/>
        <v>386.36562197293449</v>
      </c>
      <c r="N303" s="39">
        <v>0.09</v>
      </c>
      <c r="O303" s="17">
        <f t="shared" si="26"/>
        <v>421.1385279504986</v>
      </c>
    </row>
    <row r="304" spans="1:15" s="7" customFormat="1" ht="15.75" customHeight="1" x14ac:dyDescent="0.25">
      <c r="A304" s="6" t="s">
        <v>511</v>
      </c>
      <c r="B304" s="6" t="s">
        <v>44</v>
      </c>
      <c r="C304" s="6" t="s">
        <v>38</v>
      </c>
      <c r="D304" s="6" t="s">
        <v>39</v>
      </c>
      <c r="E304" s="6" t="s">
        <v>264</v>
      </c>
      <c r="F304" s="27">
        <v>2020</v>
      </c>
      <c r="G304" s="28">
        <v>43922</v>
      </c>
      <c r="H304" s="18">
        <v>671</v>
      </c>
      <c r="I304" s="17">
        <f t="shared" si="25"/>
        <v>436.15000000000003</v>
      </c>
      <c r="J304" s="33">
        <v>84</v>
      </c>
      <c r="K304" s="36">
        <f t="shared" si="22"/>
        <v>41.880341880341881</v>
      </c>
      <c r="L304" s="19">
        <f t="shared" si="23"/>
        <v>206.58101851851853</v>
      </c>
      <c r="M304" s="17">
        <f t="shared" si="24"/>
        <v>229.5689814814815</v>
      </c>
      <c r="N304" s="39">
        <v>0.09</v>
      </c>
      <c r="O304" s="17">
        <f t="shared" si="26"/>
        <v>250.23018981481485</v>
      </c>
    </row>
    <row r="305" spans="1:15" s="7" customFormat="1" ht="15.75" customHeight="1" x14ac:dyDescent="0.25">
      <c r="A305" s="6" t="s">
        <v>512</v>
      </c>
      <c r="B305" s="6" t="s">
        <v>44</v>
      </c>
      <c r="C305" s="6" t="s">
        <v>143</v>
      </c>
      <c r="D305" s="6" t="s">
        <v>144</v>
      </c>
      <c r="E305" s="6" t="s">
        <v>513</v>
      </c>
      <c r="F305" s="27">
        <v>2014</v>
      </c>
      <c r="G305" s="28">
        <v>41886</v>
      </c>
      <c r="H305" s="18">
        <v>2360</v>
      </c>
      <c r="I305" s="17">
        <f t="shared" si="25"/>
        <v>1534</v>
      </c>
      <c r="J305" s="33">
        <v>60</v>
      </c>
      <c r="K305" s="36">
        <f t="shared" si="22"/>
        <v>108.80999342537804</v>
      </c>
      <c r="L305" s="19">
        <f t="shared" si="23"/>
        <v>1457.3</v>
      </c>
      <c r="M305" s="17">
        <f t="shared" si="24"/>
        <v>76.7</v>
      </c>
      <c r="N305" s="39">
        <v>0.09</v>
      </c>
      <c r="O305" s="17">
        <f t="shared" si="26"/>
        <v>83.603000000000009</v>
      </c>
    </row>
    <row r="306" spans="1:15" s="7" customFormat="1" ht="15.75" customHeight="1" x14ac:dyDescent="0.25">
      <c r="A306" s="6" t="s">
        <v>514</v>
      </c>
      <c r="B306" s="6" t="s">
        <v>33</v>
      </c>
      <c r="C306" s="6" t="s">
        <v>58</v>
      </c>
      <c r="D306" s="6" t="s">
        <v>59</v>
      </c>
      <c r="E306" s="6" t="s">
        <v>508</v>
      </c>
      <c r="F306" s="27">
        <v>2009</v>
      </c>
      <c r="G306" s="28">
        <v>39995</v>
      </c>
      <c r="H306" s="18">
        <v>8494</v>
      </c>
      <c r="I306" s="17">
        <f t="shared" si="25"/>
        <v>5521.1</v>
      </c>
      <c r="J306" s="33">
        <v>84</v>
      </c>
      <c r="K306" s="36">
        <f t="shared" si="22"/>
        <v>170.97304404996711</v>
      </c>
      <c r="L306" s="19">
        <f t="shared" si="23"/>
        <v>5245.0450000000001</v>
      </c>
      <c r="M306" s="17">
        <f t="shared" si="24"/>
        <v>276.05500000000001</v>
      </c>
      <c r="N306" s="39">
        <v>0.09</v>
      </c>
      <c r="O306" s="17">
        <f t="shared" si="26"/>
        <v>300.89995000000005</v>
      </c>
    </row>
    <row r="307" spans="1:15" s="7" customFormat="1" ht="15.75" customHeight="1" x14ac:dyDescent="0.25">
      <c r="A307" s="6" t="s">
        <v>515</v>
      </c>
      <c r="B307" s="6" t="s">
        <v>44</v>
      </c>
      <c r="C307" s="6" t="s">
        <v>58</v>
      </c>
      <c r="D307" s="6" t="s">
        <v>59</v>
      </c>
      <c r="E307" s="6" t="s">
        <v>318</v>
      </c>
      <c r="F307" s="27">
        <v>2012</v>
      </c>
      <c r="G307" s="28">
        <v>41091</v>
      </c>
      <c r="H307" s="18">
        <v>8181</v>
      </c>
      <c r="I307" s="17">
        <f t="shared" si="25"/>
        <v>5317.6500000000005</v>
      </c>
      <c r="J307" s="33">
        <v>84</v>
      </c>
      <c r="K307" s="36">
        <f t="shared" si="22"/>
        <v>134.94411571334646</v>
      </c>
      <c r="L307" s="19">
        <f t="shared" si="23"/>
        <v>5051.7675000000008</v>
      </c>
      <c r="M307" s="17">
        <f t="shared" si="24"/>
        <v>265.88250000000005</v>
      </c>
      <c r="N307" s="39">
        <v>0.09</v>
      </c>
      <c r="O307" s="17">
        <f t="shared" si="26"/>
        <v>289.81192500000009</v>
      </c>
    </row>
    <row r="308" spans="1:15" s="7" customFormat="1" ht="15.75" customHeight="1" x14ac:dyDescent="0.25">
      <c r="A308" s="6" t="s">
        <v>516</v>
      </c>
      <c r="B308" s="6" t="s">
        <v>44</v>
      </c>
      <c r="C308" s="6" t="s">
        <v>80</v>
      </c>
      <c r="D308" s="6" t="s">
        <v>81</v>
      </c>
      <c r="E308" s="6" t="s">
        <v>104</v>
      </c>
      <c r="F308" s="27">
        <v>2014</v>
      </c>
      <c r="G308" s="28">
        <v>41771</v>
      </c>
      <c r="H308" s="18">
        <v>3040</v>
      </c>
      <c r="I308" s="17">
        <f t="shared" si="25"/>
        <v>1976</v>
      </c>
      <c r="J308" s="33">
        <v>60</v>
      </c>
      <c r="K308" s="36">
        <f t="shared" si="22"/>
        <v>112.59040105193951</v>
      </c>
      <c r="L308" s="19">
        <f t="shared" si="23"/>
        <v>1877.2</v>
      </c>
      <c r="M308" s="17">
        <f t="shared" si="24"/>
        <v>98.800000000000011</v>
      </c>
      <c r="N308" s="39">
        <v>0.09</v>
      </c>
      <c r="O308" s="17">
        <f t="shared" si="26"/>
        <v>107.69200000000002</v>
      </c>
    </row>
    <row r="309" spans="1:15" s="7" customFormat="1" ht="15.75" customHeight="1" x14ac:dyDescent="0.25">
      <c r="A309" s="6" t="s">
        <v>517</v>
      </c>
      <c r="B309" s="6" t="s">
        <v>47</v>
      </c>
      <c r="C309" s="6" t="s">
        <v>58</v>
      </c>
      <c r="D309" s="6" t="s">
        <v>59</v>
      </c>
      <c r="E309" s="6" t="s">
        <v>508</v>
      </c>
      <c r="F309" s="27">
        <v>2015</v>
      </c>
      <c r="G309" s="28">
        <v>42186</v>
      </c>
      <c r="H309" s="18">
        <v>8873</v>
      </c>
      <c r="I309" s="17">
        <f t="shared" si="25"/>
        <v>5767.45</v>
      </c>
      <c r="J309" s="33">
        <v>84</v>
      </c>
      <c r="K309" s="36">
        <f t="shared" si="22"/>
        <v>98.948060486522024</v>
      </c>
      <c r="L309" s="19">
        <f t="shared" si="23"/>
        <v>5479.0774999999994</v>
      </c>
      <c r="M309" s="17">
        <f t="shared" si="24"/>
        <v>288.3725</v>
      </c>
      <c r="N309" s="39">
        <v>0.09</v>
      </c>
      <c r="O309" s="17">
        <f t="shared" si="26"/>
        <v>314.32602500000002</v>
      </c>
    </row>
    <row r="310" spans="1:15" s="7" customFormat="1" ht="15.75" customHeight="1" x14ac:dyDescent="0.25">
      <c r="A310" s="6" t="s">
        <v>518</v>
      </c>
      <c r="B310" s="6" t="s">
        <v>47</v>
      </c>
      <c r="C310" s="6" t="s">
        <v>255</v>
      </c>
      <c r="D310" s="6" t="s">
        <v>256</v>
      </c>
      <c r="E310" s="6" t="s">
        <v>257</v>
      </c>
      <c r="F310" s="27">
        <v>2014</v>
      </c>
      <c r="G310" s="28">
        <v>41821</v>
      </c>
      <c r="H310" s="18">
        <v>1326</v>
      </c>
      <c r="I310" s="17">
        <f t="shared" si="25"/>
        <v>861.9</v>
      </c>
      <c r="J310" s="33">
        <v>84</v>
      </c>
      <c r="K310" s="36">
        <f t="shared" si="22"/>
        <v>110.94674556213018</v>
      </c>
      <c r="L310" s="19">
        <f t="shared" si="23"/>
        <v>818.80499999999995</v>
      </c>
      <c r="M310" s="17">
        <f t="shared" si="24"/>
        <v>43.094999999999999</v>
      </c>
      <c r="N310" s="39">
        <v>0.09</v>
      </c>
      <c r="O310" s="17">
        <f t="shared" si="26"/>
        <v>46.973550000000003</v>
      </c>
    </row>
    <row r="311" spans="1:15" s="7" customFormat="1" ht="15.75" customHeight="1" x14ac:dyDescent="0.25">
      <c r="A311" s="6" t="s">
        <v>519</v>
      </c>
      <c r="B311" s="6" t="s">
        <v>47</v>
      </c>
      <c r="C311" s="6" t="s">
        <v>29</v>
      </c>
      <c r="D311" s="6" t="s">
        <v>30</v>
      </c>
      <c r="E311" s="6" t="s">
        <v>45</v>
      </c>
      <c r="F311" s="27">
        <v>2020</v>
      </c>
      <c r="G311" s="28">
        <v>44077</v>
      </c>
      <c r="H311" s="18">
        <v>4758</v>
      </c>
      <c r="I311" s="17">
        <f t="shared" si="25"/>
        <v>3092.7000000000003</v>
      </c>
      <c r="J311" s="33">
        <v>84</v>
      </c>
      <c r="K311" s="36">
        <f t="shared" si="22"/>
        <v>36.785009861932934</v>
      </c>
      <c r="L311" s="19">
        <f t="shared" si="23"/>
        <v>1286.6279761904761</v>
      </c>
      <c r="M311" s="17">
        <f t="shared" si="24"/>
        <v>1806.0720238095241</v>
      </c>
      <c r="N311" s="39">
        <v>0.09</v>
      </c>
      <c r="O311" s="17">
        <f t="shared" si="26"/>
        <v>1968.6185059523814</v>
      </c>
    </row>
    <row r="312" spans="1:15" s="7" customFormat="1" ht="15.75" customHeight="1" x14ac:dyDescent="0.25">
      <c r="A312" s="6" t="s">
        <v>520</v>
      </c>
      <c r="B312" s="6" t="s">
        <v>44</v>
      </c>
      <c r="C312" s="6" t="s">
        <v>58</v>
      </c>
      <c r="D312" s="6" t="s">
        <v>59</v>
      </c>
      <c r="E312" s="6" t="s">
        <v>67</v>
      </c>
      <c r="F312" s="27">
        <v>2022</v>
      </c>
      <c r="G312" s="28">
        <v>44867</v>
      </c>
      <c r="H312" s="18">
        <v>10581.55</v>
      </c>
      <c r="I312" s="17">
        <f t="shared" si="25"/>
        <v>6878.0074999999997</v>
      </c>
      <c r="J312" s="33">
        <v>84</v>
      </c>
      <c r="K312" s="36">
        <f t="shared" si="22"/>
        <v>10.81525312294543</v>
      </c>
      <c r="L312" s="19">
        <f t="shared" si="23"/>
        <v>841.28598201566911</v>
      </c>
      <c r="M312" s="17">
        <f t="shared" si="24"/>
        <v>6036.7215179843306</v>
      </c>
      <c r="N312" s="39">
        <v>0.09</v>
      </c>
      <c r="O312" s="17">
        <f t="shared" si="26"/>
        <v>6580.0264546029211</v>
      </c>
    </row>
    <row r="313" spans="1:15" s="7" customFormat="1" ht="15.75" customHeight="1" x14ac:dyDescent="0.25">
      <c r="A313" s="6" t="s">
        <v>521</v>
      </c>
      <c r="B313" s="6" t="s">
        <v>44</v>
      </c>
      <c r="C313" s="6" t="s">
        <v>58</v>
      </c>
      <c r="D313" s="6" t="s">
        <v>59</v>
      </c>
      <c r="E313" s="6" t="s">
        <v>67</v>
      </c>
      <c r="F313" s="27">
        <v>2022</v>
      </c>
      <c r="G313" s="28">
        <v>44867</v>
      </c>
      <c r="H313" s="18">
        <v>10581.55</v>
      </c>
      <c r="I313" s="17">
        <f t="shared" si="25"/>
        <v>6878.0074999999997</v>
      </c>
      <c r="J313" s="33">
        <v>84</v>
      </c>
      <c r="K313" s="36">
        <f t="shared" si="22"/>
        <v>10.81525312294543</v>
      </c>
      <c r="L313" s="19">
        <f t="shared" si="23"/>
        <v>841.28598201566911</v>
      </c>
      <c r="M313" s="17">
        <f t="shared" si="24"/>
        <v>6036.7215179843306</v>
      </c>
      <c r="N313" s="39">
        <v>0.09</v>
      </c>
      <c r="O313" s="17">
        <f t="shared" si="26"/>
        <v>6580.0264546029211</v>
      </c>
    </row>
    <row r="314" spans="1:15" s="7" customFormat="1" ht="15.75" customHeight="1" x14ac:dyDescent="0.25">
      <c r="A314" s="6" t="s">
        <v>522</v>
      </c>
      <c r="B314" s="6" t="s">
        <v>44</v>
      </c>
      <c r="C314" s="6" t="s">
        <v>58</v>
      </c>
      <c r="D314" s="6" t="s">
        <v>59</v>
      </c>
      <c r="E314" s="6" t="s">
        <v>67</v>
      </c>
      <c r="F314" s="27">
        <v>2022</v>
      </c>
      <c r="G314" s="28">
        <v>44867</v>
      </c>
      <c r="H314" s="18">
        <v>10581.55</v>
      </c>
      <c r="I314" s="17">
        <f t="shared" si="25"/>
        <v>6878.0074999999997</v>
      </c>
      <c r="J314" s="33">
        <v>84</v>
      </c>
      <c r="K314" s="36">
        <f t="shared" si="22"/>
        <v>10.81525312294543</v>
      </c>
      <c r="L314" s="19">
        <f t="shared" si="23"/>
        <v>841.28598201566911</v>
      </c>
      <c r="M314" s="17">
        <f t="shared" si="24"/>
        <v>6036.7215179843306</v>
      </c>
      <c r="N314" s="39">
        <v>0.09</v>
      </c>
      <c r="O314" s="17">
        <f t="shared" si="26"/>
        <v>6580.0264546029211</v>
      </c>
    </row>
    <row r="315" spans="1:15" s="7" customFormat="1" ht="15.75" customHeight="1" x14ac:dyDescent="0.25">
      <c r="A315" s="6" t="s">
        <v>523</v>
      </c>
      <c r="B315" s="6" t="s">
        <v>44</v>
      </c>
      <c r="C315" s="6" t="s">
        <v>29</v>
      </c>
      <c r="D315" s="6" t="s">
        <v>30</v>
      </c>
      <c r="E315" s="6" t="s">
        <v>45</v>
      </c>
      <c r="F315" s="27">
        <v>2018</v>
      </c>
      <c r="G315" s="28">
        <v>43405</v>
      </c>
      <c r="H315" s="18">
        <v>4847</v>
      </c>
      <c r="I315" s="17">
        <f t="shared" si="25"/>
        <v>3150.55</v>
      </c>
      <c r="J315" s="33">
        <v>84</v>
      </c>
      <c r="K315" s="36">
        <f t="shared" si="22"/>
        <v>58.875739644970409</v>
      </c>
      <c r="L315" s="19">
        <f t="shared" si="23"/>
        <v>2097.8144459706955</v>
      </c>
      <c r="M315" s="17">
        <f t="shared" si="24"/>
        <v>1052.7355540293047</v>
      </c>
      <c r="N315" s="39">
        <v>0.09</v>
      </c>
      <c r="O315" s="17">
        <f t="shared" si="26"/>
        <v>1147.4817538919422</v>
      </c>
    </row>
    <row r="316" spans="1:15" s="7" customFormat="1" ht="15.75" customHeight="1" x14ac:dyDescent="0.25">
      <c r="A316" s="6" t="s">
        <v>524</v>
      </c>
      <c r="B316" s="6" t="s">
        <v>44</v>
      </c>
      <c r="C316" s="6" t="s">
        <v>38</v>
      </c>
      <c r="D316" s="6" t="s">
        <v>39</v>
      </c>
      <c r="E316" s="6" t="s">
        <v>69</v>
      </c>
      <c r="F316" s="27">
        <v>2010</v>
      </c>
      <c r="G316" s="28">
        <v>40472</v>
      </c>
      <c r="H316" s="18">
        <v>655</v>
      </c>
      <c r="I316" s="17">
        <f t="shared" si="25"/>
        <v>425.75</v>
      </c>
      <c r="J316" s="33">
        <v>84</v>
      </c>
      <c r="K316" s="36">
        <f t="shared" si="22"/>
        <v>155.29257067718606</v>
      </c>
      <c r="L316" s="19">
        <f t="shared" si="23"/>
        <v>404.46249999999998</v>
      </c>
      <c r="M316" s="17">
        <f t="shared" si="24"/>
        <v>21.287500000000001</v>
      </c>
      <c r="N316" s="39">
        <v>0.09</v>
      </c>
      <c r="O316" s="17">
        <f t="shared" si="26"/>
        <v>23.203375000000005</v>
      </c>
    </row>
    <row r="317" spans="1:15" s="7" customFormat="1" ht="15.75" customHeight="1" x14ac:dyDescent="0.25">
      <c r="A317" s="6" t="s">
        <v>525</v>
      </c>
      <c r="B317" s="6" t="s">
        <v>44</v>
      </c>
      <c r="C317" s="6" t="s">
        <v>96</v>
      </c>
      <c r="D317" s="6" t="s">
        <v>97</v>
      </c>
      <c r="E317" s="6" t="s">
        <v>526</v>
      </c>
      <c r="F317" s="27">
        <v>2015</v>
      </c>
      <c r="G317" s="28">
        <v>42305</v>
      </c>
      <c r="H317" s="18">
        <v>1756</v>
      </c>
      <c r="I317" s="17">
        <f t="shared" si="25"/>
        <v>1141.4000000000001</v>
      </c>
      <c r="J317" s="33">
        <v>60</v>
      </c>
      <c r="K317" s="36">
        <f t="shared" si="22"/>
        <v>95.036160420775801</v>
      </c>
      <c r="L317" s="19">
        <f t="shared" si="23"/>
        <v>1084.3300000000002</v>
      </c>
      <c r="M317" s="17">
        <f t="shared" si="24"/>
        <v>57.070000000000007</v>
      </c>
      <c r="N317" s="39">
        <v>0.21</v>
      </c>
      <c r="O317" s="17">
        <f t="shared" si="26"/>
        <v>69.054700000000011</v>
      </c>
    </row>
    <row r="318" spans="1:15" s="7" customFormat="1" ht="15.75" customHeight="1" x14ac:dyDescent="0.25">
      <c r="A318" s="6" t="s">
        <v>527</v>
      </c>
      <c r="B318" s="6" t="s">
        <v>44</v>
      </c>
      <c r="C318" s="6" t="s">
        <v>58</v>
      </c>
      <c r="D318" s="6" t="s">
        <v>59</v>
      </c>
      <c r="E318" s="6" t="s">
        <v>508</v>
      </c>
      <c r="F318" s="27">
        <v>2010</v>
      </c>
      <c r="G318" s="28">
        <v>40360</v>
      </c>
      <c r="H318" s="18">
        <v>8873</v>
      </c>
      <c r="I318" s="17">
        <f t="shared" si="25"/>
        <v>5767.45</v>
      </c>
      <c r="J318" s="33">
        <v>84</v>
      </c>
      <c r="K318" s="36">
        <f t="shared" si="22"/>
        <v>158.97435897435898</v>
      </c>
      <c r="L318" s="19">
        <f t="shared" si="23"/>
        <v>5479.0774999999994</v>
      </c>
      <c r="M318" s="17">
        <f t="shared" si="24"/>
        <v>288.3725</v>
      </c>
      <c r="N318" s="39">
        <v>0.09</v>
      </c>
      <c r="O318" s="17">
        <f t="shared" si="26"/>
        <v>314.32602500000002</v>
      </c>
    </row>
    <row r="319" spans="1:15" s="7" customFormat="1" ht="15.75" customHeight="1" x14ac:dyDescent="0.25">
      <c r="A319" s="6" t="s">
        <v>528</v>
      </c>
      <c r="B319" s="6" t="s">
        <v>44</v>
      </c>
      <c r="C319" s="6" t="s">
        <v>165</v>
      </c>
      <c r="D319" s="6" t="s">
        <v>166</v>
      </c>
      <c r="E319" s="6" t="s">
        <v>529</v>
      </c>
      <c r="F319" s="27">
        <v>2014</v>
      </c>
      <c r="G319" s="28">
        <v>41775</v>
      </c>
      <c r="H319" s="18">
        <v>329</v>
      </c>
      <c r="I319" s="17">
        <f t="shared" si="25"/>
        <v>213.85</v>
      </c>
      <c r="J319" s="33">
        <v>60</v>
      </c>
      <c r="K319" s="36">
        <f t="shared" si="22"/>
        <v>112.45890861275475</v>
      </c>
      <c r="L319" s="19">
        <f t="shared" si="23"/>
        <v>203.1575</v>
      </c>
      <c r="M319" s="17">
        <f t="shared" si="24"/>
        <v>10.692500000000001</v>
      </c>
      <c r="N319" s="39">
        <v>0.09</v>
      </c>
      <c r="O319" s="17">
        <f t="shared" si="26"/>
        <v>11.654825000000002</v>
      </c>
    </row>
    <row r="320" spans="1:15" s="7" customFormat="1" ht="15.75" customHeight="1" x14ac:dyDescent="0.25">
      <c r="A320" s="6" t="s">
        <v>530</v>
      </c>
      <c r="B320" s="6" t="s">
        <v>44</v>
      </c>
      <c r="C320" s="6" t="s">
        <v>58</v>
      </c>
      <c r="D320" s="6" t="s">
        <v>59</v>
      </c>
      <c r="E320" s="6" t="s">
        <v>438</v>
      </c>
      <c r="F320" s="27">
        <v>2022</v>
      </c>
      <c r="G320" s="28">
        <v>44797</v>
      </c>
      <c r="H320" s="18">
        <v>10265.81</v>
      </c>
      <c r="I320" s="17">
        <f t="shared" si="25"/>
        <v>6672.7764999999999</v>
      </c>
      <c r="J320" s="33">
        <v>84</v>
      </c>
      <c r="K320" s="36">
        <f t="shared" si="22"/>
        <v>13.1163708086785</v>
      </c>
      <c r="L320" s="19">
        <f t="shared" si="23"/>
        <v>989.83905181623959</v>
      </c>
      <c r="M320" s="17">
        <f t="shared" si="24"/>
        <v>5682.9374481837604</v>
      </c>
      <c r="N320" s="39">
        <v>0.09</v>
      </c>
      <c r="O320" s="17">
        <f t="shared" si="26"/>
        <v>6194.4018185202995</v>
      </c>
    </row>
    <row r="321" spans="1:15" s="7" customFormat="1" ht="15.75" customHeight="1" x14ac:dyDescent="0.25">
      <c r="A321" s="6" t="s">
        <v>531</v>
      </c>
      <c r="B321" s="6" t="s">
        <v>44</v>
      </c>
      <c r="C321" s="6" t="s">
        <v>38</v>
      </c>
      <c r="D321" s="6" t="s">
        <v>39</v>
      </c>
      <c r="E321" s="6" t="s">
        <v>532</v>
      </c>
      <c r="F321" s="27">
        <v>2013</v>
      </c>
      <c r="G321" s="28">
        <v>41381</v>
      </c>
      <c r="H321" s="18">
        <v>835</v>
      </c>
      <c r="I321" s="17">
        <f t="shared" si="25"/>
        <v>542.75</v>
      </c>
      <c r="J321" s="33">
        <v>84</v>
      </c>
      <c r="K321" s="36">
        <f t="shared" si="22"/>
        <v>125.41091387245233</v>
      </c>
      <c r="L321" s="19">
        <f t="shared" si="23"/>
        <v>515.61249999999995</v>
      </c>
      <c r="M321" s="17">
        <f t="shared" si="24"/>
        <v>27.137500000000003</v>
      </c>
      <c r="N321" s="39">
        <v>0.09</v>
      </c>
      <c r="O321" s="17">
        <f t="shared" si="26"/>
        <v>29.579875000000005</v>
      </c>
    </row>
    <row r="322" spans="1:15" s="7" customFormat="1" ht="15.75" customHeight="1" x14ac:dyDescent="0.25">
      <c r="A322" s="6" t="s">
        <v>533</v>
      </c>
      <c r="B322" s="6" t="s">
        <v>44</v>
      </c>
      <c r="C322" s="6" t="s">
        <v>38</v>
      </c>
      <c r="D322" s="6" t="s">
        <v>39</v>
      </c>
      <c r="E322" s="6" t="s">
        <v>130</v>
      </c>
      <c r="F322" s="27">
        <v>2011</v>
      </c>
      <c r="G322" s="28">
        <v>40695</v>
      </c>
      <c r="H322" s="18">
        <v>1050</v>
      </c>
      <c r="I322" s="17">
        <f t="shared" si="25"/>
        <v>682.5</v>
      </c>
      <c r="J322" s="33">
        <v>84</v>
      </c>
      <c r="K322" s="36">
        <f t="shared" si="22"/>
        <v>147.96186719263642</v>
      </c>
      <c r="L322" s="19">
        <f t="shared" si="23"/>
        <v>648.375</v>
      </c>
      <c r="M322" s="17">
        <f t="shared" si="24"/>
        <v>34.125</v>
      </c>
      <c r="N322" s="39">
        <v>0.09</v>
      </c>
      <c r="O322" s="17">
        <f t="shared" si="26"/>
        <v>37.196250000000006</v>
      </c>
    </row>
    <row r="323" spans="1:15" s="7" customFormat="1" ht="15.75" customHeight="1" x14ac:dyDescent="0.25">
      <c r="A323" s="6" t="s">
        <v>534</v>
      </c>
      <c r="B323" s="6" t="s">
        <v>44</v>
      </c>
      <c r="C323" s="6" t="s">
        <v>63</v>
      </c>
      <c r="D323" s="6" t="s">
        <v>64</v>
      </c>
      <c r="E323" s="6" t="s">
        <v>498</v>
      </c>
      <c r="F323" s="27">
        <v>2022</v>
      </c>
      <c r="G323" s="28">
        <v>44838</v>
      </c>
      <c r="H323" s="18">
        <v>5883</v>
      </c>
      <c r="I323" s="17">
        <f t="shared" si="25"/>
        <v>3823.9500000000003</v>
      </c>
      <c r="J323" s="33">
        <v>84</v>
      </c>
      <c r="K323" s="36">
        <f t="shared" si="22"/>
        <v>11.768573307034845</v>
      </c>
      <c r="L323" s="19">
        <f t="shared" si="23"/>
        <v>508.95612026862045</v>
      </c>
      <c r="M323" s="17">
        <f t="shared" si="24"/>
        <v>3314.9938797313798</v>
      </c>
      <c r="N323" s="39">
        <v>0.09</v>
      </c>
      <c r="O323" s="17">
        <f t="shared" si="26"/>
        <v>3613.3433289072041</v>
      </c>
    </row>
    <row r="324" spans="1:15" s="7" customFormat="1" ht="15.75" customHeight="1" x14ac:dyDescent="0.25">
      <c r="A324" s="6" t="s">
        <v>535</v>
      </c>
      <c r="B324" s="6" t="s">
        <v>44</v>
      </c>
      <c r="C324" s="6" t="s">
        <v>29</v>
      </c>
      <c r="D324" s="6" t="s">
        <v>30</v>
      </c>
      <c r="E324" s="6" t="s">
        <v>52</v>
      </c>
      <c r="F324" s="27">
        <v>2018</v>
      </c>
      <c r="G324" s="28">
        <v>43138</v>
      </c>
      <c r="H324" s="18">
        <v>6859</v>
      </c>
      <c r="I324" s="17">
        <f t="shared" si="25"/>
        <v>4458.3500000000004</v>
      </c>
      <c r="J324" s="33">
        <v>84</v>
      </c>
      <c r="K324" s="36">
        <f t="shared" si="22"/>
        <v>67.652859960552263</v>
      </c>
      <c r="L324" s="19">
        <f t="shared" si="23"/>
        <v>3411.1800213675219</v>
      </c>
      <c r="M324" s="17">
        <f t="shared" si="24"/>
        <v>1047.1699786324784</v>
      </c>
      <c r="N324" s="39">
        <v>0.09</v>
      </c>
      <c r="O324" s="17">
        <f t="shared" si="26"/>
        <v>1141.4152767094015</v>
      </c>
    </row>
    <row r="325" spans="1:15" s="7" customFormat="1" ht="15.75" customHeight="1" x14ac:dyDescent="0.25">
      <c r="A325" s="6" t="s">
        <v>536</v>
      </c>
      <c r="B325" s="6" t="s">
        <v>47</v>
      </c>
      <c r="C325" s="6" t="s">
        <v>80</v>
      </c>
      <c r="D325" s="6" t="s">
        <v>81</v>
      </c>
      <c r="E325" s="6" t="s">
        <v>537</v>
      </c>
      <c r="F325" s="27">
        <v>2018</v>
      </c>
      <c r="G325" s="28">
        <v>43278</v>
      </c>
      <c r="H325" s="18">
        <v>2410</v>
      </c>
      <c r="I325" s="17">
        <f t="shared" si="25"/>
        <v>1566.5</v>
      </c>
      <c r="J325" s="33">
        <v>60</v>
      </c>
      <c r="K325" s="36">
        <f t="shared" si="22"/>
        <v>63.050624589086127</v>
      </c>
      <c r="L325" s="19">
        <f t="shared" si="23"/>
        <v>1488.175</v>
      </c>
      <c r="M325" s="17">
        <f t="shared" si="24"/>
        <v>78.325000000000003</v>
      </c>
      <c r="N325" s="39">
        <v>0.09</v>
      </c>
      <c r="O325" s="17">
        <f t="shared" si="26"/>
        <v>85.374250000000004</v>
      </c>
    </row>
    <row r="326" spans="1:15" s="7" customFormat="1" ht="15.75" customHeight="1" x14ac:dyDescent="0.25">
      <c r="A326" s="6" t="s">
        <v>538</v>
      </c>
      <c r="B326" s="6" t="s">
        <v>33</v>
      </c>
      <c r="C326" s="6" t="s">
        <v>234</v>
      </c>
      <c r="D326" s="6" t="s">
        <v>235</v>
      </c>
      <c r="E326" s="6" t="s">
        <v>539</v>
      </c>
      <c r="F326" s="27">
        <v>2013</v>
      </c>
      <c r="G326" s="28">
        <v>41376</v>
      </c>
      <c r="H326" s="18">
        <v>2455</v>
      </c>
      <c r="I326" s="17">
        <f t="shared" si="25"/>
        <v>1595.75</v>
      </c>
      <c r="J326" s="33">
        <v>84</v>
      </c>
      <c r="K326" s="36">
        <f t="shared" si="22"/>
        <v>125.57527942143327</v>
      </c>
      <c r="L326" s="19">
        <f t="shared" si="23"/>
        <v>1515.9625000000001</v>
      </c>
      <c r="M326" s="17">
        <f t="shared" si="24"/>
        <v>79.787500000000009</v>
      </c>
      <c r="N326" s="39">
        <v>0.09</v>
      </c>
      <c r="O326" s="17">
        <f t="shared" si="26"/>
        <v>86.968375000000009</v>
      </c>
    </row>
    <row r="327" spans="1:15" s="7" customFormat="1" ht="15.75" customHeight="1" x14ac:dyDescent="0.25">
      <c r="A327" s="6" t="s">
        <v>540</v>
      </c>
      <c r="B327" s="6" t="s">
        <v>33</v>
      </c>
      <c r="C327" s="6" t="s">
        <v>58</v>
      </c>
      <c r="D327" s="6" t="s">
        <v>59</v>
      </c>
      <c r="E327" s="6" t="s">
        <v>161</v>
      </c>
      <c r="F327" s="27">
        <v>2020</v>
      </c>
      <c r="G327" s="28">
        <v>44123</v>
      </c>
      <c r="H327" s="18">
        <v>7151</v>
      </c>
      <c r="I327" s="17">
        <f t="shared" si="25"/>
        <v>4648.1500000000005</v>
      </c>
      <c r="J327" s="33">
        <v>84</v>
      </c>
      <c r="K327" s="36">
        <f t="shared" si="22"/>
        <v>35.272846811308348</v>
      </c>
      <c r="L327" s="19">
        <f t="shared" si="23"/>
        <v>1854.2358185795688</v>
      </c>
      <c r="M327" s="17">
        <f t="shared" si="24"/>
        <v>2793.9141814204318</v>
      </c>
      <c r="N327" s="39">
        <v>0.09</v>
      </c>
      <c r="O327" s="17">
        <f t="shared" si="26"/>
        <v>3045.3664577482709</v>
      </c>
    </row>
    <row r="328" spans="1:15" s="7" customFormat="1" ht="15.75" customHeight="1" x14ac:dyDescent="0.25">
      <c r="A328" s="6" t="s">
        <v>541</v>
      </c>
      <c r="B328" s="6" t="s">
        <v>44</v>
      </c>
      <c r="C328" s="6" t="s">
        <v>34</v>
      </c>
      <c r="D328" s="6" t="s">
        <v>35</v>
      </c>
      <c r="E328" s="6" t="s">
        <v>458</v>
      </c>
      <c r="F328" s="27">
        <v>2017</v>
      </c>
      <c r="G328" s="28">
        <v>42830</v>
      </c>
      <c r="H328" s="18">
        <v>2536</v>
      </c>
      <c r="I328" s="17">
        <f t="shared" si="25"/>
        <v>1648.4</v>
      </c>
      <c r="J328" s="33">
        <v>84</v>
      </c>
      <c r="K328" s="36">
        <f t="shared" si="22"/>
        <v>77.777777777777771</v>
      </c>
      <c r="L328" s="19">
        <f t="shared" si="23"/>
        <v>1449.9814814814813</v>
      </c>
      <c r="M328" s="17">
        <f t="shared" si="24"/>
        <v>198.41851851851879</v>
      </c>
      <c r="N328" s="39">
        <v>0.09</v>
      </c>
      <c r="O328" s="17">
        <f t="shared" si="26"/>
        <v>216.27618518518551</v>
      </c>
    </row>
    <row r="329" spans="1:15" s="7" customFormat="1" ht="15.75" customHeight="1" x14ac:dyDescent="0.25">
      <c r="A329" s="6" t="s">
        <v>542</v>
      </c>
      <c r="B329" s="6" t="s">
        <v>47</v>
      </c>
      <c r="C329" s="6" t="s">
        <v>255</v>
      </c>
      <c r="D329" s="6" t="s">
        <v>256</v>
      </c>
      <c r="E329" s="6" t="s">
        <v>543</v>
      </c>
      <c r="F329" s="27">
        <v>2019</v>
      </c>
      <c r="G329" s="28">
        <v>43517</v>
      </c>
      <c r="H329" s="18">
        <v>6500</v>
      </c>
      <c r="I329" s="17">
        <f t="shared" si="25"/>
        <v>4225</v>
      </c>
      <c r="J329" s="33">
        <v>84</v>
      </c>
      <c r="K329" s="36">
        <f t="shared" si="22"/>
        <v>55.193951347797501</v>
      </c>
      <c r="L329" s="19">
        <f t="shared" si="23"/>
        <v>2637.3181216931216</v>
      </c>
      <c r="M329" s="17">
        <f t="shared" si="24"/>
        <v>1587.6818783068784</v>
      </c>
      <c r="N329" s="39">
        <v>0.09</v>
      </c>
      <c r="O329" s="17">
        <f t="shared" si="26"/>
        <v>1730.5732473544977</v>
      </c>
    </row>
    <row r="330" spans="1:15" s="7" customFormat="1" ht="15.75" customHeight="1" x14ac:dyDescent="0.25">
      <c r="A330" s="6" t="s">
        <v>544</v>
      </c>
      <c r="B330" s="6" t="s">
        <v>33</v>
      </c>
      <c r="C330" s="6" t="s">
        <v>29</v>
      </c>
      <c r="D330" s="6" t="s">
        <v>30</v>
      </c>
      <c r="E330" s="6" t="s">
        <v>545</v>
      </c>
      <c r="F330" s="27">
        <v>2010</v>
      </c>
      <c r="G330" s="28">
        <v>40300</v>
      </c>
      <c r="H330" s="18">
        <v>9415.2099999999991</v>
      </c>
      <c r="I330" s="17">
        <f t="shared" si="25"/>
        <v>6119.8864999999996</v>
      </c>
      <c r="J330" s="33">
        <v>84</v>
      </c>
      <c r="K330" s="36">
        <f t="shared" ref="K330:K393" si="27">+($B$2-G330)/30.42</f>
        <v>160.94674556213016</v>
      </c>
      <c r="L330" s="19">
        <f t="shared" ref="L330:L393" si="28">+I330-M330</f>
        <v>5813.892175</v>
      </c>
      <c r="M330" s="17">
        <f t="shared" ref="M330:M393" si="29">IF(K330&lt;$J330,($I330)-(K330/$J330)*(($I330)-($I330*$B$5)),($I330*$B$5))</f>
        <v>305.994325</v>
      </c>
      <c r="N330" s="39">
        <v>0.09</v>
      </c>
      <c r="O330" s="17">
        <f t="shared" si="26"/>
        <v>333.53381425000003</v>
      </c>
    </row>
    <row r="331" spans="1:15" s="7" customFormat="1" ht="15.75" customHeight="1" x14ac:dyDescent="0.25">
      <c r="A331" s="6" t="s">
        <v>546</v>
      </c>
      <c r="B331" s="6" t="s">
        <v>33</v>
      </c>
      <c r="C331" s="6" t="s">
        <v>165</v>
      </c>
      <c r="D331" s="6" t="s">
        <v>166</v>
      </c>
      <c r="E331" s="6" t="s">
        <v>510</v>
      </c>
      <c r="F331" s="27">
        <v>2022</v>
      </c>
      <c r="G331" s="28">
        <v>44860</v>
      </c>
      <c r="H331" s="18">
        <v>723.59</v>
      </c>
      <c r="I331" s="17">
        <f t="shared" ref="I331:I394" si="30">H331*(1-$B$6)</f>
        <v>470.33350000000002</v>
      </c>
      <c r="J331" s="33">
        <v>60</v>
      </c>
      <c r="K331" s="36">
        <f t="shared" si="27"/>
        <v>11.045364891518737</v>
      </c>
      <c r="L331" s="19">
        <f t="shared" si="28"/>
        <v>82.254247863247883</v>
      </c>
      <c r="M331" s="17">
        <f t="shared" si="29"/>
        <v>388.07925213675213</v>
      </c>
      <c r="N331" s="39">
        <v>0.09</v>
      </c>
      <c r="O331" s="17">
        <f t="shared" ref="O331:O394" si="31">+M331*(1+N331)</f>
        <v>423.00638482905987</v>
      </c>
    </row>
    <row r="332" spans="1:15" s="7" customFormat="1" ht="15.75" customHeight="1" x14ac:dyDescent="0.25">
      <c r="A332" s="6" t="s">
        <v>547</v>
      </c>
      <c r="B332" s="6" t="s">
        <v>33</v>
      </c>
      <c r="C332" s="6" t="s">
        <v>34</v>
      </c>
      <c r="D332" s="6" t="s">
        <v>35</v>
      </c>
      <c r="E332" s="6" t="s">
        <v>458</v>
      </c>
      <c r="F332" s="27">
        <v>2020</v>
      </c>
      <c r="G332" s="28">
        <v>44001</v>
      </c>
      <c r="H332" s="18">
        <v>4850</v>
      </c>
      <c r="I332" s="17">
        <f t="shared" si="30"/>
        <v>3152.5</v>
      </c>
      <c r="J332" s="33">
        <v>84</v>
      </c>
      <c r="K332" s="36">
        <f t="shared" si="27"/>
        <v>39.283366206443127</v>
      </c>
      <c r="L332" s="19">
        <f t="shared" si="28"/>
        <v>1400.5806115181115</v>
      </c>
      <c r="M332" s="17">
        <f t="shared" si="29"/>
        <v>1751.9193884818885</v>
      </c>
      <c r="N332" s="39">
        <v>0.09</v>
      </c>
      <c r="O332" s="17">
        <f t="shared" si="31"/>
        <v>1909.5921334452587</v>
      </c>
    </row>
    <row r="333" spans="1:15" s="7" customFormat="1" ht="15.75" customHeight="1" x14ac:dyDescent="0.25">
      <c r="A333" s="6" t="s">
        <v>548</v>
      </c>
      <c r="B333" s="6" t="s">
        <v>33</v>
      </c>
      <c r="C333" s="6" t="s">
        <v>29</v>
      </c>
      <c r="D333" s="6" t="s">
        <v>30</v>
      </c>
      <c r="E333" s="6" t="s">
        <v>549</v>
      </c>
      <c r="F333" s="27">
        <v>2022</v>
      </c>
      <c r="G333" s="28">
        <v>44865</v>
      </c>
      <c r="H333" s="18">
        <v>8573</v>
      </c>
      <c r="I333" s="17">
        <f t="shared" si="30"/>
        <v>5572.45</v>
      </c>
      <c r="J333" s="33">
        <v>84</v>
      </c>
      <c r="K333" s="36">
        <f t="shared" si="27"/>
        <v>10.880999342537804</v>
      </c>
      <c r="L333" s="19">
        <f t="shared" si="28"/>
        <v>685.73968508343478</v>
      </c>
      <c r="M333" s="17">
        <f t="shared" si="29"/>
        <v>4886.710314916565</v>
      </c>
      <c r="N333" s="39">
        <v>0.09</v>
      </c>
      <c r="O333" s="17">
        <f t="shared" si="31"/>
        <v>5326.5142432590565</v>
      </c>
    </row>
    <row r="334" spans="1:15" s="7" customFormat="1" ht="15.75" customHeight="1" x14ac:dyDescent="0.25">
      <c r="A334" s="6" t="s">
        <v>550</v>
      </c>
      <c r="B334" s="6" t="s">
        <v>44</v>
      </c>
      <c r="C334" s="6" t="s">
        <v>29</v>
      </c>
      <c r="D334" s="6" t="s">
        <v>30</v>
      </c>
      <c r="E334" s="6" t="s">
        <v>549</v>
      </c>
      <c r="F334" s="27">
        <v>2022</v>
      </c>
      <c r="G334" s="28">
        <v>44865</v>
      </c>
      <c r="H334" s="18">
        <v>8573</v>
      </c>
      <c r="I334" s="17">
        <f t="shared" si="30"/>
        <v>5572.45</v>
      </c>
      <c r="J334" s="33">
        <v>84</v>
      </c>
      <c r="K334" s="36">
        <f t="shared" si="27"/>
        <v>10.880999342537804</v>
      </c>
      <c r="L334" s="19">
        <f t="shared" si="28"/>
        <v>685.73968508343478</v>
      </c>
      <c r="M334" s="17">
        <f t="shared" si="29"/>
        <v>4886.710314916565</v>
      </c>
      <c r="N334" s="39">
        <v>0.09</v>
      </c>
      <c r="O334" s="17">
        <f t="shared" si="31"/>
        <v>5326.5142432590565</v>
      </c>
    </row>
    <row r="335" spans="1:15" s="7" customFormat="1" ht="15.75" customHeight="1" x14ac:dyDescent="0.25">
      <c r="A335" s="6" t="s">
        <v>551</v>
      </c>
      <c r="B335" s="6" t="s">
        <v>44</v>
      </c>
      <c r="C335" s="6" t="s">
        <v>34</v>
      </c>
      <c r="D335" s="6" t="s">
        <v>35</v>
      </c>
      <c r="E335" s="6" t="s">
        <v>458</v>
      </c>
      <c r="F335" s="27">
        <v>2019</v>
      </c>
      <c r="G335" s="28">
        <v>43531</v>
      </c>
      <c r="H335" s="18">
        <v>2536</v>
      </c>
      <c r="I335" s="17">
        <f t="shared" si="30"/>
        <v>1648.4</v>
      </c>
      <c r="J335" s="33">
        <v>84</v>
      </c>
      <c r="K335" s="36">
        <f t="shared" si="27"/>
        <v>54.733727810650883</v>
      </c>
      <c r="L335" s="19">
        <f t="shared" si="28"/>
        <v>1020.3800366300366</v>
      </c>
      <c r="M335" s="17">
        <f t="shared" si="29"/>
        <v>628.01996336996353</v>
      </c>
      <c r="N335" s="39">
        <v>0.09</v>
      </c>
      <c r="O335" s="17">
        <f t="shared" si="31"/>
        <v>684.54176007326032</v>
      </c>
    </row>
    <row r="336" spans="1:15" s="7" customFormat="1" ht="15.75" customHeight="1" x14ac:dyDescent="0.25">
      <c r="A336" s="6" t="s">
        <v>552</v>
      </c>
      <c r="B336" s="6" t="s">
        <v>44</v>
      </c>
      <c r="C336" s="6" t="s">
        <v>404</v>
      </c>
      <c r="D336" s="6" t="s">
        <v>405</v>
      </c>
      <c r="E336" s="6" t="s">
        <v>553</v>
      </c>
      <c r="F336" s="27">
        <v>2019</v>
      </c>
      <c r="G336" s="28">
        <v>43531</v>
      </c>
      <c r="H336" s="18">
        <v>7537</v>
      </c>
      <c r="I336" s="17">
        <f t="shared" si="30"/>
        <v>4899.05</v>
      </c>
      <c r="J336" s="33">
        <v>84</v>
      </c>
      <c r="K336" s="36">
        <f t="shared" si="27"/>
        <v>54.733727810650883</v>
      </c>
      <c r="L336" s="19">
        <f t="shared" si="28"/>
        <v>3032.5726877289376</v>
      </c>
      <c r="M336" s="17">
        <f t="shared" si="29"/>
        <v>1866.4773122710626</v>
      </c>
      <c r="N336" s="39">
        <v>0.21</v>
      </c>
      <c r="O336" s="17">
        <f t="shared" si="31"/>
        <v>2258.4375478479856</v>
      </c>
    </row>
    <row r="337" spans="1:15" s="7" customFormat="1" ht="15.75" customHeight="1" x14ac:dyDescent="0.25">
      <c r="A337" s="6" t="s">
        <v>554</v>
      </c>
      <c r="B337" s="6" t="s">
        <v>44</v>
      </c>
      <c r="C337" s="6" t="s">
        <v>63</v>
      </c>
      <c r="D337" s="6" t="s">
        <v>64</v>
      </c>
      <c r="E337" s="6" t="s">
        <v>204</v>
      </c>
      <c r="F337" s="27">
        <v>2020</v>
      </c>
      <c r="G337" s="28">
        <v>44099</v>
      </c>
      <c r="H337" s="18">
        <v>5967</v>
      </c>
      <c r="I337" s="17">
        <f t="shared" si="30"/>
        <v>3878.55</v>
      </c>
      <c r="J337" s="33">
        <v>84</v>
      </c>
      <c r="K337" s="36">
        <f t="shared" si="27"/>
        <v>36.06180144641683</v>
      </c>
      <c r="L337" s="19">
        <f t="shared" si="28"/>
        <v>1581.8348214285716</v>
      </c>
      <c r="M337" s="17">
        <f t="shared" si="29"/>
        <v>2296.7151785714286</v>
      </c>
      <c r="N337" s="39">
        <v>0.09</v>
      </c>
      <c r="O337" s="17">
        <f t="shared" si="31"/>
        <v>2503.4195446428575</v>
      </c>
    </row>
    <row r="338" spans="1:15" s="7" customFormat="1" ht="15.75" customHeight="1" x14ac:dyDescent="0.25">
      <c r="A338" s="6" t="s">
        <v>555</v>
      </c>
      <c r="B338" s="6" t="s">
        <v>44</v>
      </c>
      <c r="C338" s="6" t="s">
        <v>38</v>
      </c>
      <c r="D338" s="6" t="s">
        <v>39</v>
      </c>
      <c r="E338" s="6" t="s">
        <v>69</v>
      </c>
      <c r="F338" s="27">
        <v>2012</v>
      </c>
      <c r="G338" s="28">
        <v>41002</v>
      </c>
      <c r="H338" s="18">
        <v>642</v>
      </c>
      <c r="I338" s="17">
        <f t="shared" si="30"/>
        <v>417.3</v>
      </c>
      <c r="J338" s="33">
        <v>84</v>
      </c>
      <c r="K338" s="36">
        <f t="shared" si="27"/>
        <v>137.8698224852071</v>
      </c>
      <c r="L338" s="19">
        <f t="shared" si="28"/>
        <v>396.435</v>
      </c>
      <c r="M338" s="17">
        <f t="shared" si="29"/>
        <v>20.865000000000002</v>
      </c>
      <c r="N338" s="39">
        <v>0.09</v>
      </c>
      <c r="O338" s="17">
        <f t="shared" si="31"/>
        <v>22.742850000000004</v>
      </c>
    </row>
    <row r="339" spans="1:15" s="7" customFormat="1" ht="15.75" customHeight="1" x14ac:dyDescent="0.25">
      <c r="A339" s="6" t="s">
        <v>556</v>
      </c>
      <c r="B339" s="6" t="s">
        <v>44</v>
      </c>
      <c r="C339" s="6" t="s">
        <v>29</v>
      </c>
      <c r="D339" s="6" t="s">
        <v>30</v>
      </c>
      <c r="E339" s="6" t="s">
        <v>329</v>
      </c>
      <c r="F339" s="27">
        <v>2019</v>
      </c>
      <c r="G339" s="28">
        <v>43713</v>
      </c>
      <c r="H339" s="18">
        <v>7061</v>
      </c>
      <c r="I339" s="17">
        <f t="shared" si="30"/>
        <v>4589.6500000000005</v>
      </c>
      <c r="J339" s="33">
        <v>84</v>
      </c>
      <c r="K339" s="36">
        <f t="shared" si="27"/>
        <v>48.7508218277449</v>
      </c>
      <c r="L339" s="19">
        <f t="shared" si="28"/>
        <v>2530.4970110907611</v>
      </c>
      <c r="M339" s="17">
        <f t="shared" si="29"/>
        <v>2059.1529889092394</v>
      </c>
      <c r="N339" s="39">
        <v>0.09</v>
      </c>
      <c r="O339" s="17">
        <f t="shared" si="31"/>
        <v>2244.4767579110712</v>
      </c>
    </row>
    <row r="340" spans="1:15" s="7" customFormat="1" ht="15.75" customHeight="1" x14ac:dyDescent="0.25">
      <c r="A340" s="6" t="s">
        <v>557</v>
      </c>
      <c r="B340" s="6" t="s">
        <v>28</v>
      </c>
      <c r="C340" s="6" t="s">
        <v>34</v>
      </c>
      <c r="D340" s="6" t="s">
        <v>35</v>
      </c>
      <c r="E340" s="6" t="s">
        <v>458</v>
      </c>
      <c r="F340" s="27">
        <v>2018</v>
      </c>
      <c r="G340" s="28">
        <v>43452</v>
      </c>
      <c r="H340" s="18">
        <v>4462</v>
      </c>
      <c r="I340" s="17">
        <f t="shared" si="30"/>
        <v>2900.3</v>
      </c>
      <c r="J340" s="33">
        <v>84</v>
      </c>
      <c r="K340" s="36">
        <f t="shared" si="27"/>
        <v>57.330703484549637</v>
      </c>
      <c r="L340" s="19">
        <f t="shared" si="28"/>
        <v>1880.5050875050877</v>
      </c>
      <c r="M340" s="17">
        <f t="shared" si="29"/>
        <v>1019.7949124949125</v>
      </c>
      <c r="N340" s="39">
        <v>0.09</v>
      </c>
      <c r="O340" s="17">
        <f t="shared" si="31"/>
        <v>1111.5764546194548</v>
      </c>
    </row>
    <row r="341" spans="1:15" s="7" customFormat="1" ht="15.75" customHeight="1" x14ac:dyDescent="0.25">
      <c r="A341" s="6" t="s">
        <v>558</v>
      </c>
      <c r="B341" s="6" t="s">
        <v>33</v>
      </c>
      <c r="C341" s="6" t="s">
        <v>29</v>
      </c>
      <c r="D341" s="6" t="s">
        <v>30</v>
      </c>
      <c r="E341" s="6" t="s">
        <v>223</v>
      </c>
      <c r="F341" s="27">
        <v>2022</v>
      </c>
      <c r="G341" s="28">
        <v>44589</v>
      </c>
      <c r="H341" s="18">
        <v>5700</v>
      </c>
      <c r="I341" s="17">
        <f t="shared" si="30"/>
        <v>3705</v>
      </c>
      <c r="J341" s="33">
        <v>84</v>
      </c>
      <c r="K341" s="36">
        <f t="shared" si="27"/>
        <v>19.953977646285338</v>
      </c>
      <c r="L341" s="19">
        <f t="shared" si="28"/>
        <v>836.10729548229574</v>
      </c>
      <c r="M341" s="17">
        <f t="shared" si="29"/>
        <v>2868.8927045177043</v>
      </c>
      <c r="N341" s="39">
        <v>0.09</v>
      </c>
      <c r="O341" s="17">
        <f t="shared" si="31"/>
        <v>3127.0930479242979</v>
      </c>
    </row>
    <row r="342" spans="1:15" s="7" customFormat="1" ht="15.75" customHeight="1" x14ac:dyDescent="0.25">
      <c r="A342" s="6" t="s">
        <v>559</v>
      </c>
      <c r="B342" s="6" t="s">
        <v>33</v>
      </c>
      <c r="C342" s="6" t="s">
        <v>147</v>
      </c>
      <c r="D342" s="6" t="s">
        <v>148</v>
      </c>
      <c r="E342" s="6" t="s">
        <v>149</v>
      </c>
      <c r="F342" s="27">
        <v>2016</v>
      </c>
      <c r="G342" s="28">
        <v>42705</v>
      </c>
      <c r="H342" s="18">
        <v>3344</v>
      </c>
      <c r="I342" s="17">
        <f t="shared" si="30"/>
        <v>2173.6</v>
      </c>
      <c r="J342" s="33">
        <v>84</v>
      </c>
      <c r="K342" s="36">
        <f t="shared" si="27"/>
        <v>81.886916502301119</v>
      </c>
      <c r="L342" s="19">
        <f t="shared" si="28"/>
        <v>2012.9753764753766</v>
      </c>
      <c r="M342" s="17">
        <f t="shared" si="29"/>
        <v>160.6246235246233</v>
      </c>
      <c r="N342" s="39">
        <v>0.09</v>
      </c>
      <c r="O342" s="17">
        <f t="shared" si="31"/>
        <v>175.08083964183942</v>
      </c>
    </row>
    <row r="343" spans="1:15" s="7" customFormat="1" ht="15.75" customHeight="1" x14ac:dyDescent="0.25">
      <c r="A343" s="6" t="s">
        <v>560</v>
      </c>
      <c r="B343" s="6" t="s">
        <v>33</v>
      </c>
      <c r="C343" s="6" t="s">
        <v>255</v>
      </c>
      <c r="D343" s="6" t="s">
        <v>256</v>
      </c>
      <c r="E343" s="6" t="s">
        <v>257</v>
      </c>
      <c r="F343" s="27">
        <v>2018</v>
      </c>
      <c r="G343" s="28">
        <v>43215</v>
      </c>
      <c r="H343" s="18">
        <v>4936</v>
      </c>
      <c r="I343" s="17">
        <f t="shared" si="30"/>
        <v>3208.4</v>
      </c>
      <c r="J343" s="33">
        <v>84</v>
      </c>
      <c r="K343" s="36">
        <f t="shared" si="27"/>
        <v>65.121630506245893</v>
      </c>
      <c r="L343" s="19">
        <f t="shared" si="28"/>
        <v>2362.9693732193732</v>
      </c>
      <c r="M343" s="17">
        <f t="shared" si="29"/>
        <v>845.43062678062688</v>
      </c>
      <c r="N343" s="39">
        <v>0.09</v>
      </c>
      <c r="O343" s="17">
        <f t="shared" si="31"/>
        <v>921.51938319088333</v>
      </c>
    </row>
    <row r="344" spans="1:15" s="7" customFormat="1" ht="15.75" customHeight="1" x14ac:dyDescent="0.25">
      <c r="A344" s="6" t="s">
        <v>561</v>
      </c>
      <c r="B344" s="6" t="s">
        <v>44</v>
      </c>
      <c r="C344" s="6" t="s">
        <v>63</v>
      </c>
      <c r="D344" s="6" t="s">
        <v>64</v>
      </c>
      <c r="E344" s="6" t="s">
        <v>117</v>
      </c>
      <c r="F344" s="27">
        <v>2021</v>
      </c>
      <c r="G344" s="28">
        <v>44256</v>
      </c>
      <c r="H344" s="18">
        <v>4760</v>
      </c>
      <c r="I344" s="17">
        <f t="shared" si="30"/>
        <v>3094</v>
      </c>
      <c r="J344" s="33">
        <v>84</v>
      </c>
      <c r="K344" s="36">
        <f t="shared" si="27"/>
        <v>30.900723208415513</v>
      </c>
      <c r="L344" s="19">
        <f t="shared" si="28"/>
        <v>1081.2678062678062</v>
      </c>
      <c r="M344" s="17">
        <f t="shared" si="29"/>
        <v>2012.7321937321938</v>
      </c>
      <c r="N344" s="39">
        <v>0.09</v>
      </c>
      <c r="O344" s="17">
        <f t="shared" si="31"/>
        <v>2193.8780911680915</v>
      </c>
    </row>
    <row r="345" spans="1:15" s="7" customFormat="1" ht="15.75" customHeight="1" x14ac:dyDescent="0.25">
      <c r="A345" s="6" t="s">
        <v>562</v>
      </c>
      <c r="B345" s="6" t="s">
        <v>33</v>
      </c>
      <c r="C345" s="6" t="s">
        <v>34</v>
      </c>
      <c r="D345" s="6" t="s">
        <v>35</v>
      </c>
      <c r="E345" s="6" t="s">
        <v>458</v>
      </c>
      <c r="F345" s="27">
        <v>2019</v>
      </c>
      <c r="G345" s="28">
        <v>43559</v>
      </c>
      <c r="H345" s="18">
        <v>2536</v>
      </c>
      <c r="I345" s="17">
        <f t="shared" si="30"/>
        <v>1648.4</v>
      </c>
      <c r="J345" s="33">
        <v>84</v>
      </c>
      <c r="K345" s="36">
        <f t="shared" si="27"/>
        <v>53.813280736357655</v>
      </c>
      <c r="L345" s="19">
        <f t="shared" si="28"/>
        <v>1003.2204924704924</v>
      </c>
      <c r="M345" s="17">
        <f t="shared" si="29"/>
        <v>645.17950752950765</v>
      </c>
      <c r="N345" s="39">
        <v>0.09</v>
      </c>
      <c r="O345" s="17">
        <f t="shared" si="31"/>
        <v>703.24566320716337</v>
      </c>
    </row>
    <row r="346" spans="1:15" s="7" customFormat="1" ht="15.75" customHeight="1" x14ac:dyDescent="0.25">
      <c r="A346" s="6" t="s">
        <v>563</v>
      </c>
      <c r="B346" s="6" t="s">
        <v>28</v>
      </c>
      <c r="C346" s="6" t="s">
        <v>564</v>
      </c>
      <c r="D346" s="6" t="s">
        <v>565</v>
      </c>
      <c r="E346" s="6" t="s">
        <v>566</v>
      </c>
      <c r="F346" s="27">
        <v>2022</v>
      </c>
      <c r="G346" s="28">
        <v>44805</v>
      </c>
      <c r="H346" s="18">
        <v>604.5</v>
      </c>
      <c r="I346" s="17">
        <f t="shared" si="30"/>
        <v>392.92500000000001</v>
      </c>
      <c r="J346" s="33">
        <v>84</v>
      </c>
      <c r="K346" s="36">
        <f t="shared" si="27"/>
        <v>12.853385930309006</v>
      </c>
      <c r="L346" s="19">
        <f t="shared" si="28"/>
        <v>57.117807539682531</v>
      </c>
      <c r="M346" s="17">
        <f t="shared" si="29"/>
        <v>335.80719246031748</v>
      </c>
      <c r="N346" s="39">
        <v>0.09</v>
      </c>
      <c r="O346" s="17">
        <f t="shared" si="31"/>
        <v>366.02983978174609</v>
      </c>
    </row>
    <row r="347" spans="1:15" s="7" customFormat="1" ht="15.75" customHeight="1" x14ac:dyDescent="0.25">
      <c r="A347" s="6" t="s">
        <v>567</v>
      </c>
      <c r="B347" s="6" t="s">
        <v>44</v>
      </c>
      <c r="C347" s="6" t="s">
        <v>29</v>
      </c>
      <c r="D347" s="6" t="s">
        <v>30</v>
      </c>
      <c r="E347" s="6" t="s">
        <v>106</v>
      </c>
      <c r="F347" s="27">
        <v>2017</v>
      </c>
      <c r="G347" s="28">
        <v>42917</v>
      </c>
      <c r="H347" s="18">
        <v>6859</v>
      </c>
      <c r="I347" s="17">
        <f t="shared" si="30"/>
        <v>4458.3500000000004</v>
      </c>
      <c r="J347" s="33">
        <v>84</v>
      </c>
      <c r="K347" s="36">
        <f t="shared" si="27"/>
        <v>74.917817225509523</v>
      </c>
      <c r="L347" s="19">
        <f t="shared" si="28"/>
        <v>3777.4923560236066</v>
      </c>
      <c r="M347" s="17">
        <f t="shared" si="29"/>
        <v>680.85764397639377</v>
      </c>
      <c r="N347" s="39">
        <v>0.09</v>
      </c>
      <c r="O347" s="17">
        <f t="shared" si="31"/>
        <v>742.1348319342693</v>
      </c>
    </row>
    <row r="348" spans="1:15" s="7" customFormat="1" ht="15.75" customHeight="1" x14ac:dyDescent="0.25">
      <c r="A348" s="6" t="s">
        <v>568</v>
      </c>
      <c r="B348" s="6" t="s">
        <v>44</v>
      </c>
      <c r="C348" s="6" t="s">
        <v>58</v>
      </c>
      <c r="D348" s="6" t="s">
        <v>59</v>
      </c>
      <c r="E348" s="6" t="s">
        <v>508</v>
      </c>
      <c r="F348" s="27">
        <v>2020</v>
      </c>
      <c r="G348" s="28">
        <v>43862</v>
      </c>
      <c r="H348" s="18">
        <v>8873</v>
      </c>
      <c r="I348" s="17">
        <f t="shared" si="30"/>
        <v>5767.45</v>
      </c>
      <c r="J348" s="33">
        <v>84</v>
      </c>
      <c r="K348" s="36">
        <f t="shared" si="27"/>
        <v>43.852728468113078</v>
      </c>
      <c r="L348" s="19">
        <f t="shared" si="28"/>
        <v>2860.3868793243787</v>
      </c>
      <c r="M348" s="17">
        <f t="shared" si="29"/>
        <v>2907.0631206756211</v>
      </c>
      <c r="N348" s="39">
        <v>0.09</v>
      </c>
      <c r="O348" s="17">
        <f t="shared" si="31"/>
        <v>3168.6988015364273</v>
      </c>
    </row>
    <row r="349" spans="1:15" s="7" customFormat="1" ht="15.75" customHeight="1" x14ac:dyDescent="0.25">
      <c r="A349" s="6" t="s">
        <v>569</v>
      </c>
      <c r="B349" s="6" t="s">
        <v>44</v>
      </c>
      <c r="C349" s="6" t="s">
        <v>58</v>
      </c>
      <c r="D349" s="6" t="s">
        <v>59</v>
      </c>
      <c r="E349" s="6" t="s">
        <v>139</v>
      </c>
      <c r="F349" s="27">
        <v>2019</v>
      </c>
      <c r="G349" s="28">
        <v>43739</v>
      </c>
      <c r="H349" s="18">
        <v>7069</v>
      </c>
      <c r="I349" s="17">
        <f t="shared" si="30"/>
        <v>4594.8500000000004</v>
      </c>
      <c r="J349" s="33">
        <v>84</v>
      </c>
      <c r="K349" s="36">
        <f t="shared" si="27"/>
        <v>47.896120973044049</v>
      </c>
      <c r="L349" s="19">
        <f t="shared" si="28"/>
        <v>2488.9490104802603</v>
      </c>
      <c r="M349" s="17">
        <f t="shared" si="29"/>
        <v>2105.9009895197401</v>
      </c>
      <c r="N349" s="39">
        <v>0.09</v>
      </c>
      <c r="O349" s="17">
        <f t="shared" si="31"/>
        <v>2295.4320785765167</v>
      </c>
    </row>
    <row r="350" spans="1:15" s="7" customFormat="1" ht="15.75" customHeight="1" x14ac:dyDescent="0.25">
      <c r="A350" s="6" t="s">
        <v>570</v>
      </c>
      <c r="B350" s="6" t="s">
        <v>44</v>
      </c>
      <c r="C350" s="6" t="s">
        <v>58</v>
      </c>
      <c r="D350" s="6" t="s">
        <v>59</v>
      </c>
      <c r="E350" s="6" t="s">
        <v>60</v>
      </c>
      <c r="F350" s="27">
        <v>2016</v>
      </c>
      <c r="G350" s="28">
        <v>42443</v>
      </c>
      <c r="H350" s="18">
        <v>8170</v>
      </c>
      <c r="I350" s="17">
        <f t="shared" si="30"/>
        <v>5310.5</v>
      </c>
      <c r="J350" s="33">
        <v>84</v>
      </c>
      <c r="K350" s="36">
        <f t="shared" si="27"/>
        <v>90.499671268902034</v>
      </c>
      <c r="L350" s="19">
        <f t="shared" si="28"/>
        <v>5044.9750000000004</v>
      </c>
      <c r="M350" s="17">
        <f t="shared" si="29"/>
        <v>265.52500000000003</v>
      </c>
      <c r="N350" s="39">
        <v>0.09</v>
      </c>
      <c r="O350" s="17">
        <f t="shared" si="31"/>
        <v>289.42225000000008</v>
      </c>
    </row>
    <row r="351" spans="1:15" s="7" customFormat="1" ht="15.75" customHeight="1" x14ac:dyDescent="0.25">
      <c r="A351" s="6" t="s">
        <v>571</v>
      </c>
      <c r="B351" s="6" t="s">
        <v>44</v>
      </c>
      <c r="C351" s="6" t="s">
        <v>29</v>
      </c>
      <c r="D351" s="6" t="s">
        <v>30</v>
      </c>
      <c r="E351" s="6" t="s">
        <v>48</v>
      </c>
      <c r="F351" s="27">
        <v>2014</v>
      </c>
      <c r="G351" s="28">
        <v>41957</v>
      </c>
      <c r="H351" s="18">
        <v>6714.38</v>
      </c>
      <c r="I351" s="17">
        <f t="shared" si="30"/>
        <v>4364.3470000000007</v>
      </c>
      <c r="J351" s="33">
        <v>84</v>
      </c>
      <c r="K351" s="36">
        <f t="shared" si="27"/>
        <v>106.47600262984878</v>
      </c>
      <c r="L351" s="19">
        <f t="shared" si="28"/>
        <v>4146.1296500000008</v>
      </c>
      <c r="M351" s="17">
        <f t="shared" si="29"/>
        <v>218.21735000000004</v>
      </c>
      <c r="N351" s="39">
        <v>0.09</v>
      </c>
      <c r="O351" s="17">
        <f t="shared" si="31"/>
        <v>237.85691150000005</v>
      </c>
    </row>
    <row r="352" spans="1:15" s="7" customFormat="1" ht="15.75" customHeight="1" x14ac:dyDescent="0.25">
      <c r="A352" s="6" t="s">
        <v>572</v>
      </c>
      <c r="B352" s="6" t="s">
        <v>44</v>
      </c>
      <c r="C352" s="6" t="s">
        <v>29</v>
      </c>
      <c r="D352" s="6" t="s">
        <v>30</v>
      </c>
      <c r="E352" s="6" t="s">
        <v>329</v>
      </c>
      <c r="F352" s="27">
        <v>2020</v>
      </c>
      <c r="G352" s="28">
        <v>43862</v>
      </c>
      <c r="H352" s="18">
        <v>7061</v>
      </c>
      <c r="I352" s="17">
        <f t="shared" si="30"/>
        <v>4589.6500000000005</v>
      </c>
      <c r="J352" s="33">
        <v>84</v>
      </c>
      <c r="K352" s="36">
        <f t="shared" si="27"/>
        <v>43.852728468113078</v>
      </c>
      <c r="L352" s="19">
        <f t="shared" si="28"/>
        <v>2276.2528744403744</v>
      </c>
      <c r="M352" s="17">
        <f t="shared" si="29"/>
        <v>2313.3971255596261</v>
      </c>
      <c r="N352" s="39">
        <v>0.09</v>
      </c>
      <c r="O352" s="17">
        <f t="shared" si="31"/>
        <v>2521.6028668599929</v>
      </c>
    </row>
    <row r="353" spans="1:15" s="7" customFormat="1" ht="15.75" customHeight="1" x14ac:dyDescent="0.25">
      <c r="A353" s="6" t="s">
        <v>573</v>
      </c>
      <c r="B353" s="6" t="s">
        <v>44</v>
      </c>
      <c r="C353" s="6" t="s">
        <v>29</v>
      </c>
      <c r="D353" s="6" t="s">
        <v>30</v>
      </c>
      <c r="E353" s="6" t="s">
        <v>329</v>
      </c>
      <c r="F353" s="27">
        <v>2018</v>
      </c>
      <c r="G353" s="28">
        <v>43395</v>
      </c>
      <c r="H353" s="18">
        <v>6925</v>
      </c>
      <c r="I353" s="17">
        <f t="shared" si="30"/>
        <v>4501.25</v>
      </c>
      <c r="J353" s="33">
        <v>84</v>
      </c>
      <c r="K353" s="36">
        <f t="shared" si="27"/>
        <v>59.20447074293228</v>
      </c>
      <c r="L353" s="19">
        <f t="shared" si="28"/>
        <v>3013.9216397028895</v>
      </c>
      <c r="M353" s="17">
        <f t="shared" si="29"/>
        <v>1487.3283602971105</v>
      </c>
      <c r="N353" s="39">
        <v>0.09</v>
      </c>
      <c r="O353" s="17">
        <f t="shared" si="31"/>
        <v>1621.1879127238506</v>
      </c>
    </row>
    <row r="354" spans="1:15" s="7" customFormat="1" ht="15.75" customHeight="1" x14ac:dyDescent="0.25">
      <c r="A354" s="6" t="s">
        <v>574</v>
      </c>
      <c r="B354" s="6" t="s">
        <v>44</v>
      </c>
      <c r="C354" s="6" t="s">
        <v>58</v>
      </c>
      <c r="D354" s="6" t="s">
        <v>59</v>
      </c>
      <c r="E354" s="6" t="s">
        <v>508</v>
      </c>
      <c r="F354" s="27">
        <v>2012</v>
      </c>
      <c r="G354" s="28">
        <v>41214</v>
      </c>
      <c r="H354" s="18">
        <v>8873</v>
      </c>
      <c r="I354" s="17">
        <f t="shared" si="30"/>
        <v>5767.45</v>
      </c>
      <c r="J354" s="33">
        <v>84</v>
      </c>
      <c r="K354" s="36">
        <f t="shared" si="27"/>
        <v>130.90072320841551</v>
      </c>
      <c r="L354" s="19">
        <f t="shared" si="28"/>
        <v>5479.0774999999994</v>
      </c>
      <c r="M354" s="17">
        <f t="shared" si="29"/>
        <v>288.3725</v>
      </c>
      <c r="N354" s="39">
        <v>0.09</v>
      </c>
      <c r="O354" s="17">
        <f t="shared" si="31"/>
        <v>314.32602500000002</v>
      </c>
    </row>
    <row r="355" spans="1:15" s="7" customFormat="1" ht="15.75" customHeight="1" x14ac:dyDescent="0.25">
      <c r="A355" s="6" t="s">
        <v>575</v>
      </c>
      <c r="B355" s="6" t="s">
        <v>44</v>
      </c>
      <c r="C355" s="6" t="s">
        <v>54</v>
      </c>
      <c r="D355" s="6" t="s">
        <v>55</v>
      </c>
      <c r="E355" s="6" t="s">
        <v>576</v>
      </c>
      <c r="F355" s="27">
        <v>2008</v>
      </c>
      <c r="G355" s="28">
        <v>39475</v>
      </c>
      <c r="H355" s="18">
        <v>4350</v>
      </c>
      <c r="I355" s="17">
        <f t="shared" si="30"/>
        <v>2827.5</v>
      </c>
      <c r="J355" s="33">
        <v>84</v>
      </c>
      <c r="K355" s="36">
        <f t="shared" si="27"/>
        <v>188.0670611439842</v>
      </c>
      <c r="L355" s="19">
        <f t="shared" si="28"/>
        <v>2686.125</v>
      </c>
      <c r="M355" s="17">
        <f t="shared" si="29"/>
        <v>141.375</v>
      </c>
      <c r="N355" s="39">
        <v>0.21</v>
      </c>
      <c r="O355" s="17">
        <f t="shared" si="31"/>
        <v>171.06375</v>
      </c>
    </row>
    <row r="356" spans="1:15" s="7" customFormat="1" ht="15.75" customHeight="1" x14ac:dyDescent="0.25">
      <c r="A356" s="6" t="s">
        <v>577</v>
      </c>
      <c r="B356" s="6" t="s">
        <v>44</v>
      </c>
      <c r="C356" s="6" t="s">
        <v>147</v>
      </c>
      <c r="D356" s="6" t="s">
        <v>148</v>
      </c>
      <c r="E356" s="6" t="s">
        <v>578</v>
      </c>
      <c r="F356" s="27">
        <v>2016</v>
      </c>
      <c r="G356" s="28">
        <v>42491</v>
      </c>
      <c r="H356" s="18">
        <v>2857</v>
      </c>
      <c r="I356" s="17">
        <f t="shared" si="30"/>
        <v>1857.05</v>
      </c>
      <c r="J356" s="33">
        <v>84</v>
      </c>
      <c r="K356" s="36">
        <f t="shared" si="27"/>
        <v>88.921761998685071</v>
      </c>
      <c r="L356" s="19">
        <f t="shared" si="28"/>
        <v>1764.1975</v>
      </c>
      <c r="M356" s="17">
        <f t="shared" si="29"/>
        <v>92.852500000000006</v>
      </c>
      <c r="N356" s="39">
        <v>0.09</v>
      </c>
      <c r="O356" s="17">
        <f t="shared" si="31"/>
        <v>101.20922500000002</v>
      </c>
    </row>
    <row r="357" spans="1:15" s="7" customFormat="1" ht="15.75" customHeight="1" x14ac:dyDescent="0.25">
      <c r="A357" s="6" t="s">
        <v>579</v>
      </c>
      <c r="B357" s="6" t="s">
        <v>44</v>
      </c>
      <c r="C357" s="6" t="s">
        <v>34</v>
      </c>
      <c r="D357" s="6" t="s">
        <v>35</v>
      </c>
      <c r="E357" s="6" t="s">
        <v>458</v>
      </c>
      <c r="F357" s="27">
        <v>2020</v>
      </c>
      <c r="G357" s="28">
        <v>44001</v>
      </c>
      <c r="H357" s="18">
        <v>2536</v>
      </c>
      <c r="I357" s="17">
        <f t="shared" si="30"/>
        <v>1648.4</v>
      </c>
      <c r="J357" s="33">
        <v>84</v>
      </c>
      <c r="K357" s="36">
        <f t="shared" si="27"/>
        <v>39.283366206443127</v>
      </c>
      <c r="L357" s="19">
        <f t="shared" si="28"/>
        <v>732.34483109483108</v>
      </c>
      <c r="M357" s="17">
        <f t="shared" si="29"/>
        <v>916.05516890516901</v>
      </c>
      <c r="N357" s="39">
        <v>0.09</v>
      </c>
      <c r="O357" s="17">
        <f t="shared" si="31"/>
        <v>998.50013410663428</v>
      </c>
    </row>
    <row r="358" spans="1:15" s="7" customFormat="1" ht="15.75" customHeight="1" x14ac:dyDescent="0.25">
      <c r="A358" s="6" t="s">
        <v>580</v>
      </c>
      <c r="B358" s="6" t="s">
        <v>44</v>
      </c>
      <c r="C358" s="6" t="s">
        <v>255</v>
      </c>
      <c r="D358" s="6" t="s">
        <v>256</v>
      </c>
      <c r="E358" s="6" t="s">
        <v>581</v>
      </c>
      <c r="F358" s="27">
        <v>2020</v>
      </c>
      <c r="G358" s="28">
        <v>44049</v>
      </c>
      <c r="H358" s="18">
        <v>6158</v>
      </c>
      <c r="I358" s="17">
        <f t="shared" si="30"/>
        <v>4002.7000000000003</v>
      </c>
      <c r="J358" s="33">
        <v>84</v>
      </c>
      <c r="K358" s="36">
        <f t="shared" si="27"/>
        <v>37.705456936226163</v>
      </c>
      <c r="L358" s="19">
        <f t="shared" si="28"/>
        <v>1706.8744149369145</v>
      </c>
      <c r="M358" s="17">
        <f t="shared" si="29"/>
        <v>2295.8255850630858</v>
      </c>
      <c r="N358" s="39">
        <v>0.09</v>
      </c>
      <c r="O358" s="17">
        <f t="shared" si="31"/>
        <v>2502.4498877187639</v>
      </c>
    </row>
    <row r="359" spans="1:15" s="7" customFormat="1" ht="15.75" customHeight="1" x14ac:dyDescent="0.25">
      <c r="A359" s="6" t="s">
        <v>582</v>
      </c>
      <c r="B359" s="6" t="s">
        <v>44</v>
      </c>
      <c r="C359" s="6" t="s">
        <v>184</v>
      </c>
      <c r="D359" s="6" t="s">
        <v>185</v>
      </c>
      <c r="E359" s="6" t="s">
        <v>583</v>
      </c>
      <c r="F359" s="27">
        <v>2022</v>
      </c>
      <c r="G359" s="28">
        <v>44881</v>
      </c>
      <c r="H359" s="18">
        <v>7690</v>
      </c>
      <c r="I359" s="17">
        <f t="shared" si="30"/>
        <v>4998.5</v>
      </c>
      <c r="J359" s="33">
        <v>84</v>
      </c>
      <c r="K359" s="36">
        <f t="shared" si="27"/>
        <v>10.355029585798816</v>
      </c>
      <c r="L359" s="19">
        <f t="shared" si="28"/>
        <v>585.37660256410254</v>
      </c>
      <c r="M359" s="17">
        <f t="shared" si="29"/>
        <v>4413.1233974358975</v>
      </c>
      <c r="N359" s="39">
        <v>0.09</v>
      </c>
      <c r="O359" s="17">
        <f t="shared" si="31"/>
        <v>4810.3045032051286</v>
      </c>
    </row>
    <row r="360" spans="1:15" s="7" customFormat="1" ht="15.75" customHeight="1" x14ac:dyDescent="0.25">
      <c r="A360" s="6" t="s">
        <v>584</v>
      </c>
      <c r="B360" s="6" t="s">
        <v>47</v>
      </c>
      <c r="C360" s="6" t="s">
        <v>63</v>
      </c>
      <c r="D360" s="6" t="s">
        <v>64</v>
      </c>
      <c r="E360" s="6" t="s">
        <v>585</v>
      </c>
      <c r="F360" s="27">
        <v>2022</v>
      </c>
      <c r="G360" s="28">
        <v>44893</v>
      </c>
      <c r="H360" s="18">
        <v>5960.06</v>
      </c>
      <c r="I360" s="17">
        <f t="shared" si="30"/>
        <v>3874.0390000000002</v>
      </c>
      <c r="J360" s="33">
        <v>84</v>
      </c>
      <c r="K360" s="36">
        <f t="shared" si="27"/>
        <v>9.9605522682445748</v>
      </c>
      <c r="L360" s="19">
        <f t="shared" si="28"/>
        <v>436.40701846764341</v>
      </c>
      <c r="M360" s="17">
        <f t="shared" si="29"/>
        <v>3437.6319815323568</v>
      </c>
      <c r="N360" s="39">
        <v>0.09</v>
      </c>
      <c r="O360" s="17">
        <f t="shared" si="31"/>
        <v>3747.0188598702694</v>
      </c>
    </row>
    <row r="361" spans="1:15" s="7" customFormat="1" ht="15.75" customHeight="1" x14ac:dyDescent="0.25">
      <c r="A361" s="6" t="s">
        <v>586</v>
      </c>
      <c r="B361" s="6" t="s">
        <v>44</v>
      </c>
      <c r="C361" s="6" t="s">
        <v>34</v>
      </c>
      <c r="D361" s="6" t="s">
        <v>35</v>
      </c>
      <c r="E361" s="6" t="s">
        <v>458</v>
      </c>
      <c r="F361" s="27">
        <v>2020</v>
      </c>
      <c r="G361" s="28">
        <v>44001</v>
      </c>
      <c r="H361" s="18">
        <v>2536</v>
      </c>
      <c r="I361" s="17">
        <f t="shared" si="30"/>
        <v>1648.4</v>
      </c>
      <c r="J361" s="33">
        <v>60</v>
      </c>
      <c r="K361" s="36">
        <f t="shared" si="27"/>
        <v>39.283366206443127</v>
      </c>
      <c r="L361" s="19">
        <f t="shared" si="28"/>
        <v>1025.2827635327635</v>
      </c>
      <c r="M361" s="17">
        <f t="shared" si="29"/>
        <v>623.11723646723658</v>
      </c>
      <c r="N361" s="39">
        <v>0.09</v>
      </c>
      <c r="O361" s="17">
        <f t="shared" si="31"/>
        <v>679.19778774928795</v>
      </c>
    </row>
    <row r="362" spans="1:15" s="7" customFormat="1" ht="15.75" customHeight="1" x14ac:dyDescent="0.25">
      <c r="A362" s="6" t="s">
        <v>587</v>
      </c>
      <c r="B362" s="6" t="s">
        <v>47</v>
      </c>
      <c r="C362" s="6" t="s">
        <v>29</v>
      </c>
      <c r="D362" s="6" t="s">
        <v>30</v>
      </c>
      <c r="E362" s="6" t="s">
        <v>549</v>
      </c>
      <c r="F362" s="27">
        <v>2022</v>
      </c>
      <c r="G362" s="28">
        <v>44893</v>
      </c>
      <c r="H362" s="18">
        <v>8517</v>
      </c>
      <c r="I362" s="17">
        <f t="shared" si="30"/>
        <v>5536.05</v>
      </c>
      <c r="J362" s="33">
        <v>84</v>
      </c>
      <c r="K362" s="36">
        <f t="shared" si="27"/>
        <v>9.9605522682445748</v>
      </c>
      <c r="L362" s="19">
        <f t="shared" si="28"/>
        <v>623.63106684981631</v>
      </c>
      <c r="M362" s="17">
        <f t="shared" si="29"/>
        <v>4912.4189331501839</v>
      </c>
      <c r="N362" s="39">
        <v>0.09</v>
      </c>
      <c r="O362" s="17">
        <f t="shared" si="31"/>
        <v>5354.5366371337004</v>
      </c>
    </row>
    <row r="363" spans="1:15" s="7" customFormat="1" ht="15.75" customHeight="1" x14ac:dyDescent="0.25">
      <c r="A363" s="6" t="s">
        <v>588</v>
      </c>
      <c r="B363" s="6" t="s">
        <v>47</v>
      </c>
      <c r="C363" s="6" t="s">
        <v>29</v>
      </c>
      <c r="D363" s="6" t="s">
        <v>30</v>
      </c>
      <c r="E363" s="6" t="s">
        <v>223</v>
      </c>
      <c r="F363" s="27">
        <v>2019</v>
      </c>
      <c r="G363" s="28">
        <v>43543</v>
      </c>
      <c r="H363" s="18">
        <v>7068</v>
      </c>
      <c r="I363" s="17">
        <f t="shared" si="30"/>
        <v>4594.2</v>
      </c>
      <c r="J363" s="33">
        <v>84</v>
      </c>
      <c r="K363" s="36">
        <f t="shared" si="27"/>
        <v>54.339250493096642</v>
      </c>
      <c r="L363" s="19">
        <f t="shared" si="28"/>
        <v>2823.3704212454209</v>
      </c>
      <c r="M363" s="17">
        <f t="shared" si="29"/>
        <v>1770.829578754579</v>
      </c>
      <c r="N363" s="39">
        <v>0.09</v>
      </c>
      <c r="O363" s="17">
        <f t="shared" si="31"/>
        <v>1930.2042408424911</v>
      </c>
    </row>
    <row r="364" spans="1:15" s="7" customFormat="1" ht="15.75" customHeight="1" x14ac:dyDescent="0.25">
      <c r="A364" s="6" t="s">
        <v>589</v>
      </c>
      <c r="B364" s="6" t="s">
        <v>47</v>
      </c>
      <c r="C364" s="6" t="s">
        <v>143</v>
      </c>
      <c r="D364" s="6" t="s">
        <v>144</v>
      </c>
      <c r="E364" s="6" t="s">
        <v>590</v>
      </c>
      <c r="F364" s="27">
        <v>2016</v>
      </c>
      <c r="G364" s="28">
        <v>42653</v>
      </c>
      <c r="H364" s="18">
        <v>1964.21</v>
      </c>
      <c r="I364" s="17">
        <f t="shared" si="30"/>
        <v>1276.7365</v>
      </c>
      <c r="J364" s="33">
        <v>60</v>
      </c>
      <c r="K364" s="36">
        <f t="shared" si="27"/>
        <v>83.596318211702823</v>
      </c>
      <c r="L364" s="19">
        <f t="shared" si="28"/>
        <v>1212.8996749999999</v>
      </c>
      <c r="M364" s="17">
        <f t="shared" si="29"/>
        <v>63.836825000000005</v>
      </c>
      <c r="N364" s="39">
        <v>0.09</v>
      </c>
      <c r="O364" s="17">
        <f t="shared" si="31"/>
        <v>69.582139250000012</v>
      </c>
    </row>
    <row r="365" spans="1:15" s="7" customFormat="1" ht="15.75" customHeight="1" x14ac:dyDescent="0.25">
      <c r="A365" s="6" t="s">
        <v>591</v>
      </c>
      <c r="B365" s="6" t="s">
        <v>33</v>
      </c>
      <c r="C365" s="6" t="s">
        <v>34</v>
      </c>
      <c r="D365" s="6" t="s">
        <v>35</v>
      </c>
      <c r="E365" s="6" t="s">
        <v>458</v>
      </c>
      <c r="F365" s="27">
        <v>2018</v>
      </c>
      <c r="G365" s="28">
        <v>43248</v>
      </c>
      <c r="H365" s="18">
        <v>2536</v>
      </c>
      <c r="I365" s="17">
        <f t="shared" si="30"/>
        <v>1648.4</v>
      </c>
      <c r="J365" s="33">
        <v>84</v>
      </c>
      <c r="K365" s="36">
        <f t="shared" si="27"/>
        <v>64.036817882971732</v>
      </c>
      <c r="L365" s="19">
        <f t="shared" si="28"/>
        <v>1193.8140008140008</v>
      </c>
      <c r="M365" s="17">
        <f t="shared" si="29"/>
        <v>454.5859991859993</v>
      </c>
      <c r="N365" s="39">
        <v>0.09</v>
      </c>
      <c r="O365" s="17">
        <f t="shared" si="31"/>
        <v>495.49873911273926</v>
      </c>
    </row>
    <row r="366" spans="1:15" s="7" customFormat="1" ht="15.75" customHeight="1" x14ac:dyDescent="0.25">
      <c r="A366" s="6" t="s">
        <v>592</v>
      </c>
      <c r="B366" s="6" t="s">
        <v>44</v>
      </c>
      <c r="C366" s="6" t="s">
        <v>255</v>
      </c>
      <c r="D366" s="6" t="s">
        <v>256</v>
      </c>
      <c r="E366" s="6" t="s">
        <v>593</v>
      </c>
      <c r="F366" s="27">
        <v>2022</v>
      </c>
      <c r="G366" s="28">
        <v>44888</v>
      </c>
      <c r="H366" s="18">
        <v>6603</v>
      </c>
      <c r="I366" s="17">
        <f t="shared" si="30"/>
        <v>4291.95</v>
      </c>
      <c r="J366" s="33">
        <v>84</v>
      </c>
      <c r="K366" s="36">
        <f t="shared" si="27"/>
        <v>10.124917817225509</v>
      </c>
      <c r="L366" s="19">
        <f t="shared" si="28"/>
        <v>491.46260683760693</v>
      </c>
      <c r="M366" s="17">
        <f t="shared" si="29"/>
        <v>3800.4873931623929</v>
      </c>
      <c r="N366" s="39">
        <v>0.09</v>
      </c>
      <c r="O366" s="17">
        <f t="shared" si="31"/>
        <v>4142.5312585470083</v>
      </c>
    </row>
    <row r="367" spans="1:15" s="7" customFormat="1" ht="15.75" customHeight="1" x14ac:dyDescent="0.25">
      <c r="A367" s="6" t="s">
        <v>594</v>
      </c>
      <c r="B367" s="6" t="s">
        <v>33</v>
      </c>
      <c r="C367" s="6" t="s">
        <v>184</v>
      </c>
      <c r="D367" s="6" t="s">
        <v>185</v>
      </c>
      <c r="E367" s="6" t="s">
        <v>476</v>
      </c>
      <c r="F367" s="27">
        <v>2016</v>
      </c>
      <c r="G367" s="28">
        <v>42642</v>
      </c>
      <c r="H367" s="18">
        <v>4005</v>
      </c>
      <c r="I367" s="17">
        <f t="shared" si="30"/>
        <v>2603.25</v>
      </c>
      <c r="J367" s="33">
        <v>84</v>
      </c>
      <c r="K367" s="36">
        <f t="shared" si="27"/>
        <v>83.957922419460871</v>
      </c>
      <c r="L367" s="19">
        <f t="shared" si="28"/>
        <v>2471.8486721611716</v>
      </c>
      <c r="M367" s="17">
        <f t="shared" si="29"/>
        <v>131.40132783882837</v>
      </c>
      <c r="N367" s="39">
        <v>0.09</v>
      </c>
      <c r="O367" s="17">
        <f t="shared" si="31"/>
        <v>143.22744734432294</v>
      </c>
    </row>
    <row r="368" spans="1:15" s="7" customFormat="1" ht="15.75" customHeight="1" x14ac:dyDescent="0.25">
      <c r="A368" s="6" t="s">
        <v>595</v>
      </c>
      <c r="B368" s="6" t="s">
        <v>33</v>
      </c>
      <c r="C368" s="6" t="s">
        <v>80</v>
      </c>
      <c r="D368" s="6" t="s">
        <v>81</v>
      </c>
      <c r="E368" s="6" t="s">
        <v>596</v>
      </c>
      <c r="F368" s="27">
        <v>2016</v>
      </c>
      <c r="G368" s="28">
        <v>42478</v>
      </c>
      <c r="H368" s="18">
        <v>3587</v>
      </c>
      <c r="I368" s="17">
        <f t="shared" si="30"/>
        <v>2331.5500000000002</v>
      </c>
      <c r="J368" s="33">
        <v>60</v>
      </c>
      <c r="K368" s="36">
        <f t="shared" si="27"/>
        <v>89.349112426035504</v>
      </c>
      <c r="L368" s="19">
        <f t="shared" si="28"/>
        <v>2214.9725000000003</v>
      </c>
      <c r="M368" s="17">
        <f t="shared" si="29"/>
        <v>116.57750000000001</v>
      </c>
      <c r="N368" s="39">
        <v>0.09</v>
      </c>
      <c r="O368" s="17">
        <f t="shared" si="31"/>
        <v>127.06947500000003</v>
      </c>
    </row>
    <row r="369" spans="1:15" s="7" customFormat="1" ht="15.75" customHeight="1" x14ac:dyDescent="0.25">
      <c r="A369" s="6" t="s">
        <v>597</v>
      </c>
      <c r="B369" s="6" t="s">
        <v>33</v>
      </c>
      <c r="C369" s="6" t="s">
        <v>54</v>
      </c>
      <c r="D369" s="6" t="s">
        <v>55</v>
      </c>
      <c r="E369" s="6" t="s">
        <v>460</v>
      </c>
      <c r="F369" s="27">
        <v>2015</v>
      </c>
      <c r="G369" s="28">
        <v>42186</v>
      </c>
      <c r="H369" s="18">
        <v>4116</v>
      </c>
      <c r="I369" s="17">
        <f t="shared" si="30"/>
        <v>2675.4</v>
      </c>
      <c r="J369" s="33">
        <v>84</v>
      </c>
      <c r="K369" s="36">
        <f t="shared" si="27"/>
        <v>98.948060486522024</v>
      </c>
      <c r="L369" s="19">
        <f t="shared" si="28"/>
        <v>2541.63</v>
      </c>
      <c r="M369" s="17">
        <f t="shared" si="29"/>
        <v>133.77000000000001</v>
      </c>
      <c r="N369" s="39">
        <v>0.21</v>
      </c>
      <c r="O369" s="17">
        <f t="shared" si="31"/>
        <v>161.86170000000001</v>
      </c>
    </row>
    <row r="370" spans="1:15" s="7" customFormat="1" ht="15.75" customHeight="1" x14ac:dyDescent="0.25">
      <c r="A370" s="6" t="s">
        <v>598</v>
      </c>
      <c r="B370" s="6" t="s">
        <v>47</v>
      </c>
      <c r="C370" s="6" t="s">
        <v>29</v>
      </c>
      <c r="D370" s="6" t="s">
        <v>30</v>
      </c>
      <c r="E370" s="6" t="s">
        <v>549</v>
      </c>
      <c r="F370" s="27">
        <v>2022</v>
      </c>
      <c r="G370" s="28">
        <v>44900</v>
      </c>
      <c r="H370" s="18">
        <v>8517</v>
      </c>
      <c r="I370" s="17">
        <f t="shared" si="30"/>
        <v>5536.05</v>
      </c>
      <c r="J370" s="33">
        <v>84</v>
      </c>
      <c r="K370" s="36">
        <f t="shared" si="27"/>
        <v>9.7304404996712677</v>
      </c>
      <c r="L370" s="19">
        <f t="shared" si="28"/>
        <v>609.22374847374795</v>
      </c>
      <c r="M370" s="17">
        <f t="shared" si="29"/>
        <v>4926.8262515262522</v>
      </c>
      <c r="N370" s="39">
        <v>0.09</v>
      </c>
      <c r="O370" s="17">
        <f t="shared" si="31"/>
        <v>5370.2406141636156</v>
      </c>
    </row>
    <row r="371" spans="1:15" s="7" customFormat="1" ht="15.75" customHeight="1" x14ac:dyDescent="0.25">
      <c r="A371" s="6" t="s">
        <v>599</v>
      </c>
      <c r="B371" s="6" t="s">
        <v>33</v>
      </c>
      <c r="C371" s="6" t="s">
        <v>63</v>
      </c>
      <c r="D371" s="6" t="s">
        <v>64</v>
      </c>
      <c r="E371" s="6" t="s">
        <v>117</v>
      </c>
      <c r="F371" s="27">
        <v>2016</v>
      </c>
      <c r="G371" s="28">
        <v>42705</v>
      </c>
      <c r="H371" s="18">
        <v>1995</v>
      </c>
      <c r="I371" s="17">
        <f t="shared" si="30"/>
        <v>1296.75</v>
      </c>
      <c r="J371" s="33">
        <v>84</v>
      </c>
      <c r="K371" s="36">
        <f t="shared" si="27"/>
        <v>81.886916502301119</v>
      </c>
      <c r="L371" s="19">
        <f t="shared" si="28"/>
        <v>1200.9228098290598</v>
      </c>
      <c r="M371" s="17">
        <f t="shared" si="29"/>
        <v>95.827190170940185</v>
      </c>
      <c r="N371" s="39">
        <v>0.09</v>
      </c>
      <c r="O371" s="17">
        <f t="shared" si="31"/>
        <v>104.45163728632481</v>
      </c>
    </row>
    <row r="372" spans="1:15" s="7" customFormat="1" ht="15.75" customHeight="1" x14ac:dyDescent="0.25">
      <c r="A372" s="6" t="s">
        <v>600</v>
      </c>
      <c r="B372" s="6" t="s">
        <v>44</v>
      </c>
      <c r="C372" s="6" t="s">
        <v>38</v>
      </c>
      <c r="D372" s="6" t="s">
        <v>39</v>
      </c>
      <c r="E372" s="6" t="s">
        <v>264</v>
      </c>
      <c r="F372" s="27">
        <v>2018</v>
      </c>
      <c r="G372" s="28">
        <v>43347</v>
      </c>
      <c r="H372" s="18">
        <v>671</v>
      </c>
      <c r="I372" s="17">
        <f t="shared" si="30"/>
        <v>436.15000000000003</v>
      </c>
      <c r="J372" s="33">
        <v>84</v>
      </c>
      <c r="K372" s="36">
        <f t="shared" si="27"/>
        <v>60.782380013149243</v>
      </c>
      <c r="L372" s="19">
        <f t="shared" si="28"/>
        <v>299.81813441188444</v>
      </c>
      <c r="M372" s="17">
        <f t="shared" si="29"/>
        <v>136.33186558811559</v>
      </c>
      <c r="N372" s="39">
        <v>0.09</v>
      </c>
      <c r="O372" s="17">
        <f t="shared" si="31"/>
        <v>148.60173349104599</v>
      </c>
    </row>
    <row r="373" spans="1:15" s="7" customFormat="1" ht="15.75" customHeight="1" x14ac:dyDescent="0.25">
      <c r="A373" s="6" t="s">
        <v>601</v>
      </c>
      <c r="B373" s="6" t="s">
        <v>44</v>
      </c>
      <c r="C373" s="6" t="s">
        <v>58</v>
      </c>
      <c r="D373" s="6" t="s">
        <v>59</v>
      </c>
      <c r="E373" s="6" t="s">
        <v>60</v>
      </c>
      <c r="F373" s="27">
        <v>2017</v>
      </c>
      <c r="G373" s="28">
        <v>42901</v>
      </c>
      <c r="H373" s="18">
        <v>7950</v>
      </c>
      <c r="I373" s="17">
        <f t="shared" si="30"/>
        <v>5167.5</v>
      </c>
      <c r="J373" s="33">
        <v>84</v>
      </c>
      <c r="K373" s="36">
        <f t="shared" si="27"/>
        <v>75.443786982248511</v>
      </c>
      <c r="L373" s="19">
        <f t="shared" si="28"/>
        <v>4409.0831043956041</v>
      </c>
      <c r="M373" s="17">
        <f t="shared" si="29"/>
        <v>758.4168956043959</v>
      </c>
      <c r="N373" s="39">
        <v>0.09</v>
      </c>
      <c r="O373" s="17">
        <f t="shared" si="31"/>
        <v>826.67441620879163</v>
      </c>
    </row>
    <row r="374" spans="1:15" s="7" customFormat="1" ht="15.75" customHeight="1" x14ac:dyDescent="0.25">
      <c r="A374" s="6" t="s">
        <v>602</v>
      </c>
      <c r="B374" s="6" t="s">
        <v>44</v>
      </c>
      <c r="C374" s="6" t="s">
        <v>58</v>
      </c>
      <c r="D374" s="6" t="s">
        <v>59</v>
      </c>
      <c r="E374" s="6" t="s">
        <v>67</v>
      </c>
      <c r="F374" s="27">
        <v>2016</v>
      </c>
      <c r="G374" s="28">
        <v>42552</v>
      </c>
      <c r="H374" s="18">
        <v>4772.6400000000003</v>
      </c>
      <c r="I374" s="17">
        <f t="shared" si="30"/>
        <v>3102.2160000000003</v>
      </c>
      <c r="J374" s="33">
        <v>84</v>
      </c>
      <c r="K374" s="36">
        <f t="shared" si="27"/>
        <v>86.916502301117674</v>
      </c>
      <c r="L374" s="19">
        <f t="shared" si="28"/>
        <v>2947.1052000000004</v>
      </c>
      <c r="M374" s="17">
        <f t="shared" si="29"/>
        <v>155.11080000000004</v>
      </c>
      <c r="N374" s="39">
        <v>0.09</v>
      </c>
      <c r="O374" s="17">
        <f t="shared" si="31"/>
        <v>169.07077200000006</v>
      </c>
    </row>
    <row r="375" spans="1:15" s="7" customFormat="1" ht="15.75" customHeight="1" x14ac:dyDescent="0.25">
      <c r="A375" s="6" t="s">
        <v>603</v>
      </c>
      <c r="B375" s="6" t="s">
        <v>44</v>
      </c>
      <c r="C375" s="6" t="s">
        <v>29</v>
      </c>
      <c r="D375" s="6" t="s">
        <v>30</v>
      </c>
      <c r="E375" s="6" t="s">
        <v>45</v>
      </c>
      <c r="F375" s="27">
        <v>2011</v>
      </c>
      <c r="G375" s="28">
        <v>40695</v>
      </c>
      <c r="H375" s="18">
        <v>4758</v>
      </c>
      <c r="I375" s="17">
        <f t="shared" si="30"/>
        <v>3092.7000000000003</v>
      </c>
      <c r="J375" s="33">
        <v>84</v>
      </c>
      <c r="K375" s="36">
        <f t="shared" si="27"/>
        <v>147.96186719263642</v>
      </c>
      <c r="L375" s="19">
        <f t="shared" si="28"/>
        <v>2938.0650000000001</v>
      </c>
      <c r="M375" s="17">
        <f t="shared" si="29"/>
        <v>154.63500000000002</v>
      </c>
      <c r="N375" s="39">
        <v>0.09</v>
      </c>
      <c r="O375" s="17">
        <f t="shared" si="31"/>
        <v>168.55215000000004</v>
      </c>
    </row>
    <row r="376" spans="1:15" s="7" customFormat="1" ht="15.75" customHeight="1" x14ac:dyDescent="0.25">
      <c r="A376" s="6" t="s">
        <v>604</v>
      </c>
      <c r="B376" s="6" t="s">
        <v>44</v>
      </c>
      <c r="C376" s="6" t="s">
        <v>243</v>
      </c>
      <c r="D376" s="6" t="s">
        <v>244</v>
      </c>
      <c r="E376" s="6" t="s">
        <v>605</v>
      </c>
      <c r="F376" s="27">
        <v>2018</v>
      </c>
      <c r="G376" s="28">
        <v>43248</v>
      </c>
      <c r="H376" s="18">
        <v>1525</v>
      </c>
      <c r="I376" s="17">
        <f t="shared" si="30"/>
        <v>991.25</v>
      </c>
      <c r="J376" s="33">
        <v>60</v>
      </c>
      <c r="K376" s="36">
        <f t="shared" si="27"/>
        <v>64.036817882971732</v>
      </c>
      <c r="L376" s="19">
        <f t="shared" si="28"/>
        <v>941.6875</v>
      </c>
      <c r="M376" s="17">
        <f t="shared" si="29"/>
        <v>49.5625</v>
      </c>
      <c r="N376" s="39">
        <v>0.09</v>
      </c>
      <c r="O376" s="17">
        <f t="shared" si="31"/>
        <v>54.023125000000007</v>
      </c>
    </row>
    <row r="377" spans="1:15" s="7" customFormat="1" ht="15.75" customHeight="1" x14ac:dyDescent="0.25">
      <c r="A377" s="6" t="s">
        <v>606</v>
      </c>
      <c r="B377" s="6" t="s">
        <v>44</v>
      </c>
      <c r="C377" s="6" t="s">
        <v>165</v>
      </c>
      <c r="D377" s="6" t="s">
        <v>166</v>
      </c>
      <c r="E377" s="6" t="s">
        <v>607</v>
      </c>
      <c r="F377" s="27">
        <v>2015</v>
      </c>
      <c r="G377" s="28">
        <v>42186</v>
      </c>
      <c r="H377" s="18">
        <v>1272</v>
      </c>
      <c r="I377" s="17">
        <f t="shared" si="30"/>
        <v>826.80000000000007</v>
      </c>
      <c r="J377" s="33">
        <v>60</v>
      </c>
      <c r="K377" s="36">
        <f t="shared" si="27"/>
        <v>98.948060486522024</v>
      </c>
      <c r="L377" s="19">
        <f t="shared" si="28"/>
        <v>785.46</v>
      </c>
      <c r="M377" s="17">
        <f t="shared" si="29"/>
        <v>41.34</v>
      </c>
      <c r="N377" s="39">
        <v>0.09</v>
      </c>
      <c r="O377" s="17">
        <f t="shared" si="31"/>
        <v>45.060600000000008</v>
      </c>
    </row>
    <row r="378" spans="1:15" s="7" customFormat="1" ht="15.75" customHeight="1" x14ac:dyDescent="0.25">
      <c r="A378" s="6" t="s">
        <v>608</v>
      </c>
      <c r="B378" s="6" t="s">
        <v>33</v>
      </c>
      <c r="C378" s="6" t="s">
        <v>29</v>
      </c>
      <c r="D378" s="6" t="s">
        <v>30</v>
      </c>
      <c r="E378" s="6" t="s">
        <v>45</v>
      </c>
      <c r="F378" s="27">
        <v>2009</v>
      </c>
      <c r="G378" s="28">
        <v>39995</v>
      </c>
      <c r="H378" s="18">
        <v>4758</v>
      </c>
      <c r="I378" s="17">
        <f t="shared" si="30"/>
        <v>3092.7000000000003</v>
      </c>
      <c r="J378" s="33">
        <v>84</v>
      </c>
      <c r="K378" s="36">
        <f t="shared" si="27"/>
        <v>170.97304404996711</v>
      </c>
      <c r="L378" s="19">
        <f t="shared" si="28"/>
        <v>2938.0650000000001</v>
      </c>
      <c r="M378" s="17">
        <f t="shared" si="29"/>
        <v>154.63500000000002</v>
      </c>
      <c r="N378" s="39">
        <v>0.09</v>
      </c>
      <c r="O378" s="17">
        <f t="shared" si="31"/>
        <v>168.55215000000004</v>
      </c>
    </row>
    <row r="379" spans="1:15" s="7" customFormat="1" ht="15.75" customHeight="1" x14ac:dyDescent="0.25">
      <c r="A379" s="6" t="s">
        <v>609</v>
      </c>
      <c r="B379" s="6" t="s">
        <v>44</v>
      </c>
      <c r="C379" s="6" t="s">
        <v>243</v>
      </c>
      <c r="D379" s="6" t="s">
        <v>244</v>
      </c>
      <c r="E379" s="6" t="s">
        <v>610</v>
      </c>
      <c r="F379" s="27">
        <v>2018</v>
      </c>
      <c r="G379" s="28">
        <v>43189</v>
      </c>
      <c r="H379" s="18">
        <v>2114.0500000000002</v>
      </c>
      <c r="I379" s="17">
        <f t="shared" si="30"/>
        <v>1374.1325000000002</v>
      </c>
      <c r="J379" s="33">
        <v>60</v>
      </c>
      <c r="K379" s="36">
        <f t="shared" si="27"/>
        <v>65.976331360946745</v>
      </c>
      <c r="L379" s="19">
        <f t="shared" si="28"/>
        <v>1305.4258750000001</v>
      </c>
      <c r="M379" s="17">
        <f t="shared" si="29"/>
        <v>68.706625000000017</v>
      </c>
      <c r="N379" s="39">
        <v>0.09</v>
      </c>
      <c r="O379" s="17">
        <f t="shared" si="31"/>
        <v>74.890221250000025</v>
      </c>
    </row>
    <row r="380" spans="1:15" s="7" customFormat="1" ht="15.75" customHeight="1" x14ac:dyDescent="0.25">
      <c r="A380" s="6" t="s">
        <v>611</v>
      </c>
      <c r="B380" s="6" t="s">
        <v>33</v>
      </c>
      <c r="C380" s="6" t="s">
        <v>29</v>
      </c>
      <c r="D380" s="6" t="s">
        <v>30</v>
      </c>
      <c r="E380" s="6" t="s">
        <v>612</v>
      </c>
      <c r="F380" s="27">
        <v>2016</v>
      </c>
      <c r="G380" s="28">
        <v>42552</v>
      </c>
      <c r="H380" s="18">
        <v>4331</v>
      </c>
      <c r="I380" s="17">
        <f t="shared" si="30"/>
        <v>2815.15</v>
      </c>
      <c r="J380" s="33">
        <v>84</v>
      </c>
      <c r="K380" s="36">
        <f t="shared" si="27"/>
        <v>86.916502301117674</v>
      </c>
      <c r="L380" s="19">
        <f t="shared" si="28"/>
        <v>2674.3924999999999</v>
      </c>
      <c r="M380" s="17">
        <f t="shared" si="29"/>
        <v>140.75750000000002</v>
      </c>
      <c r="N380" s="39">
        <v>0.09</v>
      </c>
      <c r="O380" s="17">
        <f t="shared" si="31"/>
        <v>153.42567500000004</v>
      </c>
    </row>
    <row r="381" spans="1:15" s="7" customFormat="1" ht="15.75" customHeight="1" x14ac:dyDescent="0.25">
      <c r="A381" s="6" t="s">
        <v>613</v>
      </c>
      <c r="B381" s="6" t="s">
        <v>33</v>
      </c>
      <c r="C381" s="6" t="s">
        <v>38</v>
      </c>
      <c r="D381" s="6" t="s">
        <v>39</v>
      </c>
      <c r="E381" s="6" t="s">
        <v>326</v>
      </c>
      <c r="F381" s="27">
        <v>2016</v>
      </c>
      <c r="G381" s="28">
        <v>42622</v>
      </c>
      <c r="H381" s="18">
        <v>754</v>
      </c>
      <c r="I381" s="17">
        <f t="shared" si="30"/>
        <v>490.1</v>
      </c>
      <c r="J381" s="33">
        <v>84</v>
      </c>
      <c r="K381" s="36">
        <f t="shared" si="27"/>
        <v>84.615384615384613</v>
      </c>
      <c r="L381" s="19">
        <f t="shared" si="28"/>
        <v>465.59500000000003</v>
      </c>
      <c r="M381" s="17">
        <f t="shared" si="29"/>
        <v>24.505000000000003</v>
      </c>
      <c r="N381" s="39">
        <v>0.09</v>
      </c>
      <c r="O381" s="17">
        <f t="shared" si="31"/>
        <v>26.710450000000005</v>
      </c>
    </row>
    <row r="382" spans="1:15" s="7" customFormat="1" ht="15.75" customHeight="1" x14ac:dyDescent="0.25">
      <c r="A382" s="6" t="s">
        <v>614</v>
      </c>
      <c r="B382" s="6" t="s">
        <v>44</v>
      </c>
      <c r="C382" s="6" t="s">
        <v>58</v>
      </c>
      <c r="D382" s="6" t="s">
        <v>59</v>
      </c>
      <c r="E382" s="6" t="s">
        <v>615</v>
      </c>
      <c r="F382" s="27">
        <v>2009</v>
      </c>
      <c r="G382" s="28">
        <v>39934</v>
      </c>
      <c r="H382" s="18">
        <v>8436</v>
      </c>
      <c r="I382" s="17">
        <f t="shared" si="30"/>
        <v>5483.4000000000005</v>
      </c>
      <c r="J382" s="33">
        <v>84</v>
      </c>
      <c r="K382" s="36">
        <f t="shared" si="27"/>
        <v>172.97830374753451</v>
      </c>
      <c r="L382" s="19">
        <f t="shared" si="28"/>
        <v>5209.2300000000005</v>
      </c>
      <c r="M382" s="17">
        <f t="shared" si="29"/>
        <v>274.17</v>
      </c>
      <c r="N382" s="39">
        <v>0.09</v>
      </c>
      <c r="O382" s="17">
        <f t="shared" si="31"/>
        <v>298.84530000000007</v>
      </c>
    </row>
    <row r="383" spans="1:15" s="7" customFormat="1" ht="15.75" customHeight="1" x14ac:dyDescent="0.25">
      <c r="A383" s="6" t="s">
        <v>616</v>
      </c>
      <c r="B383" s="6" t="s">
        <v>44</v>
      </c>
      <c r="C383" s="6" t="s">
        <v>34</v>
      </c>
      <c r="D383" s="6" t="s">
        <v>35</v>
      </c>
      <c r="E383" s="6" t="s">
        <v>458</v>
      </c>
      <c r="F383" s="27">
        <v>2014</v>
      </c>
      <c r="G383" s="28">
        <v>41967</v>
      </c>
      <c r="H383" s="18">
        <v>2536</v>
      </c>
      <c r="I383" s="17">
        <f t="shared" si="30"/>
        <v>1648.4</v>
      </c>
      <c r="J383" s="33">
        <v>84</v>
      </c>
      <c r="K383" s="36">
        <f t="shared" si="27"/>
        <v>106.14727153188691</v>
      </c>
      <c r="L383" s="19">
        <f t="shared" si="28"/>
        <v>1565.98</v>
      </c>
      <c r="M383" s="17">
        <f t="shared" si="29"/>
        <v>82.420000000000016</v>
      </c>
      <c r="N383" s="39">
        <v>0.09</v>
      </c>
      <c r="O383" s="17">
        <f t="shared" si="31"/>
        <v>89.83780000000003</v>
      </c>
    </row>
    <row r="384" spans="1:15" s="7" customFormat="1" ht="15.75" customHeight="1" x14ac:dyDescent="0.25">
      <c r="A384" s="6" t="s">
        <v>617</v>
      </c>
      <c r="B384" s="6" t="s">
        <v>44</v>
      </c>
      <c r="C384" s="6" t="s">
        <v>58</v>
      </c>
      <c r="D384" s="6" t="s">
        <v>59</v>
      </c>
      <c r="E384" s="6" t="s">
        <v>618</v>
      </c>
      <c r="F384" s="27">
        <v>2019</v>
      </c>
      <c r="G384" s="28">
        <v>43501</v>
      </c>
      <c r="H384" s="18">
        <v>4141.32</v>
      </c>
      <c r="I384" s="17">
        <f t="shared" si="30"/>
        <v>2691.8579999999997</v>
      </c>
      <c r="J384" s="33">
        <v>84</v>
      </c>
      <c r="K384" s="36">
        <f t="shared" si="27"/>
        <v>55.719921104536489</v>
      </c>
      <c r="L384" s="19">
        <f t="shared" si="28"/>
        <v>1696.3167811355311</v>
      </c>
      <c r="M384" s="17">
        <f t="shared" si="29"/>
        <v>995.54121886446865</v>
      </c>
      <c r="N384" s="39">
        <v>0.09</v>
      </c>
      <c r="O384" s="17">
        <f t="shared" si="31"/>
        <v>1085.1399285622708</v>
      </c>
    </row>
    <row r="385" spans="1:15" s="7" customFormat="1" ht="15.75" customHeight="1" x14ac:dyDescent="0.25">
      <c r="A385" s="6" t="s">
        <v>619</v>
      </c>
      <c r="B385" s="6" t="s">
        <v>44</v>
      </c>
      <c r="C385" s="6" t="s">
        <v>34</v>
      </c>
      <c r="D385" s="6" t="s">
        <v>35</v>
      </c>
      <c r="E385" s="6" t="s">
        <v>458</v>
      </c>
      <c r="F385" s="27">
        <v>2020</v>
      </c>
      <c r="G385" s="28">
        <v>44151</v>
      </c>
      <c r="H385" s="18">
        <v>2536</v>
      </c>
      <c r="I385" s="17">
        <f t="shared" si="30"/>
        <v>1648.4</v>
      </c>
      <c r="J385" s="33">
        <v>84</v>
      </c>
      <c r="K385" s="36">
        <f t="shared" si="27"/>
        <v>34.352399737015119</v>
      </c>
      <c r="L385" s="19">
        <f t="shared" si="28"/>
        <v>640.41870166870171</v>
      </c>
      <c r="M385" s="17">
        <f t="shared" si="29"/>
        <v>1007.9812983312984</v>
      </c>
      <c r="N385" s="39">
        <v>0.09</v>
      </c>
      <c r="O385" s="17">
        <f t="shared" si="31"/>
        <v>1098.6996151811154</v>
      </c>
    </row>
    <row r="386" spans="1:15" s="7" customFormat="1" ht="15.75" customHeight="1" x14ac:dyDescent="0.25">
      <c r="A386" s="6" t="s">
        <v>620</v>
      </c>
      <c r="B386" s="6" t="s">
        <v>44</v>
      </c>
      <c r="C386" s="6" t="s">
        <v>58</v>
      </c>
      <c r="D386" s="6" t="s">
        <v>59</v>
      </c>
      <c r="E386" s="6" t="s">
        <v>67</v>
      </c>
      <c r="F386" s="27">
        <v>2022</v>
      </c>
      <c r="G386" s="28">
        <v>44900</v>
      </c>
      <c r="H386" s="18">
        <v>10581.55</v>
      </c>
      <c r="I386" s="17">
        <f t="shared" si="30"/>
        <v>6878.0074999999997</v>
      </c>
      <c r="J386" s="33">
        <v>84</v>
      </c>
      <c r="K386" s="36">
        <f t="shared" si="27"/>
        <v>9.7304404996712677</v>
      </c>
      <c r="L386" s="19">
        <f t="shared" si="28"/>
        <v>756.9016737891734</v>
      </c>
      <c r="M386" s="17">
        <f t="shared" si="29"/>
        <v>6121.1058262108263</v>
      </c>
      <c r="N386" s="39">
        <v>0.09</v>
      </c>
      <c r="O386" s="17">
        <f t="shared" si="31"/>
        <v>6672.0053505698015</v>
      </c>
    </row>
    <row r="387" spans="1:15" s="7" customFormat="1" ht="15.75" customHeight="1" x14ac:dyDescent="0.25">
      <c r="A387" s="6" t="s">
        <v>621</v>
      </c>
      <c r="B387" s="6" t="s">
        <v>44</v>
      </c>
      <c r="C387" s="6" t="s">
        <v>63</v>
      </c>
      <c r="D387" s="6" t="s">
        <v>64</v>
      </c>
      <c r="E387" s="6" t="s">
        <v>173</v>
      </c>
      <c r="F387" s="27">
        <v>2015</v>
      </c>
      <c r="G387" s="28">
        <v>42255</v>
      </c>
      <c r="H387" s="18">
        <v>1895</v>
      </c>
      <c r="I387" s="17">
        <f t="shared" si="30"/>
        <v>1231.75</v>
      </c>
      <c r="J387" s="33">
        <v>84</v>
      </c>
      <c r="K387" s="36">
        <f t="shared" si="27"/>
        <v>96.679815910585134</v>
      </c>
      <c r="L387" s="19">
        <f t="shared" si="28"/>
        <v>1170.1624999999999</v>
      </c>
      <c r="M387" s="17">
        <f t="shared" si="29"/>
        <v>61.587500000000006</v>
      </c>
      <c r="N387" s="39">
        <v>0.09</v>
      </c>
      <c r="O387" s="17">
        <f t="shared" si="31"/>
        <v>67.130375000000015</v>
      </c>
    </row>
    <row r="388" spans="1:15" s="7" customFormat="1" ht="15.75" customHeight="1" x14ac:dyDescent="0.25">
      <c r="A388" s="6" t="s">
        <v>622</v>
      </c>
      <c r="B388" s="6" t="s">
        <v>44</v>
      </c>
      <c r="C388" s="6" t="s">
        <v>63</v>
      </c>
      <c r="D388" s="6" t="s">
        <v>64</v>
      </c>
      <c r="E388" s="6" t="s">
        <v>498</v>
      </c>
      <c r="F388" s="27">
        <v>2022</v>
      </c>
      <c r="G388" s="28">
        <v>44902</v>
      </c>
      <c r="H388" s="18">
        <v>5809</v>
      </c>
      <c r="I388" s="17">
        <f t="shared" si="30"/>
        <v>3775.85</v>
      </c>
      <c r="J388" s="33">
        <v>84</v>
      </c>
      <c r="K388" s="36">
        <f t="shared" si="27"/>
        <v>9.6646942800788942</v>
      </c>
      <c r="L388" s="19">
        <f t="shared" si="28"/>
        <v>412.71207264957275</v>
      </c>
      <c r="M388" s="17">
        <f t="shared" si="29"/>
        <v>3363.1379273504272</v>
      </c>
      <c r="N388" s="39">
        <v>0.09</v>
      </c>
      <c r="O388" s="17">
        <f t="shared" si="31"/>
        <v>3665.8203408119657</v>
      </c>
    </row>
    <row r="389" spans="1:15" s="7" customFormat="1" ht="15.75" customHeight="1" x14ac:dyDescent="0.25">
      <c r="A389" s="6" t="s">
        <v>623</v>
      </c>
      <c r="B389" s="6" t="s">
        <v>44</v>
      </c>
      <c r="C389" s="6" t="s">
        <v>29</v>
      </c>
      <c r="D389" s="6" t="s">
        <v>30</v>
      </c>
      <c r="E389" s="6" t="s">
        <v>52</v>
      </c>
      <c r="F389" s="27">
        <v>2016</v>
      </c>
      <c r="G389" s="28">
        <v>42485</v>
      </c>
      <c r="H389" s="18">
        <v>6859</v>
      </c>
      <c r="I389" s="17">
        <f t="shared" si="30"/>
        <v>4458.3500000000004</v>
      </c>
      <c r="J389" s="33">
        <v>84</v>
      </c>
      <c r="K389" s="36">
        <f t="shared" si="27"/>
        <v>89.119000657462195</v>
      </c>
      <c r="L389" s="19">
        <f t="shared" si="28"/>
        <v>4235.4325000000008</v>
      </c>
      <c r="M389" s="17">
        <f t="shared" si="29"/>
        <v>222.91750000000002</v>
      </c>
      <c r="N389" s="39">
        <v>0.09</v>
      </c>
      <c r="O389" s="17">
        <f t="shared" si="31"/>
        <v>242.98007500000003</v>
      </c>
    </row>
    <row r="390" spans="1:15" s="7" customFormat="1" ht="15.75" customHeight="1" x14ac:dyDescent="0.25">
      <c r="A390" s="6" t="s">
        <v>624</v>
      </c>
      <c r="B390" s="6" t="s">
        <v>33</v>
      </c>
      <c r="C390" s="6" t="s">
        <v>63</v>
      </c>
      <c r="D390" s="6" t="s">
        <v>64</v>
      </c>
      <c r="E390" s="6" t="s">
        <v>504</v>
      </c>
      <c r="F390" s="27">
        <v>2019</v>
      </c>
      <c r="G390" s="28">
        <v>43493</v>
      </c>
      <c r="H390" s="18">
        <v>4789</v>
      </c>
      <c r="I390" s="17">
        <f t="shared" si="30"/>
        <v>3112.85</v>
      </c>
      <c r="J390" s="33">
        <v>84</v>
      </c>
      <c r="K390" s="36">
        <f t="shared" si="27"/>
        <v>55.982905982905983</v>
      </c>
      <c r="L390" s="19">
        <f t="shared" si="28"/>
        <v>1970.8698743386244</v>
      </c>
      <c r="M390" s="17">
        <f t="shared" si="29"/>
        <v>1141.9801256613755</v>
      </c>
      <c r="N390" s="39">
        <v>0.09</v>
      </c>
      <c r="O390" s="17">
        <f t="shared" si="31"/>
        <v>1244.7583369708993</v>
      </c>
    </row>
    <row r="391" spans="1:15" s="7" customFormat="1" ht="15.75" customHeight="1" x14ac:dyDescent="0.25">
      <c r="A391" s="6" t="s">
        <v>625</v>
      </c>
      <c r="B391" s="6" t="s">
        <v>44</v>
      </c>
      <c r="C391" s="6" t="s">
        <v>108</v>
      </c>
      <c r="D391" s="6" t="s">
        <v>109</v>
      </c>
      <c r="E391" s="6" t="s">
        <v>411</v>
      </c>
      <c r="F391" s="27">
        <v>2016</v>
      </c>
      <c r="G391" s="28">
        <v>42384</v>
      </c>
      <c r="H391" s="18">
        <v>9250</v>
      </c>
      <c r="I391" s="17">
        <f t="shared" si="30"/>
        <v>6012.5</v>
      </c>
      <c r="J391" s="33">
        <v>84</v>
      </c>
      <c r="K391" s="36">
        <f t="shared" si="27"/>
        <v>92.439184746877046</v>
      </c>
      <c r="L391" s="19">
        <f t="shared" si="28"/>
        <v>5711.875</v>
      </c>
      <c r="M391" s="17">
        <f t="shared" si="29"/>
        <v>300.625</v>
      </c>
      <c r="N391" s="39">
        <v>0.09</v>
      </c>
      <c r="O391" s="17">
        <f t="shared" si="31"/>
        <v>327.68125000000003</v>
      </c>
    </row>
    <row r="392" spans="1:15" s="7" customFormat="1" ht="15.75" customHeight="1" x14ac:dyDescent="0.25">
      <c r="A392" s="6" t="s">
        <v>626</v>
      </c>
      <c r="B392" s="6" t="s">
        <v>28</v>
      </c>
      <c r="C392" s="6" t="s">
        <v>58</v>
      </c>
      <c r="D392" s="6" t="s">
        <v>59</v>
      </c>
      <c r="E392" s="6" t="s">
        <v>67</v>
      </c>
      <c r="F392" s="27">
        <v>2022</v>
      </c>
      <c r="G392" s="28">
        <v>44869</v>
      </c>
      <c r="H392" s="18">
        <v>10581.55</v>
      </c>
      <c r="I392" s="17">
        <f t="shared" si="30"/>
        <v>6878.0074999999997</v>
      </c>
      <c r="J392" s="33">
        <v>84</v>
      </c>
      <c r="K392" s="36">
        <f t="shared" si="27"/>
        <v>10.749506903353057</v>
      </c>
      <c r="L392" s="19">
        <f t="shared" si="28"/>
        <v>836.17178151709413</v>
      </c>
      <c r="M392" s="17">
        <f t="shared" si="29"/>
        <v>6041.8357184829056</v>
      </c>
      <c r="N392" s="39">
        <v>0.09</v>
      </c>
      <c r="O392" s="17">
        <f t="shared" si="31"/>
        <v>6585.6009331463674</v>
      </c>
    </row>
    <row r="393" spans="1:15" s="7" customFormat="1" ht="15.75" customHeight="1" x14ac:dyDescent="0.25">
      <c r="A393" s="6" t="s">
        <v>627</v>
      </c>
      <c r="B393" s="6" t="s">
        <v>47</v>
      </c>
      <c r="C393" s="6" t="s">
        <v>34</v>
      </c>
      <c r="D393" s="6" t="s">
        <v>35</v>
      </c>
      <c r="E393" s="6" t="s">
        <v>458</v>
      </c>
      <c r="F393" s="27">
        <v>2019</v>
      </c>
      <c r="G393" s="28">
        <v>43602</v>
      </c>
      <c r="H393" s="18">
        <v>2587</v>
      </c>
      <c r="I393" s="17">
        <f t="shared" si="30"/>
        <v>1681.55</v>
      </c>
      <c r="J393" s="33">
        <v>84</v>
      </c>
      <c r="K393" s="36">
        <f t="shared" si="27"/>
        <v>52.39973701512163</v>
      </c>
      <c r="L393" s="19">
        <f t="shared" si="28"/>
        <v>996.513558201058</v>
      </c>
      <c r="M393" s="17">
        <f t="shared" si="29"/>
        <v>685.03644179894195</v>
      </c>
      <c r="N393" s="39">
        <v>0.09</v>
      </c>
      <c r="O393" s="17">
        <f t="shared" si="31"/>
        <v>746.68972156084681</v>
      </c>
    </row>
    <row r="394" spans="1:15" s="7" customFormat="1" ht="15.75" customHeight="1" x14ac:dyDescent="0.25">
      <c r="A394" s="6" t="s">
        <v>628</v>
      </c>
      <c r="B394" s="6" t="s">
        <v>33</v>
      </c>
      <c r="C394" s="6" t="s">
        <v>34</v>
      </c>
      <c r="D394" s="6" t="s">
        <v>35</v>
      </c>
      <c r="E394" s="6" t="s">
        <v>629</v>
      </c>
      <c r="F394" s="27">
        <v>2018</v>
      </c>
      <c r="G394" s="28">
        <v>43314</v>
      </c>
      <c r="H394" s="18">
        <v>2536</v>
      </c>
      <c r="I394" s="17">
        <f t="shared" si="30"/>
        <v>1648.4</v>
      </c>
      <c r="J394" s="33">
        <v>84</v>
      </c>
      <c r="K394" s="36">
        <f t="shared" ref="K394:K457" si="32">+($B$2-G394)/30.42</f>
        <v>61.867192636423404</v>
      </c>
      <c r="L394" s="19">
        <f t="shared" ref="L394:L457" si="33">+I394-M394</f>
        <v>1153.366503866504</v>
      </c>
      <c r="M394" s="17">
        <f t="shared" ref="M394:M457" si="34">IF(K394&lt;$J394,($I394)-(K394/$J394)*(($I394)-($I394*$B$5)),($I394*$B$5))</f>
        <v>495.0334961334961</v>
      </c>
      <c r="N394" s="39">
        <v>0.09</v>
      </c>
      <c r="O394" s="17">
        <f t="shared" si="31"/>
        <v>539.58651078551077</v>
      </c>
    </row>
    <row r="395" spans="1:15" s="7" customFormat="1" ht="15.75" customHeight="1" x14ac:dyDescent="0.25">
      <c r="A395" s="6" t="s">
        <v>630</v>
      </c>
      <c r="B395" s="6" t="s">
        <v>28</v>
      </c>
      <c r="C395" s="6" t="s">
        <v>255</v>
      </c>
      <c r="D395" s="6" t="s">
        <v>256</v>
      </c>
      <c r="E395" s="6" t="s">
        <v>262</v>
      </c>
      <c r="F395" s="27">
        <v>2009</v>
      </c>
      <c r="G395" s="28">
        <v>40077</v>
      </c>
      <c r="H395" s="18">
        <v>1069</v>
      </c>
      <c r="I395" s="17">
        <f t="shared" ref="I395:I458" si="35">H395*(1-$B$6)</f>
        <v>694.85</v>
      </c>
      <c r="J395" s="33">
        <v>84</v>
      </c>
      <c r="K395" s="36">
        <f t="shared" si="32"/>
        <v>168.27744904667981</v>
      </c>
      <c r="L395" s="19">
        <f t="shared" si="33"/>
        <v>660.10750000000007</v>
      </c>
      <c r="M395" s="17">
        <f t="shared" si="34"/>
        <v>34.7425</v>
      </c>
      <c r="N395" s="39">
        <v>0.09</v>
      </c>
      <c r="O395" s="17">
        <f t="shared" ref="O395:O458" si="36">+M395*(1+N395)</f>
        <v>37.869325000000003</v>
      </c>
    </row>
    <row r="396" spans="1:15" s="7" customFormat="1" ht="15.75" customHeight="1" x14ac:dyDescent="0.25">
      <c r="A396" s="6" t="s">
        <v>631</v>
      </c>
      <c r="B396" s="6" t="s">
        <v>47</v>
      </c>
      <c r="C396" s="6" t="s">
        <v>29</v>
      </c>
      <c r="D396" s="6" t="s">
        <v>30</v>
      </c>
      <c r="E396" s="6" t="s">
        <v>632</v>
      </c>
      <c r="F396" s="27">
        <v>2009</v>
      </c>
      <c r="G396" s="28">
        <v>39995</v>
      </c>
      <c r="H396" s="18">
        <v>3505</v>
      </c>
      <c r="I396" s="17">
        <f t="shared" si="35"/>
        <v>2278.25</v>
      </c>
      <c r="J396" s="33">
        <v>84</v>
      </c>
      <c r="K396" s="36">
        <f t="shared" si="32"/>
        <v>170.97304404996711</v>
      </c>
      <c r="L396" s="19">
        <f t="shared" si="33"/>
        <v>2164.3375000000001</v>
      </c>
      <c r="M396" s="17">
        <f t="shared" si="34"/>
        <v>113.91250000000001</v>
      </c>
      <c r="N396" s="39">
        <v>0.09</v>
      </c>
      <c r="O396" s="17">
        <f t="shared" si="36"/>
        <v>124.16462500000002</v>
      </c>
    </row>
    <row r="397" spans="1:15" s="7" customFormat="1" ht="15.75" customHeight="1" x14ac:dyDescent="0.25">
      <c r="A397" s="6" t="s">
        <v>633</v>
      </c>
      <c r="B397" s="6" t="s">
        <v>44</v>
      </c>
      <c r="C397" s="6" t="s">
        <v>29</v>
      </c>
      <c r="D397" s="6" t="s">
        <v>30</v>
      </c>
      <c r="E397" s="6" t="s">
        <v>52</v>
      </c>
      <c r="F397" s="27">
        <v>2018</v>
      </c>
      <c r="G397" s="28">
        <v>43132</v>
      </c>
      <c r="H397" s="18">
        <v>6859</v>
      </c>
      <c r="I397" s="17">
        <f t="shared" si="35"/>
        <v>4458.3500000000004</v>
      </c>
      <c r="J397" s="33">
        <v>84</v>
      </c>
      <c r="K397" s="36">
        <f t="shared" si="32"/>
        <v>67.850098619329387</v>
      </c>
      <c r="L397" s="19">
        <f t="shared" si="33"/>
        <v>3421.1251526251531</v>
      </c>
      <c r="M397" s="17">
        <f t="shared" si="34"/>
        <v>1037.2248473748473</v>
      </c>
      <c r="N397" s="39">
        <v>0.09</v>
      </c>
      <c r="O397" s="17">
        <f t="shared" si="36"/>
        <v>1130.5750836385837</v>
      </c>
    </row>
    <row r="398" spans="1:15" s="7" customFormat="1" ht="15.75" customHeight="1" x14ac:dyDescent="0.25">
      <c r="A398" s="6" t="s">
        <v>634</v>
      </c>
      <c r="B398" s="6" t="s">
        <v>33</v>
      </c>
      <c r="C398" s="6" t="s">
        <v>38</v>
      </c>
      <c r="D398" s="6" t="s">
        <v>39</v>
      </c>
      <c r="E398" s="6" t="s">
        <v>264</v>
      </c>
      <c r="F398" s="27">
        <v>2013</v>
      </c>
      <c r="G398" s="28">
        <v>41509</v>
      </c>
      <c r="H398" s="18">
        <v>671</v>
      </c>
      <c r="I398" s="17">
        <f t="shared" si="35"/>
        <v>436.15000000000003</v>
      </c>
      <c r="J398" s="33">
        <v>84</v>
      </c>
      <c r="K398" s="36">
        <f t="shared" si="32"/>
        <v>121.20315581854042</v>
      </c>
      <c r="L398" s="19">
        <f t="shared" si="33"/>
        <v>414.34250000000003</v>
      </c>
      <c r="M398" s="17">
        <f t="shared" si="34"/>
        <v>21.807500000000005</v>
      </c>
      <c r="N398" s="39">
        <v>0.09</v>
      </c>
      <c r="O398" s="17">
        <f t="shared" si="36"/>
        <v>23.770175000000005</v>
      </c>
    </row>
    <row r="399" spans="1:15" s="7" customFormat="1" ht="15.75" customHeight="1" x14ac:dyDescent="0.25">
      <c r="A399" s="6" t="s">
        <v>635</v>
      </c>
      <c r="B399" s="6" t="s">
        <v>47</v>
      </c>
      <c r="C399" s="6" t="s">
        <v>63</v>
      </c>
      <c r="D399" s="6" t="s">
        <v>64</v>
      </c>
      <c r="E399" s="6" t="s">
        <v>585</v>
      </c>
      <c r="F399" s="27">
        <v>2022</v>
      </c>
      <c r="G399" s="28">
        <v>44902</v>
      </c>
      <c r="H399" s="18">
        <v>5634</v>
      </c>
      <c r="I399" s="17">
        <f t="shared" si="35"/>
        <v>3662.1</v>
      </c>
      <c r="J399" s="33">
        <v>84</v>
      </c>
      <c r="K399" s="36">
        <f t="shared" si="32"/>
        <v>9.6646942800788942</v>
      </c>
      <c r="L399" s="19">
        <f t="shared" si="33"/>
        <v>400.27884615384619</v>
      </c>
      <c r="M399" s="17">
        <f t="shared" si="34"/>
        <v>3261.8211538461537</v>
      </c>
      <c r="N399" s="39">
        <v>0.09</v>
      </c>
      <c r="O399" s="17">
        <f t="shared" si="36"/>
        <v>3555.3850576923078</v>
      </c>
    </row>
    <row r="400" spans="1:15" s="7" customFormat="1" ht="15.75" customHeight="1" x14ac:dyDescent="0.25">
      <c r="A400" s="6" t="s">
        <v>636</v>
      </c>
      <c r="B400" s="6" t="s">
        <v>44</v>
      </c>
      <c r="C400" s="6" t="s">
        <v>76</v>
      </c>
      <c r="D400" s="6" t="s">
        <v>77</v>
      </c>
      <c r="E400" s="6" t="s">
        <v>163</v>
      </c>
      <c r="F400" s="27">
        <v>2018</v>
      </c>
      <c r="G400" s="28">
        <v>43313</v>
      </c>
      <c r="H400" s="18">
        <v>11807</v>
      </c>
      <c r="I400" s="17">
        <f t="shared" si="35"/>
        <v>7674.55</v>
      </c>
      <c r="J400" s="33">
        <v>84</v>
      </c>
      <c r="K400" s="36">
        <f t="shared" si="32"/>
        <v>61.900065746219589</v>
      </c>
      <c r="L400" s="19">
        <f t="shared" si="33"/>
        <v>5372.6475249287751</v>
      </c>
      <c r="M400" s="17">
        <f t="shared" si="34"/>
        <v>2301.9024750712251</v>
      </c>
      <c r="N400" s="39">
        <v>0.09</v>
      </c>
      <c r="O400" s="17">
        <f t="shared" si="36"/>
        <v>2509.0736978276354</v>
      </c>
    </row>
    <row r="401" spans="1:15" s="7" customFormat="1" ht="15.75" customHeight="1" x14ac:dyDescent="0.25">
      <c r="A401" s="6" t="s">
        <v>637</v>
      </c>
      <c r="B401" s="6" t="s">
        <v>44</v>
      </c>
      <c r="C401" s="6" t="s">
        <v>63</v>
      </c>
      <c r="D401" s="6" t="s">
        <v>64</v>
      </c>
      <c r="E401" s="6" t="s">
        <v>585</v>
      </c>
      <c r="F401" s="27">
        <v>2022</v>
      </c>
      <c r="G401" s="28">
        <v>44908</v>
      </c>
      <c r="H401" s="18">
        <v>6152</v>
      </c>
      <c r="I401" s="17">
        <f t="shared" si="35"/>
        <v>3998.8</v>
      </c>
      <c r="J401" s="33">
        <v>84</v>
      </c>
      <c r="K401" s="36">
        <f t="shared" si="32"/>
        <v>9.4674556213017738</v>
      </c>
      <c r="L401" s="19">
        <f t="shared" si="33"/>
        <v>428.16117216117209</v>
      </c>
      <c r="M401" s="17">
        <f t="shared" si="34"/>
        <v>3570.6388278388281</v>
      </c>
      <c r="N401" s="39">
        <v>0.09</v>
      </c>
      <c r="O401" s="17">
        <f t="shared" si="36"/>
        <v>3891.9963223443228</v>
      </c>
    </row>
    <row r="402" spans="1:15" s="7" customFormat="1" ht="15.75" customHeight="1" x14ac:dyDescent="0.25">
      <c r="A402" s="6" t="s">
        <v>638</v>
      </c>
      <c r="B402" s="6" t="s">
        <v>44</v>
      </c>
      <c r="C402" s="6" t="s">
        <v>29</v>
      </c>
      <c r="D402" s="6" t="s">
        <v>30</v>
      </c>
      <c r="E402" s="6" t="s">
        <v>274</v>
      </c>
      <c r="F402" s="27">
        <v>2009</v>
      </c>
      <c r="G402" s="28">
        <v>39995</v>
      </c>
      <c r="H402" s="18">
        <v>7061</v>
      </c>
      <c r="I402" s="17">
        <f t="shared" si="35"/>
        <v>4589.6500000000005</v>
      </c>
      <c r="J402" s="33">
        <v>84</v>
      </c>
      <c r="K402" s="36">
        <f t="shared" si="32"/>
        <v>170.97304404996711</v>
      </c>
      <c r="L402" s="19">
        <f t="shared" si="33"/>
        <v>4360.1675000000005</v>
      </c>
      <c r="M402" s="17">
        <f t="shared" si="34"/>
        <v>229.48250000000004</v>
      </c>
      <c r="N402" s="39">
        <v>0.09</v>
      </c>
      <c r="O402" s="17">
        <f t="shared" si="36"/>
        <v>250.13592500000007</v>
      </c>
    </row>
    <row r="403" spans="1:15" s="7" customFormat="1" ht="15.75" customHeight="1" x14ac:dyDescent="0.25">
      <c r="A403" s="6" t="s">
        <v>639</v>
      </c>
      <c r="B403" s="6" t="s">
        <v>44</v>
      </c>
      <c r="C403" s="6" t="s">
        <v>243</v>
      </c>
      <c r="D403" s="6" t="s">
        <v>244</v>
      </c>
      <c r="E403" s="6" t="s">
        <v>245</v>
      </c>
      <c r="F403" s="27">
        <v>2018</v>
      </c>
      <c r="G403" s="28">
        <v>43445</v>
      </c>
      <c r="H403" s="18">
        <v>1794.01</v>
      </c>
      <c r="I403" s="17">
        <f t="shared" si="35"/>
        <v>1166.1065000000001</v>
      </c>
      <c r="J403" s="33">
        <v>60</v>
      </c>
      <c r="K403" s="36">
        <f t="shared" si="32"/>
        <v>57.560815253122939</v>
      </c>
      <c r="L403" s="19">
        <f t="shared" si="33"/>
        <v>1062.7656461894587</v>
      </c>
      <c r="M403" s="17">
        <f t="shared" si="34"/>
        <v>103.34085381054138</v>
      </c>
      <c r="N403" s="39">
        <v>0.09</v>
      </c>
      <c r="O403" s="17">
        <f t="shared" si="36"/>
        <v>112.64153065349011</v>
      </c>
    </row>
    <row r="404" spans="1:15" s="7" customFormat="1" ht="15.75" customHeight="1" x14ac:dyDescent="0.25">
      <c r="A404" s="6" t="s">
        <v>640</v>
      </c>
      <c r="B404" s="6" t="s">
        <v>33</v>
      </c>
      <c r="C404" s="6" t="s">
        <v>76</v>
      </c>
      <c r="D404" s="6" t="s">
        <v>77</v>
      </c>
      <c r="E404" s="6" t="s">
        <v>641</v>
      </c>
      <c r="F404" s="27">
        <v>2018</v>
      </c>
      <c r="G404" s="28">
        <v>43282</v>
      </c>
      <c r="H404" s="18">
        <v>7788</v>
      </c>
      <c r="I404" s="17">
        <f t="shared" si="35"/>
        <v>5062.2</v>
      </c>
      <c r="J404" s="33">
        <v>84</v>
      </c>
      <c r="K404" s="36">
        <f t="shared" si="32"/>
        <v>62.91913214990138</v>
      </c>
      <c r="L404" s="19">
        <f t="shared" si="33"/>
        <v>3602.1877289377289</v>
      </c>
      <c r="M404" s="17">
        <f t="shared" si="34"/>
        <v>1460.0122710622709</v>
      </c>
      <c r="N404" s="39">
        <v>0.09</v>
      </c>
      <c r="O404" s="17">
        <f t="shared" si="36"/>
        <v>1591.4133754578754</v>
      </c>
    </row>
    <row r="405" spans="1:15" s="7" customFormat="1" ht="15.75" customHeight="1" x14ac:dyDescent="0.25">
      <c r="A405" s="6" t="s">
        <v>642</v>
      </c>
      <c r="B405" s="6" t="s">
        <v>44</v>
      </c>
      <c r="C405" s="6" t="s">
        <v>34</v>
      </c>
      <c r="D405" s="6" t="s">
        <v>35</v>
      </c>
      <c r="E405" s="6" t="s">
        <v>643</v>
      </c>
      <c r="F405" s="27">
        <v>2019</v>
      </c>
      <c r="G405" s="28">
        <v>43521</v>
      </c>
      <c r="H405" s="18">
        <v>4562</v>
      </c>
      <c r="I405" s="17">
        <f t="shared" si="35"/>
        <v>2965.3</v>
      </c>
      <c r="J405" s="33">
        <v>84</v>
      </c>
      <c r="K405" s="36">
        <f t="shared" si="32"/>
        <v>55.062458908612754</v>
      </c>
      <c r="L405" s="19">
        <f t="shared" si="33"/>
        <v>1846.5818325193329</v>
      </c>
      <c r="M405" s="17">
        <f t="shared" si="34"/>
        <v>1118.7181674806673</v>
      </c>
      <c r="N405" s="39">
        <v>0.09</v>
      </c>
      <c r="O405" s="17">
        <f t="shared" si="36"/>
        <v>1219.4028025539274</v>
      </c>
    </row>
    <row r="406" spans="1:15" s="7" customFormat="1" ht="15.75" customHeight="1" x14ac:dyDescent="0.25">
      <c r="A406" s="6" t="s">
        <v>644</v>
      </c>
      <c r="B406" s="6" t="s">
        <v>33</v>
      </c>
      <c r="C406" s="6" t="s">
        <v>58</v>
      </c>
      <c r="D406" s="6" t="s">
        <v>59</v>
      </c>
      <c r="E406" s="6" t="s">
        <v>645</v>
      </c>
      <c r="F406" s="27">
        <v>2022</v>
      </c>
      <c r="G406" s="28">
        <v>44668</v>
      </c>
      <c r="H406" s="18">
        <v>9482</v>
      </c>
      <c r="I406" s="17">
        <f t="shared" si="35"/>
        <v>6163.3</v>
      </c>
      <c r="J406" s="33">
        <v>84</v>
      </c>
      <c r="K406" s="36">
        <f t="shared" si="32"/>
        <v>17.357001972386588</v>
      </c>
      <c r="L406" s="19">
        <f t="shared" si="33"/>
        <v>1209.8522588522592</v>
      </c>
      <c r="M406" s="17">
        <f t="shared" si="34"/>
        <v>4953.447741147741</v>
      </c>
      <c r="N406" s="39">
        <v>0.09</v>
      </c>
      <c r="O406" s="17">
        <f t="shared" si="36"/>
        <v>5399.2580378510384</v>
      </c>
    </row>
    <row r="407" spans="1:15" s="7" customFormat="1" ht="15.75" customHeight="1" x14ac:dyDescent="0.25">
      <c r="A407" s="6" t="s">
        <v>646</v>
      </c>
      <c r="B407" s="6" t="s">
        <v>44</v>
      </c>
      <c r="C407" s="6" t="s">
        <v>647</v>
      </c>
      <c r="D407" s="6" t="s">
        <v>648</v>
      </c>
      <c r="E407" s="6" t="s">
        <v>649</v>
      </c>
      <c r="F407" s="27">
        <v>2015</v>
      </c>
      <c r="G407" s="28">
        <v>42186</v>
      </c>
      <c r="H407" s="18">
        <v>750</v>
      </c>
      <c r="I407" s="17">
        <f t="shared" si="35"/>
        <v>487.5</v>
      </c>
      <c r="J407" s="33">
        <v>60</v>
      </c>
      <c r="K407" s="36">
        <f t="shared" si="32"/>
        <v>98.948060486522024</v>
      </c>
      <c r="L407" s="19">
        <f t="shared" si="33"/>
        <v>463.125</v>
      </c>
      <c r="M407" s="17">
        <f t="shared" si="34"/>
        <v>24.375</v>
      </c>
      <c r="N407" s="39">
        <v>0.09</v>
      </c>
      <c r="O407" s="17">
        <f t="shared" si="36"/>
        <v>26.568750000000001</v>
      </c>
    </row>
    <row r="408" spans="1:15" s="7" customFormat="1" ht="15.75" customHeight="1" x14ac:dyDescent="0.25">
      <c r="A408" s="6" t="s">
        <v>650</v>
      </c>
      <c r="B408" s="6" t="s">
        <v>28</v>
      </c>
      <c r="C408" s="6" t="s">
        <v>58</v>
      </c>
      <c r="D408" s="6" t="s">
        <v>59</v>
      </c>
      <c r="E408" s="6" t="s">
        <v>508</v>
      </c>
      <c r="F408" s="27">
        <v>2015</v>
      </c>
      <c r="G408" s="28">
        <v>42036</v>
      </c>
      <c r="H408" s="18">
        <v>8873</v>
      </c>
      <c r="I408" s="17">
        <f t="shared" si="35"/>
        <v>5767.45</v>
      </c>
      <c r="J408" s="33">
        <v>84</v>
      </c>
      <c r="K408" s="36">
        <f t="shared" si="32"/>
        <v>103.87902695595002</v>
      </c>
      <c r="L408" s="19">
        <f t="shared" si="33"/>
        <v>5479.0774999999994</v>
      </c>
      <c r="M408" s="17">
        <f t="shared" si="34"/>
        <v>288.3725</v>
      </c>
      <c r="N408" s="39">
        <v>0.09</v>
      </c>
      <c r="O408" s="17">
        <f t="shared" si="36"/>
        <v>314.32602500000002</v>
      </c>
    </row>
    <row r="409" spans="1:15" s="7" customFormat="1" ht="15.75" customHeight="1" x14ac:dyDescent="0.25">
      <c r="A409" s="6" t="s">
        <v>651</v>
      </c>
      <c r="B409" s="6" t="s">
        <v>44</v>
      </c>
      <c r="C409" s="6" t="s">
        <v>38</v>
      </c>
      <c r="D409" s="6" t="s">
        <v>39</v>
      </c>
      <c r="E409" s="6" t="s">
        <v>264</v>
      </c>
      <c r="F409" s="27">
        <v>2018</v>
      </c>
      <c r="G409" s="28">
        <v>43132</v>
      </c>
      <c r="H409" s="18">
        <v>744</v>
      </c>
      <c r="I409" s="17">
        <f t="shared" si="35"/>
        <v>483.6</v>
      </c>
      <c r="J409" s="33">
        <v>84</v>
      </c>
      <c r="K409" s="36">
        <f t="shared" si="32"/>
        <v>67.850098619329387</v>
      </c>
      <c r="L409" s="19">
        <f t="shared" si="33"/>
        <v>371.09157509157507</v>
      </c>
      <c r="M409" s="17">
        <f t="shared" si="34"/>
        <v>112.50842490842496</v>
      </c>
      <c r="N409" s="39">
        <v>0.09</v>
      </c>
      <c r="O409" s="17">
        <f t="shared" si="36"/>
        <v>122.6341831501832</v>
      </c>
    </row>
    <row r="410" spans="1:15" s="7" customFormat="1" ht="15.75" customHeight="1" x14ac:dyDescent="0.25">
      <c r="A410" s="6" t="s">
        <v>652</v>
      </c>
      <c r="B410" s="6" t="s">
        <v>44</v>
      </c>
      <c r="C410" s="6" t="s">
        <v>29</v>
      </c>
      <c r="D410" s="6" t="s">
        <v>30</v>
      </c>
      <c r="E410" s="6" t="s">
        <v>52</v>
      </c>
      <c r="F410" s="27">
        <v>2017</v>
      </c>
      <c r="G410" s="28">
        <v>42830</v>
      </c>
      <c r="H410" s="18">
        <v>6859</v>
      </c>
      <c r="I410" s="17">
        <f t="shared" si="35"/>
        <v>4458.3500000000004</v>
      </c>
      <c r="J410" s="33">
        <v>84</v>
      </c>
      <c r="K410" s="36">
        <f t="shared" si="32"/>
        <v>77.777777777777771</v>
      </c>
      <c r="L410" s="19">
        <f t="shared" si="33"/>
        <v>3921.6967592592596</v>
      </c>
      <c r="M410" s="17">
        <f t="shared" si="34"/>
        <v>536.65324074074078</v>
      </c>
      <c r="N410" s="39">
        <v>0.09</v>
      </c>
      <c r="O410" s="17">
        <f t="shared" si="36"/>
        <v>584.9520324074075</v>
      </c>
    </row>
    <row r="411" spans="1:15" s="7" customFormat="1" ht="15.75" customHeight="1" x14ac:dyDescent="0.25">
      <c r="A411" s="6" t="s">
        <v>653</v>
      </c>
      <c r="B411" s="6" t="s">
        <v>44</v>
      </c>
      <c r="C411" s="6" t="s">
        <v>165</v>
      </c>
      <c r="D411" s="6" t="s">
        <v>166</v>
      </c>
      <c r="E411" s="6" t="s">
        <v>654</v>
      </c>
      <c r="F411" s="27">
        <v>2022</v>
      </c>
      <c r="G411" s="28">
        <v>44922</v>
      </c>
      <c r="H411" s="18">
        <v>3038.16</v>
      </c>
      <c r="I411" s="17">
        <f t="shared" si="35"/>
        <v>1974.8039999999999</v>
      </c>
      <c r="J411" s="33">
        <v>60</v>
      </c>
      <c r="K411" s="36">
        <f t="shared" si="32"/>
        <v>9.0072320841551612</v>
      </c>
      <c r="L411" s="19">
        <f t="shared" si="33"/>
        <v>281.63570085470087</v>
      </c>
      <c r="M411" s="17">
        <f t="shared" si="34"/>
        <v>1693.168299145299</v>
      </c>
      <c r="N411" s="39">
        <v>0.09</v>
      </c>
      <c r="O411" s="17">
        <f t="shared" si="36"/>
        <v>1845.5534460683759</v>
      </c>
    </row>
    <row r="412" spans="1:15" s="7" customFormat="1" ht="15.75" customHeight="1" x14ac:dyDescent="0.25">
      <c r="A412" s="6" t="s">
        <v>655</v>
      </c>
      <c r="B412" s="6" t="s">
        <v>44</v>
      </c>
      <c r="C412" s="6" t="s">
        <v>34</v>
      </c>
      <c r="D412" s="6" t="s">
        <v>35</v>
      </c>
      <c r="E412" s="6" t="s">
        <v>656</v>
      </c>
      <c r="F412" s="27">
        <v>2016</v>
      </c>
      <c r="G412" s="28">
        <v>42681</v>
      </c>
      <c r="H412" s="24">
        <v>2445</v>
      </c>
      <c r="I412" s="17">
        <f t="shared" si="35"/>
        <v>1589.25</v>
      </c>
      <c r="J412" s="33">
        <v>60</v>
      </c>
      <c r="K412" s="36">
        <f t="shared" si="32"/>
        <v>82.675871137409601</v>
      </c>
      <c r="L412" s="19">
        <f t="shared" si="33"/>
        <v>1509.7874999999999</v>
      </c>
      <c r="M412" s="17">
        <f t="shared" si="34"/>
        <v>79.462500000000006</v>
      </c>
      <c r="N412" s="39">
        <v>0.84</v>
      </c>
      <c r="O412" s="17">
        <f t="shared" si="36"/>
        <v>146.21100000000001</v>
      </c>
    </row>
    <row r="413" spans="1:15" s="7" customFormat="1" ht="15.75" customHeight="1" x14ac:dyDescent="0.25">
      <c r="A413" s="6" t="s">
        <v>657</v>
      </c>
      <c r="B413" s="6" t="s">
        <v>33</v>
      </c>
      <c r="C413" s="6" t="s">
        <v>29</v>
      </c>
      <c r="D413" s="6" t="s">
        <v>30</v>
      </c>
      <c r="E413" s="6" t="s">
        <v>87</v>
      </c>
      <c r="F413" s="27">
        <v>2014</v>
      </c>
      <c r="G413" s="28">
        <v>41747</v>
      </c>
      <c r="H413" s="18">
        <v>6077</v>
      </c>
      <c r="I413" s="17">
        <f t="shared" si="35"/>
        <v>3950.05</v>
      </c>
      <c r="J413" s="33">
        <v>84</v>
      </c>
      <c r="K413" s="36">
        <f t="shared" si="32"/>
        <v>113.37935568704799</v>
      </c>
      <c r="L413" s="19">
        <f t="shared" si="33"/>
        <v>3752.5475000000001</v>
      </c>
      <c r="M413" s="17">
        <f t="shared" si="34"/>
        <v>197.50250000000003</v>
      </c>
      <c r="N413" s="39">
        <v>0.09</v>
      </c>
      <c r="O413" s="17">
        <f t="shared" si="36"/>
        <v>215.27772500000003</v>
      </c>
    </row>
    <row r="414" spans="1:15" s="7" customFormat="1" ht="15.75" customHeight="1" x14ac:dyDescent="0.25">
      <c r="A414" s="6" t="s">
        <v>658</v>
      </c>
      <c r="B414" s="6" t="s">
        <v>44</v>
      </c>
      <c r="C414" s="6" t="s">
        <v>184</v>
      </c>
      <c r="D414" s="6" t="s">
        <v>185</v>
      </c>
      <c r="E414" s="6" t="s">
        <v>659</v>
      </c>
      <c r="F414" s="27">
        <v>2016</v>
      </c>
      <c r="G414" s="28">
        <v>42682</v>
      </c>
      <c r="H414" s="18">
        <v>4955</v>
      </c>
      <c r="I414" s="17">
        <f t="shared" si="35"/>
        <v>3220.75</v>
      </c>
      <c r="J414" s="33">
        <v>60</v>
      </c>
      <c r="K414" s="36">
        <f t="shared" si="32"/>
        <v>82.642998027613402</v>
      </c>
      <c r="L414" s="19">
        <f t="shared" si="33"/>
        <v>3059.7125000000001</v>
      </c>
      <c r="M414" s="17">
        <f t="shared" si="34"/>
        <v>161.03750000000002</v>
      </c>
      <c r="N414" s="39">
        <v>0.09</v>
      </c>
      <c r="O414" s="17">
        <f t="shared" si="36"/>
        <v>175.53087500000004</v>
      </c>
    </row>
    <row r="415" spans="1:15" s="7" customFormat="1" ht="15.75" customHeight="1" x14ac:dyDescent="0.25">
      <c r="A415" s="6" t="s">
        <v>660</v>
      </c>
      <c r="B415" s="6" t="s">
        <v>33</v>
      </c>
      <c r="C415" s="6" t="s">
        <v>29</v>
      </c>
      <c r="D415" s="6" t="s">
        <v>30</v>
      </c>
      <c r="E415" s="6" t="s">
        <v>52</v>
      </c>
      <c r="F415" s="27">
        <v>2017</v>
      </c>
      <c r="G415" s="28">
        <v>42917</v>
      </c>
      <c r="H415" s="18">
        <v>6859</v>
      </c>
      <c r="I415" s="17">
        <f t="shared" si="35"/>
        <v>4458.3500000000004</v>
      </c>
      <c r="J415" s="33">
        <v>84</v>
      </c>
      <c r="K415" s="36">
        <f t="shared" si="32"/>
        <v>74.917817225509523</v>
      </c>
      <c r="L415" s="19">
        <f t="shared" si="33"/>
        <v>3777.4923560236066</v>
      </c>
      <c r="M415" s="17">
        <f t="shared" si="34"/>
        <v>680.85764397639377</v>
      </c>
      <c r="N415" s="39">
        <v>0.09</v>
      </c>
      <c r="O415" s="17">
        <f t="shared" si="36"/>
        <v>742.1348319342693</v>
      </c>
    </row>
    <row r="416" spans="1:15" s="7" customFormat="1" ht="15.75" customHeight="1" x14ac:dyDescent="0.25">
      <c r="A416" s="6" t="s">
        <v>661</v>
      </c>
      <c r="B416" s="6" t="s">
        <v>33</v>
      </c>
      <c r="C416" s="6" t="s">
        <v>58</v>
      </c>
      <c r="D416" s="6" t="s">
        <v>59</v>
      </c>
      <c r="E416" s="6" t="s">
        <v>67</v>
      </c>
      <c r="F416" s="27">
        <v>2022</v>
      </c>
      <c r="G416" s="28">
        <v>44869</v>
      </c>
      <c r="H416" s="18">
        <v>10581.55</v>
      </c>
      <c r="I416" s="17">
        <f t="shared" si="35"/>
        <v>6878.0074999999997</v>
      </c>
      <c r="J416" s="33">
        <v>84</v>
      </c>
      <c r="K416" s="36">
        <f t="shared" si="32"/>
        <v>10.749506903353057</v>
      </c>
      <c r="L416" s="19">
        <f t="shared" si="33"/>
        <v>836.17178151709413</v>
      </c>
      <c r="M416" s="17">
        <f t="shared" si="34"/>
        <v>6041.8357184829056</v>
      </c>
      <c r="N416" s="39">
        <v>0.09</v>
      </c>
      <c r="O416" s="17">
        <f t="shared" si="36"/>
        <v>6585.6009331463674</v>
      </c>
    </row>
    <row r="417" spans="1:15" s="7" customFormat="1" ht="15.75" customHeight="1" x14ac:dyDescent="0.25">
      <c r="A417" s="6" t="s">
        <v>662</v>
      </c>
      <c r="B417" s="6" t="s">
        <v>44</v>
      </c>
      <c r="C417" s="6" t="s">
        <v>58</v>
      </c>
      <c r="D417" s="6" t="s">
        <v>59</v>
      </c>
      <c r="E417" s="6" t="s">
        <v>60</v>
      </c>
      <c r="F417" s="27">
        <v>2018</v>
      </c>
      <c r="G417" s="28">
        <v>43435</v>
      </c>
      <c r="H417" s="18">
        <v>7950</v>
      </c>
      <c r="I417" s="17">
        <f t="shared" si="35"/>
        <v>5167.5</v>
      </c>
      <c r="J417" s="33">
        <v>84</v>
      </c>
      <c r="K417" s="36">
        <f t="shared" si="32"/>
        <v>57.88954635108481</v>
      </c>
      <c r="L417" s="19">
        <f t="shared" si="33"/>
        <v>3383.1788003663005</v>
      </c>
      <c r="M417" s="17">
        <f t="shared" si="34"/>
        <v>1784.3211996336995</v>
      </c>
      <c r="N417" s="39">
        <v>0.09</v>
      </c>
      <c r="O417" s="17">
        <f t="shared" si="36"/>
        <v>1944.9101076007325</v>
      </c>
    </row>
    <row r="418" spans="1:15" s="7" customFormat="1" ht="15.75" customHeight="1" x14ac:dyDescent="0.25">
      <c r="A418" s="6" t="s">
        <v>663</v>
      </c>
      <c r="B418" s="6" t="s">
        <v>33</v>
      </c>
      <c r="C418" s="6" t="s">
        <v>63</v>
      </c>
      <c r="D418" s="6" t="s">
        <v>64</v>
      </c>
      <c r="E418" s="6" t="s">
        <v>117</v>
      </c>
      <c r="F418" s="27">
        <v>2021</v>
      </c>
      <c r="G418" s="28">
        <v>44488</v>
      </c>
      <c r="H418" s="18">
        <v>2269</v>
      </c>
      <c r="I418" s="17">
        <f t="shared" si="35"/>
        <v>1474.8500000000001</v>
      </c>
      <c r="J418" s="33">
        <v>84</v>
      </c>
      <c r="K418" s="36">
        <f t="shared" si="32"/>
        <v>23.274161735700197</v>
      </c>
      <c r="L418" s="19">
        <f t="shared" si="33"/>
        <v>388.20955433455424</v>
      </c>
      <c r="M418" s="17">
        <f t="shared" si="34"/>
        <v>1086.6404456654459</v>
      </c>
      <c r="N418" s="39">
        <v>0.09</v>
      </c>
      <c r="O418" s="17">
        <f t="shared" si="36"/>
        <v>1184.438085775336</v>
      </c>
    </row>
    <row r="419" spans="1:15" s="7" customFormat="1" ht="15.75" customHeight="1" x14ac:dyDescent="0.25">
      <c r="A419" s="6" t="s">
        <v>664</v>
      </c>
      <c r="B419" s="6" t="s">
        <v>44</v>
      </c>
      <c r="C419" s="6" t="s">
        <v>38</v>
      </c>
      <c r="D419" s="6" t="s">
        <v>39</v>
      </c>
      <c r="E419" s="6" t="s">
        <v>264</v>
      </c>
      <c r="F419" s="27">
        <v>2011</v>
      </c>
      <c r="G419" s="28">
        <v>40625</v>
      </c>
      <c r="H419" s="18">
        <v>6925</v>
      </c>
      <c r="I419" s="17">
        <f t="shared" si="35"/>
        <v>4501.25</v>
      </c>
      <c r="J419" s="33">
        <v>84</v>
      </c>
      <c r="K419" s="36">
        <f t="shared" si="32"/>
        <v>150.26298487836948</v>
      </c>
      <c r="L419" s="19">
        <f t="shared" si="33"/>
        <v>4276.1875</v>
      </c>
      <c r="M419" s="17">
        <f t="shared" si="34"/>
        <v>225.0625</v>
      </c>
      <c r="N419" s="39">
        <v>0.09</v>
      </c>
      <c r="O419" s="17">
        <f t="shared" si="36"/>
        <v>245.31812500000001</v>
      </c>
    </row>
    <row r="420" spans="1:15" s="7" customFormat="1" ht="15.75" customHeight="1" x14ac:dyDescent="0.25">
      <c r="A420" s="6" t="s">
        <v>665</v>
      </c>
      <c r="B420" s="6" t="s">
        <v>44</v>
      </c>
      <c r="C420" s="6" t="s">
        <v>58</v>
      </c>
      <c r="D420" s="6" t="s">
        <v>59</v>
      </c>
      <c r="E420" s="6" t="s">
        <v>508</v>
      </c>
      <c r="F420" s="27">
        <v>2018</v>
      </c>
      <c r="G420" s="28">
        <v>43447</v>
      </c>
      <c r="H420" s="18">
        <v>8375</v>
      </c>
      <c r="I420" s="17">
        <f t="shared" si="35"/>
        <v>5443.75</v>
      </c>
      <c r="J420" s="33">
        <v>84</v>
      </c>
      <c r="K420" s="36">
        <f t="shared" si="32"/>
        <v>57.495069033530569</v>
      </c>
      <c r="L420" s="19">
        <f t="shared" si="33"/>
        <v>3539.7540827228327</v>
      </c>
      <c r="M420" s="17">
        <f t="shared" si="34"/>
        <v>1903.9959172771673</v>
      </c>
      <c r="N420" s="39">
        <v>0.09</v>
      </c>
      <c r="O420" s="17">
        <f t="shared" si="36"/>
        <v>2075.3555498321125</v>
      </c>
    </row>
    <row r="421" spans="1:15" s="7" customFormat="1" ht="15.75" customHeight="1" x14ac:dyDescent="0.25">
      <c r="A421" s="6" t="s">
        <v>666</v>
      </c>
      <c r="B421" s="6" t="s">
        <v>47</v>
      </c>
      <c r="C421" s="6" t="s">
        <v>29</v>
      </c>
      <c r="D421" s="6" t="s">
        <v>30</v>
      </c>
      <c r="E421" s="6" t="s">
        <v>667</v>
      </c>
      <c r="F421" s="27">
        <v>2019</v>
      </c>
      <c r="G421" s="28">
        <v>43617</v>
      </c>
      <c r="H421" s="18">
        <v>7061</v>
      </c>
      <c r="I421" s="17">
        <f t="shared" si="35"/>
        <v>4589.6500000000005</v>
      </c>
      <c r="J421" s="33">
        <v>84</v>
      </c>
      <c r="K421" s="36">
        <f t="shared" si="32"/>
        <v>51.906640368178827</v>
      </c>
      <c r="L421" s="19">
        <f t="shared" si="33"/>
        <v>2694.305313899064</v>
      </c>
      <c r="M421" s="17">
        <f t="shared" si="34"/>
        <v>1895.3446861009365</v>
      </c>
      <c r="N421" s="39">
        <v>0.09</v>
      </c>
      <c r="O421" s="17">
        <f t="shared" si="36"/>
        <v>2065.9257078500209</v>
      </c>
    </row>
    <row r="422" spans="1:15" s="7" customFormat="1" ht="15.75" customHeight="1" x14ac:dyDescent="0.25">
      <c r="A422" s="6" t="s">
        <v>668</v>
      </c>
      <c r="B422" s="6" t="s">
        <v>44</v>
      </c>
      <c r="C422" s="6" t="s">
        <v>29</v>
      </c>
      <c r="D422" s="6" t="s">
        <v>30</v>
      </c>
      <c r="E422" s="6" t="s">
        <v>52</v>
      </c>
      <c r="F422" s="27">
        <v>2017</v>
      </c>
      <c r="G422" s="28">
        <v>42917</v>
      </c>
      <c r="H422" s="18">
        <v>6859</v>
      </c>
      <c r="I422" s="17">
        <f t="shared" si="35"/>
        <v>4458.3500000000004</v>
      </c>
      <c r="J422" s="33">
        <v>84</v>
      </c>
      <c r="K422" s="36">
        <f t="shared" si="32"/>
        <v>74.917817225509523</v>
      </c>
      <c r="L422" s="19">
        <f t="shared" si="33"/>
        <v>3777.4923560236066</v>
      </c>
      <c r="M422" s="17">
        <f t="shared" si="34"/>
        <v>680.85764397639377</v>
      </c>
      <c r="N422" s="39">
        <v>0.09</v>
      </c>
      <c r="O422" s="17">
        <f t="shared" si="36"/>
        <v>742.1348319342693</v>
      </c>
    </row>
    <row r="423" spans="1:15" s="7" customFormat="1" ht="15.75" customHeight="1" x14ac:dyDescent="0.25">
      <c r="A423" s="6" t="s">
        <v>669</v>
      </c>
      <c r="B423" s="6" t="s">
        <v>28</v>
      </c>
      <c r="C423" s="6" t="s">
        <v>34</v>
      </c>
      <c r="D423" s="6" t="s">
        <v>35</v>
      </c>
      <c r="E423" s="6" t="s">
        <v>656</v>
      </c>
      <c r="F423" s="27">
        <v>2014</v>
      </c>
      <c r="G423" s="28">
        <v>41961</v>
      </c>
      <c r="H423" s="24">
        <v>2445</v>
      </c>
      <c r="I423" s="17">
        <f t="shared" si="35"/>
        <v>1589.25</v>
      </c>
      <c r="J423" s="33">
        <v>60</v>
      </c>
      <c r="K423" s="36">
        <f t="shared" si="32"/>
        <v>106.34451019066402</v>
      </c>
      <c r="L423" s="19">
        <f t="shared" si="33"/>
        <v>1509.7874999999999</v>
      </c>
      <c r="M423" s="17">
        <f t="shared" si="34"/>
        <v>79.462500000000006</v>
      </c>
      <c r="N423" s="39">
        <v>0.09</v>
      </c>
      <c r="O423" s="17">
        <f t="shared" si="36"/>
        <v>86.614125000000016</v>
      </c>
    </row>
    <row r="424" spans="1:15" s="7" customFormat="1" ht="15.75" customHeight="1" x14ac:dyDescent="0.25">
      <c r="A424" s="6" t="s">
        <v>670</v>
      </c>
      <c r="B424" s="6" t="s">
        <v>47</v>
      </c>
      <c r="C424" s="6" t="s">
        <v>38</v>
      </c>
      <c r="D424" s="6" t="s">
        <v>39</v>
      </c>
      <c r="E424" s="6" t="s">
        <v>671</v>
      </c>
      <c r="F424" s="27">
        <v>2007</v>
      </c>
      <c r="G424" s="28">
        <v>39264</v>
      </c>
      <c r="H424" s="18">
        <v>655</v>
      </c>
      <c r="I424" s="17">
        <f t="shared" si="35"/>
        <v>425.75</v>
      </c>
      <c r="J424" s="33">
        <v>84</v>
      </c>
      <c r="K424" s="36">
        <f t="shared" si="32"/>
        <v>195.0032873109796</v>
      </c>
      <c r="L424" s="19">
        <f t="shared" si="33"/>
        <v>404.46249999999998</v>
      </c>
      <c r="M424" s="17">
        <f t="shared" si="34"/>
        <v>21.287500000000001</v>
      </c>
      <c r="N424" s="39">
        <v>0.09</v>
      </c>
      <c r="O424" s="17">
        <f t="shared" si="36"/>
        <v>23.203375000000005</v>
      </c>
    </row>
    <row r="425" spans="1:15" s="7" customFormat="1" ht="15.75" customHeight="1" x14ac:dyDescent="0.25">
      <c r="A425" s="6" t="s">
        <v>672</v>
      </c>
      <c r="B425" s="6" t="s">
        <v>44</v>
      </c>
      <c r="C425" s="6" t="s">
        <v>108</v>
      </c>
      <c r="D425" s="6" t="s">
        <v>109</v>
      </c>
      <c r="E425" s="6" t="s">
        <v>673</v>
      </c>
      <c r="F425" s="27">
        <v>2017</v>
      </c>
      <c r="G425" s="28">
        <v>43060</v>
      </c>
      <c r="H425" s="18">
        <v>8761</v>
      </c>
      <c r="I425" s="17">
        <f t="shared" si="35"/>
        <v>5694.6500000000005</v>
      </c>
      <c r="J425" s="33">
        <v>84</v>
      </c>
      <c r="K425" s="36">
        <f t="shared" si="32"/>
        <v>70.216962524654832</v>
      </c>
      <c r="L425" s="19">
        <f t="shared" si="33"/>
        <v>4522.2377899877911</v>
      </c>
      <c r="M425" s="17">
        <f t="shared" si="34"/>
        <v>1172.4122100122095</v>
      </c>
      <c r="N425" s="39">
        <v>0.09</v>
      </c>
      <c r="O425" s="17">
        <f t="shared" si="36"/>
        <v>1277.9293089133084</v>
      </c>
    </row>
    <row r="426" spans="1:15" s="7" customFormat="1" ht="15.75" customHeight="1" x14ac:dyDescent="0.25">
      <c r="A426" s="6" t="s">
        <v>674</v>
      </c>
      <c r="B426" s="6" t="s">
        <v>33</v>
      </c>
      <c r="C426" s="6" t="s">
        <v>29</v>
      </c>
      <c r="D426" s="6" t="s">
        <v>30</v>
      </c>
      <c r="E426" s="6" t="s">
        <v>667</v>
      </c>
      <c r="F426" s="27">
        <v>2019</v>
      </c>
      <c r="G426" s="28">
        <v>43801</v>
      </c>
      <c r="H426" s="18">
        <v>7061</v>
      </c>
      <c r="I426" s="17">
        <f t="shared" si="35"/>
        <v>4589.6500000000005</v>
      </c>
      <c r="J426" s="33">
        <v>84</v>
      </c>
      <c r="K426" s="36">
        <f t="shared" si="32"/>
        <v>45.857988165680467</v>
      </c>
      <c r="L426" s="19">
        <f t="shared" si="33"/>
        <v>2380.3394001831502</v>
      </c>
      <c r="M426" s="17">
        <f t="shared" si="34"/>
        <v>2209.3105998168503</v>
      </c>
      <c r="N426" s="39">
        <v>0.09</v>
      </c>
      <c r="O426" s="17">
        <f t="shared" si="36"/>
        <v>2408.1485538003672</v>
      </c>
    </row>
    <row r="427" spans="1:15" s="7" customFormat="1" ht="15.75" customHeight="1" x14ac:dyDescent="0.25">
      <c r="A427" s="6" t="s">
        <v>675</v>
      </c>
      <c r="B427" s="6" t="s">
        <v>33</v>
      </c>
      <c r="C427" s="6" t="s">
        <v>121</v>
      </c>
      <c r="D427" s="6" t="s">
        <v>122</v>
      </c>
      <c r="E427" s="6" t="s">
        <v>429</v>
      </c>
      <c r="F427" s="27">
        <v>2023</v>
      </c>
      <c r="G427" s="28">
        <v>44928</v>
      </c>
      <c r="H427" s="18">
        <v>9213</v>
      </c>
      <c r="I427" s="17">
        <f t="shared" si="35"/>
        <v>5988.45</v>
      </c>
      <c r="J427" s="33">
        <v>84</v>
      </c>
      <c r="K427" s="36">
        <f t="shared" si="32"/>
        <v>8.8099934253780408</v>
      </c>
      <c r="L427" s="19">
        <f t="shared" si="33"/>
        <v>596.6701770451773</v>
      </c>
      <c r="M427" s="17">
        <f t="shared" si="34"/>
        <v>5391.7798229548225</v>
      </c>
      <c r="N427" s="39">
        <v>0.21</v>
      </c>
      <c r="O427" s="17">
        <f t="shared" si="36"/>
        <v>6524.0535857753348</v>
      </c>
    </row>
    <row r="428" spans="1:15" s="7" customFormat="1" ht="15.75" customHeight="1" x14ac:dyDescent="0.25">
      <c r="A428" s="6" t="s">
        <v>676</v>
      </c>
      <c r="B428" s="6" t="s">
        <v>33</v>
      </c>
      <c r="C428" s="6" t="s">
        <v>29</v>
      </c>
      <c r="D428" s="6" t="s">
        <v>30</v>
      </c>
      <c r="E428" s="6" t="s">
        <v>48</v>
      </c>
      <c r="F428" s="27">
        <v>2023</v>
      </c>
      <c r="G428" s="28">
        <v>44928</v>
      </c>
      <c r="H428" s="18">
        <v>8330.93</v>
      </c>
      <c r="I428" s="17">
        <f t="shared" si="35"/>
        <v>5415.1045000000004</v>
      </c>
      <c r="J428" s="33">
        <v>84</v>
      </c>
      <c r="K428" s="36">
        <f t="shared" si="32"/>
        <v>8.8099934253780408</v>
      </c>
      <c r="L428" s="19">
        <f t="shared" si="33"/>
        <v>539.54384869759906</v>
      </c>
      <c r="M428" s="17">
        <f t="shared" si="34"/>
        <v>4875.5606513024013</v>
      </c>
      <c r="N428" s="39">
        <v>0.09</v>
      </c>
      <c r="O428" s="17">
        <f t="shared" si="36"/>
        <v>5314.3611099196178</v>
      </c>
    </row>
    <row r="429" spans="1:15" s="7" customFormat="1" ht="15.75" customHeight="1" x14ac:dyDescent="0.25">
      <c r="A429" s="6" t="s">
        <v>677</v>
      </c>
      <c r="B429" s="6" t="s">
        <v>44</v>
      </c>
      <c r="C429" s="6" t="s">
        <v>76</v>
      </c>
      <c r="D429" s="6" t="s">
        <v>77</v>
      </c>
      <c r="E429" s="6" t="s">
        <v>177</v>
      </c>
      <c r="F429" s="27">
        <v>2021</v>
      </c>
      <c r="G429" s="28">
        <v>44474</v>
      </c>
      <c r="H429" s="18">
        <v>12458</v>
      </c>
      <c r="I429" s="17">
        <f t="shared" si="35"/>
        <v>8097.7000000000007</v>
      </c>
      <c r="J429" s="33">
        <v>84</v>
      </c>
      <c r="K429" s="36">
        <f t="shared" si="32"/>
        <v>23.734385272846811</v>
      </c>
      <c r="L429" s="19">
        <f t="shared" si="33"/>
        <v>2173.6218457468458</v>
      </c>
      <c r="M429" s="17">
        <f t="shared" si="34"/>
        <v>5924.0781542531549</v>
      </c>
      <c r="N429" s="39">
        <v>0.09</v>
      </c>
      <c r="O429" s="17">
        <f t="shared" si="36"/>
        <v>6457.2451881359393</v>
      </c>
    </row>
    <row r="430" spans="1:15" s="7" customFormat="1" ht="15.75" customHeight="1" x14ac:dyDescent="0.25">
      <c r="A430" s="6" t="s">
        <v>678</v>
      </c>
      <c r="B430" s="6" t="s">
        <v>44</v>
      </c>
      <c r="C430" s="6" t="s">
        <v>34</v>
      </c>
      <c r="D430" s="6" t="s">
        <v>35</v>
      </c>
      <c r="E430" s="6" t="s">
        <v>679</v>
      </c>
      <c r="F430" s="27">
        <v>2023</v>
      </c>
      <c r="G430" s="28">
        <v>44935</v>
      </c>
      <c r="H430" s="18">
        <v>5982</v>
      </c>
      <c r="I430" s="17">
        <f t="shared" si="35"/>
        <v>3888.3</v>
      </c>
      <c r="J430" s="33">
        <v>84</v>
      </c>
      <c r="K430" s="36">
        <f t="shared" si="32"/>
        <v>8.5798816568047336</v>
      </c>
      <c r="L430" s="19">
        <f t="shared" si="33"/>
        <v>377.29876373626394</v>
      </c>
      <c r="M430" s="17">
        <f t="shared" si="34"/>
        <v>3511.0012362637362</v>
      </c>
      <c r="N430" s="39">
        <v>0.09</v>
      </c>
      <c r="O430" s="17">
        <f t="shared" si="36"/>
        <v>3826.991347527473</v>
      </c>
    </row>
    <row r="431" spans="1:15" s="7" customFormat="1" ht="15.75" customHeight="1" x14ac:dyDescent="0.25">
      <c r="A431" s="6" t="s">
        <v>680</v>
      </c>
      <c r="B431" s="6" t="s">
        <v>44</v>
      </c>
      <c r="C431" s="6" t="s">
        <v>34</v>
      </c>
      <c r="D431" s="6" t="s">
        <v>35</v>
      </c>
      <c r="E431" s="6" t="s">
        <v>679</v>
      </c>
      <c r="F431" s="27">
        <v>2023</v>
      </c>
      <c r="G431" s="28">
        <v>45006</v>
      </c>
      <c r="H431" s="18">
        <v>7312</v>
      </c>
      <c r="I431" s="17">
        <f t="shared" si="35"/>
        <v>4752.8</v>
      </c>
      <c r="J431" s="33">
        <v>84</v>
      </c>
      <c r="K431" s="36">
        <f t="shared" si="32"/>
        <v>6.245890861275476</v>
      </c>
      <c r="L431" s="19">
        <f t="shared" si="33"/>
        <v>335.72853072853104</v>
      </c>
      <c r="M431" s="17">
        <f t="shared" si="34"/>
        <v>4417.0714692714691</v>
      </c>
      <c r="N431" s="39">
        <v>0.09</v>
      </c>
      <c r="O431" s="17">
        <f t="shared" si="36"/>
        <v>4814.6079015059013</v>
      </c>
    </row>
    <row r="432" spans="1:15" s="7" customFormat="1" ht="15.75" customHeight="1" x14ac:dyDescent="0.25">
      <c r="A432" s="6" t="s">
        <v>681</v>
      </c>
      <c r="B432" s="6" t="s">
        <v>33</v>
      </c>
      <c r="C432" s="6" t="s">
        <v>58</v>
      </c>
      <c r="D432" s="6" t="s">
        <v>59</v>
      </c>
      <c r="E432" s="6" t="s">
        <v>60</v>
      </c>
      <c r="F432" s="27">
        <v>2016</v>
      </c>
      <c r="G432" s="28">
        <v>42491</v>
      </c>
      <c r="H432" s="18">
        <v>7950</v>
      </c>
      <c r="I432" s="17">
        <f t="shared" si="35"/>
        <v>5167.5</v>
      </c>
      <c r="J432" s="33">
        <v>84</v>
      </c>
      <c r="K432" s="36">
        <f t="shared" si="32"/>
        <v>88.921761998685071</v>
      </c>
      <c r="L432" s="19">
        <f t="shared" si="33"/>
        <v>4909.125</v>
      </c>
      <c r="M432" s="17">
        <f t="shared" si="34"/>
        <v>258.375</v>
      </c>
      <c r="N432" s="39">
        <v>0.09</v>
      </c>
      <c r="O432" s="17">
        <f t="shared" si="36"/>
        <v>281.62875000000003</v>
      </c>
    </row>
    <row r="433" spans="1:15" s="7" customFormat="1" ht="15.75" customHeight="1" x14ac:dyDescent="0.25">
      <c r="A433" s="6" t="s">
        <v>682</v>
      </c>
      <c r="B433" s="6" t="s">
        <v>47</v>
      </c>
      <c r="C433" s="6" t="s">
        <v>29</v>
      </c>
      <c r="D433" s="6" t="s">
        <v>30</v>
      </c>
      <c r="E433" s="6" t="s">
        <v>223</v>
      </c>
      <c r="F433" s="27">
        <v>2017</v>
      </c>
      <c r="G433" s="28">
        <v>43011</v>
      </c>
      <c r="H433" s="18">
        <v>6319.71</v>
      </c>
      <c r="I433" s="17">
        <f t="shared" si="35"/>
        <v>4107.8114999999998</v>
      </c>
      <c r="J433" s="33">
        <v>84</v>
      </c>
      <c r="K433" s="36">
        <f t="shared" si="32"/>
        <v>71.827744904667981</v>
      </c>
      <c r="L433" s="19">
        <f t="shared" si="33"/>
        <v>3336.9296989468862</v>
      </c>
      <c r="M433" s="17">
        <f t="shared" si="34"/>
        <v>770.88180105311358</v>
      </c>
      <c r="N433" s="39">
        <v>0.09</v>
      </c>
      <c r="O433" s="17">
        <f t="shared" si="36"/>
        <v>840.26116314789385</v>
      </c>
    </row>
    <row r="434" spans="1:15" s="7" customFormat="1" ht="15.75" customHeight="1" x14ac:dyDescent="0.25">
      <c r="A434" s="6" t="s">
        <v>683</v>
      </c>
      <c r="B434" s="6" t="s">
        <v>44</v>
      </c>
      <c r="C434" s="6" t="s">
        <v>54</v>
      </c>
      <c r="D434" s="6" t="s">
        <v>55</v>
      </c>
      <c r="E434" s="6" t="s">
        <v>684</v>
      </c>
      <c r="F434" s="27">
        <v>2010</v>
      </c>
      <c r="G434" s="28">
        <v>40360</v>
      </c>
      <c r="H434" s="18">
        <v>6369</v>
      </c>
      <c r="I434" s="17">
        <f t="shared" si="35"/>
        <v>4139.8500000000004</v>
      </c>
      <c r="J434" s="33">
        <v>84</v>
      </c>
      <c r="K434" s="36">
        <f t="shared" si="32"/>
        <v>158.97435897435898</v>
      </c>
      <c r="L434" s="19">
        <f t="shared" si="33"/>
        <v>3932.8575000000005</v>
      </c>
      <c r="M434" s="17">
        <f t="shared" si="34"/>
        <v>206.99250000000004</v>
      </c>
      <c r="N434" s="39">
        <v>0.21</v>
      </c>
      <c r="O434" s="17">
        <f t="shared" si="36"/>
        <v>250.46092500000003</v>
      </c>
    </row>
    <row r="435" spans="1:15" s="7" customFormat="1" ht="15.75" customHeight="1" x14ac:dyDescent="0.25">
      <c r="A435" s="6" t="s">
        <v>685</v>
      </c>
      <c r="B435" s="6" t="s">
        <v>28</v>
      </c>
      <c r="C435" s="6" t="s">
        <v>165</v>
      </c>
      <c r="D435" s="6" t="s">
        <v>166</v>
      </c>
      <c r="E435" s="6" t="s">
        <v>686</v>
      </c>
      <c r="F435" s="27">
        <v>2017</v>
      </c>
      <c r="G435" s="28">
        <v>42736</v>
      </c>
      <c r="H435" s="18">
        <v>222</v>
      </c>
      <c r="I435" s="17">
        <f t="shared" si="35"/>
        <v>144.30000000000001</v>
      </c>
      <c r="J435" s="33">
        <v>60</v>
      </c>
      <c r="K435" s="36">
        <f t="shared" si="32"/>
        <v>80.867850098619328</v>
      </c>
      <c r="L435" s="19">
        <f t="shared" si="33"/>
        <v>137.08500000000001</v>
      </c>
      <c r="M435" s="17">
        <f t="shared" si="34"/>
        <v>7.2150000000000007</v>
      </c>
      <c r="N435" s="39">
        <v>0.09</v>
      </c>
      <c r="O435" s="17">
        <f t="shared" si="36"/>
        <v>7.8643500000000017</v>
      </c>
    </row>
    <row r="436" spans="1:15" s="7" customFormat="1" ht="15.75" customHeight="1" x14ac:dyDescent="0.25">
      <c r="A436" s="6" t="s">
        <v>687</v>
      </c>
      <c r="B436" s="6" t="s">
        <v>47</v>
      </c>
      <c r="C436" s="6" t="s">
        <v>63</v>
      </c>
      <c r="D436" s="6" t="s">
        <v>64</v>
      </c>
      <c r="E436" s="6" t="s">
        <v>585</v>
      </c>
      <c r="F436" s="27">
        <v>2023</v>
      </c>
      <c r="G436" s="28">
        <v>44930</v>
      </c>
      <c r="H436" s="18">
        <v>5392</v>
      </c>
      <c r="I436" s="17">
        <f t="shared" si="35"/>
        <v>3504.8</v>
      </c>
      <c r="J436" s="33">
        <v>84</v>
      </c>
      <c r="K436" s="36">
        <f t="shared" si="32"/>
        <v>8.7442472057856673</v>
      </c>
      <c r="L436" s="19">
        <f t="shared" si="33"/>
        <v>346.60113960113949</v>
      </c>
      <c r="M436" s="17">
        <f t="shared" si="34"/>
        <v>3158.1988603988607</v>
      </c>
      <c r="N436" s="39">
        <v>0.09</v>
      </c>
      <c r="O436" s="17">
        <f t="shared" si="36"/>
        <v>3442.4367578347583</v>
      </c>
    </row>
    <row r="437" spans="1:15" s="7" customFormat="1" ht="15.75" customHeight="1" x14ac:dyDescent="0.25">
      <c r="A437" s="6" t="s">
        <v>688</v>
      </c>
      <c r="B437" s="6" t="s">
        <v>47</v>
      </c>
      <c r="C437" s="6" t="s">
        <v>29</v>
      </c>
      <c r="D437" s="6" t="s">
        <v>30</v>
      </c>
      <c r="E437" s="6" t="s">
        <v>689</v>
      </c>
      <c r="F437" s="27">
        <v>2007</v>
      </c>
      <c r="G437" s="28">
        <v>39264</v>
      </c>
      <c r="H437" s="18">
        <v>6616</v>
      </c>
      <c r="I437" s="17">
        <f t="shared" si="35"/>
        <v>4300.4000000000005</v>
      </c>
      <c r="J437" s="33">
        <v>84</v>
      </c>
      <c r="K437" s="36">
        <f t="shared" si="32"/>
        <v>195.0032873109796</v>
      </c>
      <c r="L437" s="19">
        <f t="shared" si="33"/>
        <v>4085.3800000000006</v>
      </c>
      <c r="M437" s="17">
        <f t="shared" si="34"/>
        <v>215.02000000000004</v>
      </c>
      <c r="N437" s="39">
        <v>0.09</v>
      </c>
      <c r="O437" s="17">
        <f t="shared" si="36"/>
        <v>234.37180000000006</v>
      </c>
    </row>
    <row r="438" spans="1:15" s="7" customFormat="1" ht="15.75" customHeight="1" x14ac:dyDescent="0.25">
      <c r="A438" s="6" t="s">
        <v>690</v>
      </c>
      <c r="B438" s="6" t="s">
        <v>33</v>
      </c>
      <c r="C438" s="6" t="s">
        <v>76</v>
      </c>
      <c r="D438" s="6" t="s">
        <v>77</v>
      </c>
      <c r="E438" s="6" t="s">
        <v>78</v>
      </c>
      <c r="F438" s="27">
        <v>2016</v>
      </c>
      <c r="G438" s="28">
        <v>42552</v>
      </c>
      <c r="H438" s="18">
        <v>9224</v>
      </c>
      <c r="I438" s="17">
        <f t="shared" si="35"/>
        <v>5995.6</v>
      </c>
      <c r="J438" s="33">
        <v>84</v>
      </c>
      <c r="K438" s="36">
        <f t="shared" si="32"/>
        <v>86.916502301117674</v>
      </c>
      <c r="L438" s="19">
        <f t="shared" si="33"/>
        <v>5695.8200000000006</v>
      </c>
      <c r="M438" s="17">
        <f t="shared" si="34"/>
        <v>299.78000000000003</v>
      </c>
      <c r="N438" s="39">
        <v>0.09</v>
      </c>
      <c r="O438" s="17">
        <f t="shared" si="36"/>
        <v>326.76020000000005</v>
      </c>
    </row>
    <row r="439" spans="1:15" s="7" customFormat="1" ht="15.75" customHeight="1" x14ac:dyDescent="0.25">
      <c r="A439" s="6" t="s">
        <v>691</v>
      </c>
      <c r="B439" s="6" t="s">
        <v>44</v>
      </c>
      <c r="C439" s="6" t="s">
        <v>29</v>
      </c>
      <c r="D439" s="6" t="s">
        <v>30</v>
      </c>
      <c r="E439" s="6" t="s">
        <v>223</v>
      </c>
      <c r="F439" s="27">
        <v>2020</v>
      </c>
      <c r="G439" s="28">
        <v>44053</v>
      </c>
      <c r="H439" s="18">
        <v>5700</v>
      </c>
      <c r="I439" s="17">
        <f t="shared" si="35"/>
        <v>3705</v>
      </c>
      <c r="J439" s="33">
        <v>84</v>
      </c>
      <c r="K439" s="36">
        <f t="shared" si="32"/>
        <v>37.573964497041416</v>
      </c>
      <c r="L439" s="19">
        <f t="shared" si="33"/>
        <v>1574.4162087912086</v>
      </c>
      <c r="M439" s="17">
        <f t="shared" si="34"/>
        <v>2130.5837912087914</v>
      </c>
      <c r="N439" s="39">
        <v>0.09</v>
      </c>
      <c r="O439" s="17">
        <f t="shared" si="36"/>
        <v>2322.3363324175825</v>
      </c>
    </row>
    <row r="440" spans="1:15" s="7" customFormat="1" ht="15.75" customHeight="1" x14ac:dyDescent="0.25">
      <c r="A440" s="6" t="s">
        <v>692</v>
      </c>
      <c r="B440" s="6" t="s">
        <v>47</v>
      </c>
      <c r="C440" s="6" t="s">
        <v>564</v>
      </c>
      <c r="D440" s="6" t="s">
        <v>693</v>
      </c>
      <c r="E440" s="6" t="s">
        <v>694</v>
      </c>
      <c r="F440" s="27">
        <v>2022</v>
      </c>
      <c r="G440" s="28">
        <v>44924</v>
      </c>
      <c r="H440" s="18">
        <v>3949.56</v>
      </c>
      <c r="I440" s="17">
        <f t="shared" si="35"/>
        <v>2567.2139999999999</v>
      </c>
      <c r="J440" s="33">
        <v>84</v>
      </c>
      <c r="K440" s="36">
        <f t="shared" si="32"/>
        <v>8.9414858645627877</v>
      </c>
      <c r="L440" s="19">
        <f t="shared" si="33"/>
        <v>259.60681318681327</v>
      </c>
      <c r="M440" s="17">
        <f t="shared" si="34"/>
        <v>2307.6071868131867</v>
      </c>
      <c r="N440" s="39">
        <v>0.09</v>
      </c>
      <c r="O440" s="17">
        <f t="shared" si="36"/>
        <v>2515.2918336263738</v>
      </c>
    </row>
    <row r="441" spans="1:15" s="7" customFormat="1" ht="15.75" customHeight="1" x14ac:dyDescent="0.25">
      <c r="A441" s="6" t="s">
        <v>695</v>
      </c>
      <c r="B441" s="6" t="s">
        <v>44</v>
      </c>
      <c r="C441" s="6" t="s">
        <v>564</v>
      </c>
      <c r="D441" s="6" t="s">
        <v>77</v>
      </c>
      <c r="E441" s="6" t="s">
        <v>694</v>
      </c>
      <c r="F441" s="27">
        <v>2022</v>
      </c>
      <c r="G441" s="28">
        <v>44880</v>
      </c>
      <c r="H441" s="18">
        <v>3364.81</v>
      </c>
      <c r="I441" s="17">
        <f t="shared" si="35"/>
        <v>2187.1264999999999</v>
      </c>
      <c r="J441" s="33">
        <v>84</v>
      </c>
      <c r="K441" s="36">
        <f t="shared" si="32"/>
        <v>10.387902695595002</v>
      </c>
      <c r="L441" s="19">
        <f t="shared" si="33"/>
        <v>256.94850478225476</v>
      </c>
      <c r="M441" s="17">
        <f t="shared" si="34"/>
        <v>1930.1779952177451</v>
      </c>
      <c r="N441" s="39">
        <v>0.09</v>
      </c>
      <c r="O441" s="17">
        <f t="shared" si="36"/>
        <v>2103.8940147873423</v>
      </c>
    </row>
    <row r="442" spans="1:15" s="7" customFormat="1" ht="15.75" customHeight="1" x14ac:dyDescent="0.25">
      <c r="A442" s="6" t="s">
        <v>696</v>
      </c>
      <c r="B442" s="6" t="s">
        <v>44</v>
      </c>
      <c r="C442" s="6" t="s">
        <v>63</v>
      </c>
      <c r="D442" s="6" t="s">
        <v>64</v>
      </c>
      <c r="E442" s="6" t="s">
        <v>498</v>
      </c>
      <c r="F442" s="27">
        <v>2023</v>
      </c>
      <c r="G442" s="28">
        <v>44931</v>
      </c>
      <c r="H442" s="18">
        <v>5825</v>
      </c>
      <c r="I442" s="17">
        <f t="shared" si="35"/>
        <v>3786.25</v>
      </c>
      <c r="J442" s="33">
        <v>84</v>
      </c>
      <c r="K442" s="36">
        <f t="shared" si="32"/>
        <v>8.7113740959894805</v>
      </c>
      <c r="L442" s="19">
        <f t="shared" si="33"/>
        <v>373.027001933252</v>
      </c>
      <c r="M442" s="17">
        <f t="shared" si="34"/>
        <v>3413.222998066748</v>
      </c>
      <c r="N442" s="39">
        <v>0.09</v>
      </c>
      <c r="O442" s="17">
        <f t="shared" si="36"/>
        <v>3720.4130678927554</v>
      </c>
    </row>
    <row r="443" spans="1:15" s="7" customFormat="1" ht="15.75" customHeight="1" x14ac:dyDescent="0.25">
      <c r="A443" s="6" t="s">
        <v>697</v>
      </c>
      <c r="B443" s="6" t="s">
        <v>44</v>
      </c>
      <c r="C443" s="6" t="s">
        <v>29</v>
      </c>
      <c r="D443" s="6" t="s">
        <v>30</v>
      </c>
      <c r="E443" s="6" t="s">
        <v>667</v>
      </c>
      <c r="F443" s="27">
        <v>2019</v>
      </c>
      <c r="G443" s="28">
        <v>43815</v>
      </c>
      <c r="H443" s="18">
        <v>7061</v>
      </c>
      <c r="I443" s="17">
        <f t="shared" si="35"/>
        <v>4589.6500000000005</v>
      </c>
      <c r="J443" s="33">
        <v>84</v>
      </c>
      <c r="K443" s="36">
        <f t="shared" si="32"/>
        <v>45.397764628533857</v>
      </c>
      <c r="L443" s="19">
        <f t="shared" si="33"/>
        <v>2356.4506893569396</v>
      </c>
      <c r="M443" s="17">
        <f t="shared" si="34"/>
        <v>2233.1993106430609</v>
      </c>
      <c r="N443" s="39">
        <v>0.09</v>
      </c>
      <c r="O443" s="17">
        <f t="shared" si="36"/>
        <v>2434.1872486009365</v>
      </c>
    </row>
    <row r="444" spans="1:15" s="7" customFormat="1" ht="15.75" customHeight="1" x14ac:dyDescent="0.25">
      <c r="A444" s="6" t="s">
        <v>698</v>
      </c>
      <c r="B444" s="6" t="s">
        <v>44</v>
      </c>
      <c r="C444" s="6" t="s">
        <v>34</v>
      </c>
      <c r="D444" s="6" t="s">
        <v>35</v>
      </c>
      <c r="E444" s="6" t="s">
        <v>679</v>
      </c>
      <c r="F444" s="27">
        <v>2023</v>
      </c>
      <c r="G444" s="28">
        <v>45065</v>
      </c>
      <c r="H444" s="18">
        <v>5512</v>
      </c>
      <c r="I444" s="17">
        <f t="shared" si="35"/>
        <v>3582.8</v>
      </c>
      <c r="J444" s="33">
        <v>84</v>
      </c>
      <c r="K444" s="36">
        <f t="shared" si="32"/>
        <v>4.3063773833004602</v>
      </c>
      <c r="L444" s="19">
        <f t="shared" si="33"/>
        <v>174.49338624338634</v>
      </c>
      <c r="M444" s="17">
        <f t="shared" si="34"/>
        <v>3408.3066137566138</v>
      </c>
      <c r="N444" s="39">
        <v>0.09</v>
      </c>
      <c r="O444" s="17">
        <f t="shared" si="36"/>
        <v>3715.0542089947094</v>
      </c>
    </row>
    <row r="445" spans="1:15" s="7" customFormat="1" ht="15.75" customHeight="1" x14ac:dyDescent="0.25">
      <c r="A445" s="6" t="s">
        <v>699</v>
      </c>
      <c r="B445" s="6" t="s">
        <v>44</v>
      </c>
      <c r="C445" s="6" t="s">
        <v>34</v>
      </c>
      <c r="D445" s="6" t="s">
        <v>35</v>
      </c>
      <c r="E445" s="6" t="s">
        <v>679</v>
      </c>
      <c r="F445" s="27">
        <v>2021</v>
      </c>
      <c r="G445" s="28">
        <v>44449</v>
      </c>
      <c r="H445" s="24">
        <v>7011</v>
      </c>
      <c r="I445" s="17">
        <f t="shared" si="35"/>
        <v>4557.1500000000005</v>
      </c>
      <c r="J445" s="33">
        <v>84</v>
      </c>
      <c r="K445" s="36">
        <f t="shared" si="32"/>
        <v>24.556213017751478</v>
      </c>
      <c r="L445" s="19">
        <f t="shared" si="33"/>
        <v>1265.6074862637361</v>
      </c>
      <c r="M445" s="17">
        <f t="shared" si="34"/>
        <v>3291.5425137362645</v>
      </c>
      <c r="N445" s="39">
        <v>0.09</v>
      </c>
      <c r="O445" s="17">
        <f t="shared" si="36"/>
        <v>3587.7813399725287</v>
      </c>
    </row>
    <row r="446" spans="1:15" s="7" customFormat="1" ht="15.75" customHeight="1" x14ac:dyDescent="0.25">
      <c r="A446" s="6" t="s">
        <v>700</v>
      </c>
      <c r="B446" s="6" t="s">
        <v>44</v>
      </c>
      <c r="C446" s="6" t="s">
        <v>255</v>
      </c>
      <c r="D446" s="6" t="s">
        <v>256</v>
      </c>
      <c r="E446" s="6" t="s">
        <v>270</v>
      </c>
      <c r="F446" s="27">
        <v>2016</v>
      </c>
      <c r="G446" s="28">
        <v>42372</v>
      </c>
      <c r="H446" s="18">
        <v>6995</v>
      </c>
      <c r="I446" s="17">
        <f t="shared" si="35"/>
        <v>4546.75</v>
      </c>
      <c r="J446" s="33">
        <v>84</v>
      </c>
      <c r="K446" s="36">
        <f t="shared" si="32"/>
        <v>92.833662064431294</v>
      </c>
      <c r="L446" s="19">
        <f t="shared" si="33"/>
        <v>4319.4125000000004</v>
      </c>
      <c r="M446" s="17">
        <f t="shared" si="34"/>
        <v>227.33750000000001</v>
      </c>
      <c r="N446" s="39">
        <v>0.09</v>
      </c>
      <c r="O446" s="17">
        <f t="shared" si="36"/>
        <v>247.79787500000003</v>
      </c>
    </row>
    <row r="447" spans="1:15" s="7" customFormat="1" ht="15.75" customHeight="1" x14ac:dyDescent="0.25">
      <c r="A447" s="6" t="s">
        <v>701</v>
      </c>
      <c r="B447" s="6" t="s">
        <v>44</v>
      </c>
      <c r="C447" s="6" t="s">
        <v>63</v>
      </c>
      <c r="D447" s="6" t="s">
        <v>64</v>
      </c>
      <c r="E447" s="6" t="s">
        <v>204</v>
      </c>
      <c r="F447" s="27">
        <v>2009</v>
      </c>
      <c r="G447" s="28">
        <v>39902</v>
      </c>
      <c r="H447" s="18">
        <v>2395</v>
      </c>
      <c r="I447" s="17">
        <f t="shared" si="35"/>
        <v>1556.75</v>
      </c>
      <c r="J447" s="33">
        <v>84</v>
      </c>
      <c r="K447" s="36">
        <f t="shared" si="32"/>
        <v>174.03024326101249</v>
      </c>
      <c r="L447" s="19">
        <f t="shared" si="33"/>
        <v>1478.9124999999999</v>
      </c>
      <c r="M447" s="17">
        <f t="shared" si="34"/>
        <v>77.837500000000006</v>
      </c>
      <c r="N447" s="39">
        <v>0.09</v>
      </c>
      <c r="O447" s="17">
        <f t="shared" si="36"/>
        <v>84.842875000000006</v>
      </c>
    </row>
    <row r="448" spans="1:15" s="7" customFormat="1" ht="15.75" customHeight="1" x14ac:dyDescent="0.25">
      <c r="A448" s="6" t="s">
        <v>702</v>
      </c>
      <c r="B448" s="6" t="s">
        <v>44</v>
      </c>
      <c r="C448" s="6" t="s">
        <v>58</v>
      </c>
      <c r="D448" s="6" t="s">
        <v>59</v>
      </c>
      <c r="E448" s="6" t="s">
        <v>60</v>
      </c>
      <c r="F448" s="27">
        <v>2018</v>
      </c>
      <c r="G448" s="28">
        <v>43369</v>
      </c>
      <c r="H448" s="18">
        <v>7950</v>
      </c>
      <c r="I448" s="17">
        <f t="shared" si="35"/>
        <v>5167.5</v>
      </c>
      <c r="J448" s="33">
        <v>84</v>
      </c>
      <c r="K448" s="36">
        <f t="shared" si="32"/>
        <v>60.059171597633132</v>
      </c>
      <c r="L448" s="19">
        <f t="shared" si="33"/>
        <v>3509.9759615384614</v>
      </c>
      <c r="M448" s="17">
        <f t="shared" si="34"/>
        <v>1657.5240384615386</v>
      </c>
      <c r="N448" s="39">
        <v>0.09</v>
      </c>
      <c r="O448" s="17">
        <f t="shared" si="36"/>
        <v>1806.7012019230772</v>
      </c>
    </row>
    <row r="449" spans="1:15" s="7" customFormat="1" ht="15.75" customHeight="1" x14ac:dyDescent="0.25">
      <c r="A449" s="6" t="s">
        <v>703</v>
      </c>
      <c r="B449" s="6" t="s">
        <v>44</v>
      </c>
      <c r="C449" s="6" t="s">
        <v>255</v>
      </c>
      <c r="D449" s="6" t="s">
        <v>256</v>
      </c>
      <c r="E449" s="6" t="s">
        <v>270</v>
      </c>
      <c r="F449" s="27">
        <v>2017</v>
      </c>
      <c r="G449" s="28">
        <v>42815</v>
      </c>
      <c r="H449" s="18">
        <v>7488</v>
      </c>
      <c r="I449" s="17">
        <f t="shared" si="35"/>
        <v>4867.2</v>
      </c>
      <c r="J449" s="33">
        <v>84</v>
      </c>
      <c r="K449" s="36">
        <f t="shared" si="32"/>
        <v>78.270874424720574</v>
      </c>
      <c r="L449" s="19">
        <f t="shared" si="33"/>
        <v>4308.4761904761908</v>
      </c>
      <c r="M449" s="17">
        <f t="shared" si="34"/>
        <v>558.723809523809</v>
      </c>
      <c r="N449" s="39">
        <v>0.09</v>
      </c>
      <c r="O449" s="17">
        <f t="shared" si="36"/>
        <v>609.00895238095188</v>
      </c>
    </row>
    <row r="450" spans="1:15" s="7" customFormat="1" ht="15.75" customHeight="1" x14ac:dyDescent="0.25">
      <c r="A450" s="6" t="s">
        <v>704</v>
      </c>
      <c r="B450" s="6" t="s">
        <v>33</v>
      </c>
      <c r="C450" s="6" t="s">
        <v>34</v>
      </c>
      <c r="D450" s="6" t="s">
        <v>35</v>
      </c>
      <c r="E450" s="6" t="s">
        <v>679</v>
      </c>
      <c r="F450" s="27">
        <v>2023</v>
      </c>
      <c r="G450" s="28">
        <v>45173</v>
      </c>
      <c r="H450" s="24">
        <v>7960</v>
      </c>
      <c r="I450" s="26">
        <f t="shared" si="35"/>
        <v>5174</v>
      </c>
      <c r="J450" s="34">
        <v>84</v>
      </c>
      <c r="K450" s="37">
        <f t="shared" si="32"/>
        <v>0.75608152531229456</v>
      </c>
      <c r="L450" s="25">
        <f t="shared" si="33"/>
        <v>44.242470492470602</v>
      </c>
      <c r="M450" s="26">
        <f t="shared" si="34"/>
        <v>5129.7575295075294</v>
      </c>
      <c r="N450" s="40">
        <v>0.09</v>
      </c>
      <c r="O450" s="17">
        <f t="shared" si="36"/>
        <v>5591.4357071632076</v>
      </c>
    </row>
    <row r="451" spans="1:15" s="7" customFormat="1" ht="15.75" customHeight="1" x14ac:dyDescent="0.25">
      <c r="A451" s="6" t="s">
        <v>705</v>
      </c>
      <c r="B451" s="6" t="s">
        <v>44</v>
      </c>
      <c r="C451" s="6" t="s">
        <v>38</v>
      </c>
      <c r="D451" s="6" t="s">
        <v>39</v>
      </c>
      <c r="E451" s="6" t="s">
        <v>264</v>
      </c>
      <c r="F451" s="27">
        <v>2014</v>
      </c>
      <c r="G451" s="28">
        <v>41649</v>
      </c>
      <c r="H451" s="18">
        <v>671</v>
      </c>
      <c r="I451" s="17">
        <f t="shared" si="35"/>
        <v>436.15000000000003</v>
      </c>
      <c r="J451" s="33">
        <v>84</v>
      </c>
      <c r="K451" s="36">
        <f t="shared" si="32"/>
        <v>116.60092044707429</v>
      </c>
      <c r="L451" s="19">
        <f t="shared" si="33"/>
        <v>414.34250000000003</v>
      </c>
      <c r="M451" s="17">
        <f t="shared" si="34"/>
        <v>21.807500000000005</v>
      </c>
      <c r="N451" s="39">
        <v>0.09</v>
      </c>
      <c r="O451" s="17">
        <f t="shared" si="36"/>
        <v>23.770175000000005</v>
      </c>
    </row>
    <row r="452" spans="1:15" s="7" customFormat="1" ht="15.75" customHeight="1" x14ac:dyDescent="0.25">
      <c r="A452" s="6" t="s">
        <v>706</v>
      </c>
      <c r="B452" s="6" t="s">
        <v>47</v>
      </c>
      <c r="C452" s="6" t="s">
        <v>29</v>
      </c>
      <c r="D452" s="6" t="s">
        <v>30</v>
      </c>
      <c r="E452" s="6" t="s">
        <v>106</v>
      </c>
      <c r="F452" s="27">
        <v>2016</v>
      </c>
      <c r="G452" s="28">
        <v>42614</v>
      </c>
      <c r="H452" s="18">
        <v>6859</v>
      </c>
      <c r="I452" s="17">
        <f t="shared" si="35"/>
        <v>4458.3500000000004</v>
      </c>
      <c r="J452" s="33">
        <v>84</v>
      </c>
      <c r="K452" s="36">
        <f t="shared" si="32"/>
        <v>84.878369493754107</v>
      </c>
      <c r="L452" s="19">
        <f t="shared" si="33"/>
        <v>4235.4325000000008</v>
      </c>
      <c r="M452" s="17">
        <f t="shared" si="34"/>
        <v>222.91750000000002</v>
      </c>
      <c r="N452" s="39">
        <v>0.09</v>
      </c>
      <c r="O452" s="17">
        <f t="shared" si="36"/>
        <v>242.98007500000003</v>
      </c>
    </row>
    <row r="453" spans="1:15" s="7" customFormat="1" ht="15.75" customHeight="1" x14ac:dyDescent="0.25">
      <c r="A453" s="6" t="s">
        <v>707</v>
      </c>
      <c r="B453" s="6" t="s">
        <v>44</v>
      </c>
      <c r="C453" s="6" t="s">
        <v>38</v>
      </c>
      <c r="D453" s="6" t="s">
        <v>39</v>
      </c>
      <c r="E453" s="6" t="s">
        <v>264</v>
      </c>
      <c r="F453" s="27">
        <v>2019</v>
      </c>
      <c r="G453" s="28">
        <v>43654</v>
      </c>
      <c r="H453" s="18">
        <v>671</v>
      </c>
      <c r="I453" s="17">
        <f t="shared" si="35"/>
        <v>436.15000000000003</v>
      </c>
      <c r="J453" s="33">
        <v>84</v>
      </c>
      <c r="K453" s="36">
        <f t="shared" si="32"/>
        <v>50.69033530571992</v>
      </c>
      <c r="L453" s="19">
        <f t="shared" si="33"/>
        <v>250.03762210012212</v>
      </c>
      <c r="M453" s="17">
        <f t="shared" si="34"/>
        <v>186.11237789987791</v>
      </c>
      <c r="N453" s="39">
        <v>0.09</v>
      </c>
      <c r="O453" s="17">
        <f t="shared" si="36"/>
        <v>202.86249191086694</v>
      </c>
    </row>
    <row r="454" spans="1:15" s="7" customFormat="1" ht="15.75" customHeight="1" x14ac:dyDescent="0.25">
      <c r="A454" s="6" t="s">
        <v>708</v>
      </c>
      <c r="B454" s="6" t="s">
        <v>44</v>
      </c>
      <c r="C454" s="6" t="s">
        <v>143</v>
      </c>
      <c r="D454" s="6" t="s">
        <v>144</v>
      </c>
      <c r="E454" s="6" t="s">
        <v>709</v>
      </c>
      <c r="F454" s="27">
        <v>2012</v>
      </c>
      <c r="G454" s="28">
        <v>41179</v>
      </c>
      <c r="H454" s="18">
        <v>1095</v>
      </c>
      <c r="I454" s="17">
        <f t="shared" si="35"/>
        <v>711.75</v>
      </c>
      <c r="J454" s="33">
        <v>60</v>
      </c>
      <c r="K454" s="36">
        <f t="shared" si="32"/>
        <v>132.05128205128204</v>
      </c>
      <c r="L454" s="19">
        <f t="shared" si="33"/>
        <v>676.16250000000002</v>
      </c>
      <c r="M454" s="17">
        <f t="shared" si="34"/>
        <v>35.587499999999999</v>
      </c>
      <c r="N454" s="39">
        <v>0.09</v>
      </c>
      <c r="O454" s="17">
        <f t="shared" si="36"/>
        <v>38.790375000000004</v>
      </c>
    </row>
    <row r="455" spans="1:15" s="7" customFormat="1" ht="15.75" customHeight="1" x14ac:dyDescent="0.25">
      <c r="A455" s="6" t="s">
        <v>710</v>
      </c>
      <c r="B455" s="6" t="s">
        <v>44</v>
      </c>
      <c r="C455" s="6" t="s">
        <v>58</v>
      </c>
      <c r="D455" s="6" t="s">
        <v>59</v>
      </c>
      <c r="E455" s="6" t="s">
        <v>508</v>
      </c>
      <c r="F455" s="27">
        <v>2020</v>
      </c>
      <c r="G455" s="28">
        <v>44075</v>
      </c>
      <c r="H455" s="18">
        <v>9145</v>
      </c>
      <c r="I455" s="17">
        <f t="shared" si="35"/>
        <v>5944.25</v>
      </c>
      <c r="J455" s="33">
        <v>84</v>
      </c>
      <c r="K455" s="36">
        <f t="shared" si="32"/>
        <v>36.850756081525311</v>
      </c>
      <c r="L455" s="19">
        <f t="shared" si="33"/>
        <v>2477.3523987586486</v>
      </c>
      <c r="M455" s="17">
        <f t="shared" si="34"/>
        <v>3466.8976012413514</v>
      </c>
      <c r="N455" s="39">
        <v>0.09</v>
      </c>
      <c r="O455" s="17">
        <f t="shared" si="36"/>
        <v>3778.9183853530731</v>
      </c>
    </row>
    <row r="456" spans="1:15" s="7" customFormat="1" ht="15.75" customHeight="1" x14ac:dyDescent="0.25">
      <c r="A456" s="6" t="s">
        <v>711</v>
      </c>
      <c r="B456" s="6" t="s">
        <v>44</v>
      </c>
      <c r="C456" s="6" t="s">
        <v>29</v>
      </c>
      <c r="D456" s="6" t="s">
        <v>30</v>
      </c>
      <c r="E456" s="6" t="s">
        <v>500</v>
      </c>
      <c r="F456" s="27">
        <v>2011</v>
      </c>
      <c r="G456" s="28">
        <v>40749</v>
      </c>
      <c r="H456" s="18">
        <v>5814</v>
      </c>
      <c r="I456" s="17">
        <f t="shared" si="35"/>
        <v>3779.1</v>
      </c>
      <c r="J456" s="33">
        <v>84</v>
      </c>
      <c r="K456" s="36">
        <f t="shared" si="32"/>
        <v>146.18671926364235</v>
      </c>
      <c r="L456" s="19">
        <f t="shared" si="33"/>
        <v>3590.145</v>
      </c>
      <c r="M456" s="17">
        <f t="shared" si="34"/>
        <v>188.95500000000001</v>
      </c>
      <c r="N456" s="39">
        <v>0.09</v>
      </c>
      <c r="O456" s="17">
        <f t="shared" si="36"/>
        <v>205.96095000000003</v>
      </c>
    </row>
    <row r="457" spans="1:15" s="7" customFormat="1" ht="15.75" customHeight="1" x14ac:dyDescent="0.25">
      <c r="A457" s="6" t="s">
        <v>712</v>
      </c>
      <c r="B457" s="6" t="s">
        <v>44</v>
      </c>
      <c r="C457" s="6" t="s">
        <v>29</v>
      </c>
      <c r="D457" s="6" t="s">
        <v>30</v>
      </c>
      <c r="E457" s="6" t="s">
        <v>667</v>
      </c>
      <c r="F457" s="27">
        <v>2019</v>
      </c>
      <c r="G457" s="28">
        <v>43647</v>
      </c>
      <c r="H457" s="18">
        <v>7061</v>
      </c>
      <c r="I457" s="17">
        <f t="shared" si="35"/>
        <v>4589.6500000000005</v>
      </c>
      <c r="J457" s="33">
        <v>84</v>
      </c>
      <c r="K457" s="36">
        <f t="shared" si="32"/>
        <v>50.920447074293229</v>
      </c>
      <c r="L457" s="19">
        <f t="shared" si="33"/>
        <v>2643.1152192714694</v>
      </c>
      <c r="M457" s="17">
        <f t="shared" si="34"/>
        <v>1946.5347807285311</v>
      </c>
      <c r="N457" s="39">
        <v>0.09</v>
      </c>
      <c r="O457" s="17">
        <f t="shared" si="36"/>
        <v>2121.722910994099</v>
      </c>
    </row>
    <row r="458" spans="1:15" s="7" customFormat="1" ht="15.75" customHeight="1" x14ac:dyDescent="0.25">
      <c r="A458" s="6" t="s">
        <v>713</v>
      </c>
      <c r="B458" s="6" t="s">
        <v>44</v>
      </c>
      <c r="C458" s="6" t="s">
        <v>29</v>
      </c>
      <c r="D458" s="6" t="s">
        <v>30</v>
      </c>
      <c r="E458" s="6" t="s">
        <v>139</v>
      </c>
      <c r="F458" s="27">
        <v>2020</v>
      </c>
      <c r="G458" s="28">
        <v>44013</v>
      </c>
      <c r="H458" s="18">
        <v>4445</v>
      </c>
      <c r="I458" s="17">
        <f t="shared" si="35"/>
        <v>2889.25</v>
      </c>
      <c r="J458" s="33">
        <v>84</v>
      </c>
      <c r="K458" s="36">
        <f t="shared" ref="K458:K521" si="37">+($B$2-G458)/30.42</f>
        <v>38.888888888888886</v>
      </c>
      <c r="L458" s="19">
        <f t="shared" ref="L458:L521" si="38">+I458-M458</f>
        <v>1270.7349537037035</v>
      </c>
      <c r="M458" s="17">
        <f t="shared" ref="M458:M521" si="39">IF(K458&lt;$J458,($I458)-(K458/$J458)*(($I458)-($I458*$B$5)),($I458*$B$5))</f>
        <v>1618.5150462962965</v>
      </c>
      <c r="N458" s="39">
        <v>0.09</v>
      </c>
      <c r="O458" s="17">
        <f t="shared" si="36"/>
        <v>1764.1814004629634</v>
      </c>
    </row>
    <row r="459" spans="1:15" s="7" customFormat="1" ht="15.75" customHeight="1" x14ac:dyDescent="0.25">
      <c r="A459" s="6" t="s">
        <v>714</v>
      </c>
      <c r="B459" s="6" t="s">
        <v>44</v>
      </c>
      <c r="C459" s="6" t="s">
        <v>38</v>
      </c>
      <c r="D459" s="6" t="s">
        <v>39</v>
      </c>
      <c r="E459" s="6" t="s">
        <v>715</v>
      </c>
      <c r="F459" s="27">
        <v>2011</v>
      </c>
      <c r="G459" s="28">
        <v>40714</v>
      </c>
      <c r="H459" s="18">
        <v>1694</v>
      </c>
      <c r="I459" s="17">
        <f t="shared" ref="I459:I522" si="40">H459*(1-$B$6)</f>
        <v>1101.1000000000001</v>
      </c>
      <c r="J459" s="33">
        <v>84</v>
      </c>
      <c r="K459" s="36">
        <f t="shared" si="37"/>
        <v>147.33727810650888</v>
      </c>
      <c r="L459" s="19">
        <f t="shared" si="38"/>
        <v>1046.0450000000001</v>
      </c>
      <c r="M459" s="17">
        <f t="shared" si="39"/>
        <v>55.055000000000007</v>
      </c>
      <c r="N459" s="39">
        <v>0.09</v>
      </c>
      <c r="O459" s="17">
        <f t="shared" ref="O459:O522" si="41">+M459*(1+N459)</f>
        <v>60.009950000000011</v>
      </c>
    </row>
    <row r="460" spans="1:15" s="7" customFormat="1" ht="15.75" customHeight="1" x14ac:dyDescent="0.25">
      <c r="A460" s="6" t="s">
        <v>716</v>
      </c>
      <c r="B460" s="6" t="s">
        <v>44</v>
      </c>
      <c r="C460" s="6" t="s">
        <v>29</v>
      </c>
      <c r="D460" s="6" t="s">
        <v>30</v>
      </c>
      <c r="E460" s="6" t="s">
        <v>45</v>
      </c>
      <c r="F460" s="27">
        <v>2011</v>
      </c>
      <c r="G460" s="28">
        <v>40725</v>
      </c>
      <c r="H460" s="18">
        <v>4758</v>
      </c>
      <c r="I460" s="17">
        <f t="shared" si="40"/>
        <v>3092.7000000000003</v>
      </c>
      <c r="J460" s="33">
        <v>84</v>
      </c>
      <c r="K460" s="36">
        <f t="shared" si="37"/>
        <v>146.97567389875081</v>
      </c>
      <c r="L460" s="19">
        <f t="shared" si="38"/>
        <v>2938.0650000000001</v>
      </c>
      <c r="M460" s="17">
        <f t="shared" si="39"/>
        <v>154.63500000000002</v>
      </c>
      <c r="N460" s="39">
        <v>0.09</v>
      </c>
      <c r="O460" s="17">
        <f t="shared" si="41"/>
        <v>168.55215000000004</v>
      </c>
    </row>
    <row r="461" spans="1:15" s="7" customFormat="1" ht="15.75" customHeight="1" x14ac:dyDescent="0.25">
      <c r="A461" s="6" t="s">
        <v>717</v>
      </c>
      <c r="B461" s="6" t="s">
        <v>44</v>
      </c>
      <c r="C461" s="6" t="s">
        <v>165</v>
      </c>
      <c r="D461" s="6" t="s">
        <v>166</v>
      </c>
      <c r="E461" s="6" t="s">
        <v>718</v>
      </c>
      <c r="F461" s="27">
        <v>2022</v>
      </c>
      <c r="G461" s="28">
        <v>44897</v>
      </c>
      <c r="H461" s="18">
        <v>161.16</v>
      </c>
      <c r="I461" s="17">
        <f t="shared" si="40"/>
        <v>104.754</v>
      </c>
      <c r="J461" s="33">
        <v>60</v>
      </c>
      <c r="K461" s="36">
        <f t="shared" si="37"/>
        <v>9.8290598290598279</v>
      </c>
      <c r="L461" s="19">
        <f t="shared" si="38"/>
        <v>16.302527777777769</v>
      </c>
      <c r="M461" s="17">
        <f t="shared" si="39"/>
        <v>88.451472222222236</v>
      </c>
      <c r="N461" s="39">
        <v>0.21</v>
      </c>
      <c r="O461" s="17">
        <f t="shared" si="41"/>
        <v>107.0262813888889</v>
      </c>
    </row>
    <row r="462" spans="1:15" s="7" customFormat="1" ht="15.75" customHeight="1" x14ac:dyDescent="0.25">
      <c r="A462" s="6" t="s">
        <v>719</v>
      </c>
      <c r="B462" s="6" t="s">
        <v>44</v>
      </c>
      <c r="C462" s="6" t="s">
        <v>29</v>
      </c>
      <c r="D462" s="6" t="s">
        <v>30</v>
      </c>
      <c r="E462" s="6" t="s">
        <v>500</v>
      </c>
      <c r="F462" s="27">
        <v>2011</v>
      </c>
      <c r="G462" s="28">
        <v>40749</v>
      </c>
      <c r="H462" s="18">
        <v>5814</v>
      </c>
      <c r="I462" s="17">
        <f t="shared" si="40"/>
        <v>3779.1</v>
      </c>
      <c r="J462" s="33">
        <v>84</v>
      </c>
      <c r="K462" s="36">
        <f t="shared" si="37"/>
        <v>146.18671926364235</v>
      </c>
      <c r="L462" s="19">
        <f t="shared" si="38"/>
        <v>3590.145</v>
      </c>
      <c r="M462" s="17">
        <f t="shared" si="39"/>
        <v>188.95500000000001</v>
      </c>
      <c r="N462" s="39">
        <v>0.09</v>
      </c>
      <c r="O462" s="17">
        <f t="shared" si="41"/>
        <v>205.96095000000003</v>
      </c>
    </row>
    <row r="463" spans="1:15" s="7" customFormat="1" ht="15.75" customHeight="1" x14ac:dyDescent="0.25">
      <c r="A463" s="6" t="s">
        <v>720</v>
      </c>
      <c r="B463" s="6" t="s">
        <v>44</v>
      </c>
      <c r="C463" s="6" t="s">
        <v>29</v>
      </c>
      <c r="D463" s="6" t="s">
        <v>30</v>
      </c>
      <c r="E463" s="6" t="s">
        <v>500</v>
      </c>
      <c r="F463" s="27">
        <v>2013</v>
      </c>
      <c r="G463" s="28">
        <v>41438</v>
      </c>
      <c r="H463" s="18">
        <v>5814</v>
      </c>
      <c r="I463" s="17">
        <f t="shared" si="40"/>
        <v>3779.1</v>
      </c>
      <c r="J463" s="33">
        <v>84</v>
      </c>
      <c r="K463" s="36">
        <f t="shared" si="37"/>
        <v>123.53714661406968</v>
      </c>
      <c r="L463" s="19">
        <f t="shared" si="38"/>
        <v>3590.145</v>
      </c>
      <c r="M463" s="17">
        <f t="shared" si="39"/>
        <v>188.95500000000001</v>
      </c>
      <c r="N463" s="39">
        <v>0.09</v>
      </c>
      <c r="O463" s="17">
        <f t="shared" si="41"/>
        <v>205.96095000000003</v>
      </c>
    </row>
    <row r="464" spans="1:15" s="7" customFormat="1" ht="15.75" customHeight="1" x14ac:dyDescent="0.25">
      <c r="A464" s="6" t="s">
        <v>721</v>
      </c>
      <c r="B464" s="6" t="s">
        <v>44</v>
      </c>
      <c r="C464" s="6" t="s">
        <v>58</v>
      </c>
      <c r="D464" s="6" t="s">
        <v>59</v>
      </c>
      <c r="E464" s="6" t="s">
        <v>508</v>
      </c>
      <c r="F464" s="27">
        <v>2014</v>
      </c>
      <c r="G464" s="28">
        <v>41821</v>
      </c>
      <c r="H464" s="18">
        <v>8873</v>
      </c>
      <c r="I464" s="17">
        <f t="shared" si="40"/>
        <v>5767.45</v>
      </c>
      <c r="J464" s="33">
        <v>84</v>
      </c>
      <c r="K464" s="36">
        <f t="shared" si="37"/>
        <v>110.94674556213018</v>
      </c>
      <c r="L464" s="19">
        <f t="shared" si="38"/>
        <v>5479.0774999999994</v>
      </c>
      <c r="M464" s="17">
        <f t="shared" si="39"/>
        <v>288.3725</v>
      </c>
      <c r="N464" s="39">
        <v>0.09</v>
      </c>
      <c r="O464" s="17">
        <f t="shared" si="41"/>
        <v>314.32602500000002</v>
      </c>
    </row>
    <row r="465" spans="1:15" s="7" customFormat="1" ht="15.75" customHeight="1" x14ac:dyDescent="0.25">
      <c r="A465" s="6" t="s">
        <v>722</v>
      </c>
      <c r="B465" s="6" t="s">
        <v>47</v>
      </c>
      <c r="C465" s="6" t="s">
        <v>34</v>
      </c>
      <c r="D465" s="6" t="s">
        <v>35</v>
      </c>
      <c r="E465" s="6" t="s">
        <v>581</v>
      </c>
      <c r="F465" s="27">
        <v>2015</v>
      </c>
      <c r="G465" s="28">
        <v>42186</v>
      </c>
      <c r="H465" s="18">
        <v>2382</v>
      </c>
      <c r="I465" s="17">
        <f t="shared" si="40"/>
        <v>1548.3</v>
      </c>
      <c r="J465" s="33">
        <v>84</v>
      </c>
      <c r="K465" s="36">
        <f t="shared" si="37"/>
        <v>98.948060486522024</v>
      </c>
      <c r="L465" s="19">
        <f t="shared" si="38"/>
        <v>1470.885</v>
      </c>
      <c r="M465" s="17">
        <f t="shared" si="39"/>
        <v>77.415000000000006</v>
      </c>
      <c r="N465" s="39">
        <v>0.09</v>
      </c>
      <c r="O465" s="17">
        <f t="shared" si="41"/>
        <v>84.382350000000017</v>
      </c>
    </row>
    <row r="466" spans="1:15" s="7" customFormat="1" ht="15.75" customHeight="1" x14ac:dyDescent="0.25">
      <c r="A466" s="6" t="s">
        <v>723</v>
      </c>
      <c r="B466" s="6" t="s">
        <v>44</v>
      </c>
      <c r="C466" s="6" t="s">
        <v>34</v>
      </c>
      <c r="D466" s="6" t="s">
        <v>35</v>
      </c>
      <c r="E466" s="6" t="s">
        <v>581</v>
      </c>
      <c r="F466" s="27">
        <v>2017</v>
      </c>
      <c r="G466" s="28">
        <v>42797</v>
      </c>
      <c r="H466" s="18">
        <v>2382</v>
      </c>
      <c r="I466" s="17">
        <f t="shared" si="40"/>
        <v>1548.3</v>
      </c>
      <c r="J466" s="33">
        <v>84</v>
      </c>
      <c r="K466" s="36">
        <f t="shared" si="37"/>
        <v>78.862590401051932</v>
      </c>
      <c r="L466" s="19">
        <f t="shared" si="38"/>
        <v>1380.9262057387057</v>
      </c>
      <c r="M466" s="17">
        <f t="shared" si="39"/>
        <v>167.37379426129428</v>
      </c>
      <c r="N466" s="39">
        <v>0.09</v>
      </c>
      <c r="O466" s="17">
        <f t="shared" si="41"/>
        <v>182.43743574481078</v>
      </c>
    </row>
    <row r="467" spans="1:15" s="7" customFormat="1" ht="15.75" customHeight="1" x14ac:dyDescent="0.25">
      <c r="A467" s="6" t="s">
        <v>724</v>
      </c>
      <c r="B467" s="6" t="s">
        <v>33</v>
      </c>
      <c r="C467" s="6" t="s">
        <v>58</v>
      </c>
      <c r="D467" s="6" t="s">
        <v>59</v>
      </c>
      <c r="E467" s="6" t="s">
        <v>508</v>
      </c>
      <c r="F467" s="27">
        <v>2012</v>
      </c>
      <c r="G467" s="28">
        <v>41091</v>
      </c>
      <c r="H467" s="18">
        <v>8873</v>
      </c>
      <c r="I467" s="17">
        <f t="shared" si="40"/>
        <v>5767.45</v>
      </c>
      <c r="J467" s="33">
        <v>84</v>
      </c>
      <c r="K467" s="36">
        <f t="shared" si="37"/>
        <v>134.94411571334646</v>
      </c>
      <c r="L467" s="19">
        <f t="shared" si="38"/>
        <v>5479.0774999999994</v>
      </c>
      <c r="M467" s="17">
        <f t="shared" si="39"/>
        <v>288.3725</v>
      </c>
      <c r="N467" s="39">
        <v>0.09</v>
      </c>
      <c r="O467" s="17">
        <f t="shared" si="41"/>
        <v>314.32602500000002</v>
      </c>
    </row>
    <row r="468" spans="1:15" s="7" customFormat="1" ht="15.75" customHeight="1" x14ac:dyDescent="0.25">
      <c r="A468" s="6" t="s">
        <v>725</v>
      </c>
      <c r="B468" s="6" t="s">
        <v>44</v>
      </c>
      <c r="C468" s="6" t="s">
        <v>243</v>
      </c>
      <c r="D468" s="6" t="s">
        <v>244</v>
      </c>
      <c r="E468" s="6" t="s">
        <v>726</v>
      </c>
      <c r="F468" s="27">
        <v>2014</v>
      </c>
      <c r="G468" s="28">
        <v>41676</v>
      </c>
      <c r="H468" s="18">
        <v>1734</v>
      </c>
      <c r="I468" s="17">
        <f t="shared" si="40"/>
        <v>1127.1000000000001</v>
      </c>
      <c r="J468" s="33">
        <v>60</v>
      </c>
      <c r="K468" s="36">
        <f t="shared" si="37"/>
        <v>115.71334648257725</v>
      </c>
      <c r="L468" s="19">
        <f t="shared" si="38"/>
        <v>1070.7450000000001</v>
      </c>
      <c r="M468" s="17">
        <f t="shared" si="39"/>
        <v>56.355000000000011</v>
      </c>
      <c r="N468" s="39">
        <v>0.09</v>
      </c>
      <c r="O468" s="17">
        <f t="shared" si="41"/>
        <v>61.426950000000019</v>
      </c>
    </row>
    <row r="469" spans="1:15" s="7" customFormat="1" ht="15.75" customHeight="1" x14ac:dyDescent="0.25">
      <c r="A469" s="6" t="s">
        <v>727</v>
      </c>
      <c r="B469" s="6" t="s">
        <v>44</v>
      </c>
      <c r="C469" s="6" t="s">
        <v>147</v>
      </c>
      <c r="D469" s="6" t="s">
        <v>148</v>
      </c>
      <c r="E469" s="6" t="s">
        <v>149</v>
      </c>
      <c r="F469" s="27">
        <v>2013</v>
      </c>
      <c r="G469" s="28">
        <v>41609</v>
      </c>
      <c r="H469" s="18">
        <v>4614</v>
      </c>
      <c r="I469" s="17">
        <f t="shared" si="40"/>
        <v>2999.1</v>
      </c>
      <c r="J469" s="33">
        <v>84</v>
      </c>
      <c r="K469" s="36">
        <f t="shared" si="37"/>
        <v>117.91584483892176</v>
      </c>
      <c r="L469" s="19">
        <f t="shared" si="38"/>
        <v>2849.145</v>
      </c>
      <c r="M469" s="17">
        <f t="shared" si="39"/>
        <v>149.95500000000001</v>
      </c>
      <c r="N469" s="39">
        <v>0.09</v>
      </c>
      <c r="O469" s="17">
        <f t="shared" si="41"/>
        <v>163.45095000000003</v>
      </c>
    </row>
    <row r="470" spans="1:15" s="7" customFormat="1" ht="15.75" customHeight="1" x14ac:dyDescent="0.25">
      <c r="A470" s="6" t="s">
        <v>728</v>
      </c>
      <c r="B470" s="6" t="s">
        <v>33</v>
      </c>
      <c r="C470" s="6" t="s">
        <v>29</v>
      </c>
      <c r="D470" s="6" t="s">
        <v>30</v>
      </c>
      <c r="E470" s="6" t="s">
        <v>52</v>
      </c>
      <c r="F470" s="27">
        <v>2012</v>
      </c>
      <c r="G470" s="28">
        <v>41173</v>
      </c>
      <c r="H470" s="18">
        <v>6859</v>
      </c>
      <c r="I470" s="17">
        <f t="shared" si="40"/>
        <v>4458.3500000000004</v>
      </c>
      <c r="J470" s="33">
        <v>84</v>
      </c>
      <c r="K470" s="36">
        <f t="shared" si="37"/>
        <v>132.24852071005915</v>
      </c>
      <c r="L470" s="19">
        <f t="shared" si="38"/>
        <v>4235.4325000000008</v>
      </c>
      <c r="M470" s="17">
        <f t="shared" si="39"/>
        <v>222.91750000000002</v>
      </c>
      <c r="N470" s="39">
        <v>0.09</v>
      </c>
      <c r="O470" s="17">
        <f t="shared" si="41"/>
        <v>242.98007500000003</v>
      </c>
    </row>
    <row r="471" spans="1:15" s="7" customFormat="1" ht="15.75" customHeight="1" x14ac:dyDescent="0.25">
      <c r="A471" s="6" t="s">
        <v>729</v>
      </c>
      <c r="B471" s="6" t="s">
        <v>33</v>
      </c>
      <c r="C471" s="6" t="s">
        <v>234</v>
      </c>
      <c r="D471" s="6" t="s">
        <v>235</v>
      </c>
      <c r="E471" s="6" t="s">
        <v>730</v>
      </c>
      <c r="F471" s="27">
        <v>2022</v>
      </c>
      <c r="G471" s="28">
        <v>44915</v>
      </c>
      <c r="H471" s="18">
        <v>6096.75</v>
      </c>
      <c r="I471" s="17">
        <f t="shared" si="40"/>
        <v>3962.8875000000003</v>
      </c>
      <c r="J471" s="33">
        <v>84</v>
      </c>
      <c r="K471" s="36">
        <f t="shared" si="37"/>
        <v>9.2373438527284684</v>
      </c>
      <c r="L471" s="19">
        <f t="shared" si="38"/>
        <v>414.00269955738713</v>
      </c>
      <c r="M471" s="17">
        <f t="shared" si="39"/>
        <v>3548.8848004426131</v>
      </c>
      <c r="N471" s="39">
        <v>0.09</v>
      </c>
      <c r="O471" s="17">
        <f t="shared" si="41"/>
        <v>3868.2844324824487</v>
      </c>
    </row>
    <row r="472" spans="1:15" s="7" customFormat="1" ht="15.75" customHeight="1" x14ac:dyDescent="0.25">
      <c r="A472" s="6" t="s">
        <v>731</v>
      </c>
      <c r="B472" s="6" t="s">
        <v>44</v>
      </c>
      <c r="C472" s="6" t="s">
        <v>63</v>
      </c>
      <c r="D472" s="6" t="s">
        <v>64</v>
      </c>
      <c r="E472" s="6" t="s">
        <v>173</v>
      </c>
      <c r="F472" s="27">
        <v>2014</v>
      </c>
      <c r="G472" s="28">
        <v>41859</v>
      </c>
      <c r="H472" s="18">
        <v>1895</v>
      </c>
      <c r="I472" s="17">
        <f t="shared" si="40"/>
        <v>1231.75</v>
      </c>
      <c r="J472" s="33">
        <v>84</v>
      </c>
      <c r="K472" s="36">
        <f t="shared" si="37"/>
        <v>109.69756738987508</v>
      </c>
      <c r="L472" s="19">
        <f t="shared" si="38"/>
        <v>1170.1624999999999</v>
      </c>
      <c r="M472" s="17">
        <f t="shared" si="39"/>
        <v>61.587500000000006</v>
      </c>
      <c r="N472" s="39">
        <v>0.09</v>
      </c>
      <c r="O472" s="17">
        <f t="shared" si="41"/>
        <v>67.130375000000015</v>
      </c>
    </row>
    <row r="473" spans="1:15" s="7" customFormat="1" ht="15.75" customHeight="1" x14ac:dyDescent="0.25">
      <c r="A473" s="6" t="s">
        <v>732</v>
      </c>
      <c r="B473" s="6" t="s">
        <v>44</v>
      </c>
      <c r="C473" s="6" t="s">
        <v>29</v>
      </c>
      <c r="D473" s="6" t="s">
        <v>30</v>
      </c>
      <c r="E473" s="6" t="s">
        <v>48</v>
      </c>
      <c r="F473" s="27">
        <v>2023</v>
      </c>
      <c r="G473" s="28">
        <v>44956</v>
      </c>
      <c r="H473" s="18">
        <v>8516.4699999999993</v>
      </c>
      <c r="I473" s="17">
        <f t="shared" si="40"/>
        <v>5535.7055</v>
      </c>
      <c r="J473" s="33">
        <v>84</v>
      </c>
      <c r="K473" s="36">
        <f t="shared" si="37"/>
        <v>7.8895463510848121</v>
      </c>
      <c r="L473" s="19">
        <f t="shared" si="38"/>
        <v>493.9344627594628</v>
      </c>
      <c r="M473" s="17">
        <f t="shared" si="39"/>
        <v>5041.7710372405372</v>
      </c>
      <c r="N473" s="39">
        <v>0.09</v>
      </c>
      <c r="O473" s="17">
        <f t="shared" si="41"/>
        <v>5495.5304305921863</v>
      </c>
    </row>
    <row r="474" spans="1:15" s="7" customFormat="1" ht="15.75" customHeight="1" x14ac:dyDescent="0.25">
      <c r="A474" s="6" t="s">
        <v>733</v>
      </c>
      <c r="B474" s="6" t="s">
        <v>44</v>
      </c>
      <c r="C474" s="6" t="s">
        <v>38</v>
      </c>
      <c r="D474" s="6" t="s">
        <v>39</v>
      </c>
      <c r="E474" s="6" t="s">
        <v>734</v>
      </c>
      <c r="F474" s="27">
        <v>2017</v>
      </c>
      <c r="G474" s="28">
        <v>42736</v>
      </c>
      <c r="H474" s="18">
        <v>985</v>
      </c>
      <c r="I474" s="17">
        <f t="shared" si="40"/>
        <v>640.25</v>
      </c>
      <c r="J474" s="33">
        <v>84</v>
      </c>
      <c r="K474" s="36">
        <f t="shared" si="37"/>
        <v>80.867850098619328</v>
      </c>
      <c r="L474" s="19">
        <f t="shared" si="38"/>
        <v>585.55784493284489</v>
      </c>
      <c r="M474" s="17">
        <f t="shared" si="39"/>
        <v>54.692155067155113</v>
      </c>
      <c r="N474" s="39">
        <v>0.09</v>
      </c>
      <c r="O474" s="17">
        <f t="shared" si="41"/>
        <v>59.614449023199079</v>
      </c>
    </row>
    <row r="475" spans="1:15" s="7" customFormat="1" ht="15.75" customHeight="1" x14ac:dyDescent="0.25">
      <c r="A475" s="6" t="s">
        <v>735</v>
      </c>
      <c r="B475" s="6" t="s">
        <v>47</v>
      </c>
      <c r="C475" s="6" t="s">
        <v>29</v>
      </c>
      <c r="D475" s="6" t="s">
        <v>30</v>
      </c>
      <c r="E475" s="6" t="s">
        <v>667</v>
      </c>
      <c r="F475" s="27">
        <v>2019</v>
      </c>
      <c r="G475" s="28">
        <v>43773</v>
      </c>
      <c r="H475" s="18">
        <v>7061</v>
      </c>
      <c r="I475" s="17">
        <f t="shared" si="40"/>
        <v>4589.6500000000005</v>
      </c>
      <c r="J475" s="33">
        <v>84</v>
      </c>
      <c r="K475" s="36">
        <f t="shared" si="37"/>
        <v>46.778435239973696</v>
      </c>
      <c r="L475" s="19">
        <f t="shared" si="38"/>
        <v>2428.116821835572</v>
      </c>
      <c r="M475" s="17">
        <f t="shared" si="39"/>
        <v>2161.5331781644286</v>
      </c>
      <c r="N475" s="39">
        <v>0.09</v>
      </c>
      <c r="O475" s="17">
        <f t="shared" si="41"/>
        <v>2356.0711641992275</v>
      </c>
    </row>
    <row r="476" spans="1:15" s="7" customFormat="1" ht="15.75" customHeight="1" x14ac:dyDescent="0.25">
      <c r="A476" s="6" t="s">
        <v>736</v>
      </c>
      <c r="B476" s="6" t="s">
        <v>44</v>
      </c>
      <c r="C476" s="6" t="s">
        <v>29</v>
      </c>
      <c r="D476" s="6" t="s">
        <v>30</v>
      </c>
      <c r="E476" s="6" t="s">
        <v>667</v>
      </c>
      <c r="F476" s="27">
        <v>2017</v>
      </c>
      <c r="G476" s="28">
        <v>43060</v>
      </c>
      <c r="H476" s="18">
        <v>6925</v>
      </c>
      <c r="I476" s="17">
        <f t="shared" si="40"/>
        <v>4501.25</v>
      </c>
      <c r="J476" s="33">
        <v>84</v>
      </c>
      <c r="K476" s="36">
        <f t="shared" si="37"/>
        <v>70.216962524654832</v>
      </c>
      <c r="L476" s="19">
        <f t="shared" si="38"/>
        <v>3574.5344932844937</v>
      </c>
      <c r="M476" s="17">
        <f t="shared" si="39"/>
        <v>926.71550671550631</v>
      </c>
      <c r="N476" s="39">
        <v>0.09</v>
      </c>
      <c r="O476" s="17">
        <f t="shared" si="41"/>
        <v>1010.1199023199019</v>
      </c>
    </row>
    <row r="477" spans="1:15" s="7" customFormat="1" ht="15.75" customHeight="1" x14ac:dyDescent="0.25">
      <c r="A477" s="6" t="s">
        <v>737</v>
      </c>
      <c r="B477" s="6" t="s">
        <v>44</v>
      </c>
      <c r="C477" s="6" t="s">
        <v>29</v>
      </c>
      <c r="D477" s="6" t="s">
        <v>30</v>
      </c>
      <c r="E477" s="6" t="s">
        <v>52</v>
      </c>
      <c r="F477" s="27">
        <v>2012</v>
      </c>
      <c r="G477" s="28">
        <v>41091</v>
      </c>
      <c r="H477" s="18">
        <v>6859</v>
      </c>
      <c r="I477" s="17">
        <f t="shared" si="40"/>
        <v>4458.3500000000004</v>
      </c>
      <c r="J477" s="33">
        <v>84</v>
      </c>
      <c r="K477" s="36">
        <f t="shared" si="37"/>
        <v>134.94411571334646</v>
      </c>
      <c r="L477" s="19">
        <f t="shared" si="38"/>
        <v>4235.4325000000008</v>
      </c>
      <c r="M477" s="17">
        <f t="shared" si="39"/>
        <v>222.91750000000002</v>
      </c>
      <c r="N477" s="39">
        <v>0.09</v>
      </c>
      <c r="O477" s="17">
        <f t="shared" si="41"/>
        <v>242.98007500000003</v>
      </c>
    </row>
    <row r="478" spans="1:15" s="7" customFormat="1" ht="15.75" customHeight="1" x14ac:dyDescent="0.25">
      <c r="A478" s="6" t="s">
        <v>738</v>
      </c>
      <c r="B478" s="6" t="s">
        <v>44</v>
      </c>
      <c r="C478" s="6" t="s">
        <v>234</v>
      </c>
      <c r="D478" s="6" t="s">
        <v>235</v>
      </c>
      <c r="E478" s="6" t="s">
        <v>739</v>
      </c>
      <c r="F478" s="27">
        <v>2023</v>
      </c>
      <c r="G478" s="28">
        <v>44959</v>
      </c>
      <c r="H478" s="18">
        <v>5534</v>
      </c>
      <c r="I478" s="17">
        <f t="shared" si="40"/>
        <v>3597.1</v>
      </c>
      <c r="J478" s="33">
        <v>84</v>
      </c>
      <c r="K478" s="36">
        <f t="shared" si="37"/>
        <v>7.7909270216962518</v>
      </c>
      <c r="L478" s="19">
        <f t="shared" si="38"/>
        <v>316.94650488400475</v>
      </c>
      <c r="M478" s="17">
        <f t="shared" si="39"/>
        <v>3280.1534951159952</v>
      </c>
      <c r="N478" s="39">
        <v>0.09</v>
      </c>
      <c r="O478" s="17">
        <f t="shared" si="41"/>
        <v>3575.3673096764351</v>
      </c>
    </row>
    <row r="479" spans="1:15" s="7" customFormat="1" ht="15.75" customHeight="1" x14ac:dyDescent="0.25">
      <c r="A479" s="6" t="s">
        <v>740</v>
      </c>
      <c r="B479" s="6" t="s">
        <v>33</v>
      </c>
      <c r="C479" s="6" t="s">
        <v>29</v>
      </c>
      <c r="D479" s="6" t="s">
        <v>30</v>
      </c>
      <c r="E479" s="6" t="s">
        <v>741</v>
      </c>
      <c r="F479" s="27">
        <v>2017</v>
      </c>
      <c r="G479" s="28">
        <v>42736</v>
      </c>
      <c r="H479" s="18">
        <v>8287</v>
      </c>
      <c r="I479" s="17">
        <f t="shared" si="40"/>
        <v>5386.55</v>
      </c>
      <c r="J479" s="33">
        <v>84</v>
      </c>
      <c r="K479" s="36">
        <f t="shared" si="37"/>
        <v>80.867850098619328</v>
      </c>
      <c r="L479" s="19">
        <f t="shared" si="38"/>
        <v>4926.4140720390715</v>
      </c>
      <c r="M479" s="17">
        <f t="shared" si="39"/>
        <v>460.13592796092871</v>
      </c>
      <c r="N479" s="39">
        <v>0.09</v>
      </c>
      <c r="O479" s="17">
        <f t="shared" si="41"/>
        <v>501.54816147741235</v>
      </c>
    </row>
    <row r="480" spans="1:15" s="7" customFormat="1" ht="15.75" customHeight="1" x14ac:dyDescent="0.25">
      <c r="A480" s="6" t="s">
        <v>742</v>
      </c>
      <c r="B480" s="6" t="s">
        <v>33</v>
      </c>
      <c r="C480" s="6" t="s">
        <v>58</v>
      </c>
      <c r="D480" s="6" t="s">
        <v>59</v>
      </c>
      <c r="E480" s="6" t="s">
        <v>508</v>
      </c>
      <c r="F480" s="27">
        <v>2020</v>
      </c>
      <c r="G480" s="28">
        <v>43957</v>
      </c>
      <c r="H480" s="18">
        <v>8873</v>
      </c>
      <c r="I480" s="17">
        <f t="shared" si="40"/>
        <v>5767.45</v>
      </c>
      <c r="J480" s="33">
        <v>84</v>
      </c>
      <c r="K480" s="36">
        <f t="shared" si="37"/>
        <v>40.729783037475343</v>
      </c>
      <c r="L480" s="19">
        <f t="shared" si="38"/>
        <v>2656.6861645299141</v>
      </c>
      <c r="M480" s="17">
        <f t="shared" si="39"/>
        <v>3110.7638354700857</v>
      </c>
      <c r="N480" s="39">
        <v>0.09</v>
      </c>
      <c r="O480" s="17">
        <f t="shared" si="41"/>
        <v>3390.7325806623935</v>
      </c>
    </row>
    <row r="481" spans="1:15" s="7" customFormat="1" ht="15.75" customHeight="1" x14ac:dyDescent="0.25">
      <c r="A481" s="6" t="s">
        <v>743</v>
      </c>
      <c r="B481" s="6" t="s">
        <v>33</v>
      </c>
      <c r="C481" s="6" t="s">
        <v>29</v>
      </c>
      <c r="D481" s="6" t="s">
        <v>30</v>
      </c>
      <c r="E481" s="6" t="s">
        <v>67</v>
      </c>
      <c r="F481" s="27">
        <v>2022</v>
      </c>
      <c r="G481" s="28">
        <v>44869</v>
      </c>
      <c r="H481" s="18">
        <v>10581.55</v>
      </c>
      <c r="I481" s="17">
        <f t="shared" si="40"/>
        <v>6878.0074999999997</v>
      </c>
      <c r="J481" s="33">
        <v>84</v>
      </c>
      <c r="K481" s="36">
        <f t="shared" si="37"/>
        <v>10.749506903353057</v>
      </c>
      <c r="L481" s="19">
        <f t="shared" si="38"/>
        <v>836.17178151709413</v>
      </c>
      <c r="M481" s="17">
        <f t="shared" si="39"/>
        <v>6041.8357184829056</v>
      </c>
      <c r="N481" s="39">
        <v>0.09</v>
      </c>
      <c r="O481" s="17">
        <f t="shared" si="41"/>
        <v>6585.6009331463674</v>
      </c>
    </row>
    <row r="482" spans="1:15" s="7" customFormat="1" ht="15.75" customHeight="1" x14ac:dyDescent="0.25">
      <c r="A482" s="6" t="s">
        <v>744</v>
      </c>
      <c r="B482" s="6" t="s">
        <v>44</v>
      </c>
      <c r="C482" s="6" t="s">
        <v>143</v>
      </c>
      <c r="D482" s="6" t="s">
        <v>144</v>
      </c>
      <c r="E482" s="6" t="s">
        <v>745</v>
      </c>
      <c r="F482" s="27">
        <v>2015</v>
      </c>
      <c r="G482" s="28">
        <v>42290</v>
      </c>
      <c r="H482" s="18">
        <v>2395</v>
      </c>
      <c r="I482" s="17">
        <f t="shared" si="40"/>
        <v>1556.75</v>
      </c>
      <c r="J482" s="33">
        <v>60</v>
      </c>
      <c r="K482" s="36">
        <f t="shared" si="37"/>
        <v>95.529257067718603</v>
      </c>
      <c r="L482" s="19">
        <f t="shared" si="38"/>
        <v>1478.9124999999999</v>
      </c>
      <c r="M482" s="17">
        <f t="shared" si="39"/>
        <v>77.837500000000006</v>
      </c>
      <c r="N482" s="39">
        <v>0.09</v>
      </c>
      <c r="O482" s="17">
        <f t="shared" si="41"/>
        <v>84.842875000000006</v>
      </c>
    </row>
    <row r="483" spans="1:15" s="7" customFormat="1" ht="15.75" customHeight="1" x14ac:dyDescent="0.25">
      <c r="A483" s="6" t="s">
        <v>746</v>
      </c>
      <c r="B483" s="6" t="s">
        <v>44</v>
      </c>
      <c r="C483" s="6" t="s">
        <v>63</v>
      </c>
      <c r="D483" s="6" t="s">
        <v>64</v>
      </c>
      <c r="E483" s="6" t="s">
        <v>204</v>
      </c>
      <c r="F483" s="27">
        <v>2017</v>
      </c>
      <c r="G483" s="28">
        <v>43082</v>
      </c>
      <c r="H483" s="18">
        <v>2395</v>
      </c>
      <c r="I483" s="17">
        <f t="shared" si="40"/>
        <v>1556.75</v>
      </c>
      <c r="J483" s="33">
        <v>84</v>
      </c>
      <c r="K483" s="36">
        <f t="shared" si="37"/>
        <v>69.49375410913872</v>
      </c>
      <c r="L483" s="19">
        <f t="shared" si="38"/>
        <v>1223.5140669515667</v>
      </c>
      <c r="M483" s="17">
        <f t="shared" si="39"/>
        <v>333.23593304843325</v>
      </c>
      <c r="N483" s="39">
        <v>0.09</v>
      </c>
      <c r="O483" s="17">
        <f t="shared" si="41"/>
        <v>363.22716702279229</v>
      </c>
    </row>
    <row r="484" spans="1:15" s="7" customFormat="1" ht="15.75" customHeight="1" x14ac:dyDescent="0.25">
      <c r="A484" s="6" t="s">
        <v>747</v>
      </c>
      <c r="B484" s="6" t="s">
        <v>33</v>
      </c>
      <c r="C484" s="6" t="s">
        <v>29</v>
      </c>
      <c r="D484" s="6" t="s">
        <v>30</v>
      </c>
      <c r="E484" s="6" t="s">
        <v>352</v>
      </c>
      <c r="F484" s="27">
        <v>2014</v>
      </c>
      <c r="G484" s="28">
        <v>41821</v>
      </c>
      <c r="H484" s="18">
        <v>6096</v>
      </c>
      <c r="I484" s="17">
        <f t="shared" si="40"/>
        <v>3962.4</v>
      </c>
      <c r="J484" s="33">
        <v>84</v>
      </c>
      <c r="K484" s="36">
        <f t="shared" si="37"/>
        <v>110.94674556213018</v>
      </c>
      <c r="L484" s="19">
        <f t="shared" si="38"/>
        <v>3764.28</v>
      </c>
      <c r="M484" s="17">
        <f t="shared" si="39"/>
        <v>198.12</v>
      </c>
      <c r="N484" s="39">
        <v>0.09</v>
      </c>
      <c r="O484" s="17">
        <f t="shared" si="41"/>
        <v>215.95080000000002</v>
      </c>
    </row>
    <row r="485" spans="1:15" s="7" customFormat="1" ht="15.75" customHeight="1" x14ac:dyDescent="0.25">
      <c r="A485" s="6" t="s">
        <v>748</v>
      </c>
      <c r="B485" s="6" t="s">
        <v>44</v>
      </c>
      <c r="C485" s="6" t="s">
        <v>58</v>
      </c>
      <c r="D485" s="6" t="s">
        <v>59</v>
      </c>
      <c r="E485" s="6" t="s">
        <v>508</v>
      </c>
      <c r="F485" s="27">
        <v>2013</v>
      </c>
      <c r="G485" s="28">
        <v>41456</v>
      </c>
      <c r="H485" s="18">
        <v>1000</v>
      </c>
      <c r="I485" s="17">
        <f t="shared" si="40"/>
        <v>650</v>
      </c>
      <c r="J485" s="33">
        <v>84</v>
      </c>
      <c r="K485" s="36">
        <f t="shared" si="37"/>
        <v>122.94543063773833</v>
      </c>
      <c r="L485" s="19">
        <f t="shared" si="38"/>
        <v>617.5</v>
      </c>
      <c r="M485" s="17">
        <f t="shared" si="39"/>
        <v>32.5</v>
      </c>
      <c r="N485" s="39">
        <v>0.09</v>
      </c>
      <c r="O485" s="17">
        <f t="shared" si="41"/>
        <v>35.425000000000004</v>
      </c>
    </row>
    <row r="486" spans="1:15" s="7" customFormat="1" ht="15.75" customHeight="1" x14ac:dyDescent="0.25">
      <c r="A486" s="6" t="s">
        <v>749</v>
      </c>
      <c r="B486" s="6" t="s">
        <v>47</v>
      </c>
      <c r="C486" s="6" t="s">
        <v>29</v>
      </c>
      <c r="D486" s="6" t="s">
        <v>30</v>
      </c>
      <c r="E486" s="6" t="s">
        <v>223</v>
      </c>
      <c r="F486" s="27">
        <v>2019</v>
      </c>
      <c r="G486" s="28">
        <v>43587</v>
      </c>
      <c r="H486" s="18">
        <v>8873</v>
      </c>
      <c r="I486" s="17">
        <f t="shared" si="40"/>
        <v>5767.45</v>
      </c>
      <c r="J486" s="33">
        <v>84</v>
      </c>
      <c r="K486" s="36">
        <f t="shared" si="37"/>
        <v>52.892833662064426</v>
      </c>
      <c r="L486" s="19">
        <f t="shared" si="38"/>
        <v>3450.0468432030925</v>
      </c>
      <c r="M486" s="17">
        <f t="shared" si="39"/>
        <v>2317.4031567969073</v>
      </c>
      <c r="N486" s="39">
        <v>0.09</v>
      </c>
      <c r="O486" s="17">
        <f t="shared" si="41"/>
        <v>2525.9694409086292</v>
      </c>
    </row>
    <row r="487" spans="1:15" s="7" customFormat="1" ht="15.75" customHeight="1" x14ac:dyDescent="0.25">
      <c r="A487" s="6" t="s">
        <v>750</v>
      </c>
      <c r="B487" s="6" t="s">
        <v>44</v>
      </c>
      <c r="C487" s="6" t="s">
        <v>34</v>
      </c>
      <c r="D487" s="6" t="s">
        <v>35</v>
      </c>
      <c r="E487" s="6" t="s">
        <v>581</v>
      </c>
      <c r="F487" s="27">
        <v>2020</v>
      </c>
      <c r="G487" s="28">
        <v>44049</v>
      </c>
      <c r="H487" s="18">
        <v>6158</v>
      </c>
      <c r="I487" s="17">
        <f t="shared" si="40"/>
        <v>4002.7000000000003</v>
      </c>
      <c r="J487" s="33">
        <v>84</v>
      </c>
      <c r="K487" s="36">
        <f t="shared" si="37"/>
        <v>37.705456936226163</v>
      </c>
      <c r="L487" s="19">
        <f t="shared" si="38"/>
        <v>1706.8744149369145</v>
      </c>
      <c r="M487" s="17">
        <f t="shared" si="39"/>
        <v>2295.8255850630858</v>
      </c>
      <c r="N487" s="39">
        <v>0.09</v>
      </c>
      <c r="O487" s="17">
        <f t="shared" si="41"/>
        <v>2502.4498877187639</v>
      </c>
    </row>
    <row r="488" spans="1:15" s="7" customFormat="1" ht="15.75" customHeight="1" x14ac:dyDescent="0.25">
      <c r="A488" s="6" t="s">
        <v>751</v>
      </c>
      <c r="B488" s="6" t="s">
        <v>44</v>
      </c>
      <c r="C488" s="6" t="s">
        <v>58</v>
      </c>
      <c r="D488" s="6" t="s">
        <v>59</v>
      </c>
      <c r="E488" s="6" t="s">
        <v>60</v>
      </c>
      <c r="F488" s="27">
        <v>2016</v>
      </c>
      <c r="G488" s="28">
        <v>42615</v>
      </c>
      <c r="H488" s="18">
        <v>8193</v>
      </c>
      <c r="I488" s="17">
        <f t="shared" si="40"/>
        <v>5325.45</v>
      </c>
      <c r="J488" s="33">
        <v>84</v>
      </c>
      <c r="K488" s="36">
        <f t="shared" si="37"/>
        <v>84.845496383957922</v>
      </c>
      <c r="L488" s="19">
        <f t="shared" si="38"/>
        <v>5059.1774999999998</v>
      </c>
      <c r="M488" s="17">
        <f t="shared" si="39"/>
        <v>266.27249999999998</v>
      </c>
      <c r="N488" s="39">
        <v>0.09</v>
      </c>
      <c r="O488" s="17">
        <f t="shared" si="41"/>
        <v>290.23702500000002</v>
      </c>
    </row>
    <row r="489" spans="1:15" s="7" customFormat="1" ht="15.75" customHeight="1" x14ac:dyDescent="0.25">
      <c r="A489" s="6" t="s">
        <v>752</v>
      </c>
      <c r="B489" s="6" t="s">
        <v>47</v>
      </c>
      <c r="C489" s="6" t="s">
        <v>63</v>
      </c>
      <c r="D489" s="6" t="s">
        <v>64</v>
      </c>
      <c r="E489" s="6" t="s">
        <v>753</v>
      </c>
      <c r="F489" s="27">
        <v>2023</v>
      </c>
      <c r="G489" s="28">
        <v>44956</v>
      </c>
      <c r="H489" s="18">
        <v>7295.41</v>
      </c>
      <c r="I489" s="17">
        <f t="shared" si="40"/>
        <v>4742.0164999999997</v>
      </c>
      <c r="J489" s="33">
        <v>84</v>
      </c>
      <c r="K489" s="36">
        <f t="shared" si="37"/>
        <v>7.8895463510848121</v>
      </c>
      <c r="L489" s="19">
        <f t="shared" si="38"/>
        <v>423.11596459096472</v>
      </c>
      <c r="M489" s="17">
        <f t="shared" si="39"/>
        <v>4318.900535409035</v>
      </c>
      <c r="N489" s="39">
        <v>0.09</v>
      </c>
      <c r="O489" s="17">
        <f t="shared" si="41"/>
        <v>4707.6015835958488</v>
      </c>
    </row>
    <row r="490" spans="1:15" s="7" customFormat="1" ht="15.75" customHeight="1" x14ac:dyDescent="0.25">
      <c r="A490" s="6" t="s">
        <v>754</v>
      </c>
      <c r="B490" s="6" t="s">
        <v>44</v>
      </c>
      <c r="C490" s="6" t="s">
        <v>76</v>
      </c>
      <c r="D490" s="6" t="s">
        <v>77</v>
      </c>
      <c r="E490" s="6" t="s">
        <v>411</v>
      </c>
      <c r="F490" s="27">
        <v>2014</v>
      </c>
      <c r="G490" s="28">
        <v>41953</v>
      </c>
      <c r="H490" s="18">
        <v>14164.81</v>
      </c>
      <c r="I490" s="17">
        <f t="shared" si="40"/>
        <v>9207.1265000000003</v>
      </c>
      <c r="J490" s="33">
        <v>84</v>
      </c>
      <c r="K490" s="36">
        <f t="shared" si="37"/>
        <v>106.60749506903352</v>
      </c>
      <c r="L490" s="19">
        <f t="shared" si="38"/>
        <v>8746.7701749999997</v>
      </c>
      <c r="M490" s="17">
        <f t="shared" si="39"/>
        <v>460.35632500000003</v>
      </c>
      <c r="N490" s="39">
        <v>0.09</v>
      </c>
      <c r="O490" s="17">
        <f t="shared" si="41"/>
        <v>501.78839425000007</v>
      </c>
    </row>
    <row r="491" spans="1:15" s="7" customFormat="1" ht="15.75" customHeight="1" x14ac:dyDescent="0.25">
      <c r="A491" s="6" t="s">
        <v>755</v>
      </c>
      <c r="B491" s="6" t="s">
        <v>44</v>
      </c>
      <c r="C491" s="6" t="s">
        <v>147</v>
      </c>
      <c r="D491" s="6" t="s">
        <v>148</v>
      </c>
      <c r="E491" s="6" t="s">
        <v>756</v>
      </c>
      <c r="F491" s="27">
        <v>2016</v>
      </c>
      <c r="G491" s="28">
        <v>42401</v>
      </c>
      <c r="H491" s="18">
        <v>2574</v>
      </c>
      <c r="I491" s="17">
        <f t="shared" si="40"/>
        <v>1673.1000000000001</v>
      </c>
      <c r="J491" s="33">
        <v>84</v>
      </c>
      <c r="K491" s="36">
        <f t="shared" si="37"/>
        <v>91.880341880341874</v>
      </c>
      <c r="L491" s="19">
        <f t="shared" si="38"/>
        <v>1589.4450000000002</v>
      </c>
      <c r="M491" s="17">
        <f t="shared" si="39"/>
        <v>83.655000000000015</v>
      </c>
      <c r="N491" s="39">
        <v>0.09</v>
      </c>
      <c r="O491" s="17">
        <f t="shared" si="41"/>
        <v>91.183950000000024</v>
      </c>
    </row>
    <row r="492" spans="1:15" s="7" customFormat="1" ht="15.75" customHeight="1" x14ac:dyDescent="0.25">
      <c r="A492" s="6" t="s">
        <v>757</v>
      </c>
      <c r="B492" s="6" t="s">
        <v>44</v>
      </c>
      <c r="C492" s="6" t="s">
        <v>108</v>
      </c>
      <c r="D492" s="6" t="s">
        <v>109</v>
      </c>
      <c r="E492" s="6" t="s">
        <v>464</v>
      </c>
      <c r="F492" s="27">
        <v>2014</v>
      </c>
      <c r="G492" s="28">
        <v>41805</v>
      </c>
      <c r="H492" s="18">
        <v>8860</v>
      </c>
      <c r="I492" s="17">
        <f t="shared" si="40"/>
        <v>5759</v>
      </c>
      <c r="J492" s="33">
        <v>84</v>
      </c>
      <c r="K492" s="36">
        <f t="shared" si="37"/>
        <v>111.47271531886916</v>
      </c>
      <c r="L492" s="19">
        <f t="shared" si="38"/>
        <v>5471.05</v>
      </c>
      <c r="M492" s="17">
        <f t="shared" si="39"/>
        <v>287.95</v>
      </c>
      <c r="N492" s="39">
        <v>0.09</v>
      </c>
      <c r="O492" s="17">
        <f t="shared" si="41"/>
        <v>313.8655</v>
      </c>
    </row>
    <row r="493" spans="1:15" s="7" customFormat="1" ht="15.75" customHeight="1" x14ac:dyDescent="0.25">
      <c r="A493" s="6" t="s">
        <v>758</v>
      </c>
      <c r="B493" s="6" t="s">
        <v>33</v>
      </c>
      <c r="C493" s="6" t="s">
        <v>54</v>
      </c>
      <c r="D493" s="6" t="s">
        <v>55</v>
      </c>
      <c r="E493" s="6" t="s">
        <v>759</v>
      </c>
      <c r="F493" s="27">
        <v>2015</v>
      </c>
      <c r="G493" s="28">
        <v>42222</v>
      </c>
      <c r="H493" s="18">
        <v>8448</v>
      </c>
      <c r="I493" s="17">
        <f t="shared" si="40"/>
        <v>5491.2</v>
      </c>
      <c r="J493" s="33">
        <v>84</v>
      </c>
      <c r="K493" s="36">
        <f t="shared" si="37"/>
        <v>97.764628533859295</v>
      </c>
      <c r="L493" s="19">
        <f t="shared" si="38"/>
        <v>5216.6399999999994</v>
      </c>
      <c r="M493" s="17">
        <f t="shared" si="39"/>
        <v>274.56</v>
      </c>
      <c r="N493" s="39">
        <v>0.21</v>
      </c>
      <c r="O493" s="17">
        <f t="shared" si="41"/>
        <v>332.2176</v>
      </c>
    </row>
    <row r="494" spans="1:15" s="7" customFormat="1" ht="15.75" customHeight="1" x14ac:dyDescent="0.25">
      <c r="A494" s="6" t="s">
        <v>760</v>
      </c>
      <c r="B494" s="6" t="s">
        <v>44</v>
      </c>
      <c r="C494" s="6" t="s">
        <v>38</v>
      </c>
      <c r="D494" s="6" t="s">
        <v>39</v>
      </c>
      <c r="E494" s="6" t="s">
        <v>69</v>
      </c>
      <c r="F494" s="27">
        <v>2009</v>
      </c>
      <c r="G494" s="28">
        <v>40175</v>
      </c>
      <c r="H494" s="18">
        <v>642</v>
      </c>
      <c r="I494" s="17">
        <f t="shared" si="40"/>
        <v>417.3</v>
      </c>
      <c r="J494" s="33">
        <v>84</v>
      </c>
      <c r="K494" s="36">
        <f t="shared" si="37"/>
        <v>165.05588428665351</v>
      </c>
      <c r="L494" s="19">
        <f t="shared" si="38"/>
        <v>396.435</v>
      </c>
      <c r="M494" s="17">
        <f t="shared" si="39"/>
        <v>20.865000000000002</v>
      </c>
      <c r="N494" s="39">
        <v>0.09</v>
      </c>
      <c r="O494" s="17">
        <f t="shared" si="41"/>
        <v>22.742850000000004</v>
      </c>
    </row>
    <row r="495" spans="1:15" s="7" customFormat="1" ht="15.75" customHeight="1" x14ac:dyDescent="0.25">
      <c r="A495" s="6" t="s">
        <v>761</v>
      </c>
      <c r="B495" s="6" t="s">
        <v>33</v>
      </c>
      <c r="C495" s="6" t="s">
        <v>34</v>
      </c>
      <c r="D495" s="6" t="s">
        <v>35</v>
      </c>
      <c r="E495" s="6" t="s">
        <v>581</v>
      </c>
      <c r="F495" s="27">
        <v>2022</v>
      </c>
      <c r="G495" s="28">
        <v>44896</v>
      </c>
      <c r="H495" s="18">
        <v>6339</v>
      </c>
      <c r="I495" s="17">
        <f t="shared" si="40"/>
        <v>4120.3500000000004</v>
      </c>
      <c r="J495" s="33">
        <v>84</v>
      </c>
      <c r="K495" s="36">
        <f t="shared" si="37"/>
        <v>9.8619329388560146</v>
      </c>
      <c r="L495" s="19">
        <f t="shared" si="38"/>
        <v>459.55815018315025</v>
      </c>
      <c r="M495" s="17">
        <f t="shared" si="39"/>
        <v>3660.7918498168501</v>
      </c>
      <c r="N495" s="39">
        <v>0.09</v>
      </c>
      <c r="O495" s="17">
        <f t="shared" si="41"/>
        <v>3990.2631163003671</v>
      </c>
    </row>
    <row r="496" spans="1:15" s="7" customFormat="1" ht="15.75" customHeight="1" x14ac:dyDescent="0.25">
      <c r="A496" s="6" t="s">
        <v>762</v>
      </c>
      <c r="B496" s="6" t="s">
        <v>44</v>
      </c>
      <c r="C496" s="6" t="s">
        <v>100</v>
      </c>
      <c r="D496" s="6" t="s">
        <v>101</v>
      </c>
      <c r="E496" s="6" t="s">
        <v>102</v>
      </c>
      <c r="F496" s="27">
        <v>2019</v>
      </c>
      <c r="G496" s="28">
        <v>43809</v>
      </c>
      <c r="H496" s="18">
        <v>1345</v>
      </c>
      <c r="I496" s="17">
        <f t="shared" si="40"/>
        <v>874.25</v>
      </c>
      <c r="J496" s="33">
        <v>84</v>
      </c>
      <c r="K496" s="36">
        <f t="shared" si="37"/>
        <v>45.595003287310981</v>
      </c>
      <c r="L496" s="19">
        <f t="shared" si="38"/>
        <v>450.81381003256001</v>
      </c>
      <c r="M496" s="17">
        <f t="shared" si="39"/>
        <v>423.43618996743999</v>
      </c>
      <c r="N496" s="39">
        <v>0.21</v>
      </c>
      <c r="O496" s="17">
        <f t="shared" si="41"/>
        <v>512.35778986060234</v>
      </c>
    </row>
    <row r="497" spans="1:15" s="7" customFormat="1" ht="15.75" customHeight="1" x14ac:dyDescent="0.25">
      <c r="A497" s="6" t="s">
        <v>763</v>
      </c>
      <c r="B497" s="6" t="s">
        <v>44</v>
      </c>
      <c r="C497" s="6" t="s">
        <v>58</v>
      </c>
      <c r="D497" s="6" t="s">
        <v>59</v>
      </c>
      <c r="E497" s="6" t="s">
        <v>508</v>
      </c>
      <c r="F497" s="27">
        <v>2019</v>
      </c>
      <c r="G497" s="28">
        <v>43647</v>
      </c>
      <c r="H497" s="18">
        <v>8873</v>
      </c>
      <c r="I497" s="17">
        <f t="shared" si="40"/>
        <v>5767.45</v>
      </c>
      <c r="J497" s="33">
        <v>84</v>
      </c>
      <c r="K497" s="36">
        <f t="shared" si="37"/>
        <v>50.920447074293229</v>
      </c>
      <c r="L497" s="19">
        <f t="shared" si="38"/>
        <v>3321.3937601750099</v>
      </c>
      <c r="M497" s="17">
        <f t="shared" si="39"/>
        <v>2446.0562398249899</v>
      </c>
      <c r="N497" s="39">
        <v>0.09</v>
      </c>
      <c r="O497" s="17">
        <f t="shared" si="41"/>
        <v>2666.201301409239</v>
      </c>
    </row>
    <row r="498" spans="1:15" s="7" customFormat="1" ht="15.75" customHeight="1" x14ac:dyDescent="0.25">
      <c r="A498" s="6" t="s">
        <v>764</v>
      </c>
      <c r="B498" s="6" t="s">
        <v>44</v>
      </c>
      <c r="C498" s="6" t="s">
        <v>29</v>
      </c>
      <c r="D498" s="6" t="s">
        <v>30</v>
      </c>
      <c r="E498" s="6" t="s">
        <v>48</v>
      </c>
      <c r="F498" s="27">
        <v>2019</v>
      </c>
      <c r="G498" s="28">
        <v>43720</v>
      </c>
      <c r="H498" s="18">
        <v>6813.38</v>
      </c>
      <c r="I498" s="17">
        <f t="shared" si="40"/>
        <v>4428.6970000000001</v>
      </c>
      <c r="J498" s="33">
        <v>84</v>
      </c>
      <c r="K498" s="36">
        <f t="shared" si="37"/>
        <v>48.520710059171591</v>
      </c>
      <c r="L498" s="19">
        <f t="shared" si="38"/>
        <v>2430.2303205128205</v>
      </c>
      <c r="M498" s="17">
        <f t="shared" si="39"/>
        <v>1998.4666794871796</v>
      </c>
      <c r="N498" s="39">
        <v>0.09</v>
      </c>
      <c r="O498" s="17">
        <f t="shared" si="41"/>
        <v>2178.328680641026</v>
      </c>
    </row>
    <row r="499" spans="1:15" s="7" customFormat="1" ht="15.75" customHeight="1" x14ac:dyDescent="0.25">
      <c r="A499" s="6" t="s">
        <v>765</v>
      </c>
      <c r="B499" s="6" t="s">
        <v>44</v>
      </c>
      <c r="C499" s="6" t="s">
        <v>38</v>
      </c>
      <c r="D499" s="6" t="s">
        <v>39</v>
      </c>
      <c r="E499" s="6" t="s">
        <v>69</v>
      </c>
      <c r="F499" s="27">
        <v>2010</v>
      </c>
      <c r="G499" s="28">
        <v>40303</v>
      </c>
      <c r="H499" s="18">
        <v>642</v>
      </c>
      <c r="I499" s="17">
        <f t="shared" si="40"/>
        <v>417.3</v>
      </c>
      <c r="J499" s="33">
        <v>84</v>
      </c>
      <c r="K499" s="36">
        <f t="shared" si="37"/>
        <v>160.84812623274161</v>
      </c>
      <c r="L499" s="19">
        <f t="shared" si="38"/>
        <v>396.435</v>
      </c>
      <c r="M499" s="17">
        <f t="shared" si="39"/>
        <v>20.865000000000002</v>
      </c>
      <c r="N499" s="39">
        <v>0.09</v>
      </c>
      <c r="O499" s="17">
        <f t="shared" si="41"/>
        <v>22.742850000000004</v>
      </c>
    </row>
    <row r="500" spans="1:15" s="7" customFormat="1" ht="15.75" customHeight="1" x14ac:dyDescent="0.25">
      <c r="A500" s="6" t="s">
        <v>766</v>
      </c>
      <c r="B500" s="6" t="s">
        <v>44</v>
      </c>
      <c r="C500" s="6" t="s">
        <v>38</v>
      </c>
      <c r="D500" s="6" t="s">
        <v>39</v>
      </c>
      <c r="E500" s="6" t="s">
        <v>264</v>
      </c>
      <c r="F500" s="27">
        <v>2017</v>
      </c>
      <c r="G500" s="28">
        <v>42822</v>
      </c>
      <c r="H500" s="18">
        <v>671</v>
      </c>
      <c r="I500" s="17">
        <f t="shared" si="40"/>
        <v>436.15000000000003</v>
      </c>
      <c r="J500" s="33">
        <v>84</v>
      </c>
      <c r="K500" s="36">
        <f t="shared" si="37"/>
        <v>78.040762656147265</v>
      </c>
      <c r="L500" s="19">
        <f t="shared" si="38"/>
        <v>384.94767501017498</v>
      </c>
      <c r="M500" s="17">
        <f t="shared" si="39"/>
        <v>51.202324989825058</v>
      </c>
      <c r="N500" s="39">
        <v>0.09</v>
      </c>
      <c r="O500" s="17">
        <f t="shared" si="41"/>
        <v>55.81053423890932</v>
      </c>
    </row>
    <row r="501" spans="1:15" s="7" customFormat="1" ht="15.75" customHeight="1" x14ac:dyDescent="0.25">
      <c r="A501" s="6" t="s">
        <v>767</v>
      </c>
      <c r="B501" s="6" t="s">
        <v>33</v>
      </c>
      <c r="C501" s="6" t="s">
        <v>34</v>
      </c>
      <c r="D501" s="6" t="s">
        <v>35</v>
      </c>
      <c r="E501" s="6" t="s">
        <v>581</v>
      </c>
      <c r="F501" s="27">
        <v>2023</v>
      </c>
      <c r="G501" s="28">
        <v>45006</v>
      </c>
      <c r="H501" s="18">
        <v>5276</v>
      </c>
      <c r="I501" s="17">
        <f t="shared" si="40"/>
        <v>3429.4</v>
      </c>
      <c r="J501" s="33">
        <v>84</v>
      </c>
      <c r="K501" s="36">
        <f t="shared" si="37"/>
        <v>6.245890861275476</v>
      </c>
      <c r="L501" s="19">
        <f t="shared" si="38"/>
        <v>242.24613349613355</v>
      </c>
      <c r="M501" s="17">
        <f t="shared" si="39"/>
        <v>3187.1538665038665</v>
      </c>
      <c r="N501" s="39">
        <v>0.09</v>
      </c>
      <c r="O501" s="17">
        <f t="shared" si="41"/>
        <v>3473.9977144892146</v>
      </c>
    </row>
    <row r="502" spans="1:15" s="7" customFormat="1" ht="15.75" customHeight="1" x14ac:dyDescent="0.25">
      <c r="A502" s="6" t="s">
        <v>768</v>
      </c>
      <c r="B502" s="6" t="s">
        <v>33</v>
      </c>
      <c r="C502" s="6" t="s">
        <v>29</v>
      </c>
      <c r="D502" s="6" t="s">
        <v>30</v>
      </c>
      <c r="E502" s="6" t="s">
        <v>769</v>
      </c>
      <c r="F502" s="27">
        <v>2009</v>
      </c>
      <c r="G502" s="28">
        <v>39995</v>
      </c>
      <c r="H502" s="18">
        <v>5560</v>
      </c>
      <c r="I502" s="17">
        <f t="shared" si="40"/>
        <v>3614</v>
      </c>
      <c r="J502" s="33">
        <v>84</v>
      </c>
      <c r="K502" s="36">
        <f t="shared" si="37"/>
        <v>170.97304404996711</v>
      </c>
      <c r="L502" s="19">
        <f t="shared" si="38"/>
        <v>3433.3</v>
      </c>
      <c r="M502" s="17">
        <f t="shared" si="39"/>
        <v>180.70000000000002</v>
      </c>
      <c r="N502" s="39">
        <v>0.09</v>
      </c>
      <c r="O502" s="17">
        <f t="shared" si="41"/>
        <v>196.96300000000002</v>
      </c>
    </row>
    <row r="503" spans="1:15" s="7" customFormat="1" ht="15.75" customHeight="1" x14ac:dyDescent="0.25">
      <c r="A503" s="6" t="s">
        <v>770</v>
      </c>
      <c r="B503" s="6" t="s">
        <v>47</v>
      </c>
      <c r="C503" s="6" t="s">
        <v>38</v>
      </c>
      <c r="D503" s="6" t="s">
        <v>39</v>
      </c>
      <c r="E503" s="6" t="s">
        <v>771</v>
      </c>
      <c r="F503" s="27">
        <v>2006</v>
      </c>
      <c r="G503" s="28">
        <v>38856</v>
      </c>
      <c r="H503" s="18">
        <v>775</v>
      </c>
      <c r="I503" s="17">
        <f t="shared" si="40"/>
        <v>503.75</v>
      </c>
      <c r="J503" s="33">
        <v>84</v>
      </c>
      <c r="K503" s="36">
        <f t="shared" si="37"/>
        <v>208.41551610782378</v>
      </c>
      <c r="L503" s="19">
        <f t="shared" si="38"/>
        <v>478.5625</v>
      </c>
      <c r="M503" s="17">
        <f t="shared" si="39"/>
        <v>25.1875</v>
      </c>
      <c r="N503" s="39">
        <v>0.09</v>
      </c>
      <c r="O503" s="17">
        <f t="shared" si="41"/>
        <v>27.454375000000002</v>
      </c>
    </row>
    <row r="504" spans="1:15" s="7" customFormat="1" ht="15.75" customHeight="1" x14ac:dyDescent="0.25">
      <c r="A504" s="6" t="s">
        <v>772</v>
      </c>
      <c r="B504" s="6" t="s">
        <v>44</v>
      </c>
      <c r="C504" s="6" t="s">
        <v>29</v>
      </c>
      <c r="D504" s="6" t="s">
        <v>30</v>
      </c>
      <c r="E504" s="6" t="s">
        <v>667</v>
      </c>
      <c r="F504" s="27">
        <v>2020</v>
      </c>
      <c r="G504" s="28">
        <v>43903</v>
      </c>
      <c r="H504" s="18">
        <v>7061</v>
      </c>
      <c r="I504" s="17">
        <f t="shared" si="40"/>
        <v>4589.6500000000005</v>
      </c>
      <c r="J504" s="33">
        <v>84</v>
      </c>
      <c r="K504" s="36">
        <f t="shared" si="37"/>
        <v>42.504930966469423</v>
      </c>
      <c r="L504" s="19">
        <f t="shared" si="38"/>
        <v>2206.2930784493283</v>
      </c>
      <c r="M504" s="17">
        <f t="shared" si="39"/>
        <v>2383.3569215506723</v>
      </c>
      <c r="N504" s="39">
        <v>0.09</v>
      </c>
      <c r="O504" s="17">
        <f t="shared" si="41"/>
        <v>2597.8590444902329</v>
      </c>
    </row>
    <row r="505" spans="1:15" s="7" customFormat="1" ht="15.75" customHeight="1" x14ac:dyDescent="0.25">
      <c r="A505" s="6" t="s">
        <v>773</v>
      </c>
      <c r="B505" s="6" t="s">
        <v>44</v>
      </c>
      <c r="C505" s="6" t="s">
        <v>165</v>
      </c>
      <c r="D505" s="6" t="s">
        <v>166</v>
      </c>
      <c r="E505" s="6" t="s">
        <v>718</v>
      </c>
      <c r="F505" s="27">
        <v>2023</v>
      </c>
      <c r="G505" s="28">
        <v>44970</v>
      </c>
      <c r="H505" s="18">
        <v>161.16</v>
      </c>
      <c r="I505" s="17">
        <f t="shared" si="40"/>
        <v>104.754</v>
      </c>
      <c r="J505" s="33">
        <v>60</v>
      </c>
      <c r="K505" s="36">
        <f t="shared" si="37"/>
        <v>7.4293228139381977</v>
      </c>
      <c r="L505" s="19">
        <f t="shared" si="38"/>
        <v>12.322311965811963</v>
      </c>
      <c r="M505" s="17">
        <f t="shared" si="39"/>
        <v>92.431688034188042</v>
      </c>
      <c r="N505" s="39">
        <v>0.21</v>
      </c>
      <c r="O505" s="17">
        <f t="shared" si="41"/>
        <v>111.84234252136753</v>
      </c>
    </row>
    <row r="506" spans="1:15" s="7" customFormat="1" ht="15.75" customHeight="1" x14ac:dyDescent="0.25">
      <c r="A506" s="6" t="s">
        <v>774</v>
      </c>
      <c r="B506" s="6" t="s">
        <v>44</v>
      </c>
      <c r="C506" s="6" t="s">
        <v>63</v>
      </c>
      <c r="D506" s="6" t="s">
        <v>64</v>
      </c>
      <c r="E506" s="6" t="s">
        <v>498</v>
      </c>
      <c r="F506" s="27">
        <v>2023</v>
      </c>
      <c r="G506" s="28">
        <v>44965</v>
      </c>
      <c r="H506" s="18">
        <v>6471</v>
      </c>
      <c r="I506" s="17">
        <f t="shared" si="40"/>
        <v>4206.1500000000005</v>
      </c>
      <c r="J506" s="33">
        <v>84</v>
      </c>
      <c r="K506" s="36">
        <f t="shared" si="37"/>
        <v>7.5936883629191314</v>
      </c>
      <c r="L506" s="19">
        <f t="shared" si="38"/>
        <v>361.22836538461524</v>
      </c>
      <c r="M506" s="17">
        <f t="shared" si="39"/>
        <v>3844.9216346153853</v>
      </c>
      <c r="N506" s="39">
        <v>0.09</v>
      </c>
      <c r="O506" s="17">
        <f t="shared" si="41"/>
        <v>4190.9645817307701</v>
      </c>
    </row>
    <row r="507" spans="1:15" s="7" customFormat="1" ht="15.75" customHeight="1" x14ac:dyDescent="0.25">
      <c r="A507" s="6" t="s">
        <v>775</v>
      </c>
      <c r="B507" s="6" t="s">
        <v>33</v>
      </c>
      <c r="C507" s="6" t="s">
        <v>54</v>
      </c>
      <c r="D507" s="6" t="s">
        <v>55</v>
      </c>
      <c r="E507" s="6" t="s">
        <v>776</v>
      </c>
      <c r="F507" s="27">
        <v>2018</v>
      </c>
      <c r="G507" s="28">
        <v>43281</v>
      </c>
      <c r="H507" s="18">
        <v>5095</v>
      </c>
      <c r="I507" s="17">
        <f t="shared" si="40"/>
        <v>3311.75</v>
      </c>
      <c r="J507" s="33">
        <v>84</v>
      </c>
      <c r="K507" s="36">
        <f t="shared" si="37"/>
        <v>62.952005259697565</v>
      </c>
      <c r="L507" s="19">
        <f t="shared" si="38"/>
        <v>2357.8242648555147</v>
      </c>
      <c r="M507" s="17">
        <f t="shared" si="39"/>
        <v>953.92573514448532</v>
      </c>
      <c r="N507" s="39">
        <v>0.21</v>
      </c>
      <c r="O507" s="17">
        <f t="shared" si="41"/>
        <v>1154.2501395248271</v>
      </c>
    </row>
    <row r="508" spans="1:15" s="7" customFormat="1" ht="15.75" customHeight="1" x14ac:dyDescent="0.25">
      <c r="A508" s="6" t="s">
        <v>777</v>
      </c>
      <c r="B508" s="6" t="s">
        <v>44</v>
      </c>
      <c r="C508" s="6" t="s">
        <v>255</v>
      </c>
      <c r="D508" s="6" t="s">
        <v>256</v>
      </c>
      <c r="E508" s="6" t="s">
        <v>778</v>
      </c>
      <c r="F508" s="27">
        <v>2018</v>
      </c>
      <c r="G508" s="28">
        <v>43252</v>
      </c>
      <c r="H508" s="18">
        <v>3967</v>
      </c>
      <c r="I508" s="17">
        <f t="shared" si="40"/>
        <v>2578.5500000000002</v>
      </c>
      <c r="J508" s="33">
        <v>84</v>
      </c>
      <c r="K508" s="36">
        <f t="shared" si="37"/>
        <v>63.905325443786978</v>
      </c>
      <c r="L508" s="19">
        <f t="shared" si="38"/>
        <v>1863.618131868132</v>
      </c>
      <c r="M508" s="17">
        <f t="shared" si="39"/>
        <v>714.93186813186821</v>
      </c>
      <c r="N508" s="39">
        <v>0.09</v>
      </c>
      <c r="O508" s="17">
        <f t="shared" si="41"/>
        <v>779.27573626373646</v>
      </c>
    </row>
    <row r="509" spans="1:15" s="7" customFormat="1" ht="15.75" customHeight="1" x14ac:dyDescent="0.25">
      <c r="A509" s="6" t="s">
        <v>779</v>
      </c>
      <c r="B509" s="6" t="s">
        <v>44</v>
      </c>
      <c r="C509" s="6" t="s">
        <v>147</v>
      </c>
      <c r="D509" s="6" t="s">
        <v>148</v>
      </c>
      <c r="E509" s="6" t="s">
        <v>780</v>
      </c>
      <c r="F509" s="27">
        <v>2018</v>
      </c>
      <c r="G509" s="28">
        <v>43252</v>
      </c>
      <c r="H509" s="18">
        <v>2650</v>
      </c>
      <c r="I509" s="17">
        <f t="shared" si="40"/>
        <v>1722.5</v>
      </c>
      <c r="J509" s="33">
        <v>84</v>
      </c>
      <c r="K509" s="36">
        <f t="shared" si="37"/>
        <v>63.905325443786978</v>
      </c>
      <c r="L509" s="19">
        <f t="shared" si="38"/>
        <v>1244.9175824175823</v>
      </c>
      <c r="M509" s="17">
        <f t="shared" si="39"/>
        <v>477.58241758241775</v>
      </c>
      <c r="N509" s="39">
        <v>0.09</v>
      </c>
      <c r="O509" s="17">
        <f t="shared" si="41"/>
        <v>520.56483516483536</v>
      </c>
    </row>
    <row r="510" spans="1:15" s="7" customFormat="1" ht="15.75" customHeight="1" x14ac:dyDescent="0.25">
      <c r="A510" s="6" t="s">
        <v>781</v>
      </c>
      <c r="B510" s="6" t="s">
        <v>33</v>
      </c>
      <c r="C510" s="6" t="s">
        <v>63</v>
      </c>
      <c r="D510" s="6" t="s">
        <v>64</v>
      </c>
      <c r="E510" s="6" t="s">
        <v>782</v>
      </c>
      <c r="F510" s="27">
        <v>2022</v>
      </c>
      <c r="G510" s="28">
        <v>44908</v>
      </c>
      <c r="H510" s="18">
        <v>5602.18</v>
      </c>
      <c r="I510" s="17">
        <f t="shared" si="40"/>
        <v>3641.4170000000004</v>
      </c>
      <c r="J510" s="33">
        <v>84</v>
      </c>
      <c r="K510" s="36">
        <f t="shared" si="37"/>
        <v>9.4674556213017738</v>
      </c>
      <c r="L510" s="19">
        <f t="shared" si="38"/>
        <v>389.89531135531115</v>
      </c>
      <c r="M510" s="17">
        <f t="shared" si="39"/>
        <v>3251.5216886446892</v>
      </c>
      <c r="N510" s="39">
        <v>0.09</v>
      </c>
      <c r="O510" s="17">
        <f t="shared" si="41"/>
        <v>3544.1586406227116</v>
      </c>
    </row>
    <row r="511" spans="1:15" s="7" customFormat="1" ht="15.75" customHeight="1" x14ac:dyDescent="0.25">
      <c r="A511" s="6" t="s">
        <v>783</v>
      </c>
      <c r="B511" s="6" t="s">
        <v>33</v>
      </c>
      <c r="C511" s="6" t="s">
        <v>38</v>
      </c>
      <c r="D511" s="6" t="s">
        <v>39</v>
      </c>
      <c r="E511" s="6" t="s">
        <v>784</v>
      </c>
      <c r="F511" s="27">
        <v>2010</v>
      </c>
      <c r="G511" s="28">
        <v>40387</v>
      </c>
      <c r="H511" s="18">
        <v>743.23</v>
      </c>
      <c r="I511" s="17">
        <f t="shared" si="40"/>
        <v>483.09950000000003</v>
      </c>
      <c r="J511" s="33">
        <v>84</v>
      </c>
      <c r="K511" s="36">
        <f t="shared" si="37"/>
        <v>158.08678500986193</v>
      </c>
      <c r="L511" s="19">
        <f t="shared" si="38"/>
        <v>458.94452500000006</v>
      </c>
      <c r="M511" s="17">
        <f t="shared" si="39"/>
        <v>24.154975000000004</v>
      </c>
      <c r="N511" s="39">
        <v>0.09</v>
      </c>
      <c r="O511" s="17">
        <f t="shared" si="41"/>
        <v>26.328922750000007</v>
      </c>
    </row>
    <row r="512" spans="1:15" s="7" customFormat="1" ht="15.75" customHeight="1" x14ac:dyDescent="0.25">
      <c r="A512" s="6" t="s">
        <v>785</v>
      </c>
      <c r="B512" s="6" t="s">
        <v>44</v>
      </c>
      <c r="C512" s="6" t="s">
        <v>34</v>
      </c>
      <c r="D512" s="6" t="s">
        <v>35</v>
      </c>
      <c r="E512" s="6" t="s">
        <v>581</v>
      </c>
      <c r="F512" s="27">
        <v>2015</v>
      </c>
      <c r="G512" s="28">
        <v>42012</v>
      </c>
      <c r="H512" s="18">
        <v>2382</v>
      </c>
      <c r="I512" s="17">
        <f t="shared" si="40"/>
        <v>1548.3</v>
      </c>
      <c r="J512" s="33">
        <v>84</v>
      </c>
      <c r="K512" s="36">
        <f t="shared" si="37"/>
        <v>104.66798159105851</v>
      </c>
      <c r="L512" s="19">
        <f t="shared" si="38"/>
        <v>1470.885</v>
      </c>
      <c r="M512" s="17">
        <f t="shared" si="39"/>
        <v>77.415000000000006</v>
      </c>
      <c r="N512" s="39">
        <v>0.09</v>
      </c>
      <c r="O512" s="17">
        <f t="shared" si="41"/>
        <v>84.382350000000017</v>
      </c>
    </row>
    <row r="513" spans="1:15" s="7" customFormat="1" ht="15.75" customHeight="1" x14ac:dyDescent="0.25">
      <c r="A513" s="6" t="s">
        <v>786</v>
      </c>
      <c r="B513" s="6" t="s">
        <v>33</v>
      </c>
      <c r="C513" s="6" t="s">
        <v>29</v>
      </c>
      <c r="D513" s="6" t="s">
        <v>30</v>
      </c>
      <c r="E513" s="6" t="s">
        <v>48</v>
      </c>
      <c r="F513" s="27">
        <v>2018</v>
      </c>
      <c r="G513" s="28">
        <v>43261</v>
      </c>
      <c r="H513" s="18">
        <v>6714.38</v>
      </c>
      <c r="I513" s="17">
        <f t="shared" si="40"/>
        <v>4364.3470000000007</v>
      </c>
      <c r="J513" s="33">
        <v>84</v>
      </c>
      <c r="K513" s="36">
        <f t="shared" si="37"/>
        <v>63.609467455621299</v>
      </c>
      <c r="L513" s="19">
        <f t="shared" si="38"/>
        <v>3139.6797504578758</v>
      </c>
      <c r="M513" s="17">
        <f t="shared" si="39"/>
        <v>1224.6672495421249</v>
      </c>
      <c r="N513" s="39">
        <v>0.09</v>
      </c>
      <c r="O513" s="17">
        <f t="shared" si="41"/>
        <v>1334.8873020009162</v>
      </c>
    </row>
    <row r="514" spans="1:15" s="7" customFormat="1" ht="15.75" customHeight="1" x14ac:dyDescent="0.25">
      <c r="A514" s="6" t="s">
        <v>787</v>
      </c>
      <c r="B514" s="6" t="s">
        <v>44</v>
      </c>
      <c r="C514" s="6" t="s">
        <v>38</v>
      </c>
      <c r="D514" s="6" t="s">
        <v>39</v>
      </c>
      <c r="E514" s="6" t="s">
        <v>69</v>
      </c>
      <c r="F514" s="27">
        <v>2010</v>
      </c>
      <c r="G514" s="28">
        <v>40332</v>
      </c>
      <c r="H514" s="18">
        <v>642</v>
      </c>
      <c r="I514" s="17">
        <f t="shared" si="40"/>
        <v>417.3</v>
      </c>
      <c r="J514" s="33">
        <v>84</v>
      </c>
      <c r="K514" s="36">
        <f t="shared" si="37"/>
        <v>159.89480604865219</v>
      </c>
      <c r="L514" s="19">
        <f t="shared" si="38"/>
        <v>396.435</v>
      </c>
      <c r="M514" s="17">
        <f t="shared" si="39"/>
        <v>20.865000000000002</v>
      </c>
      <c r="N514" s="39">
        <v>0.09</v>
      </c>
      <c r="O514" s="17">
        <f t="shared" si="41"/>
        <v>22.742850000000004</v>
      </c>
    </row>
    <row r="515" spans="1:15" s="7" customFormat="1" ht="15.75" customHeight="1" x14ac:dyDescent="0.25">
      <c r="A515" s="6" t="s">
        <v>788</v>
      </c>
      <c r="B515" s="6" t="s">
        <v>44</v>
      </c>
      <c r="C515" s="6" t="s">
        <v>255</v>
      </c>
      <c r="D515" s="6" t="s">
        <v>256</v>
      </c>
      <c r="E515" s="6" t="s">
        <v>789</v>
      </c>
      <c r="F515" s="27">
        <v>2015</v>
      </c>
      <c r="G515" s="28">
        <v>42186</v>
      </c>
      <c r="H515" s="18">
        <v>1595</v>
      </c>
      <c r="I515" s="17">
        <f t="shared" si="40"/>
        <v>1036.75</v>
      </c>
      <c r="J515" s="33">
        <v>84</v>
      </c>
      <c r="K515" s="36">
        <f t="shared" si="37"/>
        <v>98.948060486522024</v>
      </c>
      <c r="L515" s="19">
        <f t="shared" si="38"/>
        <v>984.91250000000002</v>
      </c>
      <c r="M515" s="17">
        <f t="shared" si="39"/>
        <v>51.837500000000006</v>
      </c>
      <c r="N515" s="39">
        <v>0.09</v>
      </c>
      <c r="O515" s="17">
        <f t="shared" si="41"/>
        <v>56.50287500000001</v>
      </c>
    </row>
    <row r="516" spans="1:15" s="7" customFormat="1" ht="15.75" customHeight="1" x14ac:dyDescent="0.25">
      <c r="A516" s="6" t="s">
        <v>790</v>
      </c>
      <c r="B516" s="6" t="s">
        <v>33</v>
      </c>
      <c r="C516" s="6" t="s">
        <v>143</v>
      </c>
      <c r="D516" s="6" t="s">
        <v>144</v>
      </c>
      <c r="E516" s="6" t="s">
        <v>745</v>
      </c>
      <c r="F516" s="27">
        <v>2017</v>
      </c>
      <c r="G516" s="28">
        <v>43083</v>
      </c>
      <c r="H516" s="18">
        <v>4685</v>
      </c>
      <c r="I516" s="17">
        <f t="shared" si="40"/>
        <v>3045.25</v>
      </c>
      <c r="J516" s="33">
        <v>60</v>
      </c>
      <c r="K516" s="36">
        <f t="shared" si="37"/>
        <v>69.460880999342535</v>
      </c>
      <c r="L516" s="19">
        <f t="shared" si="38"/>
        <v>2892.9875000000002</v>
      </c>
      <c r="M516" s="17">
        <f t="shared" si="39"/>
        <v>152.26250000000002</v>
      </c>
      <c r="N516" s="39">
        <v>0.09</v>
      </c>
      <c r="O516" s="17">
        <f t="shared" si="41"/>
        <v>165.96612500000003</v>
      </c>
    </row>
    <row r="517" spans="1:15" s="7" customFormat="1" ht="15.75" customHeight="1" x14ac:dyDescent="0.25">
      <c r="A517" s="6" t="s">
        <v>791</v>
      </c>
      <c r="B517" s="6" t="s">
        <v>47</v>
      </c>
      <c r="C517" s="6" t="s">
        <v>63</v>
      </c>
      <c r="D517" s="6" t="s">
        <v>64</v>
      </c>
      <c r="E517" s="6" t="s">
        <v>117</v>
      </c>
      <c r="F517" s="27">
        <v>2011</v>
      </c>
      <c r="G517" s="28">
        <v>40758</v>
      </c>
      <c r="H517" s="18">
        <v>1995</v>
      </c>
      <c r="I517" s="17">
        <f t="shared" si="40"/>
        <v>1296.75</v>
      </c>
      <c r="J517" s="33">
        <v>84</v>
      </c>
      <c r="K517" s="36">
        <f t="shared" si="37"/>
        <v>145.89086127547665</v>
      </c>
      <c r="L517" s="19">
        <f t="shared" si="38"/>
        <v>1231.9124999999999</v>
      </c>
      <c r="M517" s="17">
        <f t="shared" si="39"/>
        <v>64.837500000000006</v>
      </c>
      <c r="N517" s="39">
        <v>0.09</v>
      </c>
      <c r="O517" s="17">
        <f t="shared" si="41"/>
        <v>70.672875000000005</v>
      </c>
    </row>
    <row r="518" spans="1:15" s="7" customFormat="1" ht="15.75" customHeight="1" x14ac:dyDescent="0.25">
      <c r="A518" s="6" t="s">
        <v>792</v>
      </c>
      <c r="B518" s="6" t="s">
        <v>33</v>
      </c>
      <c r="C518" s="6" t="s">
        <v>134</v>
      </c>
      <c r="D518" s="6" t="s">
        <v>135</v>
      </c>
      <c r="E518" s="6" t="s">
        <v>793</v>
      </c>
      <c r="F518" s="27">
        <v>2022</v>
      </c>
      <c r="G518" s="28">
        <v>44846</v>
      </c>
      <c r="H518" s="18">
        <v>5920.3</v>
      </c>
      <c r="I518" s="17">
        <f t="shared" si="40"/>
        <v>3848.1950000000002</v>
      </c>
      <c r="J518" s="33">
        <v>84</v>
      </c>
      <c r="K518" s="36">
        <f t="shared" si="37"/>
        <v>11.505588428665352</v>
      </c>
      <c r="L518" s="19">
        <f t="shared" si="38"/>
        <v>500.73762464387482</v>
      </c>
      <c r="M518" s="17">
        <f t="shared" si="39"/>
        <v>3347.4573753561253</v>
      </c>
      <c r="N518" s="39">
        <v>0.09</v>
      </c>
      <c r="O518" s="17">
        <f t="shared" si="41"/>
        <v>3648.728539138177</v>
      </c>
    </row>
    <row r="519" spans="1:15" s="7" customFormat="1" ht="15.75" customHeight="1" x14ac:dyDescent="0.25">
      <c r="A519" s="6" t="s">
        <v>794</v>
      </c>
      <c r="B519" s="6" t="s">
        <v>44</v>
      </c>
      <c r="C519" s="6" t="s">
        <v>34</v>
      </c>
      <c r="D519" s="6" t="s">
        <v>35</v>
      </c>
      <c r="E519" s="6" t="s">
        <v>581</v>
      </c>
      <c r="F519" s="27">
        <v>2019</v>
      </c>
      <c r="G519" s="28">
        <v>43733</v>
      </c>
      <c r="H519" s="18">
        <v>5809</v>
      </c>
      <c r="I519" s="26">
        <f t="shared" si="40"/>
        <v>3775.85</v>
      </c>
      <c r="J519" s="34">
        <v>84</v>
      </c>
      <c r="K519" s="37">
        <f t="shared" si="37"/>
        <v>48.093359631821166</v>
      </c>
      <c r="L519" s="25">
        <f t="shared" si="38"/>
        <v>2053.7338853276351</v>
      </c>
      <c r="M519" s="26">
        <f t="shared" si="39"/>
        <v>1722.1161146723648</v>
      </c>
      <c r="N519" s="40">
        <v>0.09</v>
      </c>
      <c r="O519" s="17">
        <f t="shared" si="41"/>
        <v>1877.1065649928778</v>
      </c>
    </row>
    <row r="520" spans="1:15" s="7" customFormat="1" ht="15.75" customHeight="1" x14ac:dyDescent="0.25">
      <c r="A520" s="6" t="s">
        <v>795</v>
      </c>
      <c r="B520" s="6" t="s">
        <v>44</v>
      </c>
      <c r="C520" s="6" t="s">
        <v>29</v>
      </c>
      <c r="D520" s="6" t="s">
        <v>30</v>
      </c>
      <c r="E520" s="6" t="s">
        <v>796</v>
      </c>
      <c r="F520" s="27">
        <v>2023</v>
      </c>
      <c r="G520" s="28">
        <v>44977</v>
      </c>
      <c r="H520" s="18">
        <v>5977</v>
      </c>
      <c r="I520" s="17">
        <f t="shared" si="40"/>
        <v>3885.05</v>
      </c>
      <c r="J520" s="33">
        <v>84</v>
      </c>
      <c r="K520" s="36">
        <f t="shared" si="37"/>
        <v>7.1992110453648914</v>
      </c>
      <c r="L520" s="19">
        <f t="shared" si="38"/>
        <v>316.31940628815619</v>
      </c>
      <c r="M520" s="17">
        <f t="shared" si="39"/>
        <v>3568.730593711844</v>
      </c>
      <c r="N520" s="39">
        <v>0.09</v>
      </c>
      <c r="O520" s="17">
        <f t="shared" si="41"/>
        <v>3889.9163471459101</v>
      </c>
    </row>
    <row r="521" spans="1:15" s="7" customFormat="1" ht="15.75" customHeight="1" x14ac:dyDescent="0.25">
      <c r="A521" s="6" t="s">
        <v>797</v>
      </c>
      <c r="B521" s="6" t="s">
        <v>44</v>
      </c>
      <c r="C521" s="6" t="s">
        <v>58</v>
      </c>
      <c r="D521" s="6" t="s">
        <v>59</v>
      </c>
      <c r="E521" s="6" t="s">
        <v>615</v>
      </c>
      <c r="F521" s="27">
        <v>2006</v>
      </c>
      <c r="G521" s="28">
        <v>38899</v>
      </c>
      <c r="H521" s="18">
        <v>8436</v>
      </c>
      <c r="I521" s="17">
        <f t="shared" si="40"/>
        <v>5483.4000000000005</v>
      </c>
      <c r="J521" s="33">
        <v>84</v>
      </c>
      <c r="K521" s="36">
        <f t="shared" si="37"/>
        <v>207.00197238658777</v>
      </c>
      <c r="L521" s="19">
        <f t="shared" si="38"/>
        <v>5209.2300000000005</v>
      </c>
      <c r="M521" s="17">
        <f t="shared" si="39"/>
        <v>274.17</v>
      </c>
      <c r="N521" s="39">
        <v>0.09</v>
      </c>
      <c r="O521" s="17">
        <f t="shared" si="41"/>
        <v>298.84530000000007</v>
      </c>
    </row>
    <row r="522" spans="1:15" s="7" customFormat="1" ht="15.75" customHeight="1" x14ac:dyDescent="0.25">
      <c r="A522" s="6" t="s">
        <v>798</v>
      </c>
      <c r="B522" s="6" t="s">
        <v>44</v>
      </c>
      <c r="C522" s="6" t="s">
        <v>165</v>
      </c>
      <c r="D522" s="6" t="s">
        <v>166</v>
      </c>
      <c r="E522" s="6" t="s">
        <v>358</v>
      </c>
      <c r="F522" s="27">
        <v>2020</v>
      </c>
      <c r="G522" s="28">
        <v>43891</v>
      </c>
      <c r="H522" s="18">
        <v>400</v>
      </c>
      <c r="I522" s="17">
        <f t="shared" si="40"/>
        <v>260</v>
      </c>
      <c r="J522" s="33">
        <v>60</v>
      </c>
      <c r="K522" s="36">
        <f t="shared" ref="K522:K585" si="42">+($B$2-G522)/30.42</f>
        <v>42.899408284023664</v>
      </c>
      <c r="L522" s="19">
        <f t="shared" ref="L522:L585" si="43">+I522-M522</f>
        <v>176.60256410256406</v>
      </c>
      <c r="M522" s="17">
        <f t="shared" ref="M522:M585" si="44">IF(K522&lt;$J522,($I522)-(K522/$J522)*(($I522)-($I522*$B$5)),($I522*$B$5))</f>
        <v>83.39743589743594</v>
      </c>
      <c r="N522" s="39">
        <v>0.21</v>
      </c>
      <c r="O522" s="17">
        <f t="shared" si="41"/>
        <v>100.91089743589748</v>
      </c>
    </row>
    <row r="523" spans="1:15" s="7" customFormat="1" ht="15.75" customHeight="1" x14ac:dyDescent="0.25">
      <c r="A523" s="6" t="s">
        <v>799</v>
      </c>
      <c r="B523" s="6" t="s">
        <v>33</v>
      </c>
      <c r="C523" s="6" t="s">
        <v>255</v>
      </c>
      <c r="D523" s="6" t="s">
        <v>256</v>
      </c>
      <c r="E523" s="6" t="s">
        <v>800</v>
      </c>
      <c r="F523" s="27">
        <v>2018</v>
      </c>
      <c r="G523" s="28">
        <v>43282</v>
      </c>
      <c r="H523" s="18">
        <v>6500</v>
      </c>
      <c r="I523" s="17">
        <f t="shared" ref="I523:I586" si="45">H523*(1-$B$6)</f>
        <v>4225</v>
      </c>
      <c r="J523" s="33">
        <v>84</v>
      </c>
      <c r="K523" s="36">
        <f t="shared" si="42"/>
        <v>62.91913214990138</v>
      </c>
      <c r="L523" s="19">
        <f t="shared" si="43"/>
        <v>3006.4484126984125</v>
      </c>
      <c r="M523" s="17">
        <f t="shared" si="44"/>
        <v>1218.5515873015875</v>
      </c>
      <c r="N523" s="39">
        <v>0.09</v>
      </c>
      <c r="O523" s="17">
        <f t="shared" ref="O523:O586" si="46">+M523*(1+N523)</f>
        <v>1328.2212301587304</v>
      </c>
    </row>
    <row r="524" spans="1:15" s="7" customFormat="1" ht="15.75" customHeight="1" x14ac:dyDescent="0.25">
      <c r="A524" s="6" t="s">
        <v>801</v>
      </c>
      <c r="B524" s="6" t="s">
        <v>44</v>
      </c>
      <c r="C524" s="6" t="s">
        <v>63</v>
      </c>
      <c r="D524" s="6" t="s">
        <v>64</v>
      </c>
      <c r="E524" s="6" t="s">
        <v>802</v>
      </c>
      <c r="F524" s="27">
        <v>2015</v>
      </c>
      <c r="G524" s="28">
        <v>42144</v>
      </c>
      <c r="H524" s="18">
        <v>2260</v>
      </c>
      <c r="I524" s="17">
        <f t="shared" si="45"/>
        <v>1469</v>
      </c>
      <c r="J524" s="33">
        <v>84</v>
      </c>
      <c r="K524" s="36">
        <f t="shared" si="42"/>
        <v>100.32873109796186</v>
      </c>
      <c r="L524" s="19">
        <f t="shared" si="43"/>
        <v>1395.55</v>
      </c>
      <c r="M524" s="17">
        <f t="shared" si="44"/>
        <v>73.45</v>
      </c>
      <c r="N524" s="39">
        <v>0.09</v>
      </c>
      <c r="O524" s="17">
        <f t="shared" si="46"/>
        <v>80.060500000000005</v>
      </c>
    </row>
    <row r="525" spans="1:15" s="7" customFormat="1" ht="15.75" customHeight="1" x14ac:dyDescent="0.25">
      <c r="A525" s="6" t="s">
        <v>803</v>
      </c>
      <c r="B525" s="6" t="s">
        <v>44</v>
      </c>
      <c r="C525" s="6" t="s">
        <v>63</v>
      </c>
      <c r="D525" s="6" t="s">
        <v>64</v>
      </c>
      <c r="E525" s="6" t="s">
        <v>498</v>
      </c>
      <c r="F525" s="27">
        <v>2023</v>
      </c>
      <c r="G525" s="28">
        <v>44979</v>
      </c>
      <c r="H525" s="18">
        <v>6395</v>
      </c>
      <c r="I525" s="17">
        <f t="shared" si="45"/>
        <v>4156.75</v>
      </c>
      <c r="J525" s="33">
        <v>84</v>
      </c>
      <c r="K525" s="36">
        <f t="shared" si="42"/>
        <v>7.1334648257725179</v>
      </c>
      <c r="L525" s="19">
        <f t="shared" si="43"/>
        <v>335.35033831908822</v>
      </c>
      <c r="M525" s="17">
        <f t="shared" si="44"/>
        <v>3821.3996616809118</v>
      </c>
      <c r="N525" s="39">
        <v>0.09</v>
      </c>
      <c r="O525" s="17">
        <f t="shared" si="46"/>
        <v>4165.3256312321937</v>
      </c>
    </row>
    <row r="526" spans="1:15" s="7" customFormat="1" ht="15.75" customHeight="1" x14ac:dyDescent="0.25">
      <c r="A526" s="6" t="s">
        <v>804</v>
      </c>
      <c r="B526" s="6" t="s">
        <v>28</v>
      </c>
      <c r="C526" s="6" t="s">
        <v>58</v>
      </c>
      <c r="D526" s="6" t="s">
        <v>59</v>
      </c>
      <c r="E526" s="6" t="s">
        <v>161</v>
      </c>
      <c r="F526" s="27">
        <v>2019</v>
      </c>
      <c r="G526" s="28">
        <v>43753</v>
      </c>
      <c r="H526" s="18">
        <v>6603</v>
      </c>
      <c r="I526" s="17">
        <f t="shared" si="45"/>
        <v>4291.95</v>
      </c>
      <c r="J526" s="33">
        <v>84</v>
      </c>
      <c r="K526" s="36">
        <f t="shared" si="42"/>
        <v>47.435897435897431</v>
      </c>
      <c r="L526" s="19">
        <f t="shared" si="43"/>
        <v>2302.5342261904761</v>
      </c>
      <c r="M526" s="17">
        <f t="shared" si="44"/>
        <v>1989.4157738095237</v>
      </c>
      <c r="N526" s="39">
        <v>0.09</v>
      </c>
      <c r="O526" s="17">
        <f t="shared" si="46"/>
        <v>2168.4631934523809</v>
      </c>
    </row>
    <row r="527" spans="1:15" s="7" customFormat="1" ht="15.75" customHeight="1" x14ac:dyDescent="0.25">
      <c r="A527" s="6" t="s">
        <v>805</v>
      </c>
      <c r="B527" s="6" t="s">
        <v>33</v>
      </c>
      <c r="C527" s="6" t="s">
        <v>34</v>
      </c>
      <c r="D527" s="6" t="s">
        <v>35</v>
      </c>
      <c r="E527" s="6" t="s">
        <v>581</v>
      </c>
      <c r="F527" s="27">
        <v>2015</v>
      </c>
      <c r="G527" s="28">
        <v>42186</v>
      </c>
      <c r="H527" s="18">
        <v>2295</v>
      </c>
      <c r="I527" s="17">
        <f t="shared" si="45"/>
        <v>1491.75</v>
      </c>
      <c r="J527" s="33">
        <v>84</v>
      </c>
      <c r="K527" s="36">
        <f t="shared" si="42"/>
        <v>98.948060486522024</v>
      </c>
      <c r="L527" s="19">
        <f t="shared" si="43"/>
        <v>1417.1624999999999</v>
      </c>
      <c r="M527" s="17">
        <f t="shared" si="44"/>
        <v>74.587500000000006</v>
      </c>
      <c r="N527" s="39">
        <v>0.09</v>
      </c>
      <c r="O527" s="17">
        <f t="shared" si="46"/>
        <v>81.300375000000017</v>
      </c>
    </row>
    <row r="528" spans="1:15" s="7" customFormat="1" ht="15.75" customHeight="1" x14ac:dyDescent="0.25">
      <c r="A528" s="6" t="s">
        <v>806</v>
      </c>
      <c r="B528" s="6" t="s">
        <v>33</v>
      </c>
      <c r="C528" s="6" t="s">
        <v>63</v>
      </c>
      <c r="D528" s="6" t="s">
        <v>64</v>
      </c>
      <c r="E528" s="6" t="s">
        <v>753</v>
      </c>
      <c r="F528" s="27">
        <v>2023</v>
      </c>
      <c r="G528" s="28">
        <v>44979</v>
      </c>
      <c r="H528" s="18">
        <v>6589.41</v>
      </c>
      <c r="I528" s="17">
        <f t="shared" si="45"/>
        <v>4283.1165000000001</v>
      </c>
      <c r="J528" s="33">
        <v>84</v>
      </c>
      <c r="K528" s="36">
        <f t="shared" si="42"/>
        <v>7.1334648257725179</v>
      </c>
      <c r="L528" s="19">
        <f t="shared" si="43"/>
        <v>345.54509348290594</v>
      </c>
      <c r="M528" s="17">
        <f t="shared" si="44"/>
        <v>3937.5714065170941</v>
      </c>
      <c r="N528" s="39">
        <v>0.09</v>
      </c>
      <c r="O528" s="17">
        <f t="shared" si="46"/>
        <v>4291.9528331036327</v>
      </c>
    </row>
    <row r="529" spans="1:15" s="7" customFormat="1" ht="15.75" customHeight="1" x14ac:dyDescent="0.25">
      <c r="A529" s="6" t="s">
        <v>807</v>
      </c>
      <c r="B529" s="6" t="s">
        <v>33</v>
      </c>
      <c r="C529" s="6" t="s">
        <v>38</v>
      </c>
      <c r="D529" s="6" t="s">
        <v>39</v>
      </c>
      <c r="E529" s="6" t="s">
        <v>264</v>
      </c>
      <c r="F529" s="27">
        <v>2016</v>
      </c>
      <c r="G529" s="28">
        <v>42705</v>
      </c>
      <c r="H529" s="18">
        <v>671</v>
      </c>
      <c r="I529" s="17">
        <f t="shared" si="45"/>
        <v>436.15000000000003</v>
      </c>
      <c r="J529" s="33">
        <v>84</v>
      </c>
      <c r="K529" s="36">
        <f t="shared" si="42"/>
        <v>81.886916502301119</v>
      </c>
      <c r="L529" s="19">
        <f t="shared" si="43"/>
        <v>403.91940120065124</v>
      </c>
      <c r="M529" s="17">
        <f t="shared" si="44"/>
        <v>32.230598799348797</v>
      </c>
      <c r="N529" s="39">
        <v>0.09</v>
      </c>
      <c r="O529" s="17">
        <f t="shared" si="46"/>
        <v>35.131352691290189</v>
      </c>
    </row>
    <row r="530" spans="1:15" s="7" customFormat="1" ht="15.75" customHeight="1" x14ac:dyDescent="0.25">
      <c r="A530" s="6" t="s">
        <v>808</v>
      </c>
      <c r="B530" s="6" t="s">
        <v>44</v>
      </c>
      <c r="C530" s="6" t="s">
        <v>147</v>
      </c>
      <c r="D530" s="6" t="s">
        <v>148</v>
      </c>
      <c r="E530" s="6" t="s">
        <v>694</v>
      </c>
      <c r="F530" s="27">
        <v>2023</v>
      </c>
      <c r="G530" s="28">
        <v>44965</v>
      </c>
      <c r="H530" s="18">
        <v>5059.68</v>
      </c>
      <c r="I530" s="17">
        <f t="shared" si="45"/>
        <v>3288.7920000000004</v>
      </c>
      <c r="J530" s="33">
        <v>84</v>
      </c>
      <c r="K530" s="36">
        <f t="shared" si="42"/>
        <v>7.5936883629191314</v>
      </c>
      <c r="L530" s="19">
        <f t="shared" si="43"/>
        <v>282.44474358974367</v>
      </c>
      <c r="M530" s="17">
        <f t="shared" si="44"/>
        <v>3006.3472564102567</v>
      </c>
      <c r="N530" s="39">
        <v>0.09</v>
      </c>
      <c r="O530" s="17">
        <f t="shared" si="46"/>
        <v>3276.91850948718</v>
      </c>
    </row>
    <row r="531" spans="1:15" s="7" customFormat="1" ht="15.75" customHeight="1" x14ac:dyDescent="0.25">
      <c r="A531" s="6" t="s">
        <v>809</v>
      </c>
      <c r="B531" s="6" t="s">
        <v>44</v>
      </c>
      <c r="C531" s="6" t="s">
        <v>63</v>
      </c>
      <c r="D531" s="6" t="s">
        <v>64</v>
      </c>
      <c r="E531" s="6" t="s">
        <v>810</v>
      </c>
      <c r="F531" s="27">
        <v>2019</v>
      </c>
      <c r="G531" s="28">
        <v>43779</v>
      </c>
      <c r="H531" s="18">
        <v>2090</v>
      </c>
      <c r="I531" s="17">
        <f t="shared" si="45"/>
        <v>1358.5</v>
      </c>
      <c r="J531" s="33">
        <v>84</v>
      </c>
      <c r="K531" s="36">
        <f t="shared" si="42"/>
        <v>46.581196581196579</v>
      </c>
      <c r="L531" s="19">
        <f t="shared" si="43"/>
        <v>715.67294973544972</v>
      </c>
      <c r="M531" s="17">
        <f t="shared" si="44"/>
        <v>642.82705026455028</v>
      </c>
      <c r="N531" s="39">
        <v>0.09</v>
      </c>
      <c r="O531" s="17">
        <f t="shared" si="46"/>
        <v>700.68148478835985</v>
      </c>
    </row>
    <row r="532" spans="1:15" s="7" customFormat="1" ht="15.75" customHeight="1" x14ac:dyDescent="0.25">
      <c r="A532" s="6" t="s">
        <v>811</v>
      </c>
      <c r="B532" s="6" t="s">
        <v>44</v>
      </c>
      <c r="C532" s="6" t="s">
        <v>29</v>
      </c>
      <c r="D532" s="6" t="s">
        <v>30</v>
      </c>
      <c r="E532" s="6" t="s">
        <v>52</v>
      </c>
      <c r="F532" s="27">
        <v>2016</v>
      </c>
      <c r="G532" s="28">
        <v>42463</v>
      </c>
      <c r="H532" s="18">
        <v>6859</v>
      </c>
      <c r="I532" s="17">
        <f t="shared" si="45"/>
        <v>4458.3500000000004</v>
      </c>
      <c r="J532" s="33">
        <v>84</v>
      </c>
      <c r="K532" s="36">
        <f t="shared" si="42"/>
        <v>89.842209072978292</v>
      </c>
      <c r="L532" s="19">
        <f t="shared" si="43"/>
        <v>4235.4325000000008</v>
      </c>
      <c r="M532" s="17">
        <f t="shared" si="44"/>
        <v>222.91750000000002</v>
      </c>
      <c r="N532" s="39">
        <v>0.09</v>
      </c>
      <c r="O532" s="17">
        <f t="shared" si="46"/>
        <v>242.98007500000003</v>
      </c>
    </row>
    <row r="533" spans="1:15" s="7" customFormat="1" ht="15.75" customHeight="1" x14ac:dyDescent="0.25">
      <c r="A533" s="6" t="s">
        <v>812</v>
      </c>
      <c r="B533" s="6" t="s">
        <v>33</v>
      </c>
      <c r="C533" s="6" t="s">
        <v>34</v>
      </c>
      <c r="D533" s="6" t="s">
        <v>35</v>
      </c>
      <c r="E533" s="6" t="s">
        <v>581</v>
      </c>
      <c r="F533" s="27">
        <v>2020</v>
      </c>
      <c r="G533" s="28">
        <v>43928</v>
      </c>
      <c r="H533" s="18">
        <v>6352</v>
      </c>
      <c r="I533" s="17">
        <f t="shared" si="45"/>
        <v>4128.8</v>
      </c>
      <c r="J533" s="33">
        <v>84</v>
      </c>
      <c r="K533" s="36">
        <f t="shared" si="42"/>
        <v>41.683103221564757</v>
      </c>
      <c r="L533" s="19">
        <f t="shared" si="43"/>
        <v>1946.3825803825803</v>
      </c>
      <c r="M533" s="17">
        <f t="shared" si="44"/>
        <v>2182.4174196174199</v>
      </c>
      <c r="N533" s="39">
        <v>0.09</v>
      </c>
      <c r="O533" s="17">
        <f t="shared" si="46"/>
        <v>2378.8349873829879</v>
      </c>
    </row>
    <row r="534" spans="1:15" s="7" customFormat="1" ht="15.75" customHeight="1" x14ac:dyDescent="0.25">
      <c r="A534" s="6" t="s">
        <v>813</v>
      </c>
      <c r="B534" s="6" t="s">
        <v>44</v>
      </c>
      <c r="C534" s="6" t="s">
        <v>29</v>
      </c>
      <c r="D534" s="6" t="s">
        <v>30</v>
      </c>
      <c r="E534" s="6" t="s">
        <v>52</v>
      </c>
      <c r="F534" s="27">
        <v>2017</v>
      </c>
      <c r="G534" s="28">
        <v>42978</v>
      </c>
      <c r="H534" s="18">
        <v>6859</v>
      </c>
      <c r="I534" s="17">
        <f t="shared" si="45"/>
        <v>4458.3500000000004</v>
      </c>
      <c r="J534" s="33">
        <v>84</v>
      </c>
      <c r="K534" s="36">
        <f t="shared" si="42"/>
        <v>72.912557527942141</v>
      </c>
      <c r="L534" s="19">
        <f t="shared" si="43"/>
        <v>3676.3835215710224</v>
      </c>
      <c r="M534" s="17">
        <f t="shared" si="44"/>
        <v>781.96647842897801</v>
      </c>
      <c r="N534" s="39">
        <v>0.09</v>
      </c>
      <c r="O534" s="17">
        <f t="shared" si="46"/>
        <v>852.34346148758607</v>
      </c>
    </row>
    <row r="535" spans="1:15" s="7" customFormat="1" ht="15.75" customHeight="1" x14ac:dyDescent="0.25">
      <c r="A535" s="6" t="s">
        <v>814</v>
      </c>
      <c r="B535" s="6" t="s">
        <v>28</v>
      </c>
      <c r="C535" s="6" t="s">
        <v>34</v>
      </c>
      <c r="D535" s="6" t="s">
        <v>35</v>
      </c>
      <c r="E535" s="6" t="s">
        <v>581</v>
      </c>
      <c r="F535" s="27">
        <v>2000</v>
      </c>
      <c r="G535" s="28">
        <v>36708</v>
      </c>
      <c r="H535" s="18">
        <v>2382</v>
      </c>
      <c r="I535" s="17">
        <f t="shared" si="45"/>
        <v>1548.3</v>
      </c>
      <c r="J535" s="33">
        <v>84</v>
      </c>
      <c r="K535" s="36">
        <f t="shared" si="42"/>
        <v>279.02695595003286</v>
      </c>
      <c r="L535" s="19">
        <f t="shared" si="43"/>
        <v>1470.885</v>
      </c>
      <c r="M535" s="17">
        <f t="shared" si="44"/>
        <v>77.415000000000006</v>
      </c>
      <c r="N535" s="39">
        <v>0.09</v>
      </c>
      <c r="O535" s="17">
        <f t="shared" si="46"/>
        <v>84.382350000000017</v>
      </c>
    </row>
    <row r="536" spans="1:15" s="7" customFormat="1" ht="15.75" customHeight="1" x14ac:dyDescent="0.25">
      <c r="A536" s="6" t="s">
        <v>815</v>
      </c>
      <c r="B536" s="6" t="s">
        <v>44</v>
      </c>
      <c r="C536" s="6" t="s">
        <v>121</v>
      </c>
      <c r="D536" s="6" t="s">
        <v>122</v>
      </c>
      <c r="E536" s="6" t="s">
        <v>476</v>
      </c>
      <c r="F536" s="27">
        <v>2016</v>
      </c>
      <c r="G536" s="28">
        <v>42408</v>
      </c>
      <c r="H536" s="18">
        <v>4005</v>
      </c>
      <c r="I536" s="17">
        <f t="shared" si="45"/>
        <v>2603.25</v>
      </c>
      <c r="J536" s="33">
        <v>84</v>
      </c>
      <c r="K536" s="36">
        <f t="shared" si="42"/>
        <v>91.650230111768565</v>
      </c>
      <c r="L536" s="19">
        <f t="shared" si="43"/>
        <v>2473.0875000000001</v>
      </c>
      <c r="M536" s="17">
        <f t="shared" si="44"/>
        <v>130.16249999999999</v>
      </c>
      <c r="N536" s="39">
        <v>0.09</v>
      </c>
      <c r="O536" s="17">
        <f t="shared" si="46"/>
        <v>141.87712500000001</v>
      </c>
    </row>
    <row r="537" spans="1:15" s="7" customFormat="1" ht="15.75" customHeight="1" x14ac:dyDescent="0.25">
      <c r="A537" s="6" t="s">
        <v>816</v>
      </c>
      <c r="B537" s="6" t="s">
        <v>33</v>
      </c>
      <c r="C537" s="6" t="s">
        <v>34</v>
      </c>
      <c r="D537" s="6" t="s">
        <v>35</v>
      </c>
      <c r="E537" s="6" t="s">
        <v>581</v>
      </c>
      <c r="F537" s="27">
        <v>2019</v>
      </c>
      <c r="G537" s="28">
        <v>43671</v>
      </c>
      <c r="H537" s="18">
        <v>4942</v>
      </c>
      <c r="I537" s="17">
        <f t="shared" si="45"/>
        <v>3212.3</v>
      </c>
      <c r="J537" s="33">
        <v>84</v>
      </c>
      <c r="K537" s="36">
        <f t="shared" si="42"/>
        <v>50.131492439184747</v>
      </c>
      <c r="L537" s="19">
        <f t="shared" si="43"/>
        <v>1821.2562321937326</v>
      </c>
      <c r="M537" s="17">
        <f t="shared" si="44"/>
        <v>1391.0437678062676</v>
      </c>
      <c r="N537" s="39">
        <v>0.09</v>
      </c>
      <c r="O537" s="17">
        <f t="shared" si="46"/>
        <v>1516.2377069088318</v>
      </c>
    </row>
    <row r="538" spans="1:15" s="7" customFormat="1" ht="15.75" customHeight="1" x14ac:dyDescent="0.25">
      <c r="A538" s="6" t="s">
        <v>817</v>
      </c>
      <c r="B538" s="6" t="s">
        <v>44</v>
      </c>
      <c r="C538" s="6" t="s">
        <v>29</v>
      </c>
      <c r="D538" s="6" t="s">
        <v>30</v>
      </c>
      <c r="E538" s="6" t="s">
        <v>106</v>
      </c>
      <c r="F538" s="27">
        <v>2017</v>
      </c>
      <c r="G538" s="28">
        <v>42948</v>
      </c>
      <c r="H538" s="18">
        <v>6859</v>
      </c>
      <c r="I538" s="17">
        <f t="shared" si="45"/>
        <v>4458.3500000000004</v>
      </c>
      <c r="J538" s="33">
        <v>84</v>
      </c>
      <c r="K538" s="36">
        <f t="shared" si="42"/>
        <v>73.898750821827747</v>
      </c>
      <c r="L538" s="19">
        <f t="shared" si="43"/>
        <v>3726.109177859179</v>
      </c>
      <c r="M538" s="17">
        <f t="shared" si="44"/>
        <v>732.24082214082136</v>
      </c>
      <c r="N538" s="39">
        <v>0.09</v>
      </c>
      <c r="O538" s="17">
        <f t="shared" si="46"/>
        <v>798.14249613349534</v>
      </c>
    </row>
    <row r="539" spans="1:15" s="7" customFormat="1" ht="15.75" customHeight="1" x14ac:dyDescent="0.25">
      <c r="A539" s="6" t="s">
        <v>818</v>
      </c>
      <c r="B539" s="6" t="s">
        <v>44</v>
      </c>
      <c r="C539" s="6" t="s">
        <v>38</v>
      </c>
      <c r="D539" s="6" t="s">
        <v>39</v>
      </c>
      <c r="E539" s="6" t="s">
        <v>126</v>
      </c>
      <c r="F539" s="27">
        <v>2015</v>
      </c>
      <c r="G539" s="28">
        <v>42354</v>
      </c>
      <c r="H539" s="18">
        <v>1025</v>
      </c>
      <c r="I539" s="17">
        <f t="shared" si="45"/>
        <v>666.25</v>
      </c>
      <c r="J539" s="33">
        <v>60</v>
      </c>
      <c r="K539" s="36">
        <f t="shared" si="42"/>
        <v>93.425378040762652</v>
      </c>
      <c r="L539" s="19">
        <f t="shared" si="43"/>
        <v>632.9375</v>
      </c>
      <c r="M539" s="17">
        <f t="shared" si="44"/>
        <v>33.3125</v>
      </c>
      <c r="N539" s="39">
        <v>0.09</v>
      </c>
      <c r="O539" s="17">
        <f t="shared" si="46"/>
        <v>36.310625000000002</v>
      </c>
    </row>
    <row r="540" spans="1:15" s="7" customFormat="1" ht="15.75" customHeight="1" x14ac:dyDescent="0.25">
      <c r="A540" s="6" t="s">
        <v>819</v>
      </c>
      <c r="B540" s="6" t="s">
        <v>33</v>
      </c>
      <c r="C540" s="6" t="s">
        <v>29</v>
      </c>
      <c r="D540" s="6" t="s">
        <v>30</v>
      </c>
      <c r="E540" s="6" t="s">
        <v>48</v>
      </c>
      <c r="F540" s="27">
        <v>2019</v>
      </c>
      <c r="G540" s="28">
        <v>43584</v>
      </c>
      <c r="H540" s="18">
        <v>6714.38</v>
      </c>
      <c r="I540" s="17">
        <f t="shared" si="45"/>
        <v>4364.3470000000007</v>
      </c>
      <c r="J540" s="33">
        <v>84</v>
      </c>
      <c r="K540" s="36">
        <f t="shared" si="42"/>
        <v>52.991452991452988</v>
      </c>
      <c r="L540" s="19">
        <f t="shared" si="43"/>
        <v>2615.5885052910053</v>
      </c>
      <c r="M540" s="17">
        <f t="shared" si="44"/>
        <v>1748.7584947089954</v>
      </c>
      <c r="N540" s="39">
        <v>0.09</v>
      </c>
      <c r="O540" s="17">
        <f t="shared" si="46"/>
        <v>1906.1467592328052</v>
      </c>
    </row>
    <row r="541" spans="1:15" s="7" customFormat="1" ht="15.75" customHeight="1" x14ac:dyDescent="0.25">
      <c r="A541" s="6" t="s">
        <v>820</v>
      </c>
      <c r="B541" s="6" t="s">
        <v>44</v>
      </c>
      <c r="C541" s="6" t="s">
        <v>58</v>
      </c>
      <c r="D541" s="6" t="s">
        <v>59</v>
      </c>
      <c r="E541" s="6" t="s">
        <v>67</v>
      </c>
      <c r="F541" s="27">
        <v>2023</v>
      </c>
      <c r="G541" s="28">
        <v>44986</v>
      </c>
      <c r="H541" s="18">
        <v>10045.91</v>
      </c>
      <c r="I541" s="17">
        <f t="shared" si="45"/>
        <v>6529.8415000000005</v>
      </c>
      <c r="J541" s="33">
        <v>84</v>
      </c>
      <c r="K541" s="36">
        <f t="shared" si="42"/>
        <v>6.9033530571992108</v>
      </c>
      <c r="L541" s="19">
        <f t="shared" si="43"/>
        <v>509.80846688034217</v>
      </c>
      <c r="M541" s="17">
        <f t="shared" si="44"/>
        <v>6020.0330331196583</v>
      </c>
      <c r="N541" s="39">
        <v>0.09</v>
      </c>
      <c r="O541" s="17">
        <f t="shared" si="46"/>
        <v>6561.8360061004278</v>
      </c>
    </row>
    <row r="542" spans="1:15" s="7" customFormat="1" ht="15.75" customHeight="1" x14ac:dyDescent="0.25">
      <c r="A542" s="6" t="s">
        <v>821</v>
      </c>
      <c r="B542" s="6" t="s">
        <v>33</v>
      </c>
      <c r="C542" s="6" t="s">
        <v>34</v>
      </c>
      <c r="D542" s="6" t="s">
        <v>35</v>
      </c>
      <c r="E542" s="6" t="s">
        <v>581</v>
      </c>
      <c r="F542" s="27">
        <v>2018</v>
      </c>
      <c r="G542" s="28">
        <v>43282</v>
      </c>
      <c r="H542" s="18">
        <v>2382</v>
      </c>
      <c r="I542" s="17">
        <f t="shared" si="45"/>
        <v>1548.3</v>
      </c>
      <c r="J542" s="33">
        <v>84</v>
      </c>
      <c r="K542" s="36">
        <f t="shared" si="42"/>
        <v>62.91913214990138</v>
      </c>
      <c r="L542" s="19">
        <f t="shared" si="43"/>
        <v>1101.7477106227107</v>
      </c>
      <c r="M542" s="17">
        <f t="shared" si="44"/>
        <v>446.5522893772893</v>
      </c>
      <c r="N542" s="39">
        <v>0.09</v>
      </c>
      <c r="O542" s="17">
        <f t="shared" si="46"/>
        <v>486.74199542124535</v>
      </c>
    </row>
    <row r="543" spans="1:15" s="7" customFormat="1" ht="15.75" customHeight="1" x14ac:dyDescent="0.25">
      <c r="A543" s="6" t="s">
        <v>822</v>
      </c>
      <c r="B543" s="6" t="s">
        <v>33</v>
      </c>
      <c r="C543" s="6" t="s">
        <v>34</v>
      </c>
      <c r="D543" s="6" t="s">
        <v>35</v>
      </c>
      <c r="E543" s="6" t="s">
        <v>581</v>
      </c>
      <c r="F543" s="27">
        <v>2018</v>
      </c>
      <c r="G543" s="28">
        <v>43313</v>
      </c>
      <c r="H543" s="18">
        <v>6710</v>
      </c>
      <c r="I543" s="17">
        <f t="shared" si="45"/>
        <v>4361.5</v>
      </c>
      <c r="J543" s="33">
        <v>84</v>
      </c>
      <c r="K543" s="36">
        <f t="shared" si="42"/>
        <v>61.900065746219589</v>
      </c>
      <c r="L543" s="19">
        <f t="shared" si="43"/>
        <v>3053.3128561253561</v>
      </c>
      <c r="M543" s="17">
        <f t="shared" si="44"/>
        <v>1308.1871438746439</v>
      </c>
      <c r="N543" s="39">
        <v>0.09</v>
      </c>
      <c r="O543" s="17">
        <f t="shared" si="46"/>
        <v>1425.9239868233619</v>
      </c>
    </row>
    <row r="544" spans="1:15" s="7" customFormat="1" ht="15.75" customHeight="1" x14ac:dyDescent="0.25">
      <c r="A544" s="6" t="s">
        <v>823</v>
      </c>
      <c r="B544" s="6" t="s">
        <v>44</v>
      </c>
      <c r="C544" s="6" t="s">
        <v>63</v>
      </c>
      <c r="D544" s="6" t="s">
        <v>64</v>
      </c>
      <c r="E544" s="6" t="s">
        <v>585</v>
      </c>
      <c r="F544" s="27">
        <v>2023</v>
      </c>
      <c r="G544" s="28">
        <v>44986</v>
      </c>
      <c r="H544" s="18">
        <v>5529</v>
      </c>
      <c r="I544" s="17">
        <f t="shared" si="45"/>
        <v>3593.85</v>
      </c>
      <c r="J544" s="33">
        <v>84</v>
      </c>
      <c r="K544" s="36">
        <f t="shared" si="42"/>
        <v>6.9033530571992108</v>
      </c>
      <c r="L544" s="19">
        <f t="shared" si="43"/>
        <v>280.58493589743603</v>
      </c>
      <c r="M544" s="17">
        <f t="shared" si="44"/>
        <v>3313.2650641025639</v>
      </c>
      <c r="N544" s="39">
        <v>0.09</v>
      </c>
      <c r="O544" s="17">
        <f t="shared" si="46"/>
        <v>3611.4589198717949</v>
      </c>
    </row>
    <row r="545" spans="1:15" s="7" customFormat="1" ht="15.75" customHeight="1" x14ac:dyDescent="0.25">
      <c r="A545" s="6" t="s">
        <v>824</v>
      </c>
      <c r="B545" s="6" t="s">
        <v>28</v>
      </c>
      <c r="C545" s="6" t="s">
        <v>234</v>
      </c>
      <c r="D545" s="6" t="s">
        <v>235</v>
      </c>
      <c r="E545" s="6" t="s">
        <v>825</v>
      </c>
      <c r="F545" s="27">
        <v>2023</v>
      </c>
      <c r="G545" s="28">
        <v>44987</v>
      </c>
      <c r="H545" s="18">
        <v>7075.66</v>
      </c>
      <c r="I545" s="17">
        <f t="shared" si="45"/>
        <v>4599.1790000000001</v>
      </c>
      <c r="J545" s="33">
        <v>84</v>
      </c>
      <c r="K545" s="36">
        <f t="shared" si="42"/>
        <v>6.870479947403024</v>
      </c>
      <c r="L545" s="19">
        <f t="shared" si="43"/>
        <v>357.36474689662191</v>
      </c>
      <c r="M545" s="17">
        <f t="shared" si="44"/>
        <v>4241.8142531033782</v>
      </c>
      <c r="N545" s="39">
        <v>0.09</v>
      </c>
      <c r="O545" s="17">
        <f t="shared" si="46"/>
        <v>4623.5775358826822</v>
      </c>
    </row>
    <row r="546" spans="1:15" s="7" customFormat="1" ht="15.75" customHeight="1" x14ac:dyDescent="0.25">
      <c r="A546" s="6" t="s">
        <v>826</v>
      </c>
      <c r="B546" s="6" t="s">
        <v>44</v>
      </c>
      <c r="C546" s="6" t="s">
        <v>29</v>
      </c>
      <c r="D546" s="6" t="s">
        <v>30</v>
      </c>
      <c r="E546" s="6" t="s">
        <v>352</v>
      </c>
      <c r="F546" s="27">
        <v>2014</v>
      </c>
      <c r="G546" s="28">
        <v>41857</v>
      </c>
      <c r="H546" s="18">
        <v>6096</v>
      </c>
      <c r="I546" s="17">
        <f t="shared" si="45"/>
        <v>3962.4</v>
      </c>
      <c r="J546" s="33">
        <v>84</v>
      </c>
      <c r="K546" s="36">
        <f t="shared" si="42"/>
        <v>109.76331360946745</v>
      </c>
      <c r="L546" s="19">
        <f t="shared" si="43"/>
        <v>3764.28</v>
      </c>
      <c r="M546" s="17">
        <f t="shared" si="44"/>
        <v>198.12</v>
      </c>
      <c r="N546" s="39">
        <v>0.09</v>
      </c>
      <c r="O546" s="17">
        <f t="shared" si="46"/>
        <v>215.95080000000002</v>
      </c>
    </row>
    <row r="547" spans="1:15" s="7" customFormat="1" ht="15.75" customHeight="1" x14ac:dyDescent="0.25">
      <c r="A547" s="6" t="s">
        <v>827</v>
      </c>
      <c r="B547" s="6" t="s">
        <v>44</v>
      </c>
      <c r="C547" s="6" t="s">
        <v>100</v>
      </c>
      <c r="D547" s="6" t="s">
        <v>101</v>
      </c>
      <c r="E547" s="6" t="s">
        <v>102</v>
      </c>
      <c r="F547" s="27">
        <v>2016</v>
      </c>
      <c r="G547" s="28">
        <v>42681</v>
      </c>
      <c r="H547" s="18">
        <v>3579</v>
      </c>
      <c r="I547" s="17">
        <f t="shared" si="45"/>
        <v>2326.35</v>
      </c>
      <c r="J547" s="33">
        <v>84</v>
      </c>
      <c r="K547" s="36">
        <f t="shared" si="42"/>
        <v>82.675871137409601</v>
      </c>
      <c r="L547" s="19">
        <f t="shared" si="43"/>
        <v>2175.1947878510377</v>
      </c>
      <c r="M547" s="17">
        <f t="shared" si="44"/>
        <v>151.15521214896216</v>
      </c>
      <c r="N547" s="39">
        <v>0.21</v>
      </c>
      <c r="O547" s="17">
        <f t="shared" si="46"/>
        <v>182.89780670024422</v>
      </c>
    </row>
    <row r="548" spans="1:15" s="7" customFormat="1" ht="15.75" customHeight="1" x14ac:dyDescent="0.25">
      <c r="A548" s="6" t="s">
        <v>828</v>
      </c>
      <c r="B548" s="6" t="s">
        <v>44</v>
      </c>
      <c r="C548" s="6" t="s">
        <v>29</v>
      </c>
      <c r="D548" s="6" t="s">
        <v>30</v>
      </c>
      <c r="E548" s="6" t="s">
        <v>48</v>
      </c>
      <c r="F548" s="27">
        <v>2022</v>
      </c>
      <c r="G548" s="28">
        <v>44876</v>
      </c>
      <c r="H548" s="18">
        <v>8516.4699999999993</v>
      </c>
      <c r="I548" s="17">
        <f t="shared" si="45"/>
        <v>5535.7055</v>
      </c>
      <c r="J548" s="33">
        <v>84</v>
      </c>
      <c r="K548" s="36">
        <f t="shared" si="42"/>
        <v>10.519395134779749</v>
      </c>
      <c r="L548" s="19">
        <f t="shared" si="43"/>
        <v>658.57928367928344</v>
      </c>
      <c r="M548" s="17">
        <f t="shared" si="44"/>
        <v>4877.1262163207166</v>
      </c>
      <c r="N548" s="39">
        <v>0.09</v>
      </c>
      <c r="O548" s="17">
        <f t="shared" si="46"/>
        <v>5316.0675757895815</v>
      </c>
    </row>
    <row r="549" spans="1:15" s="7" customFormat="1" ht="15.75" customHeight="1" x14ac:dyDescent="0.25">
      <c r="A549" s="6" t="s">
        <v>829</v>
      </c>
      <c r="B549" s="6" t="s">
        <v>44</v>
      </c>
      <c r="C549" s="6" t="s">
        <v>58</v>
      </c>
      <c r="D549" s="6" t="s">
        <v>59</v>
      </c>
      <c r="E549" s="6" t="s">
        <v>645</v>
      </c>
      <c r="F549" s="27">
        <v>2022</v>
      </c>
      <c r="G549" s="28">
        <v>44668</v>
      </c>
      <c r="H549" s="18">
        <v>9482</v>
      </c>
      <c r="I549" s="17">
        <f t="shared" si="45"/>
        <v>6163.3</v>
      </c>
      <c r="J549" s="33">
        <v>84</v>
      </c>
      <c r="K549" s="36">
        <f t="shared" si="42"/>
        <v>17.357001972386588</v>
      </c>
      <c r="L549" s="19">
        <f t="shared" si="43"/>
        <v>1209.8522588522592</v>
      </c>
      <c r="M549" s="17">
        <f t="shared" si="44"/>
        <v>4953.447741147741</v>
      </c>
      <c r="N549" s="39">
        <v>0.09</v>
      </c>
      <c r="O549" s="17">
        <f t="shared" si="46"/>
        <v>5399.2580378510384</v>
      </c>
    </row>
    <row r="550" spans="1:15" s="7" customFormat="1" ht="15.75" customHeight="1" x14ac:dyDescent="0.25">
      <c r="A550" s="6" t="s">
        <v>830</v>
      </c>
      <c r="B550" s="6" t="s">
        <v>33</v>
      </c>
      <c r="C550" s="6" t="s">
        <v>29</v>
      </c>
      <c r="D550" s="6" t="s">
        <v>30</v>
      </c>
      <c r="E550" s="6" t="s">
        <v>831</v>
      </c>
      <c r="F550" s="27">
        <v>2007</v>
      </c>
      <c r="G550" s="28">
        <v>42736</v>
      </c>
      <c r="H550" s="18">
        <v>4787</v>
      </c>
      <c r="I550" s="17">
        <f t="shared" si="45"/>
        <v>3111.55</v>
      </c>
      <c r="J550" s="33">
        <v>84</v>
      </c>
      <c r="K550" s="36">
        <f t="shared" si="42"/>
        <v>80.867850098619328</v>
      </c>
      <c r="L550" s="19">
        <f t="shared" si="43"/>
        <v>2845.7516788766793</v>
      </c>
      <c r="M550" s="17">
        <f t="shared" si="44"/>
        <v>265.79832112332087</v>
      </c>
      <c r="N550" s="39">
        <v>0.09</v>
      </c>
      <c r="O550" s="17">
        <f t="shared" si="46"/>
        <v>289.72017002441976</v>
      </c>
    </row>
    <row r="551" spans="1:15" s="7" customFormat="1" ht="15.75" customHeight="1" x14ac:dyDescent="0.25">
      <c r="A551" s="6" t="s">
        <v>832</v>
      </c>
      <c r="B551" s="6" t="s">
        <v>44</v>
      </c>
      <c r="C551" s="6" t="s">
        <v>58</v>
      </c>
      <c r="D551" s="6" t="s">
        <v>59</v>
      </c>
      <c r="E551" s="6" t="s">
        <v>508</v>
      </c>
      <c r="F551" s="27">
        <v>2015</v>
      </c>
      <c r="G551" s="28">
        <v>42186</v>
      </c>
      <c r="H551" s="18">
        <v>8873</v>
      </c>
      <c r="I551" s="17">
        <f t="shared" si="45"/>
        <v>5767.45</v>
      </c>
      <c r="J551" s="33">
        <v>84</v>
      </c>
      <c r="K551" s="36">
        <f t="shared" si="42"/>
        <v>98.948060486522024</v>
      </c>
      <c r="L551" s="19">
        <f t="shared" si="43"/>
        <v>5479.0774999999994</v>
      </c>
      <c r="M551" s="17">
        <f t="shared" si="44"/>
        <v>288.3725</v>
      </c>
      <c r="N551" s="39">
        <v>0.09</v>
      </c>
      <c r="O551" s="17">
        <f t="shared" si="46"/>
        <v>314.32602500000002</v>
      </c>
    </row>
    <row r="552" spans="1:15" s="7" customFormat="1" ht="15.75" customHeight="1" x14ac:dyDescent="0.25">
      <c r="A552" s="6" t="s">
        <v>833</v>
      </c>
      <c r="B552" s="6" t="s">
        <v>33</v>
      </c>
      <c r="C552" s="6" t="s">
        <v>38</v>
      </c>
      <c r="D552" s="6" t="s">
        <v>39</v>
      </c>
      <c r="E552" s="6" t="s">
        <v>69</v>
      </c>
      <c r="F552" s="27">
        <v>2010</v>
      </c>
      <c r="G552" s="28">
        <v>40540</v>
      </c>
      <c r="H552" s="18">
        <v>642</v>
      </c>
      <c r="I552" s="17">
        <f t="shared" si="45"/>
        <v>417.3</v>
      </c>
      <c r="J552" s="33">
        <v>84</v>
      </c>
      <c r="K552" s="36">
        <f t="shared" si="42"/>
        <v>153.05719921104534</v>
      </c>
      <c r="L552" s="19">
        <f t="shared" si="43"/>
        <v>396.435</v>
      </c>
      <c r="M552" s="17">
        <f t="shared" si="44"/>
        <v>20.865000000000002</v>
      </c>
      <c r="N552" s="39">
        <v>0.09</v>
      </c>
      <c r="O552" s="17">
        <f t="shared" si="46"/>
        <v>22.742850000000004</v>
      </c>
    </row>
    <row r="553" spans="1:15" s="7" customFormat="1" ht="15.75" customHeight="1" x14ac:dyDescent="0.25">
      <c r="A553" s="6" t="s">
        <v>834</v>
      </c>
      <c r="B553" s="6" t="s">
        <v>44</v>
      </c>
      <c r="C553" s="6" t="s">
        <v>58</v>
      </c>
      <c r="D553" s="6" t="s">
        <v>59</v>
      </c>
      <c r="E553" s="6" t="s">
        <v>645</v>
      </c>
      <c r="F553" s="27">
        <v>2022</v>
      </c>
      <c r="G553" s="28">
        <v>44668</v>
      </c>
      <c r="H553" s="18">
        <v>9482</v>
      </c>
      <c r="I553" s="17">
        <f t="shared" si="45"/>
        <v>6163.3</v>
      </c>
      <c r="J553" s="33">
        <v>84</v>
      </c>
      <c r="K553" s="36">
        <f t="shared" si="42"/>
        <v>17.357001972386588</v>
      </c>
      <c r="L553" s="19">
        <f t="shared" si="43"/>
        <v>1209.8522588522592</v>
      </c>
      <c r="M553" s="17">
        <f t="shared" si="44"/>
        <v>4953.447741147741</v>
      </c>
      <c r="N553" s="39">
        <v>0.09</v>
      </c>
      <c r="O553" s="17">
        <f t="shared" si="46"/>
        <v>5399.2580378510384</v>
      </c>
    </row>
    <row r="554" spans="1:15" s="7" customFormat="1" ht="15.75" customHeight="1" x14ac:dyDescent="0.25">
      <c r="A554" s="6" t="s">
        <v>835</v>
      </c>
      <c r="B554" s="6" t="s">
        <v>47</v>
      </c>
      <c r="C554" s="6" t="s">
        <v>255</v>
      </c>
      <c r="D554" s="6" t="s">
        <v>256</v>
      </c>
      <c r="E554" s="6" t="s">
        <v>270</v>
      </c>
      <c r="F554" s="27">
        <v>2017</v>
      </c>
      <c r="G554" s="28">
        <v>42849</v>
      </c>
      <c r="H554" s="18">
        <v>8492</v>
      </c>
      <c r="I554" s="17">
        <f t="shared" si="45"/>
        <v>5519.8</v>
      </c>
      <c r="J554" s="33">
        <v>84</v>
      </c>
      <c r="K554" s="36">
        <f t="shared" si="42"/>
        <v>77.153188691650229</v>
      </c>
      <c r="L554" s="19">
        <f t="shared" si="43"/>
        <v>4816.3888380138378</v>
      </c>
      <c r="M554" s="17">
        <f t="shared" si="44"/>
        <v>703.41116198616237</v>
      </c>
      <c r="N554" s="39">
        <v>0.09</v>
      </c>
      <c r="O554" s="17">
        <f t="shared" si="46"/>
        <v>766.71816656491706</v>
      </c>
    </row>
    <row r="555" spans="1:15" s="7" customFormat="1" ht="15.75" customHeight="1" x14ac:dyDescent="0.25">
      <c r="A555" s="6" t="s">
        <v>836</v>
      </c>
      <c r="B555" s="6" t="s">
        <v>47</v>
      </c>
      <c r="C555" s="6" t="s">
        <v>34</v>
      </c>
      <c r="D555" s="6" t="s">
        <v>35</v>
      </c>
      <c r="E555" s="6" t="s">
        <v>581</v>
      </c>
      <c r="F555" s="27">
        <v>2019</v>
      </c>
      <c r="G555" s="28">
        <v>43525</v>
      </c>
      <c r="H555" s="18">
        <v>5311</v>
      </c>
      <c r="I555" s="17">
        <f t="shared" si="45"/>
        <v>3452.15</v>
      </c>
      <c r="J555" s="33">
        <v>84</v>
      </c>
      <c r="K555" s="36">
        <f t="shared" si="42"/>
        <v>54.930966469428007</v>
      </c>
      <c r="L555" s="19">
        <f t="shared" si="43"/>
        <v>2144.624275030525</v>
      </c>
      <c r="M555" s="17">
        <f t="shared" si="44"/>
        <v>1307.525724969475</v>
      </c>
      <c r="N555" s="39">
        <v>0.09</v>
      </c>
      <c r="O555" s="17">
        <f t="shared" si="46"/>
        <v>1425.2030402167279</v>
      </c>
    </row>
    <row r="556" spans="1:15" s="7" customFormat="1" ht="15.75" customHeight="1" x14ac:dyDescent="0.25">
      <c r="A556" s="6" t="s">
        <v>837</v>
      </c>
      <c r="B556" s="6" t="s">
        <v>44</v>
      </c>
      <c r="C556" s="6" t="s">
        <v>76</v>
      </c>
      <c r="D556" s="6" t="s">
        <v>77</v>
      </c>
      <c r="E556" s="6" t="s">
        <v>838</v>
      </c>
      <c r="F556" s="27">
        <v>2022</v>
      </c>
      <c r="G556" s="28">
        <v>44924</v>
      </c>
      <c r="H556" s="18">
        <v>10034</v>
      </c>
      <c r="I556" s="17">
        <f t="shared" si="45"/>
        <v>6522.1</v>
      </c>
      <c r="J556" s="33">
        <v>84</v>
      </c>
      <c r="K556" s="36">
        <f t="shared" si="42"/>
        <v>8.9414858645627877</v>
      </c>
      <c r="L556" s="19">
        <f t="shared" si="43"/>
        <v>659.54049654049686</v>
      </c>
      <c r="M556" s="17">
        <f t="shared" si="44"/>
        <v>5862.5595034595035</v>
      </c>
      <c r="N556" s="39">
        <v>0.09</v>
      </c>
      <c r="O556" s="17">
        <f t="shared" si="46"/>
        <v>6390.1898587708592</v>
      </c>
    </row>
    <row r="557" spans="1:15" s="7" customFormat="1" ht="15.75" customHeight="1" x14ac:dyDescent="0.25">
      <c r="A557" s="6" t="s">
        <v>839</v>
      </c>
      <c r="B557" s="6" t="s">
        <v>44</v>
      </c>
      <c r="C557" s="6" t="s">
        <v>29</v>
      </c>
      <c r="D557" s="6" t="s">
        <v>30</v>
      </c>
      <c r="E557" s="6" t="s">
        <v>667</v>
      </c>
      <c r="F557" s="27">
        <v>2017</v>
      </c>
      <c r="G557" s="28">
        <v>42736</v>
      </c>
      <c r="H557" s="18">
        <v>6925</v>
      </c>
      <c r="I557" s="17">
        <f t="shared" si="45"/>
        <v>4501.25</v>
      </c>
      <c r="J557" s="33">
        <v>84</v>
      </c>
      <c r="K557" s="36">
        <f t="shared" si="42"/>
        <v>80.867850098619328</v>
      </c>
      <c r="L557" s="19">
        <f t="shared" si="43"/>
        <v>4116.7391636141638</v>
      </c>
      <c r="M557" s="17">
        <f t="shared" si="44"/>
        <v>384.51083638583623</v>
      </c>
      <c r="N557" s="39">
        <v>0.09</v>
      </c>
      <c r="O557" s="17">
        <f t="shared" si="46"/>
        <v>419.1168116605615</v>
      </c>
    </row>
    <row r="558" spans="1:15" s="7" customFormat="1" ht="15.75" customHeight="1" x14ac:dyDescent="0.25">
      <c r="A558" s="6" t="s">
        <v>840</v>
      </c>
      <c r="B558" s="6" t="s">
        <v>47</v>
      </c>
      <c r="C558" s="6" t="s">
        <v>29</v>
      </c>
      <c r="D558" s="6" t="s">
        <v>30</v>
      </c>
      <c r="E558" s="6" t="s">
        <v>48</v>
      </c>
      <c r="F558" s="27">
        <v>2023</v>
      </c>
      <c r="G558" s="28">
        <v>44998</v>
      </c>
      <c r="H558" s="18">
        <v>8516.4699999999993</v>
      </c>
      <c r="I558" s="17">
        <f t="shared" si="45"/>
        <v>5535.7055</v>
      </c>
      <c r="J558" s="33">
        <v>84</v>
      </c>
      <c r="K558" s="36">
        <f t="shared" si="42"/>
        <v>6.5088757396449699</v>
      </c>
      <c r="L558" s="19">
        <f t="shared" si="43"/>
        <v>407.49593177655697</v>
      </c>
      <c r="M558" s="17">
        <f t="shared" si="44"/>
        <v>5128.2095682234431</v>
      </c>
      <c r="N558" s="39">
        <v>0.09</v>
      </c>
      <c r="O558" s="17">
        <f t="shared" si="46"/>
        <v>5589.7484293635534</v>
      </c>
    </row>
    <row r="559" spans="1:15" s="7" customFormat="1" ht="15.75" customHeight="1" x14ac:dyDescent="0.25">
      <c r="A559" s="6" t="s">
        <v>841</v>
      </c>
      <c r="B559" s="6" t="s">
        <v>44</v>
      </c>
      <c r="C559" s="6" t="s">
        <v>34</v>
      </c>
      <c r="D559" s="6" t="s">
        <v>35</v>
      </c>
      <c r="E559" s="6" t="s">
        <v>581</v>
      </c>
      <c r="F559" s="27">
        <v>2017</v>
      </c>
      <c r="G559" s="28">
        <v>42793</v>
      </c>
      <c r="H559" s="18">
        <v>2382</v>
      </c>
      <c r="I559" s="17">
        <f t="shared" si="45"/>
        <v>1548.3</v>
      </c>
      <c r="J559" s="33">
        <v>84</v>
      </c>
      <c r="K559" s="36">
        <f t="shared" si="42"/>
        <v>78.994082840236686</v>
      </c>
      <c r="L559" s="19">
        <f t="shared" si="43"/>
        <v>1383.2287087912086</v>
      </c>
      <c r="M559" s="17">
        <f t="shared" si="44"/>
        <v>165.07129120879131</v>
      </c>
      <c r="N559" s="39">
        <v>0.09</v>
      </c>
      <c r="O559" s="17">
        <f t="shared" si="46"/>
        <v>179.92770741758255</v>
      </c>
    </row>
    <row r="560" spans="1:15" s="7" customFormat="1" ht="15.75" customHeight="1" x14ac:dyDescent="0.25">
      <c r="A560" s="6" t="s">
        <v>842</v>
      </c>
      <c r="B560" s="6" t="s">
        <v>44</v>
      </c>
      <c r="C560" s="6" t="s">
        <v>34</v>
      </c>
      <c r="D560" s="6" t="s">
        <v>35</v>
      </c>
      <c r="E560" s="6" t="s">
        <v>581</v>
      </c>
      <c r="F560" s="27">
        <v>2020</v>
      </c>
      <c r="G560" s="28">
        <v>44048</v>
      </c>
      <c r="H560" s="18">
        <v>2427</v>
      </c>
      <c r="I560" s="17">
        <f t="shared" si="45"/>
        <v>1577.55</v>
      </c>
      <c r="J560" s="33">
        <v>84</v>
      </c>
      <c r="K560" s="36">
        <f t="shared" si="42"/>
        <v>37.738330046022348</v>
      </c>
      <c r="L560" s="19">
        <f t="shared" si="43"/>
        <v>673.30235042735023</v>
      </c>
      <c r="M560" s="17">
        <f t="shared" si="44"/>
        <v>904.24764957264972</v>
      </c>
      <c r="N560" s="39">
        <v>0.09</v>
      </c>
      <c r="O560" s="17">
        <f t="shared" si="46"/>
        <v>985.62993803418829</v>
      </c>
    </row>
    <row r="561" spans="1:15" s="7" customFormat="1" ht="15.75" customHeight="1" x14ac:dyDescent="0.25">
      <c r="A561" s="6" t="s">
        <v>843</v>
      </c>
      <c r="B561" s="6" t="s">
        <v>44</v>
      </c>
      <c r="C561" s="6" t="s">
        <v>255</v>
      </c>
      <c r="D561" s="6" t="s">
        <v>256</v>
      </c>
      <c r="E561" s="6" t="s">
        <v>844</v>
      </c>
      <c r="F561" s="27">
        <v>2018</v>
      </c>
      <c r="G561" s="28">
        <v>43282</v>
      </c>
      <c r="H561" s="18">
        <v>6005</v>
      </c>
      <c r="I561" s="17">
        <f t="shared" si="45"/>
        <v>3903.25</v>
      </c>
      <c r="J561" s="33">
        <v>84</v>
      </c>
      <c r="K561" s="36">
        <f t="shared" si="42"/>
        <v>62.91913214990138</v>
      </c>
      <c r="L561" s="19">
        <f t="shared" si="43"/>
        <v>2777.4958028083029</v>
      </c>
      <c r="M561" s="17">
        <f t="shared" si="44"/>
        <v>1125.7541971916971</v>
      </c>
      <c r="N561" s="39">
        <v>0.09</v>
      </c>
      <c r="O561" s="17">
        <f t="shared" si="46"/>
        <v>1227.07207493895</v>
      </c>
    </row>
    <row r="562" spans="1:15" s="7" customFormat="1" ht="15.75" customHeight="1" x14ac:dyDescent="0.25">
      <c r="A562" s="6" t="s">
        <v>845</v>
      </c>
      <c r="B562" s="6" t="s">
        <v>33</v>
      </c>
      <c r="C562" s="6" t="s">
        <v>38</v>
      </c>
      <c r="D562" s="6" t="s">
        <v>39</v>
      </c>
      <c r="E562" s="6" t="s">
        <v>264</v>
      </c>
      <c r="F562" s="27">
        <v>2014</v>
      </c>
      <c r="G562" s="28">
        <v>41870</v>
      </c>
      <c r="H562" s="18">
        <v>671</v>
      </c>
      <c r="I562" s="17">
        <f t="shared" si="45"/>
        <v>436.15000000000003</v>
      </c>
      <c r="J562" s="33">
        <v>84</v>
      </c>
      <c r="K562" s="36">
        <f t="shared" si="42"/>
        <v>109.33596318211703</v>
      </c>
      <c r="L562" s="19">
        <f t="shared" si="43"/>
        <v>414.34250000000003</v>
      </c>
      <c r="M562" s="17">
        <f t="shared" si="44"/>
        <v>21.807500000000005</v>
      </c>
      <c r="N562" s="39">
        <v>0.09</v>
      </c>
      <c r="O562" s="17">
        <f t="shared" si="46"/>
        <v>23.770175000000005</v>
      </c>
    </row>
    <row r="563" spans="1:15" s="7" customFormat="1" ht="15.75" customHeight="1" x14ac:dyDescent="0.25">
      <c r="A563" s="6" t="s">
        <v>846</v>
      </c>
      <c r="B563" s="6" t="s">
        <v>44</v>
      </c>
      <c r="C563" s="6" t="s">
        <v>34</v>
      </c>
      <c r="D563" s="6" t="s">
        <v>35</v>
      </c>
      <c r="E563" s="6" t="s">
        <v>581</v>
      </c>
      <c r="F563" s="27">
        <v>2021</v>
      </c>
      <c r="G563" s="28">
        <v>44253</v>
      </c>
      <c r="H563" s="18">
        <v>5581</v>
      </c>
      <c r="I563" s="17">
        <f t="shared" si="45"/>
        <v>3627.65</v>
      </c>
      <c r="J563" s="33">
        <v>84</v>
      </c>
      <c r="K563" s="36">
        <f t="shared" si="42"/>
        <v>30.999342537804075</v>
      </c>
      <c r="L563" s="19">
        <f t="shared" si="43"/>
        <v>1271.8098417785918</v>
      </c>
      <c r="M563" s="17">
        <f t="shared" si="44"/>
        <v>2355.8401582214083</v>
      </c>
      <c r="N563" s="39">
        <v>0.09</v>
      </c>
      <c r="O563" s="17">
        <f t="shared" si="46"/>
        <v>2567.8657724613354</v>
      </c>
    </row>
    <row r="564" spans="1:15" s="7" customFormat="1" ht="15.75" customHeight="1" x14ac:dyDescent="0.25">
      <c r="A564" s="6" t="s">
        <v>847</v>
      </c>
      <c r="B564" s="6" t="s">
        <v>47</v>
      </c>
      <c r="C564" s="6" t="s">
        <v>58</v>
      </c>
      <c r="D564" s="6" t="s">
        <v>59</v>
      </c>
      <c r="E564" s="6" t="s">
        <v>60</v>
      </c>
      <c r="F564" s="27">
        <v>2018</v>
      </c>
      <c r="G564" s="28">
        <v>43141</v>
      </c>
      <c r="H564" s="18">
        <v>7950</v>
      </c>
      <c r="I564" s="17">
        <f t="shared" si="45"/>
        <v>5167.5</v>
      </c>
      <c r="J564" s="33">
        <v>84</v>
      </c>
      <c r="K564" s="36">
        <f t="shared" si="42"/>
        <v>67.554240631163708</v>
      </c>
      <c r="L564" s="19">
        <f t="shared" si="43"/>
        <v>3948.0025183150183</v>
      </c>
      <c r="M564" s="17">
        <f t="shared" si="44"/>
        <v>1219.4974816849817</v>
      </c>
      <c r="N564" s="39">
        <v>0.09</v>
      </c>
      <c r="O564" s="17">
        <f t="shared" si="46"/>
        <v>1329.2522550366302</v>
      </c>
    </row>
    <row r="565" spans="1:15" s="7" customFormat="1" ht="15.75" customHeight="1" x14ac:dyDescent="0.25">
      <c r="A565" s="6" t="s">
        <v>848</v>
      </c>
      <c r="B565" s="6" t="s">
        <v>44</v>
      </c>
      <c r="C565" s="6" t="s">
        <v>29</v>
      </c>
      <c r="D565" s="6" t="s">
        <v>30</v>
      </c>
      <c r="E565" s="6" t="s">
        <v>52</v>
      </c>
      <c r="F565" s="27">
        <v>2016</v>
      </c>
      <c r="G565" s="28">
        <v>42663</v>
      </c>
      <c r="H565" s="18">
        <v>6098</v>
      </c>
      <c r="I565" s="17">
        <f t="shared" si="45"/>
        <v>3963.7000000000003</v>
      </c>
      <c r="J565" s="33">
        <v>84</v>
      </c>
      <c r="K565" s="36">
        <f t="shared" si="42"/>
        <v>83.267587113740959</v>
      </c>
      <c r="L565" s="19">
        <f t="shared" si="43"/>
        <v>3732.6827177452178</v>
      </c>
      <c r="M565" s="17">
        <f t="shared" si="44"/>
        <v>231.01728225478246</v>
      </c>
      <c r="N565" s="39">
        <v>0.09</v>
      </c>
      <c r="O565" s="17">
        <f t="shared" si="46"/>
        <v>251.8088376577129</v>
      </c>
    </row>
    <row r="566" spans="1:15" s="7" customFormat="1" ht="15.75" customHeight="1" x14ac:dyDescent="0.25">
      <c r="A566" s="6" t="s">
        <v>849</v>
      </c>
      <c r="B566" s="6" t="s">
        <v>44</v>
      </c>
      <c r="C566" s="6" t="s">
        <v>850</v>
      </c>
      <c r="D566" s="6" t="s">
        <v>851</v>
      </c>
      <c r="E566" s="6" t="s">
        <v>852</v>
      </c>
      <c r="F566" s="27">
        <v>2017</v>
      </c>
      <c r="G566" s="28">
        <v>43061</v>
      </c>
      <c r="H566" s="18">
        <v>1125</v>
      </c>
      <c r="I566" s="17">
        <f t="shared" si="45"/>
        <v>731.25</v>
      </c>
      <c r="J566" s="33">
        <v>60</v>
      </c>
      <c r="K566" s="36">
        <f t="shared" si="42"/>
        <v>70.184089414858647</v>
      </c>
      <c r="L566" s="19">
        <f t="shared" si="43"/>
        <v>694.6875</v>
      </c>
      <c r="M566" s="17">
        <f t="shared" si="44"/>
        <v>36.5625</v>
      </c>
      <c r="N566" s="39">
        <v>0.09</v>
      </c>
      <c r="O566" s="17">
        <f t="shared" si="46"/>
        <v>39.853125000000006</v>
      </c>
    </row>
    <row r="567" spans="1:15" s="7" customFormat="1" ht="15.75" customHeight="1" x14ac:dyDescent="0.25">
      <c r="A567" s="6" t="s">
        <v>853</v>
      </c>
      <c r="B567" s="6" t="s">
        <v>44</v>
      </c>
      <c r="C567" s="6" t="s">
        <v>147</v>
      </c>
      <c r="D567" s="6" t="s">
        <v>148</v>
      </c>
      <c r="E567" s="6" t="s">
        <v>149</v>
      </c>
      <c r="F567" s="27">
        <v>2012</v>
      </c>
      <c r="G567" s="28">
        <v>41091</v>
      </c>
      <c r="H567" s="18">
        <v>2857</v>
      </c>
      <c r="I567" s="17">
        <f t="shared" si="45"/>
        <v>1857.05</v>
      </c>
      <c r="J567" s="33">
        <v>84</v>
      </c>
      <c r="K567" s="36">
        <f t="shared" si="42"/>
        <v>134.94411571334646</v>
      </c>
      <c r="L567" s="19">
        <f t="shared" si="43"/>
        <v>1764.1975</v>
      </c>
      <c r="M567" s="17">
        <f t="shared" si="44"/>
        <v>92.852500000000006</v>
      </c>
      <c r="N567" s="39">
        <v>0.09</v>
      </c>
      <c r="O567" s="17">
        <f t="shared" si="46"/>
        <v>101.20922500000002</v>
      </c>
    </row>
    <row r="568" spans="1:15" s="7" customFormat="1" ht="15.75" customHeight="1" x14ac:dyDescent="0.25">
      <c r="A568" s="6" t="s">
        <v>854</v>
      </c>
      <c r="B568" s="6" t="s">
        <v>47</v>
      </c>
      <c r="C568" s="6" t="s">
        <v>34</v>
      </c>
      <c r="D568" s="6" t="s">
        <v>35</v>
      </c>
      <c r="E568" s="6" t="s">
        <v>581</v>
      </c>
      <c r="F568" s="27">
        <v>2018</v>
      </c>
      <c r="G568" s="28">
        <v>43385</v>
      </c>
      <c r="H568" s="18">
        <v>2382</v>
      </c>
      <c r="I568" s="17">
        <f t="shared" si="45"/>
        <v>1548.3</v>
      </c>
      <c r="J568" s="33">
        <v>84</v>
      </c>
      <c r="K568" s="36">
        <f t="shared" si="42"/>
        <v>59.533201840894144</v>
      </c>
      <c r="L568" s="19">
        <f t="shared" si="43"/>
        <v>1042.4582570207569</v>
      </c>
      <c r="M568" s="17">
        <f t="shared" si="44"/>
        <v>505.84174297924301</v>
      </c>
      <c r="N568" s="39">
        <v>0.09</v>
      </c>
      <c r="O568" s="17">
        <f t="shared" si="46"/>
        <v>551.36749984737492</v>
      </c>
    </row>
    <row r="569" spans="1:15" s="7" customFormat="1" ht="15.75" customHeight="1" x14ac:dyDescent="0.25">
      <c r="A569" s="6" t="s">
        <v>855</v>
      </c>
      <c r="B569" s="6" t="s">
        <v>33</v>
      </c>
      <c r="C569" s="6" t="s">
        <v>38</v>
      </c>
      <c r="D569" s="6" t="s">
        <v>39</v>
      </c>
      <c r="E569" s="6" t="s">
        <v>856</v>
      </c>
      <c r="F569" s="27">
        <v>2009</v>
      </c>
      <c r="G569" s="28">
        <v>39899</v>
      </c>
      <c r="H569" s="18">
        <v>837</v>
      </c>
      <c r="I569" s="17">
        <f t="shared" si="45"/>
        <v>544.05000000000007</v>
      </c>
      <c r="J569" s="33">
        <v>84</v>
      </c>
      <c r="K569" s="36">
        <f t="shared" si="42"/>
        <v>174.12886259040104</v>
      </c>
      <c r="L569" s="19">
        <f t="shared" si="43"/>
        <v>516.84750000000008</v>
      </c>
      <c r="M569" s="17">
        <f t="shared" si="44"/>
        <v>27.202500000000004</v>
      </c>
      <c r="N569" s="39">
        <v>0.09</v>
      </c>
      <c r="O569" s="17">
        <f t="shared" si="46"/>
        <v>29.650725000000008</v>
      </c>
    </row>
    <row r="570" spans="1:15" s="7" customFormat="1" ht="15.75" customHeight="1" x14ac:dyDescent="0.25">
      <c r="A570" s="6" t="s">
        <v>857</v>
      </c>
      <c r="B570" s="6" t="s">
        <v>44</v>
      </c>
      <c r="C570" s="6" t="s">
        <v>165</v>
      </c>
      <c r="D570" s="6" t="s">
        <v>166</v>
      </c>
      <c r="E570" s="6" t="s">
        <v>453</v>
      </c>
      <c r="F570" s="27">
        <v>2023</v>
      </c>
      <c r="G570" s="28">
        <v>45005</v>
      </c>
      <c r="H570" s="18">
        <v>6697.07</v>
      </c>
      <c r="I570" s="17">
        <f t="shared" si="45"/>
        <v>4353.0955000000004</v>
      </c>
      <c r="J570" s="33">
        <v>60</v>
      </c>
      <c r="K570" s="36">
        <f t="shared" si="42"/>
        <v>6.2787639710716627</v>
      </c>
      <c r="L570" s="19">
        <f t="shared" si="43"/>
        <v>432.75760381054124</v>
      </c>
      <c r="M570" s="17">
        <f t="shared" si="44"/>
        <v>3920.3378961894591</v>
      </c>
      <c r="N570" s="39">
        <v>0.09</v>
      </c>
      <c r="O570" s="17">
        <f t="shared" si="46"/>
        <v>4273.1683068465109</v>
      </c>
    </row>
    <row r="571" spans="1:15" s="7" customFormat="1" ht="15.75" customHeight="1" x14ac:dyDescent="0.25">
      <c r="A571" s="6" t="s">
        <v>858</v>
      </c>
      <c r="B571" s="6" t="s">
        <v>47</v>
      </c>
      <c r="C571" s="6" t="s">
        <v>38</v>
      </c>
      <c r="D571" s="6" t="s">
        <v>39</v>
      </c>
      <c r="E571" s="6" t="s">
        <v>859</v>
      </c>
      <c r="F571" s="27">
        <v>2018</v>
      </c>
      <c r="G571" s="28">
        <v>43398</v>
      </c>
      <c r="H571" s="18">
        <v>423.58</v>
      </c>
      <c r="I571" s="17">
        <f t="shared" si="45"/>
        <v>275.327</v>
      </c>
      <c r="J571" s="33">
        <v>84</v>
      </c>
      <c r="K571" s="36">
        <f t="shared" si="42"/>
        <v>59.105851413543718</v>
      </c>
      <c r="L571" s="19">
        <f t="shared" si="43"/>
        <v>184.04482041107042</v>
      </c>
      <c r="M571" s="17">
        <f t="shared" si="44"/>
        <v>91.28217958892958</v>
      </c>
      <c r="N571" s="39">
        <v>0.09</v>
      </c>
      <c r="O571" s="17">
        <f t="shared" si="46"/>
        <v>99.497575751933255</v>
      </c>
    </row>
    <row r="572" spans="1:15" s="7" customFormat="1" ht="15.75" customHeight="1" x14ac:dyDescent="0.25">
      <c r="A572" s="6" t="s">
        <v>860</v>
      </c>
      <c r="B572" s="6" t="s">
        <v>44</v>
      </c>
      <c r="C572" s="6" t="s">
        <v>38</v>
      </c>
      <c r="D572" s="6" t="s">
        <v>39</v>
      </c>
      <c r="E572" s="6" t="s">
        <v>734</v>
      </c>
      <c r="F572" s="27">
        <v>2018</v>
      </c>
      <c r="G572" s="28">
        <v>43364</v>
      </c>
      <c r="H572" s="18">
        <v>655</v>
      </c>
      <c r="I572" s="17">
        <f t="shared" si="45"/>
        <v>425.75</v>
      </c>
      <c r="J572" s="33">
        <v>84</v>
      </c>
      <c r="K572" s="36">
        <f t="shared" si="42"/>
        <v>60.223537146614063</v>
      </c>
      <c r="L572" s="19">
        <f t="shared" si="43"/>
        <v>289.97812372812365</v>
      </c>
      <c r="M572" s="17">
        <f t="shared" si="44"/>
        <v>135.77187627187635</v>
      </c>
      <c r="N572" s="39">
        <v>0.09</v>
      </c>
      <c r="O572" s="17">
        <f t="shared" si="46"/>
        <v>147.99134513634525</v>
      </c>
    </row>
    <row r="573" spans="1:15" s="7" customFormat="1" ht="15.75" customHeight="1" x14ac:dyDescent="0.25">
      <c r="A573" s="6" t="s">
        <v>861</v>
      </c>
      <c r="B573" s="6" t="s">
        <v>44</v>
      </c>
      <c r="C573" s="6" t="s">
        <v>38</v>
      </c>
      <c r="D573" s="6" t="s">
        <v>39</v>
      </c>
      <c r="E573" s="6" t="s">
        <v>862</v>
      </c>
      <c r="F573" s="27">
        <v>2009</v>
      </c>
      <c r="G573" s="28">
        <v>39995</v>
      </c>
      <c r="H573" s="18">
        <v>841</v>
      </c>
      <c r="I573" s="17">
        <f t="shared" si="45"/>
        <v>546.65</v>
      </c>
      <c r="J573" s="33">
        <v>84</v>
      </c>
      <c r="K573" s="36">
        <f t="shared" si="42"/>
        <v>170.97304404996711</v>
      </c>
      <c r="L573" s="19">
        <f t="shared" si="43"/>
        <v>519.3175</v>
      </c>
      <c r="M573" s="17">
        <f t="shared" si="44"/>
        <v>27.3325</v>
      </c>
      <c r="N573" s="39">
        <v>0.09</v>
      </c>
      <c r="O573" s="17">
        <f t="shared" si="46"/>
        <v>29.792425000000001</v>
      </c>
    </row>
    <row r="574" spans="1:15" s="7" customFormat="1" ht="15.75" customHeight="1" x14ac:dyDescent="0.25">
      <c r="A574" s="6" t="s">
        <v>863</v>
      </c>
      <c r="B574" s="6" t="s">
        <v>44</v>
      </c>
      <c r="C574" s="6" t="s">
        <v>34</v>
      </c>
      <c r="D574" s="6" t="s">
        <v>35</v>
      </c>
      <c r="E574" s="6" t="s">
        <v>864</v>
      </c>
      <c r="F574" s="27">
        <v>2013</v>
      </c>
      <c r="G574" s="28">
        <v>41389</v>
      </c>
      <c r="H574" s="18">
        <v>2315</v>
      </c>
      <c r="I574" s="17">
        <f t="shared" si="45"/>
        <v>1504.75</v>
      </c>
      <c r="J574" s="33">
        <v>84</v>
      </c>
      <c r="K574" s="36">
        <f t="shared" si="42"/>
        <v>125.14792899408283</v>
      </c>
      <c r="L574" s="19">
        <f t="shared" si="43"/>
        <v>1429.5125</v>
      </c>
      <c r="M574" s="17">
        <f t="shared" si="44"/>
        <v>75.237499999999997</v>
      </c>
      <c r="N574" s="39">
        <v>0.09</v>
      </c>
      <c r="O574" s="17">
        <f t="shared" si="46"/>
        <v>82.008875000000003</v>
      </c>
    </row>
    <row r="575" spans="1:15" s="7" customFormat="1" ht="15.75" customHeight="1" x14ac:dyDescent="0.25">
      <c r="A575" s="6" t="s">
        <v>865</v>
      </c>
      <c r="B575" s="6" t="s">
        <v>44</v>
      </c>
      <c r="C575" s="6" t="s">
        <v>34</v>
      </c>
      <c r="D575" s="6" t="s">
        <v>35</v>
      </c>
      <c r="E575" s="6" t="s">
        <v>864</v>
      </c>
      <c r="F575" s="27">
        <v>2014</v>
      </c>
      <c r="G575" s="28">
        <v>41989</v>
      </c>
      <c r="H575" s="18">
        <v>2315</v>
      </c>
      <c r="I575" s="17">
        <f t="shared" si="45"/>
        <v>1504.75</v>
      </c>
      <c r="J575" s="33">
        <v>84</v>
      </c>
      <c r="K575" s="36">
        <f t="shared" si="42"/>
        <v>105.4240631163708</v>
      </c>
      <c r="L575" s="19">
        <f t="shared" si="43"/>
        <v>1429.5125</v>
      </c>
      <c r="M575" s="17">
        <f t="shared" si="44"/>
        <v>75.237499999999997</v>
      </c>
      <c r="N575" s="39">
        <v>0.09</v>
      </c>
      <c r="O575" s="17">
        <f t="shared" si="46"/>
        <v>82.008875000000003</v>
      </c>
    </row>
    <row r="576" spans="1:15" s="7" customFormat="1" ht="15.75" customHeight="1" x14ac:dyDescent="0.25">
      <c r="A576" s="6" t="s">
        <v>866</v>
      </c>
      <c r="B576" s="6" t="s">
        <v>33</v>
      </c>
      <c r="C576" s="6" t="s">
        <v>29</v>
      </c>
      <c r="D576" s="6" t="s">
        <v>30</v>
      </c>
      <c r="E576" s="6" t="s">
        <v>352</v>
      </c>
      <c r="F576" s="27">
        <v>2014</v>
      </c>
      <c r="G576" s="28">
        <v>41682</v>
      </c>
      <c r="H576" s="18">
        <v>6096</v>
      </c>
      <c r="I576" s="17">
        <f t="shared" si="45"/>
        <v>3962.4</v>
      </c>
      <c r="J576" s="33">
        <v>84</v>
      </c>
      <c r="K576" s="36">
        <f t="shared" si="42"/>
        <v>115.51610782380013</v>
      </c>
      <c r="L576" s="19">
        <f t="shared" si="43"/>
        <v>3764.28</v>
      </c>
      <c r="M576" s="17">
        <f t="shared" si="44"/>
        <v>198.12</v>
      </c>
      <c r="N576" s="39">
        <v>0.09</v>
      </c>
      <c r="O576" s="17">
        <f t="shared" si="46"/>
        <v>215.95080000000002</v>
      </c>
    </row>
    <row r="577" spans="1:15" s="7" customFormat="1" ht="15.75" customHeight="1" x14ac:dyDescent="0.25">
      <c r="A577" s="6" t="s">
        <v>867</v>
      </c>
      <c r="B577" s="6" t="s">
        <v>44</v>
      </c>
      <c r="C577" s="6" t="s">
        <v>58</v>
      </c>
      <c r="D577" s="6" t="s">
        <v>59</v>
      </c>
      <c r="E577" s="6" t="s">
        <v>60</v>
      </c>
      <c r="F577" s="27">
        <v>2018</v>
      </c>
      <c r="G577" s="28">
        <v>43409</v>
      </c>
      <c r="H577" s="18">
        <v>7950</v>
      </c>
      <c r="I577" s="17">
        <f t="shared" si="45"/>
        <v>5167.5</v>
      </c>
      <c r="J577" s="33">
        <v>84</v>
      </c>
      <c r="K577" s="36">
        <f t="shared" si="42"/>
        <v>58.744247205785662</v>
      </c>
      <c r="L577" s="19">
        <f t="shared" si="43"/>
        <v>3433.1291971916971</v>
      </c>
      <c r="M577" s="17">
        <f t="shared" si="44"/>
        <v>1734.3708028083029</v>
      </c>
      <c r="N577" s="39">
        <v>0.09</v>
      </c>
      <c r="O577" s="17">
        <f t="shared" si="46"/>
        <v>1890.4641750610504</v>
      </c>
    </row>
    <row r="578" spans="1:15" s="7" customFormat="1" ht="15.75" customHeight="1" x14ac:dyDescent="0.25">
      <c r="A578" s="6" t="s">
        <v>868</v>
      </c>
      <c r="B578" s="6" t="s">
        <v>33</v>
      </c>
      <c r="C578" s="6" t="s">
        <v>34</v>
      </c>
      <c r="D578" s="6" t="s">
        <v>35</v>
      </c>
      <c r="E578" s="6" t="s">
        <v>869</v>
      </c>
      <c r="F578" s="27">
        <v>2020</v>
      </c>
      <c r="G578" s="28">
        <v>43922</v>
      </c>
      <c r="H578" s="18">
        <v>6233</v>
      </c>
      <c r="I578" s="17">
        <f t="shared" si="45"/>
        <v>4051.4500000000003</v>
      </c>
      <c r="J578" s="33">
        <v>84</v>
      </c>
      <c r="K578" s="36">
        <f t="shared" si="42"/>
        <v>41.880341880341881</v>
      </c>
      <c r="L578" s="19">
        <f t="shared" si="43"/>
        <v>1918.9560185185187</v>
      </c>
      <c r="M578" s="17">
        <f t="shared" si="44"/>
        <v>2132.4939814814816</v>
      </c>
      <c r="N578" s="39">
        <v>0.09</v>
      </c>
      <c r="O578" s="17">
        <f t="shared" si="46"/>
        <v>2324.418439814815</v>
      </c>
    </row>
    <row r="579" spans="1:15" s="7" customFormat="1" ht="15.75" customHeight="1" x14ac:dyDescent="0.25">
      <c r="A579" s="6" t="s">
        <v>870</v>
      </c>
      <c r="B579" s="6" t="s">
        <v>44</v>
      </c>
      <c r="C579" s="6" t="s">
        <v>76</v>
      </c>
      <c r="D579" s="6" t="s">
        <v>77</v>
      </c>
      <c r="E579" s="6" t="s">
        <v>871</v>
      </c>
      <c r="F579" s="27">
        <v>2017</v>
      </c>
      <c r="G579" s="28">
        <v>43083</v>
      </c>
      <c r="H579" s="18">
        <v>17299</v>
      </c>
      <c r="I579" s="17">
        <f t="shared" si="45"/>
        <v>11244.35</v>
      </c>
      <c r="J579" s="33">
        <v>84</v>
      </c>
      <c r="K579" s="36">
        <f t="shared" si="42"/>
        <v>69.460880999342535</v>
      </c>
      <c r="L579" s="19">
        <f t="shared" si="43"/>
        <v>8833.2182666870158</v>
      </c>
      <c r="M579" s="17">
        <f t="shared" si="44"/>
        <v>2411.1317333129846</v>
      </c>
      <c r="N579" s="39">
        <v>0.09</v>
      </c>
      <c r="O579" s="17">
        <f t="shared" si="46"/>
        <v>2628.1335893111532</v>
      </c>
    </row>
    <row r="580" spans="1:15" s="7" customFormat="1" ht="15.75" customHeight="1" x14ac:dyDescent="0.25">
      <c r="A580" s="6" t="s">
        <v>872</v>
      </c>
      <c r="B580" s="6" t="s">
        <v>33</v>
      </c>
      <c r="C580" s="6" t="s">
        <v>58</v>
      </c>
      <c r="D580" s="6" t="s">
        <v>59</v>
      </c>
      <c r="E580" s="6" t="s">
        <v>67</v>
      </c>
      <c r="F580" s="27">
        <v>2015</v>
      </c>
      <c r="G580" s="28">
        <v>42186</v>
      </c>
      <c r="H580" s="18">
        <v>4772.6400000000003</v>
      </c>
      <c r="I580" s="17">
        <f t="shared" si="45"/>
        <v>3102.2160000000003</v>
      </c>
      <c r="J580" s="33">
        <v>84</v>
      </c>
      <c r="K580" s="36">
        <f t="shared" si="42"/>
        <v>98.948060486522024</v>
      </c>
      <c r="L580" s="19">
        <f t="shared" si="43"/>
        <v>2947.1052000000004</v>
      </c>
      <c r="M580" s="17">
        <f t="shared" si="44"/>
        <v>155.11080000000004</v>
      </c>
      <c r="N580" s="39">
        <v>0.09</v>
      </c>
      <c r="O580" s="17">
        <f t="shared" si="46"/>
        <v>169.07077200000006</v>
      </c>
    </row>
    <row r="581" spans="1:15" s="7" customFormat="1" ht="15.75" customHeight="1" x14ac:dyDescent="0.25">
      <c r="A581" s="6" t="s">
        <v>873</v>
      </c>
      <c r="B581" s="6" t="s">
        <v>33</v>
      </c>
      <c r="C581" s="6" t="s">
        <v>404</v>
      </c>
      <c r="D581" s="6" t="s">
        <v>405</v>
      </c>
      <c r="E581" s="6" t="s">
        <v>874</v>
      </c>
      <c r="F581" s="27">
        <v>2017</v>
      </c>
      <c r="G581" s="28">
        <v>42887</v>
      </c>
      <c r="H581" s="18">
        <v>2340</v>
      </c>
      <c r="I581" s="17">
        <f t="shared" si="45"/>
        <v>1521</v>
      </c>
      <c r="J581" s="33">
        <v>84</v>
      </c>
      <c r="K581" s="36">
        <f t="shared" si="42"/>
        <v>75.904010519395129</v>
      </c>
      <c r="L581" s="19">
        <f t="shared" si="43"/>
        <v>1305.6845238095236</v>
      </c>
      <c r="M581" s="17">
        <f t="shared" si="44"/>
        <v>215.31547619047637</v>
      </c>
      <c r="N581" s="39">
        <v>0.21</v>
      </c>
      <c r="O581" s="17">
        <f t="shared" si="46"/>
        <v>260.53172619047643</v>
      </c>
    </row>
    <row r="582" spans="1:15" s="7" customFormat="1" ht="15.75" customHeight="1" x14ac:dyDescent="0.25">
      <c r="A582" s="6" t="s">
        <v>875</v>
      </c>
      <c r="B582" s="6" t="s">
        <v>44</v>
      </c>
      <c r="C582" s="6" t="s">
        <v>34</v>
      </c>
      <c r="D582" s="6" t="s">
        <v>35</v>
      </c>
      <c r="E582" s="6" t="s">
        <v>869</v>
      </c>
      <c r="F582" s="27">
        <v>2009</v>
      </c>
      <c r="G582" s="28">
        <v>39995</v>
      </c>
      <c r="H582" s="18">
        <v>4878</v>
      </c>
      <c r="I582" s="17">
        <f t="shared" si="45"/>
        <v>3170.7000000000003</v>
      </c>
      <c r="J582" s="33">
        <v>84</v>
      </c>
      <c r="K582" s="36">
        <f t="shared" si="42"/>
        <v>170.97304404996711</v>
      </c>
      <c r="L582" s="19">
        <f t="shared" si="43"/>
        <v>3012.1650000000004</v>
      </c>
      <c r="M582" s="17">
        <f t="shared" si="44"/>
        <v>158.53500000000003</v>
      </c>
      <c r="N582" s="39">
        <v>0.09</v>
      </c>
      <c r="O582" s="17">
        <f t="shared" si="46"/>
        <v>172.80315000000004</v>
      </c>
    </row>
    <row r="583" spans="1:15" s="7" customFormat="1" ht="15.75" customHeight="1" x14ac:dyDescent="0.25">
      <c r="A583" s="6" t="s">
        <v>876</v>
      </c>
      <c r="B583" s="6" t="s">
        <v>44</v>
      </c>
      <c r="C583" s="6" t="s">
        <v>58</v>
      </c>
      <c r="D583" s="6" t="s">
        <v>59</v>
      </c>
      <c r="E583" s="6" t="s">
        <v>508</v>
      </c>
      <c r="F583" s="27">
        <v>2009</v>
      </c>
      <c r="G583" s="28">
        <v>40115</v>
      </c>
      <c r="H583" s="18">
        <v>8894</v>
      </c>
      <c r="I583" s="17">
        <f t="shared" si="45"/>
        <v>5781.1</v>
      </c>
      <c r="J583" s="33">
        <v>84</v>
      </c>
      <c r="K583" s="36">
        <f t="shared" si="42"/>
        <v>167.02827087442472</v>
      </c>
      <c r="L583" s="19">
        <f t="shared" si="43"/>
        <v>5492.0450000000001</v>
      </c>
      <c r="M583" s="17">
        <f t="shared" si="44"/>
        <v>289.05500000000001</v>
      </c>
      <c r="N583" s="39">
        <v>0.09</v>
      </c>
      <c r="O583" s="17">
        <f t="shared" si="46"/>
        <v>315.06995000000001</v>
      </c>
    </row>
    <row r="584" spans="1:15" s="7" customFormat="1" ht="15.75" customHeight="1" x14ac:dyDescent="0.25">
      <c r="A584" s="6" t="s">
        <v>877</v>
      </c>
      <c r="B584" s="6" t="s">
        <v>44</v>
      </c>
      <c r="C584" s="6" t="s">
        <v>143</v>
      </c>
      <c r="D584" s="6" t="s">
        <v>144</v>
      </c>
      <c r="E584" s="6" t="s">
        <v>878</v>
      </c>
      <c r="F584" s="27">
        <v>2016</v>
      </c>
      <c r="G584" s="28">
        <v>42613</v>
      </c>
      <c r="H584" s="18">
        <v>2795</v>
      </c>
      <c r="I584" s="17">
        <f t="shared" si="45"/>
        <v>1816.75</v>
      </c>
      <c r="J584" s="33">
        <v>84</v>
      </c>
      <c r="K584" s="36">
        <f t="shared" si="42"/>
        <v>84.911242603550292</v>
      </c>
      <c r="L584" s="19">
        <f t="shared" si="43"/>
        <v>1725.9124999999999</v>
      </c>
      <c r="M584" s="17">
        <f t="shared" si="44"/>
        <v>90.837500000000006</v>
      </c>
      <c r="N584" s="39">
        <v>0.09</v>
      </c>
      <c r="O584" s="17">
        <f t="shared" si="46"/>
        <v>99.012875000000008</v>
      </c>
    </row>
    <row r="585" spans="1:15" s="7" customFormat="1" ht="15.75" customHeight="1" x14ac:dyDescent="0.25">
      <c r="A585" s="6" t="s">
        <v>879</v>
      </c>
      <c r="B585" s="6" t="s">
        <v>44</v>
      </c>
      <c r="C585" s="6" t="s">
        <v>34</v>
      </c>
      <c r="D585" s="6" t="s">
        <v>35</v>
      </c>
      <c r="E585" s="6" t="s">
        <v>880</v>
      </c>
      <c r="F585" s="27">
        <v>2022</v>
      </c>
      <c r="G585" s="28">
        <v>44691</v>
      </c>
      <c r="H585" s="18">
        <v>5711</v>
      </c>
      <c r="I585" s="17">
        <f t="shared" si="45"/>
        <v>3712.15</v>
      </c>
      <c r="J585" s="33">
        <v>84</v>
      </c>
      <c r="K585" s="36">
        <f t="shared" si="42"/>
        <v>16.600920447074291</v>
      </c>
      <c r="L585" s="19">
        <f t="shared" si="43"/>
        <v>696.95061304436285</v>
      </c>
      <c r="M585" s="17">
        <f t="shared" si="44"/>
        <v>3015.1993869556372</v>
      </c>
      <c r="N585" s="39">
        <v>0.09</v>
      </c>
      <c r="O585" s="17">
        <f t="shared" si="46"/>
        <v>3286.567331781645</v>
      </c>
    </row>
    <row r="586" spans="1:15" s="7" customFormat="1" ht="15.75" customHeight="1" x14ac:dyDescent="0.25">
      <c r="A586" s="6" t="s">
        <v>881</v>
      </c>
      <c r="B586" s="6" t="s">
        <v>44</v>
      </c>
      <c r="C586" s="6" t="s">
        <v>34</v>
      </c>
      <c r="D586" s="6" t="s">
        <v>35</v>
      </c>
      <c r="E586" s="6" t="s">
        <v>880</v>
      </c>
      <c r="F586" s="27">
        <v>2015</v>
      </c>
      <c r="G586" s="28">
        <v>42186</v>
      </c>
      <c r="H586" s="18">
        <v>2158</v>
      </c>
      <c r="I586" s="17">
        <f t="shared" si="45"/>
        <v>1402.7</v>
      </c>
      <c r="J586" s="33">
        <v>84</v>
      </c>
      <c r="K586" s="36">
        <f t="shared" ref="K586:K649" si="47">+($B$2-G586)/30.42</f>
        <v>98.948060486522024</v>
      </c>
      <c r="L586" s="19">
        <f t="shared" ref="L586:L649" si="48">+I586-M586</f>
        <v>1332.5650000000001</v>
      </c>
      <c r="M586" s="17">
        <f t="shared" ref="M586:M649" si="49">IF(K586&lt;$J586,($I586)-(K586/$J586)*(($I586)-($I586*$B$5)),($I586*$B$5))</f>
        <v>70.135000000000005</v>
      </c>
      <c r="N586" s="39">
        <v>0.09</v>
      </c>
      <c r="O586" s="17">
        <f t="shared" si="46"/>
        <v>76.447150000000008</v>
      </c>
    </row>
    <row r="587" spans="1:15" s="7" customFormat="1" ht="15.75" customHeight="1" x14ac:dyDescent="0.25">
      <c r="A587" s="6" t="s">
        <v>882</v>
      </c>
      <c r="B587" s="6" t="s">
        <v>47</v>
      </c>
      <c r="C587" s="6" t="s">
        <v>255</v>
      </c>
      <c r="D587" s="6" t="s">
        <v>256</v>
      </c>
      <c r="E587" s="6" t="s">
        <v>270</v>
      </c>
      <c r="F587" s="27">
        <v>2016</v>
      </c>
      <c r="G587" s="28">
        <v>42402</v>
      </c>
      <c r="H587" s="18">
        <v>7524</v>
      </c>
      <c r="I587" s="17">
        <f t="shared" ref="I587:I650" si="50">H587*(1-$B$6)</f>
        <v>4890.6000000000004</v>
      </c>
      <c r="J587" s="33">
        <v>84</v>
      </c>
      <c r="K587" s="36">
        <f t="shared" si="47"/>
        <v>91.847468770545689</v>
      </c>
      <c r="L587" s="19">
        <f t="shared" si="48"/>
        <v>4646.0700000000006</v>
      </c>
      <c r="M587" s="17">
        <f t="shared" si="49"/>
        <v>244.53000000000003</v>
      </c>
      <c r="N587" s="39">
        <v>0.09</v>
      </c>
      <c r="O587" s="17">
        <f t="shared" ref="O587:O650" si="51">+M587*(1+N587)</f>
        <v>266.53770000000003</v>
      </c>
    </row>
    <row r="588" spans="1:15" s="7" customFormat="1" ht="15.75" customHeight="1" x14ac:dyDescent="0.25">
      <c r="A588" s="6" t="s">
        <v>883</v>
      </c>
      <c r="B588" s="6" t="s">
        <v>33</v>
      </c>
      <c r="C588" s="6" t="s">
        <v>34</v>
      </c>
      <c r="D588" s="6" t="s">
        <v>35</v>
      </c>
      <c r="E588" s="6" t="s">
        <v>884</v>
      </c>
      <c r="F588" s="27">
        <v>2022</v>
      </c>
      <c r="G588" s="28">
        <v>44746</v>
      </c>
      <c r="H588" s="18">
        <v>6430</v>
      </c>
      <c r="I588" s="17">
        <f t="shared" si="50"/>
        <v>4179.5</v>
      </c>
      <c r="J588" s="33">
        <v>60</v>
      </c>
      <c r="K588" s="36">
        <f t="shared" si="47"/>
        <v>14.792899408284024</v>
      </c>
      <c r="L588" s="19">
        <f t="shared" si="48"/>
        <v>978.92628205128221</v>
      </c>
      <c r="M588" s="17">
        <f t="shared" si="49"/>
        <v>3200.5737179487178</v>
      </c>
      <c r="N588" s="39">
        <v>0.09</v>
      </c>
      <c r="O588" s="17">
        <f t="shared" si="51"/>
        <v>3488.6253525641027</v>
      </c>
    </row>
    <row r="589" spans="1:15" s="7" customFormat="1" ht="15.75" customHeight="1" x14ac:dyDescent="0.25">
      <c r="A589" s="6" t="s">
        <v>885</v>
      </c>
      <c r="B589" s="6" t="s">
        <v>33</v>
      </c>
      <c r="C589" s="6" t="s">
        <v>255</v>
      </c>
      <c r="D589" s="6" t="s">
        <v>256</v>
      </c>
      <c r="E589" s="6" t="s">
        <v>262</v>
      </c>
      <c r="F589" s="27">
        <v>2016</v>
      </c>
      <c r="G589" s="28">
        <v>42641</v>
      </c>
      <c r="H589" s="18">
        <v>1069</v>
      </c>
      <c r="I589" s="17">
        <f t="shared" si="50"/>
        <v>694.85</v>
      </c>
      <c r="J589" s="33">
        <v>84</v>
      </c>
      <c r="K589" s="36">
        <f t="shared" si="47"/>
        <v>83.990795529257056</v>
      </c>
      <c r="L589" s="19">
        <f t="shared" si="48"/>
        <v>660.03516737891732</v>
      </c>
      <c r="M589" s="17">
        <f t="shared" si="49"/>
        <v>34.814832621082701</v>
      </c>
      <c r="N589" s="39">
        <v>0.09</v>
      </c>
      <c r="O589" s="17">
        <f t="shared" si="51"/>
        <v>37.948167556980145</v>
      </c>
    </row>
    <row r="590" spans="1:15" s="7" customFormat="1" ht="15.75" customHeight="1" x14ac:dyDescent="0.25">
      <c r="A590" s="6" t="s">
        <v>886</v>
      </c>
      <c r="B590" s="6" t="s">
        <v>44</v>
      </c>
      <c r="C590" s="6" t="s">
        <v>38</v>
      </c>
      <c r="D590" s="6" t="s">
        <v>39</v>
      </c>
      <c r="E590" s="6" t="s">
        <v>264</v>
      </c>
      <c r="F590" s="27">
        <v>2014</v>
      </c>
      <c r="G590" s="28">
        <v>41834</v>
      </c>
      <c r="H590" s="18">
        <v>671</v>
      </c>
      <c r="I590" s="17">
        <f t="shared" si="50"/>
        <v>436.15000000000003</v>
      </c>
      <c r="J590" s="33">
        <v>84</v>
      </c>
      <c r="K590" s="36">
        <f t="shared" si="47"/>
        <v>110.51939513477974</v>
      </c>
      <c r="L590" s="19">
        <f t="shared" si="48"/>
        <v>414.34250000000003</v>
      </c>
      <c r="M590" s="17">
        <f t="shared" si="49"/>
        <v>21.807500000000005</v>
      </c>
      <c r="N590" s="39">
        <v>0.09</v>
      </c>
      <c r="O590" s="17">
        <f t="shared" si="51"/>
        <v>23.770175000000005</v>
      </c>
    </row>
    <row r="591" spans="1:15" s="7" customFormat="1" ht="15.75" customHeight="1" x14ac:dyDescent="0.25">
      <c r="A591" s="6" t="s">
        <v>887</v>
      </c>
      <c r="B591" s="6" t="s">
        <v>33</v>
      </c>
      <c r="C591" s="6" t="s">
        <v>29</v>
      </c>
      <c r="D591" s="6" t="s">
        <v>30</v>
      </c>
      <c r="E591" s="6" t="s">
        <v>52</v>
      </c>
      <c r="F591" s="27">
        <v>2015</v>
      </c>
      <c r="G591" s="28">
        <v>42225</v>
      </c>
      <c r="H591" s="18">
        <v>6859</v>
      </c>
      <c r="I591" s="17">
        <f t="shared" si="50"/>
        <v>4458.3500000000004</v>
      </c>
      <c r="J591" s="33">
        <v>84</v>
      </c>
      <c r="K591" s="36">
        <f t="shared" si="47"/>
        <v>97.66600920447074</v>
      </c>
      <c r="L591" s="19">
        <f t="shared" si="48"/>
        <v>4235.4325000000008</v>
      </c>
      <c r="M591" s="17">
        <f t="shared" si="49"/>
        <v>222.91750000000002</v>
      </c>
      <c r="N591" s="39">
        <v>0.09</v>
      </c>
      <c r="O591" s="17">
        <f t="shared" si="51"/>
        <v>242.98007500000003</v>
      </c>
    </row>
    <row r="592" spans="1:15" s="7" customFormat="1" ht="15.75" customHeight="1" x14ac:dyDescent="0.25">
      <c r="A592" s="6" t="s">
        <v>888</v>
      </c>
      <c r="B592" s="6" t="s">
        <v>33</v>
      </c>
      <c r="C592" s="6" t="s">
        <v>29</v>
      </c>
      <c r="D592" s="6" t="s">
        <v>30</v>
      </c>
      <c r="E592" s="6" t="s">
        <v>667</v>
      </c>
      <c r="F592" s="27">
        <v>2019</v>
      </c>
      <c r="G592" s="28">
        <v>43788</v>
      </c>
      <c r="H592" s="18">
        <v>7061</v>
      </c>
      <c r="I592" s="17">
        <f t="shared" si="50"/>
        <v>4589.6500000000005</v>
      </c>
      <c r="J592" s="33">
        <v>84</v>
      </c>
      <c r="K592" s="36">
        <f t="shared" si="47"/>
        <v>46.2853385930309</v>
      </c>
      <c r="L592" s="19">
        <f t="shared" si="48"/>
        <v>2402.5217745217747</v>
      </c>
      <c r="M592" s="17">
        <f t="shared" si="49"/>
        <v>2187.1282254782259</v>
      </c>
      <c r="N592" s="39">
        <v>0.09</v>
      </c>
      <c r="O592" s="17">
        <f t="shared" si="51"/>
        <v>2383.9697657712663</v>
      </c>
    </row>
    <row r="593" spans="1:15" s="7" customFormat="1" ht="15.75" customHeight="1" x14ac:dyDescent="0.25">
      <c r="A593" s="6" t="s">
        <v>889</v>
      </c>
      <c r="B593" s="6" t="s">
        <v>33</v>
      </c>
      <c r="C593" s="6" t="s">
        <v>147</v>
      </c>
      <c r="D593" s="6" t="s">
        <v>148</v>
      </c>
      <c r="E593" s="6" t="s">
        <v>578</v>
      </c>
      <c r="F593" s="27">
        <v>2011</v>
      </c>
      <c r="G593" s="28">
        <v>40589</v>
      </c>
      <c r="H593" s="18">
        <v>2857</v>
      </c>
      <c r="I593" s="17">
        <f t="shared" si="50"/>
        <v>1857.05</v>
      </c>
      <c r="J593" s="33">
        <v>84</v>
      </c>
      <c r="K593" s="36">
        <f t="shared" si="47"/>
        <v>151.4464168310322</v>
      </c>
      <c r="L593" s="19">
        <f t="shared" si="48"/>
        <v>1764.1975</v>
      </c>
      <c r="M593" s="17">
        <f t="shared" si="49"/>
        <v>92.852500000000006</v>
      </c>
      <c r="N593" s="39">
        <v>0.09</v>
      </c>
      <c r="O593" s="17">
        <f t="shared" si="51"/>
        <v>101.20922500000002</v>
      </c>
    </row>
    <row r="594" spans="1:15" s="7" customFormat="1" ht="15.75" customHeight="1" x14ac:dyDescent="0.25">
      <c r="A594" s="6" t="s">
        <v>890</v>
      </c>
      <c r="B594" s="6" t="s">
        <v>33</v>
      </c>
      <c r="C594" s="6" t="s">
        <v>255</v>
      </c>
      <c r="D594" s="6" t="s">
        <v>256</v>
      </c>
      <c r="E594" s="6" t="s">
        <v>891</v>
      </c>
      <c r="F594" s="27">
        <v>2011</v>
      </c>
      <c r="G594" s="28">
        <v>40589</v>
      </c>
      <c r="H594" s="18">
        <v>4633</v>
      </c>
      <c r="I594" s="17">
        <f t="shared" si="50"/>
        <v>3011.4500000000003</v>
      </c>
      <c r="J594" s="33">
        <v>84</v>
      </c>
      <c r="K594" s="36">
        <f t="shared" si="47"/>
        <v>151.4464168310322</v>
      </c>
      <c r="L594" s="19">
        <f t="shared" si="48"/>
        <v>2860.8775000000001</v>
      </c>
      <c r="M594" s="17">
        <f t="shared" si="49"/>
        <v>150.57250000000002</v>
      </c>
      <c r="N594" s="39">
        <v>0.09</v>
      </c>
      <c r="O594" s="17">
        <f t="shared" si="51"/>
        <v>164.12402500000005</v>
      </c>
    </row>
    <row r="595" spans="1:15" s="7" customFormat="1" ht="15.75" customHeight="1" x14ac:dyDescent="0.25">
      <c r="A595" s="6" t="s">
        <v>892</v>
      </c>
      <c r="B595" s="6" t="s">
        <v>44</v>
      </c>
      <c r="C595" s="6" t="s">
        <v>108</v>
      </c>
      <c r="D595" s="6" t="s">
        <v>109</v>
      </c>
      <c r="E595" s="6" t="s">
        <v>411</v>
      </c>
      <c r="F595" s="27">
        <v>2017</v>
      </c>
      <c r="G595" s="28">
        <v>42822</v>
      </c>
      <c r="H595" s="18">
        <v>9250</v>
      </c>
      <c r="I595" s="17">
        <f t="shared" si="50"/>
        <v>6012.5</v>
      </c>
      <c r="J595" s="33">
        <v>84</v>
      </c>
      <c r="K595" s="36">
        <f t="shared" si="47"/>
        <v>78.040762656147265</v>
      </c>
      <c r="L595" s="19">
        <f t="shared" si="48"/>
        <v>5306.6557285307281</v>
      </c>
      <c r="M595" s="17">
        <f t="shared" si="49"/>
        <v>705.84427146927192</v>
      </c>
      <c r="N595" s="39">
        <v>0.09</v>
      </c>
      <c r="O595" s="17">
        <f t="shared" si="51"/>
        <v>769.37025590150643</v>
      </c>
    </row>
    <row r="596" spans="1:15" s="7" customFormat="1" ht="15.75" customHeight="1" x14ac:dyDescent="0.25">
      <c r="A596" s="6" t="s">
        <v>893</v>
      </c>
      <c r="B596" s="6" t="s">
        <v>44</v>
      </c>
      <c r="C596" s="6" t="s">
        <v>58</v>
      </c>
      <c r="D596" s="6" t="s">
        <v>59</v>
      </c>
      <c r="E596" s="6" t="s">
        <v>318</v>
      </c>
      <c r="F596" s="27">
        <v>2016</v>
      </c>
      <c r="G596" s="28">
        <v>42401</v>
      </c>
      <c r="H596" s="18">
        <v>7900</v>
      </c>
      <c r="I596" s="17">
        <f t="shared" si="50"/>
        <v>5135</v>
      </c>
      <c r="J596" s="33">
        <v>84</v>
      </c>
      <c r="K596" s="36">
        <f t="shared" si="47"/>
        <v>91.880341880341874</v>
      </c>
      <c r="L596" s="19">
        <f t="shared" si="48"/>
        <v>4878.25</v>
      </c>
      <c r="M596" s="17">
        <f t="shared" si="49"/>
        <v>256.75</v>
      </c>
      <c r="N596" s="39">
        <v>0.09</v>
      </c>
      <c r="O596" s="17">
        <f t="shared" si="51"/>
        <v>279.85750000000002</v>
      </c>
    </row>
    <row r="597" spans="1:15" s="7" customFormat="1" ht="15.75" customHeight="1" x14ac:dyDescent="0.25">
      <c r="A597" s="6" t="s">
        <v>894</v>
      </c>
      <c r="B597" s="6" t="s">
        <v>44</v>
      </c>
      <c r="C597" s="6" t="s">
        <v>29</v>
      </c>
      <c r="D597" s="6" t="s">
        <v>30</v>
      </c>
      <c r="E597" s="6" t="s">
        <v>48</v>
      </c>
      <c r="F597" s="27">
        <v>2023</v>
      </c>
      <c r="G597" s="28">
        <v>45021</v>
      </c>
      <c r="H597" s="18">
        <v>9122.93</v>
      </c>
      <c r="I597" s="17">
        <f t="shared" si="50"/>
        <v>5929.9045000000006</v>
      </c>
      <c r="J597" s="33">
        <v>84</v>
      </c>
      <c r="K597" s="36">
        <f t="shared" si="47"/>
        <v>5.7527942143326758</v>
      </c>
      <c r="L597" s="19">
        <f t="shared" si="48"/>
        <v>385.80767004985773</v>
      </c>
      <c r="M597" s="17">
        <f t="shared" si="49"/>
        <v>5544.0968299501428</v>
      </c>
      <c r="N597" s="39">
        <v>0.09</v>
      </c>
      <c r="O597" s="17">
        <f t="shared" si="51"/>
        <v>6043.0655446456558</v>
      </c>
    </row>
    <row r="598" spans="1:15" s="7" customFormat="1" ht="15.75" customHeight="1" x14ac:dyDescent="0.25">
      <c r="A598" s="6" t="s">
        <v>895</v>
      </c>
      <c r="B598" s="6" t="s">
        <v>44</v>
      </c>
      <c r="C598" s="6" t="s">
        <v>29</v>
      </c>
      <c r="D598" s="6" t="s">
        <v>30</v>
      </c>
      <c r="E598" s="6" t="s">
        <v>48</v>
      </c>
      <c r="F598" s="27">
        <v>2023</v>
      </c>
      <c r="G598" s="28">
        <v>45019</v>
      </c>
      <c r="H598" s="18">
        <v>9122.93</v>
      </c>
      <c r="I598" s="17">
        <f t="shared" si="50"/>
        <v>5929.9045000000006</v>
      </c>
      <c r="J598" s="33">
        <v>84</v>
      </c>
      <c r="K598" s="36">
        <f t="shared" si="47"/>
        <v>5.8185404339250493</v>
      </c>
      <c r="L598" s="19">
        <f t="shared" si="48"/>
        <v>390.21690056471289</v>
      </c>
      <c r="M598" s="17">
        <f t="shared" si="49"/>
        <v>5539.6875994352877</v>
      </c>
      <c r="N598" s="39">
        <v>0.09</v>
      </c>
      <c r="O598" s="17">
        <f t="shared" si="51"/>
        <v>6038.2594833844641</v>
      </c>
    </row>
    <row r="599" spans="1:15" s="7" customFormat="1" ht="15.75" customHeight="1" x14ac:dyDescent="0.25">
      <c r="A599" s="6" t="s">
        <v>896</v>
      </c>
      <c r="B599" s="6" t="s">
        <v>44</v>
      </c>
      <c r="C599" s="6" t="s">
        <v>143</v>
      </c>
      <c r="D599" s="6" t="s">
        <v>144</v>
      </c>
      <c r="E599" s="6" t="s">
        <v>897</v>
      </c>
      <c r="F599" s="27">
        <v>2023</v>
      </c>
      <c r="G599" s="28">
        <v>45021</v>
      </c>
      <c r="H599" s="18">
        <v>2924</v>
      </c>
      <c r="I599" s="17">
        <f t="shared" si="50"/>
        <v>1900.6000000000001</v>
      </c>
      <c r="J599" s="33">
        <v>84</v>
      </c>
      <c r="K599" s="36">
        <f t="shared" si="47"/>
        <v>5.7527942143326758</v>
      </c>
      <c r="L599" s="19">
        <f t="shared" si="48"/>
        <v>123.65562678062679</v>
      </c>
      <c r="M599" s="17">
        <f t="shared" si="49"/>
        <v>1776.9443732193733</v>
      </c>
      <c r="N599" s="39">
        <v>0.09</v>
      </c>
      <c r="O599" s="17">
        <f t="shared" si="51"/>
        <v>1936.8693668091171</v>
      </c>
    </row>
    <row r="600" spans="1:15" s="7" customFormat="1" ht="15.75" customHeight="1" x14ac:dyDescent="0.25">
      <c r="A600" s="6" t="s">
        <v>898</v>
      </c>
      <c r="B600" s="6" t="s">
        <v>44</v>
      </c>
      <c r="C600" s="6" t="s">
        <v>29</v>
      </c>
      <c r="D600" s="6" t="s">
        <v>30</v>
      </c>
      <c r="E600" s="6" t="s">
        <v>393</v>
      </c>
      <c r="F600" s="27">
        <v>2018</v>
      </c>
      <c r="G600" s="28">
        <v>43438</v>
      </c>
      <c r="H600" s="18">
        <v>5893</v>
      </c>
      <c r="I600" s="17">
        <f t="shared" si="50"/>
        <v>3830.4500000000003</v>
      </c>
      <c r="J600" s="33">
        <v>84</v>
      </c>
      <c r="K600" s="36">
        <f t="shared" si="47"/>
        <v>57.790927021696248</v>
      </c>
      <c r="L600" s="19">
        <f t="shared" si="48"/>
        <v>2503.5356379731379</v>
      </c>
      <c r="M600" s="17">
        <f t="shared" si="49"/>
        <v>1326.9143620268624</v>
      </c>
      <c r="N600" s="39">
        <v>0.09</v>
      </c>
      <c r="O600" s="17">
        <f t="shared" si="51"/>
        <v>1446.33665460928</v>
      </c>
    </row>
    <row r="601" spans="1:15" s="7" customFormat="1" ht="15.75" customHeight="1" x14ac:dyDescent="0.25">
      <c r="A601" s="6" t="s">
        <v>899</v>
      </c>
      <c r="B601" s="6" t="s">
        <v>44</v>
      </c>
      <c r="C601" s="6" t="s">
        <v>38</v>
      </c>
      <c r="D601" s="6" t="s">
        <v>39</v>
      </c>
      <c r="E601" s="6" t="s">
        <v>264</v>
      </c>
      <c r="F601" s="27">
        <v>2012</v>
      </c>
      <c r="G601" s="28">
        <v>40963</v>
      </c>
      <c r="H601" s="18">
        <v>655</v>
      </c>
      <c r="I601" s="17">
        <f t="shared" si="50"/>
        <v>425.75</v>
      </c>
      <c r="J601" s="33">
        <v>84</v>
      </c>
      <c r="K601" s="36">
        <f t="shared" si="47"/>
        <v>139.15187376725837</v>
      </c>
      <c r="L601" s="19">
        <f t="shared" si="48"/>
        <v>404.46249999999998</v>
      </c>
      <c r="M601" s="17">
        <f t="shared" si="49"/>
        <v>21.287500000000001</v>
      </c>
      <c r="N601" s="39">
        <v>0.09</v>
      </c>
      <c r="O601" s="17">
        <f t="shared" si="51"/>
        <v>23.203375000000005</v>
      </c>
    </row>
    <row r="602" spans="1:15" s="7" customFormat="1" ht="15.75" customHeight="1" x14ac:dyDescent="0.25">
      <c r="A602" s="6" t="s">
        <v>900</v>
      </c>
      <c r="B602" s="6" t="s">
        <v>44</v>
      </c>
      <c r="C602" s="6" t="s">
        <v>100</v>
      </c>
      <c r="D602" s="6" t="s">
        <v>101</v>
      </c>
      <c r="E602" s="6" t="s">
        <v>901</v>
      </c>
      <c r="F602" s="27">
        <v>2019</v>
      </c>
      <c r="G602" s="28">
        <v>43811</v>
      </c>
      <c r="H602" s="18">
        <v>3488.43</v>
      </c>
      <c r="I602" s="17">
        <f t="shared" si="50"/>
        <v>2267.4794999999999</v>
      </c>
      <c r="J602" s="33">
        <v>84</v>
      </c>
      <c r="K602" s="36">
        <f t="shared" si="47"/>
        <v>45.529257067718603</v>
      </c>
      <c r="L602" s="19">
        <f t="shared" si="48"/>
        <v>1167.5574309371184</v>
      </c>
      <c r="M602" s="17">
        <f t="shared" si="49"/>
        <v>1099.9220690628815</v>
      </c>
      <c r="N602" s="39">
        <v>0.21</v>
      </c>
      <c r="O602" s="17">
        <f t="shared" si="51"/>
        <v>1330.9057035660867</v>
      </c>
    </row>
    <row r="603" spans="1:15" s="7" customFormat="1" ht="15.75" customHeight="1" x14ac:dyDescent="0.25">
      <c r="A603" s="6" t="s">
        <v>902</v>
      </c>
      <c r="B603" s="6" t="s">
        <v>33</v>
      </c>
      <c r="C603" s="6" t="s">
        <v>34</v>
      </c>
      <c r="D603" s="6" t="s">
        <v>35</v>
      </c>
      <c r="E603" s="6" t="s">
        <v>884</v>
      </c>
      <c r="F603" s="27">
        <v>2021</v>
      </c>
      <c r="G603" s="28">
        <v>44363</v>
      </c>
      <c r="H603" s="18">
        <v>7035</v>
      </c>
      <c r="I603" s="17">
        <f t="shared" si="50"/>
        <v>4572.75</v>
      </c>
      <c r="J603" s="33">
        <v>60</v>
      </c>
      <c r="K603" s="36">
        <f t="shared" si="47"/>
        <v>27.383300460223534</v>
      </c>
      <c r="L603" s="19">
        <f t="shared" si="48"/>
        <v>1982.6022970085469</v>
      </c>
      <c r="M603" s="17">
        <f t="shared" si="49"/>
        <v>2590.1477029914531</v>
      </c>
      <c r="N603" s="39">
        <v>0.09</v>
      </c>
      <c r="O603" s="17">
        <f t="shared" si="51"/>
        <v>2823.2609962606839</v>
      </c>
    </row>
    <row r="604" spans="1:15" s="7" customFormat="1" ht="15.75" customHeight="1" x14ac:dyDescent="0.25">
      <c r="A604" s="6" t="s">
        <v>903</v>
      </c>
      <c r="B604" s="6" t="s">
        <v>47</v>
      </c>
      <c r="C604" s="6" t="s">
        <v>58</v>
      </c>
      <c r="D604" s="6" t="s">
        <v>59</v>
      </c>
      <c r="E604" s="6" t="s">
        <v>645</v>
      </c>
      <c r="F604" s="27">
        <v>2023</v>
      </c>
      <c r="G604" s="28">
        <v>45021</v>
      </c>
      <c r="H604" s="18">
        <v>10562</v>
      </c>
      <c r="I604" s="17">
        <f t="shared" si="50"/>
        <v>6865.3</v>
      </c>
      <c r="J604" s="33">
        <v>84</v>
      </c>
      <c r="K604" s="36">
        <f t="shared" si="47"/>
        <v>5.7527942143326758</v>
      </c>
      <c r="L604" s="19">
        <f t="shared" si="48"/>
        <v>446.66577635327667</v>
      </c>
      <c r="M604" s="17">
        <f t="shared" si="49"/>
        <v>6418.6342236467235</v>
      </c>
      <c r="N604" s="39">
        <v>0.09</v>
      </c>
      <c r="O604" s="17">
        <f t="shared" si="51"/>
        <v>6996.311303774929</v>
      </c>
    </row>
    <row r="605" spans="1:15" s="7" customFormat="1" ht="15.75" customHeight="1" x14ac:dyDescent="0.25">
      <c r="A605" s="6" t="s">
        <v>904</v>
      </c>
      <c r="B605" s="6" t="s">
        <v>44</v>
      </c>
      <c r="C605" s="6" t="s">
        <v>58</v>
      </c>
      <c r="D605" s="6" t="s">
        <v>59</v>
      </c>
      <c r="E605" s="6" t="s">
        <v>67</v>
      </c>
      <c r="F605" s="27">
        <v>2023</v>
      </c>
      <c r="G605" s="28">
        <v>44963</v>
      </c>
      <c r="H605" s="18">
        <v>10045.91</v>
      </c>
      <c r="I605" s="17">
        <f t="shared" si="50"/>
        <v>6529.8415000000005</v>
      </c>
      <c r="J605" s="33">
        <v>84</v>
      </c>
      <c r="K605" s="36">
        <f t="shared" si="47"/>
        <v>7.6594345825115049</v>
      </c>
      <c r="L605" s="19">
        <f t="shared" si="48"/>
        <v>565.64463230056936</v>
      </c>
      <c r="M605" s="17">
        <f t="shared" si="49"/>
        <v>5964.1968676994311</v>
      </c>
      <c r="N605" s="39">
        <v>0.09</v>
      </c>
      <c r="O605" s="17">
        <f t="shared" si="51"/>
        <v>6500.9745857923808</v>
      </c>
    </row>
    <row r="606" spans="1:15" s="7" customFormat="1" ht="15.75" customHeight="1" x14ac:dyDescent="0.25">
      <c r="A606" s="6" t="s">
        <v>905</v>
      </c>
      <c r="B606" s="6" t="s">
        <v>47</v>
      </c>
      <c r="C606" s="6" t="s">
        <v>108</v>
      </c>
      <c r="D606" s="6" t="s">
        <v>109</v>
      </c>
      <c r="E606" s="6" t="s">
        <v>906</v>
      </c>
      <c r="F606" s="27">
        <v>2019</v>
      </c>
      <c r="G606" s="28">
        <v>43776</v>
      </c>
      <c r="H606" s="18">
        <v>9250</v>
      </c>
      <c r="I606" s="17">
        <f t="shared" si="50"/>
        <v>6012.5</v>
      </c>
      <c r="J606" s="33">
        <v>84</v>
      </c>
      <c r="K606" s="36">
        <f t="shared" si="47"/>
        <v>46.679815910585141</v>
      </c>
      <c r="L606" s="19">
        <f t="shared" si="48"/>
        <v>3174.1580179080179</v>
      </c>
      <c r="M606" s="17">
        <f t="shared" si="49"/>
        <v>2838.3419820919821</v>
      </c>
      <c r="N606" s="39">
        <v>0.09</v>
      </c>
      <c r="O606" s="17">
        <f t="shared" si="51"/>
        <v>3093.7927604802608</v>
      </c>
    </row>
    <row r="607" spans="1:15" s="7" customFormat="1" ht="15.75" customHeight="1" x14ac:dyDescent="0.25">
      <c r="A607" s="6" t="s">
        <v>907</v>
      </c>
      <c r="B607" s="6" t="s">
        <v>33</v>
      </c>
      <c r="C607" s="6" t="s">
        <v>34</v>
      </c>
      <c r="D607" s="6" t="s">
        <v>35</v>
      </c>
      <c r="E607" s="6" t="s">
        <v>884</v>
      </c>
      <c r="F607" s="27">
        <v>2015</v>
      </c>
      <c r="G607" s="28">
        <v>42186</v>
      </c>
      <c r="H607" s="18">
        <v>2095</v>
      </c>
      <c r="I607" s="17">
        <f t="shared" si="50"/>
        <v>1361.75</v>
      </c>
      <c r="J607" s="33">
        <v>84</v>
      </c>
      <c r="K607" s="36">
        <f t="shared" si="47"/>
        <v>98.948060486522024</v>
      </c>
      <c r="L607" s="19">
        <f t="shared" si="48"/>
        <v>1293.6624999999999</v>
      </c>
      <c r="M607" s="17">
        <f t="shared" si="49"/>
        <v>68.087500000000006</v>
      </c>
      <c r="N607" s="39">
        <v>0.09</v>
      </c>
      <c r="O607" s="17">
        <f t="shared" si="51"/>
        <v>74.215375000000009</v>
      </c>
    </row>
    <row r="608" spans="1:15" s="7" customFormat="1" ht="15.75" customHeight="1" x14ac:dyDescent="0.25">
      <c r="A608" s="6" t="s">
        <v>908</v>
      </c>
      <c r="B608" s="6" t="s">
        <v>44</v>
      </c>
      <c r="C608" s="6" t="s">
        <v>63</v>
      </c>
      <c r="D608" s="6" t="s">
        <v>64</v>
      </c>
      <c r="E608" s="6" t="s">
        <v>585</v>
      </c>
      <c r="F608" s="27">
        <v>2023</v>
      </c>
      <c r="G608" s="28">
        <v>45021</v>
      </c>
      <c r="H608" s="18">
        <v>6043</v>
      </c>
      <c r="I608" s="17">
        <f t="shared" si="50"/>
        <v>3927.9500000000003</v>
      </c>
      <c r="J608" s="33">
        <v>84</v>
      </c>
      <c r="K608" s="36">
        <f t="shared" si="47"/>
        <v>5.7527942143326758</v>
      </c>
      <c r="L608" s="19">
        <f t="shared" si="48"/>
        <v>255.55778133903141</v>
      </c>
      <c r="M608" s="17">
        <f t="shared" si="49"/>
        <v>3672.3922186609689</v>
      </c>
      <c r="N608" s="39">
        <v>0.09</v>
      </c>
      <c r="O608" s="17">
        <f t="shared" si="51"/>
        <v>4002.9075183404561</v>
      </c>
    </row>
    <row r="609" spans="1:15" s="7" customFormat="1" ht="15.75" customHeight="1" x14ac:dyDescent="0.25">
      <c r="A609" s="6" t="s">
        <v>909</v>
      </c>
      <c r="B609" s="6" t="s">
        <v>44</v>
      </c>
      <c r="C609" s="6" t="s">
        <v>38</v>
      </c>
      <c r="D609" s="6" t="s">
        <v>39</v>
      </c>
      <c r="E609" s="6" t="s">
        <v>264</v>
      </c>
      <c r="F609" s="27">
        <v>2017</v>
      </c>
      <c r="G609" s="28">
        <v>42779</v>
      </c>
      <c r="H609" s="18">
        <v>671</v>
      </c>
      <c r="I609" s="17">
        <f t="shared" si="50"/>
        <v>436.15000000000003</v>
      </c>
      <c r="J609" s="33">
        <v>84</v>
      </c>
      <c r="K609" s="36">
        <f t="shared" si="47"/>
        <v>79.45430637738329</v>
      </c>
      <c r="L609" s="19">
        <f t="shared" si="48"/>
        <v>391.92018976393973</v>
      </c>
      <c r="M609" s="17">
        <f t="shared" si="49"/>
        <v>44.229810236060302</v>
      </c>
      <c r="N609" s="39">
        <v>0.09</v>
      </c>
      <c r="O609" s="17">
        <f t="shared" si="51"/>
        <v>48.210493157305734</v>
      </c>
    </row>
    <row r="610" spans="1:15" s="7" customFormat="1" ht="15.75" customHeight="1" x14ac:dyDescent="0.25">
      <c r="A610" s="6" t="s">
        <v>910</v>
      </c>
      <c r="B610" s="6" t="s">
        <v>33</v>
      </c>
      <c r="C610" s="6" t="s">
        <v>38</v>
      </c>
      <c r="D610" s="6" t="s">
        <v>39</v>
      </c>
      <c r="E610" s="6" t="s">
        <v>264</v>
      </c>
      <c r="F610" s="27">
        <v>2019</v>
      </c>
      <c r="G610" s="28">
        <v>43825</v>
      </c>
      <c r="H610" s="18">
        <v>671</v>
      </c>
      <c r="I610" s="17">
        <f t="shared" si="50"/>
        <v>436.15000000000003</v>
      </c>
      <c r="J610" s="33">
        <v>84</v>
      </c>
      <c r="K610" s="36">
        <f t="shared" si="47"/>
        <v>45.069033530571993</v>
      </c>
      <c r="L610" s="19">
        <f t="shared" si="48"/>
        <v>222.3097145909646</v>
      </c>
      <c r="M610" s="17">
        <f t="shared" si="49"/>
        <v>213.84028540903543</v>
      </c>
      <c r="N610" s="39">
        <v>0.09</v>
      </c>
      <c r="O610" s="17">
        <f t="shared" si="51"/>
        <v>233.08591109584864</v>
      </c>
    </row>
    <row r="611" spans="1:15" s="7" customFormat="1" ht="15.75" customHeight="1" x14ac:dyDescent="0.25">
      <c r="A611" s="6" t="s">
        <v>911</v>
      </c>
      <c r="B611" s="6" t="s">
        <v>33</v>
      </c>
      <c r="C611" s="6" t="s">
        <v>234</v>
      </c>
      <c r="D611" s="6" t="s">
        <v>235</v>
      </c>
      <c r="E611" s="6" t="s">
        <v>40</v>
      </c>
      <c r="F611" s="27">
        <v>2018</v>
      </c>
      <c r="G611" s="28">
        <v>43440</v>
      </c>
      <c r="H611" s="18">
        <v>8007.12</v>
      </c>
      <c r="I611" s="17">
        <f t="shared" si="50"/>
        <v>5204.6279999999997</v>
      </c>
      <c r="J611" s="33">
        <v>84</v>
      </c>
      <c r="K611" s="36">
        <f t="shared" si="47"/>
        <v>57.725180802103878</v>
      </c>
      <c r="L611" s="19">
        <f t="shared" si="48"/>
        <v>3397.8117582417581</v>
      </c>
      <c r="M611" s="17">
        <f t="shared" si="49"/>
        <v>1806.8162417582416</v>
      </c>
      <c r="N611" s="39">
        <v>0.09</v>
      </c>
      <c r="O611" s="17">
        <f t="shared" si="51"/>
        <v>1969.4297035164834</v>
      </c>
    </row>
    <row r="612" spans="1:15" s="7" customFormat="1" ht="15.75" customHeight="1" x14ac:dyDescent="0.25">
      <c r="A612" s="6" t="s">
        <v>912</v>
      </c>
      <c r="B612" s="6" t="s">
        <v>33</v>
      </c>
      <c r="C612" s="6" t="s">
        <v>134</v>
      </c>
      <c r="D612" s="6" t="s">
        <v>135</v>
      </c>
      <c r="E612" s="6" t="s">
        <v>913</v>
      </c>
      <c r="F612" s="27">
        <v>2019</v>
      </c>
      <c r="G612" s="28">
        <v>43532</v>
      </c>
      <c r="H612" s="18">
        <v>5663</v>
      </c>
      <c r="I612" s="17">
        <f t="shared" si="50"/>
        <v>3680.9500000000003</v>
      </c>
      <c r="J612" s="33">
        <v>84</v>
      </c>
      <c r="K612" s="36">
        <f t="shared" si="47"/>
        <v>54.700854700854698</v>
      </c>
      <c r="L612" s="19">
        <f t="shared" si="48"/>
        <v>2277.1851851851852</v>
      </c>
      <c r="M612" s="17">
        <f t="shared" si="49"/>
        <v>1403.7648148148151</v>
      </c>
      <c r="N612" s="39">
        <v>0.09</v>
      </c>
      <c r="O612" s="17">
        <f t="shared" si="51"/>
        <v>1530.1036481481485</v>
      </c>
    </row>
    <row r="613" spans="1:15" s="7" customFormat="1" ht="15.75" customHeight="1" x14ac:dyDescent="0.25">
      <c r="A613" s="6" t="s">
        <v>914</v>
      </c>
      <c r="B613" s="6" t="s">
        <v>33</v>
      </c>
      <c r="C613" s="6" t="s">
        <v>165</v>
      </c>
      <c r="D613" s="6" t="s">
        <v>166</v>
      </c>
      <c r="E613" s="6" t="s">
        <v>915</v>
      </c>
      <c r="F613" s="27">
        <v>2018</v>
      </c>
      <c r="G613" s="28">
        <v>43328</v>
      </c>
      <c r="H613" s="18">
        <v>1387</v>
      </c>
      <c r="I613" s="17">
        <f t="shared" si="50"/>
        <v>901.55000000000007</v>
      </c>
      <c r="J613" s="33">
        <v>60</v>
      </c>
      <c r="K613" s="36">
        <f t="shared" si="47"/>
        <v>61.406969099276786</v>
      </c>
      <c r="L613" s="19">
        <f t="shared" si="48"/>
        <v>856.47250000000008</v>
      </c>
      <c r="M613" s="17">
        <f t="shared" si="49"/>
        <v>45.077500000000008</v>
      </c>
      <c r="N613" s="39">
        <v>0.09</v>
      </c>
      <c r="O613" s="17">
        <f t="shared" si="51"/>
        <v>49.134475000000009</v>
      </c>
    </row>
    <row r="614" spans="1:15" s="7" customFormat="1" ht="15.75" customHeight="1" x14ac:dyDescent="0.25">
      <c r="A614" s="6" t="s">
        <v>916</v>
      </c>
      <c r="B614" s="6" t="s">
        <v>44</v>
      </c>
      <c r="C614" s="6" t="s">
        <v>29</v>
      </c>
      <c r="D614" s="6" t="s">
        <v>30</v>
      </c>
      <c r="E614" s="6" t="s">
        <v>500</v>
      </c>
      <c r="F614" s="27">
        <v>2014</v>
      </c>
      <c r="G614" s="28">
        <v>41827</v>
      </c>
      <c r="H614" s="18">
        <v>5814</v>
      </c>
      <c r="I614" s="17">
        <f t="shared" si="50"/>
        <v>3779.1</v>
      </c>
      <c r="J614" s="33">
        <v>84</v>
      </c>
      <c r="K614" s="36">
        <f t="shared" si="47"/>
        <v>110.74950690335305</v>
      </c>
      <c r="L614" s="19">
        <f t="shared" si="48"/>
        <v>3590.145</v>
      </c>
      <c r="M614" s="17">
        <f t="shared" si="49"/>
        <v>188.95500000000001</v>
      </c>
      <c r="N614" s="39">
        <v>0.09</v>
      </c>
      <c r="O614" s="17">
        <f t="shared" si="51"/>
        <v>205.96095000000003</v>
      </c>
    </row>
    <row r="615" spans="1:15" s="7" customFormat="1" ht="15.75" customHeight="1" x14ac:dyDescent="0.25">
      <c r="A615" s="6" t="s">
        <v>917</v>
      </c>
      <c r="B615" s="6" t="s">
        <v>44</v>
      </c>
      <c r="C615" s="6" t="s">
        <v>34</v>
      </c>
      <c r="D615" s="6" t="s">
        <v>35</v>
      </c>
      <c r="E615" s="6" t="s">
        <v>918</v>
      </c>
      <c r="F615" s="27">
        <v>2021</v>
      </c>
      <c r="G615" s="28">
        <v>44363</v>
      </c>
      <c r="H615" s="18">
        <v>1936</v>
      </c>
      <c r="I615" s="17">
        <f t="shared" si="50"/>
        <v>1258.4000000000001</v>
      </c>
      <c r="J615" s="33">
        <v>84</v>
      </c>
      <c r="K615" s="36">
        <f t="shared" si="47"/>
        <v>27.383300460223534</v>
      </c>
      <c r="L615" s="19">
        <f t="shared" si="48"/>
        <v>389.71652421652425</v>
      </c>
      <c r="M615" s="17">
        <f t="shared" si="49"/>
        <v>868.68347578347584</v>
      </c>
      <c r="N615" s="39">
        <v>0.09</v>
      </c>
      <c r="O615" s="17">
        <f t="shared" si="51"/>
        <v>946.86498860398876</v>
      </c>
    </row>
    <row r="616" spans="1:15" s="7" customFormat="1" ht="15.75" customHeight="1" x14ac:dyDescent="0.25">
      <c r="A616" s="6" t="s">
        <v>919</v>
      </c>
      <c r="B616" s="6" t="s">
        <v>44</v>
      </c>
      <c r="C616" s="6" t="s">
        <v>29</v>
      </c>
      <c r="D616" s="6" t="s">
        <v>30</v>
      </c>
      <c r="E616" s="6" t="s">
        <v>42</v>
      </c>
      <c r="F616" s="27">
        <v>2018</v>
      </c>
      <c r="G616" s="28">
        <v>43340</v>
      </c>
      <c r="H616" s="18">
        <v>3933.96</v>
      </c>
      <c r="I616" s="17">
        <f t="shared" si="50"/>
        <v>2557.0740000000001</v>
      </c>
      <c r="J616" s="33">
        <v>84</v>
      </c>
      <c r="K616" s="36">
        <f t="shared" si="47"/>
        <v>61.012491781722545</v>
      </c>
      <c r="L616" s="19">
        <f t="shared" si="48"/>
        <v>1764.4378998778998</v>
      </c>
      <c r="M616" s="17">
        <f t="shared" si="49"/>
        <v>792.63610012210029</v>
      </c>
      <c r="N616" s="39">
        <v>0.09</v>
      </c>
      <c r="O616" s="17">
        <f t="shared" si="51"/>
        <v>863.97334913308941</v>
      </c>
    </row>
    <row r="617" spans="1:15" s="7" customFormat="1" ht="15.75" customHeight="1" x14ac:dyDescent="0.25">
      <c r="A617" s="6" t="s">
        <v>920</v>
      </c>
      <c r="B617" s="6" t="s">
        <v>33</v>
      </c>
      <c r="C617" s="6" t="s">
        <v>255</v>
      </c>
      <c r="D617" s="6" t="s">
        <v>256</v>
      </c>
      <c r="E617" s="6" t="s">
        <v>921</v>
      </c>
      <c r="F617" s="27">
        <v>2017</v>
      </c>
      <c r="G617" s="28">
        <v>43027</v>
      </c>
      <c r="H617" s="18">
        <v>4550</v>
      </c>
      <c r="I617" s="17">
        <f t="shared" si="50"/>
        <v>2957.5</v>
      </c>
      <c r="J617" s="33">
        <v>84</v>
      </c>
      <c r="K617" s="36">
        <f t="shared" si="47"/>
        <v>71.301775147928993</v>
      </c>
      <c r="L617" s="19">
        <f t="shared" si="48"/>
        <v>2384.8958333333335</v>
      </c>
      <c r="M617" s="17">
        <f t="shared" si="49"/>
        <v>572.60416666666652</v>
      </c>
      <c r="N617" s="39">
        <v>0.09</v>
      </c>
      <c r="O617" s="17">
        <f t="shared" si="51"/>
        <v>624.13854166666658</v>
      </c>
    </row>
    <row r="618" spans="1:15" s="7" customFormat="1" ht="15.75" customHeight="1" x14ac:dyDescent="0.25">
      <c r="A618" s="6" t="s">
        <v>922</v>
      </c>
      <c r="B618" s="6" t="s">
        <v>44</v>
      </c>
      <c r="C618" s="6" t="s">
        <v>34</v>
      </c>
      <c r="D618" s="6" t="s">
        <v>35</v>
      </c>
      <c r="E618" s="6" t="s">
        <v>918</v>
      </c>
      <c r="F618" s="27">
        <v>2016</v>
      </c>
      <c r="G618" s="28">
        <v>42642</v>
      </c>
      <c r="H618" s="18">
        <v>1851</v>
      </c>
      <c r="I618" s="17">
        <f t="shared" si="50"/>
        <v>1203.1500000000001</v>
      </c>
      <c r="J618" s="33">
        <v>84</v>
      </c>
      <c r="K618" s="36">
        <f t="shared" si="47"/>
        <v>83.957922419460871</v>
      </c>
      <c r="L618" s="19">
        <f t="shared" si="48"/>
        <v>1142.4199481074479</v>
      </c>
      <c r="M618" s="17">
        <f t="shared" si="49"/>
        <v>60.730051892552183</v>
      </c>
      <c r="N618" s="39">
        <v>0.09</v>
      </c>
      <c r="O618" s="17">
        <f t="shared" si="51"/>
        <v>66.195756562881883</v>
      </c>
    </row>
    <row r="619" spans="1:15" s="7" customFormat="1" ht="15.75" customHeight="1" x14ac:dyDescent="0.25">
      <c r="A619" s="6" t="s">
        <v>923</v>
      </c>
      <c r="B619" s="6" t="s">
        <v>44</v>
      </c>
      <c r="C619" s="6" t="s">
        <v>80</v>
      </c>
      <c r="D619" s="6" t="s">
        <v>81</v>
      </c>
      <c r="E619" s="6" t="s">
        <v>924</v>
      </c>
      <c r="F619" s="27">
        <v>2023</v>
      </c>
      <c r="G619" s="28">
        <v>45028</v>
      </c>
      <c r="H619" s="18">
        <v>5464</v>
      </c>
      <c r="I619" s="17">
        <f t="shared" si="50"/>
        <v>3551.6</v>
      </c>
      <c r="J619" s="33">
        <v>60</v>
      </c>
      <c r="K619" s="36">
        <f t="shared" si="47"/>
        <v>5.5226824457593686</v>
      </c>
      <c r="L619" s="19">
        <f t="shared" si="48"/>
        <v>310.56068376068379</v>
      </c>
      <c r="M619" s="17">
        <f t="shared" si="49"/>
        <v>3241.0393162393161</v>
      </c>
      <c r="N619" s="39">
        <v>0.09</v>
      </c>
      <c r="O619" s="17">
        <f t="shared" si="51"/>
        <v>3532.7328547008547</v>
      </c>
    </row>
    <row r="620" spans="1:15" s="7" customFormat="1" ht="15.75" customHeight="1" x14ac:dyDescent="0.25">
      <c r="A620" s="6" t="s">
        <v>925</v>
      </c>
      <c r="B620" s="6" t="s">
        <v>47</v>
      </c>
      <c r="C620" s="6" t="s">
        <v>34</v>
      </c>
      <c r="D620" s="6" t="s">
        <v>35</v>
      </c>
      <c r="E620" s="6" t="s">
        <v>918</v>
      </c>
      <c r="F620" s="27">
        <v>2007</v>
      </c>
      <c r="G620" s="28">
        <v>39264</v>
      </c>
      <c r="H620" s="18">
        <v>2375</v>
      </c>
      <c r="I620" s="17">
        <f t="shared" si="50"/>
        <v>1543.75</v>
      </c>
      <c r="J620" s="33">
        <v>84</v>
      </c>
      <c r="K620" s="36">
        <f t="shared" si="47"/>
        <v>195.0032873109796</v>
      </c>
      <c r="L620" s="19">
        <f t="shared" si="48"/>
        <v>1466.5625</v>
      </c>
      <c r="M620" s="17">
        <f t="shared" si="49"/>
        <v>77.1875</v>
      </c>
      <c r="N620" s="39">
        <v>0.09</v>
      </c>
      <c r="O620" s="17">
        <f t="shared" si="51"/>
        <v>84.134375000000006</v>
      </c>
    </row>
    <row r="621" spans="1:15" s="7" customFormat="1" ht="15.75" customHeight="1" x14ac:dyDescent="0.25">
      <c r="A621" s="6" t="s">
        <v>926</v>
      </c>
      <c r="B621" s="6" t="s">
        <v>33</v>
      </c>
      <c r="C621" s="6" t="s">
        <v>63</v>
      </c>
      <c r="D621" s="6" t="s">
        <v>64</v>
      </c>
      <c r="E621" s="6" t="s">
        <v>782</v>
      </c>
      <c r="F621" s="27">
        <v>2023</v>
      </c>
      <c r="G621" s="28">
        <v>45019</v>
      </c>
      <c r="H621" s="18">
        <v>5965</v>
      </c>
      <c r="I621" s="17">
        <f t="shared" si="50"/>
        <v>3877.25</v>
      </c>
      <c r="J621" s="33">
        <v>84</v>
      </c>
      <c r="K621" s="36">
        <f t="shared" si="47"/>
        <v>5.8185404339250493</v>
      </c>
      <c r="L621" s="19">
        <f t="shared" si="48"/>
        <v>255.14213217338238</v>
      </c>
      <c r="M621" s="17">
        <f t="shared" si="49"/>
        <v>3622.1078678266176</v>
      </c>
      <c r="N621" s="39">
        <v>0.09</v>
      </c>
      <c r="O621" s="17">
        <f t="shared" si="51"/>
        <v>3948.0975759310136</v>
      </c>
    </row>
    <row r="622" spans="1:15" s="7" customFormat="1" ht="15.75" customHeight="1" x14ac:dyDescent="0.25">
      <c r="A622" s="6" t="s">
        <v>927</v>
      </c>
      <c r="B622" s="6" t="s">
        <v>44</v>
      </c>
      <c r="C622" s="6" t="s">
        <v>34</v>
      </c>
      <c r="D622" s="6" t="s">
        <v>35</v>
      </c>
      <c r="E622" s="6" t="s">
        <v>918</v>
      </c>
      <c r="F622" s="27">
        <v>2018</v>
      </c>
      <c r="G622" s="28">
        <v>43313</v>
      </c>
      <c r="H622" s="18">
        <v>1851</v>
      </c>
      <c r="I622" s="17">
        <f t="shared" si="50"/>
        <v>1203.1500000000001</v>
      </c>
      <c r="J622" s="33">
        <v>84</v>
      </c>
      <c r="K622" s="36">
        <f t="shared" si="47"/>
        <v>61.900065746219589</v>
      </c>
      <c r="L622" s="19">
        <f t="shared" si="48"/>
        <v>842.27751068376074</v>
      </c>
      <c r="M622" s="17">
        <f t="shared" si="49"/>
        <v>360.87248931623935</v>
      </c>
      <c r="N622" s="39">
        <v>0.09</v>
      </c>
      <c r="O622" s="17">
        <f t="shared" si="51"/>
        <v>393.35101335470091</v>
      </c>
    </row>
    <row r="623" spans="1:15" s="7" customFormat="1" ht="15.75" customHeight="1" x14ac:dyDescent="0.25">
      <c r="A623" s="6" t="s">
        <v>928</v>
      </c>
      <c r="B623" s="6" t="s">
        <v>33</v>
      </c>
      <c r="C623" s="6" t="s">
        <v>255</v>
      </c>
      <c r="D623" s="6" t="s">
        <v>256</v>
      </c>
      <c r="E623" s="6" t="s">
        <v>929</v>
      </c>
      <c r="F623" s="27">
        <v>2016</v>
      </c>
      <c r="G623" s="28">
        <v>42552</v>
      </c>
      <c r="H623" s="18">
        <v>5447</v>
      </c>
      <c r="I623" s="17">
        <f t="shared" si="50"/>
        <v>3540.55</v>
      </c>
      <c r="J623" s="33">
        <v>84</v>
      </c>
      <c r="K623" s="36">
        <f t="shared" si="47"/>
        <v>86.916502301117674</v>
      </c>
      <c r="L623" s="19">
        <f t="shared" si="48"/>
        <v>3363.5225</v>
      </c>
      <c r="M623" s="17">
        <f t="shared" si="49"/>
        <v>177.02750000000003</v>
      </c>
      <c r="N623" s="39">
        <v>0.09</v>
      </c>
      <c r="O623" s="17">
        <f t="shared" si="51"/>
        <v>192.95997500000004</v>
      </c>
    </row>
    <row r="624" spans="1:15" s="7" customFormat="1" ht="15.75" customHeight="1" x14ac:dyDescent="0.25">
      <c r="A624" s="6" t="s">
        <v>930</v>
      </c>
      <c r="B624" s="6" t="s">
        <v>44</v>
      </c>
      <c r="C624" s="6" t="s">
        <v>29</v>
      </c>
      <c r="D624" s="6" t="s">
        <v>30</v>
      </c>
      <c r="E624" s="6" t="s">
        <v>352</v>
      </c>
      <c r="F624" s="27">
        <v>2013</v>
      </c>
      <c r="G624" s="28">
        <v>41592</v>
      </c>
      <c r="H624" s="18">
        <v>6096</v>
      </c>
      <c r="I624" s="17">
        <f t="shared" si="50"/>
        <v>3962.4</v>
      </c>
      <c r="J624" s="33">
        <v>84</v>
      </c>
      <c r="K624" s="36">
        <f t="shared" si="47"/>
        <v>118.47468770545693</v>
      </c>
      <c r="L624" s="19">
        <f t="shared" si="48"/>
        <v>3764.28</v>
      </c>
      <c r="M624" s="17">
        <f t="shared" si="49"/>
        <v>198.12</v>
      </c>
      <c r="N624" s="39">
        <v>0.09</v>
      </c>
      <c r="O624" s="17">
        <f t="shared" si="51"/>
        <v>215.95080000000002</v>
      </c>
    </row>
    <row r="625" spans="1:15" s="7" customFormat="1" ht="15.75" customHeight="1" x14ac:dyDescent="0.25">
      <c r="A625" s="6" t="s">
        <v>931</v>
      </c>
      <c r="B625" s="6" t="s">
        <v>44</v>
      </c>
      <c r="C625" s="6" t="s">
        <v>34</v>
      </c>
      <c r="D625" s="6" t="s">
        <v>35</v>
      </c>
      <c r="E625" s="6" t="s">
        <v>918</v>
      </c>
      <c r="F625" s="27">
        <v>2020</v>
      </c>
      <c r="G625" s="28">
        <v>44001</v>
      </c>
      <c r="H625" s="18">
        <v>1851</v>
      </c>
      <c r="I625" s="17">
        <f t="shared" si="50"/>
        <v>1203.1500000000001</v>
      </c>
      <c r="J625" s="33">
        <v>84</v>
      </c>
      <c r="K625" s="36">
        <f t="shared" si="47"/>
        <v>39.283366206443127</v>
      </c>
      <c r="L625" s="19">
        <f t="shared" si="48"/>
        <v>534.53086843711844</v>
      </c>
      <c r="M625" s="17">
        <f t="shared" si="49"/>
        <v>668.61913156288165</v>
      </c>
      <c r="N625" s="39">
        <v>0.09</v>
      </c>
      <c r="O625" s="17">
        <f t="shared" si="51"/>
        <v>728.79485340354108</v>
      </c>
    </row>
    <row r="626" spans="1:15" s="7" customFormat="1" ht="15.75" customHeight="1" x14ac:dyDescent="0.25">
      <c r="A626" s="6" t="s">
        <v>932</v>
      </c>
      <c r="B626" s="6" t="s">
        <v>44</v>
      </c>
      <c r="C626" s="6" t="s">
        <v>29</v>
      </c>
      <c r="D626" s="6" t="s">
        <v>30</v>
      </c>
      <c r="E626" s="6" t="s">
        <v>393</v>
      </c>
      <c r="F626" s="27">
        <v>2019</v>
      </c>
      <c r="G626" s="28">
        <v>43648</v>
      </c>
      <c r="H626" s="18">
        <v>6463.29</v>
      </c>
      <c r="I626" s="17">
        <f t="shared" si="50"/>
        <v>4201.1385</v>
      </c>
      <c r="J626" s="33">
        <v>84</v>
      </c>
      <c r="K626" s="36">
        <f t="shared" si="47"/>
        <v>50.887573964497037</v>
      </c>
      <c r="L626" s="19">
        <f t="shared" si="48"/>
        <v>2417.814986263736</v>
      </c>
      <c r="M626" s="17">
        <f t="shared" si="49"/>
        <v>1783.323513736264</v>
      </c>
      <c r="N626" s="39">
        <v>0.09</v>
      </c>
      <c r="O626" s="17">
        <f t="shared" si="51"/>
        <v>1943.8226299725279</v>
      </c>
    </row>
    <row r="627" spans="1:15" s="7" customFormat="1" ht="15.75" customHeight="1" x14ac:dyDescent="0.25">
      <c r="A627" s="6" t="s">
        <v>933</v>
      </c>
      <c r="B627" s="6" t="s">
        <v>33</v>
      </c>
      <c r="C627" s="6" t="s">
        <v>29</v>
      </c>
      <c r="D627" s="6" t="s">
        <v>30</v>
      </c>
      <c r="E627" s="6" t="s">
        <v>139</v>
      </c>
      <c r="F627" s="27">
        <v>2019</v>
      </c>
      <c r="G627" s="28">
        <v>43664</v>
      </c>
      <c r="H627" s="18">
        <v>6406</v>
      </c>
      <c r="I627" s="17">
        <f t="shared" si="50"/>
        <v>4163.9000000000005</v>
      </c>
      <c r="J627" s="33">
        <v>84</v>
      </c>
      <c r="K627" s="36">
        <f t="shared" si="47"/>
        <v>50.361604207758049</v>
      </c>
      <c r="L627" s="19">
        <f t="shared" si="48"/>
        <v>2371.614875864876</v>
      </c>
      <c r="M627" s="17">
        <f t="shared" si="49"/>
        <v>1792.2851241351245</v>
      </c>
      <c r="N627" s="39">
        <v>0.09</v>
      </c>
      <c r="O627" s="17">
        <f t="shared" si="51"/>
        <v>1953.5907853072858</v>
      </c>
    </row>
    <row r="628" spans="1:15" s="7" customFormat="1" ht="15.75" customHeight="1" x14ac:dyDescent="0.25">
      <c r="A628" s="6" t="s">
        <v>934</v>
      </c>
      <c r="B628" s="6" t="s">
        <v>33</v>
      </c>
      <c r="C628" s="6" t="s">
        <v>34</v>
      </c>
      <c r="D628" s="6" t="s">
        <v>35</v>
      </c>
      <c r="E628" s="6" t="s">
        <v>918</v>
      </c>
      <c r="F628" s="27">
        <v>2016</v>
      </c>
      <c r="G628" s="28">
        <v>42501</v>
      </c>
      <c r="H628" s="18">
        <v>1851</v>
      </c>
      <c r="I628" s="17">
        <f t="shared" si="50"/>
        <v>1203.1500000000001</v>
      </c>
      <c r="J628" s="33">
        <v>84</v>
      </c>
      <c r="K628" s="36">
        <f t="shared" si="47"/>
        <v>88.593030900723207</v>
      </c>
      <c r="L628" s="19">
        <f t="shared" si="48"/>
        <v>1142.9925000000001</v>
      </c>
      <c r="M628" s="17">
        <f t="shared" si="49"/>
        <v>60.157500000000006</v>
      </c>
      <c r="N628" s="39">
        <v>0.09</v>
      </c>
      <c r="O628" s="17">
        <f t="shared" si="51"/>
        <v>65.571675000000013</v>
      </c>
    </row>
    <row r="629" spans="1:15" s="7" customFormat="1" ht="15.75" customHeight="1" x14ac:dyDescent="0.25">
      <c r="A629" s="6" t="s">
        <v>935</v>
      </c>
      <c r="B629" s="6" t="s">
        <v>33</v>
      </c>
      <c r="C629" s="6" t="s">
        <v>58</v>
      </c>
      <c r="D629" s="6" t="s">
        <v>59</v>
      </c>
      <c r="E629" s="6" t="s">
        <v>60</v>
      </c>
      <c r="F629" s="27">
        <v>2018</v>
      </c>
      <c r="G629" s="28">
        <v>43300</v>
      </c>
      <c r="H629" s="18">
        <v>7950</v>
      </c>
      <c r="I629" s="17">
        <f t="shared" si="50"/>
        <v>5167.5</v>
      </c>
      <c r="J629" s="33">
        <v>84</v>
      </c>
      <c r="K629" s="36">
        <f t="shared" si="47"/>
        <v>62.327416173570015</v>
      </c>
      <c r="L629" s="19">
        <f t="shared" si="48"/>
        <v>3642.5366300366295</v>
      </c>
      <c r="M629" s="17">
        <f t="shared" si="49"/>
        <v>1524.9633699633705</v>
      </c>
      <c r="N629" s="39">
        <v>0.09</v>
      </c>
      <c r="O629" s="17">
        <f t="shared" si="51"/>
        <v>1662.2100732600741</v>
      </c>
    </row>
    <row r="630" spans="1:15" s="7" customFormat="1" ht="15.75" customHeight="1" x14ac:dyDescent="0.25">
      <c r="A630" s="6" t="s">
        <v>936</v>
      </c>
      <c r="B630" s="6" t="s">
        <v>33</v>
      </c>
      <c r="C630" s="6" t="s">
        <v>255</v>
      </c>
      <c r="D630" s="6" t="s">
        <v>256</v>
      </c>
      <c r="E630" s="6" t="s">
        <v>800</v>
      </c>
      <c r="F630" s="27">
        <v>2019</v>
      </c>
      <c r="G630" s="28">
        <v>43520</v>
      </c>
      <c r="H630" s="18">
        <v>6500</v>
      </c>
      <c r="I630" s="17">
        <f t="shared" si="50"/>
        <v>4225</v>
      </c>
      <c r="J630" s="33">
        <v>84</v>
      </c>
      <c r="K630" s="36">
        <f t="shared" si="47"/>
        <v>55.095332018408939</v>
      </c>
      <c r="L630" s="19">
        <f t="shared" si="48"/>
        <v>2632.6058201058204</v>
      </c>
      <c r="M630" s="17">
        <f t="shared" si="49"/>
        <v>1592.3941798941796</v>
      </c>
      <c r="N630" s="39">
        <v>0.09</v>
      </c>
      <c r="O630" s="17">
        <f t="shared" si="51"/>
        <v>1735.709656084656</v>
      </c>
    </row>
    <row r="631" spans="1:15" s="7" customFormat="1" ht="15.75" customHeight="1" x14ac:dyDescent="0.25">
      <c r="A631" s="6" t="s">
        <v>937</v>
      </c>
      <c r="B631" s="6" t="s">
        <v>47</v>
      </c>
      <c r="C631" s="6" t="s">
        <v>58</v>
      </c>
      <c r="D631" s="6" t="s">
        <v>59</v>
      </c>
      <c r="E631" s="6" t="s">
        <v>508</v>
      </c>
      <c r="F631" s="27">
        <v>2012</v>
      </c>
      <c r="G631" s="28">
        <v>41091</v>
      </c>
      <c r="H631" s="18">
        <v>8873</v>
      </c>
      <c r="I631" s="17">
        <f t="shared" si="50"/>
        <v>5767.45</v>
      </c>
      <c r="J631" s="33">
        <v>84</v>
      </c>
      <c r="K631" s="36">
        <f t="shared" si="47"/>
        <v>134.94411571334646</v>
      </c>
      <c r="L631" s="19">
        <f t="shared" si="48"/>
        <v>5479.0774999999994</v>
      </c>
      <c r="M631" s="17">
        <f t="shared" si="49"/>
        <v>288.3725</v>
      </c>
      <c r="N631" s="39">
        <v>0.09</v>
      </c>
      <c r="O631" s="17">
        <f t="shared" si="51"/>
        <v>314.32602500000002</v>
      </c>
    </row>
    <row r="632" spans="1:15" s="7" customFormat="1" ht="15.75" customHeight="1" x14ac:dyDescent="0.25">
      <c r="A632" s="6" t="s">
        <v>938</v>
      </c>
      <c r="B632" s="6" t="s">
        <v>47</v>
      </c>
      <c r="C632" s="6" t="s">
        <v>850</v>
      </c>
      <c r="D632" s="6" t="s">
        <v>851</v>
      </c>
      <c r="E632" s="6" t="s">
        <v>939</v>
      </c>
      <c r="F632" s="27">
        <v>2015</v>
      </c>
      <c r="G632" s="28">
        <v>42186</v>
      </c>
      <c r="H632" s="18">
        <v>765</v>
      </c>
      <c r="I632" s="17">
        <f t="shared" si="50"/>
        <v>497.25</v>
      </c>
      <c r="J632" s="33">
        <v>60</v>
      </c>
      <c r="K632" s="36">
        <f t="shared" si="47"/>
        <v>98.948060486522024</v>
      </c>
      <c r="L632" s="19">
        <f t="shared" si="48"/>
        <v>472.38749999999999</v>
      </c>
      <c r="M632" s="17">
        <f t="shared" si="49"/>
        <v>24.862500000000001</v>
      </c>
      <c r="N632" s="39">
        <v>0.09</v>
      </c>
      <c r="O632" s="17">
        <f t="shared" si="51"/>
        <v>27.100125000000002</v>
      </c>
    </row>
    <row r="633" spans="1:15" s="7" customFormat="1" ht="15.75" customHeight="1" x14ac:dyDescent="0.25">
      <c r="A633" s="6" t="s">
        <v>940</v>
      </c>
      <c r="B633" s="6" t="s">
        <v>44</v>
      </c>
      <c r="C633" s="6" t="s">
        <v>34</v>
      </c>
      <c r="D633" s="6" t="s">
        <v>35</v>
      </c>
      <c r="E633" s="6" t="s">
        <v>941</v>
      </c>
      <c r="F633" s="27">
        <v>2021</v>
      </c>
      <c r="G633" s="28">
        <v>44546</v>
      </c>
      <c r="H633" s="18">
        <v>3235</v>
      </c>
      <c r="I633" s="17">
        <f t="shared" si="50"/>
        <v>2102.75</v>
      </c>
      <c r="J633" s="33">
        <v>84</v>
      </c>
      <c r="K633" s="36">
        <f t="shared" si="47"/>
        <v>21.367521367521366</v>
      </c>
      <c r="L633" s="19">
        <f t="shared" si="48"/>
        <v>508.14318783068779</v>
      </c>
      <c r="M633" s="17">
        <f t="shared" si="49"/>
        <v>1594.6068121693122</v>
      </c>
      <c r="N633" s="39">
        <v>0.09</v>
      </c>
      <c r="O633" s="17">
        <f t="shared" si="51"/>
        <v>1738.1214252645505</v>
      </c>
    </row>
    <row r="634" spans="1:15" s="7" customFormat="1" ht="15.75" customHeight="1" x14ac:dyDescent="0.25">
      <c r="A634" s="6" t="s">
        <v>942</v>
      </c>
      <c r="B634" s="6" t="s">
        <v>28</v>
      </c>
      <c r="C634" s="6" t="s">
        <v>34</v>
      </c>
      <c r="D634" s="6" t="s">
        <v>35</v>
      </c>
      <c r="E634" s="6" t="s">
        <v>943</v>
      </c>
      <c r="F634" s="27">
        <v>2015</v>
      </c>
      <c r="G634" s="28">
        <v>42254</v>
      </c>
      <c r="H634" s="18">
        <v>1851</v>
      </c>
      <c r="I634" s="17">
        <f t="shared" si="50"/>
        <v>1203.1500000000001</v>
      </c>
      <c r="J634" s="33">
        <v>84</v>
      </c>
      <c r="K634" s="36">
        <f t="shared" si="47"/>
        <v>96.712689020381319</v>
      </c>
      <c r="L634" s="19">
        <f t="shared" si="48"/>
        <v>1142.9925000000001</v>
      </c>
      <c r="M634" s="17">
        <f t="shared" si="49"/>
        <v>60.157500000000006</v>
      </c>
      <c r="N634" s="39">
        <v>0.09</v>
      </c>
      <c r="O634" s="17">
        <f t="shared" si="51"/>
        <v>65.571675000000013</v>
      </c>
    </row>
    <row r="635" spans="1:15" s="7" customFormat="1" ht="15.75" customHeight="1" x14ac:dyDescent="0.25">
      <c r="A635" s="6" t="s">
        <v>944</v>
      </c>
      <c r="B635" s="6" t="s">
        <v>44</v>
      </c>
      <c r="C635" s="6" t="s">
        <v>58</v>
      </c>
      <c r="D635" s="6" t="s">
        <v>59</v>
      </c>
      <c r="E635" s="6" t="s">
        <v>508</v>
      </c>
      <c r="F635" s="27">
        <v>2013</v>
      </c>
      <c r="G635" s="28">
        <v>41426</v>
      </c>
      <c r="H635" s="18">
        <v>8705</v>
      </c>
      <c r="I635" s="17">
        <f t="shared" si="50"/>
        <v>5658.25</v>
      </c>
      <c r="J635" s="33">
        <v>84</v>
      </c>
      <c r="K635" s="36">
        <f t="shared" si="47"/>
        <v>123.93162393162392</v>
      </c>
      <c r="L635" s="19">
        <f t="shared" si="48"/>
        <v>5375.3374999999996</v>
      </c>
      <c r="M635" s="17">
        <f t="shared" si="49"/>
        <v>282.91250000000002</v>
      </c>
      <c r="N635" s="39">
        <v>0.09</v>
      </c>
      <c r="O635" s="17">
        <f t="shared" si="51"/>
        <v>308.37462500000004</v>
      </c>
    </row>
    <row r="636" spans="1:15" s="7" customFormat="1" ht="15.75" customHeight="1" x14ac:dyDescent="0.25">
      <c r="A636" s="6" t="s">
        <v>945</v>
      </c>
      <c r="B636" s="6" t="s">
        <v>33</v>
      </c>
      <c r="C636" s="6" t="s">
        <v>63</v>
      </c>
      <c r="D636" s="6" t="s">
        <v>64</v>
      </c>
      <c r="E636" s="6" t="s">
        <v>91</v>
      </c>
      <c r="F636" s="27">
        <v>2021</v>
      </c>
      <c r="G636" s="28">
        <v>44474</v>
      </c>
      <c r="H636" s="18">
        <v>2857</v>
      </c>
      <c r="I636" s="17">
        <f t="shared" si="50"/>
        <v>1857.05</v>
      </c>
      <c r="J636" s="33">
        <v>84</v>
      </c>
      <c r="K636" s="36">
        <f t="shared" si="47"/>
        <v>23.734385272846811</v>
      </c>
      <c r="L636" s="19">
        <f t="shared" si="48"/>
        <v>498.47789479039488</v>
      </c>
      <c r="M636" s="17">
        <f t="shared" si="49"/>
        <v>1358.5721052096051</v>
      </c>
      <c r="N636" s="39">
        <v>0.09</v>
      </c>
      <c r="O636" s="17">
        <f t="shared" si="51"/>
        <v>1480.8435946784696</v>
      </c>
    </row>
    <row r="637" spans="1:15" s="7" customFormat="1" ht="15.75" customHeight="1" x14ac:dyDescent="0.25">
      <c r="A637" s="6" t="s">
        <v>946</v>
      </c>
      <c r="B637" s="6" t="s">
        <v>44</v>
      </c>
      <c r="C637" s="6" t="s">
        <v>58</v>
      </c>
      <c r="D637" s="6" t="s">
        <v>59</v>
      </c>
      <c r="E637" s="6" t="s">
        <v>223</v>
      </c>
      <c r="F637" s="27">
        <v>2018</v>
      </c>
      <c r="G637" s="28">
        <v>43318</v>
      </c>
      <c r="H637" s="18">
        <v>6804</v>
      </c>
      <c r="I637" s="17">
        <f t="shared" si="50"/>
        <v>4422.6000000000004</v>
      </c>
      <c r="J637" s="33">
        <v>84</v>
      </c>
      <c r="K637" s="36">
        <f t="shared" si="47"/>
        <v>61.735700197238657</v>
      </c>
      <c r="L637" s="19">
        <f t="shared" si="48"/>
        <v>3087.8653846153848</v>
      </c>
      <c r="M637" s="17">
        <f t="shared" si="49"/>
        <v>1334.7346153846156</v>
      </c>
      <c r="N637" s="39">
        <v>0.09</v>
      </c>
      <c r="O637" s="17">
        <f t="shared" si="51"/>
        <v>1454.8607307692312</v>
      </c>
    </row>
    <row r="638" spans="1:15" s="7" customFormat="1" ht="15.75" customHeight="1" x14ac:dyDescent="0.25">
      <c r="A638" s="6" t="s">
        <v>947</v>
      </c>
      <c r="B638" s="6" t="s">
        <v>44</v>
      </c>
      <c r="C638" s="6" t="s">
        <v>58</v>
      </c>
      <c r="D638" s="6" t="s">
        <v>59</v>
      </c>
      <c r="E638" s="6" t="s">
        <v>948</v>
      </c>
      <c r="F638" s="27">
        <v>2016</v>
      </c>
      <c r="G638" s="28">
        <v>42674</v>
      </c>
      <c r="H638" s="18">
        <v>8297.25</v>
      </c>
      <c r="I638" s="17">
        <f t="shared" si="50"/>
        <v>5393.2125000000005</v>
      </c>
      <c r="J638" s="33">
        <v>84</v>
      </c>
      <c r="K638" s="36">
        <f t="shared" si="47"/>
        <v>82.905982905982896</v>
      </c>
      <c r="L638" s="19">
        <f t="shared" si="48"/>
        <v>5056.8226686507933</v>
      </c>
      <c r="M638" s="17">
        <f t="shared" si="49"/>
        <v>336.38983134920727</v>
      </c>
      <c r="N638" s="39">
        <v>0.09</v>
      </c>
      <c r="O638" s="17">
        <f t="shared" si="51"/>
        <v>366.66491617063593</v>
      </c>
    </row>
    <row r="639" spans="1:15" s="7" customFormat="1" ht="15.75" customHeight="1" x14ac:dyDescent="0.25">
      <c r="A639" s="6" t="s">
        <v>949</v>
      </c>
      <c r="B639" s="6" t="s">
        <v>44</v>
      </c>
      <c r="C639" s="6" t="s">
        <v>63</v>
      </c>
      <c r="D639" s="6" t="s">
        <v>64</v>
      </c>
      <c r="E639" s="6" t="s">
        <v>585</v>
      </c>
      <c r="F639" s="27">
        <v>2023</v>
      </c>
      <c r="G639" s="28">
        <v>45035</v>
      </c>
      <c r="H639" s="18">
        <v>5741</v>
      </c>
      <c r="I639" s="17">
        <f t="shared" si="50"/>
        <v>3731.65</v>
      </c>
      <c r="J639" s="33">
        <v>84</v>
      </c>
      <c r="K639" s="36">
        <f t="shared" si="47"/>
        <v>5.2925706771860614</v>
      </c>
      <c r="L639" s="19">
        <f t="shared" si="48"/>
        <v>223.36333689458706</v>
      </c>
      <c r="M639" s="17">
        <f t="shared" si="49"/>
        <v>3508.286663105413</v>
      </c>
      <c r="N639" s="39">
        <v>0.09</v>
      </c>
      <c r="O639" s="17">
        <f t="shared" si="51"/>
        <v>3824.0324627849004</v>
      </c>
    </row>
    <row r="640" spans="1:15" s="7" customFormat="1" ht="15.75" customHeight="1" x14ac:dyDescent="0.25">
      <c r="A640" s="6" t="s">
        <v>950</v>
      </c>
      <c r="B640" s="6" t="s">
        <v>33</v>
      </c>
      <c r="C640" s="6" t="s">
        <v>58</v>
      </c>
      <c r="D640" s="6" t="s">
        <v>59</v>
      </c>
      <c r="E640" s="6" t="s">
        <v>645</v>
      </c>
      <c r="F640" s="27">
        <v>2023</v>
      </c>
      <c r="G640" s="28">
        <v>45035</v>
      </c>
      <c r="H640" s="18">
        <v>10562</v>
      </c>
      <c r="I640" s="17">
        <f t="shared" si="50"/>
        <v>6865.3</v>
      </c>
      <c r="J640" s="33">
        <v>84</v>
      </c>
      <c r="K640" s="36">
        <f t="shared" si="47"/>
        <v>5.2925706771860614</v>
      </c>
      <c r="L640" s="19">
        <f t="shared" si="48"/>
        <v>410.93251424501432</v>
      </c>
      <c r="M640" s="17">
        <f t="shared" si="49"/>
        <v>6454.3674857549859</v>
      </c>
      <c r="N640" s="39">
        <v>0.09</v>
      </c>
      <c r="O640" s="17">
        <f t="shared" si="51"/>
        <v>7035.2605594729348</v>
      </c>
    </row>
    <row r="641" spans="1:15" s="7" customFormat="1" ht="15.75" customHeight="1" x14ac:dyDescent="0.25">
      <c r="A641" s="6" t="s">
        <v>951</v>
      </c>
      <c r="B641" s="6" t="s">
        <v>33</v>
      </c>
      <c r="C641" s="6" t="s">
        <v>63</v>
      </c>
      <c r="D641" s="6" t="s">
        <v>64</v>
      </c>
      <c r="E641" s="6" t="s">
        <v>952</v>
      </c>
      <c r="F641" s="27">
        <v>2015</v>
      </c>
      <c r="G641" s="28">
        <v>42340</v>
      </c>
      <c r="H641" s="18">
        <v>2760</v>
      </c>
      <c r="I641" s="17">
        <f t="shared" si="50"/>
        <v>1794</v>
      </c>
      <c r="J641" s="33">
        <v>84</v>
      </c>
      <c r="K641" s="36">
        <f t="shared" si="47"/>
        <v>93.88560157790927</v>
      </c>
      <c r="L641" s="19">
        <f t="shared" si="48"/>
        <v>1704.3</v>
      </c>
      <c r="M641" s="17">
        <f t="shared" si="49"/>
        <v>89.7</v>
      </c>
      <c r="N641" s="39">
        <v>0.09</v>
      </c>
      <c r="O641" s="17">
        <f t="shared" si="51"/>
        <v>97.77300000000001</v>
      </c>
    </row>
    <row r="642" spans="1:15" s="7" customFormat="1" ht="15.75" customHeight="1" x14ac:dyDescent="0.25">
      <c r="A642" s="6" t="s">
        <v>953</v>
      </c>
      <c r="B642" s="6" t="s">
        <v>33</v>
      </c>
      <c r="C642" s="6" t="s">
        <v>38</v>
      </c>
      <c r="D642" s="6" t="s">
        <v>39</v>
      </c>
      <c r="E642" s="6" t="s">
        <v>264</v>
      </c>
      <c r="F642" s="27">
        <v>2017</v>
      </c>
      <c r="G642" s="28">
        <v>42893</v>
      </c>
      <c r="H642" s="18">
        <v>1208</v>
      </c>
      <c r="I642" s="17">
        <f t="shared" si="50"/>
        <v>785.2</v>
      </c>
      <c r="J642" s="33">
        <v>84</v>
      </c>
      <c r="K642" s="36">
        <f t="shared" si="47"/>
        <v>75.706771860618005</v>
      </c>
      <c r="L642" s="19">
        <f t="shared" si="48"/>
        <v>672.29415954415947</v>
      </c>
      <c r="M642" s="17">
        <f t="shared" si="49"/>
        <v>112.90584045584058</v>
      </c>
      <c r="N642" s="39">
        <v>0.09</v>
      </c>
      <c r="O642" s="17">
        <f t="shared" si="51"/>
        <v>123.06736609686624</v>
      </c>
    </row>
    <row r="643" spans="1:15" s="7" customFormat="1" ht="15.75" customHeight="1" x14ac:dyDescent="0.25">
      <c r="A643" s="6" t="s">
        <v>954</v>
      </c>
      <c r="B643" s="6" t="s">
        <v>44</v>
      </c>
      <c r="C643" s="6" t="s">
        <v>29</v>
      </c>
      <c r="D643" s="6" t="s">
        <v>30</v>
      </c>
      <c r="E643" s="6" t="s">
        <v>48</v>
      </c>
      <c r="F643" s="27">
        <v>2023</v>
      </c>
      <c r="G643" s="28">
        <v>45028</v>
      </c>
      <c r="H643" s="18">
        <v>9122.93</v>
      </c>
      <c r="I643" s="17">
        <f t="shared" si="50"/>
        <v>5929.9045000000006</v>
      </c>
      <c r="J643" s="33">
        <v>84</v>
      </c>
      <c r="K643" s="36">
        <f t="shared" si="47"/>
        <v>5.5226824457593686</v>
      </c>
      <c r="L643" s="19">
        <f t="shared" si="48"/>
        <v>370.37536324786288</v>
      </c>
      <c r="M643" s="17">
        <f t="shared" si="49"/>
        <v>5559.5291367521377</v>
      </c>
      <c r="N643" s="39">
        <v>0.09</v>
      </c>
      <c r="O643" s="17">
        <f t="shared" si="51"/>
        <v>6059.8867590598302</v>
      </c>
    </row>
    <row r="644" spans="1:15" s="7" customFormat="1" ht="15.75" customHeight="1" x14ac:dyDescent="0.25">
      <c r="A644" s="6" t="s">
        <v>955</v>
      </c>
      <c r="B644" s="6" t="s">
        <v>44</v>
      </c>
      <c r="C644" s="6" t="s">
        <v>255</v>
      </c>
      <c r="D644" s="6" t="s">
        <v>256</v>
      </c>
      <c r="E644" s="6" t="s">
        <v>280</v>
      </c>
      <c r="F644" s="27">
        <v>2019</v>
      </c>
      <c r="G644" s="28">
        <v>43784</v>
      </c>
      <c r="H644" s="18">
        <v>2100</v>
      </c>
      <c r="I644" s="17">
        <f t="shared" si="50"/>
        <v>1365</v>
      </c>
      <c r="J644" s="33">
        <v>84</v>
      </c>
      <c r="K644" s="36">
        <f t="shared" si="47"/>
        <v>46.416831032215647</v>
      </c>
      <c r="L644" s="19">
        <f t="shared" si="48"/>
        <v>716.5598290598291</v>
      </c>
      <c r="M644" s="17">
        <f t="shared" si="49"/>
        <v>648.4401709401709</v>
      </c>
      <c r="N644" s="39">
        <v>0.09</v>
      </c>
      <c r="O644" s="17">
        <f t="shared" si="51"/>
        <v>706.79978632478628</v>
      </c>
    </row>
    <row r="645" spans="1:15" s="7" customFormat="1" ht="15.75" customHeight="1" x14ac:dyDescent="0.25">
      <c r="A645" s="6" t="s">
        <v>956</v>
      </c>
      <c r="B645" s="6" t="s">
        <v>44</v>
      </c>
      <c r="C645" s="6" t="s">
        <v>58</v>
      </c>
      <c r="D645" s="6" t="s">
        <v>59</v>
      </c>
      <c r="E645" s="6" t="s">
        <v>645</v>
      </c>
      <c r="F645" s="27">
        <v>2023</v>
      </c>
      <c r="G645" s="28">
        <v>45037</v>
      </c>
      <c r="H645" s="18">
        <v>10562</v>
      </c>
      <c r="I645" s="17">
        <f t="shared" si="50"/>
        <v>6865.3</v>
      </c>
      <c r="J645" s="33">
        <v>84</v>
      </c>
      <c r="K645" s="36">
        <f t="shared" si="47"/>
        <v>5.226824457593688</v>
      </c>
      <c r="L645" s="19">
        <f t="shared" si="48"/>
        <v>405.82776251526229</v>
      </c>
      <c r="M645" s="17">
        <f t="shared" si="49"/>
        <v>6459.4722374847379</v>
      </c>
      <c r="N645" s="39">
        <v>0.09</v>
      </c>
      <c r="O645" s="17">
        <f t="shared" si="51"/>
        <v>7040.824738858365</v>
      </c>
    </row>
    <row r="646" spans="1:15" s="7" customFormat="1" ht="15.75" customHeight="1" x14ac:dyDescent="0.25">
      <c r="A646" s="6" t="s">
        <v>957</v>
      </c>
      <c r="B646" s="6" t="s">
        <v>44</v>
      </c>
      <c r="C646" s="6" t="s">
        <v>34</v>
      </c>
      <c r="D646" s="6" t="s">
        <v>35</v>
      </c>
      <c r="E646" s="6" t="s">
        <v>943</v>
      </c>
      <c r="F646" s="27">
        <v>2015</v>
      </c>
      <c r="G646" s="28">
        <v>42065</v>
      </c>
      <c r="H646" s="24">
        <v>1825</v>
      </c>
      <c r="I646" s="17">
        <f t="shared" si="50"/>
        <v>1186.25</v>
      </c>
      <c r="J646" s="33">
        <v>84</v>
      </c>
      <c r="K646" s="36">
        <f t="shared" si="47"/>
        <v>102.92570677186062</v>
      </c>
      <c r="L646" s="19">
        <f t="shared" si="48"/>
        <v>1126.9375</v>
      </c>
      <c r="M646" s="17">
        <f t="shared" si="49"/>
        <v>59.3125</v>
      </c>
      <c r="N646" s="39">
        <v>0.09</v>
      </c>
      <c r="O646" s="17">
        <f t="shared" si="51"/>
        <v>64.650625000000005</v>
      </c>
    </row>
    <row r="647" spans="1:15" s="7" customFormat="1" ht="15.75" customHeight="1" x14ac:dyDescent="0.25">
      <c r="A647" s="6" t="s">
        <v>958</v>
      </c>
      <c r="B647" s="6" t="s">
        <v>44</v>
      </c>
      <c r="C647" s="6" t="s">
        <v>255</v>
      </c>
      <c r="D647" s="6" t="s">
        <v>256</v>
      </c>
      <c r="E647" s="6" t="s">
        <v>270</v>
      </c>
      <c r="F647" s="27">
        <v>2018</v>
      </c>
      <c r="G647" s="28">
        <v>43167</v>
      </c>
      <c r="H647" s="18">
        <v>7207</v>
      </c>
      <c r="I647" s="17">
        <f t="shared" si="50"/>
        <v>4684.55</v>
      </c>
      <c r="J647" s="33">
        <v>84</v>
      </c>
      <c r="K647" s="36">
        <f t="shared" si="47"/>
        <v>66.699539776462856</v>
      </c>
      <c r="L647" s="19">
        <f t="shared" si="48"/>
        <v>3533.743602462353</v>
      </c>
      <c r="M647" s="17">
        <f t="shared" si="49"/>
        <v>1150.8063975376472</v>
      </c>
      <c r="N647" s="39">
        <v>0.09</v>
      </c>
      <c r="O647" s="17">
        <f t="shared" si="51"/>
        <v>1254.3789733160354</v>
      </c>
    </row>
    <row r="648" spans="1:15" s="7" customFormat="1" ht="15.75" customHeight="1" x14ac:dyDescent="0.25">
      <c r="A648" s="6" t="s">
        <v>959</v>
      </c>
      <c r="B648" s="6" t="s">
        <v>33</v>
      </c>
      <c r="C648" s="6" t="s">
        <v>34</v>
      </c>
      <c r="D648" s="6" t="s">
        <v>35</v>
      </c>
      <c r="E648" s="6" t="s">
        <v>943</v>
      </c>
      <c r="F648" s="27">
        <v>2020</v>
      </c>
      <c r="G648" s="28">
        <v>44013</v>
      </c>
      <c r="H648" s="24">
        <v>1897</v>
      </c>
      <c r="I648" s="17">
        <f t="shared" si="50"/>
        <v>1233.05</v>
      </c>
      <c r="J648" s="33">
        <v>84</v>
      </c>
      <c r="K648" s="36">
        <f t="shared" si="47"/>
        <v>38.888888888888886</v>
      </c>
      <c r="L648" s="19">
        <f t="shared" si="48"/>
        <v>542.31365740740739</v>
      </c>
      <c r="M648" s="17">
        <f t="shared" si="49"/>
        <v>690.73634259259256</v>
      </c>
      <c r="N648" s="39">
        <v>0.09</v>
      </c>
      <c r="O648" s="17">
        <f t="shared" si="51"/>
        <v>752.90261342592601</v>
      </c>
    </row>
    <row r="649" spans="1:15" s="7" customFormat="1" ht="15.75" customHeight="1" x14ac:dyDescent="0.25">
      <c r="A649" s="6" t="s">
        <v>960</v>
      </c>
      <c r="B649" s="6" t="s">
        <v>44</v>
      </c>
      <c r="C649" s="6" t="s">
        <v>121</v>
      </c>
      <c r="D649" s="6" t="s">
        <v>122</v>
      </c>
      <c r="E649" s="6" t="s">
        <v>961</v>
      </c>
      <c r="F649" s="27">
        <v>2007</v>
      </c>
      <c r="G649" s="28">
        <v>39295</v>
      </c>
      <c r="H649" s="18">
        <v>2818</v>
      </c>
      <c r="I649" s="17">
        <f t="shared" si="50"/>
        <v>1831.7</v>
      </c>
      <c r="J649" s="33">
        <v>60</v>
      </c>
      <c r="K649" s="36">
        <f t="shared" si="47"/>
        <v>193.98422090729781</v>
      </c>
      <c r="L649" s="19">
        <f t="shared" si="48"/>
        <v>1740.115</v>
      </c>
      <c r="M649" s="17">
        <f t="shared" si="49"/>
        <v>91.585000000000008</v>
      </c>
      <c r="N649" s="39">
        <v>0.09</v>
      </c>
      <c r="O649" s="17">
        <f t="shared" si="51"/>
        <v>99.82765000000002</v>
      </c>
    </row>
    <row r="650" spans="1:15" s="7" customFormat="1" ht="15.75" customHeight="1" x14ac:dyDescent="0.25">
      <c r="A650" s="6" t="s">
        <v>962</v>
      </c>
      <c r="B650" s="6" t="s">
        <v>47</v>
      </c>
      <c r="C650" s="6" t="s">
        <v>29</v>
      </c>
      <c r="D650" s="6" t="s">
        <v>30</v>
      </c>
      <c r="E650" s="6" t="s">
        <v>48</v>
      </c>
      <c r="F650" s="27">
        <v>2023</v>
      </c>
      <c r="G650" s="28">
        <v>45037</v>
      </c>
      <c r="H650" s="18">
        <v>9122.93</v>
      </c>
      <c r="I650" s="17">
        <f t="shared" si="50"/>
        <v>5929.9045000000006</v>
      </c>
      <c r="J650" s="33">
        <v>84</v>
      </c>
      <c r="K650" s="36">
        <f t="shared" ref="K650:K713" si="52">+($B$2-G650)/30.42</f>
        <v>5.226824457593688</v>
      </c>
      <c r="L650" s="19">
        <f t="shared" ref="L650:L713" si="53">+I650-M650</f>
        <v>350.53382593101378</v>
      </c>
      <c r="M650" s="17">
        <f t="shared" ref="M650:M713" si="54">IF(K650&lt;$J650,($I650)-(K650/$J650)*(($I650)-($I650*$B$5)),($I650*$B$5))</f>
        <v>5579.3706740689868</v>
      </c>
      <c r="N650" s="39">
        <v>0.09</v>
      </c>
      <c r="O650" s="17">
        <f t="shared" si="51"/>
        <v>6081.5140347351962</v>
      </c>
    </row>
    <row r="651" spans="1:15" s="7" customFormat="1" ht="15.75" customHeight="1" x14ac:dyDescent="0.25">
      <c r="A651" s="6" t="s">
        <v>963</v>
      </c>
      <c r="B651" s="6" t="s">
        <v>44</v>
      </c>
      <c r="C651" s="6" t="s">
        <v>134</v>
      </c>
      <c r="D651" s="6" t="s">
        <v>135</v>
      </c>
      <c r="E651" s="6" t="s">
        <v>136</v>
      </c>
      <c r="F651" s="27">
        <v>2021</v>
      </c>
      <c r="G651" s="28">
        <v>44348</v>
      </c>
      <c r="H651" s="18">
        <v>5160.5200000000004</v>
      </c>
      <c r="I651" s="17">
        <f t="shared" ref="I651:I714" si="55">H651*(1-$B$6)</f>
        <v>3354.3380000000002</v>
      </c>
      <c r="J651" s="33">
        <v>84</v>
      </c>
      <c r="K651" s="36">
        <f t="shared" si="52"/>
        <v>27.876397107166337</v>
      </c>
      <c r="L651" s="19">
        <f t="shared" si="53"/>
        <v>1057.5180382580379</v>
      </c>
      <c r="M651" s="17">
        <f t="shared" si="54"/>
        <v>2296.8199617419623</v>
      </c>
      <c r="N651" s="39">
        <v>0.09</v>
      </c>
      <c r="O651" s="17">
        <f t="shared" ref="O651:O714" si="56">+M651*(1+N651)</f>
        <v>2503.533758298739</v>
      </c>
    </row>
    <row r="652" spans="1:15" s="7" customFormat="1" ht="15.75" customHeight="1" x14ac:dyDescent="0.25">
      <c r="A652" s="6" t="s">
        <v>964</v>
      </c>
      <c r="B652" s="6" t="s">
        <v>44</v>
      </c>
      <c r="C652" s="6" t="s">
        <v>58</v>
      </c>
      <c r="D652" s="6" t="s">
        <v>59</v>
      </c>
      <c r="E652" s="6" t="s">
        <v>965</v>
      </c>
      <c r="F652" s="27">
        <v>2023</v>
      </c>
      <c r="G652" s="28">
        <v>44999</v>
      </c>
      <c r="H652" s="18">
        <v>9958.6</v>
      </c>
      <c r="I652" s="17">
        <f t="shared" si="55"/>
        <v>6473.09</v>
      </c>
      <c r="J652" s="33">
        <v>84</v>
      </c>
      <c r="K652" s="36">
        <f t="shared" si="52"/>
        <v>6.4760026298487832</v>
      </c>
      <c r="L652" s="19">
        <f t="shared" si="53"/>
        <v>474.09238654863657</v>
      </c>
      <c r="M652" s="17">
        <f t="shared" si="54"/>
        <v>5998.9976134513636</v>
      </c>
      <c r="N652" s="39">
        <v>0.09</v>
      </c>
      <c r="O652" s="17">
        <f t="shared" si="56"/>
        <v>6538.9073986619869</v>
      </c>
    </row>
    <row r="653" spans="1:15" s="7" customFormat="1" ht="15.75" customHeight="1" x14ac:dyDescent="0.25">
      <c r="A653" s="6" t="s">
        <v>966</v>
      </c>
      <c r="B653" s="6" t="s">
        <v>33</v>
      </c>
      <c r="C653" s="6" t="s">
        <v>54</v>
      </c>
      <c r="D653" s="6" t="s">
        <v>55</v>
      </c>
      <c r="E653" s="6" t="s">
        <v>967</v>
      </c>
      <c r="F653" s="27">
        <v>2013</v>
      </c>
      <c r="G653" s="28">
        <v>41548</v>
      </c>
      <c r="H653" s="18">
        <v>4350</v>
      </c>
      <c r="I653" s="17">
        <f t="shared" si="55"/>
        <v>2827.5</v>
      </c>
      <c r="J653" s="33">
        <v>84</v>
      </c>
      <c r="K653" s="36">
        <f t="shared" si="52"/>
        <v>119.92110453648914</v>
      </c>
      <c r="L653" s="19">
        <f t="shared" si="53"/>
        <v>2686.125</v>
      </c>
      <c r="M653" s="17">
        <f t="shared" si="54"/>
        <v>141.375</v>
      </c>
      <c r="N653" s="39">
        <v>0.21</v>
      </c>
      <c r="O653" s="17">
        <f t="shared" si="56"/>
        <v>171.06375</v>
      </c>
    </row>
    <row r="654" spans="1:15" s="7" customFormat="1" ht="15.75" customHeight="1" x14ac:dyDescent="0.25">
      <c r="A654" s="6" t="s">
        <v>968</v>
      </c>
      <c r="B654" s="6" t="s">
        <v>44</v>
      </c>
      <c r="C654" s="6" t="s">
        <v>100</v>
      </c>
      <c r="D654" s="6" t="s">
        <v>101</v>
      </c>
      <c r="E654" s="6" t="s">
        <v>969</v>
      </c>
      <c r="F654" s="27">
        <v>2023</v>
      </c>
      <c r="G654" s="28">
        <v>45040</v>
      </c>
      <c r="H654" s="18">
        <v>5071.21</v>
      </c>
      <c r="I654" s="17">
        <f t="shared" si="55"/>
        <v>3296.2865000000002</v>
      </c>
      <c r="J654" s="33">
        <v>84</v>
      </c>
      <c r="K654" s="36">
        <f t="shared" si="52"/>
        <v>5.1282051282051277</v>
      </c>
      <c r="L654" s="19">
        <f t="shared" si="53"/>
        <v>191.17656746031753</v>
      </c>
      <c r="M654" s="17">
        <f t="shared" si="54"/>
        <v>3105.1099325396826</v>
      </c>
      <c r="N654" s="39">
        <v>0.21</v>
      </c>
      <c r="O654" s="17">
        <f t="shared" si="56"/>
        <v>3757.1830183730158</v>
      </c>
    </row>
    <row r="655" spans="1:15" s="7" customFormat="1" ht="15.75" customHeight="1" x14ac:dyDescent="0.25">
      <c r="A655" s="6" t="s">
        <v>970</v>
      </c>
      <c r="B655" s="6" t="s">
        <v>33</v>
      </c>
      <c r="C655" s="6" t="s">
        <v>58</v>
      </c>
      <c r="D655" s="6" t="s">
        <v>59</v>
      </c>
      <c r="E655" s="6" t="s">
        <v>161</v>
      </c>
      <c r="F655" s="27">
        <v>2017</v>
      </c>
      <c r="G655" s="28">
        <v>42982</v>
      </c>
      <c r="H655" s="18">
        <v>8834.9</v>
      </c>
      <c r="I655" s="17">
        <f t="shared" si="55"/>
        <v>5742.6850000000004</v>
      </c>
      <c r="J655" s="33">
        <v>84</v>
      </c>
      <c r="K655" s="36">
        <f t="shared" si="52"/>
        <v>72.781065088757387</v>
      </c>
      <c r="L655" s="19">
        <f t="shared" si="53"/>
        <v>4726.9142170329669</v>
      </c>
      <c r="M655" s="17">
        <f t="shared" si="54"/>
        <v>1015.7707829670335</v>
      </c>
      <c r="N655" s="39">
        <v>0.09</v>
      </c>
      <c r="O655" s="17">
        <f t="shared" si="56"/>
        <v>1107.1901534340666</v>
      </c>
    </row>
    <row r="656" spans="1:15" s="7" customFormat="1" ht="15.75" customHeight="1" x14ac:dyDescent="0.25">
      <c r="A656" s="6" t="s">
        <v>971</v>
      </c>
      <c r="B656" s="6" t="s">
        <v>47</v>
      </c>
      <c r="C656" s="6" t="s">
        <v>165</v>
      </c>
      <c r="D656" s="6" t="s">
        <v>166</v>
      </c>
      <c r="E656" s="6" t="s">
        <v>972</v>
      </c>
      <c r="F656" s="27">
        <v>2001</v>
      </c>
      <c r="G656" s="28">
        <v>37073</v>
      </c>
      <c r="H656" s="18">
        <v>614</v>
      </c>
      <c r="I656" s="17">
        <f t="shared" si="55"/>
        <v>399.1</v>
      </c>
      <c r="J656" s="33">
        <v>60</v>
      </c>
      <c r="K656" s="36">
        <f t="shared" si="52"/>
        <v>267.02827087442472</v>
      </c>
      <c r="L656" s="19">
        <f t="shared" si="53"/>
        <v>379.14500000000004</v>
      </c>
      <c r="M656" s="17">
        <f t="shared" si="54"/>
        <v>19.955000000000002</v>
      </c>
      <c r="N656" s="39">
        <v>0.09</v>
      </c>
      <c r="O656" s="17">
        <f t="shared" si="56"/>
        <v>21.750950000000003</v>
      </c>
    </row>
    <row r="657" spans="1:15" s="7" customFormat="1" ht="15.75" customHeight="1" x14ac:dyDescent="0.25">
      <c r="A657" s="6" t="s">
        <v>973</v>
      </c>
      <c r="B657" s="6" t="s">
        <v>47</v>
      </c>
      <c r="C657" s="6" t="s">
        <v>255</v>
      </c>
      <c r="D657" s="6" t="s">
        <v>256</v>
      </c>
      <c r="E657" s="6" t="s">
        <v>974</v>
      </c>
      <c r="F657" s="27">
        <v>2023</v>
      </c>
      <c r="G657" s="28">
        <v>45041</v>
      </c>
      <c r="H657" s="18">
        <v>9224</v>
      </c>
      <c r="I657" s="17">
        <f t="shared" si="55"/>
        <v>5995.6</v>
      </c>
      <c r="J657" s="33">
        <v>60</v>
      </c>
      <c r="K657" s="36">
        <f t="shared" si="52"/>
        <v>5.095332018408941</v>
      </c>
      <c r="L657" s="19">
        <f t="shared" si="53"/>
        <v>483.70156695156675</v>
      </c>
      <c r="M657" s="17">
        <f t="shared" si="54"/>
        <v>5511.8984330484336</v>
      </c>
      <c r="N657" s="39">
        <v>0.09</v>
      </c>
      <c r="O657" s="17">
        <f t="shared" si="56"/>
        <v>6007.9692920227935</v>
      </c>
    </row>
    <row r="658" spans="1:15" s="7" customFormat="1" ht="15.75" customHeight="1" x14ac:dyDescent="0.25">
      <c r="A658" s="6" t="s">
        <v>975</v>
      </c>
      <c r="B658" s="6" t="s">
        <v>47</v>
      </c>
      <c r="C658" s="6" t="s">
        <v>147</v>
      </c>
      <c r="D658" s="6" t="s">
        <v>148</v>
      </c>
      <c r="E658" s="6" t="s">
        <v>976</v>
      </c>
      <c r="F658" s="27">
        <v>2023</v>
      </c>
      <c r="G658" s="28">
        <v>45041</v>
      </c>
      <c r="H658" s="18">
        <v>6180</v>
      </c>
      <c r="I658" s="17">
        <f t="shared" si="55"/>
        <v>4017</v>
      </c>
      <c r="J658" s="33">
        <v>60</v>
      </c>
      <c r="K658" s="36">
        <f t="shared" si="52"/>
        <v>5.095332018408941</v>
      </c>
      <c r="L658" s="19">
        <f t="shared" si="53"/>
        <v>324.07585470085451</v>
      </c>
      <c r="M658" s="17">
        <f t="shared" si="54"/>
        <v>3692.9241452991455</v>
      </c>
      <c r="N658" s="39">
        <v>0.09</v>
      </c>
      <c r="O658" s="17">
        <f t="shared" si="56"/>
        <v>4025.2873183760689</v>
      </c>
    </row>
    <row r="659" spans="1:15" s="7" customFormat="1" ht="15.75" customHeight="1" x14ac:dyDescent="0.25">
      <c r="A659" s="6" t="s">
        <v>977</v>
      </c>
      <c r="B659" s="6" t="s">
        <v>47</v>
      </c>
      <c r="C659" s="6" t="s">
        <v>143</v>
      </c>
      <c r="D659" s="6" t="s">
        <v>144</v>
      </c>
      <c r="E659" s="6" t="s">
        <v>978</v>
      </c>
      <c r="F659" s="27">
        <v>2023</v>
      </c>
      <c r="G659" s="28">
        <v>44949</v>
      </c>
      <c r="H659" s="18">
        <v>3323</v>
      </c>
      <c r="I659" s="17">
        <f t="shared" si="55"/>
        <v>2159.9500000000003</v>
      </c>
      <c r="J659" s="33">
        <v>84</v>
      </c>
      <c r="K659" s="36">
        <f t="shared" si="52"/>
        <v>8.1196581196581192</v>
      </c>
      <c r="L659" s="19">
        <f t="shared" si="53"/>
        <v>198.34705687830683</v>
      </c>
      <c r="M659" s="17">
        <f t="shared" si="54"/>
        <v>1961.6029431216934</v>
      </c>
      <c r="N659" s="39">
        <v>0.09</v>
      </c>
      <c r="O659" s="17">
        <f t="shared" si="56"/>
        <v>2138.147208002646</v>
      </c>
    </row>
    <row r="660" spans="1:15" s="7" customFormat="1" ht="15.75" customHeight="1" x14ac:dyDescent="0.25">
      <c r="A660" s="6" t="s">
        <v>979</v>
      </c>
      <c r="B660" s="6" t="s">
        <v>47</v>
      </c>
      <c r="C660" s="6" t="s">
        <v>234</v>
      </c>
      <c r="D660" s="6" t="s">
        <v>235</v>
      </c>
      <c r="E660" s="6" t="s">
        <v>730</v>
      </c>
      <c r="F660" s="27">
        <v>2023</v>
      </c>
      <c r="G660" s="28">
        <v>45041</v>
      </c>
      <c r="H660" s="18">
        <v>7544.65</v>
      </c>
      <c r="I660" s="17">
        <f t="shared" si="55"/>
        <v>4904.0225</v>
      </c>
      <c r="J660" s="33">
        <v>60</v>
      </c>
      <c r="K660" s="36">
        <f t="shared" si="52"/>
        <v>5.095332018408941</v>
      </c>
      <c r="L660" s="19">
        <f t="shared" si="53"/>
        <v>395.63736200142466</v>
      </c>
      <c r="M660" s="17">
        <f t="shared" si="54"/>
        <v>4508.3851379985754</v>
      </c>
      <c r="N660" s="39">
        <v>0.09</v>
      </c>
      <c r="O660" s="17">
        <f t="shared" si="56"/>
        <v>4914.1398004184475</v>
      </c>
    </row>
    <row r="661" spans="1:15" s="7" customFormat="1" ht="15.75" customHeight="1" x14ac:dyDescent="0.25">
      <c r="A661" s="6" t="s">
        <v>980</v>
      </c>
      <c r="B661" s="6" t="s">
        <v>47</v>
      </c>
      <c r="C661" s="6" t="s">
        <v>564</v>
      </c>
      <c r="D661" s="6" t="s">
        <v>693</v>
      </c>
      <c r="E661" s="6" t="s">
        <v>694</v>
      </c>
      <c r="F661" s="27">
        <v>2023</v>
      </c>
      <c r="G661" s="28">
        <v>45041</v>
      </c>
      <c r="H661" s="18">
        <v>5037.3100000000004</v>
      </c>
      <c r="I661" s="17">
        <f t="shared" si="55"/>
        <v>3274.2515000000003</v>
      </c>
      <c r="J661" s="33">
        <v>60</v>
      </c>
      <c r="K661" s="36">
        <f t="shared" si="52"/>
        <v>5.095332018408941</v>
      </c>
      <c r="L661" s="19">
        <f t="shared" si="53"/>
        <v>264.15380965099712</v>
      </c>
      <c r="M661" s="17">
        <f t="shared" si="54"/>
        <v>3010.0976903490032</v>
      </c>
      <c r="N661" s="39">
        <v>0.09</v>
      </c>
      <c r="O661" s="17">
        <f t="shared" si="56"/>
        <v>3281.0064824804135</v>
      </c>
    </row>
    <row r="662" spans="1:15" s="7" customFormat="1" ht="15.75" customHeight="1" x14ac:dyDescent="0.25">
      <c r="A662" s="6" t="s">
        <v>981</v>
      </c>
      <c r="B662" s="6" t="s">
        <v>44</v>
      </c>
      <c r="C662" s="6" t="s">
        <v>54</v>
      </c>
      <c r="D662" s="6" t="s">
        <v>55</v>
      </c>
      <c r="E662" s="6" t="s">
        <v>982</v>
      </c>
      <c r="F662" s="27">
        <v>2018</v>
      </c>
      <c r="G662" s="28">
        <v>43216</v>
      </c>
      <c r="H662" s="18">
        <v>9156</v>
      </c>
      <c r="I662" s="17">
        <f t="shared" si="55"/>
        <v>5951.4000000000005</v>
      </c>
      <c r="J662" s="33">
        <v>84</v>
      </c>
      <c r="K662" s="36">
        <f t="shared" si="52"/>
        <v>65.088757396449694</v>
      </c>
      <c r="L662" s="19">
        <f t="shared" si="53"/>
        <v>4380.961538461539</v>
      </c>
      <c r="M662" s="17">
        <f t="shared" si="54"/>
        <v>1570.4384615384615</v>
      </c>
      <c r="N662" s="39">
        <v>0.21</v>
      </c>
      <c r="O662" s="17">
        <f t="shared" si="56"/>
        <v>1900.2305384615383</v>
      </c>
    </row>
    <row r="663" spans="1:15" s="7" customFormat="1" ht="15.75" customHeight="1" x14ac:dyDescent="0.25">
      <c r="A663" s="6" t="s">
        <v>983</v>
      </c>
      <c r="B663" s="6" t="s">
        <v>44</v>
      </c>
      <c r="C663" s="6" t="s">
        <v>143</v>
      </c>
      <c r="D663" s="6" t="s">
        <v>144</v>
      </c>
      <c r="E663" s="6" t="s">
        <v>117</v>
      </c>
      <c r="F663" s="27">
        <v>2010</v>
      </c>
      <c r="G663" s="28">
        <v>40197</v>
      </c>
      <c r="H663" s="18">
        <v>1995</v>
      </c>
      <c r="I663" s="17">
        <f t="shared" si="55"/>
        <v>1296.75</v>
      </c>
      <c r="J663" s="33">
        <v>60</v>
      </c>
      <c r="K663" s="36">
        <f t="shared" si="52"/>
        <v>164.33267587113741</v>
      </c>
      <c r="L663" s="19">
        <f t="shared" si="53"/>
        <v>1231.9124999999999</v>
      </c>
      <c r="M663" s="17">
        <f t="shared" si="54"/>
        <v>64.837500000000006</v>
      </c>
      <c r="N663" s="39">
        <v>0.09</v>
      </c>
      <c r="O663" s="17">
        <f t="shared" si="56"/>
        <v>70.672875000000005</v>
      </c>
    </row>
    <row r="664" spans="1:15" s="7" customFormat="1" ht="15.75" customHeight="1" x14ac:dyDescent="0.25">
      <c r="A664" s="6" t="s">
        <v>984</v>
      </c>
      <c r="B664" s="6" t="s">
        <v>44</v>
      </c>
      <c r="C664" s="6" t="s">
        <v>38</v>
      </c>
      <c r="D664" s="6" t="s">
        <v>39</v>
      </c>
      <c r="E664" s="6" t="s">
        <v>264</v>
      </c>
      <c r="F664" s="27">
        <v>2014</v>
      </c>
      <c r="G664" s="28">
        <v>41992</v>
      </c>
      <c r="H664" s="18">
        <v>662</v>
      </c>
      <c r="I664" s="17">
        <f t="shared" si="55"/>
        <v>430.3</v>
      </c>
      <c r="J664" s="33">
        <v>84</v>
      </c>
      <c r="K664" s="36">
        <f t="shared" si="52"/>
        <v>105.32544378698225</v>
      </c>
      <c r="L664" s="19">
        <f t="shared" si="53"/>
        <v>408.78500000000003</v>
      </c>
      <c r="M664" s="17">
        <f t="shared" si="54"/>
        <v>21.515000000000001</v>
      </c>
      <c r="N664" s="39">
        <v>0.09</v>
      </c>
      <c r="O664" s="17">
        <f t="shared" si="56"/>
        <v>23.451350000000001</v>
      </c>
    </row>
    <row r="665" spans="1:15" s="7" customFormat="1" ht="15.75" customHeight="1" x14ac:dyDescent="0.25">
      <c r="A665" s="6" t="s">
        <v>985</v>
      </c>
      <c r="B665" s="6" t="s">
        <v>44</v>
      </c>
      <c r="C665" s="6" t="s">
        <v>29</v>
      </c>
      <c r="D665" s="6" t="s">
        <v>30</v>
      </c>
      <c r="E665" s="6" t="s">
        <v>48</v>
      </c>
      <c r="F665" s="27">
        <v>2023</v>
      </c>
      <c r="G665" s="28">
        <v>45047</v>
      </c>
      <c r="H665" s="18">
        <v>8853.73</v>
      </c>
      <c r="I665" s="17">
        <f t="shared" si="55"/>
        <v>5754.9245000000001</v>
      </c>
      <c r="J665" s="33">
        <v>84</v>
      </c>
      <c r="K665" s="36">
        <f t="shared" si="52"/>
        <v>4.8980933596318206</v>
      </c>
      <c r="L665" s="19">
        <f t="shared" si="53"/>
        <v>318.79463815120016</v>
      </c>
      <c r="M665" s="17">
        <f t="shared" si="54"/>
        <v>5436.1298618487999</v>
      </c>
      <c r="N665" s="39">
        <v>0.09</v>
      </c>
      <c r="O665" s="17">
        <f t="shared" si="56"/>
        <v>5925.3815494151922</v>
      </c>
    </row>
    <row r="666" spans="1:15" s="7" customFormat="1" ht="15.75" customHeight="1" x14ac:dyDescent="0.25">
      <c r="A666" s="6" t="s">
        <v>986</v>
      </c>
      <c r="B666" s="6" t="s">
        <v>33</v>
      </c>
      <c r="C666" s="6" t="s">
        <v>29</v>
      </c>
      <c r="D666" s="6" t="s">
        <v>30</v>
      </c>
      <c r="E666" s="6" t="s">
        <v>106</v>
      </c>
      <c r="F666" s="27">
        <v>2016</v>
      </c>
      <c r="G666" s="28">
        <v>42414</v>
      </c>
      <c r="H666" s="18">
        <v>6861</v>
      </c>
      <c r="I666" s="17">
        <f t="shared" si="55"/>
        <v>4459.6500000000005</v>
      </c>
      <c r="J666" s="33">
        <v>84</v>
      </c>
      <c r="K666" s="36">
        <f t="shared" si="52"/>
        <v>91.452991452991455</v>
      </c>
      <c r="L666" s="19">
        <f t="shared" si="53"/>
        <v>4236.6675000000005</v>
      </c>
      <c r="M666" s="17">
        <f t="shared" si="54"/>
        <v>222.98250000000004</v>
      </c>
      <c r="N666" s="39">
        <v>0.09</v>
      </c>
      <c r="O666" s="17">
        <f t="shared" si="56"/>
        <v>243.05092500000006</v>
      </c>
    </row>
    <row r="667" spans="1:15" s="7" customFormat="1" ht="15.75" customHeight="1" x14ac:dyDescent="0.25">
      <c r="A667" s="6" t="s">
        <v>987</v>
      </c>
      <c r="B667" s="6" t="s">
        <v>44</v>
      </c>
      <c r="C667" s="6" t="s">
        <v>29</v>
      </c>
      <c r="D667" s="6" t="s">
        <v>30</v>
      </c>
      <c r="E667" s="6" t="s">
        <v>48</v>
      </c>
      <c r="F667" s="27">
        <v>2023</v>
      </c>
      <c r="G667" s="28">
        <v>45036</v>
      </c>
      <c r="H667" s="18">
        <v>8853.73</v>
      </c>
      <c r="I667" s="17">
        <f t="shared" si="55"/>
        <v>5754.9245000000001</v>
      </c>
      <c r="J667" s="33">
        <v>84</v>
      </c>
      <c r="K667" s="36">
        <f t="shared" si="52"/>
        <v>5.2596975673898747</v>
      </c>
      <c r="L667" s="19">
        <f t="shared" si="53"/>
        <v>342.32981277981253</v>
      </c>
      <c r="M667" s="17">
        <f t="shared" si="54"/>
        <v>5412.5946872201876</v>
      </c>
      <c r="N667" s="39">
        <v>0.09</v>
      </c>
      <c r="O667" s="17">
        <f t="shared" si="56"/>
        <v>5899.7282090700046</v>
      </c>
    </row>
    <row r="668" spans="1:15" s="7" customFormat="1" ht="15.75" customHeight="1" x14ac:dyDescent="0.25">
      <c r="A668" s="6" t="s">
        <v>988</v>
      </c>
      <c r="B668" s="6" t="s">
        <v>44</v>
      </c>
      <c r="C668" s="6" t="s">
        <v>80</v>
      </c>
      <c r="D668" s="6" t="s">
        <v>81</v>
      </c>
      <c r="E668" s="6" t="s">
        <v>989</v>
      </c>
      <c r="F668" s="27">
        <v>2018</v>
      </c>
      <c r="G668" s="28">
        <v>43371</v>
      </c>
      <c r="H668" s="18">
        <v>4497</v>
      </c>
      <c r="I668" s="17">
        <f t="shared" si="55"/>
        <v>2923.05</v>
      </c>
      <c r="J668" s="33">
        <v>60</v>
      </c>
      <c r="K668" s="36">
        <f t="shared" si="52"/>
        <v>59.993425378040762</v>
      </c>
      <c r="L668" s="19">
        <f t="shared" si="53"/>
        <v>2776.5932158119658</v>
      </c>
      <c r="M668" s="17">
        <f t="shared" si="54"/>
        <v>146.45678418803436</v>
      </c>
      <c r="N668" s="39">
        <v>0.09</v>
      </c>
      <c r="O668" s="17">
        <f t="shared" si="56"/>
        <v>159.63789476495748</v>
      </c>
    </row>
    <row r="669" spans="1:15" s="7" customFormat="1" ht="15.75" customHeight="1" x14ac:dyDescent="0.25">
      <c r="A669" s="6" t="s">
        <v>990</v>
      </c>
      <c r="B669" s="6" t="s">
        <v>44</v>
      </c>
      <c r="C669" s="6" t="s">
        <v>58</v>
      </c>
      <c r="D669" s="6" t="s">
        <v>59</v>
      </c>
      <c r="E669" s="6" t="s">
        <v>60</v>
      </c>
      <c r="F669" s="27">
        <v>2016</v>
      </c>
      <c r="G669" s="28">
        <v>42461</v>
      </c>
      <c r="H669" s="18">
        <v>7950</v>
      </c>
      <c r="I669" s="17">
        <f t="shared" si="55"/>
        <v>5167.5</v>
      </c>
      <c r="J669" s="33">
        <v>84</v>
      </c>
      <c r="K669" s="36">
        <f t="shared" si="52"/>
        <v>89.907955292570676</v>
      </c>
      <c r="L669" s="19">
        <f t="shared" si="53"/>
        <v>4909.125</v>
      </c>
      <c r="M669" s="17">
        <f t="shared" si="54"/>
        <v>258.375</v>
      </c>
      <c r="N669" s="39">
        <v>0.09</v>
      </c>
      <c r="O669" s="17">
        <f t="shared" si="56"/>
        <v>281.62875000000003</v>
      </c>
    </row>
    <row r="670" spans="1:15" s="7" customFormat="1" ht="15.75" customHeight="1" x14ac:dyDescent="0.25">
      <c r="A670" s="6" t="s">
        <v>991</v>
      </c>
      <c r="B670" s="6" t="s">
        <v>44</v>
      </c>
      <c r="C670" s="6" t="s">
        <v>29</v>
      </c>
      <c r="D670" s="6" t="s">
        <v>30</v>
      </c>
      <c r="E670" s="6" t="s">
        <v>500</v>
      </c>
      <c r="F670" s="27">
        <v>2012</v>
      </c>
      <c r="G670" s="28">
        <v>41091</v>
      </c>
      <c r="H670" s="18">
        <v>5814</v>
      </c>
      <c r="I670" s="17">
        <f t="shared" si="55"/>
        <v>3779.1</v>
      </c>
      <c r="J670" s="33">
        <v>84</v>
      </c>
      <c r="K670" s="36">
        <f t="shared" si="52"/>
        <v>134.94411571334646</v>
      </c>
      <c r="L670" s="19">
        <f t="shared" si="53"/>
        <v>3590.145</v>
      </c>
      <c r="M670" s="17">
        <f t="shared" si="54"/>
        <v>188.95500000000001</v>
      </c>
      <c r="N670" s="39">
        <v>0.09</v>
      </c>
      <c r="O670" s="17">
        <f t="shared" si="56"/>
        <v>205.96095000000003</v>
      </c>
    </row>
    <row r="671" spans="1:15" s="7" customFormat="1" ht="15.75" customHeight="1" x14ac:dyDescent="0.25">
      <c r="A671" s="6" t="s">
        <v>992</v>
      </c>
      <c r="B671" s="6" t="s">
        <v>47</v>
      </c>
      <c r="C671" s="6" t="s">
        <v>121</v>
      </c>
      <c r="D671" s="6" t="s">
        <v>122</v>
      </c>
      <c r="E671" s="6" t="s">
        <v>993</v>
      </c>
      <c r="F671" s="27">
        <v>2010</v>
      </c>
      <c r="G671" s="28">
        <v>40521</v>
      </c>
      <c r="H671" s="18">
        <v>6292</v>
      </c>
      <c r="I671" s="17">
        <f t="shared" si="55"/>
        <v>4089.8</v>
      </c>
      <c r="J671" s="33">
        <v>60</v>
      </c>
      <c r="K671" s="36">
        <f t="shared" si="52"/>
        <v>153.68178829717291</v>
      </c>
      <c r="L671" s="19">
        <f t="shared" si="53"/>
        <v>3885.3100000000004</v>
      </c>
      <c r="M671" s="17">
        <f t="shared" si="54"/>
        <v>204.49</v>
      </c>
      <c r="N671" s="39">
        <v>0.09</v>
      </c>
      <c r="O671" s="17">
        <f t="shared" si="56"/>
        <v>222.89410000000004</v>
      </c>
    </row>
    <row r="672" spans="1:15" s="7" customFormat="1" ht="15.75" customHeight="1" x14ac:dyDescent="0.25">
      <c r="A672" s="6" t="s">
        <v>994</v>
      </c>
      <c r="B672" s="6" t="s">
        <v>44</v>
      </c>
      <c r="C672" s="6" t="s">
        <v>34</v>
      </c>
      <c r="D672" s="6" t="s">
        <v>35</v>
      </c>
      <c r="E672" s="6" t="s">
        <v>943</v>
      </c>
      <c r="F672" s="27">
        <v>2019</v>
      </c>
      <c r="G672" s="28">
        <v>43753</v>
      </c>
      <c r="H672" s="24">
        <v>6172</v>
      </c>
      <c r="I672" s="26">
        <f t="shared" si="55"/>
        <v>4011.8</v>
      </c>
      <c r="J672" s="34">
        <v>84</v>
      </c>
      <c r="K672" s="37">
        <f t="shared" si="52"/>
        <v>47.435897435897431</v>
      </c>
      <c r="L672" s="25">
        <f t="shared" si="53"/>
        <v>2152.2400793650795</v>
      </c>
      <c r="M672" s="26">
        <f t="shared" si="54"/>
        <v>1859.5599206349207</v>
      </c>
      <c r="N672" s="40">
        <v>0.09</v>
      </c>
      <c r="O672" s="17">
        <f t="shared" si="56"/>
        <v>2026.9203134920638</v>
      </c>
    </row>
    <row r="673" spans="1:15" s="7" customFormat="1" ht="15.75" customHeight="1" x14ac:dyDescent="0.25">
      <c r="A673" s="6" t="s">
        <v>995</v>
      </c>
      <c r="B673" s="6" t="s">
        <v>33</v>
      </c>
      <c r="C673" s="6" t="s">
        <v>63</v>
      </c>
      <c r="D673" s="6" t="s">
        <v>64</v>
      </c>
      <c r="E673" s="6" t="s">
        <v>498</v>
      </c>
      <c r="F673" s="27">
        <v>2023</v>
      </c>
      <c r="G673" s="28">
        <v>45000</v>
      </c>
      <c r="H673" s="18">
        <v>6200</v>
      </c>
      <c r="I673" s="17">
        <f t="shared" si="55"/>
        <v>4030</v>
      </c>
      <c r="J673" s="33">
        <v>84</v>
      </c>
      <c r="K673" s="36">
        <f t="shared" si="52"/>
        <v>6.4431295200525964</v>
      </c>
      <c r="L673" s="19">
        <f t="shared" si="53"/>
        <v>293.66096866096859</v>
      </c>
      <c r="M673" s="17">
        <f t="shared" si="54"/>
        <v>3736.3390313390314</v>
      </c>
      <c r="N673" s="39">
        <v>0.09</v>
      </c>
      <c r="O673" s="17">
        <f t="shared" si="56"/>
        <v>4072.6095441595444</v>
      </c>
    </row>
    <row r="674" spans="1:15" s="7" customFormat="1" ht="15.75" customHeight="1" x14ac:dyDescent="0.25">
      <c r="A674" s="6" t="s">
        <v>996</v>
      </c>
      <c r="B674" s="6" t="s">
        <v>44</v>
      </c>
      <c r="C674" s="6" t="s">
        <v>29</v>
      </c>
      <c r="D674" s="6" t="s">
        <v>30</v>
      </c>
      <c r="E674" s="6" t="s">
        <v>48</v>
      </c>
      <c r="F674" s="27">
        <v>2023</v>
      </c>
      <c r="G674" s="28">
        <v>45009</v>
      </c>
      <c r="H674" s="18">
        <v>9122.93</v>
      </c>
      <c r="I674" s="17">
        <f t="shared" si="55"/>
        <v>5929.9045000000006</v>
      </c>
      <c r="J674" s="33">
        <v>84</v>
      </c>
      <c r="K674" s="36">
        <f t="shared" si="52"/>
        <v>6.1472715318869158</v>
      </c>
      <c r="L674" s="19">
        <f t="shared" si="53"/>
        <v>412.26305313899047</v>
      </c>
      <c r="M674" s="17">
        <f t="shared" si="54"/>
        <v>5517.6414468610101</v>
      </c>
      <c r="N674" s="39">
        <v>0.09</v>
      </c>
      <c r="O674" s="17">
        <f t="shared" si="56"/>
        <v>6014.2291770785014</v>
      </c>
    </row>
    <row r="675" spans="1:15" s="7" customFormat="1" ht="15.75" customHeight="1" x14ac:dyDescent="0.25">
      <c r="A675" s="6" t="s">
        <v>997</v>
      </c>
      <c r="B675" s="6" t="s">
        <v>44</v>
      </c>
      <c r="C675" s="6" t="s">
        <v>38</v>
      </c>
      <c r="D675" s="6" t="s">
        <v>39</v>
      </c>
      <c r="E675" s="6" t="s">
        <v>69</v>
      </c>
      <c r="F675" s="27">
        <v>2012</v>
      </c>
      <c r="G675" s="28">
        <v>41232</v>
      </c>
      <c r="H675" s="18">
        <v>642</v>
      </c>
      <c r="I675" s="17">
        <f t="shared" si="55"/>
        <v>417.3</v>
      </c>
      <c r="J675" s="33">
        <v>84</v>
      </c>
      <c r="K675" s="36">
        <f t="shared" si="52"/>
        <v>130.30900723208416</v>
      </c>
      <c r="L675" s="19">
        <f t="shared" si="53"/>
        <v>396.435</v>
      </c>
      <c r="M675" s="17">
        <f t="shared" si="54"/>
        <v>20.865000000000002</v>
      </c>
      <c r="N675" s="39">
        <v>0.09</v>
      </c>
      <c r="O675" s="17">
        <f t="shared" si="56"/>
        <v>22.742850000000004</v>
      </c>
    </row>
    <row r="676" spans="1:15" s="7" customFormat="1" ht="15.75" customHeight="1" x14ac:dyDescent="0.25">
      <c r="A676" s="6" t="s">
        <v>998</v>
      </c>
      <c r="B676" s="6" t="s">
        <v>47</v>
      </c>
      <c r="C676" s="6" t="s">
        <v>38</v>
      </c>
      <c r="D676" s="6" t="s">
        <v>39</v>
      </c>
      <c r="E676" s="6" t="s">
        <v>264</v>
      </c>
      <c r="F676" s="27">
        <v>2016</v>
      </c>
      <c r="G676" s="28">
        <v>42583</v>
      </c>
      <c r="H676" s="18">
        <v>671</v>
      </c>
      <c r="I676" s="17">
        <f t="shared" si="55"/>
        <v>436.15000000000003</v>
      </c>
      <c r="J676" s="33">
        <v>84</v>
      </c>
      <c r="K676" s="36">
        <f t="shared" si="52"/>
        <v>85.897435897435898</v>
      </c>
      <c r="L676" s="19">
        <f t="shared" si="53"/>
        <v>414.34250000000003</v>
      </c>
      <c r="M676" s="17">
        <f t="shared" si="54"/>
        <v>21.807500000000005</v>
      </c>
      <c r="N676" s="39">
        <v>0.09</v>
      </c>
      <c r="O676" s="17">
        <f t="shared" si="56"/>
        <v>23.770175000000005</v>
      </c>
    </row>
    <row r="677" spans="1:15" s="7" customFormat="1" ht="15.75" customHeight="1" x14ac:dyDescent="0.25">
      <c r="A677" s="6" t="s">
        <v>999</v>
      </c>
      <c r="B677" s="6" t="s">
        <v>47</v>
      </c>
      <c r="C677" s="6" t="s">
        <v>34</v>
      </c>
      <c r="D677" s="6" t="s">
        <v>35</v>
      </c>
      <c r="E677" s="6" t="s">
        <v>943</v>
      </c>
      <c r="F677" s="27">
        <v>2019</v>
      </c>
      <c r="G677" s="28">
        <v>43475</v>
      </c>
      <c r="H677" s="18">
        <v>3196</v>
      </c>
      <c r="I677" s="17">
        <f t="shared" si="55"/>
        <v>2077.4</v>
      </c>
      <c r="J677" s="33">
        <v>84</v>
      </c>
      <c r="K677" s="36">
        <f t="shared" si="52"/>
        <v>56.574621959237341</v>
      </c>
      <c r="L677" s="19">
        <f t="shared" si="53"/>
        <v>1329.1870675620676</v>
      </c>
      <c r="M677" s="17">
        <f t="shared" si="54"/>
        <v>748.21293243793252</v>
      </c>
      <c r="N677" s="39">
        <v>0.09</v>
      </c>
      <c r="O677" s="17">
        <f t="shared" si="56"/>
        <v>815.5520963573465</v>
      </c>
    </row>
    <row r="678" spans="1:15" s="7" customFormat="1" ht="15.75" customHeight="1" x14ac:dyDescent="0.25">
      <c r="A678" s="6" t="s">
        <v>1000</v>
      </c>
      <c r="B678" s="6" t="s">
        <v>47</v>
      </c>
      <c r="C678" s="6" t="s">
        <v>29</v>
      </c>
      <c r="D678" s="6" t="s">
        <v>30</v>
      </c>
      <c r="E678" s="6" t="s">
        <v>965</v>
      </c>
      <c r="F678" s="27">
        <v>2023</v>
      </c>
      <c r="G678" s="28">
        <v>45029</v>
      </c>
      <c r="H678" s="18">
        <v>9958.6</v>
      </c>
      <c r="I678" s="17">
        <f t="shared" si="55"/>
        <v>6473.09</v>
      </c>
      <c r="J678" s="33">
        <v>84</v>
      </c>
      <c r="K678" s="36">
        <f t="shared" si="52"/>
        <v>5.4898093359631819</v>
      </c>
      <c r="L678" s="19">
        <f t="shared" si="53"/>
        <v>401.89557641432657</v>
      </c>
      <c r="M678" s="17">
        <f t="shared" si="54"/>
        <v>6071.1944235856736</v>
      </c>
      <c r="N678" s="39">
        <v>0.09</v>
      </c>
      <c r="O678" s="17">
        <f t="shared" si="56"/>
        <v>6617.6019217083849</v>
      </c>
    </row>
    <row r="679" spans="1:15" s="7" customFormat="1" ht="15.75" customHeight="1" x14ac:dyDescent="0.25">
      <c r="A679" s="6" t="s">
        <v>1001</v>
      </c>
      <c r="B679" s="6" t="s">
        <v>28</v>
      </c>
      <c r="C679" s="6" t="s">
        <v>29</v>
      </c>
      <c r="D679" s="6" t="s">
        <v>30</v>
      </c>
      <c r="E679" s="6" t="s">
        <v>48</v>
      </c>
      <c r="F679" s="27">
        <v>2023</v>
      </c>
      <c r="G679" s="28">
        <v>45036</v>
      </c>
      <c r="H679" s="18">
        <v>9528.98</v>
      </c>
      <c r="I679" s="17">
        <f t="shared" si="55"/>
        <v>6193.8369999999995</v>
      </c>
      <c r="J679" s="33">
        <v>84</v>
      </c>
      <c r="K679" s="36">
        <f t="shared" si="52"/>
        <v>5.2596975673898747</v>
      </c>
      <c r="L679" s="19">
        <f t="shared" si="53"/>
        <v>368.43838013838013</v>
      </c>
      <c r="M679" s="17">
        <f t="shared" si="54"/>
        <v>5825.3986198616194</v>
      </c>
      <c r="N679" s="39">
        <v>0.09</v>
      </c>
      <c r="O679" s="17">
        <f t="shared" si="56"/>
        <v>6349.6844956491659</v>
      </c>
    </row>
    <row r="680" spans="1:15" s="7" customFormat="1" ht="15.75" customHeight="1" x14ac:dyDescent="0.25">
      <c r="A680" s="6" t="s">
        <v>1002</v>
      </c>
      <c r="B680" s="6" t="s">
        <v>47</v>
      </c>
      <c r="C680" s="6" t="s">
        <v>76</v>
      </c>
      <c r="D680" s="6" t="s">
        <v>77</v>
      </c>
      <c r="E680" s="6" t="s">
        <v>871</v>
      </c>
      <c r="F680" s="27">
        <v>2017</v>
      </c>
      <c r="G680" s="28">
        <v>42962</v>
      </c>
      <c r="H680" s="18">
        <v>9900</v>
      </c>
      <c r="I680" s="17">
        <f t="shared" si="55"/>
        <v>6435</v>
      </c>
      <c r="J680" s="33">
        <v>84</v>
      </c>
      <c r="K680" s="36">
        <f t="shared" si="52"/>
        <v>73.438527284681129</v>
      </c>
      <c r="L680" s="19">
        <f t="shared" si="53"/>
        <v>5344.6199633699634</v>
      </c>
      <c r="M680" s="17">
        <f t="shared" si="54"/>
        <v>1090.3800366300366</v>
      </c>
      <c r="N680" s="39">
        <v>0.09</v>
      </c>
      <c r="O680" s="17">
        <f t="shared" si="56"/>
        <v>1188.5142399267399</v>
      </c>
    </row>
    <row r="681" spans="1:15" s="7" customFormat="1" ht="15.75" customHeight="1" x14ac:dyDescent="0.25">
      <c r="A681" s="6" t="s">
        <v>1003</v>
      </c>
      <c r="B681" s="6" t="s">
        <v>44</v>
      </c>
      <c r="C681" s="6" t="s">
        <v>54</v>
      </c>
      <c r="D681" s="6" t="s">
        <v>55</v>
      </c>
      <c r="E681" s="6" t="s">
        <v>684</v>
      </c>
      <c r="F681" s="27">
        <v>2018</v>
      </c>
      <c r="G681" s="28">
        <v>43132</v>
      </c>
      <c r="H681" s="18">
        <v>5476</v>
      </c>
      <c r="I681" s="17">
        <f t="shared" si="55"/>
        <v>3559.4</v>
      </c>
      <c r="J681" s="33">
        <v>84</v>
      </c>
      <c r="K681" s="36">
        <f t="shared" si="52"/>
        <v>67.850098619329387</v>
      </c>
      <c r="L681" s="19">
        <f t="shared" si="53"/>
        <v>2731.3137973137973</v>
      </c>
      <c r="M681" s="17">
        <f t="shared" si="54"/>
        <v>828.0862026862028</v>
      </c>
      <c r="N681" s="39">
        <v>0.21</v>
      </c>
      <c r="O681" s="17">
        <f t="shared" si="56"/>
        <v>1001.9843052503054</v>
      </c>
    </row>
    <row r="682" spans="1:15" s="7" customFormat="1" ht="15.75" customHeight="1" x14ac:dyDescent="0.25">
      <c r="A682" s="6" t="s">
        <v>1004</v>
      </c>
      <c r="B682" s="6" t="s">
        <v>44</v>
      </c>
      <c r="C682" s="6" t="s">
        <v>34</v>
      </c>
      <c r="D682" s="6" t="s">
        <v>35</v>
      </c>
      <c r="E682" s="6" t="s">
        <v>943</v>
      </c>
      <c r="F682" s="27">
        <v>2018</v>
      </c>
      <c r="G682" s="28">
        <v>43190</v>
      </c>
      <c r="H682" s="18">
        <v>1851</v>
      </c>
      <c r="I682" s="17">
        <f t="shared" si="55"/>
        <v>1203.1500000000001</v>
      </c>
      <c r="J682" s="33">
        <v>84</v>
      </c>
      <c r="K682" s="36">
        <f t="shared" si="52"/>
        <v>65.94345825115056</v>
      </c>
      <c r="L682" s="19">
        <f t="shared" si="53"/>
        <v>897.29616910866912</v>
      </c>
      <c r="M682" s="17">
        <f t="shared" si="54"/>
        <v>305.85383089133097</v>
      </c>
      <c r="N682" s="39">
        <v>0.09</v>
      </c>
      <c r="O682" s="17">
        <f t="shared" si="56"/>
        <v>333.38067567155076</v>
      </c>
    </row>
    <row r="683" spans="1:15" s="7" customFormat="1" ht="15.75" customHeight="1" x14ac:dyDescent="0.25">
      <c r="A683" s="6" t="s">
        <v>1005</v>
      </c>
      <c r="B683" s="6" t="s">
        <v>44</v>
      </c>
      <c r="C683" s="6" t="s">
        <v>58</v>
      </c>
      <c r="D683" s="6" t="s">
        <v>59</v>
      </c>
      <c r="E683" s="6" t="s">
        <v>60</v>
      </c>
      <c r="F683" s="27">
        <v>2018</v>
      </c>
      <c r="G683" s="28">
        <v>43462</v>
      </c>
      <c r="H683" s="18">
        <v>7950</v>
      </c>
      <c r="I683" s="17">
        <f t="shared" si="55"/>
        <v>5167.5</v>
      </c>
      <c r="J683" s="33">
        <v>84</v>
      </c>
      <c r="K683" s="36">
        <f t="shared" si="52"/>
        <v>57.001972386587767</v>
      </c>
      <c r="L683" s="19">
        <f t="shared" si="53"/>
        <v>3331.3072344322345</v>
      </c>
      <c r="M683" s="17">
        <f t="shared" si="54"/>
        <v>1836.1927655677655</v>
      </c>
      <c r="N683" s="39">
        <v>0.09</v>
      </c>
      <c r="O683" s="17">
        <f t="shared" si="56"/>
        <v>2001.4501144688645</v>
      </c>
    </row>
    <row r="684" spans="1:15" s="7" customFormat="1" ht="15.75" customHeight="1" x14ac:dyDescent="0.25">
      <c r="A684" s="6" t="s">
        <v>1006</v>
      </c>
      <c r="B684" s="6" t="s">
        <v>33</v>
      </c>
      <c r="C684" s="6" t="s">
        <v>29</v>
      </c>
      <c r="D684" s="6" t="s">
        <v>30</v>
      </c>
      <c r="E684" s="6" t="s">
        <v>48</v>
      </c>
      <c r="F684" s="27">
        <v>2023</v>
      </c>
      <c r="G684" s="28">
        <v>45036</v>
      </c>
      <c r="H684" s="18">
        <v>8853.73</v>
      </c>
      <c r="I684" s="17">
        <f t="shared" si="55"/>
        <v>5754.9245000000001</v>
      </c>
      <c r="J684" s="33">
        <v>84</v>
      </c>
      <c r="K684" s="36">
        <f t="shared" si="52"/>
        <v>5.2596975673898747</v>
      </c>
      <c r="L684" s="19">
        <f t="shared" si="53"/>
        <v>342.32981277981253</v>
      </c>
      <c r="M684" s="17">
        <f t="shared" si="54"/>
        <v>5412.5946872201876</v>
      </c>
      <c r="N684" s="39">
        <v>0.09</v>
      </c>
      <c r="O684" s="17">
        <f t="shared" si="56"/>
        <v>5899.7282090700046</v>
      </c>
    </row>
    <row r="685" spans="1:15" s="7" customFormat="1" ht="15.75" customHeight="1" x14ac:dyDescent="0.25">
      <c r="A685" s="6" t="s">
        <v>1007</v>
      </c>
      <c r="B685" s="6" t="s">
        <v>44</v>
      </c>
      <c r="C685" s="6" t="s">
        <v>63</v>
      </c>
      <c r="D685" s="6" t="s">
        <v>64</v>
      </c>
      <c r="E685" s="6" t="s">
        <v>1008</v>
      </c>
      <c r="F685" s="27">
        <v>2023</v>
      </c>
      <c r="G685" s="28">
        <v>45056</v>
      </c>
      <c r="H685" s="18">
        <v>5779</v>
      </c>
      <c r="I685" s="17">
        <f t="shared" si="55"/>
        <v>3756.35</v>
      </c>
      <c r="J685" s="33">
        <v>84</v>
      </c>
      <c r="K685" s="36">
        <f t="shared" si="52"/>
        <v>4.6022353714661408</v>
      </c>
      <c r="L685" s="19">
        <f t="shared" si="53"/>
        <v>195.51460113960093</v>
      </c>
      <c r="M685" s="17">
        <f t="shared" si="54"/>
        <v>3560.835398860399</v>
      </c>
      <c r="N685" s="39">
        <v>0.09</v>
      </c>
      <c r="O685" s="17">
        <f t="shared" si="56"/>
        <v>3881.3105847578354</v>
      </c>
    </row>
    <row r="686" spans="1:15" s="7" customFormat="1" ht="15.75" customHeight="1" x14ac:dyDescent="0.25">
      <c r="A686" s="6" t="s">
        <v>1009</v>
      </c>
      <c r="B686" s="6" t="s">
        <v>33</v>
      </c>
      <c r="C686" s="6" t="s">
        <v>564</v>
      </c>
      <c r="D686" s="6" t="s">
        <v>1010</v>
      </c>
      <c r="E686" s="6" t="s">
        <v>1011</v>
      </c>
      <c r="F686" s="27">
        <v>2023</v>
      </c>
      <c r="G686" s="28">
        <v>45062</v>
      </c>
      <c r="H686" s="18">
        <v>695</v>
      </c>
      <c r="I686" s="17">
        <f t="shared" si="55"/>
        <v>451.75</v>
      </c>
      <c r="J686" s="33">
        <v>84</v>
      </c>
      <c r="K686" s="36">
        <f t="shared" si="52"/>
        <v>4.4049967126890204</v>
      </c>
      <c r="L686" s="19">
        <f t="shared" si="53"/>
        <v>22.505469067969045</v>
      </c>
      <c r="M686" s="17">
        <f t="shared" si="54"/>
        <v>429.24453093203095</v>
      </c>
      <c r="N686" s="39">
        <v>0.09</v>
      </c>
      <c r="O686" s="17">
        <f t="shared" si="56"/>
        <v>467.8765387159138</v>
      </c>
    </row>
    <row r="687" spans="1:15" s="7" customFormat="1" ht="15.75" customHeight="1" x14ac:dyDescent="0.25">
      <c r="A687" s="6" t="s">
        <v>1012</v>
      </c>
      <c r="B687" s="6" t="s">
        <v>33</v>
      </c>
      <c r="C687" s="6" t="s">
        <v>564</v>
      </c>
      <c r="D687" s="6" t="s">
        <v>1010</v>
      </c>
      <c r="E687" s="6" t="s">
        <v>1013</v>
      </c>
      <c r="F687" s="27">
        <v>2023</v>
      </c>
      <c r="G687" s="28">
        <v>45062</v>
      </c>
      <c r="H687" s="18">
        <v>695</v>
      </c>
      <c r="I687" s="17">
        <f t="shared" si="55"/>
        <v>451.75</v>
      </c>
      <c r="J687" s="33">
        <v>84</v>
      </c>
      <c r="K687" s="36">
        <f t="shared" si="52"/>
        <v>4.4049967126890204</v>
      </c>
      <c r="L687" s="19">
        <f t="shared" si="53"/>
        <v>22.505469067969045</v>
      </c>
      <c r="M687" s="17">
        <f t="shared" si="54"/>
        <v>429.24453093203095</v>
      </c>
      <c r="N687" s="39">
        <v>0.09</v>
      </c>
      <c r="O687" s="17">
        <f t="shared" si="56"/>
        <v>467.8765387159138</v>
      </c>
    </row>
    <row r="688" spans="1:15" s="7" customFormat="1" ht="15.75" customHeight="1" x14ac:dyDescent="0.25">
      <c r="A688" s="6" t="s">
        <v>1014</v>
      </c>
      <c r="B688" s="6" t="s">
        <v>44</v>
      </c>
      <c r="C688" s="6" t="s">
        <v>29</v>
      </c>
      <c r="D688" s="6" t="s">
        <v>30</v>
      </c>
      <c r="E688" s="6" t="s">
        <v>48</v>
      </c>
      <c r="F688" s="27">
        <v>2023</v>
      </c>
      <c r="G688" s="28">
        <v>45056</v>
      </c>
      <c r="H688" s="18">
        <v>8853.73</v>
      </c>
      <c r="I688" s="17">
        <f t="shared" si="55"/>
        <v>5754.9245000000001</v>
      </c>
      <c r="J688" s="33">
        <v>84</v>
      </c>
      <c r="K688" s="36">
        <f t="shared" si="52"/>
        <v>4.6022353714661408</v>
      </c>
      <c r="L688" s="19">
        <f t="shared" si="53"/>
        <v>299.53858618233608</v>
      </c>
      <c r="M688" s="17">
        <f t="shared" si="54"/>
        <v>5455.385913817664</v>
      </c>
      <c r="N688" s="39">
        <v>0.09</v>
      </c>
      <c r="O688" s="17">
        <f t="shared" si="56"/>
        <v>5946.3706460612539</v>
      </c>
    </row>
    <row r="689" spans="1:15" s="7" customFormat="1" ht="15.75" customHeight="1" x14ac:dyDescent="0.25">
      <c r="A689" s="6" t="s">
        <v>1015</v>
      </c>
      <c r="B689" s="6" t="s">
        <v>33</v>
      </c>
      <c r="C689" s="6" t="s">
        <v>34</v>
      </c>
      <c r="D689" s="6" t="s">
        <v>35</v>
      </c>
      <c r="E689" s="6" t="s">
        <v>1016</v>
      </c>
      <c r="F689" s="27">
        <v>2018</v>
      </c>
      <c r="G689" s="28">
        <v>43160</v>
      </c>
      <c r="H689" s="18">
        <v>2246</v>
      </c>
      <c r="I689" s="17">
        <f t="shared" si="55"/>
        <v>1459.9</v>
      </c>
      <c r="J689" s="33">
        <v>84</v>
      </c>
      <c r="K689" s="36">
        <f t="shared" si="52"/>
        <v>66.929651545036151</v>
      </c>
      <c r="L689" s="19">
        <f t="shared" si="53"/>
        <v>1105.0603378103378</v>
      </c>
      <c r="M689" s="17">
        <f t="shared" si="54"/>
        <v>354.83966218966225</v>
      </c>
      <c r="N689" s="39">
        <v>0.09</v>
      </c>
      <c r="O689" s="17">
        <f t="shared" si="56"/>
        <v>386.77523178673187</v>
      </c>
    </row>
    <row r="690" spans="1:15" s="7" customFormat="1" ht="15.75" customHeight="1" x14ac:dyDescent="0.25">
      <c r="A690" s="6" t="s">
        <v>1017</v>
      </c>
      <c r="B690" s="6" t="s">
        <v>44</v>
      </c>
      <c r="C690" s="6" t="s">
        <v>58</v>
      </c>
      <c r="D690" s="6" t="s">
        <v>59</v>
      </c>
      <c r="E690" s="6" t="s">
        <v>508</v>
      </c>
      <c r="F690" s="27">
        <v>2013</v>
      </c>
      <c r="G690" s="28">
        <v>41456</v>
      </c>
      <c r="H690" s="18">
        <v>8873</v>
      </c>
      <c r="I690" s="17">
        <f t="shared" si="55"/>
        <v>5767.45</v>
      </c>
      <c r="J690" s="33">
        <v>84</v>
      </c>
      <c r="K690" s="36">
        <f t="shared" si="52"/>
        <v>122.94543063773833</v>
      </c>
      <c r="L690" s="19">
        <f t="shared" si="53"/>
        <v>5479.0774999999994</v>
      </c>
      <c r="M690" s="17">
        <f t="shared" si="54"/>
        <v>288.3725</v>
      </c>
      <c r="N690" s="39">
        <v>0.09</v>
      </c>
      <c r="O690" s="17">
        <f t="shared" si="56"/>
        <v>314.32602500000002</v>
      </c>
    </row>
    <row r="691" spans="1:15" s="7" customFormat="1" ht="15.75" customHeight="1" x14ac:dyDescent="0.25">
      <c r="A691" s="6" t="s">
        <v>1018</v>
      </c>
      <c r="B691" s="6" t="s">
        <v>44</v>
      </c>
      <c r="C691" s="6" t="s">
        <v>29</v>
      </c>
      <c r="D691" s="6" t="s">
        <v>30</v>
      </c>
      <c r="E691" s="6" t="s">
        <v>52</v>
      </c>
      <c r="F691" s="27">
        <v>2016</v>
      </c>
      <c r="G691" s="28">
        <v>42556</v>
      </c>
      <c r="H691" s="18">
        <v>6861</v>
      </c>
      <c r="I691" s="17">
        <f t="shared" si="55"/>
        <v>4459.6500000000005</v>
      </c>
      <c r="J691" s="33">
        <v>84</v>
      </c>
      <c r="K691" s="36">
        <f t="shared" si="52"/>
        <v>86.785009861932934</v>
      </c>
      <c r="L691" s="19">
        <f t="shared" si="53"/>
        <v>4236.6675000000005</v>
      </c>
      <c r="M691" s="17">
        <f t="shared" si="54"/>
        <v>222.98250000000004</v>
      </c>
      <c r="N691" s="39">
        <v>0.09</v>
      </c>
      <c r="O691" s="17">
        <f t="shared" si="56"/>
        <v>243.05092500000006</v>
      </c>
    </row>
    <row r="692" spans="1:15" s="7" customFormat="1" ht="15.75" customHeight="1" x14ac:dyDescent="0.25">
      <c r="A692" s="6" t="s">
        <v>1019</v>
      </c>
      <c r="B692" s="6" t="s">
        <v>47</v>
      </c>
      <c r="C692" s="6" t="s">
        <v>29</v>
      </c>
      <c r="D692" s="6" t="s">
        <v>30</v>
      </c>
      <c r="E692" s="6" t="s">
        <v>48</v>
      </c>
      <c r="F692" s="27">
        <v>2023</v>
      </c>
      <c r="G692" s="28">
        <v>45061</v>
      </c>
      <c r="H692" s="18">
        <v>8853.73</v>
      </c>
      <c r="I692" s="17">
        <f t="shared" si="55"/>
        <v>5754.9245000000001</v>
      </c>
      <c r="J692" s="33">
        <v>84</v>
      </c>
      <c r="K692" s="36">
        <f t="shared" si="52"/>
        <v>4.4378698224852071</v>
      </c>
      <c r="L692" s="19">
        <f t="shared" si="53"/>
        <v>288.84077953296674</v>
      </c>
      <c r="M692" s="17">
        <f t="shared" si="54"/>
        <v>5466.0837204670333</v>
      </c>
      <c r="N692" s="39">
        <v>0.09</v>
      </c>
      <c r="O692" s="17">
        <f t="shared" si="56"/>
        <v>5958.0312553090671</v>
      </c>
    </row>
    <row r="693" spans="1:15" s="7" customFormat="1" ht="15.75" customHeight="1" x14ac:dyDescent="0.25">
      <c r="A693" s="6" t="s">
        <v>1020</v>
      </c>
      <c r="B693" s="6" t="s">
        <v>47</v>
      </c>
      <c r="C693" s="6" t="s">
        <v>29</v>
      </c>
      <c r="D693" s="6" t="s">
        <v>30</v>
      </c>
      <c r="E693" s="6" t="s">
        <v>48</v>
      </c>
      <c r="F693" s="27">
        <v>2023</v>
      </c>
      <c r="G693" s="28">
        <v>45061</v>
      </c>
      <c r="H693" s="18">
        <v>8853.73</v>
      </c>
      <c r="I693" s="17">
        <f t="shared" si="55"/>
        <v>5754.9245000000001</v>
      </c>
      <c r="J693" s="33">
        <v>84</v>
      </c>
      <c r="K693" s="36">
        <f t="shared" si="52"/>
        <v>4.4378698224852071</v>
      </c>
      <c r="L693" s="19">
        <f t="shared" si="53"/>
        <v>288.84077953296674</v>
      </c>
      <c r="M693" s="17">
        <f t="shared" si="54"/>
        <v>5466.0837204670333</v>
      </c>
      <c r="N693" s="39">
        <v>0.09</v>
      </c>
      <c r="O693" s="17">
        <f t="shared" si="56"/>
        <v>5958.0312553090671</v>
      </c>
    </row>
    <row r="694" spans="1:15" s="7" customFormat="1" ht="15.75" customHeight="1" x14ac:dyDescent="0.25">
      <c r="A694" s="6" t="s">
        <v>1021</v>
      </c>
      <c r="B694" s="6" t="s">
        <v>44</v>
      </c>
      <c r="C694" s="6" t="s">
        <v>38</v>
      </c>
      <c r="D694" s="6" t="s">
        <v>39</v>
      </c>
      <c r="E694" s="6" t="s">
        <v>326</v>
      </c>
      <c r="F694" s="27">
        <v>2018</v>
      </c>
      <c r="G694" s="28">
        <v>43456</v>
      </c>
      <c r="H694" s="18">
        <v>762</v>
      </c>
      <c r="I694" s="17">
        <f t="shared" si="55"/>
        <v>495.3</v>
      </c>
      <c r="J694" s="33">
        <v>84</v>
      </c>
      <c r="K694" s="36">
        <f t="shared" si="52"/>
        <v>57.199211045364891</v>
      </c>
      <c r="L694" s="19">
        <f t="shared" si="53"/>
        <v>320.4075091575092</v>
      </c>
      <c r="M694" s="17">
        <f t="shared" si="54"/>
        <v>174.89249084249082</v>
      </c>
      <c r="N694" s="39">
        <v>0.09</v>
      </c>
      <c r="O694" s="17">
        <f t="shared" si="56"/>
        <v>190.632815018315</v>
      </c>
    </row>
    <row r="695" spans="1:15" s="7" customFormat="1" ht="15.75" customHeight="1" x14ac:dyDescent="0.25">
      <c r="A695" s="6" t="s">
        <v>1022</v>
      </c>
      <c r="B695" s="6" t="s">
        <v>44</v>
      </c>
      <c r="C695" s="6" t="s">
        <v>58</v>
      </c>
      <c r="D695" s="6" t="s">
        <v>59</v>
      </c>
      <c r="E695" s="6" t="s">
        <v>645</v>
      </c>
      <c r="F695" s="27">
        <v>2023</v>
      </c>
      <c r="G695" s="28">
        <v>45061</v>
      </c>
      <c r="H695" s="18">
        <v>10562</v>
      </c>
      <c r="I695" s="17">
        <f t="shared" si="55"/>
        <v>6865.3</v>
      </c>
      <c r="J695" s="33">
        <v>84</v>
      </c>
      <c r="K695" s="36">
        <f t="shared" si="52"/>
        <v>4.4378698224852071</v>
      </c>
      <c r="L695" s="19">
        <f t="shared" si="53"/>
        <v>344.57074175824164</v>
      </c>
      <c r="M695" s="17">
        <f t="shared" si="54"/>
        <v>6520.7292582417585</v>
      </c>
      <c r="N695" s="39">
        <v>0.09</v>
      </c>
      <c r="O695" s="17">
        <f t="shared" si="56"/>
        <v>7107.5948914835171</v>
      </c>
    </row>
    <row r="696" spans="1:15" s="7" customFormat="1" ht="15.75" customHeight="1" x14ac:dyDescent="0.25">
      <c r="A696" s="6" t="s">
        <v>1023</v>
      </c>
      <c r="B696" s="6" t="s">
        <v>44</v>
      </c>
      <c r="C696" s="6" t="s">
        <v>29</v>
      </c>
      <c r="D696" s="6" t="s">
        <v>30</v>
      </c>
      <c r="E696" s="6" t="s">
        <v>106</v>
      </c>
      <c r="F696" s="27">
        <v>2018</v>
      </c>
      <c r="G696" s="28">
        <v>43191</v>
      </c>
      <c r="H696" s="18">
        <v>6861</v>
      </c>
      <c r="I696" s="17">
        <f t="shared" si="55"/>
        <v>4459.6500000000005</v>
      </c>
      <c r="J696" s="33">
        <v>84</v>
      </c>
      <c r="K696" s="36">
        <f t="shared" si="52"/>
        <v>65.910585141354375</v>
      </c>
      <c r="L696" s="19">
        <f t="shared" si="53"/>
        <v>3324.3004044566546</v>
      </c>
      <c r="M696" s="17">
        <f t="shared" si="54"/>
        <v>1135.3495955433459</v>
      </c>
      <c r="N696" s="39">
        <v>0.09</v>
      </c>
      <c r="O696" s="17">
        <f t="shared" si="56"/>
        <v>1237.5310591422472</v>
      </c>
    </row>
    <row r="697" spans="1:15" s="7" customFormat="1" ht="15.75" customHeight="1" x14ac:dyDescent="0.25">
      <c r="A697" s="6" t="s">
        <v>1024</v>
      </c>
      <c r="B697" s="6" t="s">
        <v>33</v>
      </c>
      <c r="C697" s="6" t="s">
        <v>38</v>
      </c>
      <c r="D697" s="6" t="s">
        <v>39</v>
      </c>
      <c r="E697" s="6" t="s">
        <v>69</v>
      </c>
      <c r="F697" s="27">
        <v>2010</v>
      </c>
      <c r="G697" s="28">
        <v>40502</v>
      </c>
      <c r="H697" s="18">
        <v>642</v>
      </c>
      <c r="I697" s="17">
        <f t="shared" si="55"/>
        <v>417.3</v>
      </c>
      <c r="J697" s="33">
        <v>84</v>
      </c>
      <c r="K697" s="36">
        <f t="shared" si="52"/>
        <v>154.30637738330046</v>
      </c>
      <c r="L697" s="19">
        <f t="shared" si="53"/>
        <v>396.435</v>
      </c>
      <c r="M697" s="17">
        <f t="shared" si="54"/>
        <v>20.865000000000002</v>
      </c>
      <c r="N697" s="39">
        <v>0.09</v>
      </c>
      <c r="O697" s="17">
        <f t="shared" si="56"/>
        <v>22.742850000000004</v>
      </c>
    </row>
    <row r="698" spans="1:15" s="7" customFormat="1" ht="15.75" customHeight="1" x14ac:dyDescent="0.25">
      <c r="A698" s="6" t="s">
        <v>1025</v>
      </c>
      <c r="B698" s="6" t="s">
        <v>33</v>
      </c>
      <c r="C698" s="6" t="s">
        <v>29</v>
      </c>
      <c r="D698" s="6" t="s">
        <v>30</v>
      </c>
      <c r="E698" s="6" t="s">
        <v>48</v>
      </c>
      <c r="F698" s="27">
        <v>2023</v>
      </c>
      <c r="G698" s="28">
        <v>45047</v>
      </c>
      <c r="H698" s="18">
        <v>8853.73</v>
      </c>
      <c r="I698" s="17">
        <f t="shared" si="55"/>
        <v>5754.9245000000001</v>
      </c>
      <c r="J698" s="33">
        <v>84</v>
      </c>
      <c r="K698" s="36">
        <f t="shared" si="52"/>
        <v>4.8980933596318206</v>
      </c>
      <c r="L698" s="19">
        <f t="shared" si="53"/>
        <v>318.79463815120016</v>
      </c>
      <c r="M698" s="17">
        <f t="shared" si="54"/>
        <v>5436.1298618487999</v>
      </c>
      <c r="N698" s="39">
        <v>0.09</v>
      </c>
      <c r="O698" s="17">
        <f t="shared" si="56"/>
        <v>5925.3815494151922</v>
      </c>
    </row>
    <row r="699" spans="1:15" s="7" customFormat="1" ht="15.75" customHeight="1" x14ac:dyDescent="0.25">
      <c r="A699" s="6" t="s">
        <v>1026</v>
      </c>
      <c r="B699" s="6" t="s">
        <v>33</v>
      </c>
      <c r="C699" s="6" t="s">
        <v>29</v>
      </c>
      <c r="D699" s="6" t="s">
        <v>30</v>
      </c>
      <c r="E699" s="6" t="s">
        <v>48</v>
      </c>
      <c r="F699" s="27">
        <v>2023</v>
      </c>
      <c r="G699" s="28">
        <v>45047</v>
      </c>
      <c r="H699" s="18">
        <v>8853.73</v>
      </c>
      <c r="I699" s="17">
        <f t="shared" si="55"/>
        <v>5754.9245000000001</v>
      </c>
      <c r="J699" s="33">
        <v>84</v>
      </c>
      <c r="K699" s="36">
        <f t="shared" si="52"/>
        <v>4.8980933596318206</v>
      </c>
      <c r="L699" s="19">
        <f t="shared" si="53"/>
        <v>318.79463815120016</v>
      </c>
      <c r="M699" s="17">
        <f t="shared" si="54"/>
        <v>5436.1298618487999</v>
      </c>
      <c r="N699" s="39">
        <v>0.09</v>
      </c>
      <c r="O699" s="17">
        <f t="shared" si="56"/>
        <v>5925.3815494151922</v>
      </c>
    </row>
    <row r="700" spans="1:15" s="7" customFormat="1" ht="15.75" customHeight="1" x14ac:dyDescent="0.25">
      <c r="A700" s="6" t="s">
        <v>1027</v>
      </c>
      <c r="B700" s="6" t="s">
        <v>44</v>
      </c>
      <c r="C700" s="6" t="s">
        <v>58</v>
      </c>
      <c r="D700" s="6" t="s">
        <v>59</v>
      </c>
      <c r="E700" s="6" t="s">
        <v>1028</v>
      </c>
      <c r="F700" s="27">
        <v>2020</v>
      </c>
      <c r="G700" s="28">
        <v>44195</v>
      </c>
      <c r="H700" s="18">
        <v>18240.240000000002</v>
      </c>
      <c r="I700" s="17">
        <f t="shared" si="55"/>
        <v>11856.156000000001</v>
      </c>
      <c r="J700" s="33">
        <v>84</v>
      </c>
      <c r="K700" s="36">
        <f t="shared" si="52"/>
        <v>32.905982905982903</v>
      </c>
      <c r="L700" s="19">
        <f t="shared" si="53"/>
        <v>4412.2802777777779</v>
      </c>
      <c r="M700" s="17">
        <f t="shared" si="54"/>
        <v>7443.875722222223</v>
      </c>
      <c r="N700" s="39">
        <v>0.09</v>
      </c>
      <c r="O700" s="17">
        <f t="shared" si="56"/>
        <v>8113.8245372222236</v>
      </c>
    </row>
    <row r="701" spans="1:15" s="7" customFormat="1" ht="15.75" customHeight="1" x14ac:dyDescent="0.25">
      <c r="A701" s="6" t="s">
        <v>1029</v>
      </c>
      <c r="B701" s="6" t="s">
        <v>33</v>
      </c>
      <c r="C701" s="6" t="s">
        <v>38</v>
      </c>
      <c r="D701" s="6" t="s">
        <v>39</v>
      </c>
      <c r="E701" s="6" t="s">
        <v>69</v>
      </c>
      <c r="F701" s="27">
        <v>2006</v>
      </c>
      <c r="G701" s="28">
        <v>38883</v>
      </c>
      <c r="H701" s="18">
        <v>642</v>
      </c>
      <c r="I701" s="17">
        <f t="shared" si="55"/>
        <v>417.3</v>
      </c>
      <c r="J701" s="33">
        <v>84</v>
      </c>
      <c r="K701" s="36">
        <f t="shared" si="52"/>
        <v>207.52794214332675</v>
      </c>
      <c r="L701" s="19">
        <f t="shared" si="53"/>
        <v>396.435</v>
      </c>
      <c r="M701" s="17">
        <f t="shared" si="54"/>
        <v>20.865000000000002</v>
      </c>
      <c r="N701" s="39">
        <v>0.09</v>
      </c>
      <c r="O701" s="17">
        <f t="shared" si="56"/>
        <v>22.742850000000004</v>
      </c>
    </row>
    <row r="702" spans="1:15" s="7" customFormat="1" ht="15.75" customHeight="1" x14ac:dyDescent="0.25">
      <c r="A702" s="6" t="s">
        <v>1030</v>
      </c>
      <c r="B702" s="6" t="s">
        <v>33</v>
      </c>
      <c r="C702" s="6" t="s">
        <v>255</v>
      </c>
      <c r="D702" s="6" t="s">
        <v>256</v>
      </c>
      <c r="E702" s="6" t="s">
        <v>974</v>
      </c>
      <c r="F702" s="27">
        <v>2023</v>
      </c>
      <c r="G702" s="28">
        <v>45061</v>
      </c>
      <c r="H702" s="18">
        <v>9236</v>
      </c>
      <c r="I702" s="17">
        <f t="shared" si="55"/>
        <v>6003.4000000000005</v>
      </c>
      <c r="J702" s="33">
        <v>60</v>
      </c>
      <c r="K702" s="36">
        <f t="shared" si="52"/>
        <v>4.4378698224852071</v>
      </c>
      <c r="L702" s="19">
        <f t="shared" si="53"/>
        <v>421.83653846153811</v>
      </c>
      <c r="M702" s="17">
        <f t="shared" si="54"/>
        <v>5581.5634615384624</v>
      </c>
      <c r="N702" s="39">
        <v>0.09</v>
      </c>
      <c r="O702" s="17">
        <f t="shared" si="56"/>
        <v>6083.9041730769241</v>
      </c>
    </row>
    <row r="703" spans="1:15" s="7" customFormat="1" ht="15.75" customHeight="1" x14ac:dyDescent="0.25">
      <c r="A703" s="6" t="s">
        <v>1031</v>
      </c>
      <c r="B703" s="6" t="s">
        <v>33</v>
      </c>
      <c r="C703" s="6" t="s">
        <v>29</v>
      </c>
      <c r="D703" s="6" t="s">
        <v>30</v>
      </c>
      <c r="E703" s="6" t="s">
        <v>42</v>
      </c>
      <c r="F703" s="27">
        <v>2011</v>
      </c>
      <c r="G703" s="28">
        <v>40605</v>
      </c>
      <c r="H703" s="18">
        <v>5168</v>
      </c>
      <c r="I703" s="17">
        <f t="shared" si="55"/>
        <v>3359.2000000000003</v>
      </c>
      <c r="J703" s="33">
        <v>84</v>
      </c>
      <c r="K703" s="36">
        <f t="shared" si="52"/>
        <v>150.92044707429321</v>
      </c>
      <c r="L703" s="19">
        <f t="shared" si="53"/>
        <v>3191.2400000000002</v>
      </c>
      <c r="M703" s="17">
        <f t="shared" si="54"/>
        <v>167.96000000000004</v>
      </c>
      <c r="N703" s="39">
        <v>0.09</v>
      </c>
      <c r="O703" s="17">
        <f t="shared" si="56"/>
        <v>183.07640000000006</v>
      </c>
    </row>
    <row r="704" spans="1:15" s="7" customFormat="1" ht="15.75" customHeight="1" x14ac:dyDescent="0.25">
      <c r="A704" s="6" t="s">
        <v>1032</v>
      </c>
      <c r="B704" s="6" t="s">
        <v>44</v>
      </c>
      <c r="C704" s="6" t="s">
        <v>34</v>
      </c>
      <c r="D704" s="6" t="s">
        <v>35</v>
      </c>
      <c r="E704" s="6" t="s">
        <v>1016</v>
      </c>
      <c r="F704" s="27">
        <v>2015</v>
      </c>
      <c r="G704" s="28">
        <v>42186</v>
      </c>
      <c r="H704" s="18">
        <v>2246</v>
      </c>
      <c r="I704" s="17">
        <f t="shared" si="55"/>
        <v>1459.9</v>
      </c>
      <c r="J704" s="33">
        <v>84</v>
      </c>
      <c r="K704" s="36">
        <f t="shared" si="52"/>
        <v>98.948060486522024</v>
      </c>
      <c r="L704" s="19">
        <f t="shared" si="53"/>
        <v>1386.9050000000002</v>
      </c>
      <c r="M704" s="17">
        <f t="shared" si="54"/>
        <v>72.995000000000005</v>
      </c>
      <c r="N704" s="39">
        <v>0.09</v>
      </c>
      <c r="O704" s="17">
        <f t="shared" si="56"/>
        <v>79.564550000000011</v>
      </c>
    </row>
    <row r="705" spans="1:15" s="7" customFormat="1" ht="15.75" customHeight="1" x14ac:dyDescent="0.25">
      <c r="A705" s="6" t="s">
        <v>1033</v>
      </c>
      <c r="B705" s="6" t="s">
        <v>44</v>
      </c>
      <c r="C705" s="6" t="s">
        <v>255</v>
      </c>
      <c r="D705" s="6" t="s">
        <v>256</v>
      </c>
      <c r="E705" s="6" t="s">
        <v>262</v>
      </c>
      <c r="F705" s="27">
        <v>2011</v>
      </c>
      <c r="G705" s="28">
        <v>40596</v>
      </c>
      <c r="H705" s="18">
        <v>1069</v>
      </c>
      <c r="I705" s="17">
        <f t="shared" si="55"/>
        <v>694.85</v>
      </c>
      <c r="J705" s="33">
        <v>84</v>
      </c>
      <c r="K705" s="36">
        <f t="shared" si="52"/>
        <v>151.2163050624589</v>
      </c>
      <c r="L705" s="19">
        <f t="shared" si="53"/>
        <v>660.10750000000007</v>
      </c>
      <c r="M705" s="17">
        <f t="shared" si="54"/>
        <v>34.7425</v>
      </c>
      <c r="N705" s="39">
        <v>0.09</v>
      </c>
      <c r="O705" s="17">
        <f t="shared" si="56"/>
        <v>37.869325000000003</v>
      </c>
    </row>
    <row r="706" spans="1:15" s="7" customFormat="1" ht="15.75" customHeight="1" x14ac:dyDescent="0.25">
      <c r="A706" s="6" t="s">
        <v>1034</v>
      </c>
      <c r="B706" s="6" t="s">
        <v>44</v>
      </c>
      <c r="C706" s="6" t="s">
        <v>404</v>
      </c>
      <c r="D706" s="6" t="s">
        <v>405</v>
      </c>
      <c r="E706" s="6" t="s">
        <v>1035</v>
      </c>
      <c r="F706" s="27">
        <v>2023</v>
      </c>
      <c r="G706" s="28">
        <v>45021</v>
      </c>
      <c r="H706" s="24">
        <v>1940</v>
      </c>
      <c r="I706" s="17">
        <f t="shared" si="55"/>
        <v>1261</v>
      </c>
      <c r="J706" s="33">
        <v>84</v>
      </c>
      <c r="K706" s="36">
        <f t="shared" si="52"/>
        <v>5.7527942143326758</v>
      </c>
      <c r="L706" s="19">
        <f t="shared" si="53"/>
        <v>82.042378917378983</v>
      </c>
      <c r="M706" s="17">
        <f t="shared" si="54"/>
        <v>1178.957621082621</v>
      </c>
      <c r="N706" s="39">
        <v>0.21</v>
      </c>
      <c r="O706" s="17">
        <f t="shared" si="56"/>
        <v>1426.5387215099713</v>
      </c>
    </row>
    <row r="707" spans="1:15" s="7" customFormat="1" ht="15.75" customHeight="1" x14ac:dyDescent="0.25">
      <c r="A707" s="6" t="s">
        <v>1036</v>
      </c>
      <c r="B707" s="6" t="s">
        <v>47</v>
      </c>
      <c r="C707" s="6" t="s">
        <v>34</v>
      </c>
      <c r="D707" s="6" t="s">
        <v>35</v>
      </c>
      <c r="E707" s="6" t="s">
        <v>1016</v>
      </c>
      <c r="F707" s="27">
        <v>2015</v>
      </c>
      <c r="G707" s="28">
        <v>42200</v>
      </c>
      <c r="H707" s="18">
        <v>2246</v>
      </c>
      <c r="I707" s="17">
        <f t="shared" si="55"/>
        <v>1459.9</v>
      </c>
      <c r="J707" s="33">
        <v>84</v>
      </c>
      <c r="K707" s="36">
        <f t="shared" si="52"/>
        <v>98.487836949375406</v>
      </c>
      <c r="L707" s="19">
        <f t="shared" si="53"/>
        <v>1386.9050000000002</v>
      </c>
      <c r="M707" s="17">
        <f t="shared" si="54"/>
        <v>72.995000000000005</v>
      </c>
      <c r="N707" s="39">
        <v>0.09</v>
      </c>
      <c r="O707" s="17">
        <f t="shared" si="56"/>
        <v>79.564550000000011</v>
      </c>
    </row>
    <row r="708" spans="1:15" s="7" customFormat="1" ht="15.75" customHeight="1" x14ac:dyDescent="0.25">
      <c r="A708" s="6" t="s">
        <v>1037</v>
      </c>
      <c r="B708" s="6" t="s">
        <v>44</v>
      </c>
      <c r="C708" s="6" t="s">
        <v>34</v>
      </c>
      <c r="D708" s="6" t="s">
        <v>35</v>
      </c>
      <c r="E708" s="6" t="s">
        <v>1016</v>
      </c>
      <c r="F708" s="27">
        <v>2016</v>
      </c>
      <c r="G708" s="28">
        <v>42552</v>
      </c>
      <c r="H708" s="18">
        <v>2246</v>
      </c>
      <c r="I708" s="17">
        <f t="shared" si="55"/>
        <v>1459.9</v>
      </c>
      <c r="J708" s="33">
        <v>84</v>
      </c>
      <c r="K708" s="36">
        <f t="shared" si="52"/>
        <v>86.916502301117674</v>
      </c>
      <c r="L708" s="19">
        <f t="shared" si="53"/>
        <v>1386.9050000000002</v>
      </c>
      <c r="M708" s="17">
        <f t="shared" si="54"/>
        <v>72.995000000000005</v>
      </c>
      <c r="N708" s="39">
        <v>0.09</v>
      </c>
      <c r="O708" s="17">
        <f t="shared" si="56"/>
        <v>79.564550000000011</v>
      </c>
    </row>
    <row r="709" spans="1:15" s="7" customFormat="1" ht="15.75" customHeight="1" x14ac:dyDescent="0.25">
      <c r="A709" s="6" t="s">
        <v>1038</v>
      </c>
      <c r="B709" s="6" t="s">
        <v>33</v>
      </c>
      <c r="C709" s="6" t="s">
        <v>29</v>
      </c>
      <c r="D709" s="6" t="s">
        <v>30</v>
      </c>
      <c r="E709" s="6" t="s">
        <v>52</v>
      </c>
      <c r="F709" s="27">
        <v>2016</v>
      </c>
      <c r="G709" s="28">
        <v>42552</v>
      </c>
      <c r="H709" s="24">
        <v>6876.98</v>
      </c>
      <c r="I709" s="17">
        <f t="shared" si="55"/>
        <v>4470.0370000000003</v>
      </c>
      <c r="J709" s="33">
        <v>84</v>
      </c>
      <c r="K709" s="36">
        <f t="shared" si="52"/>
        <v>86.916502301117674</v>
      </c>
      <c r="L709" s="19">
        <f t="shared" si="53"/>
        <v>4246.5351500000006</v>
      </c>
      <c r="M709" s="17">
        <f t="shared" si="54"/>
        <v>223.50185000000002</v>
      </c>
      <c r="N709" s="39">
        <v>0.09</v>
      </c>
      <c r="O709" s="17">
        <f t="shared" si="56"/>
        <v>243.61701650000003</v>
      </c>
    </row>
    <row r="710" spans="1:15" s="7" customFormat="1" ht="15.75" customHeight="1" x14ac:dyDescent="0.25">
      <c r="A710" s="6" t="s">
        <v>1039</v>
      </c>
      <c r="B710" s="6" t="s">
        <v>44</v>
      </c>
      <c r="C710" s="6" t="s">
        <v>58</v>
      </c>
      <c r="D710" s="6" t="s">
        <v>59</v>
      </c>
      <c r="E710" s="6" t="s">
        <v>508</v>
      </c>
      <c r="F710" s="27">
        <v>2009</v>
      </c>
      <c r="G710" s="28">
        <v>39845</v>
      </c>
      <c r="H710" s="24">
        <v>8873</v>
      </c>
      <c r="I710" s="17">
        <f t="shared" si="55"/>
        <v>5767.45</v>
      </c>
      <c r="J710" s="33">
        <v>84</v>
      </c>
      <c r="K710" s="36">
        <f t="shared" si="52"/>
        <v>175.90401051939511</v>
      </c>
      <c r="L710" s="19">
        <f t="shared" si="53"/>
        <v>5479.0774999999994</v>
      </c>
      <c r="M710" s="17">
        <f t="shared" si="54"/>
        <v>288.3725</v>
      </c>
      <c r="N710" s="39">
        <v>0.09</v>
      </c>
      <c r="O710" s="17">
        <f t="shared" si="56"/>
        <v>314.32602500000002</v>
      </c>
    </row>
    <row r="711" spans="1:15" s="7" customFormat="1" ht="15.75" customHeight="1" x14ac:dyDescent="0.25">
      <c r="A711" s="6" t="s">
        <v>1040</v>
      </c>
      <c r="B711" s="6" t="s">
        <v>44</v>
      </c>
      <c r="C711" s="6" t="s">
        <v>58</v>
      </c>
      <c r="D711" s="6" t="s">
        <v>59</v>
      </c>
      <c r="E711" s="6" t="s">
        <v>645</v>
      </c>
      <c r="F711" s="27">
        <v>2023</v>
      </c>
      <c r="G711" s="28">
        <v>45051</v>
      </c>
      <c r="H711" s="18">
        <v>10562</v>
      </c>
      <c r="I711" s="17">
        <f t="shared" si="55"/>
        <v>6865.3</v>
      </c>
      <c r="J711" s="33">
        <v>84</v>
      </c>
      <c r="K711" s="36">
        <f t="shared" si="52"/>
        <v>4.7666009204470736</v>
      </c>
      <c r="L711" s="19">
        <f t="shared" si="53"/>
        <v>370.09450040699994</v>
      </c>
      <c r="M711" s="17">
        <f t="shared" si="54"/>
        <v>6495.2054995930002</v>
      </c>
      <c r="N711" s="39">
        <v>0.09</v>
      </c>
      <c r="O711" s="17">
        <f t="shared" si="56"/>
        <v>7079.7739945563708</v>
      </c>
    </row>
    <row r="712" spans="1:15" s="7" customFormat="1" ht="15.75" customHeight="1" x14ac:dyDescent="0.25">
      <c r="A712" s="6" t="s">
        <v>1041</v>
      </c>
      <c r="B712" s="6" t="s">
        <v>44</v>
      </c>
      <c r="C712" s="6" t="s">
        <v>29</v>
      </c>
      <c r="D712" s="6" t="s">
        <v>30</v>
      </c>
      <c r="E712" s="6" t="s">
        <v>52</v>
      </c>
      <c r="F712" s="27">
        <v>2016</v>
      </c>
      <c r="G712" s="28">
        <v>42461</v>
      </c>
      <c r="H712" s="24">
        <v>6876.98</v>
      </c>
      <c r="I712" s="17">
        <f t="shared" si="55"/>
        <v>4470.0370000000003</v>
      </c>
      <c r="J712" s="33">
        <v>84</v>
      </c>
      <c r="K712" s="36">
        <f t="shared" si="52"/>
        <v>89.907955292570676</v>
      </c>
      <c r="L712" s="19">
        <f t="shared" si="53"/>
        <v>4246.5351500000006</v>
      </c>
      <c r="M712" s="17">
        <f t="shared" si="54"/>
        <v>223.50185000000002</v>
      </c>
      <c r="N712" s="39">
        <v>0.09</v>
      </c>
      <c r="O712" s="17">
        <f t="shared" si="56"/>
        <v>243.61701650000003</v>
      </c>
    </row>
    <row r="713" spans="1:15" s="7" customFormat="1" ht="15.75" customHeight="1" x14ac:dyDescent="0.25">
      <c r="A713" s="6" t="s">
        <v>1042</v>
      </c>
      <c r="B713" s="6" t="s">
        <v>44</v>
      </c>
      <c r="C713" s="6" t="s">
        <v>34</v>
      </c>
      <c r="D713" s="6" t="s">
        <v>35</v>
      </c>
      <c r="E713" s="6" t="s">
        <v>1016</v>
      </c>
      <c r="F713" s="27">
        <v>2018</v>
      </c>
      <c r="G713" s="28">
        <v>43282</v>
      </c>
      <c r="H713" s="18">
        <v>2246</v>
      </c>
      <c r="I713" s="17">
        <f t="shared" si="55"/>
        <v>1459.9</v>
      </c>
      <c r="J713" s="33">
        <v>84</v>
      </c>
      <c r="K713" s="36">
        <f t="shared" si="52"/>
        <v>62.91913214990138</v>
      </c>
      <c r="L713" s="19">
        <f t="shared" si="53"/>
        <v>1038.8435592185592</v>
      </c>
      <c r="M713" s="17">
        <f t="shared" si="54"/>
        <v>421.05644078144087</v>
      </c>
      <c r="N713" s="39">
        <v>0.09</v>
      </c>
      <c r="O713" s="17">
        <f t="shared" si="56"/>
        <v>458.95152045177059</v>
      </c>
    </row>
    <row r="714" spans="1:15" s="7" customFormat="1" ht="15.75" customHeight="1" x14ac:dyDescent="0.25">
      <c r="A714" s="6" t="s">
        <v>1043</v>
      </c>
      <c r="B714" s="6" t="s">
        <v>44</v>
      </c>
      <c r="C714" s="6" t="s">
        <v>38</v>
      </c>
      <c r="D714" s="6" t="s">
        <v>39</v>
      </c>
      <c r="E714" s="6" t="s">
        <v>326</v>
      </c>
      <c r="F714" s="27">
        <v>2000</v>
      </c>
      <c r="G714" s="28">
        <v>36708</v>
      </c>
      <c r="H714" s="18">
        <v>754</v>
      </c>
      <c r="I714" s="17">
        <f t="shared" si="55"/>
        <v>490.1</v>
      </c>
      <c r="J714" s="33">
        <v>84</v>
      </c>
      <c r="K714" s="36">
        <f t="shared" ref="K714:K777" si="57">+($B$2-G714)/30.42</f>
        <v>279.02695595003286</v>
      </c>
      <c r="L714" s="19">
        <f t="shared" ref="L714:L777" si="58">+I714-M714</f>
        <v>465.59500000000003</v>
      </c>
      <c r="M714" s="17">
        <f t="shared" ref="M714:M777" si="59">IF(K714&lt;$J714,($I714)-(K714/$J714)*(($I714)-($I714*$B$5)),($I714*$B$5))</f>
        <v>24.505000000000003</v>
      </c>
      <c r="N714" s="39">
        <v>0.09</v>
      </c>
      <c r="O714" s="17">
        <f t="shared" si="56"/>
        <v>26.710450000000005</v>
      </c>
    </row>
    <row r="715" spans="1:15" s="7" customFormat="1" ht="15.75" customHeight="1" x14ac:dyDescent="0.25">
      <c r="A715" s="6" t="s">
        <v>1044</v>
      </c>
      <c r="B715" s="6" t="s">
        <v>44</v>
      </c>
      <c r="C715" s="6" t="s">
        <v>255</v>
      </c>
      <c r="D715" s="6" t="s">
        <v>256</v>
      </c>
      <c r="E715" s="6" t="s">
        <v>789</v>
      </c>
      <c r="F715" s="27">
        <v>2015</v>
      </c>
      <c r="G715" s="28">
        <v>42309</v>
      </c>
      <c r="H715" s="18">
        <v>1595</v>
      </c>
      <c r="I715" s="17">
        <f t="shared" ref="I715:I778" si="60">H715*(1-$B$6)</f>
        <v>1036.75</v>
      </c>
      <c r="J715" s="33">
        <v>84</v>
      </c>
      <c r="K715" s="36">
        <f t="shared" si="57"/>
        <v>94.904667981591047</v>
      </c>
      <c r="L715" s="19">
        <f t="shared" si="58"/>
        <v>984.91250000000002</v>
      </c>
      <c r="M715" s="17">
        <f t="shared" si="59"/>
        <v>51.837500000000006</v>
      </c>
      <c r="N715" s="39">
        <v>0.09</v>
      </c>
      <c r="O715" s="17">
        <f t="shared" ref="O715:O778" si="61">+M715*(1+N715)</f>
        <v>56.50287500000001</v>
      </c>
    </row>
    <row r="716" spans="1:15" s="7" customFormat="1" ht="15.75" customHeight="1" x14ac:dyDescent="0.25">
      <c r="A716" s="6" t="s">
        <v>1045</v>
      </c>
      <c r="B716" s="6" t="s">
        <v>47</v>
      </c>
      <c r="C716" s="6" t="s">
        <v>165</v>
      </c>
      <c r="D716" s="6" t="s">
        <v>166</v>
      </c>
      <c r="E716" s="6" t="s">
        <v>1046</v>
      </c>
      <c r="F716" s="27">
        <v>2021</v>
      </c>
      <c r="G716" s="28">
        <v>44405</v>
      </c>
      <c r="H716" s="24">
        <v>366.93</v>
      </c>
      <c r="I716" s="17">
        <f t="shared" si="60"/>
        <v>238.50450000000001</v>
      </c>
      <c r="J716" s="33">
        <v>60</v>
      </c>
      <c r="K716" s="36">
        <f t="shared" si="57"/>
        <v>26.002629848783695</v>
      </c>
      <c r="L716" s="19">
        <f t="shared" si="58"/>
        <v>98.194283653846156</v>
      </c>
      <c r="M716" s="17">
        <f t="shared" si="59"/>
        <v>140.31021634615385</v>
      </c>
      <c r="N716" s="39">
        <v>0.09</v>
      </c>
      <c r="O716" s="17">
        <f t="shared" si="61"/>
        <v>152.93813581730771</v>
      </c>
    </row>
    <row r="717" spans="1:15" s="7" customFormat="1" ht="15.75" customHeight="1" x14ac:dyDescent="0.25">
      <c r="A717" s="6" t="s">
        <v>1047</v>
      </c>
      <c r="B717" s="6" t="s">
        <v>47</v>
      </c>
      <c r="C717" s="6" t="s">
        <v>80</v>
      </c>
      <c r="D717" s="6" t="s">
        <v>81</v>
      </c>
      <c r="E717" s="6" t="s">
        <v>221</v>
      </c>
      <c r="F717" s="27">
        <v>2013</v>
      </c>
      <c r="G717" s="28">
        <v>41456</v>
      </c>
      <c r="H717" s="24">
        <v>3255</v>
      </c>
      <c r="I717" s="17">
        <f t="shared" si="60"/>
        <v>2115.75</v>
      </c>
      <c r="J717" s="33">
        <v>60</v>
      </c>
      <c r="K717" s="36">
        <f t="shared" si="57"/>
        <v>122.94543063773833</v>
      </c>
      <c r="L717" s="19">
        <f t="shared" si="58"/>
        <v>2009.9625000000001</v>
      </c>
      <c r="M717" s="17">
        <f t="shared" si="59"/>
        <v>105.78750000000001</v>
      </c>
      <c r="N717" s="39">
        <v>0.09</v>
      </c>
      <c r="O717" s="17">
        <f t="shared" si="61"/>
        <v>115.30837500000001</v>
      </c>
    </row>
    <row r="718" spans="1:15" s="7" customFormat="1" ht="15.75" customHeight="1" x14ac:dyDescent="0.25">
      <c r="A718" s="6" t="s">
        <v>1048</v>
      </c>
      <c r="B718" s="6" t="s">
        <v>47</v>
      </c>
      <c r="C718" s="6" t="s">
        <v>38</v>
      </c>
      <c r="D718" s="6" t="s">
        <v>39</v>
      </c>
      <c r="E718" s="6" t="s">
        <v>495</v>
      </c>
      <c r="F718" s="27">
        <v>2014</v>
      </c>
      <c r="G718" s="28">
        <v>41897</v>
      </c>
      <c r="H718" s="24">
        <v>855</v>
      </c>
      <c r="I718" s="17">
        <f t="shared" si="60"/>
        <v>555.75</v>
      </c>
      <c r="J718" s="33">
        <v>84</v>
      </c>
      <c r="K718" s="36">
        <f t="shared" si="57"/>
        <v>108.44838921761998</v>
      </c>
      <c r="L718" s="19">
        <f t="shared" si="58"/>
        <v>527.96249999999998</v>
      </c>
      <c r="M718" s="17">
        <f t="shared" si="59"/>
        <v>27.787500000000001</v>
      </c>
      <c r="N718" s="39">
        <v>0.09</v>
      </c>
      <c r="O718" s="17">
        <f t="shared" si="61"/>
        <v>30.288375000000002</v>
      </c>
    </row>
    <row r="719" spans="1:15" s="7" customFormat="1" ht="15.75" customHeight="1" x14ac:dyDescent="0.25">
      <c r="A719" s="6" t="s">
        <v>1049</v>
      </c>
      <c r="B719" s="6" t="s">
        <v>44</v>
      </c>
      <c r="C719" s="6" t="s">
        <v>58</v>
      </c>
      <c r="D719" s="6" t="s">
        <v>59</v>
      </c>
      <c r="E719" s="6" t="s">
        <v>645</v>
      </c>
      <c r="F719" s="27">
        <v>2023</v>
      </c>
      <c r="G719" s="28">
        <v>45070</v>
      </c>
      <c r="H719" s="24">
        <v>10562</v>
      </c>
      <c r="I719" s="17">
        <f t="shared" si="60"/>
        <v>6865.3</v>
      </c>
      <c r="J719" s="33">
        <v>84</v>
      </c>
      <c r="K719" s="36">
        <f t="shared" si="57"/>
        <v>4.1420118343195265</v>
      </c>
      <c r="L719" s="19">
        <f t="shared" si="58"/>
        <v>321.59935897435935</v>
      </c>
      <c r="M719" s="17">
        <f t="shared" si="59"/>
        <v>6543.7006410256408</v>
      </c>
      <c r="N719" s="39">
        <v>0.09</v>
      </c>
      <c r="O719" s="17">
        <f t="shared" si="61"/>
        <v>7132.6336987179493</v>
      </c>
    </row>
    <row r="720" spans="1:15" s="7" customFormat="1" ht="15.75" customHeight="1" x14ac:dyDescent="0.25">
      <c r="A720" s="6" t="s">
        <v>1050</v>
      </c>
      <c r="B720" s="6" t="s">
        <v>47</v>
      </c>
      <c r="C720" s="6" t="s">
        <v>850</v>
      </c>
      <c r="D720" s="6" t="s">
        <v>851</v>
      </c>
      <c r="E720" s="6" t="s">
        <v>1051</v>
      </c>
      <c r="F720" s="27">
        <v>2016</v>
      </c>
      <c r="G720" s="28">
        <v>42690</v>
      </c>
      <c r="H720" s="24">
        <v>2097</v>
      </c>
      <c r="I720" s="17">
        <f t="shared" si="60"/>
        <v>1363.05</v>
      </c>
      <c r="J720" s="33">
        <v>60</v>
      </c>
      <c r="K720" s="36">
        <f t="shared" si="57"/>
        <v>82.380013149243908</v>
      </c>
      <c r="L720" s="19">
        <f t="shared" si="58"/>
        <v>1294.8975</v>
      </c>
      <c r="M720" s="17">
        <f t="shared" si="59"/>
        <v>68.152500000000003</v>
      </c>
      <c r="N720" s="39">
        <v>0.09</v>
      </c>
      <c r="O720" s="17">
        <f t="shared" si="61"/>
        <v>74.286225000000016</v>
      </c>
    </row>
    <row r="721" spans="1:15" s="7" customFormat="1" ht="15.75" customHeight="1" x14ac:dyDescent="0.25">
      <c r="A721" s="6" t="s">
        <v>1052</v>
      </c>
      <c r="B721" s="6" t="s">
        <v>44</v>
      </c>
      <c r="C721" s="6" t="s">
        <v>29</v>
      </c>
      <c r="D721" s="6" t="s">
        <v>30</v>
      </c>
      <c r="E721" s="6" t="s">
        <v>48</v>
      </c>
      <c r="F721" s="27">
        <v>2019</v>
      </c>
      <c r="G721" s="28">
        <v>43719</v>
      </c>
      <c r="H721" s="24">
        <v>6813.38</v>
      </c>
      <c r="I721" s="17">
        <f t="shared" si="60"/>
        <v>4428.6970000000001</v>
      </c>
      <c r="J721" s="33">
        <v>84</v>
      </c>
      <c r="K721" s="36">
        <f t="shared" si="57"/>
        <v>48.553583168967783</v>
      </c>
      <c r="L721" s="19">
        <f t="shared" si="58"/>
        <v>2431.8768180199436</v>
      </c>
      <c r="M721" s="17">
        <f t="shared" si="59"/>
        <v>1996.8201819800565</v>
      </c>
      <c r="N721" s="39">
        <v>0.09</v>
      </c>
      <c r="O721" s="17">
        <f t="shared" si="61"/>
        <v>2176.5339983582617</v>
      </c>
    </row>
    <row r="722" spans="1:15" s="7" customFormat="1" ht="15.75" customHeight="1" x14ac:dyDescent="0.25">
      <c r="A722" s="6" t="s">
        <v>1053</v>
      </c>
      <c r="B722" s="6" t="s">
        <v>44</v>
      </c>
      <c r="C722" s="6" t="s">
        <v>234</v>
      </c>
      <c r="D722" s="6" t="s">
        <v>235</v>
      </c>
      <c r="E722" s="6" t="s">
        <v>1054</v>
      </c>
      <c r="F722" s="27">
        <v>2023</v>
      </c>
      <c r="G722" s="28">
        <v>45069</v>
      </c>
      <c r="H722" s="24">
        <v>5357</v>
      </c>
      <c r="I722" s="17">
        <f t="shared" si="60"/>
        <v>3482.05</v>
      </c>
      <c r="J722" s="33">
        <v>84</v>
      </c>
      <c r="K722" s="36">
        <f t="shared" si="57"/>
        <v>4.1748849441157132</v>
      </c>
      <c r="L722" s="19">
        <f t="shared" si="58"/>
        <v>164.40833587708585</v>
      </c>
      <c r="M722" s="17">
        <f t="shared" si="59"/>
        <v>3317.6416641229143</v>
      </c>
      <c r="N722" s="39">
        <v>0.09</v>
      </c>
      <c r="O722" s="17">
        <f t="shared" si="61"/>
        <v>3616.2294138939769</v>
      </c>
    </row>
    <row r="723" spans="1:15" s="7" customFormat="1" ht="15.75" customHeight="1" x14ac:dyDescent="0.25">
      <c r="A723" s="6" t="s">
        <v>1055</v>
      </c>
      <c r="B723" s="6" t="s">
        <v>44</v>
      </c>
      <c r="C723" s="6" t="s">
        <v>29</v>
      </c>
      <c r="D723" s="6" t="s">
        <v>30</v>
      </c>
      <c r="E723" s="6" t="s">
        <v>352</v>
      </c>
      <c r="F723" s="27">
        <v>2011</v>
      </c>
      <c r="G723" s="28">
        <v>40725</v>
      </c>
      <c r="H723" s="24">
        <v>6096</v>
      </c>
      <c r="I723" s="17">
        <f t="shared" si="60"/>
        <v>3962.4</v>
      </c>
      <c r="J723" s="33">
        <v>84</v>
      </c>
      <c r="K723" s="36">
        <f t="shared" si="57"/>
        <v>146.97567389875081</v>
      </c>
      <c r="L723" s="19">
        <f t="shared" si="58"/>
        <v>3764.28</v>
      </c>
      <c r="M723" s="17">
        <f t="shared" si="59"/>
        <v>198.12</v>
      </c>
      <c r="N723" s="39">
        <v>0.09</v>
      </c>
      <c r="O723" s="17">
        <f t="shared" si="61"/>
        <v>215.95080000000002</v>
      </c>
    </row>
    <row r="724" spans="1:15" s="7" customFormat="1" ht="15.75" customHeight="1" x14ac:dyDescent="0.25">
      <c r="A724" s="6" t="s">
        <v>1056</v>
      </c>
      <c r="B724" s="6" t="s">
        <v>44</v>
      </c>
      <c r="C724" s="6" t="s">
        <v>38</v>
      </c>
      <c r="D724" s="6" t="s">
        <v>39</v>
      </c>
      <c r="E724" s="6" t="s">
        <v>532</v>
      </c>
      <c r="F724" s="27">
        <v>2019</v>
      </c>
      <c r="G724" s="28">
        <v>43570</v>
      </c>
      <c r="H724" s="24">
        <v>835</v>
      </c>
      <c r="I724" s="17">
        <f t="shared" si="60"/>
        <v>542.75</v>
      </c>
      <c r="J724" s="33">
        <v>84</v>
      </c>
      <c r="K724" s="36">
        <f t="shared" si="57"/>
        <v>53.451676528599606</v>
      </c>
      <c r="L724" s="19">
        <f t="shared" si="58"/>
        <v>328.09943528693526</v>
      </c>
      <c r="M724" s="17">
        <f t="shared" si="59"/>
        <v>214.65056471306474</v>
      </c>
      <c r="N724" s="39">
        <v>0.09</v>
      </c>
      <c r="O724" s="17">
        <f t="shared" si="61"/>
        <v>233.96911553724058</v>
      </c>
    </row>
    <row r="725" spans="1:15" s="7" customFormat="1" ht="15.75" customHeight="1" x14ac:dyDescent="0.25">
      <c r="A725" s="6" t="s">
        <v>1057</v>
      </c>
      <c r="B725" s="6" t="s">
        <v>44</v>
      </c>
      <c r="C725" s="6" t="s">
        <v>58</v>
      </c>
      <c r="D725" s="6" t="s">
        <v>59</v>
      </c>
      <c r="E725" s="6" t="s">
        <v>645</v>
      </c>
      <c r="F725" s="27">
        <v>2023</v>
      </c>
      <c r="G725" s="28">
        <v>45070</v>
      </c>
      <c r="H725" s="24">
        <v>10562</v>
      </c>
      <c r="I725" s="17">
        <f t="shared" si="60"/>
        <v>6865.3</v>
      </c>
      <c r="J725" s="33">
        <v>84</v>
      </c>
      <c r="K725" s="36">
        <f t="shared" si="57"/>
        <v>4.1420118343195265</v>
      </c>
      <c r="L725" s="19">
        <f t="shared" si="58"/>
        <v>321.59935897435935</v>
      </c>
      <c r="M725" s="17">
        <f t="shared" si="59"/>
        <v>6543.7006410256408</v>
      </c>
      <c r="N725" s="39">
        <v>0.09</v>
      </c>
      <c r="O725" s="17">
        <f t="shared" si="61"/>
        <v>7132.6336987179493</v>
      </c>
    </row>
    <row r="726" spans="1:15" s="7" customFormat="1" ht="15.75" customHeight="1" x14ac:dyDescent="0.25">
      <c r="A726" s="6" t="s">
        <v>1058</v>
      </c>
      <c r="B726" s="6" t="s">
        <v>47</v>
      </c>
      <c r="C726" s="6" t="s">
        <v>29</v>
      </c>
      <c r="D726" s="6" t="s">
        <v>30</v>
      </c>
      <c r="E726" s="6" t="s">
        <v>52</v>
      </c>
      <c r="F726" s="27">
        <v>2016</v>
      </c>
      <c r="G726" s="28">
        <v>42492</v>
      </c>
      <c r="H726" s="24">
        <v>6876.98</v>
      </c>
      <c r="I726" s="17">
        <f t="shared" si="60"/>
        <v>4470.0370000000003</v>
      </c>
      <c r="J726" s="33">
        <v>84</v>
      </c>
      <c r="K726" s="36">
        <f t="shared" si="57"/>
        <v>88.888888888888886</v>
      </c>
      <c r="L726" s="19">
        <f t="shared" si="58"/>
        <v>4246.5351500000006</v>
      </c>
      <c r="M726" s="17">
        <f t="shared" si="59"/>
        <v>223.50185000000002</v>
      </c>
      <c r="N726" s="39">
        <v>0.09</v>
      </c>
      <c r="O726" s="17">
        <f t="shared" si="61"/>
        <v>243.61701650000003</v>
      </c>
    </row>
    <row r="727" spans="1:15" s="7" customFormat="1" ht="15.75" customHeight="1" x14ac:dyDescent="0.25">
      <c r="A727" s="6" t="s">
        <v>1059</v>
      </c>
      <c r="B727" s="6" t="s">
        <v>33</v>
      </c>
      <c r="C727" s="6" t="s">
        <v>29</v>
      </c>
      <c r="D727" s="6" t="s">
        <v>30</v>
      </c>
      <c r="E727" s="6" t="s">
        <v>48</v>
      </c>
      <c r="F727" s="27">
        <v>2023</v>
      </c>
      <c r="G727" s="28">
        <v>45047</v>
      </c>
      <c r="H727" s="24">
        <v>8972.23</v>
      </c>
      <c r="I727" s="17">
        <f t="shared" si="60"/>
        <v>5831.9494999999997</v>
      </c>
      <c r="J727" s="33">
        <v>84</v>
      </c>
      <c r="K727" s="36">
        <f t="shared" si="57"/>
        <v>4.8980933596318206</v>
      </c>
      <c r="L727" s="19">
        <f t="shared" si="58"/>
        <v>323.06144599613344</v>
      </c>
      <c r="M727" s="17">
        <f t="shared" si="59"/>
        <v>5508.8880540038663</v>
      </c>
      <c r="N727" s="39">
        <v>0.09</v>
      </c>
      <c r="O727" s="17">
        <f t="shared" si="61"/>
        <v>6004.6879788642145</v>
      </c>
    </row>
    <row r="728" spans="1:15" s="7" customFormat="1" ht="15.75" customHeight="1" x14ac:dyDescent="0.25">
      <c r="A728" s="6" t="s">
        <v>1060</v>
      </c>
      <c r="B728" s="6" t="s">
        <v>33</v>
      </c>
      <c r="C728" s="6" t="s">
        <v>54</v>
      </c>
      <c r="D728" s="6" t="s">
        <v>55</v>
      </c>
      <c r="E728" s="6" t="s">
        <v>1061</v>
      </c>
      <c r="F728" s="27">
        <v>2017</v>
      </c>
      <c r="G728" s="28">
        <v>42818</v>
      </c>
      <c r="H728" s="24">
        <v>5039</v>
      </c>
      <c r="I728" s="17">
        <f t="shared" si="60"/>
        <v>3275.35</v>
      </c>
      <c r="J728" s="33">
        <v>84</v>
      </c>
      <c r="K728" s="36">
        <f t="shared" si="57"/>
        <v>78.172255095332019</v>
      </c>
      <c r="L728" s="19">
        <f t="shared" si="58"/>
        <v>2895.7073921448923</v>
      </c>
      <c r="M728" s="17">
        <f t="shared" si="59"/>
        <v>379.6426078551076</v>
      </c>
      <c r="N728" s="39">
        <v>0.21</v>
      </c>
      <c r="O728" s="17">
        <f t="shared" si="61"/>
        <v>459.36755550468018</v>
      </c>
    </row>
    <row r="729" spans="1:15" s="7" customFormat="1" ht="15.75" customHeight="1" x14ac:dyDescent="0.25">
      <c r="A729" s="6" t="s">
        <v>1062</v>
      </c>
      <c r="B729" s="6" t="s">
        <v>33</v>
      </c>
      <c r="C729" s="6" t="s">
        <v>38</v>
      </c>
      <c r="D729" s="6" t="s">
        <v>39</v>
      </c>
      <c r="E729" s="6" t="s">
        <v>264</v>
      </c>
      <c r="F729" s="27">
        <v>2016</v>
      </c>
      <c r="G729" s="28">
        <v>42705</v>
      </c>
      <c r="H729" s="24">
        <v>671</v>
      </c>
      <c r="I729" s="17">
        <f t="shared" si="60"/>
        <v>436.15000000000003</v>
      </c>
      <c r="J729" s="33">
        <v>84</v>
      </c>
      <c r="K729" s="36">
        <f t="shared" si="57"/>
        <v>81.886916502301119</v>
      </c>
      <c r="L729" s="19">
        <f t="shared" si="58"/>
        <v>403.91940120065124</v>
      </c>
      <c r="M729" s="17">
        <f t="shared" si="59"/>
        <v>32.230598799348797</v>
      </c>
      <c r="N729" s="39">
        <v>0.09</v>
      </c>
      <c r="O729" s="17">
        <f t="shared" si="61"/>
        <v>35.131352691290189</v>
      </c>
    </row>
    <row r="730" spans="1:15" s="7" customFormat="1" ht="15.75" customHeight="1" x14ac:dyDescent="0.25">
      <c r="A730" s="6" t="s">
        <v>1063</v>
      </c>
      <c r="B730" s="6" t="s">
        <v>33</v>
      </c>
      <c r="C730" s="6" t="s">
        <v>29</v>
      </c>
      <c r="D730" s="6" t="s">
        <v>30</v>
      </c>
      <c r="E730" s="6" t="s">
        <v>45</v>
      </c>
      <c r="F730" s="27">
        <v>2011</v>
      </c>
      <c r="G730" s="28">
        <v>40575</v>
      </c>
      <c r="H730" s="24">
        <v>4758</v>
      </c>
      <c r="I730" s="17">
        <f t="shared" si="60"/>
        <v>3092.7000000000003</v>
      </c>
      <c r="J730" s="33">
        <v>84</v>
      </c>
      <c r="K730" s="36">
        <f t="shared" si="57"/>
        <v>151.90664036817881</v>
      </c>
      <c r="L730" s="19">
        <f t="shared" si="58"/>
        <v>2938.0650000000001</v>
      </c>
      <c r="M730" s="17">
        <f t="shared" si="59"/>
        <v>154.63500000000002</v>
      </c>
      <c r="N730" s="39">
        <v>0.09</v>
      </c>
      <c r="O730" s="17">
        <f t="shared" si="61"/>
        <v>168.55215000000004</v>
      </c>
    </row>
    <row r="731" spans="1:15" s="7" customFormat="1" ht="15.75" customHeight="1" x14ac:dyDescent="0.25">
      <c r="A731" s="6" t="s">
        <v>1064</v>
      </c>
      <c r="B731" s="6" t="s">
        <v>33</v>
      </c>
      <c r="C731" s="6" t="s">
        <v>63</v>
      </c>
      <c r="D731" s="6" t="s">
        <v>64</v>
      </c>
      <c r="E731" s="6" t="s">
        <v>173</v>
      </c>
      <c r="F731" s="27">
        <v>2018</v>
      </c>
      <c r="G731" s="28">
        <v>43453</v>
      </c>
      <c r="H731" s="24">
        <v>1895</v>
      </c>
      <c r="I731" s="17">
        <f t="shared" si="60"/>
        <v>1231.75</v>
      </c>
      <c r="J731" s="33">
        <v>84</v>
      </c>
      <c r="K731" s="36">
        <f t="shared" si="57"/>
        <v>57.297830374753445</v>
      </c>
      <c r="L731" s="19">
        <f t="shared" si="58"/>
        <v>798.18776709401698</v>
      </c>
      <c r="M731" s="17">
        <f t="shared" si="59"/>
        <v>433.56223290598302</v>
      </c>
      <c r="N731" s="39">
        <v>0.09</v>
      </c>
      <c r="O731" s="17">
        <f t="shared" si="61"/>
        <v>472.58283386752152</v>
      </c>
    </row>
    <row r="732" spans="1:15" s="7" customFormat="1" ht="15.75" customHeight="1" x14ac:dyDescent="0.25">
      <c r="A732" s="6" t="s">
        <v>1065</v>
      </c>
      <c r="B732" s="6" t="s">
        <v>33</v>
      </c>
      <c r="C732" s="6" t="s">
        <v>63</v>
      </c>
      <c r="D732" s="6" t="s">
        <v>64</v>
      </c>
      <c r="E732" s="6" t="s">
        <v>1066</v>
      </c>
      <c r="F732" s="27">
        <v>2018</v>
      </c>
      <c r="G732" s="28">
        <v>43166</v>
      </c>
      <c r="H732" s="24">
        <v>4829</v>
      </c>
      <c r="I732" s="17">
        <f t="shared" si="60"/>
        <v>3138.85</v>
      </c>
      <c r="J732" s="33">
        <v>84</v>
      </c>
      <c r="K732" s="36">
        <f t="shared" si="57"/>
        <v>66.732412886259041</v>
      </c>
      <c r="L732" s="19">
        <f t="shared" si="58"/>
        <v>2368.9271723646725</v>
      </c>
      <c r="M732" s="17">
        <f t="shared" si="59"/>
        <v>769.92282763532739</v>
      </c>
      <c r="N732" s="39">
        <v>0.09</v>
      </c>
      <c r="O732" s="17">
        <f t="shared" si="61"/>
        <v>839.21588212250697</v>
      </c>
    </row>
    <row r="733" spans="1:15" s="7" customFormat="1" ht="15.75" customHeight="1" x14ac:dyDescent="0.25">
      <c r="A733" s="6" t="s">
        <v>1067</v>
      </c>
      <c r="B733" s="6" t="s">
        <v>33</v>
      </c>
      <c r="C733" s="6" t="s">
        <v>147</v>
      </c>
      <c r="D733" s="6" t="s">
        <v>148</v>
      </c>
      <c r="E733" s="6" t="s">
        <v>578</v>
      </c>
      <c r="F733" s="27">
        <v>2013</v>
      </c>
      <c r="G733" s="28">
        <v>41456</v>
      </c>
      <c r="H733" s="24">
        <v>2857</v>
      </c>
      <c r="I733" s="17">
        <f t="shared" si="60"/>
        <v>1857.05</v>
      </c>
      <c r="J733" s="33">
        <v>84</v>
      </c>
      <c r="K733" s="36">
        <f t="shared" si="57"/>
        <v>122.94543063773833</v>
      </c>
      <c r="L733" s="19">
        <f t="shared" si="58"/>
        <v>1764.1975</v>
      </c>
      <c r="M733" s="17">
        <f t="shared" si="59"/>
        <v>92.852500000000006</v>
      </c>
      <c r="N733" s="39">
        <v>0.09</v>
      </c>
      <c r="O733" s="17">
        <f t="shared" si="61"/>
        <v>101.20922500000002</v>
      </c>
    </row>
    <row r="734" spans="1:15" s="7" customFormat="1" ht="15.75" customHeight="1" x14ac:dyDescent="0.25">
      <c r="A734" s="6" t="s">
        <v>1068</v>
      </c>
      <c r="B734" s="6" t="s">
        <v>33</v>
      </c>
      <c r="C734" s="6" t="s">
        <v>29</v>
      </c>
      <c r="D734" s="6" t="s">
        <v>30</v>
      </c>
      <c r="E734" s="6" t="s">
        <v>45</v>
      </c>
      <c r="F734" s="27">
        <v>2012</v>
      </c>
      <c r="G734" s="28">
        <v>41091</v>
      </c>
      <c r="H734" s="24">
        <v>4758</v>
      </c>
      <c r="I734" s="17">
        <f t="shared" si="60"/>
        <v>3092.7000000000003</v>
      </c>
      <c r="J734" s="33">
        <v>84</v>
      </c>
      <c r="K734" s="36">
        <f t="shared" si="57"/>
        <v>134.94411571334646</v>
      </c>
      <c r="L734" s="19">
        <f t="shared" si="58"/>
        <v>2938.0650000000001</v>
      </c>
      <c r="M734" s="17">
        <f t="shared" si="59"/>
        <v>154.63500000000002</v>
      </c>
      <c r="N734" s="39">
        <v>0.09</v>
      </c>
      <c r="O734" s="17">
        <f t="shared" si="61"/>
        <v>168.55215000000004</v>
      </c>
    </row>
    <row r="735" spans="1:15" s="7" customFormat="1" ht="15.75" customHeight="1" x14ac:dyDescent="0.25">
      <c r="A735" s="6" t="s">
        <v>1069</v>
      </c>
      <c r="B735" s="6" t="s">
        <v>44</v>
      </c>
      <c r="C735" s="6" t="s">
        <v>34</v>
      </c>
      <c r="D735" s="6" t="s">
        <v>35</v>
      </c>
      <c r="E735" s="6" t="s">
        <v>1016</v>
      </c>
      <c r="F735" s="27">
        <v>2017</v>
      </c>
      <c r="G735" s="28">
        <v>42843</v>
      </c>
      <c r="H735" s="18">
        <v>2246</v>
      </c>
      <c r="I735" s="17">
        <f t="shared" si="60"/>
        <v>1459.9</v>
      </c>
      <c r="J735" s="33">
        <v>84</v>
      </c>
      <c r="K735" s="36">
        <f t="shared" si="57"/>
        <v>77.350427350427353</v>
      </c>
      <c r="L735" s="19">
        <f t="shared" si="58"/>
        <v>1277.1154100529102</v>
      </c>
      <c r="M735" s="17">
        <f t="shared" si="59"/>
        <v>182.7845899470899</v>
      </c>
      <c r="N735" s="39">
        <v>0.09</v>
      </c>
      <c r="O735" s="17">
        <f t="shared" si="61"/>
        <v>199.23520304232801</v>
      </c>
    </row>
    <row r="736" spans="1:15" s="7" customFormat="1" ht="15.75" customHeight="1" x14ac:dyDescent="0.25">
      <c r="A736" s="6" t="s">
        <v>1070</v>
      </c>
      <c r="B736" s="6" t="s">
        <v>33</v>
      </c>
      <c r="C736" s="6" t="s">
        <v>255</v>
      </c>
      <c r="D736" s="6" t="s">
        <v>256</v>
      </c>
      <c r="E736" s="6" t="s">
        <v>270</v>
      </c>
      <c r="F736" s="27">
        <v>2023</v>
      </c>
      <c r="G736" s="28">
        <v>45078</v>
      </c>
      <c r="H736" s="24">
        <v>8785</v>
      </c>
      <c r="I736" s="17">
        <f t="shared" si="60"/>
        <v>5710.25</v>
      </c>
      <c r="J736" s="33">
        <v>84</v>
      </c>
      <c r="K736" s="36">
        <f t="shared" si="57"/>
        <v>3.8790269559500326</v>
      </c>
      <c r="L736" s="19">
        <f t="shared" si="58"/>
        <v>250.50836894586882</v>
      </c>
      <c r="M736" s="17">
        <f t="shared" si="59"/>
        <v>5459.7416310541312</v>
      </c>
      <c r="N736" s="39">
        <v>0.09</v>
      </c>
      <c r="O736" s="17">
        <f t="shared" si="61"/>
        <v>5951.1183778490031</v>
      </c>
    </row>
    <row r="737" spans="1:15" s="7" customFormat="1" ht="15.75" customHeight="1" x14ac:dyDescent="0.25">
      <c r="A737" s="6" t="s">
        <v>1071</v>
      </c>
      <c r="B737" s="6" t="s">
        <v>33</v>
      </c>
      <c r="C737" s="6" t="s">
        <v>255</v>
      </c>
      <c r="D737" s="6" t="s">
        <v>256</v>
      </c>
      <c r="E737" s="6" t="s">
        <v>262</v>
      </c>
      <c r="F737" s="27">
        <v>2018</v>
      </c>
      <c r="G737" s="28">
        <v>43260</v>
      </c>
      <c r="H737" s="24">
        <v>1069</v>
      </c>
      <c r="I737" s="17">
        <f t="shared" si="60"/>
        <v>694.85</v>
      </c>
      <c r="J737" s="33">
        <v>84</v>
      </c>
      <c r="K737" s="36">
        <f t="shared" si="57"/>
        <v>63.642340565417484</v>
      </c>
      <c r="L737" s="19">
        <f t="shared" si="58"/>
        <v>500.12840862840864</v>
      </c>
      <c r="M737" s="17">
        <f t="shared" si="59"/>
        <v>194.72159137159139</v>
      </c>
      <c r="N737" s="39">
        <v>0.09</v>
      </c>
      <c r="O737" s="17">
        <f t="shared" si="61"/>
        <v>212.24653459503463</v>
      </c>
    </row>
    <row r="738" spans="1:15" s="7" customFormat="1" ht="15.75" customHeight="1" x14ac:dyDescent="0.25">
      <c r="A738" s="6" t="s">
        <v>1072</v>
      </c>
      <c r="B738" s="6" t="s">
        <v>44</v>
      </c>
      <c r="C738" s="6" t="s">
        <v>58</v>
      </c>
      <c r="D738" s="6" t="s">
        <v>59</v>
      </c>
      <c r="E738" s="6" t="s">
        <v>158</v>
      </c>
      <c r="F738" s="27">
        <v>2015</v>
      </c>
      <c r="G738" s="28">
        <v>42186</v>
      </c>
      <c r="H738" s="18">
        <v>8436</v>
      </c>
      <c r="I738" s="17">
        <f t="shared" si="60"/>
        <v>5483.4000000000005</v>
      </c>
      <c r="J738" s="33">
        <v>84</v>
      </c>
      <c r="K738" s="36">
        <f t="shared" si="57"/>
        <v>98.948060486522024</v>
      </c>
      <c r="L738" s="19">
        <f t="shared" si="58"/>
        <v>5209.2300000000005</v>
      </c>
      <c r="M738" s="17">
        <f t="shared" si="59"/>
        <v>274.17</v>
      </c>
      <c r="N738" s="39">
        <v>0.09</v>
      </c>
      <c r="O738" s="17">
        <f t="shared" si="61"/>
        <v>298.84530000000007</v>
      </c>
    </row>
    <row r="739" spans="1:15" s="7" customFormat="1" ht="15.75" customHeight="1" x14ac:dyDescent="0.25">
      <c r="A739" s="6" t="s">
        <v>1073</v>
      </c>
      <c r="B739" s="6" t="s">
        <v>44</v>
      </c>
      <c r="C739" s="6" t="s">
        <v>255</v>
      </c>
      <c r="D739" s="6" t="s">
        <v>256</v>
      </c>
      <c r="E739" s="6" t="s">
        <v>929</v>
      </c>
      <c r="F739" s="27">
        <v>2020</v>
      </c>
      <c r="G739" s="28">
        <v>44136</v>
      </c>
      <c r="H739" s="24">
        <v>4930</v>
      </c>
      <c r="I739" s="17">
        <f t="shared" si="60"/>
        <v>3204.5</v>
      </c>
      <c r="J739" s="33">
        <v>84</v>
      </c>
      <c r="K739" s="36">
        <f t="shared" si="57"/>
        <v>34.845496383957922</v>
      </c>
      <c r="L739" s="19">
        <f t="shared" si="58"/>
        <v>1262.848494098494</v>
      </c>
      <c r="M739" s="17">
        <f t="shared" si="59"/>
        <v>1941.651505901506</v>
      </c>
      <c r="N739" s="39">
        <v>0.09</v>
      </c>
      <c r="O739" s="17">
        <f t="shared" si="61"/>
        <v>2116.4001414326417</v>
      </c>
    </row>
    <row r="740" spans="1:15" s="7" customFormat="1" ht="15.75" customHeight="1" x14ac:dyDescent="0.25">
      <c r="A740" s="6" t="s">
        <v>1074</v>
      </c>
      <c r="B740" s="6" t="s">
        <v>44</v>
      </c>
      <c r="C740" s="6" t="s">
        <v>147</v>
      </c>
      <c r="D740" s="6" t="s">
        <v>148</v>
      </c>
      <c r="E740" s="6" t="s">
        <v>1075</v>
      </c>
      <c r="F740" s="27">
        <v>2019</v>
      </c>
      <c r="G740" s="28">
        <v>43553</v>
      </c>
      <c r="H740" s="24">
        <v>2600</v>
      </c>
      <c r="I740" s="17">
        <f t="shared" si="60"/>
        <v>1690</v>
      </c>
      <c r="J740" s="33">
        <v>84</v>
      </c>
      <c r="K740" s="36">
        <f t="shared" si="57"/>
        <v>54.010519395134779</v>
      </c>
      <c r="L740" s="19">
        <f t="shared" si="58"/>
        <v>1032.3082010582011</v>
      </c>
      <c r="M740" s="17">
        <f t="shared" si="59"/>
        <v>657.69179894179888</v>
      </c>
      <c r="N740" s="39">
        <v>0.09</v>
      </c>
      <c r="O740" s="17">
        <f t="shared" si="61"/>
        <v>716.88406084656083</v>
      </c>
    </row>
    <row r="741" spans="1:15" s="7" customFormat="1" ht="15.75" customHeight="1" x14ac:dyDescent="0.25">
      <c r="A741" s="6" t="s">
        <v>1076</v>
      </c>
      <c r="B741" s="6" t="s">
        <v>47</v>
      </c>
      <c r="C741" s="6" t="s">
        <v>255</v>
      </c>
      <c r="D741" s="6" t="s">
        <v>256</v>
      </c>
      <c r="E741" s="6" t="s">
        <v>270</v>
      </c>
      <c r="F741" s="27">
        <v>2017</v>
      </c>
      <c r="G741" s="28">
        <v>42917</v>
      </c>
      <c r="H741" s="18">
        <v>7488</v>
      </c>
      <c r="I741" s="17">
        <f t="shared" si="60"/>
        <v>4867.2</v>
      </c>
      <c r="J741" s="33">
        <v>84</v>
      </c>
      <c r="K741" s="36">
        <f t="shared" si="57"/>
        <v>74.917817225509523</v>
      </c>
      <c r="L741" s="19">
        <f t="shared" si="58"/>
        <v>4123.9047619047615</v>
      </c>
      <c r="M741" s="17">
        <f t="shared" si="59"/>
        <v>743.29523809523835</v>
      </c>
      <c r="N741" s="39">
        <v>0.09</v>
      </c>
      <c r="O741" s="17">
        <f t="shared" si="61"/>
        <v>810.19180952380987</v>
      </c>
    </row>
    <row r="742" spans="1:15" s="7" customFormat="1" ht="15.75" customHeight="1" x14ac:dyDescent="0.25">
      <c r="A742" s="6" t="s">
        <v>1077</v>
      </c>
      <c r="B742" s="6" t="s">
        <v>44</v>
      </c>
      <c r="C742" s="6" t="s">
        <v>34</v>
      </c>
      <c r="D742" s="6" t="s">
        <v>35</v>
      </c>
      <c r="E742" s="6" t="s">
        <v>1016</v>
      </c>
      <c r="F742" s="27">
        <v>2017</v>
      </c>
      <c r="G742" s="28">
        <v>42917</v>
      </c>
      <c r="H742" s="18">
        <v>1000</v>
      </c>
      <c r="I742" s="17">
        <f t="shared" si="60"/>
        <v>650</v>
      </c>
      <c r="J742" s="33">
        <v>84</v>
      </c>
      <c r="K742" s="36">
        <f t="shared" si="57"/>
        <v>74.917817225509523</v>
      </c>
      <c r="L742" s="19">
        <f t="shared" si="58"/>
        <v>550.73514448514447</v>
      </c>
      <c r="M742" s="17">
        <f t="shared" si="59"/>
        <v>99.264855514855526</v>
      </c>
      <c r="N742" s="39">
        <v>0.09</v>
      </c>
      <c r="O742" s="17">
        <f t="shared" si="61"/>
        <v>108.19869251119253</v>
      </c>
    </row>
    <row r="743" spans="1:15" s="7" customFormat="1" ht="15.75" customHeight="1" x14ac:dyDescent="0.25">
      <c r="A743" s="6" t="s">
        <v>1078</v>
      </c>
      <c r="B743" s="6" t="s">
        <v>33</v>
      </c>
      <c r="C743" s="6" t="s">
        <v>58</v>
      </c>
      <c r="D743" s="6" t="s">
        <v>59</v>
      </c>
      <c r="E743" s="6" t="s">
        <v>1079</v>
      </c>
      <c r="F743" s="27">
        <v>2019</v>
      </c>
      <c r="G743" s="28">
        <v>43641</v>
      </c>
      <c r="H743" s="24">
        <v>4688</v>
      </c>
      <c r="I743" s="17">
        <f t="shared" si="60"/>
        <v>3047.2000000000003</v>
      </c>
      <c r="J743" s="33">
        <v>84</v>
      </c>
      <c r="K743" s="36">
        <f t="shared" si="57"/>
        <v>51.117685733070346</v>
      </c>
      <c r="L743" s="19">
        <f t="shared" si="58"/>
        <v>1761.6371591371592</v>
      </c>
      <c r="M743" s="17">
        <f t="shared" si="59"/>
        <v>1285.5628408628411</v>
      </c>
      <c r="N743" s="39">
        <v>0.09</v>
      </c>
      <c r="O743" s="17">
        <f t="shared" si="61"/>
        <v>1401.2634965404968</v>
      </c>
    </row>
    <row r="744" spans="1:15" s="7" customFormat="1" ht="15.75" customHeight="1" x14ac:dyDescent="0.25">
      <c r="A744" s="6" t="s">
        <v>1080</v>
      </c>
      <c r="B744" s="6" t="s">
        <v>33</v>
      </c>
      <c r="C744" s="6" t="s">
        <v>38</v>
      </c>
      <c r="D744" s="6" t="s">
        <v>39</v>
      </c>
      <c r="E744" s="6" t="s">
        <v>264</v>
      </c>
      <c r="F744" s="27">
        <v>2018</v>
      </c>
      <c r="G744" s="28">
        <v>43353</v>
      </c>
      <c r="H744" s="18">
        <v>671</v>
      </c>
      <c r="I744" s="17">
        <f t="shared" si="60"/>
        <v>436.15000000000003</v>
      </c>
      <c r="J744" s="33">
        <v>84</v>
      </c>
      <c r="K744" s="36">
        <f t="shared" si="57"/>
        <v>60.585141354372119</v>
      </c>
      <c r="L744" s="19">
        <f t="shared" si="58"/>
        <v>298.84522537647536</v>
      </c>
      <c r="M744" s="17">
        <f t="shared" si="59"/>
        <v>137.30477462352468</v>
      </c>
      <c r="N744" s="39">
        <v>0.09</v>
      </c>
      <c r="O744" s="17">
        <f t="shared" si="61"/>
        <v>149.6622043396419</v>
      </c>
    </row>
    <row r="745" spans="1:15" s="7" customFormat="1" ht="15.75" customHeight="1" x14ac:dyDescent="0.25">
      <c r="A745" s="6" t="s">
        <v>1081</v>
      </c>
      <c r="B745" s="6" t="s">
        <v>33</v>
      </c>
      <c r="C745" s="6" t="s">
        <v>29</v>
      </c>
      <c r="D745" s="6" t="s">
        <v>30</v>
      </c>
      <c r="E745" s="6" t="s">
        <v>1082</v>
      </c>
      <c r="F745" s="27">
        <v>2011</v>
      </c>
      <c r="G745" s="28">
        <v>40739</v>
      </c>
      <c r="H745" s="24">
        <v>6535</v>
      </c>
      <c r="I745" s="17">
        <f t="shared" si="60"/>
        <v>4247.75</v>
      </c>
      <c r="J745" s="33">
        <v>84</v>
      </c>
      <c r="K745" s="36">
        <f t="shared" si="57"/>
        <v>146.51545036160419</v>
      </c>
      <c r="L745" s="19">
        <f t="shared" si="58"/>
        <v>4035.3625000000002</v>
      </c>
      <c r="M745" s="17">
        <f t="shared" si="59"/>
        <v>212.38750000000002</v>
      </c>
      <c r="N745" s="39">
        <v>0.09</v>
      </c>
      <c r="O745" s="17">
        <f t="shared" si="61"/>
        <v>231.50237500000003</v>
      </c>
    </row>
    <row r="746" spans="1:15" s="7" customFormat="1" ht="15.75" customHeight="1" x14ac:dyDescent="0.25">
      <c r="A746" s="6" t="s">
        <v>1083</v>
      </c>
      <c r="B746" s="6" t="s">
        <v>47</v>
      </c>
      <c r="C746" s="6" t="s">
        <v>63</v>
      </c>
      <c r="D746" s="6" t="s">
        <v>64</v>
      </c>
      <c r="E746" s="6" t="s">
        <v>585</v>
      </c>
      <c r="F746" s="27">
        <v>2023</v>
      </c>
      <c r="G746" s="28">
        <v>45084</v>
      </c>
      <c r="H746" s="24">
        <v>5917.27</v>
      </c>
      <c r="I746" s="17">
        <f t="shared" si="60"/>
        <v>3846.2255000000005</v>
      </c>
      <c r="J746" s="33">
        <v>84</v>
      </c>
      <c r="K746" s="36">
        <f t="shared" si="57"/>
        <v>3.6817882971729126</v>
      </c>
      <c r="L746" s="19">
        <f t="shared" si="58"/>
        <v>160.15403133903146</v>
      </c>
      <c r="M746" s="17">
        <f t="shared" si="59"/>
        <v>3686.071468660969</v>
      </c>
      <c r="N746" s="39">
        <v>0.09</v>
      </c>
      <c r="O746" s="17">
        <f t="shared" si="61"/>
        <v>4017.8179008404563</v>
      </c>
    </row>
    <row r="747" spans="1:15" s="7" customFormat="1" ht="15.75" customHeight="1" x14ac:dyDescent="0.25">
      <c r="A747" s="6" t="s">
        <v>1084</v>
      </c>
      <c r="B747" s="6" t="s">
        <v>44</v>
      </c>
      <c r="C747" s="6" t="s">
        <v>34</v>
      </c>
      <c r="D747" s="6" t="s">
        <v>35</v>
      </c>
      <c r="E747" s="6" t="s">
        <v>1016</v>
      </c>
      <c r="F747" s="27">
        <v>2019</v>
      </c>
      <c r="G747" s="28">
        <v>43629</v>
      </c>
      <c r="H747" s="18">
        <v>3867</v>
      </c>
      <c r="I747" s="17">
        <f t="shared" si="60"/>
        <v>2513.5500000000002</v>
      </c>
      <c r="J747" s="33">
        <v>84</v>
      </c>
      <c r="K747" s="36">
        <f t="shared" si="57"/>
        <v>51.512163050624586</v>
      </c>
      <c r="L747" s="19">
        <f t="shared" si="58"/>
        <v>1464.3390186202687</v>
      </c>
      <c r="M747" s="17">
        <f t="shared" si="59"/>
        <v>1049.2109813797315</v>
      </c>
      <c r="N747" s="39">
        <v>0.09</v>
      </c>
      <c r="O747" s="17">
        <f t="shared" si="61"/>
        <v>1143.6399697039074</v>
      </c>
    </row>
    <row r="748" spans="1:15" s="7" customFormat="1" ht="15.75" customHeight="1" x14ac:dyDescent="0.25">
      <c r="A748" s="6" t="s">
        <v>1085</v>
      </c>
      <c r="B748" s="6" t="s">
        <v>47</v>
      </c>
      <c r="C748" s="6" t="s">
        <v>165</v>
      </c>
      <c r="D748" s="6" t="s">
        <v>166</v>
      </c>
      <c r="E748" s="6" t="s">
        <v>286</v>
      </c>
      <c r="F748" s="27">
        <v>2012</v>
      </c>
      <c r="G748" s="28">
        <v>40913</v>
      </c>
      <c r="H748" s="24">
        <v>1006</v>
      </c>
      <c r="I748" s="17">
        <f t="shared" si="60"/>
        <v>653.9</v>
      </c>
      <c r="J748" s="33">
        <v>60</v>
      </c>
      <c r="K748" s="36">
        <f t="shared" si="57"/>
        <v>140.7955292570677</v>
      </c>
      <c r="L748" s="19">
        <f t="shared" si="58"/>
        <v>621.20499999999993</v>
      </c>
      <c r="M748" s="17">
        <f t="shared" si="59"/>
        <v>32.695</v>
      </c>
      <c r="N748" s="39">
        <v>0.09</v>
      </c>
      <c r="O748" s="17">
        <f t="shared" si="61"/>
        <v>35.637550000000005</v>
      </c>
    </row>
    <row r="749" spans="1:15" s="7" customFormat="1" ht="15.75" customHeight="1" x14ac:dyDescent="0.25">
      <c r="A749" s="6" t="s">
        <v>1086</v>
      </c>
      <c r="B749" s="6" t="s">
        <v>33</v>
      </c>
      <c r="C749" s="6" t="s">
        <v>54</v>
      </c>
      <c r="D749" s="6" t="s">
        <v>55</v>
      </c>
      <c r="E749" s="6" t="s">
        <v>776</v>
      </c>
      <c r="F749" s="27">
        <v>2018</v>
      </c>
      <c r="G749" s="28">
        <v>43395</v>
      </c>
      <c r="H749" s="18">
        <v>5095</v>
      </c>
      <c r="I749" s="17">
        <f t="shared" si="60"/>
        <v>3311.75</v>
      </c>
      <c r="J749" s="33">
        <v>84</v>
      </c>
      <c r="K749" s="36">
        <f t="shared" si="57"/>
        <v>59.20447074293228</v>
      </c>
      <c r="L749" s="19">
        <f t="shared" si="58"/>
        <v>2217.4629248066744</v>
      </c>
      <c r="M749" s="17">
        <f t="shared" si="59"/>
        <v>1094.2870751933256</v>
      </c>
      <c r="N749" s="39">
        <v>0.21</v>
      </c>
      <c r="O749" s="17">
        <f t="shared" si="61"/>
        <v>1324.0873609839239</v>
      </c>
    </row>
    <row r="750" spans="1:15" s="7" customFormat="1" ht="15.75" customHeight="1" x14ac:dyDescent="0.25">
      <c r="A750" s="6" t="s">
        <v>1087</v>
      </c>
      <c r="B750" s="6" t="s">
        <v>47</v>
      </c>
      <c r="C750" s="6" t="s">
        <v>29</v>
      </c>
      <c r="D750" s="6" t="s">
        <v>30</v>
      </c>
      <c r="E750" s="6" t="s">
        <v>52</v>
      </c>
      <c r="F750" s="27">
        <v>2016</v>
      </c>
      <c r="G750" s="28">
        <v>42394</v>
      </c>
      <c r="H750" s="24">
        <v>6876.98</v>
      </c>
      <c r="I750" s="17">
        <f t="shared" si="60"/>
        <v>4470.0370000000003</v>
      </c>
      <c r="J750" s="33">
        <v>84</v>
      </c>
      <c r="K750" s="36">
        <f t="shared" si="57"/>
        <v>92.110453648915183</v>
      </c>
      <c r="L750" s="19">
        <f t="shared" si="58"/>
        <v>4246.5351500000006</v>
      </c>
      <c r="M750" s="17">
        <f t="shared" si="59"/>
        <v>223.50185000000002</v>
      </c>
      <c r="N750" s="39">
        <v>0.09</v>
      </c>
      <c r="O750" s="17">
        <f t="shared" si="61"/>
        <v>243.61701650000003</v>
      </c>
    </row>
    <row r="751" spans="1:15" s="7" customFormat="1" ht="15.75" customHeight="1" x14ac:dyDescent="0.25">
      <c r="A751" s="6" t="s">
        <v>1088</v>
      </c>
      <c r="B751" s="6" t="s">
        <v>47</v>
      </c>
      <c r="C751" s="6" t="s">
        <v>29</v>
      </c>
      <c r="D751" s="6" t="s">
        <v>30</v>
      </c>
      <c r="E751" s="6" t="s">
        <v>500</v>
      </c>
      <c r="F751" s="27">
        <v>2011</v>
      </c>
      <c r="G751" s="28">
        <v>40567</v>
      </c>
      <c r="H751" s="24">
        <v>5814</v>
      </c>
      <c r="I751" s="17">
        <f t="shared" si="60"/>
        <v>3779.1</v>
      </c>
      <c r="J751" s="33">
        <v>84</v>
      </c>
      <c r="K751" s="36">
        <f t="shared" si="57"/>
        <v>152.16962524654832</v>
      </c>
      <c r="L751" s="19">
        <f t="shared" si="58"/>
        <v>3590.145</v>
      </c>
      <c r="M751" s="17">
        <f t="shared" si="59"/>
        <v>188.95500000000001</v>
      </c>
      <c r="N751" s="39">
        <v>0.09</v>
      </c>
      <c r="O751" s="17">
        <f t="shared" si="61"/>
        <v>205.96095000000003</v>
      </c>
    </row>
    <row r="752" spans="1:15" s="7" customFormat="1" ht="15.75" customHeight="1" x14ac:dyDescent="0.25">
      <c r="A752" s="6" t="s">
        <v>1089</v>
      </c>
      <c r="B752" s="6" t="s">
        <v>44</v>
      </c>
      <c r="C752" s="6" t="s">
        <v>38</v>
      </c>
      <c r="D752" s="6" t="s">
        <v>39</v>
      </c>
      <c r="E752" s="6" t="s">
        <v>264</v>
      </c>
      <c r="F752" s="27">
        <v>2017</v>
      </c>
      <c r="G752" s="28">
        <v>42822</v>
      </c>
      <c r="H752" s="24">
        <v>671</v>
      </c>
      <c r="I752" s="17">
        <f t="shared" si="60"/>
        <v>436.15000000000003</v>
      </c>
      <c r="J752" s="33">
        <v>84</v>
      </c>
      <c r="K752" s="36">
        <f t="shared" si="57"/>
        <v>78.040762656147265</v>
      </c>
      <c r="L752" s="19">
        <f t="shared" si="58"/>
        <v>384.94767501017498</v>
      </c>
      <c r="M752" s="17">
        <f t="shared" si="59"/>
        <v>51.202324989825058</v>
      </c>
      <c r="N752" s="39">
        <v>0.09</v>
      </c>
      <c r="O752" s="17">
        <f t="shared" si="61"/>
        <v>55.81053423890932</v>
      </c>
    </row>
    <row r="753" spans="1:15" s="7" customFormat="1" ht="15.75" customHeight="1" x14ac:dyDescent="0.25">
      <c r="A753" s="6" t="s">
        <v>1090</v>
      </c>
      <c r="B753" s="6" t="s">
        <v>44</v>
      </c>
      <c r="C753" s="6" t="s">
        <v>58</v>
      </c>
      <c r="D753" s="6" t="s">
        <v>59</v>
      </c>
      <c r="E753" s="6" t="s">
        <v>645</v>
      </c>
      <c r="F753" s="27">
        <v>2023</v>
      </c>
      <c r="G753" s="28">
        <v>45085</v>
      </c>
      <c r="H753" s="24">
        <v>10562</v>
      </c>
      <c r="I753" s="17">
        <f t="shared" si="60"/>
        <v>6865.3</v>
      </c>
      <c r="J753" s="34">
        <v>84</v>
      </c>
      <c r="K753" s="37">
        <f t="shared" si="57"/>
        <v>3.6489151873767258</v>
      </c>
      <c r="L753" s="25">
        <f t="shared" si="58"/>
        <v>283.31372100122098</v>
      </c>
      <c r="M753" s="26">
        <f t="shared" si="59"/>
        <v>6581.9862789987792</v>
      </c>
      <c r="N753" s="40">
        <v>0.09</v>
      </c>
      <c r="O753" s="17">
        <f t="shared" si="61"/>
        <v>7174.3650441086702</v>
      </c>
    </row>
    <row r="754" spans="1:15" s="7" customFormat="1" ht="15.75" customHeight="1" x14ac:dyDescent="0.25">
      <c r="A754" s="6" t="s">
        <v>1091</v>
      </c>
      <c r="B754" s="6" t="s">
        <v>44</v>
      </c>
      <c r="C754" s="6" t="s">
        <v>58</v>
      </c>
      <c r="D754" s="6" t="s">
        <v>59</v>
      </c>
      <c r="E754" s="6" t="s">
        <v>223</v>
      </c>
      <c r="F754" s="27">
        <v>2020</v>
      </c>
      <c r="G754" s="28">
        <v>44104</v>
      </c>
      <c r="H754" s="24">
        <v>4099</v>
      </c>
      <c r="I754" s="17">
        <f t="shared" si="60"/>
        <v>2664.35</v>
      </c>
      <c r="J754" s="33">
        <v>84</v>
      </c>
      <c r="K754" s="36">
        <f t="shared" si="57"/>
        <v>35.897435897435898</v>
      </c>
      <c r="L754" s="19">
        <f t="shared" si="58"/>
        <v>1081.6805555555554</v>
      </c>
      <c r="M754" s="17">
        <f t="shared" si="59"/>
        <v>1582.6694444444445</v>
      </c>
      <c r="N754" s="39">
        <v>0.09</v>
      </c>
      <c r="O754" s="17">
        <f t="shared" si="61"/>
        <v>1725.1096944444446</v>
      </c>
    </row>
    <row r="755" spans="1:15" s="7" customFormat="1" ht="15.75" customHeight="1" x14ac:dyDescent="0.25">
      <c r="A755" s="6" t="s">
        <v>1092</v>
      </c>
      <c r="B755" s="6" t="s">
        <v>47</v>
      </c>
      <c r="C755" s="6" t="s">
        <v>63</v>
      </c>
      <c r="D755" s="6" t="s">
        <v>64</v>
      </c>
      <c r="E755" s="6" t="s">
        <v>204</v>
      </c>
      <c r="F755" s="27">
        <v>2021</v>
      </c>
      <c r="G755" s="28">
        <v>44204</v>
      </c>
      <c r="H755" s="24">
        <v>2545</v>
      </c>
      <c r="I755" s="17">
        <f t="shared" si="60"/>
        <v>1654.25</v>
      </c>
      <c r="J755" s="33">
        <v>84</v>
      </c>
      <c r="K755" s="36">
        <f t="shared" si="57"/>
        <v>32.610124917817224</v>
      </c>
      <c r="L755" s="19">
        <f t="shared" si="58"/>
        <v>610.09564509564507</v>
      </c>
      <c r="M755" s="17">
        <f t="shared" si="59"/>
        <v>1044.1543549043549</v>
      </c>
      <c r="N755" s="39">
        <v>0.09</v>
      </c>
      <c r="O755" s="17">
        <f t="shared" si="61"/>
        <v>1138.1282468457471</v>
      </c>
    </row>
    <row r="756" spans="1:15" s="7" customFormat="1" ht="15.75" customHeight="1" x14ac:dyDescent="0.25">
      <c r="A756" s="6" t="s">
        <v>1093</v>
      </c>
      <c r="B756" s="6" t="s">
        <v>33</v>
      </c>
      <c r="C756" s="6" t="s">
        <v>58</v>
      </c>
      <c r="D756" s="6" t="s">
        <v>59</v>
      </c>
      <c r="E756" s="6" t="s">
        <v>508</v>
      </c>
      <c r="F756" s="27">
        <v>2014</v>
      </c>
      <c r="G756" s="28">
        <v>41821</v>
      </c>
      <c r="H756" s="24">
        <v>8873</v>
      </c>
      <c r="I756" s="17">
        <f t="shared" si="60"/>
        <v>5767.45</v>
      </c>
      <c r="J756" s="33">
        <v>84</v>
      </c>
      <c r="K756" s="36">
        <f t="shared" si="57"/>
        <v>110.94674556213018</v>
      </c>
      <c r="L756" s="19">
        <f t="shared" si="58"/>
        <v>5479.0774999999994</v>
      </c>
      <c r="M756" s="17">
        <f t="shared" si="59"/>
        <v>288.3725</v>
      </c>
      <c r="N756" s="39">
        <v>0.09</v>
      </c>
      <c r="O756" s="17">
        <f t="shared" si="61"/>
        <v>314.32602500000002</v>
      </c>
    </row>
    <row r="757" spans="1:15" s="7" customFormat="1" ht="15.75" customHeight="1" x14ac:dyDescent="0.25">
      <c r="A757" s="6" t="s">
        <v>1094</v>
      </c>
      <c r="B757" s="6" t="s">
        <v>33</v>
      </c>
      <c r="C757" s="6" t="s">
        <v>58</v>
      </c>
      <c r="D757" s="6" t="s">
        <v>59</v>
      </c>
      <c r="E757" s="6" t="s">
        <v>508</v>
      </c>
      <c r="F757" s="27">
        <v>2012</v>
      </c>
      <c r="G757" s="28">
        <v>40940</v>
      </c>
      <c r="H757" s="24">
        <v>8436</v>
      </c>
      <c r="I757" s="17">
        <f t="shared" si="60"/>
        <v>5483.4000000000005</v>
      </c>
      <c r="J757" s="33">
        <v>84</v>
      </c>
      <c r="K757" s="36">
        <f t="shared" si="57"/>
        <v>139.90795529257068</v>
      </c>
      <c r="L757" s="19">
        <f t="shared" si="58"/>
        <v>5209.2300000000005</v>
      </c>
      <c r="M757" s="17">
        <f t="shared" si="59"/>
        <v>274.17</v>
      </c>
      <c r="N757" s="39">
        <v>0.09</v>
      </c>
      <c r="O757" s="17">
        <f t="shared" si="61"/>
        <v>298.84530000000007</v>
      </c>
    </row>
    <row r="758" spans="1:15" s="7" customFormat="1" ht="15.75" customHeight="1" x14ac:dyDescent="0.25">
      <c r="A758" s="6" t="s">
        <v>1095</v>
      </c>
      <c r="B758" s="6" t="s">
        <v>44</v>
      </c>
      <c r="C758" s="6" t="s">
        <v>466</v>
      </c>
      <c r="D758" s="6" t="s">
        <v>467</v>
      </c>
      <c r="E758" s="6" t="s">
        <v>1096</v>
      </c>
      <c r="F758" s="27">
        <v>2022</v>
      </c>
      <c r="G758" s="28">
        <v>44679</v>
      </c>
      <c r="H758" s="24">
        <v>4984</v>
      </c>
      <c r="I758" s="17">
        <f t="shared" si="60"/>
        <v>3239.6</v>
      </c>
      <c r="J758" s="33">
        <v>84</v>
      </c>
      <c r="K758" s="36">
        <f t="shared" si="57"/>
        <v>16.995397764628532</v>
      </c>
      <c r="L758" s="19">
        <f t="shared" si="58"/>
        <v>622.68304843304804</v>
      </c>
      <c r="M758" s="17">
        <f t="shared" si="59"/>
        <v>2616.9169515669519</v>
      </c>
      <c r="N758" s="39">
        <v>0.09</v>
      </c>
      <c r="O758" s="17">
        <f t="shared" si="61"/>
        <v>2852.4394772079777</v>
      </c>
    </row>
    <row r="759" spans="1:15" s="7" customFormat="1" ht="15.75" customHeight="1" x14ac:dyDescent="0.25">
      <c r="A759" s="6" t="s">
        <v>1097</v>
      </c>
      <c r="B759" s="6" t="s">
        <v>44</v>
      </c>
      <c r="C759" s="6" t="s">
        <v>34</v>
      </c>
      <c r="D759" s="6" t="s">
        <v>35</v>
      </c>
      <c r="E759" s="6" t="s">
        <v>1016</v>
      </c>
      <c r="F759" s="27">
        <v>2017</v>
      </c>
      <c r="G759" s="28">
        <v>43041</v>
      </c>
      <c r="H759" s="18">
        <v>2246</v>
      </c>
      <c r="I759" s="17">
        <f t="shared" si="60"/>
        <v>1459.9</v>
      </c>
      <c r="J759" s="33">
        <v>84</v>
      </c>
      <c r="K759" s="36">
        <f t="shared" si="57"/>
        <v>70.841551610782375</v>
      </c>
      <c r="L759" s="19">
        <f t="shared" si="58"/>
        <v>1169.6488349613351</v>
      </c>
      <c r="M759" s="17">
        <f t="shared" si="59"/>
        <v>290.25116503866502</v>
      </c>
      <c r="N759" s="39">
        <v>0.09</v>
      </c>
      <c r="O759" s="17">
        <f t="shared" si="61"/>
        <v>316.37376989214488</v>
      </c>
    </row>
    <row r="760" spans="1:15" s="7" customFormat="1" ht="15.75" customHeight="1" x14ac:dyDescent="0.25">
      <c r="A760" s="6" t="s">
        <v>1098</v>
      </c>
      <c r="B760" s="6" t="s">
        <v>44</v>
      </c>
      <c r="C760" s="6" t="s">
        <v>54</v>
      </c>
      <c r="D760" s="6" t="s">
        <v>55</v>
      </c>
      <c r="E760" s="6" t="s">
        <v>576</v>
      </c>
      <c r="F760" s="27">
        <v>2010</v>
      </c>
      <c r="G760" s="28">
        <v>40238</v>
      </c>
      <c r="H760" s="18">
        <v>5560</v>
      </c>
      <c r="I760" s="17">
        <f t="shared" si="60"/>
        <v>3614</v>
      </c>
      <c r="J760" s="33">
        <v>84</v>
      </c>
      <c r="K760" s="36">
        <f t="shared" si="57"/>
        <v>162.98487836949374</v>
      </c>
      <c r="L760" s="19">
        <f t="shared" si="58"/>
        <v>3433.3</v>
      </c>
      <c r="M760" s="17">
        <f t="shared" si="59"/>
        <v>180.70000000000002</v>
      </c>
      <c r="N760" s="39">
        <v>0.21</v>
      </c>
      <c r="O760" s="17">
        <f t="shared" si="61"/>
        <v>218.64700000000002</v>
      </c>
    </row>
    <row r="761" spans="1:15" s="7" customFormat="1" ht="15.75" customHeight="1" x14ac:dyDescent="0.25">
      <c r="A761" s="6" t="s">
        <v>1099</v>
      </c>
      <c r="B761" s="6" t="s">
        <v>44</v>
      </c>
      <c r="C761" s="6" t="s">
        <v>58</v>
      </c>
      <c r="D761" s="6" t="s">
        <v>59</v>
      </c>
      <c r="E761" s="6" t="s">
        <v>60</v>
      </c>
      <c r="F761" s="27">
        <v>2017</v>
      </c>
      <c r="G761" s="28">
        <v>43012</v>
      </c>
      <c r="H761" s="18">
        <v>9030</v>
      </c>
      <c r="I761" s="17">
        <f t="shared" si="60"/>
        <v>5869.5</v>
      </c>
      <c r="J761" s="33">
        <v>84</v>
      </c>
      <c r="K761" s="36">
        <f t="shared" si="57"/>
        <v>71.794871794871796</v>
      </c>
      <c r="L761" s="19">
        <f t="shared" si="58"/>
        <v>4765.833333333333</v>
      </c>
      <c r="M761" s="17">
        <f t="shared" si="59"/>
        <v>1103.666666666667</v>
      </c>
      <c r="N761" s="39">
        <v>0.09</v>
      </c>
      <c r="O761" s="17">
        <f t="shared" si="61"/>
        <v>1202.9966666666671</v>
      </c>
    </row>
    <row r="762" spans="1:15" s="7" customFormat="1" ht="15.75" customHeight="1" x14ac:dyDescent="0.25">
      <c r="A762" s="6" t="s">
        <v>1100</v>
      </c>
      <c r="B762" s="6" t="s">
        <v>44</v>
      </c>
      <c r="C762" s="6" t="s">
        <v>58</v>
      </c>
      <c r="D762" s="6" t="s">
        <v>59</v>
      </c>
      <c r="E762" s="6" t="s">
        <v>645</v>
      </c>
      <c r="F762" s="27">
        <v>2023</v>
      </c>
      <c r="G762" s="28">
        <v>45091</v>
      </c>
      <c r="H762" s="24">
        <v>10562</v>
      </c>
      <c r="I762" s="17">
        <f t="shared" si="60"/>
        <v>6865.3</v>
      </c>
      <c r="J762" s="34">
        <v>84</v>
      </c>
      <c r="K762" s="37">
        <f t="shared" si="57"/>
        <v>3.4516765285996054</v>
      </c>
      <c r="L762" s="25">
        <f t="shared" si="58"/>
        <v>267.99946581196582</v>
      </c>
      <c r="M762" s="26">
        <f t="shared" si="59"/>
        <v>6597.3005341880344</v>
      </c>
      <c r="N762" s="40">
        <v>0.09</v>
      </c>
      <c r="O762" s="17">
        <f t="shared" si="61"/>
        <v>7191.057582264958</v>
      </c>
    </row>
    <row r="763" spans="1:15" s="7" customFormat="1" ht="15.75" customHeight="1" x14ac:dyDescent="0.25">
      <c r="A763" s="6" t="s">
        <v>1101</v>
      </c>
      <c r="B763" s="6" t="s">
        <v>44</v>
      </c>
      <c r="C763" s="6" t="s">
        <v>58</v>
      </c>
      <c r="D763" s="6" t="s">
        <v>59</v>
      </c>
      <c r="E763" s="6" t="s">
        <v>508</v>
      </c>
      <c r="F763" s="27">
        <v>2018</v>
      </c>
      <c r="G763" s="28">
        <v>43285</v>
      </c>
      <c r="H763" s="24">
        <v>8206</v>
      </c>
      <c r="I763" s="17">
        <f t="shared" si="60"/>
        <v>5333.9000000000005</v>
      </c>
      <c r="J763" s="33">
        <v>84</v>
      </c>
      <c r="K763" s="36">
        <f t="shared" si="57"/>
        <v>62.820512820512818</v>
      </c>
      <c r="L763" s="19">
        <f t="shared" si="58"/>
        <v>3789.5763888888896</v>
      </c>
      <c r="M763" s="17">
        <f t="shared" si="59"/>
        <v>1544.3236111111109</v>
      </c>
      <c r="N763" s="39">
        <v>0.09</v>
      </c>
      <c r="O763" s="17">
        <f t="shared" si="61"/>
        <v>1683.312736111111</v>
      </c>
    </row>
    <row r="764" spans="1:15" s="7" customFormat="1" ht="15.75" customHeight="1" x14ac:dyDescent="0.25">
      <c r="A764" s="6" t="s">
        <v>1102</v>
      </c>
      <c r="B764" s="6" t="s">
        <v>47</v>
      </c>
      <c r="C764" s="6" t="s">
        <v>38</v>
      </c>
      <c r="D764" s="6" t="s">
        <v>39</v>
      </c>
      <c r="E764" s="6" t="s">
        <v>264</v>
      </c>
      <c r="F764" s="27">
        <v>2016</v>
      </c>
      <c r="G764" s="28">
        <v>42711</v>
      </c>
      <c r="H764" s="24">
        <v>671</v>
      </c>
      <c r="I764" s="17">
        <f t="shared" si="60"/>
        <v>436.15000000000003</v>
      </c>
      <c r="J764" s="33">
        <v>84</v>
      </c>
      <c r="K764" s="36">
        <f t="shared" si="57"/>
        <v>81.689677843523995</v>
      </c>
      <c r="L764" s="19">
        <f t="shared" si="58"/>
        <v>402.94649216524215</v>
      </c>
      <c r="M764" s="17">
        <f t="shared" si="59"/>
        <v>33.203507834757886</v>
      </c>
      <c r="N764" s="39">
        <v>0.09</v>
      </c>
      <c r="O764" s="17">
        <f t="shared" si="61"/>
        <v>36.191823539886101</v>
      </c>
    </row>
    <row r="765" spans="1:15" s="7" customFormat="1" ht="15.75" customHeight="1" x14ac:dyDescent="0.25">
      <c r="A765" s="6" t="s">
        <v>1103</v>
      </c>
      <c r="B765" s="6" t="s">
        <v>44</v>
      </c>
      <c r="C765" s="6" t="s">
        <v>29</v>
      </c>
      <c r="D765" s="6" t="s">
        <v>30</v>
      </c>
      <c r="E765" s="6" t="s">
        <v>52</v>
      </c>
      <c r="F765" s="27">
        <v>2015</v>
      </c>
      <c r="G765" s="28">
        <v>42128</v>
      </c>
      <c r="H765" s="24">
        <v>6876.98</v>
      </c>
      <c r="I765" s="17">
        <f t="shared" si="60"/>
        <v>4470.0370000000003</v>
      </c>
      <c r="J765" s="33">
        <v>84</v>
      </c>
      <c r="K765" s="36">
        <f t="shared" si="57"/>
        <v>100.85470085470085</v>
      </c>
      <c r="L765" s="19">
        <f t="shared" si="58"/>
        <v>4246.5351500000006</v>
      </c>
      <c r="M765" s="17">
        <f t="shared" si="59"/>
        <v>223.50185000000002</v>
      </c>
      <c r="N765" s="39">
        <v>0.09</v>
      </c>
      <c r="O765" s="17">
        <f t="shared" si="61"/>
        <v>243.61701650000003</v>
      </c>
    </row>
    <row r="766" spans="1:15" s="7" customFormat="1" ht="15.75" customHeight="1" x14ac:dyDescent="0.25">
      <c r="A766" s="6" t="s">
        <v>1104</v>
      </c>
      <c r="B766" s="6" t="s">
        <v>44</v>
      </c>
      <c r="C766" s="6" t="s">
        <v>58</v>
      </c>
      <c r="D766" s="6" t="s">
        <v>59</v>
      </c>
      <c r="E766" s="6" t="s">
        <v>645</v>
      </c>
      <c r="F766" s="27">
        <v>2022</v>
      </c>
      <c r="G766" s="28">
        <v>44668</v>
      </c>
      <c r="H766" s="24">
        <v>9482</v>
      </c>
      <c r="I766" s="17">
        <f t="shared" si="60"/>
        <v>6163.3</v>
      </c>
      <c r="J766" s="33">
        <v>84</v>
      </c>
      <c r="K766" s="36">
        <f t="shared" si="57"/>
        <v>17.357001972386588</v>
      </c>
      <c r="L766" s="19">
        <f t="shared" si="58"/>
        <v>1209.8522588522592</v>
      </c>
      <c r="M766" s="17">
        <f t="shared" si="59"/>
        <v>4953.447741147741</v>
      </c>
      <c r="N766" s="39">
        <v>0.09</v>
      </c>
      <c r="O766" s="17">
        <f t="shared" si="61"/>
        <v>5399.2580378510384</v>
      </c>
    </row>
    <row r="767" spans="1:15" s="7" customFormat="1" ht="15.75" customHeight="1" x14ac:dyDescent="0.25">
      <c r="A767" s="6" t="s">
        <v>1105</v>
      </c>
      <c r="B767" s="6" t="s">
        <v>47</v>
      </c>
      <c r="C767" s="6" t="s">
        <v>29</v>
      </c>
      <c r="D767" s="6" t="s">
        <v>30</v>
      </c>
      <c r="E767" s="6" t="s">
        <v>48</v>
      </c>
      <c r="F767" s="27">
        <v>2023</v>
      </c>
      <c r="G767" s="28">
        <v>44930</v>
      </c>
      <c r="H767" s="18">
        <v>8330.93</v>
      </c>
      <c r="I767" s="17">
        <f t="shared" si="60"/>
        <v>5415.1045000000004</v>
      </c>
      <c r="J767" s="33">
        <v>84</v>
      </c>
      <c r="K767" s="36">
        <f t="shared" si="57"/>
        <v>8.7442472057856673</v>
      </c>
      <c r="L767" s="19">
        <f t="shared" si="58"/>
        <v>535.51740206552677</v>
      </c>
      <c r="M767" s="17">
        <f t="shared" si="59"/>
        <v>4879.5870979344736</v>
      </c>
      <c r="N767" s="39">
        <v>0.09</v>
      </c>
      <c r="O767" s="17">
        <f t="shared" si="61"/>
        <v>5318.7499367485771</v>
      </c>
    </row>
    <row r="768" spans="1:15" s="7" customFormat="1" ht="15.75" customHeight="1" x14ac:dyDescent="0.25">
      <c r="A768" s="6" t="s">
        <v>1106</v>
      </c>
      <c r="B768" s="6" t="s">
        <v>47</v>
      </c>
      <c r="C768" s="6" t="s">
        <v>34</v>
      </c>
      <c r="D768" s="6" t="s">
        <v>35</v>
      </c>
      <c r="E768" s="6" t="s">
        <v>1016</v>
      </c>
      <c r="F768" s="27">
        <v>2018</v>
      </c>
      <c r="G768" s="28">
        <v>43104</v>
      </c>
      <c r="H768" s="18">
        <v>2246</v>
      </c>
      <c r="I768" s="17">
        <f t="shared" si="60"/>
        <v>1459.9</v>
      </c>
      <c r="J768" s="33">
        <v>84</v>
      </c>
      <c r="K768" s="36">
        <f t="shared" si="57"/>
        <v>68.770545693622608</v>
      </c>
      <c r="L768" s="19">
        <f t="shared" si="58"/>
        <v>1135.4549247049249</v>
      </c>
      <c r="M768" s="17">
        <f t="shared" si="59"/>
        <v>324.44507529507518</v>
      </c>
      <c r="N768" s="39">
        <v>0.09</v>
      </c>
      <c r="O768" s="17">
        <f t="shared" si="61"/>
        <v>353.64513207163196</v>
      </c>
    </row>
    <row r="769" spans="1:15" s="7" customFormat="1" ht="15.75" customHeight="1" x14ac:dyDescent="0.25">
      <c r="A769" s="6" t="s">
        <v>1107</v>
      </c>
      <c r="B769" s="6" t="s">
        <v>33</v>
      </c>
      <c r="C769" s="6" t="s">
        <v>38</v>
      </c>
      <c r="D769" s="6" t="s">
        <v>39</v>
      </c>
      <c r="E769" s="6" t="s">
        <v>71</v>
      </c>
      <c r="F769" s="27">
        <v>2010</v>
      </c>
      <c r="G769" s="28">
        <v>40461</v>
      </c>
      <c r="H769" s="24">
        <v>1025</v>
      </c>
      <c r="I769" s="17">
        <f t="shared" si="60"/>
        <v>666.25</v>
      </c>
      <c r="J769" s="33">
        <v>84</v>
      </c>
      <c r="K769" s="36">
        <f t="shared" si="57"/>
        <v>155.6541748849441</v>
      </c>
      <c r="L769" s="19">
        <f t="shared" si="58"/>
        <v>632.9375</v>
      </c>
      <c r="M769" s="17">
        <f t="shared" si="59"/>
        <v>33.3125</v>
      </c>
      <c r="N769" s="39">
        <v>0.09</v>
      </c>
      <c r="O769" s="17">
        <f t="shared" si="61"/>
        <v>36.310625000000002</v>
      </c>
    </row>
    <row r="770" spans="1:15" s="7" customFormat="1" ht="15.75" customHeight="1" x14ac:dyDescent="0.25">
      <c r="A770" s="6" t="s">
        <v>1108</v>
      </c>
      <c r="B770" s="6" t="s">
        <v>33</v>
      </c>
      <c r="C770" s="6" t="s">
        <v>58</v>
      </c>
      <c r="D770" s="6" t="s">
        <v>59</v>
      </c>
      <c r="E770" s="6" t="s">
        <v>645</v>
      </c>
      <c r="F770" s="27">
        <v>2023</v>
      </c>
      <c r="G770" s="28">
        <v>45091</v>
      </c>
      <c r="H770" s="24">
        <v>10562</v>
      </c>
      <c r="I770" s="26">
        <f t="shared" si="60"/>
        <v>6865.3</v>
      </c>
      <c r="J770" s="34">
        <v>84</v>
      </c>
      <c r="K770" s="37">
        <f t="shared" si="57"/>
        <v>3.4516765285996054</v>
      </c>
      <c r="L770" s="25">
        <f t="shared" si="58"/>
        <v>267.99946581196582</v>
      </c>
      <c r="M770" s="26">
        <f t="shared" si="59"/>
        <v>6597.3005341880344</v>
      </c>
      <c r="N770" s="40">
        <v>0.09</v>
      </c>
      <c r="O770" s="17">
        <f t="shared" si="61"/>
        <v>7191.057582264958</v>
      </c>
    </row>
    <row r="771" spans="1:15" s="7" customFormat="1" ht="15.75" customHeight="1" x14ac:dyDescent="0.25">
      <c r="A771" s="6" t="s">
        <v>1109</v>
      </c>
      <c r="B771" s="6" t="s">
        <v>44</v>
      </c>
      <c r="C771" s="6" t="s">
        <v>255</v>
      </c>
      <c r="D771" s="6" t="s">
        <v>256</v>
      </c>
      <c r="E771" s="6" t="s">
        <v>593</v>
      </c>
      <c r="F771" s="27">
        <v>2021</v>
      </c>
      <c r="G771" s="28">
        <v>44417</v>
      </c>
      <c r="H771" s="24">
        <v>6500</v>
      </c>
      <c r="I771" s="17">
        <f t="shared" si="60"/>
        <v>4225</v>
      </c>
      <c r="J771" s="33">
        <v>84</v>
      </c>
      <c r="K771" s="36">
        <f t="shared" si="57"/>
        <v>25.608152531229454</v>
      </c>
      <c r="L771" s="19">
        <f t="shared" si="58"/>
        <v>1223.6276455026455</v>
      </c>
      <c r="M771" s="17">
        <f t="shared" si="59"/>
        <v>3001.3723544973545</v>
      </c>
      <c r="N771" s="39">
        <v>0.09</v>
      </c>
      <c r="O771" s="17">
        <f t="shared" si="61"/>
        <v>3271.4958664021165</v>
      </c>
    </row>
    <row r="772" spans="1:15" s="7" customFormat="1" ht="15.75" customHeight="1" x14ac:dyDescent="0.25">
      <c r="A772" s="6" t="s">
        <v>1110</v>
      </c>
      <c r="B772" s="6" t="s">
        <v>33</v>
      </c>
      <c r="C772" s="6" t="s">
        <v>29</v>
      </c>
      <c r="D772" s="6" t="s">
        <v>30</v>
      </c>
      <c r="E772" s="6" t="s">
        <v>48</v>
      </c>
      <c r="F772" s="27">
        <v>2023</v>
      </c>
      <c r="G772" s="28">
        <v>45009</v>
      </c>
      <c r="H772" s="24">
        <v>9241.43</v>
      </c>
      <c r="I772" s="17">
        <f t="shared" si="60"/>
        <v>6006.9295000000002</v>
      </c>
      <c r="J772" s="33">
        <v>84</v>
      </c>
      <c r="K772" s="36">
        <f t="shared" si="57"/>
        <v>6.1472715318869158</v>
      </c>
      <c r="L772" s="19">
        <f t="shared" si="58"/>
        <v>417.61804016585302</v>
      </c>
      <c r="M772" s="17">
        <f t="shared" si="59"/>
        <v>5589.3114598341472</v>
      </c>
      <c r="N772" s="39">
        <v>0.09</v>
      </c>
      <c r="O772" s="17">
        <f t="shared" si="61"/>
        <v>6092.3494912192209</v>
      </c>
    </row>
    <row r="773" spans="1:15" s="7" customFormat="1" ht="15.75" customHeight="1" x14ac:dyDescent="0.25">
      <c r="A773" s="6" t="s">
        <v>1111</v>
      </c>
      <c r="B773" s="6" t="s">
        <v>44</v>
      </c>
      <c r="C773" s="6" t="s">
        <v>29</v>
      </c>
      <c r="D773" s="6" t="s">
        <v>30</v>
      </c>
      <c r="E773" s="6" t="s">
        <v>48</v>
      </c>
      <c r="F773" s="27">
        <v>2023</v>
      </c>
      <c r="G773" s="28">
        <v>45091</v>
      </c>
      <c r="H773" s="24">
        <v>8972.23</v>
      </c>
      <c r="I773" s="17">
        <f t="shared" si="60"/>
        <v>5831.9494999999997</v>
      </c>
      <c r="J773" s="33">
        <v>84</v>
      </c>
      <c r="K773" s="36">
        <f t="shared" si="57"/>
        <v>3.4516765285996054</v>
      </c>
      <c r="L773" s="19">
        <f t="shared" si="58"/>
        <v>227.66075053418808</v>
      </c>
      <c r="M773" s="17">
        <f t="shared" si="59"/>
        <v>5604.2887494658116</v>
      </c>
      <c r="N773" s="39">
        <v>0.09</v>
      </c>
      <c r="O773" s="17">
        <f t="shared" si="61"/>
        <v>6108.6747369177356</v>
      </c>
    </row>
    <row r="774" spans="1:15" s="7" customFormat="1" ht="15.75" customHeight="1" x14ac:dyDescent="0.25">
      <c r="A774" s="6" t="s">
        <v>1112</v>
      </c>
      <c r="B774" s="6" t="s">
        <v>44</v>
      </c>
      <c r="C774" s="6" t="s">
        <v>29</v>
      </c>
      <c r="D774" s="6" t="s">
        <v>30</v>
      </c>
      <c r="E774" s="6" t="s">
        <v>48</v>
      </c>
      <c r="F774" s="27">
        <v>2023</v>
      </c>
      <c r="G774" s="28">
        <v>45040</v>
      </c>
      <c r="H774" s="18">
        <v>9122.93</v>
      </c>
      <c r="I774" s="17">
        <f t="shared" si="60"/>
        <v>5929.9045000000006</v>
      </c>
      <c r="J774" s="33">
        <v>84</v>
      </c>
      <c r="K774" s="36">
        <f t="shared" si="57"/>
        <v>5.1282051282051277</v>
      </c>
      <c r="L774" s="19">
        <f t="shared" si="58"/>
        <v>343.91998015873014</v>
      </c>
      <c r="M774" s="17">
        <f t="shared" si="59"/>
        <v>5585.9845198412704</v>
      </c>
      <c r="N774" s="39">
        <v>0.09</v>
      </c>
      <c r="O774" s="17">
        <f t="shared" si="61"/>
        <v>6088.7231266269855</v>
      </c>
    </row>
    <row r="775" spans="1:15" s="7" customFormat="1" ht="15.75" customHeight="1" x14ac:dyDescent="0.25">
      <c r="A775" s="6" t="s">
        <v>1113</v>
      </c>
      <c r="B775" s="6" t="s">
        <v>44</v>
      </c>
      <c r="C775" s="6" t="s">
        <v>58</v>
      </c>
      <c r="D775" s="6" t="s">
        <v>59</v>
      </c>
      <c r="E775" s="6" t="s">
        <v>645</v>
      </c>
      <c r="F775" s="27">
        <v>2023</v>
      </c>
      <c r="G775" s="28">
        <v>45096</v>
      </c>
      <c r="H775" s="24">
        <v>10562</v>
      </c>
      <c r="I775" s="26">
        <f t="shared" si="60"/>
        <v>6865.3</v>
      </c>
      <c r="J775" s="34">
        <v>84</v>
      </c>
      <c r="K775" s="37">
        <f t="shared" si="57"/>
        <v>3.2873109796186717</v>
      </c>
      <c r="L775" s="25">
        <f t="shared" si="58"/>
        <v>255.23758648758667</v>
      </c>
      <c r="M775" s="26">
        <f t="shared" si="59"/>
        <v>6610.0624135124135</v>
      </c>
      <c r="N775" s="40">
        <v>0.09</v>
      </c>
      <c r="O775" s="17">
        <f t="shared" si="61"/>
        <v>7204.9680307285316</v>
      </c>
    </row>
    <row r="776" spans="1:15" s="7" customFormat="1" ht="15.75" customHeight="1" x14ac:dyDescent="0.25">
      <c r="A776" s="6" t="s">
        <v>1114</v>
      </c>
      <c r="B776" s="6" t="s">
        <v>44</v>
      </c>
      <c r="C776" s="6" t="s">
        <v>29</v>
      </c>
      <c r="D776" s="6" t="s">
        <v>30</v>
      </c>
      <c r="E776" s="6" t="s">
        <v>48</v>
      </c>
      <c r="F776" s="27">
        <v>2023</v>
      </c>
      <c r="G776" s="28">
        <v>45096</v>
      </c>
      <c r="H776" s="24">
        <v>8972.23</v>
      </c>
      <c r="I776" s="17">
        <f t="shared" si="60"/>
        <v>5831.9494999999997</v>
      </c>
      <c r="J776" s="33">
        <v>84</v>
      </c>
      <c r="K776" s="36">
        <f t="shared" si="57"/>
        <v>3.2873109796186717</v>
      </c>
      <c r="L776" s="19">
        <f t="shared" si="58"/>
        <v>216.81976241351276</v>
      </c>
      <c r="M776" s="17">
        <f t="shared" si="59"/>
        <v>5615.129737586487</v>
      </c>
      <c r="N776" s="39">
        <v>0.09</v>
      </c>
      <c r="O776" s="17">
        <f t="shared" si="61"/>
        <v>6120.491413969271</v>
      </c>
    </row>
    <row r="777" spans="1:15" s="7" customFormat="1" ht="15.75" customHeight="1" x14ac:dyDescent="0.25">
      <c r="A777" s="6" t="s">
        <v>1115</v>
      </c>
      <c r="B777" s="6" t="s">
        <v>33</v>
      </c>
      <c r="C777" s="6" t="s">
        <v>38</v>
      </c>
      <c r="D777" s="6" t="s">
        <v>39</v>
      </c>
      <c r="E777" s="6" t="s">
        <v>431</v>
      </c>
      <c r="F777" s="27">
        <v>2011</v>
      </c>
      <c r="G777" s="28">
        <v>40778</v>
      </c>
      <c r="H777" s="24">
        <v>662</v>
      </c>
      <c r="I777" s="17">
        <f t="shared" si="60"/>
        <v>430.3</v>
      </c>
      <c r="J777" s="33">
        <v>84</v>
      </c>
      <c r="K777" s="36">
        <f t="shared" si="57"/>
        <v>145.23339907955292</v>
      </c>
      <c r="L777" s="19">
        <f t="shared" si="58"/>
        <v>408.78500000000003</v>
      </c>
      <c r="M777" s="17">
        <f t="shared" si="59"/>
        <v>21.515000000000001</v>
      </c>
      <c r="N777" s="39">
        <v>0.09</v>
      </c>
      <c r="O777" s="17">
        <f t="shared" si="61"/>
        <v>23.451350000000001</v>
      </c>
    </row>
    <row r="778" spans="1:15" s="7" customFormat="1" ht="15.75" customHeight="1" x14ac:dyDescent="0.25">
      <c r="A778" s="6" t="s">
        <v>1116</v>
      </c>
      <c r="B778" s="6" t="s">
        <v>44</v>
      </c>
      <c r="C778" s="6" t="s">
        <v>255</v>
      </c>
      <c r="D778" s="6" t="s">
        <v>256</v>
      </c>
      <c r="E778" s="6" t="s">
        <v>1117</v>
      </c>
      <c r="F778" s="27">
        <v>2015</v>
      </c>
      <c r="G778" s="28">
        <v>42186</v>
      </c>
      <c r="H778" s="18">
        <v>4495</v>
      </c>
      <c r="I778" s="17">
        <f t="shared" si="60"/>
        <v>2921.75</v>
      </c>
      <c r="J778" s="33">
        <v>84</v>
      </c>
      <c r="K778" s="36">
        <f t="shared" ref="K778:K841" si="62">+($B$2-G778)/30.42</f>
        <v>98.948060486522024</v>
      </c>
      <c r="L778" s="19">
        <f t="shared" ref="L778:L841" si="63">+I778-M778</f>
        <v>2775.6624999999999</v>
      </c>
      <c r="M778" s="17">
        <f t="shared" ref="M778:M841" si="64">IF(K778&lt;$J778,($I778)-(K778/$J778)*(($I778)-($I778*$B$5)),($I778*$B$5))</f>
        <v>146.08750000000001</v>
      </c>
      <c r="N778" s="39">
        <v>0.09</v>
      </c>
      <c r="O778" s="17">
        <f t="shared" si="61"/>
        <v>159.235375</v>
      </c>
    </row>
    <row r="779" spans="1:15" s="7" customFormat="1" ht="15.75" customHeight="1" x14ac:dyDescent="0.25">
      <c r="A779" s="6" t="s">
        <v>1118</v>
      </c>
      <c r="B779" s="6" t="s">
        <v>33</v>
      </c>
      <c r="C779" s="6" t="s">
        <v>38</v>
      </c>
      <c r="D779" s="6" t="s">
        <v>39</v>
      </c>
      <c r="E779" s="6" t="s">
        <v>264</v>
      </c>
      <c r="F779" s="27">
        <v>2016</v>
      </c>
      <c r="G779" s="28">
        <v>42716</v>
      </c>
      <c r="H779" s="24">
        <v>671</v>
      </c>
      <c r="I779" s="17">
        <f t="shared" ref="I779:I842" si="65">H779*(1-$B$6)</f>
        <v>436.15000000000003</v>
      </c>
      <c r="J779" s="33">
        <v>84</v>
      </c>
      <c r="K779" s="36">
        <f t="shared" si="62"/>
        <v>81.525312294543056</v>
      </c>
      <c r="L779" s="19">
        <f t="shared" si="63"/>
        <v>402.13573463573459</v>
      </c>
      <c r="M779" s="17">
        <f t="shared" si="64"/>
        <v>34.014265364265441</v>
      </c>
      <c r="N779" s="39">
        <v>0.09</v>
      </c>
      <c r="O779" s="17">
        <f t="shared" ref="O779:O842" si="66">+M779*(1+N779)</f>
        <v>37.075549247049331</v>
      </c>
    </row>
    <row r="780" spans="1:15" s="7" customFormat="1" ht="15.75" customHeight="1" x14ac:dyDescent="0.25">
      <c r="A780" s="6" t="s">
        <v>1119</v>
      </c>
      <c r="B780" s="6" t="s">
        <v>33</v>
      </c>
      <c r="C780" s="6" t="s">
        <v>58</v>
      </c>
      <c r="D780" s="6" t="s">
        <v>59</v>
      </c>
      <c r="E780" s="6" t="s">
        <v>645</v>
      </c>
      <c r="F780" s="27">
        <v>2023</v>
      </c>
      <c r="G780" s="28">
        <v>45077</v>
      </c>
      <c r="H780" s="24">
        <v>10562</v>
      </c>
      <c r="I780" s="17">
        <f t="shared" si="65"/>
        <v>6865.3</v>
      </c>
      <c r="J780" s="33">
        <v>84</v>
      </c>
      <c r="K780" s="36">
        <f t="shared" si="62"/>
        <v>3.9119000657462193</v>
      </c>
      <c r="L780" s="19">
        <f t="shared" si="63"/>
        <v>303.73272792022817</v>
      </c>
      <c r="M780" s="17">
        <f t="shared" si="64"/>
        <v>6561.567272079772</v>
      </c>
      <c r="N780" s="39">
        <v>0.09</v>
      </c>
      <c r="O780" s="17">
        <f t="shared" si="66"/>
        <v>7152.1083265669522</v>
      </c>
    </row>
    <row r="781" spans="1:15" s="7" customFormat="1" ht="15.75" customHeight="1" x14ac:dyDescent="0.25">
      <c r="A781" s="6" t="s">
        <v>1120</v>
      </c>
      <c r="B781" s="6" t="s">
        <v>33</v>
      </c>
      <c r="C781" s="6" t="s">
        <v>108</v>
      </c>
      <c r="D781" s="6" t="s">
        <v>109</v>
      </c>
      <c r="E781" s="6" t="s">
        <v>411</v>
      </c>
      <c r="F781" s="27">
        <v>2016</v>
      </c>
      <c r="G781" s="28">
        <v>42716</v>
      </c>
      <c r="H781" s="24">
        <v>9250</v>
      </c>
      <c r="I781" s="17">
        <f t="shared" si="65"/>
        <v>6012.5</v>
      </c>
      <c r="J781" s="33">
        <v>60</v>
      </c>
      <c r="K781" s="36">
        <f t="shared" si="62"/>
        <v>81.525312294543056</v>
      </c>
      <c r="L781" s="19">
        <f t="shared" si="63"/>
        <v>5711.875</v>
      </c>
      <c r="M781" s="17">
        <f t="shared" si="64"/>
        <v>300.625</v>
      </c>
      <c r="N781" s="39">
        <v>0.09</v>
      </c>
      <c r="O781" s="17">
        <f t="shared" si="66"/>
        <v>327.68125000000003</v>
      </c>
    </row>
    <row r="782" spans="1:15" s="7" customFormat="1" ht="15.75" customHeight="1" x14ac:dyDescent="0.25">
      <c r="A782" s="6" t="s">
        <v>1121</v>
      </c>
      <c r="B782" s="6" t="s">
        <v>44</v>
      </c>
      <c r="C782" s="6" t="s">
        <v>63</v>
      </c>
      <c r="D782" s="6" t="s">
        <v>64</v>
      </c>
      <c r="E782" s="6" t="s">
        <v>498</v>
      </c>
      <c r="F782" s="27">
        <v>2023</v>
      </c>
      <c r="G782" s="28">
        <v>45034</v>
      </c>
      <c r="H782" s="24">
        <v>5397</v>
      </c>
      <c r="I782" s="17">
        <f t="shared" si="65"/>
        <v>3508.05</v>
      </c>
      <c r="J782" s="33">
        <v>84</v>
      </c>
      <c r="K782" s="36">
        <f t="shared" si="62"/>
        <v>5.3254437869822482</v>
      </c>
      <c r="L782" s="19">
        <f t="shared" si="63"/>
        <v>211.28365384615381</v>
      </c>
      <c r="M782" s="17">
        <f t="shared" si="64"/>
        <v>3296.7663461538464</v>
      </c>
      <c r="N782" s="39">
        <v>0.09</v>
      </c>
      <c r="O782" s="17">
        <f t="shared" si="66"/>
        <v>3593.4753173076929</v>
      </c>
    </row>
    <row r="783" spans="1:15" s="7" customFormat="1" ht="15.75" customHeight="1" x14ac:dyDescent="0.25">
      <c r="A783" s="6" t="s">
        <v>1122</v>
      </c>
      <c r="B783" s="6" t="s">
        <v>44</v>
      </c>
      <c r="C783" s="6" t="s">
        <v>29</v>
      </c>
      <c r="D783" s="6" t="s">
        <v>30</v>
      </c>
      <c r="E783" s="6" t="s">
        <v>52</v>
      </c>
      <c r="F783" s="27">
        <v>2017</v>
      </c>
      <c r="G783" s="28">
        <v>42737</v>
      </c>
      <c r="H783" s="24">
        <v>6876.98</v>
      </c>
      <c r="I783" s="17">
        <f t="shared" si="65"/>
        <v>4470.0370000000003</v>
      </c>
      <c r="J783" s="33">
        <v>84</v>
      </c>
      <c r="K783" s="36">
        <f t="shared" si="62"/>
        <v>80.834976988823144</v>
      </c>
      <c r="L783" s="19">
        <f t="shared" si="63"/>
        <v>4086.5306087199842</v>
      </c>
      <c r="M783" s="17">
        <f t="shared" si="64"/>
        <v>383.50639128001603</v>
      </c>
      <c r="N783" s="39">
        <v>0.09</v>
      </c>
      <c r="O783" s="17">
        <f t="shared" si="66"/>
        <v>418.0219664952175</v>
      </c>
    </row>
    <row r="784" spans="1:15" s="7" customFormat="1" ht="15.75" customHeight="1" x14ac:dyDescent="0.25">
      <c r="A784" s="6" t="s">
        <v>1123</v>
      </c>
      <c r="B784" s="6" t="s">
        <v>44</v>
      </c>
      <c r="C784" s="6" t="s">
        <v>29</v>
      </c>
      <c r="D784" s="6" t="s">
        <v>30</v>
      </c>
      <c r="E784" s="6" t="s">
        <v>48</v>
      </c>
      <c r="F784" s="27">
        <v>2023</v>
      </c>
      <c r="G784" s="28">
        <v>45103</v>
      </c>
      <c r="H784" s="24">
        <v>8972.23</v>
      </c>
      <c r="I784" s="17">
        <f t="shared" si="65"/>
        <v>5831.9494999999997</v>
      </c>
      <c r="J784" s="33">
        <v>84</v>
      </c>
      <c r="K784" s="36">
        <f t="shared" si="62"/>
        <v>3.0571992110453645</v>
      </c>
      <c r="L784" s="19">
        <f t="shared" si="63"/>
        <v>201.64237904456695</v>
      </c>
      <c r="M784" s="17">
        <f t="shared" si="64"/>
        <v>5630.3071209554328</v>
      </c>
      <c r="N784" s="39">
        <v>0.09</v>
      </c>
      <c r="O784" s="17">
        <f t="shared" si="66"/>
        <v>6137.0347618414226</v>
      </c>
    </row>
    <row r="785" spans="1:15" s="7" customFormat="1" ht="15.75" customHeight="1" x14ac:dyDescent="0.25">
      <c r="A785" s="6" t="s">
        <v>1124</v>
      </c>
      <c r="B785" s="6" t="s">
        <v>47</v>
      </c>
      <c r="C785" s="6" t="s">
        <v>38</v>
      </c>
      <c r="D785" s="6" t="s">
        <v>39</v>
      </c>
      <c r="E785" s="6" t="s">
        <v>264</v>
      </c>
      <c r="F785" s="27">
        <v>2017</v>
      </c>
      <c r="G785" s="28">
        <v>42881</v>
      </c>
      <c r="H785" s="24">
        <v>671</v>
      </c>
      <c r="I785" s="17">
        <f t="shared" si="65"/>
        <v>436.15000000000003</v>
      </c>
      <c r="J785" s="33">
        <v>84</v>
      </c>
      <c r="K785" s="36">
        <f t="shared" si="62"/>
        <v>76.101249178172253</v>
      </c>
      <c r="L785" s="19">
        <f t="shared" si="63"/>
        <v>375.38073616198619</v>
      </c>
      <c r="M785" s="17">
        <f t="shared" si="64"/>
        <v>60.769263838013842</v>
      </c>
      <c r="N785" s="39">
        <v>0.09</v>
      </c>
      <c r="O785" s="17">
        <f t="shared" si="66"/>
        <v>66.238497583435091</v>
      </c>
    </row>
    <row r="786" spans="1:15" s="7" customFormat="1" ht="15.75" customHeight="1" x14ac:dyDescent="0.25">
      <c r="A786" s="6" t="s">
        <v>1125</v>
      </c>
      <c r="B786" s="6" t="s">
        <v>44</v>
      </c>
      <c r="C786" s="6" t="s">
        <v>29</v>
      </c>
      <c r="D786" s="6" t="s">
        <v>30</v>
      </c>
      <c r="E786" s="6" t="s">
        <v>52</v>
      </c>
      <c r="F786" s="27">
        <v>2014</v>
      </c>
      <c r="G786" s="28">
        <v>41948</v>
      </c>
      <c r="H786" s="18">
        <v>6997</v>
      </c>
      <c r="I786" s="17">
        <f t="shared" si="65"/>
        <v>4548.05</v>
      </c>
      <c r="J786" s="33">
        <v>84</v>
      </c>
      <c r="K786" s="36">
        <f t="shared" si="62"/>
        <v>106.77186061801446</v>
      </c>
      <c r="L786" s="19">
        <f t="shared" si="63"/>
        <v>4320.6475</v>
      </c>
      <c r="M786" s="17">
        <f t="shared" si="64"/>
        <v>227.40250000000003</v>
      </c>
      <c r="N786" s="39">
        <v>0.09</v>
      </c>
      <c r="O786" s="17">
        <f t="shared" si="66"/>
        <v>247.86872500000004</v>
      </c>
    </row>
    <row r="787" spans="1:15" s="7" customFormat="1" ht="15.75" customHeight="1" x14ac:dyDescent="0.25">
      <c r="A787" s="6" t="s">
        <v>1126</v>
      </c>
      <c r="B787" s="6" t="s">
        <v>33</v>
      </c>
      <c r="C787" s="6" t="s">
        <v>29</v>
      </c>
      <c r="D787" s="6" t="s">
        <v>30</v>
      </c>
      <c r="E787" s="6" t="s">
        <v>500</v>
      </c>
      <c r="F787" s="27">
        <v>2015</v>
      </c>
      <c r="G787" s="28">
        <v>42309</v>
      </c>
      <c r="H787" s="24">
        <v>5814</v>
      </c>
      <c r="I787" s="17">
        <f t="shared" si="65"/>
        <v>3779.1</v>
      </c>
      <c r="J787" s="33">
        <v>84</v>
      </c>
      <c r="K787" s="36">
        <f t="shared" si="62"/>
        <v>94.904667981591047</v>
      </c>
      <c r="L787" s="19">
        <f t="shared" si="63"/>
        <v>3590.145</v>
      </c>
      <c r="M787" s="17">
        <f t="shared" si="64"/>
        <v>188.95500000000001</v>
      </c>
      <c r="N787" s="39">
        <v>0.09</v>
      </c>
      <c r="O787" s="17">
        <f t="shared" si="66"/>
        <v>205.96095000000003</v>
      </c>
    </row>
    <row r="788" spans="1:15" s="7" customFormat="1" ht="15.75" customHeight="1" x14ac:dyDescent="0.25">
      <c r="A788" s="6" t="s">
        <v>1127</v>
      </c>
      <c r="B788" s="6" t="s">
        <v>28</v>
      </c>
      <c r="C788" s="6" t="s">
        <v>147</v>
      </c>
      <c r="D788" s="6" t="s">
        <v>148</v>
      </c>
      <c r="E788" s="6" t="s">
        <v>149</v>
      </c>
      <c r="F788" s="27">
        <v>2018</v>
      </c>
      <c r="G788" s="28">
        <v>43282</v>
      </c>
      <c r="H788" s="24">
        <v>3344</v>
      </c>
      <c r="I788" s="17">
        <f t="shared" si="65"/>
        <v>2173.6</v>
      </c>
      <c r="J788" s="33">
        <v>84</v>
      </c>
      <c r="K788" s="36">
        <f t="shared" si="62"/>
        <v>62.91913214990138</v>
      </c>
      <c r="L788" s="19">
        <f t="shared" si="63"/>
        <v>1546.7020757020757</v>
      </c>
      <c r="M788" s="17">
        <f t="shared" si="64"/>
        <v>626.89792429792419</v>
      </c>
      <c r="N788" s="39">
        <v>0.09</v>
      </c>
      <c r="O788" s="17">
        <f t="shared" si="66"/>
        <v>683.31873748473743</v>
      </c>
    </row>
    <row r="789" spans="1:15" s="7" customFormat="1" ht="15.75" customHeight="1" x14ac:dyDescent="0.25">
      <c r="A789" s="6" t="s">
        <v>1128</v>
      </c>
      <c r="B789" s="6" t="s">
        <v>44</v>
      </c>
      <c r="C789" s="6" t="s">
        <v>850</v>
      </c>
      <c r="D789" s="6" t="s">
        <v>851</v>
      </c>
      <c r="E789" s="6" t="s">
        <v>1129</v>
      </c>
      <c r="F789" s="27">
        <v>2017</v>
      </c>
      <c r="G789" s="28">
        <v>42917</v>
      </c>
      <c r="H789" s="24">
        <v>1585.37</v>
      </c>
      <c r="I789" s="17">
        <f t="shared" si="65"/>
        <v>1030.4904999999999</v>
      </c>
      <c r="J789" s="33">
        <v>60</v>
      </c>
      <c r="K789" s="36">
        <f t="shared" si="62"/>
        <v>74.917817225509523</v>
      </c>
      <c r="L789" s="19">
        <f t="shared" si="63"/>
        <v>978.96597499999984</v>
      </c>
      <c r="M789" s="17">
        <f t="shared" si="64"/>
        <v>51.524524999999997</v>
      </c>
      <c r="N789" s="39">
        <v>0.09</v>
      </c>
      <c r="O789" s="17">
        <f t="shared" si="66"/>
        <v>56.16173225</v>
      </c>
    </row>
    <row r="790" spans="1:15" s="7" customFormat="1" ht="15.75" customHeight="1" x14ac:dyDescent="0.25">
      <c r="A790" s="6" t="s">
        <v>1130</v>
      </c>
      <c r="B790" s="6" t="s">
        <v>44</v>
      </c>
      <c r="C790" s="6" t="s">
        <v>108</v>
      </c>
      <c r="D790" s="6" t="s">
        <v>109</v>
      </c>
      <c r="E790" s="6" t="s">
        <v>1131</v>
      </c>
      <c r="F790" s="27">
        <v>2015</v>
      </c>
      <c r="G790" s="28">
        <v>42125</v>
      </c>
      <c r="H790" s="24">
        <v>9653</v>
      </c>
      <c r="I790" s="17">
        <f t="shared" si="65"/>
        <v>6274.45</v>
      </c>
      <c r="J790" s="33">
        <v>84</v>
      </c>
      <c r="K790" s="36">
        <f t="shared" si="62"/>
        <v>100.95332018408941</v>
      </c>
      <c r="L790" s="19">
        <f t="shared" si="63"/>
        <v>5960.7275</v>
      </c>
      <c r="M790" s="17">
        <f t="shared" si="64"/>
        <v>313.72250000000003</v>
      </c>
      <c r="N790" s="39">
        <v>0.09</v>
      </c>
      <c r="O790" s="17">
        <f t="shared" si="66"/>
        <v>341.95752500000003</v>
      </c>
    </row>
    <row r="791" spans="1:15" s="7" customFormat="1" ht="15.75" customHeight="1" x14ac:dyDescent="0.25">
      <c r="A791" s="6" t="s">
        <v>1132</v>
      </c>
      <c r="B791" s="6" t="s">
        <v>44</v>
      </c>
      <c r="C791" s="6" t="s">
        <v>63</v>
      </c>
      <c r="D791" s="6" t="s">
        <v>64</v>
      </c>
      <c r="E791" s="6" t="s">
        <v>173</v>
      </c>
      <c r="F791" s="27">
        <v>2014</v>
      </c>
      <c r="G791" s="28">
        <v>41947</v>
      </c>
      <c r="H791" s="24">
        <v>1895</v>
      </c>
      <c r="I791" s="17">
        <f t="shared" si="65"/>
        <v>1231.75</v>
      </c>
      <c r="J791" s="33">
        <v>60</v>
      </c>
      <c r="K791" s="36">
        <f t="shared" si="62"/>
        <v>106.80473372781064</v>
      </c>
      <c r="L791" s="19">
        <f t="shared" si="63"/>
        <v>1170.1624999999999</v>
      </c>
      <c r="M791" s="17">
        <f t="shared" si="64"/>
        <v>61.587500000000006</v>
      </c>
      <c r="N791" s="39">
        <v>0.09</v>
      </c>
      <c r="O791" s="17">
        <f t="shared" si="66"/>
        <v>67.130375000000015</v>
      </c>
    </row>
    <row r="792" spans="1:15" s="7" customFormat="1" ht="15.75" customHeight="1" x14ac:dyDescent="0.25">
      <c r="A792" s="6" t="s">
        <v>1133</v>
      </c>
      <c r="B792" s="6" t="s">
        <v>44</v>
      </c>
      <c r="C792" s="6" t="s">
        <v>80</v>
      </c>
      <c r="D792" s="6" t="s">
        <v>81</v>
      </c>
      <c r="E792" s="6" t="s">
        <v>1134</v>
      </c>
      <c r="F792" s="27">
        <v>2022</v>
      </c>
      <c r="G792" s="28">
        <v>44693</v>
      </c>
      <c r="H792" s="24">
        <v>4906</v>
      </c>
      <c r="I792" s="17">
        <f t="shared" si="65"/>
        <v>3188.9</v>
      </c>
      <c r="J792" s="33">
        <v>60</v>
      </c>
      <c r="K792" s="36">
        <f t="shared" si="62"/>
        <v>16.535174227481917</v>
      </c>
      <c r="L792" s="19">
        <f t="shared" si="63"/>
        <v>834.87610398860352</v>
      </c>
      <c r="M792" s="17">
        <f t="shared" si="64"/>
        <v>2354.0238960113966</v>
      </c>
      <c r="N792" s="39">
        <v>0.09</v>
      </c>
      <c r="O792" s="17">
        <f t="shared" si="66"/>
        <v>2565.8860466524225</v>
      </c>
    </row>
    <row r="793" spans="1:15" s="7" customFormat="1" ht="15.75" customHeight="1" x14ac:dyDescent="0.25">
      <c r="A793" s="6" t="s">
        <v>1135</v>
      </c>
      <c r="B793" s="6" t="s">
        <v>33</v>
      </c>
      <c r="C793" s="6" t="s">
        <v>29</v>
      </c>
      <c r="D793" s="6" t="s">
        <v>30</v>
      </c>
      <c r="E793" s="6" t="s">
        <v>48</v>
      </c>
      <c r="F793" s="27">
        <v>2023</v>
      </c>
      <c r="G793" s="28">
        <v>45110</v>
      </c>
      <c r="H793" s="24">
        <v>8972.2199999999993</v>
      </c>
      <c r="I793" s="26">
        <f t="shared" si="65"/>
        <v>5831.9430000000002</v>
      </c>
      <c r="J793" s="34">
        <v>84</v>
      </c>
      <c r="K793" s="37">
        <f t="shared" si="62"/>
        <v>2.8270874424720578</v>
      </c>
      <c r="L793" s="25">
        <f t="shared" si="63"/>
        <v>186.46478785103773</v>
      </c>
      <c r="M793" s="26">
        <f t="shared" si="64"/>
        <v>5645.4782121489625</v>
      </c>
      <c r="N793" s="40">
        <v>0.09</v>
      </c>
      <c r="O793" s="17">
        <f t="shared" si="66"/>
        <v>6153.5712512423697</v>
      </c>
    </row>
    <row r="794" spans="1:15" s="7" customFormat="1" ht="15.75" customHeight="1" x14ac:dyDescent="0.25">
      <c r="A794" s="6" t="s">
        <v>1136</v>
      </c>
      <c r="B794" s="6" t="s">
        <v>44</v>
      </c>
      <c r="C794" s="6" t="s">
        <v>34</v>
      </c>
      <c r="D794" s="6" t="s">
        <v>35</v>
      </c>
      <c r="E794" s="6" t="s">
        <v>1016</v>
      </c>
      <c r="F794" s="27">
        <v>2018</v>
      </c>
      <c r="G794" s="28">
        <v>43146</v>
      </c>
      <c r="H794" s="18">
        <v>2246</v>
      </c>
      <c r="I794" s="17">
        <f t="shared" si="65"/>
        <v>1459.9</v>
      </c>
      <c r="J794" s="33">
        <v>84</v>
      </c>
      <c r="K794" s="36">
        <f t="shared" si="62"/>
        <v>67.389875082182769</v>
      </c>
      <c r="L794" s="19">
        <f t="shared" si="63"/>
        <v>1112.6589845339847</v>
      </c>
      <c r="M794" s="17">
        <f t="shared" si="64"/>
        <v>347.24101546601537</v>
      </c>
      <c r="N794" s="39">
        <v>0.09</v>
      </c>
      <c r="O794" s="17">
        <f t="shared" si="66"/>
        <v>378.49270685795676</v>
      </c>
    </row>
    <row r="795" spans="1:15" s="7" customFormat="1" ht="15.75" customHeight="1" x14ac:dyDescent="0.25">
      <c r="A795" s="6" t="s">
        <v>1137</v>
      </c>
      <c r="B795" s="6" t="s">
        <v>33</v>
      </c>
      <c r="C795" s="6" t="s">
        <v>38</v>
      </c>
      <c r="D795" s="6" t="s">
        <v>39</v>
      </c>
      <c r="E795" s="6" t="s">
        <v>1138</v>
      </c>
      <c r="F795" s="27">
        <v>2023</v>
      </c>
      <c r="G795" s="28">
        <v>45110</v>
      </c>
      <c r="H795" s="24">
        <v>925.57</v>
      </c>
      <c r="I795" s="17">
        <f t="shared" si="65"/>
        <v>601.62050000000011</v>
      </c>
      <c r="J795" s="33">
        <v>84</v>
      </c>
      <c r="K795" s="36">
        <f t="shared" si="62"/>
        <v>2.8270874424720578</v>
      </c>
      <c r="L795" s="19">
        <f t="shared" si="63"/>
        <v>19.23561991249494</v>
      </c>
      <c r="M795" s="17">
        <f t="shared" si="64"/>
        <v>582.38488008750517</v>
      </c>
      <c r="N795" s="39">
        <v>0.09</v>
      </c>
      <c r="O795" s="17">
        <f t="shared" si="66"/>
        <v>634.79951929538072</v>
      </c>
    </row>
    <row r="796" spans="1:15" s="7" customFormat="1" ht="15.75" customHeight="1" x14ac:dyDescent="0.25">
      <c r="A796" s="6" t="s">
        <v>1139</v>
      </c>
      <c r="B796" s="6" t="s">
        <v>44</v>
      </c>
      <c r="C796" s="6" t="s">
        <v>147</v>
      </c>
      <c r="D796" s="6" t="s">
        <v>148</v>
      </c>
      <c r="E796" s="6" t="s">
        <v>149</v>
      </c>
      <c r="F796" s="27">
        <v>2014</v>
      </c>
      <c r="G796" s="28">
        <v>41821</v>
      </c>
      <c r="H796" s="24">
        <v>3344</v>
      </c>
      <c r="I796" s="17">
        <f t="shared" si="65"/>
        <v>2173.6</v>
      </c>
      <c r="J796" s="33">
        <v>84</v>
      </c>
      <c r="K796" s="36">
        <f t="shared" si="62"/>
        <v>110.94674556213018</v>
      </c>
      <c r="L796" s="19">
        <f t="shared" si="63"/>
        <v>2064.92</v>
      </c>
      <c r="M796" s="17">
        <f t="shared" si="64"/>
        <v>108.68</v>
      </c>
      <c r="N796" s="39">
        <v>0.09</v>
      </c>
      <c r="O796" s="17">
        <f t="shared" si="66"/>
        <v>118.46120000000002</v>
      </c>
    </row>
    <row r="797" spans="1:15" s="7" customFormat="1" ht="15.75" customHeight="1" x14ac:dyDescent="0.25">
      <c r="A797" s="6" t="s">
        <v>1140</v>
      </c>
      <c r="B797" s="6" t="s">
        <v>44</v>
      </c>
      <c r="C797" s="6" t="s">
        <v>58</v>
      </c>
      <c r="D797" s="6" t="s">
        <v>59</v>
      </c>
      <c r="E797" s="6" t="s">
        <v>508</v>
      </c>
      <c r="F797" s="27">
        <v>2019</v>
      </c>
      <c r="G797" s="28">
        <v>43678</v>
      </c>
      <c r="H797" s="24">
        <v>8873</v>
      </c>
      <c r="I797" s="17">
        <f t="shared" si="65"/>
        <v>5767.45</v>
      </c>
      <c r="J797" s="33">
        <v>84</v>
      </c>
      <c r="K797" s="36">
        <f t="shared" si="62"/>
        <v>49.901380670611438</v>
      </c>
      <c r="L797" s="19">
        <f t="shared" si="63"/>
        <v>3254.9230006104999</v>
      </c>
      <c r="M797" s="17">
        <f t="shared" si="64"/>
        <v>2512.5269993894999</v>
      </c>
      <c r="N797" s="39">
        <v>0.09</v>
      </c>
      <c r="O797" s="17">
        <f t="shared" si="66"/>
        <v>2738.6544293345551</v>
      </c>
    </row>
    <row r="798" spans="1:15" s="7" customFormat="1" ht="15.75" customHeight="1" x14ac:dyDescent="0.25">
      <c r="A798" s="6" t="s">
        <v>1141</v>
      </c>
      <c r="B798" s="6" t="s">
        <v>44</v>
      </c>
      <c r="C798" s="6" t="s">
        <v>143</v>
      </c>
      <c r="D798" s="6" t="s">
        <v>144</v>
      </c>
      <c r="E798" s="6" t="s">
        <v>1142</v>
      </c>
      <c r="F798" s="27">
        <v>2020</v>
      </c>
      <c r="G798" s="28">
        <v>43987</v>
      </c>
      <c r="H798" s="24">
        <v>1928</v>
      </c>
      <c r="I798" s="17">
        <f t="shared" si="65"/>
        <v>1253.2</v>
      </c>
      <c r="J798" s="33">
        <v>60</v>
      </c>
      <c r="K798" s="36">
        <f t="shared" si="62"/>
        <v>39.743589743589745</v>
      </c>
      <c r="L798" s="19">
        <f t="shared" si="63"/>
        <v>788.6055555555555</v>
      </c>
      <c r="M798" s="17">
        <f t="shared" si="64"/>
        <v>464.59444444444455</v>
      </c>
      <c r="N798" s="39">
        <v>0.09</v>
      </c>
      <c r="O798" s="17">
        <f t="shared" si="66"/>
        <v>506.40794444444458</v>
      </c>
    </row>
    <row r="799" spans="1:15" s="7" customFormat="1" ht="15.75" customHeight="1" x14ac:dyDescent="0.25">
      <c r="A799" s="6" t="s">
        <v>1143</v>
      </c>
      <c r="B799" s="6" t="s">
        <v>33</v>
      </c>
      <c r="C799" s="6" t="s">
        <v>38</v>
      </c>
      <c r="D799" s="6" t="s">
        <v>39</v>
      </c>
      <c r="E799" s="6" t="s">
        <v>532</v>
      </c>
      <c r="F799" s="27">
        <v>2019</v>
      </c>
      <c r="G799" s="28">
        <v>43521</v>
      </c>
      <c r="H799" s="24">
        <v>835</v>
      </c>
      <c r="I799" s="17">
        <f t="shared" si="65"/>
        <v>542.75</v>
      </c>
      <c r="J799" s="33">
        <v>84</v>
      </c>
      <c r="K799" s="36">
        <f t="shared" si="62"/>
        <v>55.062458908612754</v>
      </c>
      <c r="L799" s="19">
        <f t="shared" si="63"/>
        <v>337.98681064306061</v>
      </c>
      <c r="M799" s="17">
        <f t="shared" si="64"/>
        <v>204.76318935693939</v>
      </c>
      <c r="N799" s="39">
        <v>0.09</v>
      </c>
      <c r="O799" s="17">
        <f t="shared" si="66"/>
        <v>223.19187639906394</v>
      </c>
    </row>
    <row r="800" spans="1:15" s="7" customFormat="1" ht="15.75" customHeight="1" x14ac:dyDescent="0.25">
      <c r="A800" s="6" t="s">
        <v>1144</v>
      </c>
      <c r="B800" s="6" t="s">
        <v>33</v>
      </c>
      <c r="C800" s="6" t="s">
        <v>255</v>
      </c>
      <c r="D800" s="6" t="s">
        <v>256</v>
      </c>
      <c r="E800" s="6" t="s">
        <v>342</v>
      </c>
      <c r="F800" s="27">
        <v>2017</v>
      </c>
      <c r="G800" s="28">
        <v>42917</v>
      </c>
      <c r="H800" s="24">
        <v>1825</v>
      </c>
      <c r="I800" s="17">
        <f t="shared" si="65"/>
        <v>1186.25</v>
      </c>
      <c r="J800" s="33">
        <v>84</v>
      </c>
      <c r="K800" s="36">
        <f t="shared" si="62"/>
        <v>74.917817225509523</v>
      </c>
      <c r="L800" s="19">
        <f t="shared" si="63"/>
        <v>1005.0916386853886</v>
      </c>
      <c r="M800" s="17">
        <f t="shared" si="64"/>
        <v>181.1583613146114</v>
      </c>
      <c r="N800" s="39">
        <v>0.09</v>
      </c>
      <c r="O800" s="17">
        <f t="shared" si="66"/>
        <v>197.46261383292645</v>
      </c>
    </row>
    <row r="801" spans="1:15" s="7" customFormat="1" ht="15.75" customHeight="1" x14ac:dyDescent="0.25">
      <c r="A801" s="6" t="s">
        <v>1145</v>
      </c>
      <c r="B801" s="6" t="s">
        <v>47</v>
      </c>
      <c r="C801" s="6" t="s">
        <v>108</v>
      </c>
      <c r="D801" s="6" t="s">
        <v>109</v>
      </c>
      <c r="E801" s="6" t="s">
        <v>411</v>
      </c>
      <c r="F801" s="27">
        <v>2017</v>
      </c>
      <c r="G801" s="28">
        <v>42979</v>
      </c>
      <c r="H801" s="24">
        <v>9250</v>
      </c>
      <c r="I801" s="17">
        <f t="shared" si="65"/>
        <v>6012.5</v>
      </c>
      <c r="J801" s="33">
        <v>60</v>
      </c>
      <c r="K801" s="36">
        <f t="shared" si="62"/>
        <v>72.879684418145956</v>
      </c>
      <c r="L801" s="19">
        <f t="shared" si="63"/>
        <v>5711.875</v>
      </c>
      <c r="M801" s="17">
        <f t="shared" si="64"/>
        <v>300.625</v>
      </c>
      <c r="N801" s="39">
        <v>0.09</v>
      </c>
      <c r="O801" s="17">
        <f t="shared" si="66"/>
        <v>327.68125000000003</v>
      </c>
    </row>
    <row r="802" spans="1:15" s="7" customFormat="1" ht="15.75" customHeight="1" x14ac:dyDescent="0.25">
      <c r="A802" s="6" t="s">
        <v>1146</v>
      </c>
      <c r="B802" s="6" t="s">
        <v>44</v>
      </c>
      <c r="C802" s="6" t="s">
        <v>121</v>
      </c>
      <c r="D802" s="6" t="s">
        <v>122</v>
      </c>
      <c r="E802" s="6" t="s">
        <v>1147</v>
      </c>
      <c r="F802" s="27">
        <v>2023</v>
      </c>
      <c r="G802" s="28">
        <v>45098</v>
      </c>
      <c r="H802" s="24">
        <v>6430</v>
      </c>
      <c r="I802" s="17">
        <f t="shared" si="65"/>
        <v>4179.5</v>
      </c>
      <c r="J802" s="34">
        <v>84</v>
      </c>
      <c r="K802" s="37">
        <f t="shared" si="62"/>
        <v>3.2215647600262982</v>
      </c>
      <c r="L802" s="25">
        <f t="shared" si="63"/>
        <v>152.27742165242171</v>
      </c>
      <c r="M802" s="26">
        <f t="shared" si="64"/>
        <v>4027.2225783475783</v>
      </c>
      <c r="N802" s="40">
        <v>0.09</v>
      </c>
      <c r="O802" s="17">
        <f t="shared" si="66"/>
        <v>4389.6726103988603</v>
      </c>
    </row>
    <row r="803" spans="1:15" s="7" customFormat="1" ht="15.75" customHeight="1" x14ac:dyDescent="0.25">
      <c r="A803" s="6" t="s">
        <v>1148</v>
      </c>
      <c r="B803" s="6" t="s">
        <v>44</v>
      </c>
      <c r="C803" s="6" t="s">
        <v>38</v>
      </c>
      <c r="D803" s="6" t="s">
        <v>39</v>
      </c>
      <c r="E803" s="6" t="s">
        <v>192</v>
      </c>
      <c r="F803" s="27">
        <v>2011</v>
      </c>
      <c r="G803" s="28">
        <v>40631</v>
      </c>
      <c r="H803" s="24">
        <v>835</v>
      </c>
      <c r="I803" s="17">
        <f t="shared" si="65"/>
        <v>542.75</v>
      </c>
      <c r="J803" s="33">
        <v>84</v>
      </c>
      <c r="K803" s="36">
        <f t="shared" si="62"/>
        <v>150.06574621959237</v>
      </c>
      <c r="L803" s="19">
        <f t="shared" si="63"/>
        <v>515.61249999999995</v>
      </c>
      <c r="M803" s="17">
        <f t="shared" si="64"/>
        <v>27.137500000000003</v>
      </c>
      <c r="N803" s="39">
        <v>0.09</v>
      </c>
      <c r="O803" s="17">
        <f t="shared" si="66"/>
        <v>29.579875000000005</v>
      </c>
    </row>
    <row r="804" spans="1:15" s="7" customFormat="1" ht="15.75" customHeight="1" x14ac:dyDescent="0.25">
      <c r="A804" s="6" t="s">
        <v>1149</v>
      </c>
      <c r="B804" s="6" t="s">
        <v>44</v>
      </c>
      <c r="C804" s="6" t="s">
        <v>58</v>
      </c>
      <c r="D804" s="6" t="s">
        <v>59</v>
      </c>
      <c r="E804" s="6" t="s">
        <v>508</v>
      </c>
      <c r="F804" s="27">
        <v>2015</v>
      </c>
      <c r="G804" s="28">
        <v>42186</v>
      </c>
      <c r="H804" s="24">
        <v>8873</v>
      </c>
      <c r="I804" s="17">
        <f t="shared" si="65"/>
        <v>5767.45</v>
      </c>
      <c r="J804" s="33">
        <v>84</v>
      </c>
      <c r="K804" s="36">
        <f t="shared" si="62"/>
        <v>98.948060486522024</v>
      </c>
      <c r="L804" s="19">
        <f t="shared" si="63"/>
        <v>5479.0774999999994</v>
      </c>
      <c r="M804" s="17">
        <f t="shared" si="64"/>
        <v>288.3725</v>
      </c>
      <c r="N804" s="39">
        <v>0.09</v>
      </c>
      <c r="O804" s="17">
        <f t="shared" si="66"/>
        <v>314.32602500000002</v>
      </c>
    </row>
    <row r="805" spans="1:15" s="7" customFormat="1" ht="15.75" customHeight="1" x14ac:dyDescent="0.25">
      <c r="A805" s="6" t="s">
        <v>1150</v>
      </c>
      <c r="B805" s="6" t="s">
        <v>47</v>
      </c>
      <c r="C805" s="6" t="s">
        <v>58</v>
      </c>
      <c r="D805" s="6" t="s">
        <v>59</v>
      </c>
      <c r="E805" s="6" t="s">
        <v>508</v>
      </c>
      <c r="F805" s="27">
        <v>2019</v>
      </c>
      <c r="G805" s="28">
        <v>43678</v>
      </c>
      <c r="H805" s="24">
        <v>8873</v>
      </c>
      <c r="I805" s="17">
        <f t="shared" si="65"/>
        <v>5767.45</v>
      </c>
      <c r="J805" s="33">
        <v>84</v>
      </c>
      <c r="K805" s="36">
        <f t="shared" si="62"/>
        <v>49.901380670611438</v>
      </c>
      <c r="L805" s="19">
        <f t="shared" si="63"/>
        <v>3254.9230006104999</v>
      </c>
      <c r="M805" s="17">
        <f t="shared" si="64"/>
        <v>2512.5269993894999</v>
      </c>
      <c r="N805" s="39">
        <v>0.09</v>
      </c>
      <c r="O805" s="17">
        <f t="shared" si="66"/>
        <v>2738.6544293345551</v>
      </c>
    </row>
    <row r="806" spans="1:15" s="7" customFormat="1" ht="15.75" customHeight="1" x14ac:dyDescent="0.25">
      <c r="A806" s="6" t="s">
        <v>1151</v>
      </c>
      <c r="B806" s="6" t="s">
        <v>33</v>
      </c>
      <c r="C806" s="6" t="s">
        <v>29</v>
      </c>
      <c r="D806" s="6" t="s">
        <v>30</v>
      </c>
      <c r="E806" s="6" t="s">
        <v>48</v>
      </c>
      <c r="F806" s="27">
        <v>2023</v>
      </c>
      <c r="G806" s="28">
        <v>45036</v>
      </c>
      <c r="H806" s="24">
        <v>8972.23</v>
      </c>
      <c r="I806" s="17">
        <f t="shared" si="65"/>
        <v>5831.9494999999997</v>
      </c>
      <c r="J806" s="33">
        <v>84</v>
      </c>
      <c r="K806" s="36">
        <f t="shared" si="62"/>
        <v>5.2596975673898747</v>
      </c>
      <c r="L806" s="19">
        <f t="shared" si="63"/>
        <v>346.91161986162024</v>
      </c>
      <c r="M806" s="17">
        <f t="shared" si="64"/>
        <v>5485.0378801383795</v>
      </c>
      <c r="N806" s="39">
        <v>0.09</v>
      </c>
      <c r="O806" s="17">
        <f t="shared" si="66"/>
        <v>5978.6912893508343</v>
      </c>
    </row>
    <row r="807" spans="1:15" s="7" customFormat="1" ht="15.75" customHeight="1" x14ac:dyDescent="0.25">
      <c r="A807" s="6" t="s">
        <v>1152</v>
      </c>
      <c r="B807" s="6" t="s">
        <v>33</v>
      </c>
      <c r="C807" s="6" t="s">
        <v>58</v>
      </c>
      <c r="D807" s="6" t="s">
        <v>59</v>
      </c>
      <c r="E807" s="6" t="s">
        <v>508</v>
      </c>
      <c r="F807" s="27">
        <v>2015</v>
      </c>
      <c r="G807" s="28">
        <v>42309</v>
      </c>
      <c r="H807" s="18">
        <v>8873</v>
      </c>
      <c r="I807" s="17">
        <f t="shared" si="65"/>
        <v>5767.45</v>
      </c>
      <c r="J807" s="33">
        <v>84</v>
      </c>
      <c r="K807" s="36">
        <f t="shared" si="62"/>
        <v>94.904667981591047</v>
      </c>
      <c r="L807" s="19">
        <f t="shared" si="63"/>
        <v>5479.0774999999994</v>
      </c>
      <c r="M807" s="17">
        <f t="shared" si="64"/>
        <v>288.3725</v>
      </c>
      <c r="N807" s="39">
        <v>0.09</v>
      </c>
      <c r="O807" s="17">
        <f t="shared" si="66"/>
        <v>314.32602500000002</v>
      </c>
    </row>
    <row r="808" spans="1:15" s="7" customFormat="1" ht="15.75" customHeight="1" x14ac:dyDescent="0.25">
      <c r="A808" s="6" t="s">
        <v>1153</v>
      </c>
      <c r="B808" s="6" t="s">
        <v>47</v>
      </c>
      <c r="C808" s="6" t="s">
        <v>29</v>
      </c>
      <c r="D808" s="6" t="s">
        <v>30</v>
      </c>
      <c r="E808" s="6" t="s">
        <v>667</v>
      </c>
      <c r="F808" s="27">
        <v>2019</v>
      </c>
      <c r="G808" s="28">
        <v>43782</v>
      </c>
      <c r="H808" s="24">
        <v>7061</v>
      </c>
      <c r="I808" s="17">
        <f t="shared" si="65"/>
        <v>4589.6500000000005</v>
      </c>
      <c r="J808" s="33">
        <v>84</v>
      </c>
      <c r="K808" s="36">
        <f t="shared" si="62"/>
        <v>46.482577251808017</v>
      </c>
      <c r="L808" s="19">
        <f t="shared" si="63"/>
        <v>2412.7597934472938</v>
      </c>
      <c r="M808" s="17">
        <f t="shared" si="64"/>
        <v>2176.8902065527068</v>
      </c>
      <c r="N808" s="39">
        <v>0.09</v>
      </c>
      <c r="O808" s="17">
        <f t="shared" si="66"/>
        <v>2372.8103251424504</v>
      </c>
    </row>
    <row r="809" spans="1:15" s="7" customFormat="1" ht="15.75" customHeight="1" x14ac:dyDescent="0.25">
      <c r="A809" s="6" t="s">
        <v>1154</v>
      </c>
      <c r="B809" s="6" t="s">
        <v>44</v>
      </c>
      <c r="C809" s="6" t="s">
        <v>29</v>
      </c>
      <c r="D809" s="6" t="s">
        <v>30</v>
      </c>
      <c r="E809" s="6" t="s">
        <v>139</v>
      </c>
      <c r="F809" s="27">
        <v>2020</v>
      </c>
      <c r="G809" s="28">
        <v>44111</v>
      </c>
      <c r="H809" s="24">
        <v>3899</v>
      </c>
      <c r="I809" s="17">
        <f t="shared" si="65"/>
        <v>2534.35</v>
      </c>
      <c r="J809" s="33">
        <v>84</v>
      </c>
      <c r="K809" s="36">
        <f t="shared" si="62"/>
        <v>35.667324128862589</v>
      </c>
      <c r="L809" s="19">
        <f t="shared" si="63"/>
        <v>1022.307247150997</v>
      </c>
      <c r="M809" s="17">
        <f t="shared" si="64"/>
        <v>1512.0427528490029</v>
      </c>
      <c r="N809" s="39">
        <v>0.09</v>
      </c>
      <c r="O809" s="17">
        <f t="shared" si="66"/>
        <v>1648.1266006054134</v>
      </c>
    </row>
    <row r="810" spans="1:15" s="7" customFormat="1" ht="15.75" customHeight="1" x14ac:dyDescent="0.25">
      <c r="A810" s="6" t="s">
        <v>1155</v>
      </c>
      <c r="B810" s="6" t="s">
        <v>47</v>
      </c>
      <c r="C810" s="6" t="s">
        <v>108</v>
      </c>
      <c r="D810" s="6" t="s">
        <v>109</v>
      </c>
      <c r="E810" s="6" t="s">
        <v>182</v>
      </c>
      <c r="F810" s="27">
        <v>2017</v>
      </c>
      <c r="G810" s="28">
        <v>42917</v>
      </c>
      <c r="H810" s="24">
        <v>9330</v>
      </c>
      <c r="I810" s="17">
        <f t="shared" si="65"/>
        <v>6064.5</v>
      </c>
      <c r="J810" s="33">
        <v>84</v>
      </c>
      <c r="K810" s="36">
        <f t="shared" si="62"/>
        <v>74.917817225509523</v>
      </c>
      <c r="L810" s="19">
        <f t="shared" si="63"/>
        <v>5138.3588980463974</v>
      </c>
      <c r="M810" s="17">
        <f t="shared" si="64"/>
        <v>926.14110195360263</v>
      </c>
      <c r="N810" s="39">
        <v>0.09</v>
      </c>
      <c r="O810" s="17">
        <f t="shared" si="66"/>
        <v>1009.493801129427</v>
      </c>
    </row>
    <row r="811" spans="1:15" s="7" customFormat="1" ht="15.75" customHeight="1" x14ac:dyDescent="0.25">
      <c r="A811" s="6" t="s">
        <v>1156</v>
      </c>
      <c r="B811" s="6" t="s">
        <v>33</v>
      </c>
      <c r="C811" s="6" t="s">
        <v>63</v>
      </c>
      <c r="D811" s="6" t="s">
        <v>64</v>
      </c>
      <c r="E811" s="6" t="s">
        <v>585</v>
      </c>
      <c r="F811" s="27">
        <v>2023</v>
      </c>
      <c r="G811" s="28">
        <v>45112</v>
      </c>
      <c r="H811" s="24">
        <v>5291</v>
      </c>
      <c r="I811" s="17">
        <f t="shared" si="65"/>
        <v>3439.15</v>
      </c>
      <c r="J811" s="33">
        <v>84</v>
      </c>
      <c r="K811" s="36">
        <f t="shared" si="62"/>
        <v>2.7613412228796843</v>
      </c>
      <c r="L811" s="19">
        <f t="shared" si="63"/>
        <v>107.40277777777783</v>
      </c>
      <c r="M811" s="17">
        <f t="shared" si="64"/>
        <v>3331.7472222222223</v>
      </c>
      <c r="N811" s="39">
        <v>0.09</v>
      </c>
      <c r="O811" s="17">
        <f t="shared" si="66"/>
        <v>3631.6044722222227</v>
      </c>
    </row>
    <row r="812" spans="1:15" s="7" customFormat="1" ht="15.75" customHeight="1" x14ac:dyDescent="0.25">
      <c r="A812" s="6" t="s">
        <v>1157</v>
      </c>
      <c r="B812" s="6" t="s">
        <v>33</v>
      </c>
      <c r="C812" s="6" t="s">
        <v>404</v>
      </c>
      <c r="D812" s="6" t="s">
        <v>405</v>
      </c>
      <c r="E812" s="6" t="s">
        <v>406</v>
      </c>
      <c r="F812" s="27">
        <v>2007</v>
      </c>
      <c r="G812" s="28">
        <v>39387</v>
      </c>
      <c r="H812" s="24">
        <v>6334</v>
      </c>
      <c r="I812" s="17">
        <f t="shared" si="65"/>
        <v>4117.1000000000004</v>
      </c>
      <c r="J812" s="33">
        <v>84</v>
      </c>
      <c r="K812" s="36">
        <f t="shared" si="62"/>
        <v>190.95989480604865</v>
      </c>
      <c r="L812" s="19">
        <f t="shared" si="63"/>
        <v>3911.2450000000003</v>
      </c>
      <c r="M812" s="17">
        <f t="shared" si="64"/>
        <v>205.85500000000002</v>
      </c>
      <c r="N812" s="39">
        <v>0.21</v>
      </c>
      <c r="O812" s="17">
        <f t="shared" si="66"/>
        <v>249.08455000000001</v>
      </c>
    </row>
    <row r="813" spans="1:15" s="7" customFormat="1" ht="15.75" customHeight="1" x14ac:dyDescent="0.25">
      <c r="A813" s="6" t="s">
        <v>1158</v>
      </c>
      <c r="B813" s="6" t="s">
        <v>33</v>
      </c>
      <c r="C813" s="6" t="s">
        <v>38</v>
      </c>
      <c r="D813" s="6" t="s">
        <v>39</v>
      </c>
      <c r="E813" s="6" t="s">
        <v>264</v>
      </c>
      <c r="F813" s="27">
        <v>2017</v>
      </c>
      <c r="G813" s="28">
        <v>42822</v>
      </c>
      <c r="H813" s="24">
        <v>671</v>
      </c>
      <c r="I813" s="17">
        <f t="shared" si="65"/>
        <v>436.15000000000003</v>
      </c>
      <c r="J813" s="33">
        <v>84</v>
      </c>
      <c r="K813" s="36">
        <f t="shared" si="62"/>
        <v>78.040762656147265</v>
      </c>
      <c r="L813" s="19">
        <f t="shared" si="63"/>
        <v>384.94767501017498</v>
      </c>
      <c r="M813" s="17">
        <f t="shared" si="64"/>
        <v>51.202324989825058</v>
      </c>
      <c r="N813" s="39">
        <v>0.09</v>
      </c>
      <c r="O813" s="17">
        <f t="shared" si="66"/>
        <v>55.81053423890932</v>
      </c>
    </row>
    <row r="814" spans="1:15" s="7" customFormat="1" ht="15.75" customHeight="1" x14ac:dyDescent="0.25">
      <c r="A814" s="6" t="s">
        <v>1159</v>
      </c>
      <c r="B814" s="6" t="s">
        <v>33</v>
      </c>
      <c r="C814" s="6" t="s">
        <v>58</v>
      </c>
      <c r="D814" s="6" t="s">
        <v>59</v>
      </c>
      <c r="E814" s="6" t="s">
        <v>645</v>
      </c>
      <c r="F814" s="27">
        <v>2023</v>
      </c>
      <c r="G814" s="28">
        <v>45117</v>
      </c>
      <c r="H814" s="24">
        <v>10562</v>
      </c>
      <c r="I814" s="17">
        <f t="shared" si="65"/>
        <v>6865.3</v>
      </c>
      <c r="J814" s="33">
        <v>84</v>
      </c>
      <c r="K814" s="36">
        <f t="shared" si="62"/>
        <v>2.5969756738987506</v>
      </c>
      <c r="L814" s="19">
        <f t="shared" si="63"/>
        <v>201.63769332519314</v>
      </c>
      <c r="M814" s="17">
        <f t="shared" si="64"/>
        <v>6663.662306674807</v>
      </c>
      <c r="N814" s="39">
        <v>0.09</v>
      </c>
      <c r="O814" s="17">
        <f t="shared" si="66"/>
        <v>7263.3919142755403</v>
      </c>
    </row>
    <row r="815" spans="1:15" s="7" customFormat="1" ht="15.75" customHeight="1" x14ac:dyDescent="0.25">
      <c r="A815" s="6" t="s">
        <v>1160</v>
      </c>
      <c r="B815" s="6" t="s">
        <v>44</v>
      </c>
      <c r="C815" s="6" t="s">
        <v>54</v>
      </c>
      <c r="D815" s="6" t="s">
        <v>55</v>
      </c>
      <c r="E815" s="6" t="s">
        <v>1061</v>
      </c>
      <c r="F815" s="27">
        <v>2018</v>
      </c>
      <c r="G815" s="28">
        <v>43402</v>
      </c>
      <c r="H815" s="24">
        <v>5039</v>
      </c>
      <c r="I815" s="17">
        <f t="shared" si="65"/>
        <v>3275.35</v>
      </c>
      <c r="J815" s="33">
        <v>84</v>
      </c>
      <c r="K815" s="36">
        <f t="shared" si="62"/>
        <v>58.974358974358971</v>
      </c>
      <c r="L815" s="19">
        <f t="shared" si="63"/>
        <v>2184.5664682539682</v>
      </c>
      <c r="M815" s="17">
        <f t="shared" si="64"/>
        <v>1090.7835317460317</v>
      </c>
      <c r="N815" s="39">
        <v>0.21</v>
      </c>
      <c r="O815" s="17">
        <f t="shared" si="66"/>
        <v>1319.8480734126983</v>
      </c>
    </row>
    <row r="816" spans="1:15" s="7" customFormat="1" ht="15.75" customHeight="1" x14ac:dyDescent="0.25">
      <c r="A816" s="6" t="s">
        <v>1161</v>
      </c>
      <c r="B816" s="6" t="s">
        <v>33</v>
      </c>
      <c r="C816" s="6" t="s">
        <v>29</v>
      </c>
      <c r="D816" s="6" t="s">
        <v>30</v>
      </c>
      <c r="E816" s="6" t="s">
        <v>352</v>
      </c>
      <c r="F816" s="27">
        <v>2014</v>
      </c>
      <c r="G816" s="28">
        <v>41655</v>
      </c>
      <c r="H816" s="24">
        <v>6096</v>
      </c>
      <c r="I816" s="17">
        <f t="shared" si="65"/>
        <v>3962.4</v>
      </c>
      <c r="J816" s="33">
        <v>84</v>
      </c>
      <c r="K816" s="36">
        <f t="shared" si="62"/>
        <v>116.40368178829716</v>
      </c>
      <c r="L816" s="19">
        <f t="shared" si="63"/>
        <v>3764.28</v>
      </c>
      <c r="M816" s="17">
        <f t="shared" si="64"/>
        <v>198.12</v>
      </c>
      <c r="N816" s="39">
        <v>0.09</v>
      </c>
      <c r="O816" s="17">
        <f t="shared" si="66"/>
        <v>215.95080000000002</v>
      </c>
    </row>
    <row r="817" spans="1:15" s="7" customFormat="1" ht="15.75" customHeight="1" x14ac:dyDescent="0.25">
      <c r="A817" s="6" t="s">
        <v>1162</v>
      </c>
      <c r="B817" s="6" t="s">
        <v>33</v>
      </c>
      <c r="C817" s="6" t="s">
        <v>29</v>
      </c>
      <c r="D817" s="6" t="s">
        <v>30</v>
      </c>
      <c r="E817" s="6" t="s">
        <v>48</v>
      </c>
      <c r="F817" s="27">
        <v>2023</v>
      </c>
      <c r="G817" s="28">
        <v>45117</v>
      </c>
      <c r="H817" s="24">
        <v>8972.23</v>
      </c>
      <c r="I817" s="17">
        <f t="shared" si="65"/>
        <v>5831.9494999999997</v>
      </c>
      <c r="J817" s="33">
        <v>84</v>
      </c>
      <c r="K817" s="36">
        <f t="shared" si="62"/>
        <v>2.5969756738987506</v>
      </c>
      <c r="L817" s="19">
        <f t="shared" si="63"/>
        <v>171.28761230667442</v>
      </c>
      <c r="M817" s="17">
        <f t="shared" si="64"/>
        <v>5660.6618876933253</v>
      </c>
      <c r="N817" s="39">
        <v>0.09</v>
      </c>
      <c r="O817" s="17">
        <f t="shared" si="66"/>
        <v>6170.1214575857248</v>
      </c>
    </row>
    <row r="818" spans="1:15" s="7" customFormat="1" ht="15.75" customHeight="1" x14ac:dyDescent="0.25">
      <c r="A818" s="6" t="s">
        <v>1163</v>
      </c>
      <c r="B818" s="6" t="s">
        <v>33</v>
      </c>
      <c r="C818" s="6" t="s">
        <v>34</v>
      </c>
      <c r="D818" s="6" t="s">
        <v>35</v>
      </c>
      <c r="E818" s="6" t="s">
        <v>1164</v>
      </c>
      <c r="F818" s="27">
        <v>2017</v>
      </c>
      <c r="G818" s="28">
        <v>42896</v>
      </c>
      <c r="H818" s="18">
        <v>2246</v>
      </c>
      <c r="I818" s="17">
        <f t="shared" si="65"/>
        <v>1459.9</v>
      </c>
      <c r="J818" s="33">
        <v>84</v>
      </c>
      <c r="K818" s="36">
        <f t="shared" si="62"/>
        <v>75.60815253122945</v>
      </c>
      <c r="L818" s="19">
        <f t="shared" si="63"/>
        <v>1248.3491045991047</v>
      </c>
      <c r="M818" s="17">
        <f t="shared" si="64"/>
        <v>211.55089540089534</v>
      </c>
      <c r="N818" s="39">
        <v>0.09</v>
      </c>
      <c r="O818" s="17">
        <f t="shared" si="66"/>
        <v>230.59047598697595</v>
      </c>
    </row>
    <row r="819" spans="1:15" s="7" customFormat="1" ht="15.75" customHeight="1" x14ac:dyDescent="0.25">
      <c r="A819" s="6" t="s">
        <v>1165</v>
      </c>
      <c r="B819" s="6" t="s">
        <v>44</v>
      </c>
      <c r="C819" s="6" t="s">
        <v>54</v>
      </c>
      <c r="D819" s="6" t="s">
        <v>55</v>
      </c>
      <c r="E819" s="6" t="s">
        <v>1166</v>
      </c>
      <c r="F819" s="27">
        <v>2006</v>
      </c>
      <c r="G819" s="28">
        <v>38869</v>
      </c>
      <c r="H819" s="24">
        <v>5704</v>
      </c>
      <c r="I819" s="17">
        <f t="shared" si="65"/>
        <v>3707.6</v>
      </c>
      <c r="J819" s="33">
        <v>84</v>
      </c>
      <c r="K819" s="36">
        <f t="shared" si="62"/>
        <v>207.98816568047337</v>
      </c>
      <c r="L819" s="19">
        <f t="shared" si="63"/>
        <v>3522.22</v>
      </c>
      <c r="M819" s="17">
        <f t="shared" si="64"/>
        <v>185.38</v>
      </c>
      <c r="N819" s="39">
        <v>0.21</v>
      </c>
      <c r="O819" s="17">
        <f t="shared" si="66"/>
        <v>224.3098</v>
      </c>
    </row>
    <row r="820" spans="1:15" s="7" customFormat="1" ht="15.75" customHeight="1" x14ac:dyDescent="0.25">
      <c r="A820" s="6" t="s">
        <v>1167</v>
      </c>
      <c r="B820" s="6" t="s">
        <v>47</v>
      </c>
      <c r="C820" s="6" t="s">
        <v>34</v>
      </c>
      <c r="D820" s="6" t="s">
        <v>35</v>
      </c>
      <c r="E820" s="6" t="s">
        <v>1164</v>
      </c>
      <c r="F820" s="27">
        <v>2016</v>
      </c>
      <c r="G820" s="28">
        <v>42573</v>
      </c>
      <c r="H820" s="18">
        <v>2246</v>
      </c>
      <c r="I820" s="17">
        <f t="shared" si="65"/>
        <v>1459.9</v>
      </c>
      <c r="J820" s="33">
        <v>84</v>
      </c>
      <c r="K820" s="36">
        <f t="shared" si="62"/>
        <v>86.226166995397762</v>
      </c>
      <c r="L820" s="19">
        <f t="shared" si="63"/>
        <v>1386.9050000000002</v>
      </c>
      <c r="M820" s="17">
        <f t="shared" si="64"/>
        <v>72.995000000000005</v>
      </c>
      <c r="N820" s="39">
        <v>0.09</v>
      </c>
      <c r="O820" s="17">
        <f t="shared" si="66"/>
        <v>79.564550000000011</v>
      </c>
    </row>
    <row r="821" spans="1:15" s="7" customFormat="1" ht="15.75" customHeight="1" x14ac:dyDescent="0.25">
      <c r="A821" s="6" t="s">
        <v>1168</v>
      </c>
      <c r="B821" s="6" t="s">
        <v>44</v>
      </c>
      <c r="C821" s="6" t="s">
        <v>63</v>
      </c>
      <c r="D821" s="6" t="s">
        <v>64</v>
      </c>
      <c r="E821" s="6" t="s">
        <v>117</v>
      </c>
      <c r="F821" s="27">
        <v>2018</v>
      </c>
      <c r="G821" s="28">
        <v>43251</v>
      </c>
      <c r="H821" s="24">
        <v>1995</v>
      </c>
      <c r="I821" s="17">
        <f t="shared" si="65"/>
        <v>1296.75</v>
      </c>
      <c r="J821" s="33">
        <v>84</v>
      </c>
      <c r="K821" s="36">
        <f t="shared" si="62"/>
        <v>63.938198553583163</v>
      </c>
      <c r="L821" s="19">
        <f t="shared" si="63"/>
        <v>937.69364316239296</v>
      </c>
      <c r="M821" s="17">
        <f t="shared" si="64"/>
        <v>359.05635683760704</v>
      </c>
      <c r="N821" s="39">
        <v>0.09</v>
      </c>
      <c r="O821" s="17">
        <f t="shared" si="66"/>
        <v>391.37142895299172</v>
      </c>
    </row>
    <row r="822" spans="1:15" s="7" customFormat="1" ht="15.75" customHeight="1" x14ac:dyDescent="0.25">
      <c r="A822" s="6" t="s">
        <v>1169</v>
      </c>
      <c r="B822" s="6" t="s">
        <v>47</v>
      </c>
      <c r="C822" s="6" t="s">
        <v>29</v>
      </c>
      <c r="D822" s="6" t="s">
        <v>30</v>
      </c>
      <c r="E822" s="6" t="s">
        <v>74</v>
      </c>
      <c r="F822" s="27">
        <v>2018</v>
      </c>
      <c r="G822" s="28">
        <v>43440</v>
      </c>
      <c r="H822" s="24">
        <v>7107.69</v>
      </c>
      <c r="I822" s="17">
        <f t="shared" si="65"/>
        <v>4619.9984999999997</v>
      </c>
      <c r="J822" s="33">
        <v>84</v>
      </c>
      <c r="K822" s="36">
        <f t="shared" si="62"/>
        <v>57.725180802103878</v>
      </c>
      <c r="L822" s="19">
        <f t="shared" si="63"/>
        <v>3016.1397176434675</v>
      </c>
      <c r="M822" s="17">
        <f t="shared" si="64"/>
        <v>1603.8587823565322</v>
      </c>
      <c r="N822" s="39">
        <v>0.09</v>
      </c>
      <c r="O822" s="17">
        <f t="shared" si="66"/>
        <v>1748.2060727686203</v>
      </c>
    </row>
    <row r="823" spans="1:15" s="7" customFormat="1" ht="15.75" customHeight="1" x14ac:dyDescent="0.25">
      <c r="A823" s="6" t="s">
        <v>1170</v>
      </c>
      <c r="B823" s="6" t="s">
        <v>44</v>
      </c>
      <c r="C823" s="6" t="s">
        <v>404</v>
      </c>
      <c r="D823" s="6" t="s">
        <v>405</v>
      </c>
      <c r="E823" s="6" t="s">
        <v>874</v>
      </c>
      <c r="F823" s="27">
        <v>2016</v>
      </c>
      <c r="G823" s="28">
        <v>42552</v>
      </c>
      <c r="H823" s="24">
        <v>2375.1</v>
      </c>
      <c r="I823" s="17">
        <f t="shared" si="65"/>
        <v>1543.8150000000001</v>
      </c>
      <c r="J823" s="33">
        <v>84</v>
      </c>
      <c r="K823" s="36">
        <f t="shared" si="62"/>
        <v>86.916502301117674</v>
      </c>
      <c r="L823" s="19">
        <f t="shared" si="63"/>
        <v>1466.6242500000001</v>
      </c>
      <c r="M823" s="17">
        <f t="shared" si="64"/>
        <v>77.190750000000008</v>
      </c>
      <c r="N823" s="39">
        <v>0.21</v>
      </c>
      <c r="O823" s="17">
        <f t="shared" si="66"/>
        <v>93.400807500000013</v>
      </c>
    </row>
    <row r="824" spans="1:15" s="7" customFormat="1" ht="15.75" customHeight="1" x14ac:dyDescent="0.25">
      <c r="A824" s="6" t="s">
        <v>1171</v>
      </c>
      <c r="B824" s="6" t="s">
        <v>44</v>
      </c>
      <c r="C824" s="6" t="s">
        <v>29</v>
      </c>
      <c r="D824" s="6" t="s">
        <v>30</v>
      </c>
      <c r="E824" s="6" t="s">
        <v>48</v>
      </c>
      <c r="F824" s="27">
        <v>2023</v>
      </c>
      <c r="G824" s="28">
        <v>45096</v>
      </c>
      <c r="H824" s="24">
        <v>8972.23</v>
      </c>
      <c r="I824" s="17">
        <f t="shared" si="65"/>
        <v>5831.9494999999997</v>
      </c>
      <c r="J824" s="33">
        <v>84</v>
      </c>
      <c r="K824" s="36">
        <f t="shared" si="62"/>
        <v>3.2873109796186717</v>
      </c>
      <c r="L824" s="19">
        <f t="shared" si="63"/>
        <v>216.81976241351276</v>
      </c>
      <c r="M824" s="17">
        <f t="shared" si="64"/>
        <v>5615.129737586487</v>
      </c>
      <c r="N824" s="39">
        <v>0.09</v>
      </c>
      <c r="O824" s="17">
        <f t="shared" si="66"/>
        <v>6120.491413969271</v>
      </c>
    </row>
    <row r="825" spans="1:15" s="7" customFormat="1" ht="15.75" customHeight="1" x14ac:dyDescent="0.25">
      <c r="A825" s="6" t="s">
        <v>1172</v>
      </c>
      <c r="B825" s="6" t="s">
        <v>44</v>
      </c>
      <c r="C825" s="6" t="s">
        <v>29</v>
      </c>
      <c r="D825" s="6" t="s">
        <v>30</v>
      </c>
      <c r="E825" s="6" t="s">
        <v>106</v>
      </c>
      <c r="F825" s="27">
        <v>2018</v>
      </c>
      <c r="G825" s="28">
        <v>43245</v>
      </c>
      <c r="H825" s="24">
        <v>6876.98</v>
      </c>
      <c r="I825" s="17">
        <f t="shared" si="65"/>
        <v>4470.0370000000003</v>
      </c>
      <c r="J825" s="33">
        <v>84</v>
      </c>
      <c r="K825" s="36">
        <f t="shared" si="62"/>
        <v>64.135437212360287</v>
      </c>
      <c r="L825" s="19">
        <f t="shared" si="63"/>
        <v>3242.3022438441189</v>
      </c>
      <c r="M825" s="17">
        <f t="shared" si="64"/>
        <v>1227.7347561558813</v>
      </c>
      <c r="N825" s="39">
        <v>0.09</v>
      </c>
      <c r="O825" s="17">
        <f t="shared" si="66"/>
        <v>1338.2308842099108</v>
      </c>
    </row>
    <row r="826" spans="1:15" s="7" customFormat="1" ht="15.75" customHeight="1" x14ac:dyDescent="0.25">
      <c r="A826" s="6" t="s">
        <v>1173</v>
      </c>
      <c r="B826" s="6" t="s">
        <v>44</v>
      </c>
      <c r="C826" s="6" t="s">
        <v>147</v>
      </c>
      <c r="D826" s="6" t="s">
        <v>148</v>
      </c>
      <c r="E826" s="6" t="s">
        <v>1174</v>
      </c>
      <c r="F826" s="27">
        <v>2017</v>
      </c>
      <c r="G826" s="28">
        <v>42930</v>
      </c>
      <c r="H826" s="24">
        <v>4669.72</v>
      </c>
      <c r="I826" s="17">
        <f t="shared" si="65"/>
        <v>3035.3180000000002</v>
      </c>
      <c r="J826" s="33">
        <v>84</v>
      </c>
      <c r="K826" s="36">
        <f t="shared" si="62"/>
        <v>74.490466798159105</v>
      </c>
      <c r="L826" s="19">
        <f t="shared" si="63"/>
        <v>2557.1088329263334</v>
      </c>
      <c r="M826" s="17">
        <f t="shared" si="64"/>
        <v>478.20916707366678</v>
      </c>
      <c r="N826" s="39">
        <v>0.09</v>
      </c>
      <c r="O826" s="17">
        <f t="shared" si="66"/>
        <v>521.24799211029688</v>
      </c>
    </row>
    <row r="827" spans="1:15" s="7" customFormat="1" ht="15.75" customHeight="1" x14ac:dyDescent="0.25">
      <c r="A827" s="6" t="s">
        <v>1175</v>
      </c>
      <c r="B827" s="6" t="s">
        <v>44</v>
      </c>
      <c r="C827" s="6" t="s">
        <v>255</v>
      </c>
      <c r="D827" s="6" t="s">
        <v>256</v>
      </c>
      <c r="E827" s="6" t="s">
        <v>891</v>
      </c>
      <c r="F827" s="27">
        <v>2017</v>
      </c>
      <c r="G827" s="28">
        <v>43416</v>
      </c>
      <c r="H827" s="24">
        <v>4722</v>
      </c>
      <c r="I827" s="17">
        <f t="shared" si="65"/>
        <v>3069.3</v>
      </c>
      <c r="J827" s="33">
        <v>84</v>
      </c>
      <c r="K827" s="36">
        <f t="shared" si="62"/>
        <v>58.51413543721236</v>
      </c>
      <c r="L827" s="19">
        <f t="shared" si="63"/>
        <v>2031.1614774114773</v>
      </c>
      <c r="M827" s="17">
        <f t="shared" si="64"/>
        <v>1038.1385225885228</v>
      </c>
      <c r="N827" s="39">
        <v>0.09</v>
      </c>
      <c r="O827" s="17">
        <f t="shared" si="66"/>
        <v>1131.5709896214901</v>
      </c>
    </row>
    <row r="828" spans="1:15" s="7" customFormat="1" ht="15.75" customHeight="1" x14ac:dyDescent="0.25">
      <c r="A828" s="6" t="s">
        <v>1176</v>
      </c>
      <c r="B828" s="6" t="s">
        <v>44</v>
      </c>
      <c r="C828" s="6" t="s">
        <v>34</v>
      </c>
      <c r="D828" s="6" t="s">
        <v>35</v>
      </c>
      <c r="E828" s="6" t="s">
        <v>1164</v>
      </c>
      <c r="F828" s="27">
        <v>2018</v>
      </c>
      <c r="G828" s="28">
        <v>43371</v>
      </c>
      <c r="H828" s="18">
        <v>2246</v>
      </c>
      <c r="I828" s="17">
        <f t="shared" si="65"/>
        <v>1459.9</v>
      </c>
      <c r="J828" s="33">
        <v>84</v>
      </c>
      <c r="K828" s="36">
        <f t="shared" si="62"/>
        <v>59.993425378040762</v>
      </c>
      <c r="L828" s="19">
        <f t="shared" si="63"/>
        <v>990.53787647537661</v>
      </c>
      <c r="M828" s="17">
        <f t="shared" si="64"/>
        <v>469.36212352462348</v>
      </c>
      <c r="N828" s="39">
        <v>0.09</v>
      </c>
      <c r="O828" s="17">
        <f t="shared" si="66"/>
        <v>511.60471464183962</v>
      </c>
    </row>
    <row r="829" spans="1:15" s="7" customFormat="1" ht="15.75" customHeight="1" x14ac:dyDescent="0.25">
      <c r="A829" s="6" t="s">
        <v>1177</v>
      </c>
      <c r="B829" s="6" t="s">
        <v>44</v>
      </c>
      <c r="C829" s="6" t="s">
        <v>165</v>
      </c>
      <c r="D829" s="6" t="s">
        <v>166</v>
      </c>
      <c r="E829" s="6" t="s">
        <v>1178</v>
      </c>
      <c r="F829" s="27">
        <v>2017</v>
      </c>
      <c r="G829" s="28">
        <v>42995</v>
      </c>
      <c r="H829" s="24">
        <v>2213</v>
      </c>
      <c r="I829" s="17">
        <f t="shared" si="65"/>
        <v>1438.45</v>
      </c>
      <c r="J829" s="33">
        <v>60</v>
      </c>
      <c r="K829" s="36">
        <f t="shared" si="62"/>
        <v>72.353714661406968</v>
      </c>
      <c r="L829" s="19">
        <f t="shared" si="63"/>
        <v>1366.5275000000001</v>
      </c>
      <c r="M829" s="17">
        <f t="shared" si="64"/>
        <v>71.922499999999999</v>
      </c>
      <c r="N829" s="39">
        <v>0.09</v>
      </c>
      <c r="O829" s="17">
        <f t="shared" si="66"/>
        <v>78.395525000000006</v>
      </c>
    </row>
    <row r="830" spans="1:15" s="7" customFormat="1" ht="15.75" customHeight="1" x14ac:dyDescent="0.25">
      <c r="A830" s="6" t="s">
        <v>1179</v>
      </c>
      <c r="B830" s="6" t="s">
        <v>44</v>
      </c>
      <c r="C830" s="6" t="s">
        <v>100</v>
      </c>
      <c r="D830" s="6" t="s">
        <v>101</v>
      </c>
      <c r="E830" s="6" t="s">
        <v>102</v>
      </c>
      <c r="F830" s="27">
        <v>2012</v>
      </c>
      <c r="G830" s="28">
        <v>41116</v>
      </c>
      <c r="H830" s="18">
        <v>1305</v>
      </c>
      <c r="I830" s="17">
        <f t="shared" si="65"/>
        <v>848.25</v>
      </c>
      <c r="J830" s="33">
        <v>84</v>
      </c>
      <c r="K830" s="36">
        <f t="shared" si="62"/>
        <v>134.12228796844181</v>
      </c>
      <c r="L830" s="19">
        <f t="shared" si="63"/>
        <v>805.83749999999998</v>
      </c>
      <c r="M830" s="17">
        <f t="shared" si="64"/>
        <v>42.412500000000001</v>
      </c>
      <c r="N830" s="39">
        <v>0.21</v>
      </c>
      <c r="O830" s="17">
        <f t="shared" si="66"/>
        <v>51.319125</v>
      </c>
    </row>
    <row r="831" spans="1:15" s="7" customFormat="1" ht="15.75" customHeight="1" x14ac:dyDescent="0.25">
      <c r="A831" s="6" t="s">
        <v>1180</v>
      </c>
      <c r="B831" s="6" t="s">
        <v>44</v>
      </c>
      <c r="C831" s="6" t="s">
        <v>58</v>
      </c>
      <c r="D831" s="6" t="s">
        <v>59</v>
      </c>
      <c r="E831" s="6" t="s">
        <v>161</v>
      </c>
      <c r="F831" s="27">
        <v>2020</v>
      </c>
      <c r="G831" s="28">
        <v>43875</v>
      </c>
      <c r="H831" s="24">
        <v>9093</v>
      </c>
      <c r="I831" s="17">
        <f t="shared" si="65"/>
        <v>5910.45</v>
      </c>
      <c r="J831" s="33">
        <v>84</v>
      </c>
      <c r="K831" s="36">
        <f t="shared" si="62"/>
        <v>43.425378040762652</v>
      </c>
      <c r="L831" s="19">
        <f t="shared" si="63"/>
        <v>2902.7422542735035</v>
      </c>
      <c r="M831" s="17">
        <f t="shared" si="64"/>
        <v>3007.7077457264963</v>
      </c>
      <c r="N831" s="39">
        <v>0.09</v>
      </c>
      <c r="O831" s="17">
        <f t="shared" si="66"/>
        <v>3278.4014428418814</v>
      </c>
    </row>
    <row r="832" spans="1:15" s="7" customFormat="1" ht="15.75" customHeight="1" x14ac:dyDescent="0.25">
      <c r="A832" s="6" t="s">
        <v>1181</v>
      </c>
      <c r="B832" s="6" t="s">
        <v>33</v>
      </c>
      <c r="C832" s="6" t="s">
        <v>466</v>
      </c>
      <c r="D832" s="6" t="s">
        <v>467</v>
      </c>
      <c r="E832" s="6" t="s">
        <v>136</v>
      </c>
      <c r="F832" s="27">
        <v>2021</v>
      </c>
      <c r="G832" s="28">
        <v>44256</v>
      </c>
      <c r="H832" s="18">
        <v>4674.32</v>
      </c>
      <c r="I832" s="17">
        <f t="shared" si="65"/>
        <v>3038.308</v>
      </c>
      <c r="J832" s="33">
        <v>60</v>
      </c>
      <c r="K832" s="36">
        <f t="shared" si="62"/>
        <v>30.900723208415513</v>
      </c>
      <c r="L832" s="19">
        <f t="shared" si="63"/>
        <v>1486.5269800569802</v>
      </c>
      <c r="M832" s="17">
        <f t="shared" si="64"/>
        <v>1551.7810199430198</v>
      </c>
      <c r="N832" s="39">
        <v>0.09</v>
      </c>
      <c r="O832" s="17">
        <f t="shared" si="66"/>
        <v>1691.4413117378917</v>
      </c>
    </row>
    <row r="833" spans="1:15" s="7" customFormat="1" ht="15.75" customHeight="1" x14ac:dyDescent="0.25">
      <c r="A833" s="6" t="s">
        <v>1182</v>
      </c>
      <c r="B833" s="6" t="s">
        <v>47</v>
      </c>
      <c r="C833" s="6" t="s">
        <v>34</v>
      </c>
      <c r="D833" s="6" t="s">
        <v>35</v>
      </c>
      <c r="E833" s="6" t="s">
        <v>1164</v>
      </c>
      <c r="F833" s="27">
        <v>2018</v>
      </c>
      <c r="G833" s="28">
        <v>43157</v>
      </c>
      <c r="H833" s="18">
        <v>2246</v>
      </c>
      <c r="I833" s="17">
        <f t="shared" si="65"/>
        <v>1459.9</v>
      </c>
      <c r="J833" s="33">
        <v>84</v>
      </c>
      <c r="K833" s="36">
        <f t="shared" si="62"/>
        <v>67.02827087442472</v>
      </c>
      <c r="L833" s="19">
        <f t="shared" si="63"/>
        <v>1106.6886192511195</v>
      </c>
      <c r="M833" s="17">
        <f t="shared" si="64"/>
        <v>353.21138074888063</v>
      </c>
      <c r="N833" s="39">
        <v>0.09</v>
      </c>
      <c r="O833" s="17">
        <f t="shared" si="66"/>
        <v>385.0004050162799</v>
      </c>
    </row>
    <row r="834" spans="1:15" s="7" customFormat="1" ht="15.75" customHeight="1" x14ac:dyDescent="0.25">
      <c r="A834" s="6" t="s">
        <v>1183</v>
      </c>
      <c r="B834" s="6" t="s">
        <v>33</v>
      </c>
      <c r="C834" s="6" t="s">
        <v>38</v>
      </c>
      <c r="D834" s="6" t="s">
        <v>39</v>
      </c>
      <c r="E834" s="6" t="s">
        <v>495</v>
      </c>
      <c r="F834" s="27">
        <v>2010</v>
      </c>
      <c r="G834" s="28">
        <v>40505</v>
      </c>
      <c r="H834" s="24">
        <v>995</v>
      </c>
      <c r="I834" s="17">
        <f t="shared" si="65"/>
        <v>646.75</v>
      </c>
      <c r="J834" s="33">
        <v>84</v>
      </c>
      <c r="K834" s="36">
        <f t="shared" si="62"/>
        <v>154.2077580539119</v>
      </c>
      <c r="L834" s="19">
        <f t="shared" si="63"/>
        <v>614.41250000000002</v>
      </c>
      <c r="M834" s="17">
        <f t="shared" si="64"/>
        <v>32.337499999999999</v>
      </c>
      <c r="N834" s="39">
        <v>0.09</v>
      </c>
      <c r="O834" s="17">
        <f t="shared" si="66"/>
        <v>35.247875000000001</v>
      </c>
    </row>
    <row r="835" spans="1:15" s="7" customFormat="1" ht="15.75" customHeight="1" x14ac:dyDescent="0.25">
      <c r="A835" s="6" t="s">
        <v>1184</v>
      </c>
      <c r="B835" s="6" t="s">
        <v>44</v>
      </c>
      <c r="C835" s="6" t="s">
        <v>34</v>
      </c>
      <c r="D835" s="6" t="s">
        <v>35</v>
      </c>
      <c r="E835" s="6" t="s">
        <v>1164</v>
      </c>
      <c r="F835" s="27">
        <v>2016</v>
      </c>
      <c r="G835" s="28">
        <v>42640</v>
      </c>
      <c r="H835" s="18">
        <v>2246</v>
      </c>
      <c r="I835" s="17">
        <f t="shared" si="65"/>
        <v>1459.9</v>
      </c>
      <c r="J835" s="33">
        <v>84</v>
      </c>
      <c r="K835" s="36">
        <f t="shared" si="62"/>
        <v>84.023668639053255</v>
      </c>
      <c r="L835" s="19">
        <f t="shared" si="63"/>
        <v>1386.9050000000002</v>
      </c>
      <c r="M835" s="17">
        <f t="shared" si="64"/>
        <v>72.995000000000005</v>
      </c>
      <c r="N835" s="39">
        <v>0.09</v>
      </c>
      <c r="O835" s="17">
        <f t="shared" si="66"/>
        <v>79.564550000000011</v>
      </c>
    </row>
    <row r="836" spans="1:15" s="7" customFormat="1" ht="15.75" customHeight="1" x14ac:dyDescent="0.25">
      <c r="A836" s="6" t="s">
        <v>1185</v>
      </c>
      <c r="B836" s="6" t="s">
        <v>44</v>
      </c>
      <c r="C836" s="6" t="s">
        <v>255</v>
      </c>
      <c r="D836" s="6" t="s">
        <v>256</v>
      </c>
      <c r="E836" s="6" t="s">
        <v>280</v>
      </c>
      <c r="F836" s="27">
        <v>2022</v>
      </c>
      <c r="G836" s="28">
        <v>44663</v>
      </c>
      <c r="H836" s="24">
        <v>2100</v>
      </c>
      <c r="I836" s="17">
        <f t="shared" si="65"/>
        <v>1365</v>
      </c>
      <c r="J836" s="33">
        <v>84</v>
      </c>
      <c r="K836" s="36">
        <f t="shared" si="62"/>
        <v>17.52136752136752</v>
      </c>
      <c r="L836" s="19">
        <f t="shared" si="63"/>
        <v>270.48611111111109</v>
      </c>
      <c r="M836" s="17">
        <f t="shared" si="64"/>
        <v>1094.5138888888889</v>
      </c>
      <c r="N836" s="39">
        <v>0.09</v>
      </c>
      <c r="O836" s="17">
        <f t="shared" si="66"/>
        <v>1193.0201388888891</v>
      </c>
    </row>
    <row r="837" spans="1:15" s="7" customFormat="1" ht="15.75" customHeight="1" x14ac:dyDescent="0.25">
      <c r="A837" s="6" t="s">
        <v>1186</v>
      </c>
      <c r="B837" s="6" t="s">
        <v>44</v>
      </c>
      <c r="C837" s="6" t="s">
        <v>29</v>
      </c>
      <c r="D837" s="6" t="s">
        <v>30</v>
      </c>
      <c r="E837" s="6" t="s">
        <v>500</v>
      </c>
      <c r="F837" s="27">
        <v>2010</v>
      </c>
      <c r="G837" s="28">
        <v>40307</v>
      </c>
      <c r="H837" s="24">
        <v>5814</v>
      </c>
      <c r="I837" s="17">
        <f t="shared" si="65"/>
        <v>3779.1</v>
      </c>
      <c r="J837" s="33">
        <v>84</v>
      </c>
      <c r="K837" s="36">
        <f t="shared" si="62"/>
        <v>160.71663379355687</v>
      </c>
      <c r="L837" s="19">
        <f t="shared" si="63"/>
        <v>3590.145</v>
      </c>
      <c r="M837" s="17">
        <f t="shared" si="64"/>
        <v>188.95500000000001</v>
      </c>
      <c r="N837" s="39">
        <v>0.09</v>
      </c>
      <c r="O837" s="17">
        <f t="shared" si="66"/>
        <v>205.96095000000003</v>
      </c>
    </row>
    <row r="838" spans="1:15" s="7" customFormat="1" ht="15.75" customHeight="1" x14ac:dyDescent="0.25">
      <c r="A838" s="6" t="s">
        <v>1187</v>
      </c>
      <c r="B838" s="6" t="s">
        <v>44</v>
      </c>
      <c r="C838" s="6" t="s">
        <v>29</v>
      </c>
      <c r="D838" s="6" t="s">
        <v>30</v>
      </c>
      <c r="E838" s="6" t="s">
        <v>965</v>
      </c>
      <c r="F838" s="27">
        <v>2023</v>
      </c>
      <c r="G838" s="28">
        <v>45121</v>
      </c>
      <c r="H838" s="24">
        <v>6574</v>
      </c>
      <c r="I838" s="17">
        <f t="shared" si="65"/>
        <v>4273.1000000000004</v>
      </c>
      <c r="J838" s="34">
        <v>84</v>
      </c>
      <c r="K838" s="36">
        <f t="shared" si="62"/>
        <v>2.4654832347140037</v>
      </c>
      <c r="L838" s="19">
        <f t="shared" si="63"/>
        <v>119.14873321123287</v>
      </c>
      <c r="M838" s="17">
        <f t="shared" si="64"/>
        <v>4153.9512667887675</v>
      </c>
      <c r="N838" s="40">
        <v>0.09</v>
      </c>
      <c r="O838" s="17">
        <f t="shared" si="66"/>
        <v>4527.806880799757</v>
      </c>
    </row>
    <row r="839" spans="1:15" s="7" customFormat="1" ht="15.75" customHeight="1" x14ac:dyDescent="0.25">
      <c r="A839" s="6" t="s">
        <v>1188</v>
      </c>
      <c r="B839" s="6" t="s">
        <v>44</v>
      </c>
      <c r="C839" s="6" t="s">
        <v>58</v>
      </c>
      <c r="D839" s="6" t="s">
        <v>59</v>
      </c>
      <c r="E839" s="6" t="s">
        <v>645</v>
      </c>
      <c r="F839" s="27">
        <v>2023</v>
      </c>
      <c r="G839" s="28">
        <v>45098</v>
      </c>
      <c r="H839" s="24">
        <v>10562</v>
      </c>
      <c r="I839" s="17">
        <f t="shared" si="65"/>
        <v>6865.3</v>
      </c>
      <c r="J839" s="34">
        <v>84</v>
      </c>
      <c r="K839" s="36">
        <f t="shared" si="62"/>
        <v>3.2215647600262982</v>
      </c>
      <c r="L839" s="19">
        <f t="shared" si="63"/>
        <v>250.13283475783464</v>
      </c>
      <c r="M839" s="17">
        <f t="shared" si="64"/>
        <v>6615.1671652421655</v>
      </c>
      <c r="N839" s="40">
        <v>0.09</v>
      </c>
      <c r="O839" s="17">
        <f t="shared" si="66"/>
        <v>7210.5322101139609</v>
      </c>
    </row>
    <row r="840" spans="1:15" s="7" customFormat="1" ht="15.75" customHeight="1" x14ac:dyDescent="0.25">
      <c r="A840" s="6" t="s">
        <v>1189</v>
      </c>
      <c r="B840" s="6" t="s">
        <v>47</v>
      </c>
      <c r="C840" s="6" t="s">
        <v>29</v>
      </c>
      <c r="D840" s="6" t="s">
        <v>30</v>
      </c>
      <c r="E840" s="6" t="s">
        <v>965</v>
      </c>
      <c r="F840" s="27">
        <v>2023</v>
      </c>
      <c r="G840" s="28">
        <v>45133</v>
      </c>
      <c r="H840" s="24">
        <v>6574</v>
      </c>
      <c r="I840" s="17">
        <f t="shared" si="65"/>
        <v>4273.1000000000004</v>
      </c>
      <c r="J840" s="34">
        <v>84</v>
      </c>
      <c r="K840" s="36">
        <f t="shared" si="62"/>
        <v>2.0710059171597632</v>
      </c>
      <c r="L840" s="19">
        <f t="shared" si="63"/>
        <v>100.08493589743557</v>
      </c>
      <c r="M840" s="17">
        <f t="shared" si="64"/>
        <v>4173.0150641025648</v>
      </c>
      <c r="N840" s="40">
        <v>0.09</v>
      </c>
      <c r="O840" s="17">
        <f t="shared" si="66"/>
        <v>4548.5864198717964</v>
      </c>
    </row>
    <row r="841" spans="1:15" s="7" customFormat="1" ht="15.75" customHeight="1" x14ac:dyDescent="0.25">
      <c r="A841" s="6" t="s">
        <v>1190</v>
      </c>
      <c r="B841" s="6" t="s">
        <v>47</v>
      </c>
      <c r="C841" s="6" t="s">
        <v>29</v>
      </c>
      <c r="D841" s="6" t="s">
        <v>30</v>
      </c>
      <c r="E841" s="6" t="s">
        <v>48</v>
      </c>
      <c r="F841" s="27">
        <v>2023</v>
      </c>
      <c r="G841" s="28">
        <v>45098</v>
      </c>
      <c r="H841" s="24">
        <v>8972.23</v>
      </c>
      <c r="I841" s="17">
        <f t="shared" si="65"/>
        <v>5831.9494999999997</v>
      </c>
      <c r="J841" s="33">
        <v>84</v>
      </c>
      <c r="K841" s="36">
        <f t="shared" si="62"/>
        <v>3.2215647600262982</v>
      </c>
      <c r="L841" s="19">
        <f t="shared" si="63"/>
        <v>212.48336716524227</v>
      </c>
      <c r="M841" s="17">
        <f t="shared" si="64"/>
        <v>5619.4661328347574</v>
      </c>
      <c r="N841" s="39">
        <v>0.09</v>
      </c>
      <c r="O841" s="17">
        <f t="shared" si="66"/>
        <v>6125.2180847898862</v>
      </c>
    </row>
    <row r="842" spans="1:15" s="7" customFormat="1" ht="15.75" customHeight="1" x14ac:dyDescent="0.25">
      <c r="A842" s="6" t="s">
        <v>1191</v>
      </c>
      <c r="B842" s="6" t="s">
        <v>44</v>
      </c>
      <c r="C842" s="6" t="s">
        <v>58</v>
      </c>
      <c r="D842" s="6" t="s">
        <v>59</v>
      </c>
      <c r="E842" s="6" t="s">
        <v>67</v>
      </c>
      <c r="F842" s="27">
        <v>2019</v>
      </c>
      <c r="G842" s="28">
        <v>43731</v>
      </c>
      <c r="H842" s="24">
        <v>8555.39</v>
      </c>
      <c r="I842" s="17">
        <f t="shared" si="65"/>
        <v>5561.0034999999998</v>
      </c>
      <c r="J842" s="33">
        <v>84</v>
      </c>
      <c r="K842" s="36">
        <f t="shared" ref="K842:K905" si="67">+($B$2-G842)/30.42</f>
        <v>48.159105851413543</v>
      </c>
      <c r="L842" s="19">
        <f t="shared" ref="L842:L905" si="68">+I842-M842</f>
        <v>3028.8370046041919</v>
      </c>
      <c r="M842" s="17">
        <f t="shared" ref="M842:M905" si="69">IF(K842&lt;$J842,($I842)-(K842/$J842)*(($I842)-($I842*$B$5)),($I842*$B$5))</f>
        <v>2532.1664953958079</v>
      </c>
      <c r="N842" s="39">
        <v>0.09</v>
      </c>
      <c r="O842" s="17">
        <f t="shared" si="66"/>
        <v>2760.0614799814307</v>
      </c>
    </row>
    <row r="843" spans="1:15" s="7" customFormat="1" ht="15.75" customHeight="1" x14ac:dyDescent="0.25">
      <c r="A843" s="6" t="s">
        <v>1192</v>
      </c>
      <c r="B843" s="6" t="s">
        <v>33</v>
      </c>
      <c r="C843" s="6" t="s">
        <v>38</v>
      </c>
      <c r="D843" s="6" t="s">
        <v>39</v>
      </c>
      <c r="E843" s="6" t="s">
        <v>264</v>
      </c>
      <c r="F843" s="27">
        <v>2018</v>
      </c>
      <c r="G843" s="28">
        <v>43244</v>
      </c>
      <c r="H843" s="24">
        <v>744</v>
      </c>
      <c r="I843" s="17">
        <f t="shared" ref="I843:I906" si="70">H843*(1-$B$6)</f>
        <v>483.6</v>
      </c>
      <c r="J843" s="33">
        <v>84</v>
      </c>
      <c r="K843" s="36">
        <f t="shared" si="67"/>
        <v>64.168310322156472</v>
      </c>
      <c r="L843" s="19">
        <f t="shared" si="68"/>
        <v>350.95482295482293</v>
      </c>
      <c r="M843" s="17">
        <f t="shared" si="69"/>
        <v>132.64517704517709</v>
      </c>
      <c r="N843" s="39">
        <v>0.09</v>
      </c>
      <c r="O843" s="17">
        <f t="shared" ref="O843:O906" si="71">+M843*(1+N843)</f>
        <v>144.58324297924304</v>
      </c>
    </row>
    <row r="844" spans="1:15" s="7" customFormat="1" ht="15.75" customHeight="1" x14ac:dyDescent="0.25">
      <c r="A844" s="6" t="s">
        <v>1193</v>
      </c>
      <c r="B844" s="6" t="s">
        <v>44</v>
      </c>
      <c r="C844" s="6" t="s">
        <v>29</v>
      </c>
      <c r="D844" s="6" t="s">
        <v>30</v>
      </c>
      <c r="E844" s="6" t="s">
        <v>500</v>
      </c>
      <c r="F844" s="27">
        <v>2014</v>
      </c>
      <c r="G844" s="28">
        <v>41820</v>
      </c>
      <c r="H844" s="24">
        <v>5814</v>
      </c>
      <c r="I844" s="17">
        <f t="shared" si="70"/>
        <v>3779.1</v>
      </c>
      <c r="J844" s="33">
        <v>84</v>
      </c>
      <c r="K844" s="36">
        <f t="shared" si="67"/>
        <v>110.97961867192636</v>
      </c>
      <c r="L844" s="19">
        <f t="shared" si="68"/>
        <v>3590.145</v>
      </c>
      <c r="M844" s="17">
        <f t="shared" si="69"/>
        <v>188.95500000000001</v>
      </c>
      <c r="N844" s="39">
        <v>0.09</v>
      </c>
      <c r="O844" s="17">
        <f t="shared" si="71"/>
        <v>205.96095000000003</v>
      </c>
    </row>
    <row r="845" spans="1:15" s="7" customFormat="1" ht="15.75" customHeight="1" x14ac:dyDescent="0.25">
      <c r="A845" s="6" t="s">
        <v>1194</v>
      </c>
      <c r="B845" s="6" t="s">
        <v>44</v>
      </c>
      <c r="C845" s="6" t="s">
        <v>38</v>
      </c>
      <c r="D845" s="6" t="s">
        <v>39</v>
      </c>
      <c r="E845" s="6" t="s">
        <v>326</v>
      </c>
      <c r="F845" s="27">
        <v>2023</v>
      </c>
      <c r="G845" s="28">
        <v>45138</v>
      </c>
      <c r="H845" s="24">
        <v>906</v>
      </c>
      <c r="I845" s="17">
        <f t="shared" si="70"/>
        <v>588.9</v>
      </c>
      <c r="J845" s="33">
        <v>84</v>
      </c>
      <c r="K845" s="36">
        <f t="shared" si="67"/>
        <v>1.9066403681788295</v>
      </c>
      <c r="L845" s="19">
        <f t="shared" si="68"/>
        <v>12.698565323565276</v>
      </c>
      <c r="M845" s="17">
        <f t="shared" si="69"/>
        <v>576.2014346764347</v>
      </c>
      <c r="N845" s="39">
        <v>0.09</v>
      </c>
      <c r="O845" s="17">
        <f t="shared" si="71"/>
        <v>628.0595637973139</v>
      </c>
    </row>
    <row r="846" spans="1:15" s="7" customFormat="1" ht="15.75" customHeight="1" x14ac:dyDescent="0.25">
      <c r="A846" s="6" t="s">
        <v>1195</v>
      </c>
      <c r="B846" s="6" t="s">
        <v>44</v>
      </c>
      <c r="C846" s="6" t="s">
        <v>29</v>
      </c>
      <c r="D846" s="6" t="s">
        <v>30</v>
      </c>
      <c r="E846" s="6" t="s">
        <v>741</v>
      </c>
      <c r="F846" s="27">
        <v>2017</v>
      </c>
      <c r="G846" s="28">
        <v>42927</v>
      </c>
      <c r="H846" s="24">
        <v>8179</v>
      </c>
      <c r="I846" s="17">
        <f t="shared" si="70"/>
        <v>5316.35</v>
      </c>
      <c r="J846" s="33">
        <v>84</v>
      </c>
      <c r="K846" s="36">
        <f t="shared" si="67"/>
        <v>74.58908612754766</v>
      </c>
      <c r="L846" s="19">
        <f t="shared" si="68"/>
        <v>4484.6976622914126</v>
      </c>
      <c r="M846" s="17">
        <f t="shared" si="69"/>
        <v>831.65233770858777</v>
      </c>
      <c r="N846" s="39">
        <v>0.09</v>
      </c>
      <c r="O846" s="17">
        <f t="shared" si="71"/>
        <v>906.50104810236076</v>
      </c>
    </row>
    <row r="847" spans="1:15" s="7" customFormat="1" ht="15.75" customHeight="1" x14ac:dyDescent="0.25">
      <c r="A847" s="6" t="s">
        <v>1196</v>
      </c>
      <c r="B847" s="6" t="s">
        <v>33</v>
      </c>
      <c r="C847" s="6" t="s">
        <v>63</v>
      </c>
      <c r="D847" s="6" t="s">
        <v>64</v>
      </c>
      <c r="E847" s="6" t="s">
        <v>585</v>
      </c>
      <c r="F847" s="27">
        <v>2023</v>
      </c>
      <c r="G847" s="28">
        <v>45138</v>
      </c>
      <c r="H847" s="24">
        <v>5857</v>
      </c>
      <c r="I847" s="17">
        <f t="shared" si="70"/>
        <v>3807.05</v>
      </c>
      <c r="J847" s="33">
        <v>84</v>
      </c>
      <c r="K847" s="36">
        <f t="shared" si="67"/>
        <v>1.9066403681788295</v>
      </c>
      <c r="L847" s="19">
        <f t="shared" si="68"/>
        <v>82.092160154660178</v>
      </c>
      <c r="M847" s="17">
        <f t="shared" si="69"/>
        <v>3724.95783984534</v>
      </c>
      <c r="N847" s="39">
        <v>0.09</v>
      </c>
      <c r="O847" s="17">
        <f t="shared" si="71"/>
        <v>4060.204045431421</v>
      </c>
    </row>
    <row r="848" spans="1:15" s="7" customFormat="1" ht="15.75" customHeight="1" x14ac:dyDescent="0.25">
      <c r="A848" s="6" t="s">
        <v>1197</v>
      </c>
      <c r="B848" s="6" t="s">
        <v>33</v>
      </c>
      <c r="C848" s="6" t="s">
        <v>29</v>
      </c>
      <c r="D848" s="6" t="s">
        <v>30</v>
      </c>
      <c r="E848" s="6" t="s">
        <v>45</v>
      </c>
      <c r="F848" s="27">
        <v>2011</v>
      </c>
      <c r="G848" s="28">
        <v>40725</v>
      </c>
      <c r="H848" s="24">
        <v>4758</v>
      </c>
      <c r="I848" s="17">
        <f t="shared" si="70"/>
        <v>3092.7000000000003</v>
      </c>
      <c r="J848" s="33">
        <v>84</v>
      </c>
      <c r="K848" s="36">
        <f t="shared" si="67"/>
        <v>146.97567389875081</v>
      </c>
      <c r="L848" s="19">
        <f t="shared" si="68"/>
        <v>2938.0650000000001</v>
      </c>
      <c r="M848" s="17">
        <f t="shared" si="69"/>
        <v>154.63500000000002</v>
      </c>
      <c r="N848" s="39">
        <v>0.09</v>
      </c>
      <c r="O848" s="17">
        <f t="shared" si="71"/>
        <v>168.55215000000004</v>
      </c>
    </row>
    <row r="849" spans="1:15" s="7" customFormat="1" ht="15.75" customHeight="1" x14ac:dyDescent="0.25">
      <c r="A849" s="6" t="s">
        <v>1198</v>
      </c>
      <c r="B849" s="6" t="s">
        <v>44</v>
      </c>
      <c r="C849" s="6" t="s">
        <v>58</v>
      </c>
      <c r="D849" s="6" t="s">
        <v>59</v>
      </c>
      <c r="E849" s="6" t="s">
        <v>645</v>
      </c>
      <c r="F849" s="27">
        <v>2023</v>
      </c>
      <c r="G849" s="28">
        <v>45140</v>
      </c>
      <c r="H849" s="24">
        <v>10562</v>
      </c>
      <c r="I849" s="17">
        <f t="shared" si="70"/>
        <v>6865.3</v>
      </c>
      <c r="J849" s="34">
        <v>84</v>
      </c>
      <c r="K849" s="36">
        <f t="shared" si="67"/>
        <v>1.8408941485864563</v>
      </c>
      <c r="L849" s="19">
        <f t="shared" si="68"/>
        <v>142.9330484330485</v>
      </c>
      <c r="M849" s="17">
        <f t="shared" si="69"/>
        <v>6722.3669515669517</v>
      </c>
      <c r="N849" s="40">
        <v>0.09</v>
      </c>
      <c r="O849" s="17">
        <f t="shared" si="71"/>
        <v>7327.3799772079783</v>
      </c>
    </row>
    <row r="850" spans="1:15" s="7" customFormat="1" ht="15.75" customHeight="1" x14ac:dyDescent="0.25">
      <c r="A850" s="6" t="s">
        <v>1199</v>
      </c>
      <c r="B850" s="6" t="s">
        <v>44</v>
      </c>
      <c r="C850" s="6" t="s">
        <v>38</v>
      </c>
      <c r="D850" s="6" t="s">
        <v>39</v>
      </c>
      <c r="E850" s="6" t="s">
        <v>1138</v>
      </c>
      <c r="F850" s="27">
        <v>2023</v>
      </c>
      <c r="G850" s="28">
        <v>45140</v>
      </c>
      <c r="H850" s="24">
        <v>925.57</v>
      </c>
      <c r="I850" s="17">
        <f t="shared" si="70"/>
        <v>601.62050000000011</v>
      </c>
      <c r="J850" s="33">
        <v>84</v>
      </c>
      <c r="K850" s="36">
        <f t="shared" si="67"/>
        <v>1.8408941485864563</v>
      </c>
      <c r="L850" s="19">
        <f t="shared" si="68"/>
        <v>12.525519943019958</v>
      </c>
      <c r="M850" s="17">
        <f t="shared" si="69"/>
        <v>589.09498005698015</v>
      </c>
      <c r="N850" s="39">
        <v>0.09</v>
      </c>
      <c r="O850" s="17">
        <f t="shared" si="71"/>
        <v>642.11352826210839</v>
      </c>
    </row>
    <row r="851" spans="1:15" s="7" customFormat="1" ht="15.75" customHeight="1" x14ac:dyDescent="0.25">
      <c r="A851" s="6" t="s">
        <v>1200</v>
      </c>
      <c r="B851" s="6" t="s">
        <v>44</v>
      </c>
      <c r="C851" s="6" t="s">
        <v>29</v>
      </c>
      <c r="D851" s="6" t="s">
        <v>30</v>
      </c>
      <c r="E851" s="6" t="s">
        <v>106</v>
      </c>
      <c r="F851" s="27">
        <v>2016</v>
      </c>
      <c r="G851" s="28">
        <v>42705</v>
      </c>
      <c r="H851" s="18">
        <v>6861</v>
      </c>
      <c r="I851" s="17">
        <f t="shared" si="70"/>
        <v>4459.6500000000005</v>
      </c>
      <c r="J851" s="33">
        <v>84</v>
      </c>
      <c r="K851" s="36">
        <f t="shared" si="67"/>
        <v>81.886916502301119</v>
      </c>
      <c r="L851" s="19">
        <f t="shared" si="68"/>
        <v>4130.0909264346774</v>
      </c>
      <c r="M851" s="17">
        <f t="shared" si="69"/>
        <v>329.55907356532316</v>
      </c>
      <c r="N851" s="39">
        <v>0.09</v>
      </c>
      <c r="O851" s="17">
        <f t="shared" si="71"/>
        <v>359.21939018620225</v>
      </c>
    </row>
    <row r="852" spans="1:15" s="7" customFormat="1" ht="15.75" customHeight="1" x14ac:dyDescent="0.25">
      <c r="A852" s="6" t="s">
        <v>1201</v>
      </c>
      <c r="B852" s="6" t="s">
        <v>47</v>
      </c>
      <c r="C852" s="6" t="s">
        <v>34</v>
      </c>
      <c r="D852" s="6" t="s">
        <v>35</v>
      </c>
      <c r="E852" s="6" t="s">
        <v>1164</v>
      </c>
      <c r="F852" s="27">
        <v>2014</v>
      </c>
      <c r="G852" s="28">
        <v>41974</v>
      </c>
      <c r="H852" s="18">
        <v>2246</v>
      </c>
      <c r="I852" s="17">
        <f t="shared" si="70"/>
        <v>1459.9</v>
      </c>
      <c r="J852" s="33">
        <v>84</v>
      </c>
      <c r="K852" s="36">
        <f t="shared" si="67"/>
        <v>105.91715976331361</v>
      </c>
      <c r="L852" s="19">
        <f t="shared" si="68"/>
        <v>1386.9050000000002</v>
      </c>
      <c r="M852" s="17">
        <f t="shared" si="69"/>
        <v>72.995000000000005</v>
      </c>
      <c r="N852" s="39">
        <v>0.09</v>
      </c>
      <c r="O852" s="17">
        <f t="shared" si="71"/>
        <v>79.564550000000011</v>
      </c>
    </row>
    <row r="853" spans="1:15" s="7" customFormat="1" ht="15.75" customHeight="1" x14ac:dyDescent="0.25">
      <c r="A853" s="6" t="s">
        <v>1202</v>
      </c>
      <c r="B853" s="6" t="s">
        <v>28</v>
      </c>
      <c r="C853" s="6" t="s">
        <v>34</v>
      </c>
      <c r="D853" s="6" t="s">
        <v>35</v>
      </c>
      <c r="E853" s="6" t="s">
        <v>1164</v>
      </c>
      <c r="F853" s="27">
        <v>2020</v>
      </c>
      <c r="G853" s="28">
        <v>43962</v>
      </c>
      <c r="H853" s="18">
        <v>3069</v>
      </c>
      <c r="I853" s="17">
        <f t="shared" si="70"/>
        <v>1994.8500000000001</v>
      </c>
      <c r="J853" s="33">
        <v>84</v>
      </c>
      <c r="K853" s="36">
        <f t="shared" si="67"/>
        <v>40.565417488494411</v>
      </c>
      <c r="L853" s="19">
        <f t="shared" si="68"/>
        <v>915.18841575091574</v>
      </c>
      <c r="M853" s="17">
        <f t="shared" si="69"/>
        <v>1079.6615842490844</v>
      </c>
      <c r="N853" s="39">
        <v>0.09</v>
      </c>
      <c r="O853" s="17">
        <f t="shared" si="71"/>
        <v>1176.8311268315022</v>
      </c>
    </row>
    <row r="854" spans="1:15" s="7" customFormat="1" ht="15.75" customHeight="1" x14ac:dyDescent="0.25">
      <c r="A854" s="6" t="s">
        <v>1203</v>
      </c>
      <c r="B854" s="6" t="s">
        <v>44</v>
      </c>
      <c r="C854" s="6" t="s">
        <v>63</v>
      </c>
      <c r="D854" s="6" t="s">
        <v>64</v>
      </c>
      <c r="E854" s="6" t="s">
        <v>117</v>
      </c>
      <c r="F854" s="27">
        <v>2012</v>
      </c>
      <c r="G854" s="28">
        <v>40997</v>
      </c>
      <c r="H854" s="24">
        <v>1995</v>
      </c>
      <c r="I854" s="17">
        <f t="shared" si="70"/>
        <v>1296.75</v>
      </c>
      <c r="J854" s="33">
        <v>84</v>
      </c>
      <c r="K854" s="36">
        <f t="shared" si="67"/>
        <v>138.03418803418802</v>
      </c>
      <c r="L854" s="19">
        <f t="shared" si="68"/>
        <v>1231.9124999999999</v>
      </c>
      <c r="M854" s="17">
        <f t="shared" si="69"/>
        <v>64.837500000000006</v>
      </c>
      <c r="N854" s="39">
        <v>0.09</v>
      </c>
      <c r="O854" s="17">
        <f t="shared" si="71"/>
        <v>70.672875000000005</v>
      </c>
    </row>
    <row r="855" spans="1:15" s="7" customFormat="1" ht="15.75" customHeight="1" x14ac:dyDescent="0.25">
      <c r="A855" s="6" t="s">
        <v>1204</v>
      </c>
      <c r="B855" s="6" t="s">
        <v>44</v>
      </c>
      <c r="C855" s="6" t="s">
        <v>29</v>
      </c>
      <c r="D855" s="6" t="s">
        <v>30</v>
      </c>
      <c r="E855" s="6" t="s">
        <v>48</v>
      </c>
      <c r="F855" s="27">
        <v>2023</v>
      </c>
      <c r="G855" s="28">
        <v>45145</v>
      </c>
      <c r="H855" s="24">
        <v>8972.2199999999993</v>
      </c>
      <c r="I855" s="17">
        <f t="shared" si="70"/>
        <v>5831.9430000000002</v>
      </c>
      <c r="J855" s="34">
        <v>84</v>
      </c>
      <c r="K855" s="36">
        <f t="shared" si="67"/>
        <v>1.6765285996055226</v>
      </c>
      <c r="L855" s="19">
        <f t="shared" si="68"/>
        <v>110.57795558608086</v>
      </c>
      <c r="M855" s="17">
        <f t="shared" si="69"/>
        <v>5721.3650444139193</v>
      </c>
      <c r="N855" s="40">
        <v>0.09</v>
      </c>
      <c r="O855" s="17">
        <f t="shared" si="71"/>
        <v>6236.2878984111721</v>
      </c>
    </row>
    <row r="856" spans="1:15" s="7" customFormat="1" ht="15.75" customHeight="1" x14ac:dyDescent="0.25">
      <c r="A856" s="6" t="s">
        <v>1205</v>
      </c>
      <c r="B856" s="6" t="s">
        <v>44</v>
      </c>
      <c r="C856" s="6" t="s">
        <v>38</v>
      </c>
      <c r="D856" s="6" t="s">
        <v>39</v>
      </c>
      <c r="E856" s="6" t="s">
        <v>1206</v>
      </c>
      <c r="F856" s="27">
        <v>2017</v>
      </c>
      <c r="G856" s="28">
        <v>42935</v>
      </c>
      <c r="H856" s="24">
        <v>641.28</v>
      </c>
      <c r="I856" s="17">
        <f t="shared" si="70"/>
        <v>416.83199999999999</v>
      </c>
      <c r="J856" s="33">
        <v>84</v>
      </c>
      <c r="K856" s="36">
        <f t="shared" si="67"/>
        <v>74.326101249178166</v>
      </c>
      <c r="L856" s="19">
        <f t="shared" si="68"/>
        <v>350.38598290598287</v>
      </c>
      <c r="M856" s="17">
        <f t="shared" si="69"/>
        <v>66.446017094017122</v>
      </c>
      <c r="N856" s="39">
        <v>0.09</v>
      </c>
      <c r="O856" s="17">
        <f t="shared" si="71"/>
        <v>72.426158632478675</v>
      </c>
    </row>
    <row r="857" spans="1:15" s="7" customFormat="1" ht="15.75" customHeight="1" x14ac:dyDescent="0.25">
      <c r="A857" s="6" t="s">
        <v>1207</v>
      </c>
      <c r="B857" s="6" t="s">
        <v>44</v>
      </c>
      <c r="C857" s="6" t="s">
        <v>29</v>
      </c>
      <c r="D857" s="6" t="s">
        <v>30</v>
      </c>
      <c r="E857" s="6" t="s">
        <v>48</v>
      </c>
      <c r="F857" s="27">
        <v>2023</v>
      </c>
      <c r="G857" s="28">
        <v>45145</v>
      </c>
      <c r="H857" s="24">
        <v>8972.2199999999993</v>
      </c>
      <c r="I857" s="17">
        <f t="shared" si="70"/>
        <v>5831.9430000000002</v>
      </c>
      <c r="J857" s="34">
        <v>84</v>
      </c>
      <c r="K857" s="36">
        <f t="shared" si="67"/>
        <v>1.6765285996055226</v>
      </c>
      <c r="L857" s="19">
        <f t="shared" si="68"/>
        <v>110.57795558608086</v>
      </c>
      <c r="M857" s="17">
        <f t="shared" si="69"/>
        <v>5721.3650444139193</v>
      </c>
      <c r="N857" s="40">
        <v>0.09</v>
      </c>
      <c r="O857" s="17">
        <f t="shared" si="71"/>
        <v>6236.2878984111721</v>
      </c>
    </row>
    <row r="858" spans="1:15" s="7" customFormat="1" ht="15.75" customHeight="1" x14ac:dyDescent="0.25">
      <c r="A858" s="6" t="s">
        <v>1208</v>
      </c>
      <c r="B858" s="6" t="s">
        <v>33</v>
      </c>
      <c r="C858" s="6" t="s">
        <v>58</v>
      </c>
      <c r="D858" s="6" t="s">
        <v>59</v>
      </c>
      <c r="E858" s="6" t="s">
        <v>645</v>
      </c>
      <c r="F858" s="27">
        <v>2023</v>
      </c>
      <c r="G858" s="28">
        <v>45145</v>
      </c>
      <c r="H858" s="24">
        <v>10562</v>
      </c>
      <c r="I858" s="17">
        <f t="shared" si="70"/>
        <v>6865.3</v>
      </c>
      <c r="J858" s="34">
        <v>84</v>
      </c>
      <c r="K858" s="36">
        <f t="shared" si="67"/>
        <v>1.6765285996055226</v>
      </c>
      <c r="L858" s="19">
        <f t="shared" si="68"/>
        <v>130.17116910866935</v>
      </c>
      <c r="M858" s="17">
        <f t="shared" si="69"/>
        <v>6735.1288308913308</v>
      </c>
      <c r="N858" s="40">
        <v>0.09</v>
      </c>
      <c r="O858" s="17">
        <f t="shared" si="71"/>
        <v>7341.290425671551</v>
      </c>
    </row>
    <row r="859" spans="1:15" s="7" customFormat="1" ht="15.75" customHeight="1" x14ac:dyDescent="0.25">
      <c r="A859" s="6" t="s">
        <v>1209</v>
      </c>
      <c r="B859" s="6" t="s">
        <v>44</v>
      </c>
      <c r="C859" s="6" t="s">
        <v>34</v>
      </c>
      <c r="D859" s="6" t="s">
        <v>35</v>
      </c>
      <c r="E859" s="6" t="s">
        <v>1164</v>
      </c>
      <c r="F859" s="27">
        <v>2018</v>
      </c>
      <c r="G859" s="28">
        <v>43297</v>
      </c>
      <c r="H859" s="18">
        <v>2484</v>
      </c>
      <c r="I859" s="17">
        <f t="shared" si="70"/>
        <v>1614.6000000000001</v>
      </c>
      <c r="J859" s="33">
        <v>84</v>
      </c>
      <c r="K859" s="36">
        <f t="shared" si="67"/>
        <v>62.426035502958577</v>
      </c>
      <c r="L859" s="19">
        <f t="shared" si="68"/>
        <v>1139.9217032967033</v>
      </c>
      <c r="M859" s="17">
        <f t="shared" si="69"/>
        <v>474.67829670329684</v>
      </c>
      <c r="N859" s="39">
        <v>0.09</v>
      </c>
      <c r="O859" s="17">
        <f t="shared" si="71"/>
        <v>517.39934340659363</v>
      </c>
    </row>
    <row r="860" spans="1:15" s="7" customFormat="1" ht="15.75" customHeight="1" x14ac:dyDescent="0.25">
      <c r="A860" s="6" t="s">
        <v>1210</v>
      </c>
      <c r="B860" s="6" t="s">
        <v>33</v>
      </c>
      <c r="C860" s="6" t="s">
        <v>34</v>
      </c>
      <c r="D860" s="6" t="s">
        <v>35</v>
      </c>
      <c r="E860" s="6" t="s">
        <v>1164</v>
      </c>
      <c r="F860" s="27">
        <v>2017</v>
      </c>
      <c r="G860" s="28">
        <v>43048</v>
      </c>
      <c r="H860" s="18">
        <v>2246</v>
      </c>
      <c r="I860" s="17">
        <f t="shared" si="70"/>
        <v>1459.9</v>
      </c>
      <c r="J860" s="33">
        <v>84</v>
      </c>
      <c r="K860" s="36">
        <f t="shared" si="67"/>
        <v>70.611439842209066</v>
      </c>
      <c r="L860" s="19">
        <f t="shared" si="68"/>
        <v>1165.8495115995117</v>
      </c>
      <c r="M860" s="17">
        <f t="shared" si="69"/>
        <v>294.05048840048835</v>
      </c>
      <c r="N860" s="39">
        <v>0.09</v>
      </c>
      <c r="O860" s="17">
        <f t="shared" si="71"/>
        <v>320.51503235653234</v>
      </c>
    </row>
    <row r="861" spans="1:15" s="7" customFormat="1" ht="15.75" customHeight="1" x14ac:dyDescent="0.25">
      <c r="A861" s="6" t="s">
        <v>1211</v>
      </c>
      <c r="B861" s="6" t="s">
        <v>44</v>
      </c>
      <c r="C861" s="6" t="s">
        <v>34</v>
      </c>
      <c r="D861" s="6" t="s">
        <v>35</v>
      </c>
      <c r="E861" s="6" t="s">
        <v>1164</v>
      </c>
      <c r="F861" s="27">
        <v>2019</v>
      </c>
      <c r="G861" s="28">
        <v>43784</v>
      </c>
      <c r="H861" s="18">
        <v>2246</v>
      </c>
      <c r="I861" s="17">
        <f t="shared" si="70"/>
        <v>1459.9</v>
      </c>
      <c r="J861" s="33">
        <v>84</v>
      </c>
      <c r="K861" s="36">
        <f t="shared" si="67"/>
        <v>46.416831032215647</v>
      </c>
      <c r="L861" s="19">
        <f t="shared" si="68"/>
        <v>766.37779812779831</v>
      </c>
      <c r="M861" s="17">
        <f t="shared" si="69"/>
        <v>693.52220187220178</v>
      </c>
      <c r="N861" s="39">
        <v>0.09</v>
      </c>
      <c r="O861" s="17">
        <f t="shared" si="71"/>
        <v>755.93920004070003</v>
      </c>
    </row>
    <row r="862" spans="1:15" s="7" customFormat="1" ht="15.75" customHeight="1" x14ac:dyDescent="0.25">
      <c r="A862" s="6" t="s">
        <v>1212</v>
      </c>
      <c r="B862" s="6" t="s">
        <v>44</v>
      </c>
      <c r="C862" s="6" t="s">
        <v>29</v>
      </c>
      <c r="D862" s="6" t="s">
        <v>30</v>
      </c>
      <c r="E862" s="6" t="s">
        <v>48</v>
      </c>
      <c r="F862" s="27">
        <v>2021</v>
      </c>
      <c r="G862" s="28">
        <v>44302</v>
      </c>
      <c r="H862" s="24">
        <v>7246.98</v>
      </c>
      <c r="I862" s="17">
        <f t="shared" si="70"/>
        <v>4710.5370000000003</v>
      </c>
      <c r="J862" s="33">
        <v>84</v>
      </c>
      <c r="K862" s="36">
        <f t="shared" si="67"/>
        <v>29.388560157790927</v>
      </c>
      <c r="L862" s="19">
        <f t="shared" si="68"/>
        <v>1565.6441071428571</v>
      </c>
      <c r="M862" s="17">
        <f t="shared" si="69"/>
        <v>3144.8928928571431</v>
      </c>
      <c r="N862" s="39">
        <v>0.09</v>
      </c>
      <c r="O862" s="17">
        <f t="shared" si="71"/>
        <v>3427.9332532142862</v>
      </c>
    </row>
    <row r="863" spans="1:15" s="7" customFormat="1" ht="15.75" customHeight="1" x14ac:dyDescent="0.25">
      <c r="A863" s="6" t="s">
        <v>1213</v>
      </c>
      <c r="B863" s="6" t="s">
        <v>44</v>
      </c>
      <c r="C863" s="6" t="s">
        <v>134</v>
      </c>
      <c r="D863" s="6" t="s">
        <v>135</v>
      </c>
      <c r="E863" s="6" t="s">
        <v>1214</v>
      </c>
      <c r="F863" s="27">
        <v>2023</v>
      </c>
      <c r="G863" s="28">
        <v>45142</v>
      </c>
      <c r="H863" s="24">
        <v>7117</v>
      </c>
      <c r="I863" s="17">
        <f t="shared" si="70"/>
        <v>4626.05</v>
      </c>
      <c r="J863" s="33">
        <v>84</v>
      </c>
      <c r="K863" s="36">
        <f t="shared" si="67"/>
        <v>1.7751479289940828</v>
      </c>
      <c r="L863" s="19">
        <f t="shared" si="68"/>
        <v>92.87293956043959</v>
      </c>
      <c r="M863" s="17">
        <f t="shared" si="69"/>
        <v>4533.1770604395606</v>
      </c>
      <c r="N863" s="39">
        <v>0.09</v>
      </c>
      <c r="O863" s="17">
        <f t="shared" si="71"/>
        <v>4941.1629958791218</v>
      </c>
    </row>
    <row r="864" spans="1:15" s="7" customFormat="1" ht="15.75" customHeight="1" x14ac:dyDescent="0.25">
      <c r="A864" s="6" t="s">
        <v>1215</v>
      </c>
      <c r="B864" s="6" t="s">
        <v>44</v>
      </c>
      <c r="C864" s="6" t="s">
        <v>850</v>
      </c>
      <c r="D864" s="6" t="s">
        <v>851</v>
      </c>
      <c r="E864" s="6" t="s">
        <v>1216</v>
      </c>
      <c r="F864" s="27">
        <v>2017</v>
      </c>
      <c r="G864" s="28">
        <v>42917</v>
      </c>
      <c r="H864" s="24">
        <v>711</v>
      </c>
      <c r="I864" s="17">
        <f t="shared" si="70"/>
        <v>462.15000000000003</v>
      </c>
      <c r="J864" s="33">
        <v>60</v>
      </c>
      <c r="K864" s="36">
        <f t="shared" si="67"/>
        <v>74.917817225509523</v>
      </c>
      <c r="L864" s="19">
        <f t="shared" si="68"/>
        <v>439.04250000000002</v>
      </c>
      <c r="M864" s="17">
        <f t="shared" si="69"/>
        <v>23.107500000000002</v>
      </c>
      <c r="N864" s="39">
        <v>0.09</v>
      </c>
      <c r="O864" s="17">
        <f t="shared" si="71"/>
        <v>25.187175000000003</v>
      </c>
    </row>
    <row r="865" spans="1:15" s="7" customFormat="1" ht="15.75" customHeight="1" x14ac:dyDescent="0.25">
      <c r="A865" s="6" t="s">
        <v>1217</v>
      </c>
      <c r="B865" s="6" t="s">
        <v>33</v>
      </c>
      <c r="C865" s="6" t="s">
        <v>108</v>
      </c>
      <c r="D865" s="6" t="s">
        <v>109</v>
      </c>
      <c r="E865" s="6" t="s">
        <v>1218</v>
      </c>
      <c r="F865" s="27">
        <v>2018</v>
      </c>
      <c r="G865" s="28">
        <v>43437</v>
      </c>
      <c r="H865" s="24">
        <v>27353.4</v>
      </c>
      <c r="I865" s="17">
        <f t="shared" si="70"/>
        <v>17779.710000000003</v>
      </c>
      <c r="J865" s="33">
        <v>60</v>
      </c>
      <c r="K865" s="36">
        <f t="shared" si="67"/>
        <v>57.823800131492433</v>
      </c>
      <c r="L865" s="19">
        <f t="shared" si="68"/>
        <v>16278.097959401712</v>
      </c>
      <c r="M865" s="17">
        <f t="shared" si="69"/>
        <v>1501.6120405982911</v>
      </c>
      <c r="N865" s="39">
        <v>0.09</v>
      </c>
      <c r="O865" s="17">
        <f t="shared" si="71"/>
        <v>1636.7571242521374</v>
      </c>
    </row>
    <row r="866" spans="1:15" s="7" customFormat="1" ht="15.75" customHeight="1" x14ac:dyDescent="0.25">
      <c r="A866" s="6" t="s">
        <v>1219</v>
      </c>
      <c r="B866" s="6" t="s">
        <v>44</v>
      </c>
      <c r="C866" s="6" t="s">
        <v>255</v>
      </c>
      <c r="D866" s="6" t="s">
        <v>256</v>
      </c>
      <c r="E866" s="6" t="s">
        <v>1096</v>
      </c>
      <c r="F866" s="27">
        <v>2023</v>
      </c>
      <c r="G866" s="28">
        <v>45147</v>
      </c>
      <c r="H866" s="24">
        <v>5093</v>
      </c>
      <c r="I866" s="17">
        <f t="shared" si="70"/>
        <v>3310.4500000000003</v>
      </c>
      <c r="J866" s="33">
        <v>84</v>
      </c>
      <c r="K866" s="36">
        <f t="shared" si="67"/>
        <v>1.6107823800131491</v>
      </c>
      <c r="L866" s="19">
        <f t="shared" si="68"/>
        <v>60.307069088319167</v>
      </c>
      <c r="M866" s="17">
        <f t="shared" si="69"/>
        <v>3250.1429309116811</v>
      </c>
      <c r="N866" s="39">
        <v>0.09</v>
      </c>
      <c r="O866" s="17">
        <f t="shared" si="71"/>
        <v>3542.6557946937328</v>
      </c>
    </row>
    <row r="867" spans="1:15" s="7" customFormat="1" ht="15.75" customHeight="1" x14ac:dyDescent="0.25">
      <c r="A867" s="6" t="s">
        <v>1220</v>
      </c>
      <c r="B867" s="6" t="s">
        <v>44</v>
      </c>
      <c r="C867" s="6" t="s">
        <v>165</v>
      </c>
      <c r="D867" s="6" t="s">
        <v>166</v>
      </c>
      <c r="E867" s="6" t="s">
        <v>292</v>
      </c>
      <c r="F867" s="27">
        <v>2017</v>
      </c>
      <c r="G867" s="28">
        <v>42917</v>
      </c>
      <c r="H867" s="24">
        <v>566.13</v>
      </c>
      <c r="I867" s="17">
        <f t="shared" si="70"/>
        <v>367.98450000000003</v>
      </c>
      <c r="J867" s="33">
        <v>60</v>
      </c>
      <c r="K867" s="36">
        <f t="shared" si="67"/>
        <v>74.917817225509523</v>
      </c>
      <c r="L867" s="19">
        <f t="shared" si="68"/>
        <v>349.58527500000002</v>
      </c>
      <c r="M867" s="17">
        <f t="shared" si="69"/>
        <v>18.399225000000001</v>
      </c>
      <c r="N867" s="39">
        <v>0.09</v>
      </c>
      <c r="O867" s="17">
        <f t="shared" si="71"/>
        <v>20.055155250000002</v>
      </c>
    </row>
    <row r="868" spans="1:15" s="7" customFormat="1" ht="15.75" customHeight="1" x14ac:dyDescent="0.25">
      <c r="A868" s="6" t="s">
        <v>1221</v>
      </c>
      <c r="B868" s="6" t="s">
        <v>44</v>
      </c>
      <c r="C868" s="6" t="s">
        <v>63</v>
      </c>
      <c r="D868" s="6" t="s">
        <v>64</v>
      </c>
      <c r="E868" s="6" t="s">
        <v>1222</v>
      </c>
      <c r="F868" s="27">
        <v>2010</v>
      </c>
      <c r="G868" s="28">
        <v>40450</v>
      </c>
      <c r="H868" s="24">
        <v>3871</v>
      </c>
      <c r="I868" s="17">
        <f t="shared" si="70"/>
        <v>2516.15</v>
      </c>
      <c r="J868" s="33">
        <v>84</v>
      </c>
      <c r="K868" s="36">
        <f t="shared" si="67"/>
        <v>156.01577909270216</v>
      </c>
      <c r="L868" s="19">
        <f t="shared" si="68"/>
        <v>2390.3425000000002</v>
      </c>
      <c r="M868" s="17">
        <f t="shared" si="69"/>
        <v>125.8075</v>
      </c>
      <c r="N868" s="39">
        <v>0.09</v>
      </c>
      <c r="O868" s="17">
        <f t="shared" si="71"/>
        <v>137.13017500000001</v>
      </c>
    </row>
    <row r="869" spans="1:15" s="7" customFormat="1" ht="15.75" customHeight="1" x14ac:dyDescent="0.25">
      <c r="A869" s="6" t="s">
        <v>1223</v>
      </c>
      <c r="B869" s="6" t="s">
        <v>44</v>
      </c>
      <c r="C869" s="6" t="s">
        <v>29</v>
      </c>
      <c r="D869" s="6" t="s">
        <v>30</v>
      </c>
      <c r="E869" s="6" t="s">
        <v>48</v>
      </c>
      <c r="F869" s="27">
        <v>2023</v>
      </c>
      <c r="G869" s="28">
        <v>45131</v>
      </c>
      <c r="H869" s="24">
        <v>8972.2199999999993</v>
      </c>
      <c r="I869" s="17">
        <f t="shared" si="70"/>
        <v>5831.9430000000002</v>
      </c>
      <c r="J869" s="34">
        <v>84</v>
      </c>
      <c r="K869" s="36">
        <f t="shared" si="67"/>
        <v>2.1367521367521367</v>
      </c>
      <c r="L869" s="19">
        <f t="shared" si="68"/>
        <v>140.93268849206379</v>
      </c>
      <c r="M869" s="17">
        <f t="shared" si="69"/>
        <v>5691.0103115079364</v>
      </c>
      <c r="N869" s="40">
        <v>0.09</v>
      </c>
      <c r="O869" s="17">
        <f t="shared" si="71"/>
        <v>6203.2012395436514</v>
      </c>
    </row>
    <row r="870" spans="1:15" s="7" customFormat="1" ht="15.75" customHeight="1" x14ac:dyDescent="0.25">
      <c r="A870" s="6" t="s">
        <v>1224</v>
      </c>
      <c r="B870" s="6" t="s">
        <v>33</v>
      </c>
      <c r="C870" s="6" t="s">
        <v>38</v>
      </c>
      <c r="D870" s="6" t="s">
        <v>39</v>
      </c>
      <c r="E870" s="6" t="s">
        <v>264</v>
      </c>
      <c r="F870" s="27">
        <v>2016</v>
      </c>
      <c r="G870" s="28">
        <v>42552</v>
      </c>
      <c r="H870" s="24">
        <v>671</v>
      </c>
      <c r="I870" s="17">
        <f t="shared" si="70"/>
        <v>436.15000000000003</v>
      </c>
      <c r="J870" s="33">
        <v>84</v>
      </c>
      <c r="K870" s="36">
        <f t="shared" si="67"/>
        <v>86.916502301117674</v>
      </c>
      <c r="L870" s="19">
        <f t="shared" si="68"/>
        <v>414.34250000000003</v>
      </c>
      <c r="M870" s="17">
        <f t="shared" si="69"/>
        <v>21.807500000000005</v>
      </c>
      <c r="N870" s="39">
        <v>0.09</v>
      </c>
      <c r="O870" s="17">
        <f t="shared" si="71"/>
        <v>23.770175000000005</v>
      </c>
    </row>
    <row r="871" spans="1:15" s="7" customFormat="1" ht="15.75" customHeight="1" x14ac:dyDescent="0.25">
      <c r="A871" s="6" t="s">
        <v>1225</v>
      </c>
      <c r="B871" s="6" t="s">
        <v>44</v>
      </c>
      <c r="C871" s="6" t="s">
        <v>184</v>
      </c>
      <c r="D871" s="6" t="s">
        <v>185</v>
      </c>
      <c r="E871" s="6" t="s">
        <v>476</v>
      </c>
      <c r="F871" s="27">
        <v>2020</v>
      </c>
      <c r="G871" s="28">
        <v>44169</v>
      </c>
      <c r="H871" s="24">
        <v>6732</v>
      </c>
      <c r="I871" s="17">
        <f t="shared" si="70"/>
        <v>4375.8</v>
      </c>
      <c r="J871" s="33">
        <v>84</v>
      </c>
      <c r="K871" s="36">
        <f t="shared" si="67"/>
        <v>33.760683760683762</v>
      </c>
      <c r="L871" s="19">
        <f t="shared" si="68"/>
        <v>1670.7559523809523</v>
      </c>
      <c r="M871" s="17">
        <f t="shared" si="69"/>
        <v>2705.0440476190479</v>
      </c>
      <c r="N871" s="39">
        <v>0.09</v>
      </c>
      <c r="O871" s="17">
        <f t="shared" si="71"/>
        <v>2948.4980119047623</v>
      </c>
    </row>
    <row r="872" spans="1:15" s="7" customFormat="1" ht="15.75" customHeight="1" x14ac:dyDescent="0.25">
      <c r="A872" s="6" t="s">
        <v>1226</v>
      </c>
      <c r="B872" s="6" t="s">
        <v>44</v>
      </c>
      <c r="C872" s="6" t="s">
        <v>29</v>
      </c>
      <c r="D872" s="6" t="s">
        <v>30</v>
      </c>
      <c r="E872" s="6" t="s">
        <v>52</v>
      </c>
      <c r="F872" s="27">
        <v>2019</v>
      </c>
      <c r="G872" s="28">
        <v>43495</v>
      </c>
      <c r="H872" s="24">
        <v>6876.98</v>
      </c>
      <c r="I872" s="17">
        <f t="shared" si="70"/>
        <v>4470.0370000000003</v>
      </c>
      <c r="J872" s="33">
        <v>84</v>
      </c>
      <c r="K872" s="36">
        <f t="shared" si="67"/>
        <v>55.917159763313606</v>
      </c>
      <c r="L872" s="19">
        <f t="shared" si="68"/>
        <v>2826.8355288461539</v>
      </c>
      <c r="M872" s="17">
        <f t="shared" si="69"/>
        <v>1643.2014711538463</v>
      </c>
      <c r="N872" s="39">
        <v>0.09</v>
      </c>
      <c r="O872" s="17">
        <f t="shared" si="71"/>
        <v>1791.0896035576927</v>
      </c>
    </row>
    <row r="873" spans="1:15" s="7" customFormat="1" ht="15.75" customHeight="1" x14ac:dyDescent="0.25">
      <c r="A873" s="6" t="s">
        <v>1227</v>
      </c>
      <c r="B873" s="6" t="s">
        <v>33</v>
      </c>
      <c r="C873" s="6" t="s">
        <v>29</v>
      </c>
      <c r="D873" s="6" t="s">
        <v>30</v>
      </c>
      <c r="E873" s="6" t="s">
        <v>667</v>
      </c>
      <c r="F873" s="27">
        <v>2020</v>
      </c>
      <c r="G873" s="28">
        <v>43857</v>
      </c>
      <c r="H873" s="24">
        <v>7659</v>
      </c>
      <c r="I873" s="17">
        <f t="shared" si="70"/>
        <v>4978.3500000000004</v>
      </c>
      <c r="J873" s="33">
        <v>84</v>
      </c>
      <c r="K873" s="36">
        <f t="shared" si="67"/>
        <v>44.017094017094017</v>
      </c>
      <c r="L873" s="19">
        <f t="shared" si="68"/>
        <v>2478.2842261904766</v>
      </c>
      <c r="M873" s="17">
        <f t="shared" si="69"/>
        <v>2500.0657738095238</v>
      </c>
      <c r="N873" s="39">
        <v>0.09</v>
      </c>
      <c r="O873" s="17">
        <f t="shared" si="71"/>
        <v>2725.0716934523812</v>
      </c>
    </row>
    <row r="874" spans="1:15" s="7" customFormat="1" ht="15.75" customHeight="1" x14ac:dyDescent="0.25">
      <c r="A874" s="6" t="s">
        <v>1228</v>
      </c>
      <c r="B874" s="6" t="s">
        <v>33</v>
      </c>
      <c r="C874" s="6" t="s">
        <v>58</v>
      </c>
      <c r="D874" s="6" t="s">
        <v>59</v>
      </c>
      <c r="E874" s="6" t="s">
        <v>645</v>
      </c>
      <c r="F874" s="27">
        <v>2023</v>
      </c>
      <c r="G874" s="28">
        <v>45147</v>
      </c>
      <c r="H874" s="24">
        <v>10562</v>
      </c>
      <c r="I874" s="17">
        <f t="shared" si="70"/>
        <v>6865.3</v>
      </c>
      <c r="J874" s="34">
        <v>84</v>
      </c>
      <c r="K874" s="36">
        <f t="shared" si="67"/>
        <v>1.6107823800131491</v>
      </c>
      <c r="L874" s="19">
        <f t="shared" si="68"/>
        <v>125.06641737891732</v>
      </c>
      <c r="M874" s="17">
        <f t="shared" si="69"/>
        <v>6740.2335826210829</v>
      </c>
      <c r="N874" s="40">
        <v>0.09</v>
      </c>
      <c r="O874" s="17">
        <f t="shared" si="71"/>
        <v>7346.8546050569812</v>
      </c>
    </row>
    <row r="875" spans="1:15" s="7" customFormat="1" ht="15.75" customHeight="1" x14ac:dyDescent="0.25">
      <c r="A875" s="6" t="s">
        <v>1229</v>
      </c>
      <c r="B875" s="6" t="s">
        <v>44</v>
      </c>
      <c r="C875" s="6" t="s">
        <v>255</v>
      </c>
      <c r="D875" s="6" t="s">
        <v>256</v>
      </c>
      <c r="E875" s="6" t="s">
        <v>1230</v>
      </c>
      <c r="F875" s="27">
        <v>2023</v>
      </c>
      <c r="G875" s="28">
        <v>45153</v>
      </c>
      <c r="H875" s="24">
        <v>2760</v>
      </c>
      <c r="I875" s="17">
        <f t="shared" si="70"/>
        <v>1794</v>
      </c>
      <c r="J875" s="34">
        <v>84</v>
      </c>
      <c r="K875" s="36">
        <f t="shared" si="67"/>
        <v>1.4135437212360289</v>
      </c>
      <c r="L875" s="19">
        <f t="shared" si="68"/>
        <v>28.679792429792542</v>
      </c>
      <c r="M875" s="17">
        <f t="shared" si="69"/>
        <v>1765.3202075702075</v>
      </c>
      <c r="N875" s="40">
        <v>0.09</v>
      </c>
      <c r="O875" s="17">
        <f t="shared" si="71"/>
        <v>1924.1990262515262</v>
      </c>
    </row>
    <row r="876" spans="1:15" s="7" customFormat="1" ht="15.75" customHeight="1" x14ac:dyDescent="0.25">
      <c r="A876" s="6" t="s">
        <v>1231</v>
      </c>
      <c r="B876" s="6" t="s">
        <v>33</v>
      </c>
      <c r="C876" s="6" t="s">
        <v>38</v>
      </c>
      <c r="D876" s="6" t="s">
        <v>39</v>
      </c>
      <c r="E876" s="6" t="s">
        <v>1232</v>
      </c>
      <c r="F876" s="27">
        <v>2021</v>
      </c>
      <c r="G876" s="28">
        <v>44552</v>
      </c>
      <c r="H876" s="24">
        <v>702</v>
      </c>
      <c r="I876" s="17">
        <f t="shared" si="70"/>
        <v>456.3</v>
      </c>
      <c r="J876" s="33">
        <v>84</v>
      </c>
      <c r="K876" s="36">
        <f t="shared" si="67"/>
        <v>21.170282708744246</v>
      </c>
      <c r="L876" s="19">
        <f t="shared" si="68"/>
        <v>109.25</v>
      </c>
      <c r="M876" s="17">
        <f t="shared" si="69"/>
        <v>347.05</v>
      </c>
      <c r="N876" s="39">
        <v>0.09</v>
      </c>
      <c r="O876" s="17">
        <f t="shared" si="71"/>
        <v>378.28450000000004</v>
      </c>
    </row>
    <row r="877" spans="1:15" s="7" customFormat="1" ht="15.75" customHeight="1" x14ac:dyDescent="0.25">
      <c r="A877" s="6" t="s">
        <v>1233</v>
      </c>
      <c r="B877" s="6" t="s">
        <v>33</v>
      </c>
      <c r="C877" s="6" t="s">
        <v>255</v>
      </c>
      <c r="D877" s="6" t="s">
        <v>256</v>
      </c>
      <c r="E877" s="6" t="s">
        <v>262</v>
      </c>
      <c r="F877" s="27">
        <v>2023</v>
      </c>
      <c r="G877" s="28">
        <v>45140</v>
      </c>
      <c r="H877" s="24">
        <v>1379.94</v>
      </c>
      <c r="I877" s="17">
        <f t="shared" si="70"/>
        <v>896.96100000000001</v>
      </c>
      <c r="J877" s="34">
        <v>84</v>
      </c>
      <c r="K877" s="36">
        <f t="shared" si="67"/>
        <v>1.8408941485864563</v>
      </c>
      <c r="L877" s="19">
        <f t="shared" si="68"/>
        <v>18.674401709401764</v>
      </c>
      <c r="M877" s="17">
        <f t="shared" si="69"/>
        <v>878.28659829059825</v>
      </c>
      <c r="N877" s="40">
        <v>0.09</v>
      </c>
      <c r="O877" s="17">
        <f t="shared" si="71"/>
        <v>957.33239213675211</v>
      </c>
    </row>
    <row r="878" spans="1:15" s="7" customFormat="1" ht="15.75" customHeight="1" x14ac:dyDescent="0.25">
      <c r="A878" s="6" t="s">
        <v>1234</v>
      </c>
      <c r="B878" s="6" t="s">
        <v>44</v>
      </c>
      <c r="C878" s="6" t="s">
        <v>38</v>
      </c>
      <c r="D878" s="6" t="s">
        <v>39</v>
      </c>
      <c r="E878" s="6" t="s">
        <v>1235</v>
      </c>
      <c r="F878" s="27">
        <v>2007</v>
      </c>
      <c r="G878" s="28">
        <v>39249</v>
      </c>
      <c r="H878" s="24">
        <v>699</v>
      </c>
      <c r="I878" s="17">
        <f t="shared" si="70"/>
        <v>454.35</v>
      </c>
      <c r="J878" s="33">
        <v>84</v>
      </c>
      <c r="K878" s="36">
        <f t="shared" si="67"/>
        <v>195.4963839579224</v>
      </c>
      <c r="L878" s="19">
        <f t="shared" si="68"/>
        <v>431.63250000000005</v>
      </c>
      <c r="M878" s="17">
        <f t="shared" si="69"/>
        <v>22.717500000000001</v>
      </c>
      <c r="N878" s="39">
        <v>0.09</v>
      </c>
      <c r="O878" s="17">
        <f t="shared" si="71"/>
        <v>24.762075000000003</v>
      </c>
    </row>
    <row r="879" spans="1:15" s="7" customFormat="1" ht="15.75" customHeight="1" x14ac:dyDescent="0.25">
      <c r="A879" s="6" t="s">
        <v>1236</v>
      </c>
      <c r="B879" s="6" t="s">
        <v>47</v>
      </c>
      <c r="C879" s="6" t="s">
        <v>184</v>
      </c>
      <c r="D879" s="6" t="s">
        <v>185</v>
      </c>
      <c r="E879" s="6" t="s">
        <v>1237</v>
      </c>
      <c r="F879" s="27">
        <v>2023</v>
      </c>
      <c r="G879" s="28">
        <v>45154</v>
      </c>
      <c r="H879" s="24">
        <v>7642</v>
      </c>
      <c r="I879" s="17">
        <f t="shared" si="70"/>
        <v>4967.3</v>
      </c>
      <c r="J879" s="34">
        <v>84</v>
      </c>
      <c r="K879" s="37">
        <f t="shared" si="67"/>
        <v>1.3806706114398422</v>
      </c>
      <c r="L879" s="25">
        <f t="shared" si="68"/>
        <v>77.56303418803418</v>
      </c>
      <c r="M879" s="26">
        <f t="shared" si="69"/>
        <v>4889.736965811966</v>
      </c>
      <c r="N879" s="40">
        <v>0.09</v>
      </c>
      <c r="O879" s="17">
        <f t="shared" si="71"/>
        <v>5329.8132927350434</v>
      </c>
    </row>
    <row r="880" spans="1:15" s="7" customFormat="1" ht="15.75" customHeight="1" x14ac:dyDescent="0.25">
      <c r="A880" s="6" t="s">
        <v>1238</v>
      </c>
      <c r="B880" s="6" t="s">
        <v>33</v>
      </c>
      <c r="C880" s="6" t="s">
        <v>63</v>
      </c>
      <c r="D880" s="6" t="s">
        <v>64</v>
      </c>
      <c r="E880" s="6" t="s">
        <v>753</v>
      </c>
      <c r="F880" s="27">
        <v>2021</v>
      </c>
      <c r="G880" s="28">
        <v>44411</v>
      </c>
      <c r="H880" s="18">
        <v>4179.7</v>
      </c>
      <c r="I880" s="17">
        <f t="shared" si="70"/>
        <v>2716.8049999999998</v>
      </c>
      <c r="J880" s="33">
        <v>84</v>
      </c>
      <c r="K880" s="36">
        <f t="shared" si="67"/>
        <v>25.805391190006574</v>
      </c>
      <c r="L880" s="19">
        <f t="shared" si="68"/>
        <v>792.89053596866097</v>
      </c>
      <c r="M880" s="17">
        <f t="shared" si="69"/>
        <v>1923.9144640313389</v>
      </c>
      <c r="N880" s="39">
        <v>0.09</v>
      </c>
      <c r="O880" s="17">
        <f t="shared" si="71"/>
        <v>2097.0667657941594</v>
      </c>
    </row>
    <row r="881" spans="1:15" s="7" customFormat="1" ht="15.75" customHeight="1" x14ac:dyDescent="0.25">
      <c r="A881" s="6" t="s">
        <v>1239</v>
      </c>
      <c r="B881" s="6" t="s">
        <v>44</v>
      </c>
      <c r="C881" s="6" t="s">
        <v>38</v>
      </c>
      <c r="D881" s="6" t="s">
        <v>39</v>
      </c>
      <c r="E881" s="6" t="s">
        <v>1138</v>
      </c>
      <c r="F881" s="27">
        <v>2023</v>
      </c>
      <c r="G881" s="28">
        <v>45154</v>
      </c>
      <c r="H881" s="24">
        <v>925.57</v>
      </c>
      <c r="I881" s="17">
        <f t="shared" si="70"/>
        <v>601.62050000000011</v>
      </c>
      <c r="J881" s="33">
        <v>84</v>
      </c>
      <c r="K881" s="36">
        <f t="shared" si="67"/>
        <v>1.3806706114398422</v>
      </c>
      <c r="L881" s="19">
        <f t="shared" si="68"/>
        <v>9.3941399572649971</v>
      </c>
      <c r="M881" s="17">
        <f t="shared" si="69"/>
        <v>592.22636004273511</v>
      </c>
      <c r="N881" s="39">
        <v>0.09</v>
      </c>
      <c r="O881" s="17">
        <f t="shared" si="71"/>
        <v>645.52673244658126</v>
      </c>
    </row>
    <row r="882" spans="1:15" s="7" customFormat="1" ht="15.75" customHeight="1" x14ac:dyDescent="0.25">
      <c r="A882" s="6" t="s">
        <v>1240</v>
      </c>
      <c r="B882" s="6" t="s">
        <v>33</v>
      </c>
      <c r="C882" s="6" t="s">
        <v>63</v>
      </c>
      <c r="D882" s="6" t="s">
        <v>64</v>
      </c>
      <c r="E882" s="6" t="s">
        <v>585</v>
      </c>
      <c r="F882" s="27">
        <v>2023</v>
      </c>
      <c r="G882" s="28">
        <v>45121</v>
      </c>
      <c r="H882" s="24">
        <v>5116</v>
      </c>
      <c r="I882" s="26">
        <f t="shared" si="70"/>
        <v>3325.4</v>
      </c>
      <c r="J882" s="34">
        <v>84</v>
      </c>
      <c r="K882" s="37">
        <f t="shared" si="67"/>
        <v>2.4654832347140037</v>
      </c>
      <c r="L882" s="25">
        <f t="shared" si="68"/>
        <v>92.723595848595778</v>
      </c>
      <c r="M882" s="26">
        <f t="shared" si="69"/>
        <v>3232.6764041514043</v>
      </c>
      <c r="N882" s="40">
        <v>0.09</v>
      </c>
      <c r="O882" s="17">
        <f t="shared" si="71"/>
        <v>3523.6172805250308</v>
      </c>
    </row>
    <row r="883" spans="1:15" s="7" customFormat="1" ht="15.75" customHeight="1" x14ac:dyDescent="0.25">
      <c r="A883" s="6" t="s">
        <v>1241</v>
      </c>
      <c r="B883" s="6" t="s">
        <v>44</v>
      </c>
      <c r="C883" s="6" t="s">
        <v>255</v>
      </c>
      <c r="D883" s="6" t="s">
        <v>256</v>
      </c>
      <c r="E883" s="6" t="s">
        <v>891</v>
      </c>
      <c r="F883" s="27">
        <v>2017</v>
      </c>
      <c r="G883" s="28">
        <v>42917</v>
      </c>
      <c r="H883" s="24">
        <v>4633</v>
      </c>
      <c r="I883" s="17">
        <f t="shared" si="70"/>
        <v>3011.4500000000003</v>
      </c>
      <c r="J883" s="33">
        <v>84</v>
      </c>
      <c r="K883" s="36">
        <f t="shared" si="67"/>
        <v>74.917817225509523</v>
      </c>
      <c r="L883" s="19">
        <f t="shared" si="68"/>
        <v>2551.555924399674</v>
      </c>
      <c r="M883" s="17">
        <f t="shared" si="69"/>
        <v>459.89407560032623</v>
      </c>
      <c r="N883" s="39">
        <v>0.09</v>
      </c>
      <c r="O883" s="17">
        <f t="shared" si="71"/>
        <v>501.28454240435565</v>
      </c>
    </row>
    <row r="884" spans="1:15" s="7" customFormat="1" ht="15.75" customHeight="1" x14ac:dyDescent="0.25">
      <c r="A884" s="6" t="s">
        <v>1242</v>
      </c>
      <c r="B884" s="6" t="s">
        <v>44</v>
      </c>
      <c r="C884" s="6" t="s">
        <v>108</v>
      </c>
      <c r="D884" s="6" t="s">
        <v>109</v>
      </c>
      <c r="E884" s="6" t="s">
        <v>1243</v>
      </c>
      <c r="F884" s="27">
        <v>2017</v>
      </c>
      <c r="G884" s="28">
        <v>42917</v>
      </c>
      <c r="H884" s="24">
        <v>10897</v>
      </c>
      <c r="I884" s="17">
        <f t="shared" si="70"/>
        <v>7083.05</v>
      </c>
      <c r="J884" s="33">
        <v>84</v>
      </c>
      <c r="K884" s="36">
        <f t="shared" si="67"/>
        <v>74.917817225509523</v>
      </c>
      <c r="L884" s="19">
        <f t="shared" si="68"/>
        <v>6001.3608694546192</v>
      </c>
      <c r="M884" s="17">
        <f t="shared" si="69"/>
        <v>1081.689130545381</v>
      </c>
      <c r="N884" s="39">
        <v>0.09</v>
      </c>
      <c r="O884" s="17">
        <f t="shared" si="71"/>
        <v>1179.0411522944653</v>
      </c>
    </row>
    <row r="885" spans="1:15" s="7" customFormat="1" ht="15.75" customHeight="1" x14ac:dyDescent="0.25">
      <c r="A885" s="6" t="s">
        <v>1244</v>
      </c>
      <c r="B885" s="6" t="s">
        <v>33</v>
      </c>
      <c r="C885" s="6" t="s">
        <v>29</v>
      </c>
      <c r="D885" s="6" t="s">
        <v>30</v>
      </c>
      <c r="E885" s="6" t="s">
        <v>667</v>
      </c>
      <c r="F885" s="27">
        <v>2019</v>
      </c>
      <c r="G885" s="28">
        <v>43647</v>
      </c>
      <c r="H885" s="24">
        <v>7061</v>
      </c>
      <c r="I885" s="17">
        <f t="shared" si="70"/>
        <v>4589.6500000000005</v>
      </c>
      <c r="J885" s="33">
        <v>84</v>
      </c>
      <c r="K885" s="36">
        <f t="shared" si="67"/>
        <v>50.920447074293229</v>
      </c>
      <c r="L885" s="19">
        <f t="shared" si="68"/>
        <v>2643.1152192714694</v>
      </c>
      <c r="M885" s="17">
        <f t="shared" si="69"/>
        <v>1946.5347807285311</v>
      </c>
      <c r="N885" s="39">
        <v>0.09</v>
      </c>
      <c r="O885" s="17">
        <f t="shared" si="71"/>
        <v>2121.722910994099</v>
      </c>
    </row>
    <row r="886" spans="1:15" s="7" customFormat="1" ht="15.75" customHeight="1" x14ac:dyDescent="0.25">
      <c r="A886" s="6" t="s">
        <v>1245</v>
      </c>
      <c r="B886" s="6" t="s">
        <v>44</v>
      </c>
      <c r="C886" s="6" t="s">
        <v>29</v>
      </c>
      <c r="D886" s="6" t="s">
        <v>30</v>
      </c>
      <c r="E886" s="6" t="s">
        <v>223</v>
      </c>
      <c r="F886" s="27">
        <v>2019</v>
      </c>
      <c r="G886" s="28">
        <v>43515</v>
      </c>
      <c r="H886" s="24">
        <v>5700</v>
      </c>
      <c r="I886" s="17">
        <f t="shared" si="70"/>
        <v>3705</v>
      </c>
      <c r="J886" s="33">
        <v>84</v>
      </c>
      <c r="K886" s="36">
        <f t="shared" si="67"/>
        <v>55.259697567389871</v>
      </c>
      <c r="L886" s="19">
        <f t="shared" si="68"/>
        <v>2315.4800061050059</v>
      </c>
      <c r="M886" s="17">
        <f t="shared" si="69"/>
        <v>1389.5199938949941</v>
      </c>
      <c r="N886" s="39">
        <v>0.09</v>
      </c>
      <c r="O886" s="17">
        <f t="shared" si="71"/>
        <v>1514.5767933455436</v>
      </c>
    </row>
    <row r="887" spans="1:15" s="7" customFormat="1" ht="15.75" customHeight="1" x14ac:dyDescent="0.25">
      <c r="A887" s="6" t="s">
        <v>1246</v>
      </c>
      <c r="B887" s="6" t="s">
        <v>28</v>
      </c>
      <c r="C887" s="6" t="s">
        <v>29</v>
      </c>
      <c r="D887" s="6" t="s">
        <v>30</v>
      </c>
      <c r="E887" s="6" t="s">
        <v>48</v>
      </c>
      <c r="F887" s="27">
        <v>2023</v>
      </c>
      <c r="G887" s="28">
        <v>45161</v>
      </c>
      <c r="H887" s="24">
        <v>7972.22</v>
      </c>
      <c r="I887" s="17">
        <f t="shared" si="70"/>
        <v>5181.9430000000002</v>
      </c>
      <c r="J887" s="34">
        <v>84</v>
      </c>
      <c r="K887" s="36">
        <f t="shared" si="67"/>
        <v>1.1505588428665352</v>
      </c>
      <c r="L887" s="19">
        <f t="shared" si="68"/>
        <v>67.428855056979955</v>
      </c>
      <c r="M887" s="17">
        <f t="shared" si="69"/>
        <v>5114.5141449430203</v>
      </c>
      <c r="N887" s="40">
        <v>0.09</v>
      </c>
      <c r="O887" s="17">
        <f t="shared" si="71"/>
        <v>5574.8204179878921</v>
      </c>
    </row>
    <row r="888" spans="1:15" s="7" customFormat="1" ht="15.75" customHeight="1" x14ac:dyDescent="0.25">
      <c r="A888" s="6" t="s">
        <v>1247</v>
      </c>
      <c r="B888" s="6" t="s">
        <v>44</v>
      </c>
      <c r="C888" s="6" t="s">
        <v>100</v>
      </c>
      <c r="D888" s="6" t="s">
        <v>101</v>
      </c>
      <c r="E888" s="6" t="s">
        <v>102</v>
      </c>
      <c r="F888" s="27">
        <v>2018</v>
      </c>
      <c r="G888" s="28">
        <v>43270</v>
      </c>
      <c r="H888" s="24">
        <v>3320</v>
      </c>
      <c r="I888" s="17">
        <f t="shared" si="70"/>
        <v>2158</v>
      </c>
      <c r="J888" s="33">
        <v>84</v>
      </c>
      <c r="K888" s="36">
        <f t="shared" si="67"/>
        <v>63.31360946745562</v>
      </c>
      <c r="L888" s="19">
        <f t="shared" si="68"/>
        <v>1545.2289377289376</v>
      </c>
      <c r="M888" s="17">
        <f t="shared" si="69"/>
        <v>612.77106227106242</v>
      </c>
      <c r="N888" s="39">
        <v>0.21</v>
      </c>
      <c r="O888" s="17">
        <f t="shared" si="71"/>
        <v>741.45298534798553</v>
      </c>
    </row>
    <row r="889" spans="1:15" s="7" customFormat="1" ht="15.75" customHeight="1" x14ac:dyDescent="0.25">
      <c r="A889" s="6" t="s">
        <v>1248</v>
      </c>
      <c r="B889" s="6" t="s">
        <v>44</v>
      </c>
      <c r="C889" s="6" t="s">
        <v>121</v>
      </c>
      <c r="D889" s="6" t="s">
        <v>122</v>
      </c>
      <c r="E889" s="6" t="s">
        <v>1249</v>
      </c>
      <c r="F889" s="27">
        <v>2012</v>
      </c>
      <c r="G889" s="28">
        <v>40926</v>
      </c>
      <c r="H889" s="24">
        <v>1584</v>
      </c>
      <c r="I889" s="17">
        <f t="shared" si="70"/>
        <v>1029.6000000000001</v>
      </c>
      <c r="J889" s="33">
        <v>84</v>
      </c>
      <c r="K889" s="36">
        <f t="shared" si="67"/>
        <v>140.36817882971729</v>
      </c>
      <c r="L889" s="19">
        <f t="shared" si="68"/>
        <v>978.12000000000012</v>
      </c>
      <c r="M889" s="17">
        <f t="shared" si="69"/>
        <v>51.480000000000011</v>
      </c>
      <c r="N889" s="39">
        <v>0.21</v>
      </c>
      <c r="O889" s="17">
        <f t="shared" si="71"/>
        <v>62.290800000000011</v>
      </c>
    </row>
    <row r="890" spans="1:15" s="7" customFormat="1" ht="15.75" customHeight="1" x14ac:dyDescent="0.25">
      <c r="A890" s="6" t="s">
        <v>1250</v>
      </c>
      <c r="B890" s="6" t="s">
        <v>44</v>
      </c>
      <c r="C890" s="6" t="s">
        <v>38</v>
      </c>
      <c r="D890" s="6" t="s">
        <v>39</v>
      </c>
      <c r="E890" s="6" t="s">
        <v>264</v>
      </c>
      <c r="F890" s="27">
        <v>2018</v>
      </c>
      <c r="G890" s="28">
        <v>43288</v>
      </c>
      <c r="H890" s="24">
        <v>671</v>
      </c>
      <c r="I890" s="17">
        <f t="shared" si="70"/>
        <v>436.15000000000003</v>
      </c>
      <c r="J890" s="33">
        <v>84</v>
      </c>
      <c r="K890" s="36">
        <f t="shared" si="67"/>
        <v>62.721893491124256</v>
      </c>
      <c r="L890" s="19">
        <f t="shared" si="68"/>
        <v>309.38507326007328</v>
      </c>
      <c r="M890" s="17">
        <f t="shared" si="69"/>
        <v>126.76492673992675</v>
      </c>
      <c r="N890" s="39">
        <v>0.09</v>
      </c>
      <c r="O890" s="17">
        <f t="shared" si="71"/>
        <v>138.17377014652016</v>
      </c>
    </row>
    <row r="891" spans="1:15" s="7" customFormat="1" ht="15.75" customHeight="1" x14ac:dyDescent="0.25">
      <c r="A891" s="6" t="s">
        <v>1251</v>
      </c>
      <c r="B891" s="6" t="s">
        <v>44</v>
      </c>
      <c r="C891" s="6" t="s">
        <v>184</v>
      </c>
      <c r="D891" s="6" t="s">
        <v>185</v>
      </c>
      <c r="E891" s="6" t="s">
        <v>1237</v>
      </c>
      <c r="F891" s="27">
        <v>2023</v>
      </c>
      <c r="G891" s="28">
        <v>45161</v>
      </c>
      <c r="H891" s="24">
        <v>7919</v>
      </c>
      <c r="I891" s="17">
        <f t="shared" si="70"/>
        <v>5147.3500000000004</v>
      </c>
      <c r="J891" s="33">
        <v>84</v>
      </c>
      <c r="K891" s="36">
        <f t="shared" si="67"/>
        <v>1.1505588428665352</v>
      </c>
      <c r="L891" s="19">
        <f t="shared" si="68"/>
        <v>66.978721509971365</v>
      </c>
      <c r="M891" s="17">
        <f t="shared" si="69"/>
        <v>5080.371278490029</v>
      </c>
      <c r="N891" s="39">
        <v>0.09</v>
      </c>
      <c r="O891" s="17">
        <f t="shared" si="71"/>
        <v>5537.6046935541317</v>
      </c>
    </row>
    <row r="892" spans="1:15" s="7" customFormat="1" ht="15.75" customHeight="1" x14ac:dyDescent="0.25">
      <c r="A892" s="6" t="s">
        <v>1252</v>
      </c>
      <c r="B892" s="6" t="s">
        <v>33</v>
      </c>
      <c r="C892" s="6" t="s">
        <v>29</v>
      </c>
      <c r="D892" s="6" t="s">
        <v>30</v>
      </c>
      <c r="E892" s="6" t="s">
        <v>667</v>
      </c>
      <c r="F892" s="27">
        <v>2017</v>
      </c>
      <c r="G892" s="28">
        <v>42917</v>
      </c>
      <c r="H892" s="24">
        <v>6925</v>
      </c>
      <c r="I892" s="17">
        <f t="shared" si="70"/>
        <v>4501.25</v>
      </c>
      <c r="J892" s="33">
        <v>84</v>
      </c>
      <c r="K892" s="36">
        <f t="shared" si="67"/>
        <v>74.917817225509523</v>
      </c>
      <c r="L892" s="19">
        <f t="shared" si="68"/>
        <v>3813.8408755596251</v>
      </c>
      <c r="M892" s="17">
        <f t="shared" si="69"/>
        <v>687.40912444037485</v>
      </c>
      <c r="N892" s="39">
        <v>0.09</v>
      </c>
      <c r="O892" s="17">
        <f t="shared" si="71"/>
        <v>749.27594564000867</v>
      </c>
    </row>
    <row r="893" spans="1:15" s="7" customFormat="1" ht="15.75" customHeight="1" x14ac:dyDescent="0.25">
      <c r="A893" s="6" t="s">
        <v>1253</v>
      </c>
      <c r="B893" s="6" t="s">
        <v>47</v>
      </c>
      <c r="C893" s="6" t="s">
        <v>100</v>
      </c>
      <c r="D893" s="6" t="s">
        <v>101</v>
      </c>
      <c r="E893" s="6" t="s">
        <v>1254</v>
      </c>
      <c r="F893" s="27">
        <v>2017</v>
      </c>
      <c r="G893" s="28">
        <v>43069</v>
      </c>
      <c r="H893" s="24">
        <v>2517.69</v>
      </c>
      <c r="I893" s="17">
        <f t="shared" si="70"/>
        <v>1636.4985000000001</v>
      </c>
      <c r="J893" s="33">
        <v>60</v>
      </c>
      <c r="K893" s="36">
        <f t="shared" si="67"/>
        <v>69.921104536489153</v>
      </c>
      <c r="L893" s="19">
        <f t="shared" si="68"/>
        <v>1554.6735750000003</v>
      </c>
      <c r="M893" s="17">
        <f t="shared" si="69"/>
        <v>81.824925000000007</v>
      </c>
      <c r="N893" s="39">
        <v>0.09</v>
      </c>
      <c r="O893" s="17">
        <f t="shared" si="71"/>
        <v>89.189168250000009</v>
      </c>
    </row>
    <row r="894" spans="1:15" s="7" customFormat="1" ht="15.75" customHeight="1" x14ac:dyDescent="0.25">
      <c r="A894" s="6" t="s">
        <v>1255</v>
      </c>
      <c r="B894" s="6" t="s">
        <v>44</v>
      </c>
      <c r="C894" s="6" t="s">
        <v>38</v>
      </c>
      <c r="D894" s="6" t="s">
        <v>39</v>
      </c>
      <c r="E894" s="6" t="s">
        <v>326</v>
      </c>
      <c r="F894" s="27">
        <v>2012</v>
      </c>
      <c r="G894" s="28">
        <v>41141</v>
      </c>
      <c r="H894" s="24">
        <v>962</v>
      </c>
      <c r="I894" s="26">
        <f t="shared" si="70"/>
        <v>625.30000000000007</v>
      </c>
      <c r="J894" s="34">
        <v>84</v>
      </c>
      <c r="K894" s="37">
        <f t="shared" si="67"/>
        <v>133.30046022353713</v>
      </c>
      <c r="L894" s="25">
        <f t="shared" si="68"/>
        <v>594.03500000000008</v>
      </c>
      <c r="M894" s="26">
        <f t="shared" si="69"/>
        <v>31.265000000000004</v>
      </c>
      <c r="N894" s="40">
        <v>0.09</v>
      </c>
      <c r="O894" s="17">
        <f t="shared" si="71"/>
        <v>34.07885000000001</v>
      </c>
    </row>
    <row r="895" spans="1:15" s="7" customFormat="1" ht="15.75" customHeight="1" x14ac:dyDescent="0.25">
      <c r="A895" s="6" t="s">
        <v>1256</v>
      </c>
      <c r="B895" s="6" t="s">
        <v>47</v>
      </c>
      <c r="C895" s="6" t="s">
        <v>29</v>
      </c>
      <c r="D895" s="6" t="s">
        <v>30</v>
      </c>
      <c r="E895" s="6" t="s">
        <v>831</v>
      </c>
      <c r="F895" s="27">
        <v>2012</v>
      </c>
      <c r="G895" s="28">
        <v>41091</v>
      </c>
      <c r="H895" s="24">
        <v>4787</v>
      </c>
      <c r="I895" s="26">
        <f t="shared" si="70"/>
        <v>3111.55</v>
      </c>
      <c r="J895" s="34">
        <v>84</v>
      </c>
      <c r="K895" s="37">
        <f t="shared" si="67"/>
        <v>134.94411571334646</v>
      </c>
      <c r="L895" s="25">
        <f t="shared" si="68"/>
        <v>2955.9725000000003</v>
      </c>
      <c r="M895" s="26">
        <f t="shared" si="69"/>
        <v>155.57750000000001</v>
      </c>
      <c r="N895" s="40">
        <v>0.09</v>
      </c>
      <c r="O895" s="17">
        <f t="shared" si="71"/>
        <v>169.57947500000003</v>
      </c>
    </row>
    <row r="896" spans="1:15" s="7" customFormat="1" ht="15.75" customHeight="1" x14ac:dyDescent="0.25">
      <c r="A896" s="6" t="s">
        <v>1257</v>
      </c>
      <c r="B896" s="6" t="s">
        <v>44</v>
      </c>
      <c r="C896" s="6" t="s">
        <v>29</v>
      </c>
      <c r="D896" s="6" t="s">
        <v>30</v>
      </c>
      <c r="E896" s="6" t="s">
        <v>667</v>
      </c>
      <c r="F896" s="27">
        <v>2017</v>
      </c>
      <c r="G896" s="28">
        <v>42990</v>
      </c>
      <c r="H896" s="24">
        <v>6925</v>
      </c>
      <c r="I896" s="26">
        <f t="shared" si="70"/>
        <v>4501.25</v>
      </c>
      <c r="J896" s="34">
        <v>84</v>
      </c>
      <c r="K896" s="37">
        <f t="shared" si="67"/>
        <v>72.518080210387893</v>
      </c>
      <c r="L896" s="25">
        <f t="shared" si="68"/>
        <v>3691.6774776149769</v>
      </c>
      <c r="M896" s="26">
        <f t="shared" si="69"/>
        <v>809.57252238502315</v>
      </c>
      <c r="N896" s="40">
        <v>0.09</v>
      </c>
      <c r="O896" s="17">
        <f t="shared" si="71"/>
        <v>882.43404939967525</v>
      </c>
    </row>
    <row r="897" spans="1:15" s="7" customFormat="1" ht="15.75" customHeight="1" x14ac:dyDescent="0.25">
      <c r="A897" s="6" t="s">
        <v>1258</v>
      </c>
      <c r="B897" s="6" t="s">
        <v>33</v>
      </c>
      <c r="C897" s="6" t="s">
        <v>29</v>
      </c>
      <c r="D897" s="6" t="s">
        <v>30</v>
      </c>
      <c r="E897" s="6" t="s">
        <v>48</v>
      </c>
      <c r="F897" s="27">
        <v>2014</v>
      </c>
      <c r="G897" s="28">
        <v>41999</v>
      </c>
      <c r="H897" s="18">
        <v>6714.38</v>
      </c>
      <c r="I897" s="26">
        <f t="shared" si="70"/>
        <v>4364.3470000000007</v>
      </c>
      <c r="J897" s="34">
        <v>84</v>
      </c>
      <c r="K897" s="37">
        <f t="shared" si="67"/>
        <v>105.09533201840894</v>
      </c>
      <c r="L897" s="25">
        <f t="shared" si="68"/>
        <v>4146.1296500000008</v>
      </c>
      <c r="M897" s="26">
        <f t="shared" si="69"/>
        <v>218.21735000000004</v>
      </c>
      <c r="N897" s="40">
        <v>0.09</v>
      </c>
      <c r="O897" s="17">
        <f t="shared" si="71"/>
        <v>237.85691150000005</v>
      </c>
    </row>
    <row r="898" spans="1:15" s="7" customFormat="1" ht="15.75" customHeight="1" x14ac:dyDescent="0.25">
      <c r="A898" s="6" t="s">
        <v>1259</v>
      </c>
      <c r="B898" s="6" t="s">
        <v>44</v>
      </c>
      <c r="C898" s="6" t="s">
        <v>34</v>
      </c>
      <c r="D898" s="6" t="s">
        <v>35</v>
      </c>
      <c r="E898" s="6" t="s">
        <v>1164</v>
      </c>
      <c r="F898" s="27">
        <v>2018</v>
      </c>
      <c r="G898" s="28">
        <v>43230</v>
      </c>
      <c r="H898" s="24">
        <v>2246</v>
      </c>
      <c r="I898" s="17">
        <f t="shared" si="70"/>
        <v>1459.9</v>
      </c>
      <c r="J898" s="33">
        <v>84</v>
      </c>
      <c r="K898" s="36">
        <f t="shared" si="67"/>
        <v>64.62853385930309</v>
      </c>
      <c r="L898" s="19">
        <f t="shared" si="68"/>
        <v>1067.0671041921044</v>
      </c>
      <c r="M898" s="17">
        <f t="shared" si="69"/>
        <v>392.83289580789574</v>
      </c>
      <c r="N898" s="39">
        <v>0.09</v>
      </c>
      <c r="O898" s="17">
        <f t="shared" si="71"/>
        <v>428.18785643060636</v>
      </c>
    </row>
    <row r="899" spans="1:15" s="7" customFormat="1" ht="15.75" customHeight="1" x14ac:dyDescent="0.25">
      <c r="A899" s="6" t="s">
        <v>1260</v>
      </c>
      <c r="B899" s="6" t="s">
        <v>44</v>
      </c>
      <c r="C899" s="6" t="s">
        <v>34</v>
      </c>
      <c r="D899" s="6" t="s">
        <v>35</v>
      </c>
      <c r="E899" s="6" t="s">
        <v>1164</v>
      </c>
      <c r="F899" s="27">
        <v>2017</v>
      </c>
      <c r="G899" s="28">
        <v>42917</v>
      </c>
      <c r="H899" s="24">
        <v>2246</v>
      </c>
      <c r="I899" s="26">
        <f t="shared" si="70"/>
        <v>1459.9</v>
      </c>
      <c r="J899" s="34">
        <v>84</v>
      </c>
      <c r="K899" s="37">
        <f t="shared" si="67"/>
        <v>74.917817225509523</v>
      </c>
      <c r="L899" s="25">
        <f t="shared" si="68"/>
        <v>1236.9511345136345</v>
      </c>
      <c r="M899" s="26">
        <f t="shared" si="69"/>
        <v>222.94886548636555</v>
      </c>
      <c r="N899" s="40">
        <v>0.09</v>
      </c>
      <c r="O899" s="17">
        <f t="shared" si="71"/>
        <v>243.01426338013846</v>
      </c>
    </row>
    <row r="900" spans="1:15" s="7" customFormat="1" ht="15.75" customHeight="1" x14ac:dyDescent="0.25">
      <c r="A900" s="6" t="s">
        <v>1261</v>
      </c>
      <c r="B900" s="6" t="s">
        <v>44</v>
      </c>
      <c r="C900" s="6" t="s">
        <v>38</v>
      </c>
      <c r="D900" s="6" t="s">
        <v>39</v>
      </c>
      <c r="E900" s="6" t="s">
        <v>1262</v>
      </c>
      <c r="F900" s="27">
        <v>2006</v>
      </c>
      <c r="G900" s="28">
        <v>39073</v>
      </c>
      <c r="H900" s="24">
        <v>1025</v>
      </c>
      <c r="I900" s="26">
        <f t="shared" si="70"/>
        <v>666.25</v>
      </c>
      <c r="J900" s="34">
        <v>84</v>
      </c>
      <c r="K900" s="37">
        <f t="shared" si="67"/>
        <v>201.28205128205127</v>
      </c>
      <c r="L900" s="25">
        <f t="shared" si="68"/>
        <v>632.9375</v>
      </c>
      <c r="M900" s="26">
        <f t="shared" si="69"/>
        <v>33.3125</v>
      </c>
      <c r="N900" s="40">
        <v>0.09</v>
      </c>
      <c r="O900" s="17">
        <f t="shared" si="71"/>
        <v>36.310625000000002</v>
      </c>
    </row>
    <row r="901" spans="1:15" s="7" customFormat="1" ht="15.75" customHeight="1" x14ac:dyDescent="0.25">
      <c r="A901" s="6" t="s">
        <v>1263</v>
      </c>
      <c r="B901" s="6" t="s">
        <v>44</v>
      </c>
      <c r="C901" s="6" t="s">
        <v>255</v>
      </c>
      <c r="D901" s="6" t="s">
        <v>256</v>
      </c>
      <c r="E901" s="6" t="s">
        <v>262</v>
      </c>
      <c r="F901" s="27">
        <v>2016</v>
      </c>
      <c r="G901" s="28">
        <v>42641</v>
      </c>
      <c r="H901" s="24">
        <v>1069</v>
      </c>
      <c r="I901" s="26">
        <f t="shared" si="70"/>
        <v>694.85</v>
      </c>
      <c r="J901" s="34">
        <v>84</v>
      </c>
      <c r="K901" s="37">
        <f t="shared" si="67"/>
        <v>83.990795529257056</v>
      </c>
      <c r="L901" s="25">
        <f t="shared" si="68"/>
        <v>660.03516737891732</v>
      </c>
      <c r="M901" s="26">
        <f t="shared" si="69"/>
        <v>34.814832621082701</v>
      </c>
      <c r="N901" s="40">
        <v>0.09</v>
      </c>
      <c r="O901" s="17">
        <f t="shared" si="71"/>
        <v>37.948167556980145</v>
      </c>
    </row>
    <row r="902" spans="1:15" s="7" customFormat="1" ht="15.75" customHeight="1" x14ac:dyDescent="0.25">
      <c r="A902" s="6" t="s">
        <v>1264</v>
      </c>
      <c r="B902" s="6" t="s">
        <v>44</v>
      </c>
      <c r="C902" s="6" t="s">
        <v>34</v>
      </c>
      <c r="D902" s="6" t="s">
        <v>35</v>
      </c>
      <c r="E902" s="6" t="s">
        <v>1164</v>
      </c>
      <c r="F902" s="27">
        <v>2019</v>
      </c>
      <c r="G902" s="28">
        <v>43647</v>
      </c>
      <c r="H902" s="18">
        <v>2277</v>
      </c>
      <c r="I902" s="26">
        <f t="shared" si="70"/>
        <v>1480.05</v>
      </c>
      <c r="J902" s="34">
        <v>84</v>
      </c>
      <c r="K902" s="37">
        <f t="shared" si="67"/>
        <v>50.920447074293229</v>
      </c>
      <c r="L902" s="25">
        <f t="shared" si="68"/>
        <v>852.34008699633694</v>
      </c>
      <c r="M902" s="26">
        <f t="shared" si="69"/>
        <v>627.70991300366302</v>
      </c>
      <c r="N902" s="40">
        <v>0.09</v>
      </c>
      <c r="O902" s="17">
        <f t="shared" si="71"/>
        <v>684.20380517399269</v>
      </c>
    </row>
    <row r="903" spans="1:15" s="7" customFormat="1" ht="15.75" customHeight="1" x14ac:dyDescent="0.25">
      <c r="A903" s="6" t="s">
        <v>1265</v>
      </c>
      <c r="B903" s="6" t="s">
        <v>44</v>
      </c>
      <c r="C903" s="6" t="s">
        <v>29</v>
      </c>
      <c r="D903" s="6" t="s">
        <v>30</v>
      </c>
      <c r="E903" s="6" t="s">
        <v>965</v>
      </c>
      <c r="F903" s="27">
        <v>2023</v>
      </c>
      <c r="G903" s="28">
        <v>45132</v>
      </c>
      <c r="H903" s="24">
        <v>6574</v>
      </c>
      <c r="I903" s="26">
        <f t="shared" si="70"/>
        <v>4273.1000000000004</v>
      </c>
      <c r="J903" s="34">
        <v>84</v>
      </c>
      <c r="K903" s="37">
        <f t="shared" si="67"/>
        <v>2.10387902695595</v>
      </c>
      <c r="L903" s="25">
        <f t="shared" si="68"/>
        <v>101.67358567358588</v>
      </c>
      <c r="M903" s="26">
        <f t="shared" si="69"/>
        <v>4171.4264143264145</v>
      </c>
      <c r="N903" s="40">
        <v>0.09</v>
      </c>
      <c r="O903" s="17">
        <f t="shared" si="71"/>
        <v>4546.8547916157922</v>
      </c>
    </row>
    <row r="904" spans="1:15" s="7" customFormat="1" ht="15.75" customHeight="1" x14ac:dyDescent="0.25">
      <c r="A904" s="6" t="s">
        <v>1266</v>
      </c>
      <c r="B904" s="6" t="s">
        <v>44</v>
      </c>
      <c r="C904" s="6" t="s">
        <v>100</v>
      </c>
      <c r="D904" s="6" t="s">
        <v>101</v>
      </c>
      <c r="E904" s="6" t="s">
        <v>102</v>
      </c>
      <c r="F904" s="27">
        <v>2017</v>
      </c>
      <c r="G904" s="28">
        <v>42909</v>
      </c>
      <c r="H904" s="24">
        <v>3320</v>
      </c>
      <c r="I904" s="26">
        <f t="shared" si="70"/>
        <v>2158</v>
      </c>
      <c r="J904" s="34">
        <v>84</v>
      </c>
      <c r="K904" s="37">
        <f t="shared" si="67"/>
        <v>75.180802103879017</v>
      </c>
      <c r="L904" s="25">
        <f t="shared" si="68"/>
        <v>1834.8590761090759</v>
      </c>
      <c r="M904" s="26">
        <f t="shared" si="69"/>
        <v>323.14092389092411</v>
      </c>
      <c r="N904" s="40">
        <v>0.21</v>
      </c>
      <c r="O904" s="17">
        <f t="shared" si="71"/>
        <v>391.00051790801814</v>
      </c>
    </row>
    <row r="905" spans="1:15" s="7" customFormat="1" ht="15.75" customHeight="1" x14ac:dyDescent="0.25">
      <c r="A905" s="6" t="s">
        <v>1267</v>
      </c>
      <c r="B905" s="6" t="s">
        <v>33</v>
      </c>
      <c r="C905" s="6" t="s">
        <v>76</v>
      </c>
      <c r="D905" s="6" t="s">
        <v>77</v>
      </c>
      <c r="E905" s="6" t="s">
        <v>78</v>
      </c>
      <c r="F905" s="27">
        <v>2019</v>
      </c>
      <c r="G905" s="28">
        <v>43661</v>
      </c>
      <c r="H905" s="24">
        <v>8908</v>
      </c>
      <c r="I905" s="26">
        <f t="shared" si="70"/>
        <v>5790.2</v>
      </c>
      <c r="J905" s="34">
        <v>84</v>
      </c>
      <c r="K905" s="37">
        <f t="shared" si="67"/>
        <v>50.460223537146611</v>
      </c>
      <c r="L905" s="25">
        <f t="shared" si="68"/>
        <v>3304.3577024827023</v>
      </c>
      <c r="M905" s="26">
        <f t="shared" si="69"/>
        <v>2485.8422975172975</v>
      </c>
      <c r="N905" s="40">
        <v>0.09</v>
      </c>
      <c r="O905" s="17">
        <f t="shared" si="71"/>
        <v>2709.5681042938545</v>
      </c>
    </row>
    <row r="906" spans="1:15" s="7" customFormat="1" ht="15.75" customHeight="1" x14ac:dyDescent="0.25">
      <c r="A906" s="6" t="s">
        <v>1268</v>
      </c>
      <c r="B906" s="6" t="s">
        <v>33</v>
      </c>
      <c r="C906" s="6" t="s">
        <v>38</v>
      </c>
      <c r="D906" s="6" t="s">
        <v>39</v>
      </c>
      <c r="E906" s="6" t="s">
        <v>1269</v>
      </c>
      <c r="F906" s="27">
        <v>2011</v>
      </c>
      <c r="G906" s="28">
        <v>40765</v>
      </c>
      <c r="H906" s="24">
        <v>655</v>
      </c>
      <c r="I906" s="26">
        <f t="shared" si="70"/>
        <v>425.75</v>
      </c>
      <c r="J906" s="34">
        <v>84</v>
      </c>
      <c r="K906" s="37">
        <f t="shared" ref="K906:K969" si="72">+($B$2-G906)/30.42</f>
        <v>145.66074950690336</v>
      </c>
      <c r="L906" s="25">
        <f t="shared" ref="L906:L969" si="73">+I906-M906</f>
        <v>404.46249999999998</v>
      </c>
      <c r="M906" s="26">
        <f t="shared" ref="M906:M969" si="74">IF(K906&lt;$J906,($I906)-(K906/$J906)*(($I906)-($I906*$B$5)),($I906*$B$5))</f>
        <v>21.287500000000001</v>
      </c>
      <c r="N906" s="40">
        <v>0.09</v>
      </c>
      <c r="O906" s="17">
        <f t="shared" si="71"/>
        <v>23.203375000000005</v>
      </c>
    </row>
    <row r="907" spans="1:15" s="7" customFormat="1" ht="15.75" customHeight="1" x14ac:dyDescent="0.25">
      <c r="A907" s="6" t="s">
        <v>1270</v>
      </c>
      <c r="B907" s="6" t="s">
        <v>33</v>
      </c>
      <c r="C907" s="6" t="s">
        <v>255</v>
      </c>
      <c r="D907" s="6" t="s">
        <v>256</v>
      </c>
      <c r="E907" s="6" t="s">
        <v>262</v>
      </c>
      <c r="F907" s="27">
        <v>2016</v>
      </c>
      <c r="G907" s="28">
        <v>42552</v>
      </c>
      <c r="H907" s="24">
        <v>1069</v>
      </c>
      <c r="I907" s="26">
        <f t="shared" ref="I907:I970" si="75">H907*(1-$B$6)</f>
        <v>694.85</v>
      </c>
      <c r="J907" s="34">
        <v>84</v>
      </c>
      <c r="K907" s="37">
        <f t="shared" si="72"/>
        <v>86.916502301117674</v>
      </c>
      <c r="L907" s="25">
        <f t="shared" si="73"/>
        <v>660.10750000000007</v>
      </c>
      <c r="M907" s="26">
        <f t="shared" si="74"/>
        <v>34.7425</v>
      </c>
      <c r="N907" s="40">
        <v>0.09</v>
      </c>
      <c r="O907" s="17">
        <f t="shared" ref="O907:O970" si="76">+M907*(1+N907)</f>
        <v>37.869325000000003</v>
      </c>
    </row>
    <row r="908" spans="1:15" s="7" customFormat="1" ht="15.75" customHeight="1" x14ac:dyDescent="0.25">
      <c r="A908" s="6" t="s">
        <v>1271</v>
      </c>
      <c r="B908" s="6" t="s">
        <v>44</v>
      </c>
      <c r="C908" s="6" t="s">
        <v>255</v>
      </c>
      <c r="D908" s="6" t="s">
        <v>256</v>
      </c>
      <c r="E908" s="6" t="s">
        <v>1230</v>
      </c>
      <c r="F908" s="27">
        <v>2023</v>
      </c>
      <c r="G908" s="28">
        <v>45044</v>
      </c>
      <c r="H908" s="24">
        <v>2760</v>
      </c>
      <c r="I908" s="26">
        <f t="shared" si="75"/>
        <v>1794</v>
      </c>
      <c r="J908" s="34">
        <v>84</v>
      </c>
      <c r="K908" s="37">
        <f t="shared" si="72"/>
        <v>4.9967126890203808</v>
      </c>
      <c r="L908" s="25">
        <f t="shared" si="73"/>
        <v>101.37973137973131</v>
      </c>
      <c r="M908" s="26">
        <f t="shared" si="74"/>
        <v>1692.6202686202687</v>
      </c>
      <c r="N908" s="40">
        <v>0.09</v>
      </c>
      <c r="O908" s="17">
        <f t="shared" si="76"/>
        <v>1844.9560927960931</v>
      </c>
    </row>
    <row r="909" spans="1:15" s="7" customFormat="1" ht="15.75" customHeight="1" x14ac:dyDescent="0.25">
      <c r="A909" s="6" t="s">
        <v>1272</v>
      </c>
      <c r="B909" s="6" t="s">
        <v>44</v>
      </c>
      <c r="C909" s="6" t="s">
        <v>29</v>
      </c>
      <c r="D909" s="6" t="s">
        <v>30</v>
      </c>
      <c r="E909" s="6" t="s">
        <v>500</v>
      </c>
      <c r="F909" s="27">
        <v>2010</v>
      </c>
      <c r="G909" s="28">
        <v>40463</v>
      </c>
      <c r="H909" s="24">
        <v>5814</v>
      </c>
      <c r="I909" s="26">
        <f t="shared" si="75"/>
        <v>3779.1</v>
      </c>
      <c r="J909" s="34">
        <v>84</v>
      </c>
      <c r="K909" s="37">
        <f t="shared" si="72"/>
        <v>155.58842866535173</v>
      </c>
      <c r="L909" s="25">
        <f t="shared" si="73"/>
        <v>3590.145</v>
      </c>
      <c r="M909" s="26">
        <f t="shared" si="74"/>
        <v>188.95500000000001</v>
      </c>
      <c r="N909" s="40">
        <v>0.09</v>
      </c>
      <c r="O909" s="17">
        <f t="shared" si="76"/>
        <v>205.96095000000003</v>
      </c>
    </row>
    <row r="910" spans="1:15" s="7" customFormat="1" ht="15.75" customHeight="1" x14ac:dyDescent="0.25">
      <c r="A910" s="6" t="s">
        <v>1273</v>
      </c>
      <c r="B910" s="6" t="s">
        <v>33</v>
      </c>
      <c r="C910" s="6" t="s">
        <v>38</v>
      </c>
      <c r="D910" s="6" t="s">
        <v>39</v>
      </c>
      <c r="E910" s="6" t="s">
        <v>1138</v>
      </c>
      <c r="F910" s="27">
        <v>2023</v>
      </c>
      <c r="G910" s="28">
        <v>45051</v>
      </c>
      <c r="H910" s="24">
        <v>925.57</v>
      </c>
      <c r="I910" s="26">
        <f t="shared" si="75"/>
        <v>601.62050000000011</v>
      </c>
      <c r="J910" s="34">
        <v>84</v>
      </c>
      <c r="K910" s="37">
        <f t="shared" si="72"/>
        <v>4.7666009204470736</v>
      </c>
      <c r="L910" s="25">
        <f t="shared" si="73"/>
        <v>32.432149852462317</v>
      </c>
      <c r="M910" s="26">
        <f t="shared" si="74"/>
        <v>569.18835014753779</v>
      </c>
      <c r="N910" s="40">
        <v>0.09</v>
      </c>
      <c r="O910" s="17">
        <f t="shared" si="76"/>
        <v>620.41530166081623</v>
      </c>
    </row>
    <row r="911" spans="1:15" s="7" customFormat="1" ht="15.75" customHeight="1" x14ac:dyDescent="0.25">
      <c r="A911" s="6" t="s">
        <v>1274</v>
      </c>
      <c r="B911" s="6" t="s">
        <v>33</v>
      </c>
      <c r="C911" s="6" t="s">
        <v>255</v>
      </c>
      <c r="D911" s="6" t="s">
        <v>256</v>
      </c>
      <c r="E911" s="6" t="s">
        <v>262</v>
      </c>
      <c r="F911" s="27">
        <v>2023</v>
      </c>
      <c r="G911" s="28">
        <v>45176</v>
      </c>
      <c r="H911" s="24">
        <v>1379.94</v>
      </c>
      <c r="I911" s="26">
        <f t="shared" si="75"/>
        <v>896.96100000000001</v>
      </c>
      <c r="J911" s="34">
        <v>84</v>
      </c>
      <c r="K911" s="37">
        <f t="shared" si="72"/>
        <v>0.65746219592373434</v>
      </c>
      <c r="L911" s="25">
        <f t="shared" si="73"/>
        <v>6.6694291819292175</v>
      </c>
      <c r="M911" s="26">
        <f t="shared" si="74"/>
        <v>890.2915708180708</v>
      </c>
      <c r="N911" s="40">
        <v>0.09</v>
      </c>
      <c r="O911" s="17">
        <f t="shared" si="76"/>
        <v>970.41781219169729</v>
      </c>
    </row>
    <row r="912" spans="1:15" s="7" customFormat="1" ht="15.75" customHeight="1" x14ac:dyDescent="0.25">
      <c r="A912" s="6" t="s">
        <v>1275</v>
      </c>
      <c r="B912" s="6" t="s">
        <v>44</v>
      </c>
      <c r="C912" s="6" t="s">
        <v>255</v>
      </c>
      <c r="D912" s="6" t="s">
        <v>256</v>
      </c>
      <c r="E912" s="6" t="s">
        <v>262</v>
      </c>
      <c r="F912" s="27">
        <v>2023</v>
      </c>
      <c r="G912" s="28">
        <v>45176</v>
      </c>
      <c r="H912" s="24">
        <v>1379.94</v>
      </c>
      <c r="I912" s="26">
        <f t="shared" si="75"/>
        <v>896.96100000000001</v>
      </c>
      <c r="J912" s="34">
        <v>84</v>
      </c>
      <c r="K912" s="37">
        <f t="shared" si="72"/>
        <v>0.65746219592373434</v>
      </c>
      <c r="L912" s="25">
        <f t="shared" si="73"/>
        <v>6.6694291819292175</v>
      </c>
      <c r="M912" s="26">
        <f t="shared" si="74"/>
        <v>890.2915708180708</v>
      </c>
      <c r="N912" s="40">
        <v>0.09</v>
      </c>
      <c r="O912" s="17">
        <f t="shared" si="76"/>
        <v>970.41781219169729</v>
      </c>
    </row>
    <row r="913" spans="1:15" s="7" customFormat="1" ht="15.75" customHeight="1" x14ac:dyDescent="0.25">
      <c r="A913" s="6" t="s">
        <v>1276</v>
      </c>
      <c r="B913" s="6" t="s">
        <v>33</v>
      </c>
      <c r="C913" s="6" t="s">
        <v>38</v>
      </c>
      <c r="D913" s="6" t="s">
        <v>39</v>
      </c>
      <c r="E913" s="6" t="s">
        <v>495</v>
      </c>
      <c r="F913" s="27">
        <v>2019</v>
      </c>
      <c r="G913" s="28">
        <v>43557</v>
      </c>
      <c r="H913" s="24">
        <v>855</v>
      </c>
      <c r="I913" s="26">
        <f t="shared" si="75"/>
        <v>555.75</v>
      </c>
      <c r="J913" s="34">
        <v>84</v>
      </c>
      <c r="K913" s="37">
        <f t="shared" si="72"/>
        <v>53.879026955950032</v>
      </c>
      <c r="L913" s="25">
        <f t="shared" si="73"/>
        <v>338.64411630036631</v>
      </c>
      <c r="M913" s="26">
        <f t="shared" si="74"/>
        <v>217.10588369963369</v>
      </c>
      <c r="N913" s="40">
        <v>0.09</v>
      </c>
      <c r="O913" s="17">
        <f t="shared" si="76"/>
        <v>236.64541323260073</v>
      </c>
    </row>
    <row r="914" spans="1:15" s="7" customFormat="1" ht="15.75" customHeight="1" x14ac:dyDescent="0.25">
      <c r="A914" s="6" t="s">
        <v>1277</v>
      </c>
      <c r="B914" s="6" t="s">
        <v>33</v>
      </c>
      <c r="C914" s="6" t="s">
        <v>255</v>
      </c>
      <c r="D914" s="6" t="s">
        <v>256</v>
      </c>
      <c r="E914" s="6" t="s">
        <v>262</v>
      </c>
      <c r="F914" s="27">
        <v>2023</v>
      </c>
      <c r="G914" s="28">
        <v>45175</v>
      </c>
      <c r="H914" s="24">
        <v>1379.94</v>
      </c>
      <c r="I914" s="26">
        <f t="shared" si="75"/>
        <v>896.96100000000001</v>
      </c>
      <c r="J914" s="34">
        <v>84</v>
      </c>
      <c r="K914" s="37">
        <f t="shared" si="72"/>
        <v>0.69033530571992108</v>
      </c>
      <c r="L914" s="25">
        <f t="shared" si="73"/>
        <v>7.0029006410256898</v>
      </c>
      <c r="M914" s="26">
        <f t="shared" si="74"/>
        <v>889.95809935897432</v>
      </c>
      <c r="N914" s="40">
        <v>0.09</v>
      </c>
      <c r="O914" s="17">
        <f t="shared" si="76"/>
        <v>970.05432830128211</v>
      </c>
    </row>
    <row r="915" spans="1:15" s="7" customFormat="1" ht="15.75" customHeight="1" x14ac:dyDescent="0.25">
      <c r="A915" s="6" t="s">
        <v>1278</v>
      </c>
      <c r="B915" s="6" t="s">
        <v>44</v>
      </c>
      <c r="C915" s="6" t="s">
        <v>34</v>
      </c>
      <c r="D915" s="6" t="s">
        <v>35</v>
      </c>
      <c r="E915" s="6" t="s">
        <v>1016</v>
      </c>
      <c r="F915" s="27">
        <v>2002</v>
      </c>
      <c r="G915" s="28">
        <v>37438</v>
      </c>
      <c r="H915" s="18">
        <v>2246</v>
      </c>
      <c r="I915" s="17">
        <f t="shared" si="75"/>
        <v>1459.9</v>
      </c>
      <c r="J915" s="33">
        <v>84</v>
      </c>
      <c r="K915" s="36">
        <f t="shared" si="72"/>
        <v>255.02958579881656</v>
      </c>
      <c r="L915" s="19">
        <f t="shared" si="73"/>
        <v>1386.9050000000002</v>
      </c>
      <c r="M915" s="17">
        <f t="shared" si="74"/>
        <v>72.995000000000005</v>
      </c>
      <c r="N915" s="39">
        <v>0.09</v>
      </c>
      <c r="O915" s="17">
        <f t="shared" si="76"/>
        <v>79.564550000000011</v>
      </c>
    </row>
    <row r="916" spans="1:15" s="7" customFormat="1" ht="15.75" customHeight="1" x14ac:dyDescent="0.25">
      <c r="A916" s="6" t="s">
        <v>1279</v>
      </c>
      <c r="B916" s="6" t="s">
        <v>44</v>
      </c>
      <c r="C916" s="6" t="s">
        <v>38</v>
      </c>
      <c r="D916" s="6" t="s">
        <v>39</v>
      </c>
      <c r="E916" s="6" t="s">
        <v>69</v>
      </c>
      <c r="F916" s="27">
        <v>2016</v>
      </c>
      <c r="G916" s="28">
        <v>42537</v>
      </c>
      <c r="H916" s="24">
        <v>642</v>
      </c>
      <c r="I916" s="26">
        <f t="shared" si="75"/>
        <v>417.3</v>
      </c>
      <c r="J916" s="34">
        <v>84</v>
      </c>
      <c r="K916" s="37">
        <f t="shared" si="72"/>
        <v>87.409598948060477</v>
      </c>
      <c r="L916" s="25">
        <f t="shared" si="73"/>
        <v>396.435</v>
      </c>
      <c r="M916" s="26">
        <f t="shared" si="74"/>
        <v>20.865000000000002</v>
      </c>
      <c r="N916" s="40">
        <v>0.09</v>
      </c>
      <c r="O916" s="17">
        <f t="shared" si="76"/>
        <v>22.742850000000004</v>
      </c>
    </row>
    <row r="917" spans="1:15" s="7" customFormat="1" ht="15.75" customHeight="1" x14ac:dyDescent="0.25">
      <c r="A917" s="6" t="s">
        <v>1280</v>
      </c>
      <c r="B917" s="6" t="s">
        <v>28</v>
      </c>
      <c r="C917" s="6" t="s">
        <v>58</v>
      </c>
      <c r="D917" s="6" t="s">
        <v>59</v>
      </c>
      <c r="E917" s="6" t="s">
        <v>60</v>
      </c>
      <c r="F917" s="27">
        <v>2017</v>
      </c>
      <c r="G917" s="28">
        <v>43040</v>
      </c>
      <c r="H917" s="24">
        <v>7950</v>
      </c>
      <c r="I917" s="26">
        <f t="shared" si="75"/>
        <v>5167.5</v>
      </c>
      <c r="J917" s="34">
        <v>84</v>
      </c>
      <c r="K917" s="37">
        <f t="shared" si="72"/>
        <v>70.87442472057856</v>
      </c>
      <c r="L917" s="25">
        <f t="shared" si="73"/>
        <v>4142.0405982905977</v>
      </c>
      <c r="M917" s="26">
        <f t="shared" si="74"/>
        <v>1025.4594017094023</v>
      </c>
      <c r="N917" s="40">
        <v>0.09</v>
      </c>
      <c r="O917" s="17">
        <f t="shared" si="76"/>
        <v>1117.7507478632485</v>
      </c>
    </row>
    <row r="918" spans="1:15" s="7" customFormat="1" ht="15.75" customHeight="1" x14ac:dyDescent="0.25">
      <c r="A918" s="6" t="s">
        <v>1281</v>
      </c>
      <c r="B918" s="6" t="s">
        <v>28</v>
      </c>
      <c r="C918" s="6" t="s">
        <v>34</v>
      </c>
      <c r="D918" s="6" t="s">
        <v>35</v>
      </c>
      <c r="E918" s="6" t="s">
        <v>1016</v>
      </c>
      <c r="F918" s="27">
        <v>2014</v>
      </c>
      <c r="G918" s="28">
        <v>41687</v>
      </c>
      <c r="H918" s="18">
        <v>2246</v>
      </c>
      <c r="I918" s="17">
        <f t="shared" si="75"/>
        <v>1459.9</v>
      </c>
      <c r="J918" s="33">
        <v>84</v>
      </c>
      <c r="K918" s="36">
        <f t="shared" si="72"/>
        <v>115.35174227481919</v>
      </c>
      <c r="L918" s="19">
        <f t="shared" si="73"/>
        <v>1386.9050000000002</v>
      </c>
      <c r="M918" s="17">
        <f t="shared" si="74"/>
        <v>72.995000000000005</v>
      </c>
      <c r="N918" s="39">
        <v>0.09</v>
      </c>
      <c r="O918" s="17">
        <f t="shared" si="76"/>
        <v>79.564550000000011</v>
      </c>
    </row>
    <row r="919" spans="1:15" s="7" customFormat="1" ht="15.75" customHeight="1" x14ac:dyDescent="0.25">
      <c r="A919" s="6" t="s">
        <v>1282</v>
      </c>
      <c r="B919" s="6" t="s">
        <v>44</v>
      </c>
      <c r="C919" s="6" t="s">
        <v>38</v>
      </c>
      <c r="D919" s="6" t="s">
        <v>39</v>
      </c>
      <c r="E919" s="6" t="s">
        <v>264</v>
      </c>
      <c r="F919" s="27">
        <v>2017</v>
      </c>
      <c r="G919" s="28">
        <v>43040</v>
      </c>
      <c r="H919" s="24">
        <v>671</v>
      </c>
      <c r="I919" s="26">
        <f t="shared" si="75"/>
        <v>436.15000000000003</v>
      </c>
      <c r="J919" s="34">
        <v>84</v>
      </c>
      <c r="K919" s="37">
        <f t="shared" si="72"/>
        <v>70.87442472057856</v>
      </c>
      <c r="L919" s="25">
        <f t="shared" si="73"/>
        <v>349.59864672364671</v>
      </c>
      <c r="M919" s="26">
        <f t="shared" si="74"/>
        <v>86.551353276353325</v>
      </c>
      <c r="N919" s="40">
        <v>0.09</v>
      </c>
      <c r="O919" s="17">
        <f t="shared" si="76"/>
        <v>94.340975071225131</v>
      </c>
    </row>
    <row r="920" spans="1:15" s="7" customFormat="1" ht="15.75" customHeight="1" x14ac:dyDescent="0.25">
      <c r="A920" s="6" t="s">
        <v>1283</v>
      </c>
      <c r="B920" s="6" t="s">
        <v>44</v>
      </c>
      <c r="C920" s="6" t="s">
        <v>80</v>
      </c>
      <c r="D920" s="6" t="s">
        <v>81</v>
      </c>
      <c r="E920" s="6" t="s">
        <v>1284</v>
      </c>
      <c r="F920" s="27">
        <v>2023</v>
      </c>
      <c r="G920" s="28">
        <v>45180</v>
      </c>
      <c r="H920" s="24">
        <v>5070</v>
      </c>
      <c r="I920" s="26">
        <f t="shared" si="75"/>
        <v>3295.5</v>
      </c>
      <c r="J920" s="34">
        <v>60</v>
      </c>
      <c r="K920" s="37">
        <f t="shared" si="72"/>
        <v>0.52596975673898749</v>
      </c>
      <c r="L920" s="25">
        <f t="shared" si="73"/>
        <v>27.444444444444343</v>
      </c>
      <c r="M920" s="26">
        <f t="shared" si="74"/>
        <v>3268.0555555555557</v>
      </c>
      <c r="N920" s="40">
        <v>0.09</v>
      </c>
      <c r="O920" s="17">
        <f t="shared" si="76"/>
        <v>3562.1805555555561</v>
      </c>
    </row>
    <row r="921" spans="1:15" s="7" customFormat="1" ht="15.75" customHeight="1" x14ac:dyDescent="0.25">
      <c r="A921" s="6" t="s">
        <v>1285</v>
      </c>
      <c r="B921" s="6" t="s">
        <v>47</v>
      </c>
      <c r="C921" s="6" t="s">
        <v>38</v>
      </c>
      <c r="D921" s="6" t="s">
        <v>39</v>
      </c>
      <c r="E921" s="6" t="s">
        <v>1286</v>
      </c>
      <c r="F921" s="27">
        <v>2020</v>
      </c>
      <c r="G921" s="28">
        <v>43993</v>
      </c>
      <c r="H921" s="24">
        <v>743.23</v>
      </c>
      <c r="I921" s="26">
        <f t="shared" si="75"/>
        <v>483.09950000000003</v>
      </c>
      <c r="J921" s="34">
        <v>84</v>
      </c>
      <c r="K921" s="37">
        <f t="shared" si="72"/>
        <v>39.546351084812621</v>
      </c>
      <c r="L921" s="25">
        <f t="shared" si="73"/>
        <v>216.06644421550675</v>
      </c>
      <c r="M921" s="26">
        <f t="shared" si="74"/>
        <v>267.03305578449329</v>
      </c>
      <c r="N921" s="40">
        <v>0.09</v>
      </c>
      <c r="O921" s="17">
        <f t="shared" si="76"/>
        <v>291.06603080509768</v>
      </c>
    </row>
    <row r="922" spans="1:15" s="7" customFormat="1" ht="15.75" customHeight="1" x14ac:dyDescent="0.25">
      <c r="A922" s="6" t="s">
        <v>1287</v>
      </c>
      <c r="B922" s="6" t="s">
        <v>44</v>
      </c>
      <c r="C922" s="6" t="s">
        <v>108</v>
      </c>
      <c r="D922" s="6" t="s">
        <v>109</v>
      </c>
      <c r="E922" s="6" t="s">
        <v>1288</v>
      </c>
      <c r="F922" s="27">
        <v>2020</v>
      </c>
      <c r="G922" s="28">
        <v>44093</v>
      </c>
      <c r="H922" s="24">
        <v>7816</v>
      </c>
      <c r="I922" s="26">
        <f t="shared" si="75"/>
        <v>5080.4000000000005</v>
      </c>
      <c r="J922" s="34">
        <v>84</v>
      </c>
      <c r="K922" s="37">
        <f t="shared" si="72"/>
        <v>36.259040105193947</v>
      </c>
      <c r="L922" s="25">
        <f t="shared" si="73"/>
        <v>2083.3322140822138</v>
      </c>
      <c r="M922" s="26">
        <f t="shared" si="74"/>
        <v>2997.0677859177868</v>
      </c>
      <c r="N922" s="40">
        <v>0.09</v>
      </c>
      <c r="O922" s="17">
        <f t="shared" si="76"/>
        <v>3266.803886650388</v>
      </c>
    </row>
    <row r="923" spans="1:15" s="7" customFormat="1" ht="15.75" customHeight="1" x14ac:dyDescent="0.25">
      <c r="A923" s="6" t="s">
        <v>1289</v>
      </c>
      <c r="B923" s="6" t="s">
        <v>44</v>
      </c>
      <c r="C923" s="6" t="s">
        <v>34</v>
      </c>
      <c r="D923" s="6" t="s">
        <v>35</v>
      </c>
      <c r="E923" s="6" t="s">
        <v>1016</v>
      </c>
      <c r="F923" s="27">
        <v>2010</v>
      </c>
      <c r="G923" s="28">
        <v>40225</v>
      </c>
      <c r="H923" s="18">
        <v>4806</v>
      </c>
      <c r="I923" s="17">
        <f t="shared" si="75"/>
        <v>3123.9</v>
      </c>
      <c r="J923" s="33">
        <v>84</v>
      </c>
      <c r="K923" s="36">
        <f t="shared" si="72"/>
        <v>163.41222879684418</v>
      </c>
      <c r="L923" s="19">
        <f t="shared" si="73"/>
        <v>2967.7049999999999</v>
      </c>
      <c r="M923" s="17">
        <f t="shared" si="74"/>
        <v>156.19500000000002</v>
      </c>
      <c r="N923" s="39">
        <v>0.09</v>
      </c>
      <c r="O923" s="17">
        <f t="shared" si="76"/>
        <v>170.25255000000004</v>
      </c>
    </row>
    <row r="924" spans="1:15" s="7" customFormat="1" ht="15.75" customHeight="1" x14ac:dyDescent="0.25">
      <c r="A924" s="6" t="s">
        <v>1290</v>
      </c>
      <c r="B924" s="6" t="s">
        <v>33</v>
      </c>
      <c r="C924" s="6" t="s">
        <v>29</v>
      </c>
      <c r="D924" s="6" t="s">
        <v>30</v>
      </c>
      <c r="E924" s="6" t="s">
        <v>48</v>
      </c>
      <c r="F924" s="27">
        <v>2023</v>
      </c>
      <c r="G924" s="28">
        <v>45180</v>
      </c>
      <c r="H924" s="24">
        <v>8972.2199999999993</v>
      </c>
      <c r="I924" s="26">
        <f t="shared" si="75"/>
        <v>5831.9430000000002</v>
      </c>
      <c r="J924" s="34">
        <v>84</v>
      </c>
      <c r="K924" s="37">
        <f t="shared" si="72"/>
        <v>0.52596975673898749</v>
      </c>
      <c r="L924" s="25">
        <f t="shared" si="73"/>
        <v>34.691123321123086</v>
      </c>
      <c r="M924" s="26">
        <f t="shared" si="74"/>
        <v>5797.2518766788771</v>
      </c>
      <c r="N924" s="40">
        <v>0.09</v>
      </c>
      <c r="O924" s="17">
        <f t="shared" si="76"/>
        <v>6319.0045455799764</v>
      </c>
    </row>
    <row r="925" spans="1:15" s="7" customFormat="1" ht="15.75" customHeight="1" x14ac:dyDescent="0.25">
      <c r="A925" s="6" t="s">
        <v>1291</v>
      </c>
      <c r="B925" s="6" t="s">
        <v>44</v>
      </c>
      <c r="C925" s="6" t="s">
        <v>108</v>
      </c>
      <c r="D925" s="6" t="s">
        <v>109</v>
      </c>
      <c r="E925" s="6" t="s">
        <v>1288</v>
      </c>
      <c r="F925" s="27">
        <v>2022</v>
      </c>
      <c r="G925" s="28">
        <v>44869</v>
      </c>
      <c r="H925" s="24">
        <v>24729</v>
      </c>
      <c r="I925" s="26">
        <f t="shared" si="75"/>
        <v>16073.85</v>
      </c>
      <c r="J925" s="34">
        <v>84</v>
      </c>
      <c r="K925" s="37">
        <f t="shared" si="72"/>
        <v>10.749506903353057</v>
      </c>
      <c r="L925" s="25">
        <f t="shared" si="73"/>
        <v>1954.1269459706964</v>
      </c>
      <c r="M925" s="26">
        <f t="shared" si="74"/>
        <v>14119.723054029304</v>
      </c>
      <c r="N925" s="40">
        <v>0.09</v>
      </c>
      <c r="O925" s="17">
        <f t="shared" si="76"/>
        <v>15390.498128891943</v>
      </c>
    </row>
    <row r="926" spans="1:15" s="7" customFormat="1" ht="15.75" customHeight="1" x14ac:dyDescent="0.25">
      <c r="A926" s="6" t="s">
        <v>1292</v>
      </c>
      <c r="B926" s="6" t="s">
        <v>44</v>
      </c>
      <c r="C926" s="6" t="s">
        <v>54</v>
      </c>
      <c r="D926" s="6" t="s">
        <v>55</v>
      </c>
      <c r="E926" s="6" t="s">
        <v>684</v>
      </c>
      <c r="F926" s="27">
        <v>2008</v>
      </c>
      <c r="G926" s="28">
        <v>39722</v>
      </c>
      <c r="H926" s="24">
        <v>5476</v>
      </c>
      <c r="I926" s="26">
        <f t="shared" si="75"/>
        <v>3559.4</v>
      </c>
      <c r="J926" s="34">
        <v>84</v>
      </c>
      <c r="K926" s="37">
        <f t="shared" si="72"/>
        <v>179.94740302432609</v>
      </c>
      <c r="L926" s="25">
        <f t="shared" si="73"/>
        <v>3381.4300000000003</v>
      </c>
      <c r="M926" s="26">
        <f t="shared" si="74"/>
        <v>177.97000000000003</v>
      </c>
      <c r="N926" s="40">
        <v>0.21</v>
      </c>
      <c r="O926" s="17">
        <f t="shared" si="76"/>
        <v>215.34370000000001</v>
      </c>
    </row>
    <row r="927" spans="1:15" s="7" customFormat="1" ht="15.75" customHeight="1" x14ac:dyDescent="0.25">
      <c r="A927" s="6" t="s">
        <v>1293</v>
      </c>
      <c r="B927" s="6" t="s">
        <v>33</v>
      </c>
      <c r="C927" s="6" t="s">
        <v>850</v>
      </c>
      <c r="D927" s="6" t="s">
        <v>851</v>
      </c>
      <c r="E927" s="6" t="s">
        <v>506</v>
      </c>
      <c r="F927" s="27">
        <v>2017</v>
      </c>
      <c r="G927" s="28">
        <v>42917</v>
      </c>
      <c r="H927" s="24">
        <v>1499</v>
      </c>
      <c r="I927" s="26">
        <f t="shared" si="75"/>
        <v>974.35</v>
      </c>
      <c r="J927" s="34">
        <v>60</v>
      </c>
      <c r="K927" s="37">
        <f t="shared" si="72"/>
        <v>74.917817225509523</v>
      </c>
      <c r="L927" s="25">
        <f t="shared" si="73"/>
        <v>925.63250000000005</v>
      </c>
      <c r="M927" s="26">
        <f t="shared" si="74"/>
        <v>48.717500000000001</v>
      </c>
      <c r="N927" s="40">
        <v>0.09</v>
      </c>
      <c r="O927" s="17">
        <f t="shared" si="76"/>
        <v>53.102075000000006</v>
      </c>
    </row>
    <row r="928" spans="1:15" s="7" customFormat="1" ht="15.75" customHeight="1" x14ac:dyDescent="0.25">
      <c r="A928" s="6" t="s">
        <v>1294</v>
      </c>
      <c r="B928" s="6" t="s">
        <v>44</v>
      </c>
      <c r="C928" s="6" t="s">
        <v>147</v>
      </c>
      <c r="D928" s="6" t="s">
        <v>148</v>
      </c>
      <c r="E928" s="6" t="s">
        <v>149</v>
      </c>
      <c r="F928" s="27">
        <v>2018</v>
      </c>
      <c r="G928" s="28">
        <v>43166</v>
      </c>
      <c r="H928" s="24">
        <v>3344</v>
      </c>
      <c r="I928" s="26">
        <f t="shared" si="75"/>
        <v>2173.6</v>
      </c>
      <c r="J928" s="34">
        <v>84</v>
      </c>
      <c r="K928" s="37">
        <f t="shared" si="72"/>
        <v>66.732412886259041</v>
      </c>
      <c r="L928" s="25">
        <f t="shared" si="73"/>
        <v>1640.4415954415956</v>
      </c>
      <c r="M928" s="26">
        <f t="shared" si="74"/>
        <v>533.1584045584043</v>
      </c>
      <c r="N928" s="40">
        <v>0.09</v>
      </c>
      <c r="O928" s="17">
        <f t="shared" si="76"/>
        <v>581.14266096866072</v>
      </c>
    </row>
    <row r="929" spans="1:15" s="7" customFormat="1" ht="15.75" customHeight="1" x14ac:dyDescent="0.25">
      <c r="A929" s="6" t="s">
        <v>1295</v>
      </c>
      <c r="B929" s="6" t="s">
        <v>44</v>
      </c>
      <c r="C929" s="6" t="s">
        <v>58</v>
      </c>
      <c r="D929" s="6" t="s">
        <v>59</v>
      </c>
      <c r="E929" s="6" t="s">
        <v>645</v>
      </c>
      <c r="F929" s="27">
        <v>2023</v>
      </c>
      <c r="G929" s="28">
        <v>45182</v>
      </c>
      <c r="H929" s="24">
        <v>10562</v>
      </c>
      <c r="I929" s="26">
        <f t="shared" si="75"/>
        <v>6865.3</v>
      </c>
      <c r="J929" s="34">
        <v>84</v>
      </c>
      <c r="K929" s="37">
        <f t="shared" si="72"/>
        <v>0.46022353714661407</v>
      </c>
      <c r="L929" s="25">
        <f t="shared" si="73"/>
        <v>35.733262108262352</v>
      </c>
      <c r="M929" s="26">
        <f t="shared" si="74"/>
        <v>6829.5667378917378</v>
      </c>
      <c r="N929" s="40">
        <v>0.09</v>
      </c>
      <c r="O929" s="17">
        <f t="shared" si="76"/>
        <v>7444.2277443019948</v>
      </c>
    </row>
    <row r="930" spans="1:15" s="7" customFormat="1" ht="15.75" customHeight="1" x14ac:dyDescent="0.25">
      <c r="A930" s="6" t="s">
        <v>1296</v>
      </c>
      <c r="B930" s="6" t="s">
        <v>44</v>
      </c>
      <c r="C930" s="6" t="s">
        <v>34</v>
      </c>
      <c r="D930" s="6" t="s">
        <v>35</v>
      </c>
      <c r="E930" s="6" t="s">
        <v>1016</v>
      </c>
      <c r="F930" s="27">
        <v>2009</v>
      </c>
      <c r="G930" s="28">
        <v>39995</v>
      </c>
      <c r="H930" s="18">
        <v>2246</v>
      </c>
      <c r="I930" s="17">
        <f t="shared" si="75"/>
        <v>1459.9</v>
      </c>
      <c r="J930" s="33">
        <v>84</v>
      </c>
      <c r="K930" s="36">
        <f t="shared" si="72"/>
        <v>170.97304404996711</v>
      </c>
      <c r="L930" s="19">
        <f t="shared" si="73"/>
        <v>1386.9050000000002</v>
      </c>
      <c r="M930" s="17">
        <f t="shared" si="74"/>
        <v>72.995000000000005</v>
      </c>
      <c r="N930" s="39">
        <v>0.09</v>
      </c>
      <c r="O930" s="17">
        <f t="shared" si="76"/>
        <v>79.564550000000011</v>
      </c>
    </row>
    <row r="931" spans="1:15" s="7" customFormat="1" ht="15.75" customHeight="1" x14ac:dyDescent="0.25">
      <c r="A931" s="6" t="s">
        <v>1297</v>
      </c>
      <c r="B931" s="6" t="s">
        <v>44</v>
      </c>
      <c r="C931" s="6" t="s">
        <v>58</v>
      </c>
      <c r="D931" s="6" t="s">
        <v>59</v>
      </c>
      <c r="E931" s="6" t="s">
        <v>508</v>
      </c>
      <c r="F931" s="27">
        <v>2011</v>
      </c>
      <c r="G931" s="28">
        <v>40725</v>
      </c>
      <c r="H931" s="24">
        <v>8873</v>
      </c>
      <c r="I931" s="26">
        <f t="shared" si="75"/>
        <v>5767.45</v>
      </c>
      <c r="J931" s="34">
        <v>84</v>
      </c>
      <c r="K931" s="37">
        <f t="shared" si="72"/>
        <v>146.97567389875081</v>
      </c>
      <c r="L931" s="25">
        <f t="shared" si="73"/>
        <v>5479.0774999999994</v>
      </c>
      <c r="M931" s="26">
        <f t="shared" si="74"/>
        <v>288.3725</v>
      </c>
      <c r="N931" s="40">
        <v>0.09</v>
      </c>
      <c r="O931" s="17">
        <f t="shared" si="76"/>
        <v>314.32602500000002</v>
      </c>
    </row>
    <row r="932" spans="1:15" s="7" customFormat="1" ht="15.75" customHeight="1" x14ac:dyDescent="0.25">
      <c r="A932" s="6" t="s">
        <v>1298</v>
      </c>
      <c r="B932" s="6" t="s">
        <v>33</v>
      </c>
      <c r="C932" s="6" t="s">
        <v>63</v>
      </c>
      <c r="D932" s="6" t="s">
        <v>64</v>
      </c>
      <c r="E932" s="6" t="s">
        <v>204</v>
      </c>
      <c r="F932" s="27">
        <v>2016</v>
      </c>
      <c r="G932" s="28">
        <v>42723</v>
      </c>
      <c r="H932" s="24">
        <v>2395</v>
      </c>
      <c r="I932" s="26">
        <f t="shared" si="75"/>
        <v>1556.75</v>
      </c>
      <c r="J932" s="34">
        <v>84</v>
      </c>
      <c r="K932" s="37">
        <f t="shared" si="72"/>
        <v>81.295200525969747</v>
      </c>
      <c r="L932" s="25">
        <f t="shared" si="73"/>
        <v>1431.2915267602766</v>
      </c>
      <c r="M932" s="26">
        <f t="shared" si="74"/>
        <v>125.45847323972339</v>
      </c>
      <c r="N932" s="40">
        <v>0.09</v>
      </c>
      <c r="O932" s="17">
        <f t="shared" si="76"/>
        <v>136.74973583129849</v>
      </c>
    </row>
    <row r="933" spans="1:15" s="7" customFormat="1" ht="15.75" customHeight="1" x14ac:dyDescent="0.25">
      <c r="A933" s="6" t="s">
        <v>1299</v>
      </c>
      <c r="B933" s="6" t="s">
        <v>44</v>
      </c>
      <c r="C933" s="6" t="s">
        <v>404</v>
      </c>
      <c r="D933" s="6" t="s">
        <v>405</v>
      </c>
      <c r="E933" s="6" t="s">
        <v>1300</v>
      </c>
      <c r="F933" s="27">
        <v>2020</v>
      </c>
      <c r="G933" s="28">
        <v>44187</v>
      </c>
      <c r="H933" s="24">
        <v>6309.7</v>
      </c>
      <c r="I933" s="26">
        <f t="shared" si="75"/>
        <v>4101.3050000000003</v>
      </c>
      <c r="J933" s="34">
        <v>84</v>
      </c>
      <c r="K933" s="37">
        <f t="shared" si="72"/>
        <v>33.168967784352397</v>
      </c>
      <c r="L933" s="25">
        <f t="shared" si="73"/>
        <v>1538.5029850936098</v>
      </c>
      <c r="M933" s="26">
        <f t="shared" si="74"/>
        <v>2562.8020149063905</v>
      </c>
      <c r="N933" s="40">
        <v>0.21</v>
      </c>
      <c r="O933" s="17">
        <f t="shared" si="76"/>
        <v>3100.9904380367325</v>
      </c>
    </row>
    <row r="934" spans="1:15" s="7" customFormat="1" ht="15.75" customHeight="1" x14ac:dyDescent="0.25">
      <c r="A934" s="6" t="s">
        <v>1301</v>
      </c>
      <c r="B934" s="6" t="s">
        <v>44</v>
      </c>
      <c r="C934" s="6" t="s">
        <v>58</v>
      </c>
      <c r="D934" s="6" t="s">
        <v>59</v>
      </c>
      <c r="E934" s="6" t="s">
        <v>645</v>
      </c>
      <c r="F934" s="27">
        <v>2023</v>
      </c>
      <c r="G934" s="28">
        <v>45099</v>
      </c>
      <c r="H934" s="24">
        <v>10562</v>
      </c>
      <c r="I934" s="26">
        <f t="shared" si="75"/>
        <v>6865.3</v>
      </c>
      <c r="J934" s="34">
        <v>84</v>
      </c>
      <c r="K934" s="37">
        <f t="shared" si="72"/>
        <v>3.1886916502301115</v>
      </c>
      <c r="L934" s="25">
        <f t="shared" si="73"/>
        <v>247.58045889295863</v>
      </c>
      <c r="M934" s="26">
        <f t="shared" si="74"/>
        <v>6617.7195411070416</v>
      </c>
      <c r="N934" s="40">
        <v>0.09</v>
      </c>
      <c r="O934" s="17">
        <f t="shared" si="76"/>
        <v>7213.314299806676</v>
      </c>
    </row>
    <row r="935" spans="1:15" s="7" customFormat="1" ht="15.75" customHeight="1" x14ac:dyDescent="0.25">
      <c r="A935" s="6" t="s">
        <v>1302</v>
      </c>
      <c r="B935" s="6" t="s">
        <v>47</v>
      </c>
      <c r="C935" s="6" t="s">
        <v>38</v>
      </c>
      <c r="D935" s="6" t="s">
        <v>39</v>
      </c>
      <c r="E935" s="6" t="s">
        <v>1206</v>
      </c>
      <c r="F935" s="27">
        <v>2023</v>
      </c>
      <c r="G935" s="28">
        <v>45187</v>
      </c>
      <c r="H935" s="24">
        <v>679.76</v>
      </c>
      <c r="I935" s="26">
        <f t="shared" si="75"/>
        <v>441.84399999999999</v>
      </c>
      <c r="J935" s="34">
        <v>84</v>
      </c>
      <c r="K935" s="37">
        <f t="shared" si="72"/>
        <v>0.29585798816568043</v>
      </c>
      <c r="L935" s="25">
        <f t="shared" si="73"/>
        <v>1.4784157509157581</v>
      </c>
      <c r="M935" s="26">
        <f t="shared" si="74"/>
        <v>440.36558424908424</v>
      </c>
      <c r="N935" s="40">
        <v>0.09</v>
      </c>
      <c r="O935" s="17">
        <f t="shared" si="76"/>
        <v>479.99848683150185</v>
      </c>
    </row>
    <row r="936" spans="1:15" s="7" customFormat="1" ht="15.75" customHeight="1" x14ac:dyDescent="0.25">
      <c r="A936" s="6" t="s">
        <v>1303</v>
      </c>
      <c r="B936" s="6" t="s">
        <v>33</v>
      </c>
      <c r="C936" s="6" t="s">
        <v>76</v>
      </c>
      <c r="D936" s="6" t="s">
        <v>77</v>
      </c>
      <c r="E936" s="6" t="s">
        <v>1304</v>
      </c>
      <c r="F936" s="27">
        <v>2023</v>
      </c>
      <c r="G936" s="28">
        <v>45175</v>
      </c>
      <c r="H936" s="24">
        <v>28138.2</v>
      </c>
      <c r="I936" s="26">
        <f t="shared" si="75"/>
        <v>18289.830000000002</v>
      </c>
      <c r="J936" s="34">
        <v>84</v>
      </c>
      <c r="K936" s="37">
        <f t="shared" si="72"/>
        <v>0.69033530571992108</v>
      </c>
      <c r="L936" s="25">
        <f t="shared" si="73"/>
        <v>142.79535256410236</v>
      </c>
      <c r="M936" s="26">
        <f t="shared" si="74"/>
        <v>18147.034647435899</v>
      </c>
      <c r="N936" s="40">
        <v>0.09</v>
      </c>
      <c r="O936" s="17">
        <f t="shared" si="76"/>
        <v>19780.267765705132</v>
      </c>
    </row>
    <row r="937" spans="1:15" s="7" customFormat="1" ht="15.75" customHeight="1" x14ac:dyDescent="0.25">
      <c r="A937" s="6" t="s">
        <v>1305</v>
      </c>
      <c r="B937" s="6" t="s">
        <v>44</v>
      </c>
      <c r="C937" s="6" t="s">
        <v>243</v>
      </c>
      <c r="D937" s="6" t="s">
        <v>244</v>
      </c>
      <c r="E937" s="6" t="s">
        <v>245</v>
      </c>
      <c r="F937" s="27">
        <v>2023</v>
      </c>
      <c r="G937" s="28">
        <v>45177</v>
      </c>
      <c r="H937" s="24">
        <v>2508</v>
      </c>
      <c r="I937" s="26">
        <f t="shared" si="75"/>
        <v>1630.2</v>
      </c>
      <c r="J937" s="34">
        <v>60</v>
      </c>
      <c r="K937" s="37">
        <f t="shared" si="72"/>
        <v>0.6245890861275476</v>
      </c>
      <c r="L937" s="25">
        <f t="shared" si="73"/>
        <v>16.121581196581246</v>
      </c>
      <c r="M937" s="26">
        <f t="shared" si="74"/>
        <v>1614.0784188034188</v>
      </c>
      <c r="N937" s="40">
        <v>0.09</v>
      </c>
      <c r="O937" s="17">
        <f t="shared" si="76"/>
        <v>1759.3454764957266</v>
      </c>
    </row>
    <row r="938" spans="1:15" s="7" customFormat="1" ht="15.75" customHeight="1" x14ac:dyDescent="0.25">
      <c r="A938" s="6" t="s">
        <v>1306</v>
      </c>
      <c r="B938" s="6" t="s">
        <v>44</v>
      </c>
      <c r="C938" s="6" t="s">
        <v>63</v>
      </c>
      <c r="D938" s="6" t="s">
        <v>64</v>
      </c>
      <c r="E938" s="6" t="s">
        <v>498</v>
      </c>
      <c r="F938" s="27">
        <v>2023</v>
      </c>
      <c r="G938" s="28">
        <v>45182</v>
      </c>
      <c r="H938" s="24">
        <v>6590</v>
      </c>
      <c r="I938" s="26">
        <f t="shared" si="75"/>
        <v>4283.5</v>
      </c>
      <c r="J938" s="34">
        <v>84</v>
      </c>
      <c r="K938" s="37">
        <f t="shared" si="72"/>
        <v>0.46022353714661407</v>
      </c>
      <c r="L938" s="25">
        <f t="shared" si="73"/>
        <v>22.295227920228172</v>
      </c>
      <c r="M938" s="26">
        <f t="shared" si="74"/>
        <v>4261.2047720797718</v>
      </c>
      <c r="N938" s="40">
        <v>0.09</v>
      </c>
      <c r="O938" s="17">
        <f t="shared" si="76"/>
        <v>4644.7132015669513</v>
      </c>
    </row>
    <row r="939" spans="1:15" s="7" customFormat="1" ht="15.75" customHeight="1" x14ac:dyDescent="0.25">
      <c r="A939" s="6" t="s">
        <v>1307</v>
      </c>
      <c r="B939" s="6" t="s">
        <v>44</v>
      </c>
      <c r="C939" s="6" t="s">
        <v>38</v>
      </c>
      <c r="D939" s="6" t="s">
        <v>39</v>
      </c>
      <c r="E939" s="6" t="s">
        <v>326</v>
      </c>
      <c r="F939" s="27">
        <v>2012</v>
      </c>
      <c r="G939" s="28">
        <v>41225</v>
      </c>
      <c r="H939" s="24">
        <v>754</v>
      </c>
      <c r="I939" s="26">
        <f t="shared" si="75"/>
        <v>490.1</v>
      </c>
      <c r="J939" s="34">
        <v>84</v>
      </c>
      <c r="K939" s="37">
        <f t="shared" si="72"/>
        <v>130.53911900065745</v>
      </c>
      <c r="L939" s="25">
        <f t="shared" si="73"/>
        <v>465.59500000000003</v>
      </c>
      <c r="M939" s="26">
        <f t="shared" si="74"/>
        <v>24.505000000000003</v>
      </c>
      <c r="N939" s="40">
        <v>0.09</v>
      </c>
      <c r="O939" s="17">
        <f t="shared" si="76"/>
        <v>26.710450000000005</v>
      </c>
    </row>
    <row r="940" spans="1:15" s="7" customFormat="1" ht="15.75" customHeight="1" x14ac:dyDescent="0.25">
      <c r="A940" s="6" t="s">
        <v>1308</v>
      </c>
      <c r="B940" s="6" t="s">
        <v>44</v>
      </c>
      <c r="C940" s="6" t="s">
        <v>255</v>
      </c>
      <c r="D940" s="6" t="s">
        <v>256</v>
      </c>
      <c r="E940" s="6" t="s">
        <v>929</v>
      </c>
      <c r="F940" s="27">
        <v>2014</v>
      </c>
      <c r="G940" s="28">
        <v>41850</v>
      </c>
      <c r="H940" s="24">
        <v>4428</v>
      </c>
      <c r="I940" s="26">
        <f t="shared" si="75"/>
        <v>2878.2000000000003</v>
      </c>
      <c r="J940" s="34">
        <v>84</v>
      </c>
      <c r="K940" s="37">
        <f t="shared" si="72"/>
        <v>109.99342537804075</v>
      </c>
      <c r="L940" s="25">
        <f t="shared" si="73"/>
        <v>2734.2900000000004</v>
      </c>
      <c r="M940" s="26">
        <f t="shared" si="74"/>
        <v>143.91000000000003</v>
      </c>
      <c r="N940" s="40">
        <v>0.09</v>
      </c>
      <c r="O940" s="17">
        <f t="shared" si="76"/>
        <v>156.86190000000005</v>
      </c>
    </row>
    <row r="941" spans="1:15" s="7" customFormat="1" ht="15.75" customHeight="1" x14ac:dyDescent="0.25">
      <c r="A941" s="6" t="s">
        <v>1309</v>
      </c>
      <c r="B941" s="6" t="s">
        <v>28</v>
      </c>
      <c r="C941" s="6" t="s">
        <v>134</v>
      </c>
      <c r="D941" s="6" t="s">
        <v>135</v>
      </c>
      <c r="E941" s="6" t="s">
        <v>152</v>
      </c>
      <c r="F941" s="27">
        <v>2020</v>
      </c>
      <c r="G941" s="28">
        <v>44096</v>
      </c>
      <c r="H941" s="18">
        <v>5840.5</v>
      </c>
      <c r="I941" s="26">
        <f t="shared" si="75"/>
        <v>3796.3250000000003</v>
      </c>
      <c r="J941" s="34">
        <v>84</v>
      </c>
      <c r="K941" s="37">
        <f t="shared" si="72"/>
        <v>36.160420775805392</v>
      </c>
      <c r="L941" s="25">
        <f t="shared" si="73"/>
        <v>1552.5342134717134</v>
      </c>
      <c r="M941" s="26">
        <f t="shared" si="74"/>
        <v>2243.7907865282868</v>
      </c>
      <c r="N941" s="40">
        <v>0.09</v>
      </c>
      <c r="O941" s="17">
        <f t="shared" si="76"/>
        <v>2445.7319573158329</v>
      </c>
    </row>
    <row r="942" spans="1:15" s="7" customFormat="1" ht="15.75" customHeight="1" x14ac:dyDescent="0.25">
      <c r="A942" s="6" t="s">
        <v>1310</v>
      </c>
      <c r="B942" s="6" t="s">
        <v>28</v>
      </c>
      <c r="C942" s="6" t="s">
        <v>234</v>
      </c>
      <c r="D942" s="6" t="s">
        <v>235</v>
      </c>
      <c r="E942" s="6" t="s">
        <v>825</v>
      </c>
      <c r="F942" s="27">
        <v>2020</v>
      </c>
      <c r="G942" s="28">
        <v>43901</v>
      </c>
      <c r="H942" s="18">
        <v>5483.4</v>
      </c>
      <c r="I942" s="26">
        <f t="shared" si="75"/>
        <v>3564.21</v>
      </c>
      <c r="J942" s="34">
        <v>84</v>
      </c>
      <c r="K942" s="37">
        <f t="shared" si="72"/>
        <v>42.570677186061801</v>
      </c>
      <c r="L942" s="25">
        <f t="shared" si="73"/>
        <v>1716.0034722222222</v>
      </c>
      <c r="M942" s="26">
        <f t="shared" si="74"/>
        <v>1848.2065277777779</v>
      </c>
      <c r="N942" s="40">
        <v>0.09</v>
      </c>
      <c r="O942" s="17">
        <f t="shared" si="76"/>
        <v>2014.545115277778</v>
      </c>
    </row>
    <row r="943" spans="1:15" s="7" customFormat="1" ht="15.75" customHeight="1" x14ac:dyDescent="0.25">
      <c r="A943" s="6" t="s">
        <v>1311</v>
      </c>
      <c r="B943" s="6" t="s">
        <v>44</v>
      </c>
      <c r="C943" s="6" t="s">
        <v>58</v>
      </c>
      <c r="D943" s="6" t="s">
        <v>59</v>
      </c>
      <c r="E943" s="6" t="s">
        <v>161</v>
      </c>
      <c r="F943" s="27">
        <v>2023</v>
      </c>
      <c r="G943" s="28">
        <v>45189</v>
      </c>
      <c r="H943" s="24">
        <v>10149</v>
      </c>
      <c r="I943" s="26">
        <f t="shared" si="75"/>
        <v>6596.85</v>
      </c>
      <c r="J943" s="34">
        <v>84</v>
      </c>
      <c r="K943" s="37">
        <f t="shared" si="72"/>
        <v>0.23011176857330704</v>
      </c>
      <c r="L943" s="25">
        <f t="shared" si="73"/>
        <v>17.168002136751966</v>
      </c>
      <c r="M943" s="26">
        <f t="shared" si="74"/>
        <v>6579.6819978632484</v>
      </c>
      <c r="N943" s="40">
        <v>0.09</v>
      </c>
      <c r="O943" s="17">
        <f t="shared" si="76"/>
        <v>7171.853377670941</v>
      </c>
    </row>
    <row r="944" spans="1:15" s="7" customFormat="1" ht="15.75" customHeight="1" x14ac:dyDescent="0.25">
      <c r="A944" s="6" t="s">
        <v>1312</v>
      </c>
      <c r="B944" s="6" t="s">
        <v>44</v>
      </c>
      <c r="C944" s="6" t="s">
        <v>63</v>
      </c>
      <c r="D944" s="6" t="s">
        <v>64</v>
      </c>
      <c r="E944" s="6" t="s">
        <v>498</v>
      </c>
      <c r="F944" s="27">
        <v>2023</v>
      </c>
      <c r="G944" s="28">
        <v>45189</v>
      </c>
      <c r="H944" s="24">
        <v>6686</v>
      </c>
      <c r="I944" s="26">
        <f t="shared" si="75"/>
        <v>4345.9000000000005</v>
      </c>
      <c r="J944" s="34">
        <v>84</v>
      </c>
      <c r="K944" s="37">
        <f t="shared" si="72"/>
        <v>0.23011176857330704</v>
      </c>
      <c r="L944" s="25">
        <f t="shared" si="73"/>
        <v>11.310007122507159</v>
      </c>
      <c r="M944" s="26">
        <f t="shared" si="74"/>
        <v>4334.5899928774934</v>
      </c>
      <c r="N944" s="40">
        <v>0.09</v>
      </c>
      <c r="O944" s="17">
        <f t="shared" si="76"/>
        <v>4724.7030922364684</v>
      </c>
    </row>
    <row r="945" spans="1:15" s="7" customFormat="1" ht="15.75" customHeight="1" x14ac:dyDescent="0.25">
      <c r="A945" s="6" t="s">
        <v>1313</v>
      </c>
      <c r="B945" s="6" t="s">
        <v>33</v>
      </c>
      <c r="C945" s="6" t="s">
        <v>34</v>
      </c>
      <c r="D945" s="6" t="s">
        <v>35</v>
      </c>
      <c r="E945" s="6" t="s">
        <v>1016</v>
      </c>
      <c r="F945" s="27">
        <v>2006</v>
      </c>
      <c r="G945" s="28">
        <v>38899</v>
      </c>
      <c r="H945" s="18">
        <v>1850</v>
      </c>
      <c r="I945" s="17">
        <f t="shared" si="75"/>
        <v>1202.5</v>
      </c>
      <c r="J945" s="33">
        <v>84</v>
      </c>
      <c r="K945" s="36">
        <f t="shared" si="72"/>
        <v>207.00197238658777</v>
      </c>
      <c r="L945" s="19">
        <f t="shared" si="73"/>
        <v>1142.375</v>
      </c>
      <c r="M945" s="17">
        <f t="shared" si="74"/>
        <v>60.125</v>
      </c>
      <c r="N945" s="39">
        <v>0.09</v>
      </c>
      <c r="O945" s="17">
        <f t="shared" si="76"/>
        <v>65.53625000000001</v>
      </c>
    </row>
    <row r="946" spans="1:15" s="7" customFormat="1" ht="15.75" customHeight="1" x14ac:dyDescent="0.25">
      <c r="A946" s="6" t="s">
        <v>1314</v>
      </c>
      <c r="B946" s="6" t="s">
        <v>44</v>
      </c>
      <c r="C946" s="6" t="s">
        <v>255</v>
      </c>
      <c r="D946" s="6" t="s">
        <v>256</v>
      </c>
      <c r="E946" s="6" t="s">
        <v>270</v>
      </c>
      <c r="F946" s="27">
        <v>2020</v>
      </c>
      <c r="G946" s="28">
        <v>44013</v>
      </c>
      <c r="H946" s="24">
        <v>7207</v>
      </c>
      <c r="I946" s="26">
        <f t="shared" si="75"/>
        <v>4684.55</v>
      </c>
      <c r="J946" s="34">
        <v>84</v>
      </c>
      <c r="K946" s="37">
        <f t="shared" si="72"/>
        <v>38.888888888888886</v>
      </c>
      <c r="L946" s="25">
        <f t="shared" si="73"/>
        <v>2060.3344907407404</v>
      </c>
      <c r="M946" s="26">
        <f t="shared" si="74"/>
        <v>2624.2155092592598</v>
      </c>
      <c r="N946" s="40">
        <v>0.09</v>
      </c>
      <c r="O946" s="17">
        <f t="shared" si="76"/>
        <v>2860.3949050925935</v>
      </c>
    </row>
    <row r="947" spans="1:15" s="7" customFormat="1" ht="15.75" customHeight="1" x14ac:dyDescent="0.25">
      <c r="A947" s="6" t="s">
        <v>1315</v>
      </c>
      <c r="B947" s="6" t="s">
        <v>33</v>
      </c>
      <c r="C947" s="6" t="s">
        <v>29</v>
      </c>
      <c r="D947" s="6" t="s">
        <v>30</v>
      </c>
      <c r="E947" s="6" t="s">
        <v>667</v>
      </c>
      <c r="F947" s="27">
        <v>2019</v>
      </c>
      <c r="G947" s="28">
        <v>43703</v>
      </c>
      <c r="H947" s="24">
        <v>6925</v>
      </c>
      <c r="I947" s="26">
        <f t="shared" si="75"/>
        <v>4501.25</v>
      </c>
      <c r="J947" s="34">
        <v>84</v>
      </c>
      <c r="K947" s="37">
        <f t="shared" si="72"/>
        <v>49.079552925706771</v>
      </c>
      <c r="L947" s="25">
        <f t="shared" si="73"/>
        <v>2498.4925086487588</v>
      </c>
      <c r="M947" s="26">
        <f t="shared" si="74"/>
        <v>2002.7574913512412</v>
      </c>
      <c r="N947" s="40">
        <v>0.09</v>
      </c>
      <c r="O947" s="17">
        <f t="shared" si="76"/>
        <v>2183.0056655728531</v>
      </c>
    </row>
    <row r="948" spans="1:15" s="7" customFormat="1" ht="15.75" customHeight="1" x14ac:dyDescent="0.25">
      <c r="A948" s="6" t="s">
        <v>1316</v>
      </c>
      <c r="B948" s="6" t="s">
        <v>33</v>
      </c>
      <c r="C948" s="6" t="s">
        <v>38</v>
      </c>
      <c r="D948" s="6" t="s">
        <v>39</v>
      </c>
      <c r="E948" s="6" t="s">
        <v>69</v>
      </c>
      <c r="F948" s="27">
        <v>2014</v>
      </c>
      <c r="G948" s="28">
        <v>41961</v>
      </c>
      <c r="H948" s="24">
        <v>655</v>
      </c>
      <c r="I948" s="26">
        <f t="shared" si="75"/>
        <v>425.75</v>
      </c>
      <c r="J948" s="34">
        <v>84</v>
      </c>
      <c r="K948" s="37">
        <f t="shared" si="72"/>
        <v>106.34451019066402</v>
      </c>
      <c r="L948" s="25">
        <f t="shared" si="73"/>
        <v>404.46249999999998</v>
      </c>
      <c r="M948" s="26">
        <f t="shared" si="74"/>
        <v>21.287500000000001</v>
      </c>
      <c r="N948" s="40">
        <v>0.09</v>
      </c>
      <c r="O948" s="17">
        <f t="shared" si="76"/>
        <v>23.203375000000005</v>
      </c>
    </row>
    <row r="949" spans="1:15" s="7" customFormat="1" ht="15.75" customHeight="1" x14ac:dyDescent="0.25">
      <c r="A949" s="6" t="s">
        <v>1317</v>
      </c>
      <c r="B949" s="6" t="s">
        <v>44</v>
      </c>
      <c r="C949" s="6" t="s">
        <v>63</v>
      </c>
      <c r="D949" s="6" t="s">
        <v>64</v>
      </c>
      <c r="E949" s="6" t="s">
        <v>498</v>
      </c>
      <c r="F949" s="27">
        <v>2023</v>
      </c>
      <c r="G949" s="28">
        <v>45062</v>
      </c>
      <c r="H949" s="24">
        <v>5810</v>
      </c>
      <c r="I949" s="26">
        <f t="shared" si="75"/>
        <v>3776.5</v>
      </c>
      <c r="J949" s="34">
        <v>84</v>
      </c>
      <c r="K949" s="37">
        <f t="shared" si="72"/>
        <v>4.4049967126890204</v>
      </c>
      <c r="L949" s="25">
        <f t="shared" si="73"/>
        <v>188.13924501424481</v>
      </c>
      <c r="M949" s="26">
        <f t="shared" si="74"/>
        <v>3588.3607549857552</v>
      </c>
      <c r="N949" s="40">
        <v>0.09</v>
      </c>
      <c r="O949" s="17">
        <f t="shared" si="76"/>
        <v>3911.3132229344733</v>
      </c>
    </row>
    <row r="950" spans="1:15" s="7" customFormat="1" ht="15.75" customHeight="1" x14ac:dyDescent="0.25">
      <c r="A950" s="6" t="s">
        <v>1318</v>
      </c>
      <c r="B950" s="6" t="s">
        <v>33</v>
      </c>
      <c r="C950" s="6" t="s">
        <v>29</v>
      </c>
      <c r="D950" s="6" t="s">
        <v>30</v>
      </c>
      <c r="E950" s="6" t="s">
        <v>667</v>
      </c>
      <c r="F950" s="27">
        <v>2019</v>
      </c>
      <c r="G950" s="28">
        <v>43650</v>
      </c>
      <c r="H950" s="24">
        <v>6925</v>
      </c>
      <c r="I950" s="26">
        <f t="shared" si="75"/>
        <v>4501.25</v>
      </c>
      <c r="J950" s="34">
        <v>84</v>
      </c>
      <c r="K950" s="37">
        <f t="shared" si="72"/>
        <v>50.821827744904667</v>
      </c>
      <c r="L950" s="25">
        <f t="shared" si="73"/>
        <v>2587.1864824989821</v>
      </c>
      <c r="M950" s="26">
        <f t="shared" si="74"/>
        <v>1914.0635175010179</v>
      </c>
      <c r="N950" s="40">
        <v>0.09</v>
      </c>
      <c r="O950" s="17">
        <f t="shared" si="76"/>
        <v>2086.3292340761095</v>
      </c>
    </row>
    <row r="951" spans="1:15" s="7" customFormat="1" ht="15.75" customHeight="1" x14ac:dyDescent="0.25">
      <c r="A951" s="6" t="s">
        <v>1319</v>
      </c>
      <c r="B951" s="6" t="s">
        <v>33</v>
      </c>
      <c r="C951" s="6" t="s">
        <v>29</v>
      </c>
      <c r="D951" s="6" t="s">
        <v>30</v>
      </c>
      <c r="E951" s="6" t="s">
        <v>48</v>
      </c>
      <c r="F951" s="27">
        <v>2023</v>
      </c>
      <c r="G951" s="28">
        <v>45187</v>
      </c>
      <c r="H951" s="24">
        <v>8972.2199999999993</v>
      </c>
      <c r="I951" s="26">
        <f t="shared" si="75"/>
        <v>5831.9430000000002</v>
      </c>
      <c r="J951" s="34">
        <v>84</v>
      </c>
      <c r="K951" s="37">
        <f t="shared" si="72"/>
        <v>0.29585798816568043</v>
      </c>
      <c r="L951" s="25">
        <f t="shared" si="73"/>
        <v>19.513756868132077</v>
      </c>
      <c r="M951" s="26">
        <f t="shared" si="74"/>
        <v>5812.4292431318681</v>
      </c>
      <c r="N951" s="40">
        <v>0.09</v>
      </c>
      <c r="O951" s="17">
        <f t="shared" si="76"/>
        <v>6335.5478750137363</v>
      </c>
    </row>
    <row r="952" spans="1:15" s="7" customFormat="1" ht="15.75" customHeight="1" x14ac:dyDescent="0.25">
      <c r="A952" s="6" t="s">
        <v>1320</v>
      </c>
      <c r="B952" s="6" t="s">
        <v>44</v>
      </c>
      <c r="C952" s="6" t="s">
        <v>63</v>
      </c>
      <c r="D952" s="6" t="s">
        <v>64</v>
      </c>
      <c r="E952" s="6" t="s">
        <v>585</v>
      </c>
      <c r="F952" s="27">
        <v>2023</v>
      </c>
      <c r="G952" s="28">
        <v>45138</v>
      </c>
      <c r="H952" s="24">
        <v>6043</v>
      </c>
      <c r="I952" s="26">
        <f t="shared" si="75"/>
        <v>3927.9500000000003</v>
      </c>
      <c r="J952" s="34">
        <v>84</v>
      </c>
      <c r="K952" s="37">
        <f t="shared" si="72"/>
        <v>1.9066403681788295</v>
      </c>
      <c r="L952" s="25">
        <f t="shared" si="73"/>
        <v>84.699150386650217</v>
      </c>
      <c r="M952" s="26">
        <f t="shared" si="74"/>
        <v>3843.2508496133501</v>
      </c>
      <c r="N952" s="40">
        <v>0.09</v>
      </c>
      <c r="O952" s="17">
        <f t="shared" si="76"/>
        <v>4189.1434260785518</v>
      </c>
    </row>
    <row r="953" spans="1:15" s="7" customFormat="1" ht="15.75" customHeight="1" x14ac:dyDescent="0.25">
      <c r="A953" s="6" t="s">
        <v>1321</v>
      </c>
      <c r="B953" s="6" t="s">
        <v>44</v>
      </c>
      <c r="C953" s="6" t="s">
        <v>850</v>
      </c>
      <c r="D953" s="6" t="s">
        <v>851</v>
      </c>
      <c r="E953" s="6" t="s">
        <v>1322</v>
      </c>
      <c r="F953" s="27">
        <v>2018</v>
      </c>
      <c r="G953" s="28">
        <v>43340</v>
      </c>
      <c r="H953" s="24">
        <v>818</v>
      </c>
      <c r="I953" s="26">
        <f t="shared" si="75"/>
        <v>531.70000000000005</v>
      </c>
      <c r="J953" s="34">
        <v>60</v>
      </c>
      <c r="K953" s="37">
        <f t="shared" si="72"/>
        <v>61.012491781722545</v>
      </c>
      <c r="L953" s="25">
        <f t="shared" si="73"/>
        <v>505.11500000000007</v>
      </c>
      <c r="M953" s="26">
        <f t="shared" si="74"/>
        <v>26.585000000000004</v>
      </c>
      <c r="N953" s="40">
        <v>0.09</v>
      </c>
      <c r="O953" s="17">
        <f t="shared" si="76"/>
        <v>28.977650000000008</v>
      </c>
    </row>
    <row r="954" spans="1:15" s="7" customFormat="1" ht="15.75" customHeight="1" x14ac:dyDescent="0.25">
      <c r="A954" s="6" t="s">
        <v>1323</v>
      </c>
      <c r="B954" s="6" t="s">
        <v>33</v>
      </c>
      <c r="C954" s="6" t="s">
        <v>404</v>
      </c>
      <c r="D954" s="6" t="s">
        <v>405</v>
      </c>
      <c r="E954" s="6" t="s">
        <v>406</v>
      </c>
      <c r="F954" s="27">
        <v>2015</v>
      </c>
      <c r="G954" s="28">
        <v>42064</v>
      </c>
      <c r="H954" s="24">
        <v>6130</v>
      </c>
      <c r="I954" s="26">
        <f t="shared" si="75"/>
        <v>3984.5</v>
      </c>
      <c r="J954" s="34">
        <v>84</v>
      </c>
      <c r="K954" s="37">
        <f t="shared" si="72"/>
        <v>102.9585798816568</v>
      </c>
      <c r="L954" s="25">
        <f t="shared" si="73"/>
        <v>3785.2750000000001</v>
      </c>
      <c r="M954" s="26">
        <f t="shared" si="74"/>
        <v>199.22500000000002</v>
      </c>
      <c r="N954" s="40">
        <v>0.21</v>
      </c>
      <c r="O954" s="17">
        <f t="shared" si="76"/>
        <v>241.06225000000003</v>
      </c>
    </row>
    <row r="955" spans="1:15" s="7" customFormat="1" ht="15.75" customHeight="1" x14ac:dyDescent="0.25">
      <c r="A955" s="6" t="s">
        <v>1324</v>
      </c>
      <c r="B955" s="6" t="s">
        <v>44</v>
      </c>
      <c r="C955" s="6" t="s">
        <v>29</v>
      </c>
      <c r="D955" s="6" t="s">
        <v>30</v>
      </c>
      <c r="E955" s="6" t="s">
        <v>667</v>
      </c>
      <c r="F955" s="27">
        <v>2018</v>
      </c>
      <c r="G955" s="28">
        <v>43182</v>
      </c>
      <c r="H955" s="24">
        <v>6925</v>
      </c>
      <c r="I955" s="26">
        <f t="shared" si="75"/>
        <v>4501.25</v>
      </c>
      <c r="J955" s="34">
        <v>84</v>
      </c>
      <c r="K955" s="37">
        <f t="shared" si="72"/>
        <v>66.206443129520054</v>
      </c>
      <c r="L955" s="25">
        <f t="shared" si="73"/>
        <v>3370.3710063085064</v>
      </c>
      <c r="M955" s="26">
        <f t="shared" si="74"/>
        <v>1130.8789936914936</v>
      </c>
      <c r="N955" s="40">
        <v>0.09</v>
      </c>
      <c r="O955" s="17">
        <f t="shared" si="76"/>
        <v>1232.6581031237281</v>
      </c>
    </row>
    <row r="956" spans="1:15" s="7" customFormat="1" ht="15.75" customHeight="1" x14ac:dyDescent="0.25">
      <c r="A956" s="6" t="s">
        <v>1325</v>
      </c>
      <c r="B956" s="6" t="s">
        <v>47</v>
      </c>
      <c r="C956" s="6" t="s">
        <v>58</v>
      </c>
      <c r="D956" s="6" t="s">
        <v>59</v>
      </c>
      <c r="E956" s="6" t="s">
        <v>508</v>
      </c>
      <c r="F956" s="27">
        <v>2014</v>
      </c>
      <c r="G956" s="28">
        <v>41821</v>
      </c>
      <c r="H956" s="24">
        <v>8873</v>
      </c>
      <c r="I956" s="26">
        <f t="shared" si="75"/>
        <v>5767.45</v>
      </c>
      <c r="J956" s="34">
        <v>84</v>
      </c>
      <c r="K956" s="37">
        <f t="shared" si="72"/>
        <v>110.94674556213018</v>
      </c>
      <c r="L956" s="25">
        <f t="shared" si="73"/>
        <v>5479.0774999999994</v>
      </c>
      <c r="M956" s="26">
        <f t="shared" si="74"/>
        <v>288.3725</v>
      </c>
      <c r="N956" s="40">
        <v>0.09</v>
      </c>
      <c r="O956" s="17">
        <f t="shared" si="76"/>
        <v>314.32602500000002</v>
      </c>
    </row>
    <row r="957" spans="1:15" s="7" customFormat="1" ht="15.75" customHeight="1" x14ac:dyDescent="0.25">
      <c r="A957" s="6" t="s">
        <v>1326</v>
      </c>
      <c r="B957" s="6" t="s">
        <v>44</v>
      </c>
      <c r="C957" s="6" t="s">
        <v>29</v>
      </c>
      <c r="D957" s="6" t="s">
        <v>30</v>
      </c>
      <c r="E957" s="6" t="s">
        <v>48</v>
      </c>
      <c r="F957" s="27">
        <v>2016</v>
      </c>
      <c r="G957" s="28">
        <v>42452</v>
      </c>
      <c r="H957" s="24">
        <v>6714.38</v>
      </c>
      <c r="I957" s="26">
        <f t="shared" si="75"/>
        <v>4364.3470000000007</v>
      </c>
      <c r="J957" s="34">
        <v>84</v>
      </c>
      <c r="K957" s="37">
        <f t="shared" si="72"/>
        <v>90.203813280736355</v>
      </c>
      <c r="L957" s="25">
        <f t="shared" si="73"/>
        <v>4146.1296500000008</v>
      </c>
      <c r="M957" s="26">
        <f t="shared" si="74"/>
        <v>218.21735000000004</v>
      </c>
      <c r="N957" s="40">
        <v>0.09</v>
      </c>
      <c r="O957" s="17">
        <f t="shared" si="76"/>
        <v>237.85691150000005</v>
      </c>
    </row>
    <row r="958" spans="1:15" s="7" customFormat="1" ht="15.75" customHeight="1" x14ac:dyDescent="0.25">
      <c r="A958" s="6" t="s">
        <v>1327</v>
      </c>
      <c r="B958" s="6" t="s">
        <v>33</v>
      </c>
      <c r="C958" s="6" t="s">
        <v>29</v>
      </c>
      <c r="D958" s="6" t="s">
        <v>30</v>
      </c>
      <c r="E958" s="6" t="s">
        <v>965</v>
      </c>
      <c r="F958" s="27">
        <v>2023</v>
      </c>
      <c r="G958" s="28">
        <v>45100</v>
      </c>
      <c r="H958" s="24">
        <v>5977</v>
      </c>
      <c r="I958" s="26">
        <f t="shared" si="75"/>
        <v>3885.05</v>
      </c>
      <c r="J958" s="34">
        <v>84</v>
      </c>
      <c r="K958" s="37">
        <f t="shared" si="72"/>
        <v>3.1558185404339247</v>
      </c>
      <c r="L958" s="25">
        <f t="shared" si="73"/>
        <v>138.6605616605616</v>
      </c>
      <c r="M958" s="26">
        <f t="shared" si="74"/>
        <v>3746.3894383394386</v>
      </c>
      <c r="N958" s="40">
        <v>0.09</v>
      </c>
      <c r="O958" s="17">
        <f t="shared" si="76"/>
        <v>4083.5644877899886</v>
      </c>
    </row>
    <row r="959" spans="1:15" s="7" customFormat="1" ht="15.75" customHeight="1" x14ac:dyDescent="0.25">
      <c r="A959" s="6" t="s">
        <v>1328</v>
      </c>
      <c r="B959" s="6" t="s">
        <v>44</v>
      </c>
      <c r="C959" s="6" t="s">
        <v>184</v>
      </c>
      <c r="D959" s="6" t="s">
        <v>185</v>
      </c>
      <c r="E959" s="6" t="s">
        <v>476</v>
      </c>
      <c r="F959" s="27">
        <v>2021</v>
      </c>
      <c r="G959" s="28">
        <v>44532</v>
      </c>
      <c r="H959" s="24">
        <v>4560</v>
      </c>
      <c r="I959" s="26">
        <f t="shared" si="75"/>
        <v>2964</v>
      </c>
      <c r="J959" s="34">
        <v>84</v>
      </c>
      <c r="K959" s="37">
        <f t="shared" si="72"/>
        <v>21.827744904667981</v>
      </c>
      <c r="L959" s="25">
        <f t="shared" si="73"/>
        <v>731.69719169719156</v>
      </c>
      <c r="M959" s="26">
        <f t="shared" si="74"/>
        <v>2232.3028083028084</v>
      </c>
      <c r="N959" s="40">
        <v>0.09</v>
      </c>
      <c r="O959" s="17">
        <f t="shared" si="76"/>
        <v>2433.2100610500615</v>
      </c>
    </row>
    <row r="960" spans="1:15" s="7" customFormat="1" ht="15.75" customHeight="1" x14ac:dyDescent="0.25">
      <c r="A960" s="6" t="s">
        <v>1329</v>
      </c>
      <c r="B960" s="6" t="s">
        <v>44</v>
      </c>
      <c r="C960" s="6" t="s">
        <v>80</v>
      </c>
      <c r="D960" s="6" t="s">
        <v>81</v>
      </c>
      <c r="E960" s="6" t="s">
        <v>1330</v>
      </c>
      <c r="F960" s="27">
        <v>2013</v>
      </c>
      <c r="G960" s="28">
        <v>41512</v>
      </c>
      <c r="H960" s="24">
        <v>4275</v>
      </c>
      <c r="I960" s="26">
        <f t="shared" si="75"/>
        <v>2778.75</v>
      </c>
      <c r="J960" s="34">
        <v>60</v>
      </c>
      <c r="K960" s="37">
        <f t="shared" si="72"/>
        <v>121.10453648915187</v>
      </c>
      <c r="L960" s="25">
        <f t="shared" si="73"/>
        <v>2639.8125</v>
      </c>
      <c r="M960" s="26">
        <f t="shared" si="74"/>
        <v>138.9375</v>
      </c>
      <c r="N960" s="40">
        <v>0.09</v>
      </c>
      <c r="O960" s="17">
        <f t="shared" si="76"/>
        <v>151.44187500000001</v>
      </c>
    </row>
    <row r="961" spans="1:15" s="7" customFormat="1" ht="15.75" customHeight="1" x14ac:dyDescent="0.25">
      <c r="A961" s="6" t="s">
        <v>1331</v>
      </c>
      <c r="B961" s="6" t="s">
        <v>44</v>
      </c>
      <c r="C961" s="6" t="s">
        <v>63</v>
      </c>
      <c r="D961" s="6" t="s">
        <v>64</v>
      </c>
      <c r="E961" s="6" t="s">
        <v>745</v>
      </c>
      <c r="F961" s="27">
        <v>2017</v>
      </c>
      <c r="G961" s="28">
        <v>43069</v>
      </c>
      <c r="H961" s="24">
        <v>2075</v>
      </c>
      <c r="I961" s="26">
        <f t="shared" si="75"/>
        <v>1348.75</v>
      </c>
      <c r="J961" s="34">
        <v>84</v>
      </c>
      <c r="K961" s="37">
        <f t="shared" si="72"/>
        <v>69.921104536489153</v>
      </c>
      <c r="L961" s="25">
        <f t="shared" si="73"/>
        <v>1066.5569673382172</v>
      </c>
      <c r="M961" s="26">
        <f t="shared" si="74"/>
        <v>282.19303266178281</v>
      </c>
      <c r="N961" s="40">
        <v>0.09</v>
      </c>
      <c r="O961" s="17">
        <f t="shared" si="76"/>
        <v>307.59040560134326</v>
      </c>
    </row>
    <row r="962" spans="1:15" s="7" customFormat="1" ht="15.75" customHeight="1" x14ac:dyDescent="0.25">
      <c r="A962" s="6" t="s">
        <v>1332</v>
      </c>
      <c r="B962" s="6" t="s">
        <v>44</v>
      </c>
      <c r="C962" s="6" t="s">
        <v>234</v>
      </c>
      <c r="D962" s="6" t="s">
        <v>235</v>
      </c>
      <c r="E962" s="6" t="s">
        <v>825</v>
      </c>
      <c r="F962" s="27">
        <v>2023</v>
      </c>
      <c r="G962" s="28">
        <v>45118</v>
      </c>
      <c r="H962" s="24">
        <v>7751.11</v>
      </c>
      <c r="I962" s="26">
        <f t="shared" si="75"/>
        <v>5038.2214999999997</v>
      </c>
      <c r="J962" s="34">
        <v>84</v>
      </c>
      <c r="K962" s="37">
        <f t="shared" si="72"/>
        <v>2.5641025641025639</v>
      </c>
      <c r="L962" s="25">
        <f t="shared" si="73"/>
        <v>146.10227182539711</v>
      </c>
      <c r="M962" s="26">
        <f t="shared" si="74"/>
        <v>4892.1192281746025</v>
      </c>
      <c r="N962" s="40">
        <v>0.09</v>
      </c>
      <c r="O962" s="17">
        <f t="shared" si="76"/>
        <v>5332.4099587103174</v>
      </c>
    </row>
    <row r="963" spans="1:15" s="7" customFormat="1" ht="15.75" customHeight="1" x14ac:dyDescent="0.25">
      <c r="A963" s="6" t="s">
        <v>1333</v>
      </c>
      <c r="B963" s="6" t="s">
        <v>44</v>
      </c>
      <c r="C963" s="6" t="s">
        <v>34</v>
      </c>
      <c r="D963" s="6" t="s">
        <v>35</v>
      </c>
      <c r="E963" s="6" t="s">
        <v>1016</v>
      </c>
      <c r="F963" s="27">
        <v>2008</v>
      </c>
      <c r="G963" s="28">
        <v>39630</v>
      </c>
      <c r="H963" s="18">
        <v>1850</v>
      </c>
      <c r="I963" s="17">
        <f t="shared" si="75"/>
        <v>1202.5</v>
      </c>
      <c r="J963" s="33">
        <v>84</v>
      </c>
      <c r="K963" s="36">
        <f t="shared" si="72"/>
        <v>182.97172912557528</v>
      </c>
      <c r="L963" s="19">
        <f t="shared" si="73"/>
        <v>1142.375</v>
      </c>
      <c r="M963" s="17">
        <f t="shared" si="74"/>
        <v>60.125</v>
      </c>
      <c r="N963" s="39">
        <v>0.09</v>
      </c>
      <c r="O963" s="17">
        <f t="shared" si="76"/>
        <v>65.53625000000001</v>
      </c>
    </row>
    <row r="964" spans="1:15" s="7" customFormat="1" ht="15.75" customHeight="1" x14ac:dyDescent="0.25">
      <c r="A964" s="6" t="s">
        <v>1334</v>
      </c>
      <c r="B964" s="6" t="s">
        <v>44</v>
      </c>
      <c r="C964" s="6" t="s">
        <v>58</v>
      </c>
      <c r="D964" s="6" t="s">
        <v>59</v>
      </c>
      <c r="E964" s="6" t="s">
        <v>508</v>
      </c>
      <c r="F964" s="27">
        <v>2011</v>
      </c>
      <c r="G964" s="28">
        <v>40725</v>
      </c>
      <c r="H964" s="24">
        <v>8873</v>
      </c>
      <c r="I964" s="26">
        <f t="shared" si="75"/>
        <v>5767.45</v>
      </c>
      <c r="J964" s="34">
        <v>84</v>
      </c>
      <c r="K964" s="37">
        <f t="shared" si="72"/>
        <v>146.97567389875081</v>
      </c>
      <c r="L964" s="25">
        <f t="shared" si="73"/>
        <v>5479.0774999999994</v>
      </c>
      <c r="M964" s="26">
        <f t="shared" si="74"/>
        <v>288.3725</v>
      </c>
      <c r="N964" s="40">
        <v>0.09</v>
      </c>
      <c r="O964" s="17">
        <f t="shared" si="76"/>
        <v>314.32602500000002</v>
      </c>
    </row>
    <row r="965" spans="1:15" s="7" customFormat="1" ht="15.75" customHeight="1" x14ac:dyDescent="0.25">
      <c r="A965" s="6" t="s">
        <v>1335</v>
      </c>
      <c r="B965" s="6" t="s">
        <v>44</v>
      </c>
      <c r="C965" s="6" t="s">
        <v>29</v>
      </c>
      <c r="D965" s="6" t="s">
        <v>30</v>
      </c>
      <c r="E965" s="6" t="s">
        <v>87</v>
      </c>
      <c r="F965" s="27">
        <v>2014</v>
      </c>
      <c r="G965" s="28">
        <v>41879</v>
      </c>
      <c r="H965" s="18">
        <v>6615</v>
      </c>
      <c r="I965" s="26">
        <f t="shared" si="75"/>
        <v>4299.75</v>
      </c>
      <c r="J965" s="34">
        <v>84</v>
      </c>
      <c r="K965" s="37">
        <f t="shared" si="72"/>
        <v>109.04010519395135</v>
      </c>
      <c r="L965" s="25">
        <f t="shared" si="73"/>
        <v>4084.7624999999998</v>
      </c>
      <c r="M965" s="26">
        <f t="shared" si="74"/>
        <v>214.98750000000001</v>
      </c>
      <c r="N965" s="40">
        <v>0.09</v>
      </c>
      <c r="O965" s="17">
        <f t="shared" si="76"/>
        <v>234.33637500000003</v>
      </c>
    </row>
    <row r="966" spans="1:15" s="7" customFormat="1" ht="15.75" customHeight="1" x14ac:dyDescent="0.25">
      <c r="A966" s="6" t="s">
        <v>1336</v>
      </c>
      <c r="B966" s="6" t="s">
        <v>44</v>
      </c>
      <c r="C966" s="6" t="s">
        <v>29</v>
      </c>
      <c r="D966" s="6" t="s">
        <v>30</v>
      </c>
      <c r="E966" s="6" t="s">
        <v>329</v>
      </c>
      <c r="F966" s="27">
        <v>2016</v>
      </c>
      <c r="G966" s="28">
        <v>42556</v>
      </c>
      <c r="H966" s="18">
        <v>6925</v>
      </c>
      <c r="I966" s="26">
        <f t="shared" si="75"/>
        <v>4501.25</v>
      </c>
      <c r="J966" s="34">
        <v>84</v>
      </c>
      <c r="K966" s="37">
        <f t="shared" si="72"/>
        <v>86.785009861932934</v>
      </c>
      <c r="L966" s="25">
        <f t="shared" si="73"/>
        <v>4276.1875</v>
      </c>
      <c r="M966" s="26">
        <f t="shared" si="74"/>
        <v>225.0625</v>
      </c>
      <c r="N966" s="40">
        <v>0.09</v>
      </c>
      <c r="O966" s="17">
        <f t="shared" si="76"/>
        <v>245.31812500000001</v>
      </c>
    </row>
    <row r="967" spans="1:15" s="7" customFormat="1" ht="15.75" customHeight="1" x14ac:dyDescent="0.25">
      <c r="A967" s="6" t="s">
        <v>1337</v>
      </c>
      <c r="B967" s="6" t="s">
        <v>47</v>
      </c>
      <c r="C967" s="6" t="s">
        <v>143</v>
      </c>
      <c r="D967" s="6" t="s">
        <v>144</v>
      </c>
      <c r="E967" s="6" t="s">
        <v>1338</v>
      </c>
      <c r="F967" s="27">
        <v>2016</v>
      </c>
      <c r="G967" s="28">
        <v>42664</v>
      </c>
      <c r="H967" s="18">
        <v>1682</v>
      </c>
      <c r="I967" s="17">
        <f t="shared" si="75"/>
        <v>1093.3</v>
      </c>
      <c r="J967" s="33">
        <v>60</v>
      </c>
      <c r="K967" s="36">
        <f t="shared" si="72"/>
        <v>83.234714003944774</v>
      </c>
      <c r="L967" s="19">
        <f t="shared" si="73"/>
        <v>1038.635</v>
      </c>
      <c r="M967" s="17">
        <f t="shared" si="74"/>
        <v>54.664999999999999</v>
      </c>
      <c r="N967" s="39">
        <v>0.09</v>
      </c>
      <c r="O967" s="17">
        <f t="shared" si="76"/>
        <v>59.584850000000003</v>
      </c>
    </row>
    <row r="968" spans="1:15" s="7" customFormat="1" ht="15.75" customHeight="1" x14ac:dyDescent="0.25">
      <c r="A968" s="6" t="s">
        <v>1339</v>
      </c>
      <c r="B968" s="6" t="s">
        <v>44</v>
      </c>
      <c r="C968" s="6" t="s">
        <v>38</v>
      </c>
      <c r="D968" s="6" t="s">
        <v>39</v>
      </c>
      <c r="E968" s="6" t="s">
        <v>1340</v>
      </c>
      <c r="F968" s="27">
        <v>2017</v>
      </c>
      <c r="G968" s="28">
        <v>42934</v>
      </c>
      <c r="H968" s="18">
        <v>959</v>
      </c>
      <c r="I968" s="17">
        <f t="shared" si="75"/>
        <v>623.35</v>
      </c>
      <c r="J968" s="33">
        <v>84</v>
      </c>
      <c r="K968" s="36">
        <f t="shared" si="72"/>
        <v>74.358974358974351</v>
      </c>
      <c r="L968" s="19">
        <f t="shared" si="73"/>
        <v>524.21527777777771</v>
      </c>
      <c r="M968" s="17">
        <f t="shared" si="74"/>
        <v>99.134722222222308</v>
      </c>
      <c r="N968" s="39">
        <v>0.09</v>
      </c>
      <c r="O968" s="17">
        <f t="shared" si="76"/>
        <v>108.05684722222233</v>
      </c>
    </row>
    <row r="969" spans="1:15" s="7" customFormat="1" ht="15.75" customHeight="1" x14ac:dyDescent="0.25">
      <c r="A969" s="6" t="s">
        <v>1341</v>
      </c>
      <c r="B969" s="6" t="s">
        <v>33</v>
      </c>
      <c r="C969" s="6" t="s">
        <v>34</v>
      </c>
      <c r="D969" s="6" t="s">
        <v>35</v>
      </c>
      <c r="E969" s="6" t="s">
        <v>1016</v>
      </c>
      <c r="F969" s="27">
        <v>2011</v>
      </c>
      <c r="G969" s="28">
        <v>40725</v>
      </c>
      <c r="H969" s="18">
        <v>1850</v>
      </c>
      <c r="I969" s="17">
        <f t="shared" si="75"/>
        <v>1202.5</v>
      </c>
      <c r="J969" s="33">
        <v>84</v>
      </c>
      <c r="K969" s="36">
        <f t="shared" si="72"/>
        <v>146.97567389875081</v>
      </c>
      <c r="L969" s="19">
        <f t="shared" si="73"/>
        <v>1142.375</v>
      </c>
      <c r="M969" s="17">
        <f t="shared" si="74"/>
        <v>60.125</v>
      </c>
      <c r="N969" s="39">
        <v>0.09</v>
      </c>
      <c r="O969" s="17">
        <f t="shared" si="76"/>
        <v>65.53625000000001</v>
      </c>
    </row>
    <row r="970" spans="1:15" s="7" customFormat="1" ht="15.75" customHeight="1" x14ac:dyDescent="0.25">
      <c r="A970" s="6" t="s">
        <v>1342</v>
      </c>
      <c r="B970" s="6" t="s">
        <v>33</v>
      </c>
      <c r="C970" s="6" t="s">
        <v>80</v>
      </c>
      <c r="D970" s="6" t="s">
        <v>81</v>
      </c>
      <c r="E970" s="6" t="s">
        <v>1343</v>
      </c>
      <c r="F970" s="27">
        <v>2015</v>
      </c>
      <c r="G970" s="28">
        <v>42186</v>
      </c>
      <c r="H970" s="18">
        <v>7483</v>
      </c>
      <c r="I970" s="17">
        <f t="shared" si="75"/>
        <v>4863.95</v>
      </c>
      <c r="J970" s="33">
        <v>60</v>
      </c>
      <c r="K970" s="36">
        <f t="shared" ref="K970:K1033" si="77">+($B$2-G970)/30.42</f>
        <v>98.948060486522024</v>
      </c>
      <c r="L970" s="19">
        <f t="shared" ref="L970:L1033" si="78">+I970-M970</f>
        <v>4620.7524999999996</v>
      </c>
      <c r="M970" s="17">
        <f t="shared" ref="M970:M1033" si="79">IF(K970&lt;$J970,($I970)-(K970/$J970)*(($I970)-($I970*$B$5)),($I970*$B$5))</f>
        <v>243.19749999999999</v>
      </c>
      <c r="N970" s="39">
        <v>0.09</v>
      </c>
      <c r="O970" s="17">
        <f t="shared" si="76"/>
        <v>265.08527500000002</v>
      </c>
    </row>
    <row r="971" spans="1:15" s="7" customFormat="1" ht="15.75" customHeight="1" x14ac:dyDescent="0.25">
      <c r="A971" s="6" t="s">
        <v>1344</v>
      </c>
      <c r="B971" s="6" t="s">
        <v>44</v>
      </c>
      <c r="C971" s="6" t="s">
        <v>29</v>
      </c>
      <c r="D971" s="6" t="s">
        <v>30</v>
      </c>
      <c r="E971" s="6" t="s">
        <v>215</v>
      </c>
      <c r="F971" s="27">
        <v>2019</v>
      </c>
      <c r="G971" s="28">
        <v>43717</v>
      </c>
      <c r="H971" s="18">
        <v>4468</v>
      </c>
      <c r="I971" s="17">
        <f t="shared" ref="I971:I1034" si="80">H971*(1-$B$6)</f>
        <v>2904.2000000000003</v>
      </c>
      <c r="J971" s="33">
        <v>84</v>
      </c>
      <c r="K971" s="36">
        <f t="shared" si="77"/>
        <v>48.619329388560153</v>
      </c>
      <c r="L971" s="19">
        <f t="shared" si="78"/>
        <v>1596.907661782662</v>
      </c>
      <c r="M971" s="17">
        <f t="shared" si="79"/>
        <v>1307.2923382173383</v>
      </c>
      <c r="N971" s="39">
        <v>0.09</v>
      </c>
      <c r="O971" s="17">
        <f t="shared" ref="O971:O1034" si="81">+M971*(1+N971)</f>
        <v>1424.9486486568987</v>
      </c>
    </row>
    <row r="972" spans="1:15" s="7" customFormat="1" ht="15.75" customHeight="1" x14ac:dyDescent="0.25">
      <c r="A972" s="6" t="s">
        <v>1345</v>
      </c>
      <c r="B972" s="6" t="s">
        <v>44</v>
      </c>
      <c r="C972" s="6" t="s">
        <v>34</v>
      </c>
      <c r="D972" s="6" t="s">
        <v>35</v>
      </c>
      <c r="E972" s="6" t="s">
        <v>1016</v>
      </c>
      <c r="F972" s="27">
        <v>2011</v>
      </c>
      <c r="G972" s="28">
        <v>40725</v>
      </c>
      <c r="H972" s="18">
        <v>1850</v>
      </c>
      <c r="I972" s="17">
        <f t="shared" si="80"/>
        <v>1202.5</v>
      </c>
      <c r="J972" s="33">
        <v>84</v>
      </c>
      <c r="K972" s="36">
        <f t="shared" si="77"/>
        <v>146.97567389875081</v>
      </c>
      <c r="L972" s="19">
        <f t="shared" si="78"/>
        <v>1142.375</v>
      </c>
      <c r="M972" s="17">
        <f t="shared" si="79"/>
        <v>60.125</v>
      </c>
      <c r="N972" s="39">
        <v>0.09</v>
      </c>
      <c r="O972" s="17">
        <f t="shared" si="81"/>
        <v>65.53625000000001</v>
      </c>
    </row>
    <row r="973" spans="1:15" s="7" customFormat="1" ht="15.75" customHeight="1" x14ac:dyDescent="0.25">
      <c r="A973" s="6" t="s">
        <v>1346</v>
      </c>
      <c r="B973" s="6" t="s">
        <v>44</v>
      </c>
      <c r="C973" s="6" t="s">
        <v>29</v>
      </c>
      <c r="D973" s="6" t="s">
        <v>30</v>
      </c>
      <c r="E973" s="6" t="s">
        <v>329</v>
      </c>
      <c r="F973" s="27">
        <v>2016</v>
      </c>
      <c r="G973" s="28">
        <v>42653</v>
      </c>
      <c r="H973" s="18">
        <v>6925</v>
      </c>
      <c r="I973" s="17">
        <f t="shared" si="80"/>
        <v>4501.25</v>
      </c>
      <c r="J973" s="33">
        <v>84</v>
      </c>
      <c r="K973" s="36">
        <f t="shared" si="77"/>
        <v>83.596318211702823</v>
      </c>
      <c r="L973" s="19">
        <f t="shared" si="78"/>
        <v>4255.637273606023</v>
      </c>
      <c r="M973" s="17">
        <f t="shared" si="79"/>
        <v>245.61272639397703</v>
      </c>
      <c r="N973" s="39">
        <v>0.09</v>
      </c>
      <c r="O973" s="17">
        <f t="shared" si="81"/>
        <v>267.71787176943496</v>
      </c>
    </row>
    <row r="974" spans="1:15" s="7" customFormat="1" ht="15.75" customHeight="1" x14ac:dyDescent="0.25">
      <c r="A974" s="6" t="s">
        <v>1347</v>
      </c>
      <c r="B974" s="6" t="s">
        <v>44</v>
      </c>
      <c r="C974" s="6" t="s">
        <v>29</v>
      </c>
      <c r="D974" s="6" t="s">
        <v>30</v>
      </c>
      <c r="E974" s="6" t="s">
        <v>352</v>
      </c>
      <c r="F974" s="27">
        <v>2017</v>
      </c>
      <c r="G974" s="28">
        <v>42835</v>
      </c>
      <c r="H974" s="18">
        <v>6810</v>
      </c>
      <c r="I974" s="17">
        <f t="shared" si="80"/>
        <v>4426.5</v>
      </c>
      <c r="J974" s="33">
        <v>84</v>
      </c>
      <c r="K974" s="36">
        <f t="shared" si="77"/>
        <v>77.613412228796847</v>
      </c>
      <c r="L974" s="19">
        <f t="shared" si="78"/>
        <v>3885.4521520146527</v>
      </c>
      <c r="M974" s="17">
        <f t="shared" si="79"/>
        <v>541.04784798534729</v>
      </c>
      <c r="N974" s="39">
        <v>0.09</v>
      </c>
      <c r="O974" s="17">
        <f t="shared" si="81"/>
        <v>589.74215430402865</v>
      </c>
    </row>
    <row r="975" spans="1:15" s="7" customFormat="1" ht="15.75" customHeight="1" x14ac:dyDescent="0.25">
      <c r="A975" s="6" t="s">
        <v>1348</v>
      </c>
      <c r="B975" s="6" t="s">
        <v>44</v>
      </c>
      <c r="C975" s="6" t="s">
        <v>34</v>
      </c>
      <c r="D975" s="6" t="s">
        <v>35</v>
      </c>
      <c r="E975" s="6" t="s">
        <v>1016</v>
      </c>
      <c r="F975" s="27">
        <v>2007</v>
      </c>
      <c r="G975" s="28">
        <v>39264</v>
      </c>
      <c r="H975" s="18">
        <v>1850</v>
      </c>
      <c r="I975" s="17">
        <f t="shared" si="80"/>
        <v>1202.5</v>
      </c>
      <c r="J975" s="33">
        <v>84</v>
      </c>
      <c r="K975" s="36">
        <f t="shared" si="77"/>
        <v>195.0032873109796</v>
      </c>
      <c r="L975" s="19">
        <f t="shared" si="78"/>
        <v>1142.375</v>
      </c>
      <c r="M975" s="17">
        <f t="shared" si="79"/>
        <v>60.125</v>
      </c>
      <c r="N975" s="39">
        <v>0.09</v>
      </c>
      <c r="O975" s="17">
        <f t="shared" si="81"/>
        <v>65.53625000000001</v>
      </c>
    </row>
    <row r="976" spans="1:15" s="7" customFormat="1" ht="15.75" customHeight="1" x14ac:dyDescent="0.25">
      <c r="A976" s="6" t="s">
        <v>1349</v>
      </c>
      <c r="B976" s="6" t="s">
        <v>33</v>
      </c>
      <c r="C976" s="6" t="s">
        <v>29</v>
      </c>
      <c r="D976" s="6" t="s">
        <v>30</v>
      </c>
      <c r="E976" s="6" t="s">
        <v>52</v>
      </c>
      <c r="F976" s="27">
        <v>2015</v>
      </c>
      <c r="G976" s="28">
        <v>42186</v>
      </c>
      <c r="H976" s="18">
        <v>6861</v>
      </c>
      <c r="I976" s="17">
        <f t="shared" si="80"/>
        <v>4459.6500000000005</v>
      </c>
      <c r="J976" s="33">
        <v>84</v>
      </c>
      <c r="K976" s="36">
        <f t="shared" si="77"/>
        <v>98.948060486522024</v>
      </c>
      <c r="L976" s="19">
        <f t="shared" si="78"/>
        <v>4236.6675000000005</v>
      </c>
      <c r="M976" s="17">
        <f t="shared" si="79"/>
        <v>222.98250000000004</v>
      </c>
      <c r="N976" s="39">
        <v>0.09</v>
      </c>
      <c r="O976" s="17">
        <f t="shared" si="81"/>
        <v>243.05092500000006</v>
      </c>
    </row>
    <row r="977" spans="1:15" s="7" customFormat="1" ht="15.75" customHeight="1" x14ac:dyDescent="0.25">
      <c r="A977" s="6" t="s">
        <v>1350</v>
      </c>
      <c r="B977" s="6" t="s">
        <v>44</v>
      </c>
      <c r="C977" s="6" t="s">
        <v>34</v>
      </c>
      <c r="D977" s="6" t="s">
        <v>35</v>
      </c>
      <c r="E977" s="6" t="s">
        <v>1016</v>
      </c>
      <c r="F977" s="27">
        <v>2012</v>
      </c>
      <c r="G977" s="28">
        <v>41091</v>
      </c>
      <c r="H977" s="18">
        <v>1850</v>
      </c>
      <c r="I977" s="17">
        <f t="shared" si="80"/>
        <v>1202.5</v>
      </c>
      <c r="J977" s="33">
        <v>84</v>
      </c>
      <c r="K977" s="36">
        <f t="shared" si="77"/>
        <v>134.94411571334646</v>
      </c>
      <c r="L977" s="19">
        <f t="shared" si="78"/>
        <v>1142.375</v>
      </c>
      <c r="M977" s="17">
        <f t="shared" si="79"/>
        <v>60.125</v>
      </c>
      <c r="N977" s="39">
        <v>0.09</v>
      </c>
      <c r="O977" s="17">
        <f t="shared" si="81"/>
        <v>65.53625000000001</v>
      </c>
    </row>
    <row r="978" spans="1:15" s="7" customFormat="1" ht="15.75" customHeight="1" x14ac:dyDescent="0.25">
      <c r="A978" s="6" t="s">
        <v>1351</v>
      </c>
      <c r="B978" s="6" t="s">
        <v>33</v>
      </c>
      <c r="C978" s="6" t="s">
        <v>58</v>
      </c>
      <c r="D978" s="6" t="s">
        <v>59</v>
      </c>
      <c r="E978" s="6" t="s">
        <v>158</v>
      </c>
      <c r="F978" s="27">
        <v>2010</v>
      </c>
      <c r="G978" s="28">
        <v>40360</v>
      </c>
      <c r="H978" s="18">
        <v>8436</v>
      </c>
      <c r="I978" s="17">
        <f t="shared" si="80"/>
        <v>5483.4000000000005</v>
      </c>
      <c r="J978" s="33">
        <v>84</v>
      </c>
      <c r="K978" s="36">
        <f t="shared" si="77"/>
        <v>158.97435897435898</v>
      </c>
      <c r="L978" s="19">
        <f t="shared" si="78"/>
        <v>5209.2300000000005</v>
      </c>
      <c r="M978" s="17">
        <f t="shared" si="79"/>
        <v>274.17</v>
      </c>
      <c r="N978" s="39">
        <v>0.09</v>
      </c>
      <c r="O978" s="17">
        <f t="shared" si="81"/>
        <v>298.84530000000007</v>
      </c>
    </row>
    <row r="979" spans="1:15" s="7" customFormat="1" ht="15.75" customHeight="1" x14ac:dyDescent="0.25">
      <c r="A979" s="6" t="s">
        <v>1352</v>
      </c>
      <c r="B979" s="6" t="s">
        <v>33</v>
      </c>
      <c r="C979" s="6" t="s">
        <v>54</v>
      </c>
      <c r="D979" s="6" t="s">
        <v>55</v>
      </c>
      <c r="E979" s="6" t="s">
        <v>487</v>
      </c>
      <c r="F979" s="27">
        <v>2014</v>
      </c>
      <c r="G979" s="28">
        <v>41821</v>
      </c>
      <c r="H979" s="18">
        <v>3079</v>
      </c>
      <c r="I979" s="17">
        <f t="shared" si="80"/>
        <v>2001.3500000000001</v>
      </c>
      <c r="J979" s="33">
        <v>84</v>
      </c>
      <c r="K979" s="36">
        <f t="shared" si="77"/>
        <v>110.94674556213018</v>
      </c>
      <c r="L979" s="19">
        <f t="shared" si="78"/>
        <v>1901.2825</v>
      </c>
      <c r="M979" s="17">
        <f t="shared" si="79"/>
        <v>100.06750000000001</v>
      </c>
      <c r="N979" s="39">
        <v>0.21</v>
      </c>
      <c r="O979" s="17">
        <f t="shared" si="81"/>
        <v>121.081675</v>
      </c>
    </row>
    <row r="980" spans="1:15" s="7" customFormat="1" ht="15.75" customHeight="1" x14ac:dyDescent="0.25">
      <c r="A980" s="6" t="s">
        <v>1353</v>
      </c>
      <c r="B980" s="6" t="s">
        <v>33</v>
      </c>
      <c r="C980" s="6" t="s">
        <v>113</v>
      </c>
      <c r="D980" s="6" t="s">
        <v>114</v>
      </c>
      <c r="E980" s="6" t="s">
        <v>1354</v>
      </c>
      <c r="F980" s="27">
        <v>2017</v>
      </c>
      <c r="G980" s="28">
        <v>42917</v>
      </c>
      <c r="H980" s="18">
        <v>4440</v>
      </c>
      <c r="I980" s="17">
        <f t="shared" si="80"/>
        <v>2886</v>
      </c>
      <c r="J980" s="33">
        <v>84</v>
      </c>
      <c r="K980" s="36">
        <f t="shared" si="77"/>
        <v>74.917817225509523</v>
      </c>
      <c r="L980" s="19">
        <f t="shared" si="78"/>
        <v>2445.2640415140413</v>
      </c>
      <c r="M980" s="17">
        <f t="shared" si="79"/>
        <v>440.73595848595869</v>
      </c>
      <c r="N980" s="39">
        <v>0.09</v>
      </c>
      <c r="O980" s="17">
        <f t="shared" si="81"/>
        <v>480.40219474969501</v>
      </c>
    </row>
    <row r="981" spans="1:15" s="7" customFormat="1" ht="15.75" customHeight="1" x14ac:dyDescent="0.25">
      <c r="A981" s="6" t="s">
        <v>1355</v>
      </c>
      <c r="B981" s="6" t="s">
        <v>28</v>
      </c>
      <c r="C981" s="6" t="s">
        <v>38</v>
      </c>
      <c r="D981" s="6" t="s">
        <v>39</v>
      </c>
      <c r="E981" s="6" t="s">
        <v>69</v>
      </c>
      <c r="F981" s="27">
        <v>2014</v>
      </c>
      <c r="G981" s="28">
        <v>41738</v>
      </c>
      <c r="H981" s="18">
        <v>642</v>
      </c>
      <c r="I981" s="17">
        <f t="shared" si="80"/>
        <v>417.3</v>
      </c>
      <c r="J981" s="33">
        <v>84</v>
      </c>
      <c r="K981" s="36">
        <f t="shared" si="77"/>
        <v>113.67521367521367</v>
      </c>
      <c r="L981" s="19">
        <f t="shared" si="78"/>
        <v>396.435</v>
      </c>
      <c r="M981" s="17">
        <f t="shared" si="79"/>
        <v>20.865000000000002</v>
      </c>
      <c r="N981" s="39">
        <v>0.09</v>
      </c>
      <c r="O981" s="17">
        <f t="shared" si="81"/>
        <v>22.742850000000004</v>
      </c>
    </row>
    <row r="982" spans="1:15" s="7" customFormat="1" ht="15.75" customHeight="1" x14ac:dyDescent="0.25">
      <c r="A982" s="6" t="s">
        <v>1356</v>
      </c>
      <c r="B982" s="6" t="s">
        <v>28</v>
      </c>
      <c r="C982" s="6" t="s">
        <v>38</v>
      </c>
      <c r="D982" s="6" t="s">
        <v>39</v>
      </c>
      <c r="E982" s="6" t="s">
        <v>264</v>
      </c>
      <c r="F982" s="27">
        <v>2014</v>
      </c>
      <c r="G982" s="28">
        <v>41738</v>
      </c>
      <c r="H982" s="18">
        <v>985</v>
      </c>
      <c r="I982" s="17">
        <f t="shared" si="80"/>
        <v>640.25</v>
      </c>
      <c r="J982" s="33">
        <v>84</v>
      </c>
      <c r="K982" s="36">
        <f t="shared" si="77"/>
        <v>113.67521367521367</v>
      </c>
      <c r="L982" s="19">
        <f t="shared" si="78"/>
        <v>608.23749999999995</v>
      </c>
      <c r="M982" s="17">
        <f t="shared" si="79"/>
        <v>32.012500000000003</v>
      </c>
      <c r="N982" s="39">
        <v>0.09</v>
      </c>
      <c r="O982" s="17">
        <f t="shared" si="81"/>
        <v>34.893625000000007</v>
      </c>
    </row>
    <row r="983" spans="1:15" s="7" customFormat="1" ht="15.75" customHeight="1" x14ac:dyDescent="0.25">
      <c r="A983" s="6" t="s">
        <v>1357</v>
      </c>
      <c r="B983" s="6" t="s">
        <v>28</v>
      </c>
      <c r="C983" s="6" t="s">
        <v>165</v>
      </c>
      <c r="D983" s="6" t="s">
        <v>166</v>
      </c>
      <c r="E983" s="6" t="s">
        <v>447</v>
      </c>
      <c r="F983" s="27">
        <v>2019</v>
      </c>
      <c r="G983" s="28">
        <v>43717</v>
      </c>
      <c r="H983" s="18">
        <v>1770</v>
      </c>
      <c r="I983" s="17">
        <f t="shared" si="80"/>
        <v>1150.5</v>
      </c>
      <c r="J983" s="33">
        <v>60</v>
      </c>
      <c r="K983" s="36">
        <f t="shared" si="77"/>
        <v>48.619329388560153</v>
      </c>
      <c r="L983" s="19">
        <f t="shared" si="78"/>
        <v>885.66185897435889</v>
      </c>
      <c r="M983" s="17">
        <f t="shared" si="79"/>
        <v>264.83814102564111</v>
      </c>
      <c r="N983" s="39">
        <v>0.09</v>
      </c>
      <c r="O983" s="17">
        <f t="shared" si="81"/>
        <v>288.67357371794884</v>
      </c>
    </row>
    <row r="984" spans="1:15" s="7" customFormat="1" ht="15.75" customHeight="1" x14ac:dyDescent="0.25">
      <c r="A984" s="6" t="s">
        <v>1358</v>
      </c>
      <c r="B984" s="6" t="s">
        <v>28</v>
      </c>
      <c r="C984" s="6" t="s">
        <v>404</v>
      </c>
      <c r="D984" s="6" t="s">
        <v>405</v>
      </c>
      <c r="E984" s="6" t="s">
        <v>1359</v>
      </c>
      <c r="F984" s="27">
        <v>2014</v>
      </c>
      <c r="G984" s="28">
        <v>41738</v>
      </c>
      <c r="H984" s="18">
        <v>3960</v>
      </c>
      <c r="I984" s="17">
        <f t="shared" si="80"/>
        <v>2574</v>
      </c>
      <c r="J984" s="33">
        <v>84</v>
      </c>
      <c r="K984" s="36">
        <f t="shared" si="77"/>
        <v>113.67521367521367</v>
      </c>
      <c r="L984" s="19">
        <f t="shared" si="78"/>
        <v>2445.3000000000002</v>
      </c>
      <c r="M984" s="17">
        <f t="shared" si="79"/>
        <v>128.70000000000002</v>
      </c>
      <c r="N984" s="39">
        <v>0.21</v>
      </c>
      <c r="O984" s="17">
        <f t="shared" si="81"/>
        <v>155.727</v>
      </c>
    </row>
    <row r="985" spans="1:15" s="7" customFormat="1" ht="15.75" customHeight="1" x14ac:dyDescent="0.25">
      <c r="A985" s="6" t="s">
        <v>1360</v>
      </c>
      <c r="B985" s="6" t="s">
        <v>44</v>
      </c>
      <c r="C985" s="6" t="s">
        <v>34</v>
      </c>
      <c r="D985" s="6" t="s">
        <v>35</v>
      </c>
      <c r="E985" s="6" t="s">
        <v>1016</v>
      </c>
      <c r="F985" s="27">
        <v>2007</v>
      </c>
      <c r="G985" s="28">
        <v>39264</v>
      </c>
      <c r="H985" s="18">
        <v>1850</v>
      </c>
      <c r="I985" s="17">
        <f t="shared" si="80"/>
        <v>1202.5</v>
      </c>
      <c r="J985" s="33">
        <v>84</v>
      </c>
      <c r="K985" s="36">
        <f t="shared" si="77"/>
        <v>195.0032873109796</v>
      </c>
      <c r="L985" s="19">
        <f t="shared" si="78"/>
        <v>1142.375</v>
      </c>
      <c r="M985" s="17">
        <f t="shared" si="79"/>
        <v>60.125</v>
      </c>
      <c r="N985" s="39">
        <v>0.09</v>
      </c>
      <c r="O985" s="17">
        <f t="shared" si="81"/>
        <v>65.53625000000001</v>
      </c>
    </row>
    <row r="986" spans="1:15" s="7" customFormat="1" ht="15.75" customHeight="1" x14ac:dyDescent="0.25">
      <c r="A986" s="6" t="s">
        <v>1361</v>
      </c>
      <c r="B986" s="6" t="s">
        <v>28</v>
      </c>
      <c r="C986" s="6" t="s">
        <v>63</v>
      </c>
      <c r="D986" s="6" t="s">
        <v>64</v>
      </c>
      <c r="E986" s="6" t="s">
        <v>117</v>
      </c>
      <c r="F986" s="27">
        <v>2016</v>
      </c>
      <c r="G986" s="28">
        <v>42597</v>
      </c>
      <c r="H986" s="18">
        <v>1995</v>
      </c>
      <c r="I986" s="17">
        <f t="shared" si="80"/>
        <v>1296.75</v>
      </c>
      <c r="J986" s="33">
        <v>84</v>
      </c>
      <c r="K986" s="36">
        <f t="shared" si="77"/>
        <v>85.43721236028928</v>
      </c>
      <c r="L986" s="19">
        <f t="shared" si="78"/>
        <v>1231.9124999999999</v>
      </c>
      <c r="M986" s="17">
        <f t="shared" si="79"/>
        <v>64.837500000000006</v>
      </c>
      <c r="N986" s="39">
        <v>0.09</v>
      </c>
      <c r="O986" s="17">
        <f t="shared" si="81"/>
        <v>70.672875000000005</v>
      </c>
    </row>
    <row r="987" spans="1:15" s="7" customFormat="1" ht="15.75" customHeight="1" x14ac:dyDescent="0.25">
      <c r="A987" s="6" t="s">
        <v>1362</v>
      </c>
      <c r="B987" s="6" t="s">
        <v>44</v>
      </c>
      <c r="C987" s="6" t="s">
        <v>34</v>
      </c>
      <c r="D987" s="6" t="s">
        <v>35</v>
      </c>
      <c r="E987" s="6" t="s">
        <v>1016</v>
      </c>
      <c r="F987" s="27">
        <v>2009</v>
      </c>
      <c r="G987" s="28">
        <v>39995</v>
      </c>
      <c r="H987" s="18">
        <v>1980</v>
      </c>
      <c r="I987" s="17">
        <f t="shared" si="80"/>
        <v>1287</v>
      </c>
      <c r="J987" s="33">
        <v>84</v>
      </c>
      <c r="K987" s="36">
        <f t="shared" si="77"/>
        <v>170.97304404996711</v>
      </c>
      <c r="L987" s="19">
        <f t="shared" si="78"/>
        <v>1222.6500000000001</v>
      </c>
      <c r="M987" s="17">
        <f t="shared" si="79"/>
        <v>64.350000000000009</v>
      </c>
      <c r="N987" s="39">
        <v>0.09</v>
      </c>
      <c r="O987" s="17">
        <f t="shared" si="81"/>
        <v>70.141500000000008</v>
      </c>
    </row>
    <row r="988" spans="1:15" s="7" customFormat="1" ht="15.75" customHeight="1" x14ac:dyDescent="0.25">
      <c r="A988" s="6" t="s">
        <v>1363</v>
      </c>
      <c r="B988" s="6" t="s">
        <v>28</v>
      </c>
      <c r="C988" s="6" t="s">
        <v>165</v>
      </c>
      <c r="D988" s="6" t="s">
        <v>166</v>
      </c>
      <c r="E988" s="6" t="s">
        <v>1364</v>
      </c>
      <c r="F988" s="27">
        <v>2015</v>
      </c>
      <c r="G988" s="28">
        <v>42184</v>
      </c>
      <c r="H988" s="18">
        <v>512</v>
      </c>
      <c r="I988" s="17">
        <f t="shared" si="80"/>
        <v>332.8</v>
      </c>
      <c r="J988" s="33">
        <v>60</v>
      </c>
      <c r="K988" s="36">
        <f t="shared" si="77"/>
        <v>99.013806706114394</v>
      </c>
      <c r="L988" s="19">
        <f t="shared" si="78"/>
        <v>316.16000000000003</v>
      </c>
      <c r="M988" s="17">
        <f t="shared" si="79"/>
        <v>16.64</v>
      </c>
      <c r="N988" s="39">
        <v>0.09</v>
      </c>
      <c r="O988" s="17">
        <f t="shared" si="81"/>
        <v>18.137600000000003</v>
      </c>
    </row>
    <row r="989" spans="1:15" s="7" customFormat="1" ht="15.75" customHeight="1" x14ac:dyDescent="0.25">
      <c r="A989" s="6" t="s">
        <v>1365</v>
      </c>
      <c r="B989" s="6" t="s">
        <v>33</v>
      </c>
      <c r="C989" s="6" t="s">
        <v>165</v>
      </c>
      <c r="D989" s="6" t="s">
        <v>166</v>
      </c>
      <c r="E989" s="6" t="s">
        <v>1366</v>
      </c>
      <c r="F989" s="27">
        <v>2016</v>
      </c>
      <c r="G989" s="28">
        <v>42552</v>
      </c>
      <c r="H989" s="18">
        <v>651</v>
      </c>
      <c r="I989" s="17">
        <f t="shared" si="80"/>
        <v>423.15000000000003</v>
      </c>
      <c r="J989" s="33">
        <v>60</v>
      </c>
      <c r="K989" s="36">
        <f t="shared" si="77"/>
        <v>86.916502301117674</v>
      </c>
      <c r="L989" s="19">
        <f t="shared" si="78"/>
        <v>401.99250000000001</v>
      </c>
      <c r="M989" s="17">
        <f t="shared" si="79"/>
        <v>21.157500000000002</v>
      </c>
      <c r="N989" s="39">
        <v>0.09</v>
      </c>
      <c r="O989" s="17">
        <f t="shared" si="81"/>
        <v>23.061675000000005</v>
      </c>
    </row>
    <row r="990" spans="1:15" s="7" customFormat="1" ht="15.75" customHeight="1" x14ac:dyDescent="0.25">
      <c r="A990" s="6" t="s">
        <v>1367</v>
      </c>
      <c r="B990" s="6" t="s">
        <v>44</v>
      </c>
      <c r="C990" s="6" t="s">
        <v>34</v>
      </c>
      <c r="D990" s="6" t="s">
        <v>35</v>
      </c>
      <c r="E990" s="6" t="s">
        <v>1016</v>
      </c>
      <c r="F990" s="27">
        <v>2011</v>
      </c>
      <c r="G990" s="28">
        <v>40725</v>
      </c>
      <c r="H990" s="18">
        <v>1850</v>
      </c>
      <c r="I990" s="17">
        <f t="shared" si="80"/>
        <v>1202.5</v>
      </c>
      <c r="J990" s="33">
        <v>84</v>
      </c>
      <c r="K990" s="36">
        <f t="shared" si="77"/>
        <v>146.97567389875081</v>
      </c>
      <c r="L990" s="19">
        <f t="shared" si="78"/>
        <v>1142.375</v>
      </c>
      <c r="M990" s="17">
        <f t="shared" si="79"/>
        <v>60.125</v>
      </c>
      <c r="N990" s="39">
        <v>0.09</v>
      </c>
      <c r="O990" s="17">
        <f t="shared" si="81"/>
        <v>65.53625000000001</v>
      </c>
    </row>
    <row r="991" spans="1:15" s="7" customFormat="1" ht="15.75" customHeight="1" x14ac:dyDescent="0.25">
      <c r="A991" s="6" t="s">
        <v>1368</v>
      </c>
      <c r="B991" s="6" t="s">
        <v>44</v>
      </c>
      <c r="C991" s="6" t="s">
        <v>34</v>
      </c>
      <c r="D991" s="6" t="s">
        <v>35</v>
      </c>
      <c r="E991" s="6" t="s">
        <v>1016</v>
      </c>
      <c r="F991" s="27">
        <v>2015</v>
      </c>
      <c r="G991" s="28">
        <v>42186</v>
      </c>
      <c r="H991" s="18">
        <v>2246</v>
      </c>
      <c r="I991" s="17">
        <f t="shared" si="80"/>
        <v>1459.9</v>
      </c>
      <c r="J991" s="33">
        <v>84</v>
      </c>
      <c r="K991" s="36">
        <f t="shared" si="77"/>
        <v>98.948060486522024</v>
      </c>
      <c r="L991" s="19">
        <f t="shared" si="78"/>
        <v>1386.9050000000002</v>
      </c>
      <c r="M991" s="17">
        <f t="shared" si="79"/>
        <v>72.995000000000005</v>
      </c>
      <c r="N991" s="39">
        <v>0.09</v>
      </c>
      <c r="O991" s="17">
        <f t="shared" si="81"/>
        <v>79.564550000000011</v>
      </c>
    </row>
    <row r="992" spans="1:15" s="7" customFormat="1" ht="15.75" customHeight="1" x14ac:dyDescent="0.25">
      <c r="A992" s="6" t="s">
        <v>1369</v>
      </c>
      <c r="B992" s="6" t="s">
        <v>28</v>
      </c>
      <c r="C992" s="6" t="s">
        <v>58</v>
      </c>
      <c r="D992" s="6" t="s">
        <v>59</v>
      </c>
      <c r="E992" s="6" t="s">
        <v>329</v>
      </c>
      <c r="F992" s="27">
        <v>2018</v>
      </c>
      <c r="G992" s="28">
        <v>43328</v>
      </c>
      <c r="H992" s="18">
        <v>6925</v>
      </c>
      <c r="I992" s="17">
        <f t="shared" si="80"/>
        <v>4501.25</v>
      </c>
      <c r="J992" s="33">
        <v>84</v>
      </c>
      <c r="K992" s="36">
        <f t="shared" si="77"/>
        <v>61.406969099276786</v>
      </c>
      <c r="L992" s="19">
        <f t="shared" si="78"/>
        <v>3126.0442104192098</v>
      </c>
      <c r="M992" s="17">
        <f t="shared" si="79"/>
        <v>1375.2057895807902</v>
      </c>
      <c r="N992" s="39">
        <v>0.09</v>
      </c>
      <c r="O992" s="17">
        <f t="shared" si="81"/>
        <v>1498.9743106430615</v>
      </c>
    </row>
    <row r="993" spans="1:15" s="7" customFormat="1" ht="15.75" customHeight="1" x14ac:dyDescent="0.25">
      <c r="A993" s="6" t="s">
        <v>1370</v>
      </c>
      <c r="B993" s="6" t="s">
        <v>28</v>
      </c>
      <c r="C993" s="6" t="s">
        <v>108</v>
      </c>
      <c r="D993" s="6" t="s">
        <v>109</v>
      </c>
      <c r="E993" s="6" t="s">
        <v>209</v>
      </c>
      <c r="F993" s="27">
        <v>2018</v>
      </c>
      <c r="G993" s="28">
        <v>43209</v>
      </c>
      <c r="H993" s="18">
        <v>7576</v>
      </c>
      <c r="I993" s="17">
        <f t="shared" si="80"/>
        <v>4924.4000000000005</v>
      </c>
      <c r="J993" s="33">
        <v>84</v>
      </c>
      <c r="K993" s="36">
        <f t="shared" si="77"/>
        <v>65.318869165023003</v>
      </c>
      <c r="L993" s="19">
        <f t="shared" si="78"/>
        <v>3637.7788970288971</v>
      </c>
      <c r="M993" s="17">
        <f t="shared" si="79"/>
        <v>1286.6211029711035</v>
      </c>
      <c r="N993" s="39">
        <v>0.09</v>
      </c>
      <c r="O993" s="17">
        <f t="shared" si="81"/>
        <v>1402.4170022385028</v>
      </c>
    </row>
    <row r="994" spans="1:15" s="7" customFormat="1" ht="15.75" customHeight="1" x14ac:dyDescent="0.25">
      <c r="A994" s="6" t="s">
        <v>1371</v>
      </c>
      <c r="B994" s="6" t="s">
        <v>44</v>
      </c>
      <c r="C994" s="6" t="s">
        <v>34</v>
      </c>
      <c r="D994" s="6" t="s">
        <v>35</v>
      </c>
      <c r="E994" s="6" t="s">
        <v>1016</v>
      </c>
      <c r="F994" s="27">
        <v>2000</v>
      </c>
      <c r="G994" s="28">
        <v>36708</v>
      </c>
      <c r="H994" s="18">
        <v>2246</v>
      </c>
      <c r="I994" s="17">
        <f t="shared" si="80"/>
        <v>1459.9</v>
      </c>
      <c r="J994" s="33">
        <v>84</v>
      </c>
      <c r="K994" s="36">
        <f t="shared" si="77"/>
        <v>279.02695595003286</v>
      </c>
      <c r="L994" s="19">
        <f t="shared" si="78"/>
        <v>1386.9050000000002</v>
      </c>
      <c r="M994" s="17">
        <f t="shared" si="79"/>
        <v>72.995000000000005</v>
      </c>
      <c r="N994" s="39">
        <v>0.09</v>
      </c>
      <c r="O994" s="17">
        <f t="shared" si="81"/>
        <v>79.564550000000011</v>
      </c>
    </row>
    <row r="995" spans="1:15" s="7" customFormat="1" ht="15.75" customHeight="1" x14ac:dyDescent="0.25">
      <c r="A995" s="6" t="s">
        <v>1372</v>
      </c>
      <c r="B995" s="6" t="s">
        <v>28</v>
      </c>
      <c r="C995" s="6" t="s">
        <v>29</v>
      </c>
      <c r="D995" s="6" t="s">
        <v>30</v>
      </c>
      <c r="E995" s="6" t="s">
        <v>52</v>
      </c>
      <c r="F995" s="27">
        <v>2018</v>
      </c>
      <c r="G995" s="28">
        <v>43423</v>
      </c>
      <c r="H995" s="18">
        <v>6861</v>
      </c>
      <c r="I995" s="17">
        <f t="shared" si="80"/>
        <v>4459.6500000000005</v>
      </c>
      <c r="J995" s="33">
        <v>84</v>
      </c>
      <c r="K995" s="36">
        <f t="shared" si="77"/>
        <v>58.284023668639051</v>
      </c>
      <c r="L995" s="19">
        <f t="shared" si="78"/>
        <v>2939.6432005494507</v>
      </c>
      <c r="M995" s="17">
        <f t="shared" si="79"/>
        <v>1520.0067994505498</v>
      </c>
      <c r="N995" s="39">
        <v>0.09</v>
      </c>
      <c r="O995" s="17">
        <f t="shared" si="81"/>
        <v>1656.8074114010994</v>
      </c>
    </row>
    <row r="996" spans="1:15" s="7" customFormat="1" ht="15.75" customHeight="1" x14ac:dyDescent="0.25">
      <c r="A996" s="6" t="s">
        <v>1373</v>
      </c>
      <c r="B996" s="6" t="s">
        <v>28</v>
      </c>
      <c r="C996" s="6" t="s">
        <v>38</v>
      </c>
      <c r="D996" s="6" t="s">
        <v>39</v>
      </c>
      <c r="E996" s="6" t="s">
        <v>1286</v>
      </c>
      <c r="F996" s="27">
        <v>2010</v>
      </c>
      <c r="G996" s="28">
        <v>40506</v>
      </c>
      <c r="H996" s="18">
        <v>743.23</v>
      </c>
      <c r="I996" s="17">
        <f t="shared" si="80"/>
        <v>483.09950000000003</v>
      </c>
      <c r="J996" s="33">
        <v>84</v>
      </c>
      <c r="K996" s="36">
        <f t="shared" si="77"/>
        <v>154.17488494411572</v>
      </c>
      <c r="L996" s="19">
        <f t="shared" si="78"/>
        <v>458.94452500000006</v>
      </c>
      <c r="M996" s="17">
        <f t="shared" si="79"/>
        <v>24.154975000000004</v>
      </c>
      <c r="N996" s="39">
        <v>0.09</v>
      </c>
      <c r="O996" s="17">
        <f t="shared" si="81"/>
        <v>26.328922750000007</v>
      </c>
    </row>
    <row r="997" spans="1:15" s="7" customFormat="1" ht="15.75" customHeight="1" x14ac:dyDescent="0.25">
      <c r="A997" s="6" t="s">
        <v>1374</v>
      </c>
      <c r="B997" s="6" t="s">
        <v>44</v>
      </c>
      <c r="C997" s="6" t="s">
        <v>34</v>
      </c>
      <c r="D997" s="6" t="s">
        <v>35</v>
      </c>
      <c r="E997" s="6" t="s">
        <v>1016</v>
      </c>
      <c r="F997" s="27">
        <v>2018</v>
      </c>
      <c r="G997" s="28">
        <v>43392</v>
      </c>
      <c r="H997" s="18">
        <v>2246</v>
      </c>
      <c r="I997" s="17">
        <f t="shared" si="80"/>
        <v>1459.9</v>
      </c>
      <c r="J997" s="33">
        <v>84</v>
      </c>
      <c r="K997" s="36">
        <f t="shared" si="77"/>
        <v>59.303090072320835</v>
      </c>
      <c r="L997" s="19">
        <f t="shared" si="78"/>
        <v>979.1399063899064</v>
      </c>
      <c r="M997" s="17">
        <f t="shared" si="79"/>
        <v>480.76009361009369</v>
      </c>
      <c r="N997" s="39">
        <v>0.09</v>
      </c>
      <c r="O997" s="17">
        <f t="shared" si="81"/>
        <v>524.02850203500213</v>
      </c>
    </row>
    <row r="998" spans="1:15" s="7" customFormat="1" ht="15.75" customHeight="1" x14ac:dyDescent="0.25">
      <c r="A998" s="6" t="s">
        <v>1375</v>
      </c>
      <c r="B998" s="6" t="s">
        <v>33</v>
      </c>
      <c r="C998" s="6" t="s">
        <v>29</v>
      </c>
      <c r="D998" s="6" t="s">
        <v>30</v>
      </c>
      <c r="E998" s="6" t="s">
        <v>52</v>
      </c>
      <c r="F998" s="27">
        <v>2015</v>
      </c>
      <c r="G998" s="28">
        <v>42186</v>
      </c>
      <c r="H998" s="18">
        <v>6861</v>
      </c>
      <c r="I998" s="17">
        <f t="shared" si="80"/>
        <v>4459.6500000000005</v>
      </c>
      <c r="J998" s="33">
        <v>84</v>
      </c>
      <c r="K998" s="36">
        <f t="shared" si="77"/>
        <v>98.948060486522024</v>
      </c>
      <c r="L998" s="19">
        <f t="shared" si="78"/>
        <v>4236.6675000000005</v>
      </c>
      <c r="M998" s="17">
        <f t="shared" si="79"/>
        <v>222.98250000000004</v>
      </c>
      <c r="N998" s="39">
        <v>0.09</v>
      </c>
      <c r="O998" s="17">
        <f t="shared" si="81"/>
        <v>243.05092500000006</v>
      </c>
    </row>
    <row r="999" spans="1:15" s="7" customFormat="1" ht="15.75" customHeight="1" x14ac:dyDescent="0.25">
      <c r="A999" s="6" t="s">
        <v>1376</v>
      </c>
      <c r="B999" s="6" t="s">
        <v>28</v>
      </c>
      <c r="C999" s="6" t="s">
        <v>38</v>
      </c>
      <c r="D999" s="6" t="s">
        <v>77</v>
      </c>
      <c r="E999" s="6" t="s">
        <v>1377</v>
      </c>
      <c r="F999" s="27">
        <v>2015</v>
      </c>
      <c r="G999" s="28">
        <v>42186</v>
      </c>
      <c r="H999" s="18">
        <v>950</v>
      </c>
      <c r="I999" s="17">
        <f t="shared" si="80"/>
        <v>617.5</v>
      </c>
      <c r="J999" s="33">
        <v>84</v>
      </c>
      <c r="K999" s="36">
        <f t="shared" si="77"/>
        <v>98.948060486522024</v>
      </c>
      <c r="L999" s="19">
        <f t="shared" si="78"/>
        <v>586.625</v>
      </c>
      <c r="M999" s="17">
        <f t="shared" si="79"/>
        <v>30.875</v>
      </c>
      <c r="N999" s="39">
        <v>0.09</v>
      </c>
      <c r="O999" s="17">
        <f t="shared" si="81"/>
        <v>33.653750000000002</v>
      </c>
    </row>
    <row r="1000" spans="1:15" s="7" customFormat="1" ht="15.75" customHeight="1" x14ac:dyDescent="0.25">
      <c r="A1000" s="6" t="s">
        <v>1378</v>
      </c>
      <c r="B1000" s="6" t="s">
        <v>33</v>
      </c>
      <c r="C1000" s="6" t="s">
        <v>34</v>
      </c>
      <c r="D1000" s="6" t="s">
        <v>35</v>
      </c>
      <c r="E1000" s="6" t="s">
        <v>260</v>
      </c>
      <c r="F1000" s="27">
        <v>2017</v>
      </c>
      <c r="G1000" s="28">
        <v>43063</v>
      </c>
      <c r="H1000" s="18">
        <v>1694</v>
      </c>
      <c r="I1000" s="17">
        <f t="shared" si="80"/>
        <v>1101.1000000000001</v>
      </c>
      <c r="J1000" s="33">
        <v>84</v>
      </c>
      <c r="K1000" s="36">
        <f t="shared" si="77"/>
        <v>70.118343195266263</v>
      </c>
      <c r="L1000" s="19">
        <f t="shared" si="78"/>
        <v>873.17788461538453</v>
      </c>
      <c r="M1000" s="17">
        <f t="shared" si="79"/>
        <v>227.92211538461561</v>
      </c>
      <c r="N1000" s="39">
        <v>0.09</v>
      </c>
      <c r="O1000" s="17">
        <f t="shared" si="81"/>
        <v>248.43510576923103</v>
      </c>
    </row>
    <row r="1001" spans="1:15" s="7" customFormat="1" ht="15.75" customHeight="1" x14ac:dyDescent="0.25">
      <c r="A1001" s="6" t="s">
        <v>1379</v>
      </c>
      <c r="B1001" s="6" t="s">
        <v>28</v>
      </c>
      <c r="C1001" s="6" t="s">
        <v>38</v>
      </c>
      <c r="D1001" s="6" t="s">
        <v>39</v>
      </c>
      <c r="E1001" s="6" t="s">
        <v>1380</v>
      </c>
      <c r="F1001" s="27">
        <v>2005</v>
      </c>
      <c r="G1001" s="28">
        <v>38473</v>
      </c>
      <c r="H1001" s="18">
        <v>775</v>
      </c>
      <c r="I1001" s="17">
        <f t="shared" si="80"/>
        <v>503.75</v>
      </c>
      <c r="J1001" s="33">
        <v>84</v>
      </c>
      <c r="K1001" s="36">
        <f t="shared" si="77"/>
        <v>221.0059171597633</v>
      </c>
      <c r="L1001" s="19">
        <f t="shared" si="78"/>
        <v>478.5625</v>
      </c>
      <c r="M1001" s="17">
        <f t="shared" si="79"/>
        <v>25.1875</v>
      </c>
      <c r="N1001" s="39">
        <v>0.09</v>
      </c>
      <c r="O1001" s="17">
        <f t="shared" si="81"/>
        <v>27.454375000000002</v>
      </c>
    </row>
    <row r="1002" spans="1:15" s="7" customFormat="1" ht="15.75" customHeight="1" x14ac:dyDescent="0.25">
      <c r="A1002" s="6" t="s">
        <v>1381</v>
      </c>
      <c r="B1002" s="6" t="s">
        <v>28</v>
      </c>
      <c r="C1002" s="6" t="s">
        <v>38</v>
      </c>
      <c r="D1002" s="6" t="s">
        <v>39</v>
      </c>
      <c r="E1002" s="6" t="s">
        <v>71</v>
      </c>
      <c r="F1002" s="27">
        <v>2007</v>
      </c>
      <c r="G1002" s="28">
        <v>39301</v>
      </c>
      <c r="H1002" s="18">
        <v>1025</v>
      </c>
      <c r="I1002" s="17">
        <f t="shared" si="80"/>
        <v>666.25</v>
      </c>
      <c r="J1002" s="33">
        <v>84</v>
      </c>
      <c r="K1002" s="36">
        <f t="shared" si="77"/>
        <v>193.7869822485207</v>
      </c>
      <c r="L1002" s="19">
        <f t="shared" si="78"/>
        <v>632.9375</v>
      </c>
      <c r="M1002" s="17">
        <f t="shared" si="79"/>
        <v>33.3125</v>
      </c>
      <c r="N1002" s="39">
        <v>0.09</v>
      </c>
      <c r="O1002" s="17">
        <f t="shared" si="81"/>
        <v>36.310625000000002</v>
      </c>
    </row>
    <row r="1003" spans="1:15" s="7" customFormat="1" ht="15.75" customHeight="1" x14ac:dyDescent="0.25">
      <c r="A1003" s="6" t="s">
        <v>1382</v>
      </c>
      <c r="B1003" s="6" t="s">
        <v>28</v>
      </c>
      <c r="C1003" s="6" t="s">
        <v>255</v>
      </c>
      <c r="D1003" s="6" t="s">
        <v>256</v>
      </c>
      <c r="E1003" s="6" t="s">
        <v>270</v>
      </c>
      <c r="F1003" s="27">
        <v>2007</v>
      </c>
      <c r="G1003" s="28">
        <v>39301</v>
      </c>
      <c r="H1003" s="18">
        <v>7488</v>
      </c>
      <c r="I1003" s="17">
        <f t="shared" si="80"/>
        <v>4867.2</v>
      </c>
      <c r="J1003" s="33">
        <v>84</v>
      </c>
      <c r="K1003" s="36">
        <f t="shared" si="77"/>
        <v>193.7869822485207</v>
      </c>
      <c r="L1003" s="19">
        <f t="shared" si="78"/>
        <v>4623.84</v>
      </c>
      <c r="M1003" s="17">
        <f t="shared" si="79"/>
        <v>243.36</v>
      </c>
      <c r="N1003" s="39">
        <v>0.09</v>
      </c>
      <c r="O1003" s="17">
        <f t="shared" si="81"/>
        <v>265.26240000000001</v>
      </c>
    </row>
    <row r="1004" spans="1:15" s="7" customFormat="1" ht="15.75" customHeight="1" x14ac:dyDescent="0.25">
      <c r="A1004" s="6" t="s">
        <v>1383</v>
      </c>
      <c r="B1004" s="6" t="s">
        <v>28</v>
      </c>
      <c r="C1004" s="6" t="s">
        <v>29</v>
      </c>
      <c r="D1004" s="6" t="s">
        <v>30</v>
      </c>
      <c r="E1004" s="6" t="s">
        <v>52</v>
      </c>
      <c r="F1004" s="27">
        <v>2018</v>
      </c>
      <c r="G1004" s="28">
        <v>43420</v>
      </c>
      <c r="H1004" s="18">
        <v>6861</v>
      </c>
      <c r="I1004" s="17">
        <f t="shared" si="80"/>
        <v>4459.6500000000005</v>
      </c>
      <c r="J1004" s="33">
        <v>84</v>
      </c>
      <c r="K1004" s="36">
        <f t="shared" si="77"/>
        <v>58.382642998027613</v>
      </c>
      <c r="L1004" s="19">
        <f t="shared" si="78"/>
        <v>2944.6172161172167</v>
      </c>
      <c r="M1004" s="17">
        <f t="shared" si="79"/>
        <v>1515.0327838827839</v>
      </c>
      <c r="N1004" s="39">
        <v>0.09</v>
      </c>
      <c r="O1004" s="17">
        <f t="shared" si="81"/>
        <v>1651.3857344322346</v>
      </c>
    </row>
    <row r="1005" spans="1:15" s="7" customFormat="1" ht="15.75" customHeight="1" x14ac:dyDescent="0.25">
      <c r="A1005" s="6" t="s">
        <v>1384</v>
      </c>
      <c r="B1005" s="6" t="s">
        <v>44</v>
      </c>
      <c r="C1005" s="6" t="s">
        <v>34</v>
      </c>
      <c r="D1005" s="6" t="s">
        <v>35</v>
      </c>
      <c r="E1005" s="6" t="s">
        <v>260</v>
      </c>
      <c r="F1005" s="27">
        <v>2018</v>
      </c>
      <c r="G1005" s="28">
        <v>43282</v>
      </c>
      <c r="H1005" s="18">
        <v>1694</v>
      </c>
      <c r="I1005" s="17">
        <f t="shared" si="80"/>
        <v>1101.1000000000001</v>
      </c>
      <c r="J1005" s="33">
        <v>84</v>
      </c>
      <c r="K1005" s="36">
        <f t="shared" si="77"/>
        <v>62.91913214990138</v>
      </c>
      <c r="L1005" s="19">
        <f t="shared" si="78"/>
        <v>783.52670940170947</v>
      </c>
      <c r="M1005" s="17">
        <f t="shared" si="79"/>
        <v>317.57329059829067</v>
      </c>
      <c r="N1005" s="39">
        <v>0.09</v>
      </c>
      <c r="O1005" s="17">
        <f t="shared" si="81"/>
        <v>346.15488675213686</v>
      </c>
    </row>
    <row r="1006" spans="1:15" s="7" customFormat="1" ht="15.75" customHeight="1" x14ac:dyDescent="0.25">
      <c r="A1006" s="6" t="s">
        <v>1385</v>
      </c>
      <c r="B1006" s="6" t="s">
        <v>33</v>
      </c>
      <c r="C1006" s="6" t="s">
        <v>34</v>
      </c>
      <c r="D1006" s="6" t="s">
        <v>35</v>
      </c>
      <c r="E1006" s="6" t="s">
        <v>260</v>
      </c>
      <c r="F1006" s="27">
        <v>2017</v>
      </c>
      <c r="G1006" s="28">
        <v>42985</v>
      </c>
      <c r="H1006" s="18">
        <v>1694</v>
      </c>
      <c r="I1006" s="17">
        <f t="shared" si="80"/>
        <v>1101.1000000000001</v>
      </c>
      <c r="J1006" s="33">
        <v>84</v>
      </c>
      <c r="K1006" s="36">
        <f t="shared" si="77"/>
        <v>72.682445759368832</v>
      </c>
      <c r="L1006" s="19">
        <f t="shared" si="78"/>
        <v>905.10844017094018</v>
      </c>
      <c r="M1006" s="17">
        <f t="shared" si="79"/>
        <v>195.99155982905995</v>
      </c>
      <c r="N1006" s="39">
        <v>0.09</v>
      </c>
      <c r="O1006" s="17">
        <f t="shared" si="81"/>
        <v>213.63080021367537</v>
      </c>
    </row>
    <row r="1007" spans="1:15" s="7" customFormat="1" ht="15.75" customHeight="1" x14ac:dyDescent="0.25">
      <c r="A1007" s="6" t="s">
        <v>1386</v>
      </c>
      <c r="B1007" s="6" t="s">
        <v>28</v>
      </c>
      <c r="C1007" s="6" t="s">
        <v>255</v>
      </c>
      <c r="D1007" s="6" t="s">
        <v>256</v>
      </c>
      <c r="E1007" s="6" t="s">
        <v>1387</v>
      </c>
      <c r="F1007" s="27">
        <v>2000</v>
      </c>
      <c r="G1007" s="28">
        <v>36708</v>
      </c>
      <c r="H1007" s="18">
        <v>1100</v>
      </c>
      <c r="I1007" s="17">
        <f t="shared" si="80"/>
        <v>715</v>
      </c>
      <c r="J1007" s="33">
        <v>84</v>
      </c>
      <c r="K1007" s="36">
        <f t="shared" si="77"/>
        <v>279.02695595003286</v>
      </c>
      <c r="L1007" s="19">
        <f t="shared" si="78"/>
        <v>679.25</v>
      </c>
      <c r="M1007" s="17">
        <f t="shared" si="79"/>
        <v>35.75</v>
      </c>
      <c r="N1007" s="39">
        <v>0.09</v>
      </c>
      <c r="O1007" s="17">
        <f t="shared" si="81"/>
        <v>38.967500000000001</v>
      </c>
    </row>
    <row r="1008" spans="1:15" s="7" customFormat="1" ht="15.75" customHeight="1" x14ac:dyDescent="0.25">
      <c r="A1008" s="6" t="s">
        <v>1388</v>
      </c>
      <c r="B1008" s="6" t="s">
        <v>44</v>
      </c>
      <c r="C1008" s="6" t="s">
        <v>34</v>
      </c>
      <c r="D1008" s="6" t="s">
        <v>35</v>
      </c>
      <c r="E1008" s="6" t="s">
        <v>260</v>
      </c>
      <c r="F1008" s="27">
        <v>2017</v>
      </c>
      <c r="G1008" s="28">
        <v>42971</v>
      </c>
      <c r="H1008" s="18">
        <v>1694</v>
      </c>
      <c r="I1008" s="17">
        <f t="shared" si="80"/>
        <v>1101.1000000000001</v>
      </c>
      <c r="J1008" s="33">
        <v>84</v>
      </c>
      <c r="K1008" s="36">
        <f t="shared" si="77"/>
        <v>73.14266929651545</v>
      </c>
      <c r="L1008" s="19">
        <f t="shared" si="78"/>
        <v>910.83956552706559</v>
      </c>
      <c r="M1008" s="17">
        <f t="shared" si="79"/>
        <v>190.26043447293455</v>
      </c>
      <c r="N1008" s="39">
        <v>0.09</v>
      </c>
      <c r="O1008" s="17">
        <f t="shared" si="81"/>
        <v>207.38387357549868</v>
      </c>
    </row>
    <row r="1009" spans="1:15" s="7" customFormat="1" ht="15.75" customHeight="1" x14ac:dyDescent="0.25">
      <c r="A1009" s="6" t="s">
        <v>1389</v>
      </c>
      <c r="B1009" s="6" t="s">
        <v>44</v>
      </c>
      <c r="C1009" s="6" t="s">
        <v>34</v>
      </c>
      <c r="D1009" s="6" t="s">
        <v>35</v>
      </c>
      <c r="E1009" s="6" t="s">
        <v>260</v>
      </c>
      <c r="F1009" s="27">
        <v>2017</v>
      </c>
      <c r="G1009" s="28">
        <v>42917</v>
      </c>
      <c r="H1009" s="18">
        <v>1694</v>
      </c>
      <c r="I1009" s="17">
        <f t="shared" si="80"/>
        <v>1101.1000000000001</v>
      </c>
      <c r="J1009" s="33">
        <v>84</v>
      </c>
      <c r="K1009" s="36">
        <f t="shared" si="77"/>
        <v>74.917817225509523</v>
      </c>
      <c r="L1009" s="19">
        <f t="shared" si="78"/>
        <v>932.94533475783476</v>
      </c>
      <c r="M1009" s="17">
        <f t="shared" si="79"/>
        <v>168.15466524216538</v>
      </c>
      <c r="N1009" s="39">
        <v>0.09</v>
      </c>
      <c r="O1009" s="17">
        <f t="shared" si="81"/>
        <v>183.28858511396027</v>
      </c>
    </row>
    <row r="1010" spans="1:15" s="7" customFormat="1" ht="15.75" customHeight="1" x14ac:dyDescent="0.25">
      <c r="A1010" s="6" t="s">
        <v>1390</v>
      </c>
      <c r="B1010" s="6" t="s">
        <v>44</v>
      </c>
      <c r="C1010" s="6" t="s">
        <v>34</v>
      </c>
      <c r="D1010" s="6" t="s">
        <v>35</v>
      </c>
      <c r="E1010" s="6" t="s">
        <v>260</v>
      </c>
      <c r="F1010" s="27">
        <v>2017</v>
      </c>
      <c r="G1010" s="28">
        <v>42843</v>
      </c>
      <c r="H1010" s="18">
        <v>1694</v>
      </c>
      <c r="I1010" s="17">
        <f t="shared" si="80"/>
        <v>1101.1000000000001</v>
      </c>
      <c r="J1010" s="33">
        <v>84</v>
      </c>
      <c r="K1010" s="36">
        <f t="shared" si="77"/>
        <v>77.350427350427353</v>
      </c>
      <c r="L1010" s="19">
        <f t="shared" si="78"/>
        <v>963.23842592592598</v>
      </c>
      <c r="M1010" s="17">
        <f t="shared" si="79"/>
        <v>137.86157407407416</v>
      </c>
      <c r="N1010" s="39">
        <v>0.09</v>
      </c>
      <c r="O1010" s="17">
        <f t="shared" si="81"/>
        <v>150.26911574074083</v>
      </c>
    </row>
    <row r="1011" spans="1:15" s="7" customFormat="1" ht="15.75" customHeight="1" x14ac:dyDescent="0.25">
      <c r="A1011" s="6" t="s">
        <v>1391</v>
      </c>
      <c r="B1011" s="6" t="s">
        <v>44</v>
      </c>
      <c r="C1011" s="6" t="s">
        <v>34</v>
      </c>
      <c r="D1011" s="6" t="s">
        <v>35</v>
      </c>
      <c r="E1011" s="6" t="s">
        <v>260</v>
      </c>
      <c r="F1011" s="27">
        <v>2017</v>
      </c>
      <c r="G1011" s="28">
        <v>43014</v>
      </c>
      <c r="H1011" s="18">
        <v>2296</v>
      </c>
      <c r="I1011" s="17">
        <f t="shared" si="80"/>
        <v>1492.4</v>
      </c>
      <c r="J1011" s="33">
        <v>84</v>
      </c>
      <c r="K1011" s="36">
        <f t="shared" si="77"/>
        <v>71.729125575279411</v>
      </c>
      <c r="L1011" s="19">
        <f t="shared" si="78"/>
        <v>1210.6680911680912</v>
      </c>
      <c r="M1011" s="17">
        <f t="shared" si="79"/>
        <v>281.73190883190887</v>
      </c>
      <c r="N1011" s="39">
        <v>0.09</v>
      </c>
      <c r="O1011" s="17">
        <f t="shared" si="81"/>
        <v>307.08778062678067</v>
      </c>
    </row>
    <row r="1012" spans="1:15" s="7" customFormat="1" ht="15.75" customHeight="1" x14ac:dyDescent="0.25">
      <c r="A1012" s="6" t="s">
        <v>1392</v>
      </c>
      <c r="B1012" s="6" t="s">
        <v>33</v>
      </c>
      <c r="C1012" s="6" t="s">
        <v>58</v>
      </c>
      <c r="D1012" s="6" t="s">
        <v>59</v>
      </c>
      <c r="E1012" s="6" t="s">
        <v>158</v>
      </c>
      <c r="F1012" s="27">
        <v>2004</v>
      </c>
      <c r="G1012" s="28">
        <v>38169</v>
      </c>
      <c r="H1012" s="18">
        <v>8436</v>
      </c>
      <c r="I1012" s="17">
        <f t="shared" si="80"/>
        <v>5483.4000000000005</v>
      </c>
      <c r="J1012" s="33">
        <v>84</v>
      </c>
      <c r="K1012" s="36">
        <f t="shared" si="77"/>
        <v>230.99934253780407</v>
      </c>
      <c r="L1012" s="19">
        <f t="shared" si="78"/>
        <v>5209.2300000000005</v>
      </c>
      <c r="M1012" s="17">
        <f t="shared" si="79"/>
        <v>274.17</v>
      </c>
      <c r="N1012" s="39">
        <v>0.09</v>
      </c>
      <c r="O1012" s="17">
        <f t="shared" si="81"/>
        <v>298.84530000000007</v>
      </c>
    </row>
    <row r="1013" spans="1:15" s="7" customFormat="1" ht="15.75" customHeight="1" x14ac:dyDescent="0.25">
      <c r="A1013" s="6" t="s">
        <v>1393</v>
      </c>
      <c r="B1013" s="6" t="s">
        <v>33</v>
      </c>
      <c r="C1013" s="6" t="s">
        <v>29</v>
      </c>
      <c r="D1013" s="6" t="s">
        <v>30</v>
      </c>
      <c r="E1013" s="6" t="s">
        <v>52</v>
      </c>
      <c r="F1013" s="27">
        <v>2017</v>
      </c>
      <c r="G1013" s="28">
        <v>42917</v>
      </c>
      <c r="H1013" s="18">
        <v>6861</v>
      </c>
      <c r="I1013" s="17">
        <f t="shared" si="80"/>
        <v>4459.6500000000005</v>
      </c>
      <c r="J1013" s="33">
        <v>84</v>
      </c>
      <c r="K1013" s="36">
        <f t="shared" si="77"/>
        <v>74.917817225509523</v>
      </c>
      <c r="L1013" s="19">
        <f t="shared" si="78"/>
        <v>3778.5938263125763</v>
      </c>
      <c r="M1013" s="17">
        <f t="shared" si="79"/>
        <v>681.05617368742423</v>
      </c>
      <c r="N1013" s="39">
        <v>0.09</v>
      </c>
      <c r="O1013" s="17">
        <f t="shared" si="81"/>
        <v>742.35122931929243</v>
      </c>
    </row>
    <row r="1014" spans="1:15" s="7" customFormat="1" ht="15.75" customHeight="1" x14ac:dyDescent="0.25">
      <c r="A1014" s="6" t="s">
        <v>1394</v>
      </c>
      <c r="B1014" s="6" t="s">
        <v>33</v>
      </c>
      <c r="C1014" s="6" t="s">
        <v>38</v>
      </c>
      <c r="D1014" s="6" t="s">
        <v>39</v>
      </c>
      <c r="E1014" s="6" t="s">
        <v>862</v>
      </c>
      <c r="F1014" s="27">
        <v>2000</v>
      </c>
      <c r="G1014" s="28">
        <v>36708</v>
      </c>
      <c r="H1014" s="18">
        <v>1057</v>
      </c>
      <c r="I1014" s="17">
        <f t="shared" si="80"/>
        <v>687.05000000000007</v>
      </c>
      <c r="J1014" s="33">
        <v>84</v>
      </c>
      <c r="K1014" s="36">
        <f t="shared" si="77"/>
        <v>279.02695595003286</v>
      </c>
      <c r="L1014" s="19">
        <f t="shared" si="78"/>
        <v>652.6975000000001</v>
      </c>
      <c r="M1014" s="17">
        <f t="shared" si="79"/>
        <v>34.352500000000006</v>
      </c>
      <c r="N1014" s="39">
        <v>0.09</v>
      </c>
      <c r="O1014" s="17">
        <f t="shared" si="81"/>
        <v>37.44422500000001</v>
      </c>
    </row>
    <row r="1015" spans="1:15" s="7" customFormat="1" ht="15.75" customHeight="1" x14ac:dyDescent="0.25">
      <c r="A1015" s="6" t="s">
        <v>1395</v>
      </c>
      <c r="B1015" s="6" t="s">
        <v>44</v>
      </c>
      <c r="C1015" s="6" t="s">
        <v>34</v>
      </c>
      <c r="D1015" s="6" t="s">
        <v>35</v>
      </c>
      <c r="E1015" s="6" t="s">
        <v>260</v>
      </c>
      <c r="F1015" s="27">
        <v>2016</v>
      </c>
      <c r="G1015" s="28">
        <v>42521</v>
      </c>
      <c r="H1015" s="18">
        <v>1694</v>
      </c>
      <c r="I1015" s="17">
        <f t="shared" si="80"/>
        <v>1101.1000000000001</v>
      </c>
      <c r="J1015" s="33">
        <v>84</v>
      </c>
      <c r="K1015" s="36">
        <f t="shared" si="77"/>
        <v>87.935568704799465</v>
      </c>
      <c r="L1015" s="19">
        <f t="shared" si="78"/>
        <v>1046.0450000000001</v>
      </c>
      <c r="M1015" s="17">
        <f t="shared" si="79"/>
        <v>55.055000000000007</v>
      </c>
      <c r="N1015" s="39">
        <v>0.09</v>
      </c>
      <c r="O1015" s="17">
        <f t="shared" si="81"/>
        <v>60.009950000000011</v>
      </c>
    </row>
    <row r="1016" spans="1:15" s="7" customFormat="1" ht="15.75" customHeight="1" x14ac:dyDescent="0.25">
      <c r="A1016" s="6" t="s">
        <v>1396</v>
      </c>
      <c r="B1016" s="6" t="s">
        <v>44</v>
      </c>
      <c r="C1016" s="6" t="s">
        <v>29</v>
      </c>
      <c r="D1016" s="6" t="s">
        <v>30</v>
      </c>
      <c r="E1016" s="6" t="s">
        <v>1397</v>
      </c>
      <c r="F1016" s="27">
        <v>2008</v>
      </c>
      <c r="G1016" s="28">
        <v>39630</v>
      </c>
      <c r="H1016" s="18">
        <v>6739</v>
      </c>
      <c r="I1016" s="17">
        <f t="shared" si="80"/>
        <v>4380.3500000000004</v>
      </c>
      <c r="J1016" s="33">
        <v>84</v>
      </c>
      <c r="K1016" s="36">
        <f t="shared" si="77"/>
        <v>182.97172912557528</v>
      </c>
      <c r="L1016" s="19">
        <f t="shared" si="78"/>
        <v>4161.3325000000004</v>
      </c>
      <c r="M1016" s="17">
        <f t="shared" si="79"/>
        <v>219.01750000000004</v>
      </c>
      <c r="N1016" s="39">
        <v>0.09</v>
      </c>
      <c r="O1016" s="17">
        <f t="shared" si="81"/>
        <v>238.72907500000005</v>
      </c>
    </row>
    <row r="1017" spans="1:15" s="7" customFormat="1" ht="15.75" customHeight="1" x14ac:dyDescent="0.25">
      <c r="A1017" s="6" t="s">
        <v>1398</v>
      </c>
      <c r="B1017" s="6" t="s">
        <v>44</v>
      </c>
      <c r="C1017" s="6" t="s">
        <v>38</v>
      </c>
      <c r="D1017" s="6" t="s">
        <v>39</v>
      </c>
      <c r="E1017" s="6" t="s">
        <v>171</v>
      </c>
      <c r="F1017" s="27">
        <v>2008</v>
      </c>
      <c r="G1017" s="28">
        <v>39630</v>
      </c>
      <c r="H1017" s="18">
        <v>985</v>
      </c>
      <c r="I1017" s="17">
        <f t="shared" si="80"/>
        <v>640.25</v>
      </c>
      <c r="J1017" s="33">
        <v>84</v>
      </c>
      <c r="K1017" s="36">
        <f t="shared" si="77"/>
        <v>182.97172912557528</v>
      </c>
      <c r="L1017" s="19">
        <f t="shared" si="78"/>
        <v>608.23749999999995</v>
      </c>
      <c r="M1017" s="17">
        <f t="shared" si="79"/>
        <v>32.012500000000003</v>
      </c>
      <c r="N1017" s="39">
        <v>0.09</v>
      </c>
      <c r="O1017" s="17">
        <f t="shared" si="81"/>
        <v>34.893625000000007</v>
      </c>
    </row>
    <row r="1018" spans="1:15" s="7" customFormat="1" ht="15.75" customHeight="1" x14ac:dyDescent="0.25">
      <c r="A1018" s="6" t="s">
        <v>1399</v>
      </c>
      <c r="B1018" s="6" t="s">
        <v>44</v>
      </c>
      <c r="C1018" s="6" t="s">
        <v>34</v>
      </c>
      <c r="D1018" s="6" t="s">
        <v>35</v>
      </c>
      <c r="E1018" s="6" t="s">
        <v>260</v>
      </c>
      <c r="F1018" s="27">
        <v>2019</v>
      </c>
      <c r="G1018" s="28">
        <v>43524</v>
      </c>
      <c r="H1018" s="18">
        <v>1923</v>
      </c>
      <c r="I1018" s="17">
        <f t="shared" si="80"/>
        <v>1249.95</v>
      </c>
      <c r="J1018" s="33">
        <v>84</v>
      </c>
      <c r="K1018" s="36">
        <f t="shared" si="77"/>
        <v>54.963839579224192</v>
      </c>
      <c r="L1018" s="19">
        <f t="shared" si="78"/>
        <v>776.98748473748481</v>
      </c>
      <c r="M1018" s="17">
        <f t="shared" si="79"/>
        <v>472.96251526251524</v>
      </c>
      <c r="N1018" s="39">
        <v>0.09</v>
      </c>
      <c r="O1018" s="17">
        <f t="shared" si="81"/>
        <v>515.52914163614162</v>
      </c>
    </row>
    <row r="1019" spans="1:15" s="7" customFormat="1" ht="15.75" customHeight="1" x14ac:dyDescent="0.25">
      <c r="A1019" s="6" t="s">
        <v>1400</v>
      </c>
      <c r="B1019" s="6" t="s">
        <v>44</v>
      </c>
      <c r="C1019" s="6" t="s">
        <v>29</v>
      </c>
      <c r="D1019" s="6" t="s">
        <v>30</v>
      </c>
      <c r="E1019" s="6" t="s">
        <v>52</v>
      </c>
      <c r="F1019" s="27">
        <v>2006</v>
      </c>
      <c r="G1019" s="28">
        <v>39049</v>
      </c>
      <c r="H1019" s="18">
        <v>6861</v>
      </c>
      <c r="I1019" s="17">
        <f t="shared" si="80"/>
        <v>4459.6500000000005</v>
      </c>
      <c r="J1019" s="33">
        <v>84</v>
      </c>
      <c r="K1019" s="36">
        <f t="shared" si="77"/>
        <v>202.07100591715974</v>
      </c>
      <c r="L1019" s="19">
        <f t="shared" si="78"/>
        <v>4236.6675000000005</v>
      </c>
      <c r="M1019" s="17">
        <f t="shared" si="79"/>
        <v>222.98250000000004</v>
      </c>
      <c r="N1019" s="39">
        <v>0.09</v>
      </c>
      <c r="O1019" s="17">
        <f t="shared" si="81"/>
        <v>243.05092500000006</v>
      </c>
    </row>
    <row r="1020" spans="1:15" s="7" customFormat="1" ht="15.75" customHeight="1" x14ac:dyDescent="0.25">
      <c r="A1020" s="6" t="s">
        <v>1401</v>
      </c>
      <c r="B1020" s="6" t="s">
        <v>44</v>
      </c>
      <c r="C1020" s="6" t="s">
        <v>34</v>
      </c>
      <c r="D1020" s="6" t="s">
        <v>35</v>
      </c>
      <c r="E1020" s="6" t="s">
        <v>260</v>
      </c>
      <c r="F1020" s="27">
        <v>2011</v>
      </c>
      <c r="G1020" s="28">
        <v>40725</v>
      </c>
      <c r="H1020" s="18">
        <v>1694</v>
      </c>
      <c r="I1020" s="17">
        <f t="shared" si="80"/>
        <v>1101.1000000000001</v>
      </c>
      <c r="J1020" s="33">
        <v>84</v>
      </c>
      <c r="K1020" s="36">
        <f t="shared" si="77"/>
        <v>146.97567389875081</v>
      </c>
      <c r="L1020" s="19">
        <f t="shared" si="78"/>
        <v>1046.0450000000001</v>
      </c>
      <c r="M1020" s="17">
        <f t="shared" si="79"/>
        <v>55.055000000000007</v>
      </c>
      <c r="N1020" s="39">
        <v>0.09</v>
      </c>
      <c r="O1020" s="17">
        <f t="shared" si="81"/>
        <v>60.009950000000011</v>
      </c>
    </row>
    <row r="1021" spans="1:15" s="7" customFormat="1" ht="15.75" customHeight="1" x14ac:dyDescent="0.25">
      <c r="A1021" s="6" t="s">
        <v>1402</v>
      </c>
      <c r="B1021" s="6" t="s">
        <v>44</v>
      </c>
      <c r="C1021" s="6" t="s">
        <v>234</v>
      </c>
      <c r="D1021" s="6" t="s">
        <v>235</v>
      </c>
      <c r="E1021" s="6" t="s">
        <v>1403</v>
      </c>
      <c r="F1021" s="27">
        <v>2007</v>
      </c>
      <c r="G1021" s="28">
        <v>39264</v>
      </c>
      <c r="H1021" s="18">
        <v>2335</v>
      </c>
      <c r="I1021" s="17">
        <f t="shared" si="80"/>
        <v>1517.75</v>
      </c>
      <c r="J1021" s="33">
        <v>84</v>
      </c>
      <c r="K1021" s="36">
        <f t="shared" si="77"/>
        <v>195.0032873109796</v>
      </c>
      <c r="L1021" s="19">
        <f t="shared" si="78"/>
        <v>1441.8625</v>
      </c>
      <c r="M1021" s="17">
        <f t="shared" si="79"/>
        <v>75.887500000000003</v>
      </c>
      <c r="N1021" s="39">
        <v>0.09</v>
      </c>
      <c r="O1021" s="17">
        <f t="shared" si="81"/>
        <v>82.717375000000004</v>
      </c>
    </row>
    <row r="1022" spans="1:15" s="7" customFormat="1" ht="15.75" customHeight="1" x14ac:dyDescent="0.25">
      <c r="A1022" s="6" t="s">
        <v>1404</v>
      </c>
      <c r="B1022" s="6" t="s">
        <v>44</v>
      </c>
      <c r="C1022" s="6" t="s">
        <v>234</v>
      </c>
      <c r="D1022" s="6" t="s">
        <v>235</v>
      </c>
      <c r="E1022" s="6" t="s">
        <v>1405</v>
      </c>
      <c r="F1022" s="27">
        <v>2004</v>
      </c>
      <c r="G1022" s="28">
        <v>38169</v>
      </c>
      <c r="H1022" s="18">
        <v>643.91</v>
      </c>
      <c r="I1022" s="17">
        <f t="shared" si="80"/>
        <v>418.54149999999998</v>
      </c>
      <c r="J1022" s="33">
        <v>84</v>
      </c>
      <c r="K1022" s="36">
        <f t="shared" si="77"/>
        <v>230.99934253780407</v>
      </c>
      <c r="L1022" s="19">
        <f t="shared" si="78"/>
        <v>397.61442499999998</v>
      </c>
      <c r="M1022" s="17">
        <f t="shared" si="79"/>
        <v>20.927075000000002</v>
      </c>
      <c r="N1022" s="39">
        <v>0.09</v>
      </c>
      <c r="O1022" s="17">
        <f t="shared" si="81"/>
        <v>22.810511750000003</v>
      </c>
    </row>
    <row r="1023" spans="1:15" s="7" customFormat="1" ht="15.75" customHeight="1" x14ac:dyDescent="0.25">
      <c r="A1023" s="6" t="s">
        <v>1406</v>
      </c>
      <c r="B1023" s="6" t="s">
        <v>33</v>
      </c>
      <c r="C1023" s="6" t="s">
        <v>34</v>
      </c>
      <c r="D1023" s="6" t="s">
        <v>35</v>
      </c>
      <c r="E1023" s="6" t="s">
        <v>260</v>
      </c>
      <c r="F1023" s="27">
        <v>2018</v>
      </c>
      <c r="G1023" s="28">
        <v>43376</v>
      </c>
      <c r="H1023" s="18">
        <v>1923</v>
      </c>
      <c r="I1023" s="17">
        <f t="shared" si="80"/>
        <v>1249.95</v>
      </c>
      <c r="J1023" s="33">
        <v>84</v>
      </c>
      <c r="K1023" s="36">
        <f t="shared" si="77"/>
        <v>59.829059829059823</v>
      </c>
      <c r="L1023" s="19">
        <f t="shared" si="78"/>
        <v>845.7638888888888</v>
      </c>
      <c r="M1023" s="17">
        <f t="shared" si="79"/>
        <v>404.18611111111125</v>
      </c>
      <c r="N1023" s="39">
        <v>0.09</v>
      </c>
      <c r="O1023" s="17">
        <f t="shared" si="81"/>
        <v>440.56286111111132</v>
      </c>
    </row>
    <row r="1024" spans="1:15" s="7" customFormat="1" ht="15.75" customHeight="1" x14ac:dyDescent="0.25">
      <c r="A1024" s="6" t="s">
        <v>1407</v>
      </c>
      <c r="B1024" s="6" t="s">
        <v>44</v>
      </c>
      <c r="C1024" s="6" t="s">
        <v>38</v>
      </c>
      <c r="D1024" s="6" t="s">
        <v>39</v>
      </c>
      <c r="E1024" s="6" t="s">
        <v>126</v>
      </c>
      <c r="F1024" s="27">
        <v>2008</v>
      </c>
      <c r="G1024" s="28">
        <v>39731</v>
      </c>
      <c r="H1024" s="18">
        <v>1025</v>
      </c>
      <c r="I1024" s="17">
        <f t="shared" si="80"/>
        <v>666.25</v>
      </c>
      <c r="J1024" s="33">
        <v>84</v>
      </c>
      <c r="K1024" s="36">
        <f t="shared" si="77"/>
        <v>179.6515450361604</v>
      </c>
      <c r="L1024" s="19">
        <f t="shared" si="78"/>
        <v>632.9375</v>
      </c>
      <c r="M1024" s="17">
        <f t="shared" si="79"/>
        <v>33.3125</v>
      </c>
      <c r="N1024" s="39">
        <v>0.09</v>
      </c>
      <c r="O1024" s="17">
        <f t="shared" si="81"/>
        <v>36.310625000000002</v>
      </c>
    </row>
    <row r="1025" spans="1:15" s="7" customFormat="1" ht="15.75" customHeight="1" x14ac:dyDescent="0.25">
      <c r="A1025" s="6" t="s">
        <v>1408</v>
      </c>
      <c r="B1025" s="6" t="s">
        <v>44</v>
      </c>
      <c r="C1025" s="6" t="s">
        <v>234</v>
      </c>
      <c r="D1025" s="6" t="s">
        <v>235</v>
      </c>
      <c r="E1025" s="6" t="s">
        <v>1409</v>
      </c>
      <c r="F1025" s="27">
        <v>2018</v>
      </c>
      <c r="G1025" s="28">
        <v>43416</v>
      </c>
      <c r="H1025" s="18">
        <v>5000</v>
      </c>
      <c r="I1025" s="17">
        <f t="shared" si="80"/>
        <v>3250</v>
      </c>
      <c r="J1025" s="33">
        <v>84</v>
      </c>
      <c r="K1025" s="36">
        <f t="shared" si="77"/>
        <v>58.51413543721236</v>
      </c>
      <c r="L1025" s="19">
        <f t="shared" si="78"/>
        <v>2150.7427757427754</v>
      </c>
      <c r="M1025" s="17">
        <f t="shared" si="79"/>
        <v>1099.2572242572246</v>
      </c>
      <c r="N1025" s="39">
        <v>0.09</v>
      </c>
      <c r="O1025" s="17">
        <f t="shared" si="81"/>
        <v>1198.1903744403749</v>
      </c>
    </row>
    <row r="1026" spans="1:15" s="7" customFormat="1" ht="15.75" customHeight="1" x14ac:dyDescent="0.25">
      <c r="A1026" s="6" t="s">
        <v>1410</v>
      </c>
      <c r="B1026" s="6" t="s">
        <v>44</v>
      </c>
      <c r="C1026" s="6" t="s">
        <v>80</v>
      </c>
      <c r="D1026" s="6" t="s">
        <v>81</v>
      </c>
      <c r="E1026" s="6" t="s">
        <v>1366</v>
      </c>
      <c r="F1026" s="27">
        <v>2016</v>
      </c>
      <c r="G1026" s="28">
        <v>42642</v>
      </c>
      <c r="H1026" s="18">
        <v>786</v>
      </c>
      <c r="I1026" s="17">
        <f t="shared" si="80"/>
        <v>510.90000000000003</v>
      </c>
      <c r="J1026" s="33">
        <v>60</v>
      </c>
      <c r="K1026" s="36">
        <f t="shared" si="77"/>
        <v>83.957922419460871</v>
      </c>
      <c r="L1026" s="19">
        <f t="shared" si="78"/>
        <v>485.35500000000002</v>
      </c>
      <c r="M1026" s="17">
        <f t="shared" si="79"/>
        <v>25.545000000000002</v>
      </c>
      <c r="N1026" s="39">
        <v>0.09</v>
      </c>
      <c r="O1026" s="17">
        <f t="shared" si="81"/>
        <v>27.844050000000003</v>
      </c>
    </row>
    <row r="1027" spans="1:15" s="7" customFormat="1" ht="15.75" customHeight="1" x14ac:dyDescent="0.25">
      <c r="A1027" s="6" t="s">
        <v>1411</v>
      </c>
      <c r="B1027" s="6" t="s">
        <v>33</v>
      </c>
      <c r="C1027" s="6" t="s">
        <v>34</v>
      </c>
      <c r="D1027" s="6" t="s">
        <v>35</v>
      </c>
      <c r="E1027" s="6" t="s">
        <v>260</v>
      </c>
      <c r="F1027" s="27">
        <v>2018</v>
      </c>
      <c r="G1027" s="28">
        <v>43297</v>
      </c>
      <c r="H1027" s="18">
        <v>1694</v>
      </c>
      <c r="I1027" s="17">
        <f t="shared" si="80"/>
        <v>1101.1000000000001</v>
      </c>
      <c r="J1027" s="33">
        <v>84</v>
      </c>
      <c r="K1027" s="36">
        <f t="shared" si="77"/>
        <v>62.426035502958577</v>
      </c>
      <c r="L1027" s="19">
        <f t="shared" si="78"/>
        <v>777.38621794871801</v>
      </c>
      <c r="M1027" s="17">
        <f t="shared" si="79"/>
        <v>323.71378205128212</v>
      </c>
      <c r="N1027" s="39">
        <v>0.09</v>
      </c>
      <c r="O1027" s="17">
        <f t="shared" si="81"/>
        <v>352.84802243589752</v>
      </c>
    </row>
    <row r="1028" spans="1:15" s="7" customFormat="1" ht="15.75" customHeight="1" x14ac:dyDescent="0.25">
      <c r="A1028" s="6" t="s">
        <v>1412</v>
      </c>
      <c r="B1028" s="6" t="s">
        <v>44</v>
      </c>
      <c r="C1028" s="6" t="s">
        <v>34</v>
      </c>
      <c r="D1028" s="6" t="s">
        <v>35</v>
      </c>
      <c r="E1028" s="6" t="s">
        <v>260</v>
      </c>
      <c r="F1028" s="27">
        <v>2014</v>
      </c>
      <c r="G1028" s="28">
        <v>41960</v>
      </c>
      <c r="H1028" s="18">
        <v>1694</v>
      </c>
      <c r="I1028" s="17">
        <f t="shared" si="80"/>
        <v>1101.1000000000001</v>
      </c>
      <c r="J1028" s="33">
        <v>84</v>
      </c>
      <c r="K1028" s="36">
        <f t="shared" si="77"/>
        <v>106.37738330046022</v>
      </c>
      <c r="L1028" s="19">
        <f t="shared" si="78"/>
        <v>1046.0450000000001</v>
      </c>
      <c r="M1028" s="17">
        <f t="shared" si="79"/>
        <v>55.055000000000007</v>
      </c>
      <c r="N1028" s="39">
        <v>0.09</v>
      </c>
      <c r="O1028" s="17">
        <f t="shared" si="81"/>
        <v>60.009950000000011</v>
      </c>
    </row>
    <row r="1029" spans="1:15" s="7" customFormat="1" ht="15.75" customHeight="1" x14ac:dyDescent="0.25">
      <c r="A1029" s="6" t="s">
        <v>1413</v>
      </c>
      <c r="B1029" s="6" t="s">
        <v>33</v>
      </c>
      <c r="C1029" s="6" t="s">
        <v>58</v>
      </c>
      <c r="D1029" s="6" t="s">
        <v>59</v>
      </c>
      <c r="E1029" s="6" t="s">
        <v>158</v>
      </c>
      <c r="F1029" s="27">
        <v>2018</v>
      </c>
      <c r="G1029" s="28">
        <v>43287</v>
      </c>
      <c r="H1029" s="18">
        <v>8922</v>
      </c>
      <c r="I1029" s="17">
        <f t="shared" si="80"/>
        <v>5799.3</v>
      </c>
      <c r="J1029" s="33">
        <v>84</v>
      </c>
      <c r="K1029" s="36">
        <f t="shared" si="77"/>
        <v>62.754766600920441</v>
      </c>
      <c r="L1029" s="19">
        <f t="shared" si="78"/>
        <v>4115.9170482295476</v>
      </c>
      <c r="M1029" s="17">
        <f t="shared" si="79"/>
        <v>1683.3829517704526</v>
      </c>
      <c r="N1029" s="39">
        <v>0.09</v>
      </c>
      <c r="O1029" s="17">
        <f t="shared" si="81"/>
        <v>1834.8874174297935</v>
      </c>
    </row>
    <row r="1030" spans="1:15" s="7" customFormat="1" ht="15.75" customHeight="1" x14ac:dyDescent="0.25">
      <c r="A1030" s="6" t="s">
        <v>1414</v>
      </c>
      <c r="B1030" s="6" t="s">
        <v>47</v>
      </c>
      <c r="C1030" s="6" t="s">
        <v>34</v>
      </c>
      <c r="D1030" s="6" t="s">
        <v>35</v>
      </c>
      <c r="E1030" s="6" t="s">
        <v>260</v>
      </c>
      <c r="F1030" s="27">
        <v>2018</v>
      </c>
      <c r="G1030" s="28">
        <v>43227</v>
      </c>
      <c r="H1030" s="18">
        <v>1923</v>
      </c>
      <c r="I1030" s="17">
        <f t="shared" si="80"/>
        <v>1249.95</v>
      </c>
      <c r="J1030" s="33">
        <v>84</v>
      </c>
      <c r="K1030" s="36">
        <f t="shared" si="77"/>
        <v>64.727153188691645</v>
      </c>
      <c r="L1030" s="19">
        <f t="shared" si="78"/>
        <v>915.00499847374851</v>
      </c>
      <c r="M1030" s="17">
        <f t="shared" si="79"/>
        <v>334.94500152625153</v>
      </c>
      <c r="N1030" s="39">
        <v>0.09</v>
      </c>
      <c r="O1030" s="17">
        <f t="shared" si="81"/>
        <v>365.09005166361419</v>
      </c>
    </row>
    <row r="1031" spans="1:15" s="7" customFormat="1" ht="15.75" customHeight="1" x14ac:dyDescent="0.25">
      <c r="A1031" s="6" t="s">
        <v>1415</v>
      </c>
      <c r="B1031" s="6" t="s">
        <v>44</v>
      </c>
      <c r="C1031" s="6" t="s">
        <v>29</v>
      </c>
      <c r="D1031" s="6" t="s">
        <v>30</v>
      </c>
      <c r="E1031" s="6" t="s">
        <v>274</v>
      </c>
      <c r="F1031" s="27">
        <v>2012</v>
      </c>
      <c r="G1031" s="28">
        <v>41091</v>
      </c>
      <c r="H1031" s="18">
        <v>6965</v>
      </c>
      <c r="I1031" s="17">
        <f t="shared" si="80"/>
        <v>4527.25</v>
      </c>
      <c r="J1031" s="33">
        <v>84</v>
      </c>
      <c r="K1031" s="36">
        <f t="shared" si="77"/>
        <v>134.94411571334646</v>
      </c>
      <c r="L1031" s="19">
        <f t="shared" si="78"/>
        <v>4300.8874999999998</v>
      </c>
      <c r="M1031" s="17">
        <f t="shared" si="79"/>
        <v>226.36250000000001</v>
      </c>
      <c r="N1031" s="39">
        <v>0.09</v>
      </c>
      <c r="O1031" s="17">
        <f t="shared" si="81"/>
        <v>246.73512500000004</v>
      </c>
    </row>
    <row r="1032" spans="1:15" s="7" customFormat="1" ht="15.75" customHeight="1" x14ac:dyDescent="0.25">
      <c r="A1032" s="6" t="s">
        <v>1416</v>
      </c>
      <c r="B1032" s="6" t="s">
        <v>44</v>
      </c>
      <c r="C1032" s="6" t="s">
        <v>38</v>
      </c>
      <c r="D1032" s="6" t="s">
        <v>39</v>
      </c>
      <c r="E1032" s="6" t="s">
        <v>671</v>
      </c>
      <c r="F1032" s="27">
        <v>2003</v>
      </c>
      <c r="G1032" s="28">
        <v>37803</v>
      </c>
      <c r="H1032" s="18">
        <v>655</v>
      </c>
      <c r="I1032" s="17">
        <f t="shared" si="80"/>
        <v>425.75</v>
      </c>
      <c r="J1032" s="33">
        <v>84</v>
      </c>
      <c r="K1032" s="36">
        <f t="shared" si="77"/>
        <v>243.03090072320839</v>
      </c>
      <c r="L1032" s="19">
        <f t="shared" si="78"/>
        <v>404.46249999999998</v>
      </c>
      <c r="M1032" s="17">
        <f t="shared" si="79"/>
        <v>21.287500000000001</v>
      </c>
      <c r="N1032" s="39">
        <v>0.09</v>
      </c>
      <c r="O1032" s="17">
        <f t="shared" si="81"/>
        <v>23.203375000000005</v>
      </c>
    </row>
    <row r="1033" spans="1:15" s="7" customFormat="1" ht="15.75" customHeight="1" x14ac:dyDescent="0.25">
      <c r="A1033" s="6" t="s">
        <v>1417</v>
      </c>
      <c r="B1033" s="6" t="s">
        <v>33</v>
      </c>
      <c r="C1033" s="6" t="s">
        <v>34</v>
      </c>
      <c r="D1033" s="6" t="s">
        <v>35</v>
      </c>
      <c r="E1033" s="6" t="s">
        <v>260</v>
      </c>
      <c r="F1033" s="27">
        <v>2016</v>
      </c>
      <c r="G1033" s="28">
        <v>42684</v>
      </c>
      <c r="H1033" s="18">
        <v>1694</v>
      </c>
      <c r="I1033" s="17">
        <f t="shared" si="80"/>
        <v>1101.1000000000001</v>
      </c>
      <c r="J1033" s="33">
        <v>84</v>
      </c>
      <c r="K1033" s="36">
        <f t="shared" si="77"/>
        <v>82.577251808021032</v>
      </c>
      <c r="L1033" s="19">
        <f t="shared" si="78"/>
        <v>1028.3276353276353</v>
      </c>
      <c r="M1033" s="17">
        <f t="shared" si="79"/>
        <v>72.772364672364802</v>
      </c>
      <c r="N1033" s="39">
        <v>0.09</v>
      </c>
      <c r="O1033" s="17">
        <f t="shared" si="81"/>
        <v>79.321877492877633</v>
      </c>
    </row>
    <row r="1034" spans="1:15" s="7" customFormat="1" ht="15.75" customHeight="1" x14ac:dyDescent="0.25">
      <c r="A1034" s="6" t="s">
        <v>1418</v>
      </c>
      <c r="B1034" s="6" t="s">
        <v>44</v>
      </c>
      <c r="C1034" s="6" t="s">
        <v>76</v>
      </c>
      <c r="D1034" s="6" t="s">
        <v>77</v>
      </c>
      <c r="E1034" s="6" t="s">
        <v>1419</v>
      </c>
      <c r="F1034" s="27">
        <v>2017</v>
      </c>
      <c r="G1034" s="28">
        <v>43081</v>
      </c>
      <c r="H1034" s="18">
        <v>8386</v>
      </c>
      <c r="I1034" s="17">
        <f t="shared" si="80"/>
        <v>5450.9000000000005</v>
      </c>
      <c r="J1034" s="33">
        <v>84</v>
      </c>
      <c r="K1034" s="36">
        <f t="shared" ref="K1034:K1097" si="82">+($B$2-G1034)/30.42</f>
        <v>69.526627218934905</v>
      </c>
      <c r="L1034" s="19">
        <f t="shared" ref="L1034:L1097" si="83">+I1034-M1034</f>
        <v>4286.1137820512822</v>
      </c>
      <c r="M1034" s="17">
        <f t="shared" ref="M1034:M1097" si="84">IF(K1034&lt;$J1034,($I1034)-(K1034/$J1034)*(($I1034)-($I1034*$B$5)),($I1034*$B$5))</f>
        <v>1164.7862179487183</v>
      </c>
      <c r="N1034" s="39">
        <v>0.09</v>
      </c>
      <c r="O1034" s="17">
        <f t="shared" si="81"/>
        <v>1269.6169775641031</v>
      </c>
    </row>
    <row r="1035" spans="1:15" s="7" customFormat="1" ht="15.75" customHeight="1" x14ac:dyDescent="0.25">
      <c r="A1035" s="6" t="s">
        <v>1420</v>
      </c>
      <c r="B1035" s="6" t="s">
        <v>44</v>
      </c>
      <c r="C1035" s="6" t="s">
        <v>58</v>
      </c>
      <c r="D1035" s="6" t="s">
        <v>59</v>
      </c>
      <c r="E1035" s="6" t="s">
        <v>126</v>
      </c>
      <c r="F1035" s="27">
        <v>2010</v>
      </c>
      <c r="G1035" s="28">
        <v>40218</v>
      </c>
      <c r="H1035" s="18">
        <v>1025</v>
      </c>
      <c r="I1035" s="17">
        <f t="shared" ref="I1035:I1098" si="85">H1035*(1-$B$6)</f>
        <v>666.25</v>
      </c>
      <c r="J1035" s="33">
        <v>84</v>
      </c>
      <c r="K1035" s="36">
        <f t="shared" si="82"/>
        <v>163.64234056541747</v>
      </c>
      <c r="L1035" s="19">
        <f t="shared" si="83"/>
        <v>632.9375</v>
      </c>
      <c r="M1035" s="17">
        <f t="shared" si="84"/>
        <v>33.3125</v>
      </c>
      <c r="N1035" s="39">
        <v>0.09</v>
      </c>
      <c r="O1035" s="17">
        <f t="shared" ref="O1035:O1098" si="86">+M1035*(1+N1035)</f>
        <v>36.310625000000002</v>
      </c>
    </row>
    <row r="1036" spans="1:15" s="7" customFormat="1" ht="15.75" customHeight="1" x14ac:dyDescent="0.25">
      <c r="A1036" s="6" t="s">
        <v>1421</v>
      </c>
      <c r="B1036" s="6" t="s">
        <v>44</v>
      </c>
      <c r="C1036" s="6" t="s">
        <v>58</v>
      </c>
      <c r="D1036" s="6" t="s">
        <v>59</v>
      </c>
      <c r="E1036" s="6" t="s">
        <v>158</v>
      </c>
      <c r="F1036" s="27">
        <v>2011</v>
      </c>
      <c r="G1036" s="28">
        <v>40856</v>
      </c>
      <c r="H1036" s="18">
        <v>10617.183333333332</v>
      </c>
      <c r="I1036" s="17">
        <f t="shared" si="85"/>
        <v>6901.1691666666666</v>
      </c>
      <c r="J1036" s="33">
        <v>84</v>
      </c>
      <c r="K1036" s="36">
        <f t="shared" si="82"/>
        <v>142.66929651545036</v>
      </c>
      <c r="L1036" s="19">
        <f t="shared" si="83"/>
        <v>6556.1107083333336</v>
      </c>
      <c r="M1036" s="17">
        <f t="shared" si="84"/>
        <v>345.05845833333336</v>
      </c>
      <c r="N1036" s="39">
        <v>0.09</v>
      </c>
      <c r="O1036" s="17">
        <f t="shared" si="86"/>
        <v>376.11371958333342</v>
      </c>
    </row>
    <row r="1037" spans="1:15" s="7" customFormat="1" ht="15.75" customHeight="1" x14ac:dyDescent="0.25">
      <c r="A1037" s="6" t="s">
        <v>1422</v>
      </c>
      <c r="B1037" s="6" t="s">
        <v>44</v>
      </c>
      <c r="C1037" s="6" t="s">
        <v>38</v>
      </c>
      <c r="D1037" s="6" t="s">
        <v>39</v>
      </c>
      <c r="E1037" s="6" t="s">
        <v>1423</v>
      </c>
      <c r="F1037" s="27">
        <v>2010</v>
      </c>
      <c r="G1037" s="28">
        <v>40360</v>
      </c>
      <c r="H1037" s="18">
        <v>1574</v>
      </c>
      <c r="I1037" s="17">
        <f t="shared" si="85"/>
        <v>1023.1</v>
      </c>
      <c r="J1037" s="33">
        <v>84</v>
      </c>
      <c r="K1037" s="36">
        <f t="shared" si="82"/>
        <v>158.97435897435898</v>
      </c>
      <c r="L1037" s="19">
        <f t="shared" si="83"/>
        <v>971.94500000000005</v>
      </c>
      <c r="M1037" s="17">
        <f t="shared" si="84"/>
        <v>51.155000000000001</v>
      </c>
      <c r="N1037" s="39">
        <v>0.09</v>
      </c>
      <c r="O1037" s="17">
        <f t="shared" si="86"/>
        <v>55.758950000000006</v>
      </c>
    </row>
    <row r="1038" spans="1:15" s="7" customFormat="1" ht="15.75" customHeight="1" x14ac:dyDescent="0.25">
      <c r="A1038" s="6" t="s">
        <v>1424</v>
      </c>
      <c r="B1038" s="6" t="s">
        <v>44</v>
      </c>
      <c r="C1038" s="6" t="s">
        <v>38</v>
      </c>
      <c r="D1038" s="6" t="s">
        <v>39</v>
      </c>
      <c r="E1038" s="6" t="s">
        <v>1423</v>
      </c>
      <c r="F1038" s="27">
        <v>2004</v>
      </c>
      <c r="G1038" s="28">
        <v>38169</v>
      </c>
      <c r="H1038" s="18">
        <v>1115</v>
      </c>
      <c r="I1038" s="17">
        <f t="shared" si="85"/>
        <v>724.75</v>
      </c>
      <c r="J1038" s="33">
        <v>84</v>
      </c>
      <c r="K1038" s="36">
        <f t="shared" si="82"/>
        <v>230.99934253780407</v>
      </c>
      <c r="L1038" s="19">
        <f t="shared" si="83"/>
        <v>688.51250000000005</v>
      </c>
      <c r="M1038" s="17">
        <f t="shared" si="84"/>
        <v>36.237500000000004</v>
      </c>
      <c r="N1038" s="39">
        <v>0.09</v>
      </c>
      <c r="O1038" s="17">
        <f t="shared" si="86"/>
        <v>39.498875000000005</v>
      </c>
    </row>
    <row r="1039" spans="1:15" s="7" customFormat="1" ht="15.75" customHeight="1" x14ac:dyDescent="0.25">
      <c r="A1039" s="6" t="s">
        <v>1425</v>
      </c>
      <c r="B1039" s="6" t="s">
        <v>47</v>
      </c>
      <c r="C1039" s="6" t="s">
        <v>29</v>
      </c>
      <c r="D1039" s="6" t="s">
        <v>30</v>
      </c>
      <c r="E1039" s="6" t="s">
        <v>741</v>
      </c>
      <c r="F1039" s="27">
        <v>2017</v>
      </c>
      <c r="G1039" s="28">
        <v>42919</v>
      </c>
      <c r="H1039" s="18">
        <v>8304</v>
      </c>
      <c r="I1039" s="17">
        <f t="shared" si="85"/>
        <v>5397.6</v>
      </c>
      <c r="J1039" s="33">
        <v>84</v>
      </c>
      <c r="K1039" s="36">
        <f t="shared" si="82"/>
        <v>74.852071005917153</v>
      </c>
      <c r="L1039" s="19">
        <f t="shared" si="83"/>
        <v>4569.2912087912091</v>
      </c>
      <c r="M1039" s="17">
        <f t="shared" si="84"/>
        <v>828.30879120879126</v>
      </c>
      <c r="N1039" s="39">
        <v>0.09</v>
      </c>
      <c r="O1039" s="17">
        <f t="shared" si="86"/>
        <v>902.85658241758256</v>
      </c>
    </row>
    <row r="1040" spans="1:15" s="7" customFormat="1" ht="15.75" customHeight="1" x14ac:dyDescent="0.25">
      <c r="A1040" s="6" t="s">
        <v>1426</v>
      </c>
      <c r="B1040" s="6" t="s">
        <v>47</v>
      </c>
      <c r="C1040" s="6" t="s">
        <v>29</v>
      </c>
      <c r="D1040" s="6" t="s">
        <v>30</v>
      </c>
      <c r="E1040" s="6" t="s">
        <v>352</v>
      </c>
      <c r="F1040" s="27">
        <v>2015</v>
      </c>
      <c r="G1040" s="28">
        <v>42018</v>
      </c>
      <c r="H1040" s="18">
        <v>6096</v>
      </c>
      <c r="I1040" s="17">
        <f t="shared" si="85"/>
        <v>3962.4</v>
      </c>
      <c r="J1040" s="33">
        <v>84</v>
      </c>
      <c r="K1040" s="36">
        <f t="shared" si="82"/>
        <v>104.47074293228138</v>
      </c>
      <c r="L1040" s="19">
        <f t="shared" si="83"/>
        <v>3764.28</v>
      </c>
      <c r="M1040" s="17">
        <f t="shared" si="84"/>
        <v>198.12</v>
      </c>
      <c r="N1040" s="39">
        <v>0.09</v>
      </c>
      <c r="O1040" s="17">
        <f t="shared" si="86"/>
        <v>215.95080000000002</v>
      </c>
    </row>
    <row r="1041" spans="1:15" s="7" customFormat="1" ht="15.75" customHeight="1" x14ac:dyDescent="0.25">
      <c r="A1041" s="6" t="s">
        <v>1427</v>
      </c>
      <c r="B1041" s="6" t="s">
        <v>47</v>
      </c>
      <c r="C1041" s="6" t="s">
        <v>29</v>
      </c>
      <c r="D1041" s="6" t="s">
        <v>30</v>
      </c>
      <c r="E1041" s="6" t="s">
        <v>500</v>
      </c>
      <c r="F1041" s="27">
        <v>2011</v>
      </c>
      <c r="G1041" s="28">
        <v>40725</v>
      </c>
      <c r="H1041" s="18">
        <v>5854</v>
      </c>
      <c r="I1041" s="17">
        <f t="shared" si="85"/>
        <v>3805.1</v>
      </c>
      <c r="J1041" s="33">
        <v>84</v>
      </c>
      <c r="K1041" s="36">
        <f t="shared" si="82"/>
        <v>146.97567389875081</v>
      </c>
      <c r="L1041" s="19">
        <f t="shared" si="83"/>
        <v>3614.8449999999998</v>
      </c>
      <c r="M1041" s="17">
        <f t="shared" si="84"/>
        <v>190.255</v>
      </c>
      <c r="N1041" s="39">
        <v>0.09</v>
      </c>
      <c r="O1041" s="17">
        <f t="shared" si="86"/>
        <v>207.37795</v>
      </c>
    </row>
    <row r="1042" spans="1:15" s="7" customFormat="1" ht="15.75" customHeight="1" x14ac:dyDescent="0.25">
      <c r="A1042" s="6" t="s">
        <v>1428</v>
      </c>
      <c r="B1042" s="6" t="s">
        <v>44</v>
      </c>
      <c r="C1042" s="6" t="s">
        <v>29</v>
      </c>
      <c r="D1042" s="6" t="s">
        <v>30</v>
      </c>
      <c r="E1042" s="6" t="s">
        <v>52</v>
      </c>
      <c r="F1042" s="27">
        <v>2016</v>
      </c>
      <c r="G1042" s="28">
        <v>42521</v>
      </c>
      <c r="H1042" s="18">
        <v>6859</v>
      </c>
      <c r="I1042" s="17">
        <f t="shared" si="85"/>
        <v>4458.3500000000004</v>
      </c>
      <c r="J1042" s="33">
        <v>84</v>
      </c>
      <c r="K1042" s="36">
        <f t="shared" si="82"/>
        <v>87.935568704799465</v>
      </c>
      <c r="L1042" s="19">
        <f t="shared" si="83"/>
        <v>4235.4325000000008</v>
      </c>
      <c r="M1042" s="17">
        <f t="shared" si="84"/>
        <v>222.91750000000002</v>
      </c>
      <c r="N1042" s="39">
        <v>0.09</v>
      </c>
      <c r="O1042" s="17">
        <f t="shared" si="86"/>
        <v>242.98007500000003</v>
      </c>
    </row>
    <row r="1043" spans="1:15" s="7" customFormat="1" ht="15.75" customHeight="1" x14ac:dyDescent="0.25">
      <c r="A1043" s="6" t="s">
        <v>1429</v>
      </c>
      <c r="B1043" s="6" t="s">
        <v>33</v>
      </c>
      <c r="C1043" s="6" t="s">
        <v>121</v>
      </c>
      <c r="D1043" s="6" t="s">
        <v>122</v>
      </c>
      <c r="E1043" s="6" t="s">
        <v>659</v>
      </c>
      <c r="F1043" s="27">
        <v>2003</v>
      </c>
      <c r="G1043" s="28">
        <v>37803</v>
      </c>
      <c r="H1043" s="18">
        <v>1235</v>
      </c>
      <c r="I1043" s="17">
        <f t="shared" si="85"/>
        <v>802.75</v>
      </c>
      <c r="J1043" s="33">
        <v>84</v>
      </c>
      <c r="K1043" s="36">
        <f t="shared" si="82"/>
        <v>243.03090072320839</v>
      </c>
      <c r="L1043" s="19">
        <f t="shared" si="83"/>
        <v>762.61249999999995</v>
      </c>
      <c r="M1043" s="17">
        <f t="shared" si="84"/>
        <v>40.137500000000003</v>
      </c>
      <c r="N1043" s="39">
        <v>0.21</v>
      </c>
      <c r="O1043" s="17">
        <f t="shared" si="86"/>
        <v>48.566375000000001</v>
      </c>
    </row>
    <row r="1044" spans="1:15" s="7" customFormat="1" ht="15.75" customHeight="1" x14ac:dyDescent="0.25">
      <c r="A1044" s="6" t="s">
        <v>1430</v>
      </c>
      <c r="B1044" s="6" t="s">
        <v>44</v>
      </c>
      <c r="C1044" s="6" t="s">
        <v>34</v>
      </c>
      <c r="D1044" s="6" t="s">
        <v>35</v>
      </c>
      <c r="E1044" s="6" t="s">
        <v>260</v>
      </c>
      <c r="F1044" s="27">
        <v>2017</v>
      </c>
      <c r="G1044" s="28">
        <v>42952</v>
      </c>
      <c r="H1044" s="18">
        <v>1923</v>
      </c>
      <c r="I1044" s="17">
        <f t="shared" si="85"/>
        <v>1249.95</v>
      </c>
      <c r="J1044" s="33">
        <v>84</v>
      </c>
      <c r="K1044" s="36">
        <f t="shared" si="82"/>
        <v>73.767258382642993</v>
      </c>
      <c r="L1044" s="19">
        <f t="shared" si="83"/>
        <v>1042.7989926739926</v>
      </c>
      <c r="M1044" s="17">
        <f t="shared" si="84"/>
        <v>207.1510073260074</v>
      </c>
      <c r="N1044" s="39">
        <v>0.09</v>
      </c>
      <c r="O1044" s="17">
        <f t="shared" si="86"/>
        <v>225.79459798534808</v>
      </c>
    </row>
    <row r="1045" spans="1:15" s="7" customFormat="1" ht="15.75" customHeight="1" x14ac:dyDescent="0.25">
      <c r="A1045" s="6" t="s">
        <v>1431</v>
      </c>
      <c r="B1045" s="6" t="s">
        <v>44</v>
      </c>
      <c r="C1045" s="6" t="s">
        <v>38</v>
      </c>
      <c r="D1045" s="6" t="s">
        <v>39</v>
      </c>
      <c r="E1045" s="6" t="s">
        <v>1423</v>
      </c>
      <c r="F1045" s="27">
        <v>2009</v>
      </c>
      <c r="G1045" s="28">
        <v>39995</v>
      </c>
      <c r="H1045" s="18">
        <v>1115</v>
      </c>
      <c r="I1045" s="17">
        <f t="shared" si="85"/>
        <v>724.75</v>
      </c>
      <c r="J1045" s="33">
        <v>84</v>
      </c>
      <c r="K1045" s="36">
        <f t="shared" si="82"/>
        <v>170.97304404996711</v>
      </c>
      <c r="L1045" s="19">
        <f t="shared" si="83"/>
        <v>688.51250000000005</v>
      </c>
      <c r="M1045" s="17">
        <f t="shared" si="84"/>
        <v>36.237500000000004</v>
      </c>
      <c r="N1045" s="39">
        <v>0.09</v>
      </c>
      <c r="O1045" s="17">
        <f t="shared" si="86"/>
        <v>39.498875000000005</v>
      </c>
    </row>
    <row r="1046" spans="1:15" s="7" customFormat="1" ht="15.75" customHeight="1" x14ac:dyDescent="0.25">
      <c r="A1046" s="6" t="s">
        <v>1432</v>
      </c>
      <c r="B1046" s="6" t="s">
        <v>33</v>
      </c>
      <c r="C1046" s="6" t="s">
        <v>29</v>
      </c>
      <c r="D1046" s="6" t="s">
        <v>30</v>
      </c>
      <c r="E1046" s="6" t="s">
        <v>52</v>
      </c>
      <c r="F1046" s="27">
        <v>2006</v>
      </c>
      <c r="G1046" s="28">
        <v>38915</v>
      </c>
      <c r="H1046" s="18">
        <v>6687.3371428571427</v>
      </c>
      <c r="I1046" s="17">
        <f t="shared" si="85"/>
        <v>4346.7691428571425</v>
      </c>
      <c r="J1046" s="33">
        <v>84</v>
      </c>
      <c r="K1046" s="36">
        <f t="shared" si="82"/>
        <v>206.47600262984878</v>
      </c>
      <c r="L1046" s="19">
        <f t="shared" si="83"/>
        <v>4129.4306857142856</v>
      </c>
      <c r="M1046" s="17">
        <f t="shared" si="84"/>
        <v>217.33845714285712</v>
      </c>
      <c r="N1046" s="39">
        <v>0.09</v>
      </c>
      <c r="O1046" s="17">
        <f t="shared" si="86"/>
        <v>236.89891828571427</v>
      </c>
    </row>
    <row r="1047" spans="1:15" s="7" customFormat="1" ht="15.75" customHeight="1" x14ac:dyDescent="0.25">
      <c r="A1047" s="6" t="s">
        <v>1433</v>
      </c>
      <c r="B1047" s="6" t="s">
        <v>47</v>
      </c>
      <c r="C1047" s="6" t="s">
        <v>34</v>
      </c>
      <c r="D1047" s="6" t="s">
        <v>35</v>
      </c>
      <c r="E1047" s="6" t="s">
        <v>260</v>
      </c>
      <c r="F1047" s="27">
        <v>2019</v>
      </c>
      <c r="G1047" s="28">
        <v>43781</v>
      </c>
      <c r="H1047" s="24">
        <v>1694</v>
      </c>
      <c r="I1047" s="17">
        <f t="shared" si="85"/>
        <v>1101.1000000000001</v>
      </c>
      <c r="J1047" s="33">
        <v>84</v>
      </c>
      <c r="K1047" s="36">
        <f t="shared" si="82"/>
        <v>46.515450361604202</v>
      </c>
      <c r="L1047" s="19">
        <f t="shared" si="83"/>
        <v>579.25302706552714</v>
      </c>
      <c r="M1047" s="17">
        <f t="shared" si="84"/>
        <v>521.846972934473</v>
      </c>
      <c r="N1047" s="39">
        <v>0.09</v>
      </c>
      <c r="O1047" s="17">
        <f t="shared" si="86"/>
        <v>568.81320049857561</v>
      </c>
    </row>
    <row r="1048" spans="1:15" s="7" customFormat="1" ht="15.75" customHeight="1" x14ac:dyDescent="0.25">
      <c r="A1048" s="6" t="s">
        <v>1434</v>
      </c>
      <c r="B1048" s="6" t="s">
        <v>44</v>
      </c>
      <c r="C1048" s="6" t="s">
        <v>80</v>
      </c>
      <c r="D1048" s="6" t="s">
        <v>81</v>
      </c>
      <c r="E1048" s="6" t="s">
        <v>104</v>
      </c>
      <c r="F1048" s="27">
        <v>2019</v>
      </c>
      <c r="G1048" s="28">
        <v>43544</v>
      </c>
      <c r="H1048" s="18">
        <v>3040</v>
      </c>
      <c r="I1048" s="17">
        <f t="shared" si="85"/>
        <v>1976</v>
      </c>
      <c r="J1048" s="33">
        <v>60</v>
      </c>
      <c r="K1048" s="36">
        <f t="shared" si="82"/>
        <v>54.306377383300457</v>
      </c>
      <c r="L1048" s="19">
        <f t="shared" si="83"/>
        <v>1699.065527065527</v>
      </c>
      <c r="M1048" s="17">
        <f t="shared" si="84"/>
        <v>276.93447293447298</v>
      </c>
      <c r="N1048" s="39">
        <v>0.09</v>
      </c>
      <c r="O1048" s="17">
        <f t="shared" si="86"/>
        <v>301.85857549857559</v>
      </c>
    </row>
    <row r="1049" spans="1:15" s="7" customFormat="1" ht="15.75" customHeight="1" x14ac:dyDescent="0.25">
      <c r="A1049" s="6" t="s">
        <v>1435</v>
      </c>
      <c r="B1049" s="6" t="s">
        <v>44</v>
      </c>
      <c r="C1049" s="6" t="s">
        <v>108</v>
      </c>
      <c r="D1049" s="6" t="s">
        <v>109</v>
      </c>
      <c r="E1049" s="6" t="s">
        <v>78</v>
      </c>
      <c r="F1049" s="27">
        <v>2017</v>
      </c>
      <c r="G1049" s="28">
        <v>43011</v>
      </c>
      <c r="H1049" s="18">
        <v>18826.740000000002</v>
      </c>
      <c r="I1049" s="17">
        <f t="shared" si="85"/>
        <v>12237.381000000001</v>
      </c>
      <c r="J1049" s="33">
        <v>84</v>
      </c>
      <c r="K1049" s="36">
        <f t="shared" si="82"/>
        <v>71.827744904667981</v>
      </c>
      <c r="L1049" s="19">
        <f t="shared" si="83"/>
        <v>9940.8846039377295</v>
      </c>
      <c r="M1049" s="17">
        <f t="shared" si="84"/>
        <v>2296.4963960622717</v>
      </c>
      <c r="N1049" s="39">
        <v>0.09</v>
      </c>
      <c r="O1049" s="17">
        <f t="shared" si="86"/>
        <v>2503.1810717078765</v>
      </c>
    </row>
    <row r="1050" spans="1:15" s="7" customFormat="1" ht="15.75" customHeight="1" x14ac:dyDescent="0.25">
      <c r="A1050" s="6" t="s">
        <v>1436</v>
      </c>
      <c r="B1050" s="6" t="s">
        <v>44</v>
      </c>
      <c r="C1050" s="6" t="s">
        <v>234</v>
      </c>
      <c r="D1050" s="6" t="s">
        <v>235</v>
      </c>
      <c r="E1050" s="6" t="s">
        <v>1437</v>
      </c>
      <c r="F1050" s="27">
        <v>2018</v>
      </c>
      <c r="G1050" s="28">
        <v>43349</v>
      </c>
      <c r="H1050" s="18">
        <v>5142</v>
      </c>
      <c r="I1050" s="17">
        <f t="shared" si="85"/>
        <v>3342.3</v>
      </c>
      <c r="J1050" s="33">
        <v>84</v>
      </c>
      <c r="K1050" s="36">
        <f t="shared" si="82"/>
        <v>60.716633793556866</v>
      </c>
      <c r="L1050" s="19">
        <f t="shared" si="83"/>
        <v>2295.0779151404149</v>
      </c>
      <c r="M1050" s="17">
        <f t="shared" si="84"/>
        <v>1047.2220848595853</v>
      </c>
      <c r="N1050" s="39">
        <v>0.09</v>
      </c>
      <c r="O1050" s="17">
        <f t="shared" si="86"/>
        <v>1141.4720724969479</v>
      </c>
    </row>
    <row r="1051" spans="1:15" s="7" customFormat="1" ht="15.75" customHeight="1" x14ac:dyDescent="0.25">
      <c r="A1051" s="6" t="s">
        <v>1438</v>
      </c>
      <c r="B1051" s="6" t="s">
        <v>33</v>
      </c>
      <c r="C1051" s="6" t="s">
        <v>255</v>
      </c>
      <c r="D1051" s="6" t="s">
        <v>256</v>
      </c>
      <c r="E1051" s="6" t="s">
        <v>420</v>
      </c>
      <c r="F1051" s="27">
        <v>2017</v>
      </c>
      <c r="G1051" s="28">
        <v>42983</v>
      </c>
      <c r="H1051" s="18">
        <v>6995</v>
      </c>
      <c r="I1051" s="17">
        <f t="shared" si="85"/>
        <v>4546.75</v>
      </c>
      <c r="J1051" s="33">
        <v>84</v>
      </c>
      <c r="K1051" s="36">
        <f t="shared" si="82"/>
        <v>72.748191978961202</v>
      </c>
      <c r="L1051" s="19">
        <f t="shared" si="83"/>
        <v>3740.8267831705334</v>
      </c>
      <c r="M1051" s="17">
        <f t="shared" si="84"/>
        <v>805.92321682946658</v>
      </c>
      <c r="N1051" s="39">
        <v>0.09</v>
      </c>
      <c r="O1051" s="17">
        <f t="shared" si="86"/>
        <v>878.45630634411862</v>
      </c>
    </row>
    <row r="1052" spans="1:15" s="7" customFormat="1" ht="15.75" customHeight="1" x14ac:dyDescent="0.25">
      <c r="A1052" s="6" t="s">
        <v>1439</v>
      </c>
      <c r="B1052" s="6" t="s">
        <v>44</v>
      </c>
      <c r="C1052" s="6" t="s">
        <v>34</v>
      </c>
      <c r="D1052" s="6" t="s">
        <v>35</v>
      </c>
      <c r="E1052" s="6" t="s">
        <v>260</v>
      </c>
      <c r="F1052" s="27">
        <v>2018</v>
      </c>
      <c r="G1052" s="28">
        <v>43220</v>
      </c>
      <c r="H1052" s="18">
        <v>1694</v>
      </c>
      <c r="I1052" s="17">
        <f t="shared" si="85"/>
        <v>1101.1000000000001</v>
      </c>
      <c r="J1052" s="33">
        <v>84</v>
      </c>
      <c r="K1052" s="36">
        <f t="shared" si="82"/>
        <v>64.957264957264954</v>
      </c>
      <c r="L1052" s="19">
        <f t="shared" si="83"/>
        <v>808.9074074074075</v>
      </c>
      <c r="M1052" s="17">
        <f t="shared" si="84"/>
        <v>292.19259259259263</v>
      </c>
      <c r="N1052" s="39">
        <v>0.09</v>
      </c>
      <c r="O1052" s="17">
        <f t="shared" si="86"/>
        <v>318.489925925926</v>
      </c>
    </row>
    <row r="1053" spans="1:15" s="7" customFormat="1" ht="15.75" customHeight="1" x14ac:dyDescent="0.25">
      <c r="A1053" s="6" t="s">
        <v>1440</v>
      </c>
      <c r="B1053" s="6" t="s">
        <v>33</v>
      </c>
      <c r="C1053" s="6" t="s">
        <v>38</v>
      </c>
      <c r="D1053" s="6" t="s">
        <v>39</v>
      </c>
      <c r="E1053" s="6" t="s">
        <v>1441</v>
      </c>
      <c r="F1053" s="27">
        <v>2004</v>
      </c>
      <c r="G1053" s="28">
        <v>38169</v>
      </c>
      <c r="H1053" s="18">
        <v>933</v>
      </c>
      <c r="I1053" s="17">
        <f t="shared" si="85"/>
        <v>606.45000000000005</v>
      </c>
      <c r="J1053" s="33">
        <v>84</v>
      </c>
      <c r="K1053" s="36">
        <f t="shared" si="82"/>
        <v>230.99934253780407</v>
      </c>
      <c r="L1053" s="19">
        <f t="shared" si="83"/>
        <v>576.12750000000005</v>
      </c>
      <c r="M1053" s="17">
        <f t="shared" si="84"/>
        <v>30.322500000000005</v>
      </c>
      <c r="N1053" s="39">
        <v>0.09</v>
      </c>
      <c r="O1053" s="17">
        <f t="shared" si="86"/>
        <v>33.051525000000005</v>
      </c>
    </row>
    <row r="1054" spans="1:15" s="7" customFormat="1" ht="15.75" customHeight="1" x14ac:dyDescent="0.25">
      <c r="A1054" s="6" t="s">
        <v>1442</v>
      </c>
      <c r="B1054" s="6" t="s">
        <v>44</v>
      </c>
      <c r="C1054" s="6" t="s">
        <v>100</v>
      </c>
      <c r="D1054" s="6" t="s">
        <v>101</v>
      </c>
      <c r="E1054" s="6" t="s">
        <v>1443</v>
      </c>
      <c r="F1054" s="27">
        <v>2018</v>
      </c>
      <c r="G1054" s="28">
        <v>43406</v>
      </c>
      <c r="H1054" s="18">
        <v>3342</v>
      </c>
      <c r="I1054" s="17">
        <f t="shared" si="85"/>
        <v>2172.3000000000002</v>
      </c>
      <c r="J1054" s="33">
        <v>84</v>
      </c>
      <c r="K1054" s="36">
        <f t="shared" si="82"/>
        <v>58.842866535174224</v>
      </c>
      <c r="L1054" s="19">
        <f t="shared" si="83"/>
        <v>1445.6326312576316</v>
      </c>
      <c r="M1054" s="17">
        <f t="shared" si="84"/>
        <v>726.66736874236858</v>
      </c>
      <c r="N1054" s="39">
        <v>0.21</v>
      </c>
      <c r="O1054" s="17">
        <f t="shared" si="86"/>
        <v>879.26751617826596</v>
      </c>
    </row>
    <row r="1055" spans="1:15" s="7" customFormat="1" ht="15.75" customHeight="1" x14ac:dyDescent="0.25">
      <c r="A1055" s="6" t="s">
        <v>1444</v>
      </c>
      <c r="B1055" s="6" t="s">
        <v>44</v>
      </c>
      <c r="C1055" s="6" t="s">
        <v>38</v>
      </c>
      <c r="D1055" s="6" t="s">
        <v>39</v>
      </c>
      <c r="E1055" s="6" t="s">
        <v>862</v>
      </c>
      <c r="F1055" s="27">
        <v>2010</v>
      </c>
      <c r="G1055" s="28">
        <v>40500</v>
      </c>
      <c r="H1055" s="18">
        <v>719</v>
      </c>
      <c r="I1055" s="17">
        <f t="shared" si="85"/>
        <v>467.35</v>
      </c>
      <c r="J1055" s="33">
        <v>84</v>
      </c>
      <c r="K1055" s="36">
        <f t="shared" si="82"/>
        <v>154.37212360289283</v>
      </c>
      <c r="L1055" s="19">
        <f t="shared" si="83"/>
        <v>443.98250000000002</v>
      </c>
      <c r="M1055" s="17">
        <f t="shared" si="84"/>
        <v>23.367500000000003</v>
      </c>
      <c r="N1055" s="39">
        <v>0.09</v>
      </c>
      <c r="O1055" s="17">
        <f t="shared" si="86"/>
        <v>25.470575000000004</v>
      </c>
    </row>
    <row r="1056" spans="1:15" s="7" customFormat="1" ht="15.75" customHeight="1" x14ac:dyDescent="0.25">
      <c r="A1056" s="6" t="s">
        <v>1445</v>
      </c>
      <c r="B1056" s="6" t="s">
        <v>44</v>
      </c>
      <c r="C1056" s="6" t="s">
        <v>38</v>
      </c>
      <c r="D1056" s="6" t="s">
        <v>39</v>
      </c>
      <c r="E1056" s="6" t="s">
        <v>862</v>
      </c>
      <c r="F1056" s="27">
        <v>2011</v>
      </c>
      <c r="G1056" s="28">
        <v>40725</v>
      </c>
      <c r="H1056" s="18">
        <v>719</v>
      </c>
      <c r="I1056" s="17">
        <f t="shared" si="85"/>
        <v>467.35</v>
      </c>
      <c r="J1056" s="33">
        <v>84</v>
      </c>
      <c r="K1056" s="36">
        <f t="shared" si="82"/>
        <v>146.97567389875081</v>
      </c>
      <c r="L1056" s="19">
        <f t="shared" si="83"/>
        <v>443.98250000000002</v>
      </c>
      <c r="M1056" s="17">
        <f t="shared" si="84"/>
        <v>23.367500000000003</v>
      </c>
      <c r="N1056" s="39">
        <v>0.09</v>
      </c>
      <c r="O1056" s="17">
        <f t="shared" si="86"/>
        <v>25.470575000000004</v>
      </c>
    </row>
    <row r="1057" spans="1:15" s="7" customFormat="1" ht="15.75" customHeight="1" x14ac:dyDescent="0.25">
      <c r="A1057" s="6" t="s">
        <v>1446</v>
      </c>
      <c r="B1057" s="6" t="s">
        <v>44</v>
      </c>
      <c r="C1057" s="6" t="s">
        <v>34</v>
      </c>
      <c r="D1057" s="6" t="s">
        <v>35</v>
      </c>
      <c r="E1057" s="6" t="s">
        <v>260</v>
      </c>
      <c r="F1057" s="27">
        <v>2019</v>
      </c>
      <c r="G1057" s="28">
        <v>43584</v>
      </c>
      <c r="H1057" s="24">
        <v>1718</v>
      </c>
      <c r="I1057" s="17">
        <f t="shared" si="85"/>
        <v>1116.7</v>
      </c>
      <c r="J1057" s="33">
        <v>84</v>
      </c>
      <c r="K1057" s="36">
        <f t="shared" si="82"/>
        <v>52.991452991452988</v>
      </c>
      <c r="L1057" s="19">
        <f t="shared" si="83"/>
        <v>669.24735449735442</v>
      </c>
      <c r="M1057" s="17">
        <f t="shared" si="84"/>
        <v>447.45264550264562</v>
      </c>
      <c r="N1057" s="39">
        <v>0.09</v>
      </c>
      <c r="O1057" s="17">
        <f t="shared" si="86"/>
        <v>487.72338359788375</v>
      </c>
    </row>
    <row r="1058" spans="1:15" s="7" customFormat="1" ht="15.75" customHeight="1" x14ac:dyDescent="0.25">
      <c r="A1058" s="6" t="s">
        <v>1447</v>
      </c>
      <c r="B1058" s="6" t="s">
        <v>44</v>
      </c>
      <c r="C1058" s="6" t="s">
        <v>165</v>
      </c>
      <c r="D1058" s="6" t="s">
        <v>166</v>
      </c>
      <c r="E1058" s="6" t="s">
        <v>358</v>
      </c>
      <c r="F1058" s="27">
        <v>2014</v>
      </c>
      <c r="G1058" s="28">
        <v>41996</v>
      </c>
      <c r="H1058" s="18">
        <v>2035</v>
      </c>
      <c r="I1058" s="17">
        <f t="shared" si="85"/>
        <v>1322.75</v>
      </c>
      <c r="J1058" s="33">
        <v>60</v>
      </c>
      <c r="K1058" s="36">
        <f t="shared" si="82"/>
        <v>105.19395134779749</v>
      </c>
      <c r="L1058" s="19">
        <f t="shared" si="83"/>
        <v>1256.6125</v>
      </c>
      <c r="M1058" s="17">
        <f t="shared" si="84"/>
        <v>66.137500000000003</v>
      </c>
      <c r="N1058" s="39">
        <v>0.09</v>
      </c>
      <c r="O1058" s="17">
        <f t="shared" si="86"/>
        <v>72.089875000000006</v>
      </c>
    </row>
    <row r="1059" spans="1:15" s="7" customFormat="1" ht="15.75" customHeight="1" x14ac:dyDescent="0.25">
      <c r="A1059" s="6" t="s">
        <v>1448</v>
      </c>
      <c r="B1059" s="6" t="s">
        <v>44</v>
      </c>
      <c r="C1059" s="6" t="s">
        <v>134</v>
      </c>
      <c r="D1059" s="6" t="s">
        <v>135</v>
      </c>
      <c r="E1059" s="6" t="s">
        <v>1449</v>
      </c>
      <c r="F1059" s="27">
        <v>2012</v>
      </c>
      <c r="G1059" s="28">
        <v>41091</v>
      </c>
      <c r="H1059" s="18">
        <v>5982</v>
      </c>
      <c r="I1059" s="17">
        <f t="shared" si="85"/>
        <v>3888.3</v>
      </c>
      <c r="J1059" s="33">
        <v>84</v>
      </c>
      <c r="K1059" s="36">
        <f t="shared" si="82"/>
        <v>134.94411571334646</v>
      </c>
      <c r="L1059" s="19">
        <f t="shared" si="83"/>
        <v>3693.8850000000002</v>
      </c>
      <c r="M1059" s="17">
        <f t="shared" si="84"/>
        <v>194.41500000000002</v>
      </c>
      <c r="N1059" s="39">
        <v>0.09</v>
      </c>
      <c r="O1059" s="17">
        <f t="shared" si="86"/>
        <v>211.91235000000003</v>
      </c>
    </row>
    <row r="1060" spans="1:15" s="7" customFormat="1" ht="15.75" customHeight="1" x14ac:dyDescent="0.25">
      <c r="A1060" s="6" t="s">
        <v>1450</v>
      </c>
      <c r="B1060" s="6" t="s">
        <v>44</v>
      </c>
      <c r="C1060" s="6" t="s">
        <v>54</v>
      </c>
      <c r="D1060" s="6" t="s">
        <v>55</v>
      </c>
      <c r="E1060" s="6" t="s">
        <v>759</v>
      </c>
      <c r="F1060" s="27">
        <v>2012</v>
      </c>
      <c r="G1060" s="28">
        <v>41091</v>
      </c>
      <c r="H1060" s="18">
        <v>8448</v>
      </c>
      <c r="I1060" s="17">
        <f t="shared" si="85"/>
        <v>5491.2</v>
      </c>
      <c r="J1060" s="33">
        <v>84</v>
      </c>
      <c r="K1060" s="36">
        <f t="shared" si="82"/>
        <v>134.94411571334646</v>
      </c>
      <c r="L1060" s="19">
        <f t="shared" si="83"/>
        <v>5216.6399999999994</v>
      </c>
      <c r="M1060" s="17">
        <f t="shared" si="84"/>
        <v>274.56</v>
      </c>
      <c r="N1060" s="39">
        <v>0.21</v>
      </c>
      <c r="O1060" s="17">
        <f t="shared" si="86"/>
        <v>332.2176</v>
      </c>
    </row>
    <row r="1061" spans="1:15" s="7" customFormat="1" ht="15.75" customHeight="1" x14ac:dyDescent="0.25">
      <c r="A1061" s="6" t="s">
        <v>1451</v>
      </c>
      <c r="B1061" s="6" t="s">
        <v>44</v>
      </c>
      <c r="C1061" s="6" t="s">
        <v>34</v>
      </c>
      <c r="D1061" s="6" t="s">
        <v>35</v>
      </c>
      <c r="E1061" s="6" t="s">
        <v>260</v>
      </c>
      <c r="F1061" s="27">
        <v>2018</v>
      </c>
      <c r="G1061" s="28">
        <v>43325</v>
      </c>
      <c r="H1061" s="24">
        <v>1694</v>
      </c>
      <c r="I1061" s="17">
        <f t="shared" si="85"/>
        <v>1101.1000000000001</v>
      </c>
      <c r="J1061" s="33">
        <v>84</v>
      </c>
      <c r="K1061" s="36">
        <f t="shared" si="82"/>
        <v>61.505588428665348</v>
      </c>
      <c r="L1061" s="19">
        <f t="shared" si="83"/>
        <v>765.92396723646721</v>
      </c>
      <c r="M1061" s="17">
        <f t="shared" si="84"/>
        <v>335.17603276353293</v>
      </c>
      <c r="N1061" s="39">
        <v>0.09</v>
      </c>
      <c r="O1061" s="17">
        <f t="shared" si="86"/>
        <v>365.3418757122509</v>
      </c>
    </row>
    <row r="1062" spans="1:15" s="7" customFormat="1" ht="15.75" customHeight="1" x14ac:dyDescent="0.25">
      <c r="A1062" s="6" t="s">
        <v>1452</v>
      </c>
      <c r="B1062" s="6" t="s">
        <v>44</v>
      </c>
      <c r="C1062" s="6" t="s">
        <v>34</v>
      </c>
      <c r="D1062" s="6" t="s">
        <v>35</v>
      </c>
      <c r="E1062" s="6" t="s">
        <v>260</v>
      </c>
      <c r="F1062" s="27">
        <v>2017</v>
      </c>
      <c r="G1062" s="28">
        <v>42767</v>
      </c>
      <c r="H1062" s="24">
        <v>1694</v>
      </c>
      <c r="I1062" s="17">
        <f t="shared" si="85"/>
        <v>1101.1000000000001</v>
      </c>
      <c r="J1062" s="33">
        <v>84</v>
      </c>
      <c r="K1062" s="36">
        <f t="shared" si="82"/>
        <v>79.848783694937538</v>
      </c>
      <c r="L1062" s="19">
        <f t="shared" si="83"/>
        <v>994.35024928774931</v>
      </c>
      <c r="M1062" s="17">
        <f t="shared" si="84"/>
        <v>106.74975071225083</v>
      </c>
      <c r="N1062" s="39">
        <v>0.09</v>
      </c>
      <c r="O1062" s="17">
        <f t="shared" si="86"/>
        <v>116.35722827635341</v>
      </c>
    </row>
    <row r="1063" spans="1:15" s="7" customFormat="1" ht="15.75" customHeight="1" x14ac:dyDescent="0.25">
      <c r="A1063" s="6" t="s">
        <v>1453</v>
      </c>
      <c r="B1063" s="6" t="s">
        <v>44</v>
      </c>
      <c r="C1063" s="6" t="s">
        <v>255</v>
      </c>
      <c r="D1063" s="6" t="s">
        <v>256</v>
      </c>
      <c r="E1063" s="6" t="s">
        <v>1454</v>
      </c>
      <c r="F1063" s="27">
        <v>2017</v>
      </c>
      <c r="G1063" s="28">
        <v>42936</v>
      </c>
      <c r="H1063" s="18">
        <v>2268.5</v>
      </c>
      <c r="I1063" s="17">
        <f t="shared" si="85"/>
        <v>1474.5250000000001</v>
      </c>
      <c r="J1063" s="33">
        <v>84</v>
      </c>
      <c r="K1063" s="36">
        <f t="shared" si="82"/>
        <v>74.293228139381981</v>
      </c>
      <c r="L1063" s="19">
        <f t="shared" si="83"/>
        <v>1238.9269179894181</v>
      </c>
      <c r="M1063" s="17">
        <f t="shared" si="84"/>
        <v>235.59808201058195</v>
      </c>
      <c r="N1063" s="39">
        <v>0.09</v>
      </c>
      <c r="O1063" s="17">
        <f t="shared" si="86"/>
        <v>256.80190939153437</v>
      </c>
    </row>
    <row r="1064" spans="1:15" s="7" customFormat="1" ht="15.75" customHeight="1" x14ac:dyDescent="0.25">
      <c r="A1064" s="6" t="s">
        <v>1455</v>
      </c>
      <c r="B1064" s="6" t="s">
        <v>47</v>
      </c>
      <c r="C1064" s="6" t="s">
        <v>184</v>
      </c>
      <c r="D1064" s="6" t="s">
        <v>185</v>
      </c>
      <c r="E1064" s="6" t="s">
        <v>476</v>
      </c>
      <c r="F1064" s="27">
        <v>2015</v>
      </c>
      <c r="G1064" s="28">
        <v>42048</v>
      </c>
      <c r="H1064" s="18">
        <v>7776.5300000000007</v>
      </c>
      <c r="I1064" s="17">
        <f t="shared" si="85"/>
        <v>5054.7445000000007</v>
      </c>
      <c r="J1064" s="33">
        <v>84</v>
      </c>
      <c r="K1064" s="36">
        <f t="shared" si="82"/>
        <v>103.48454963839579</v>
      </c>
      <c r="L1064" s="19">
        <f t="shared" si="83"/>
        <v>4802.0072750000008</v>
      </c>
      <c r="M1064" s="17">
        <f t="shared" si="84"/>
        <v>252.73722500000005</v>
      </c>
      <c r="N1064" s="39">
        <v>0.09</v>
      </c>
      <c r="O1064" s="17">
        <f t="shared" si="86"/>
        <v>275.48357525000006</v>
      </c>
    </row>
    <row r="1065" spans="1:15" s="7" customFormat="1" ht="15.75" customHeight="1" x14ac:dyDescent="0.25">
      <c r="A1065" s="6" t="s">
        <v>1456</v>
      </c>
      <c r="B1065" s="6" t="s">
        <v>33</v>
      </c>
      <c r="C1065" s="6" t="s">
        <v>34</v>
      </c>
      <c r="D1065" s="6" t="s">
        <v>35</v>
      </c>
      <c r="E1065" s="6" t="s">
        <v>260</v>
      </c>
      <c r="F1065" s="27">
        <v>2018</v>
      </c>
      <c r="G1065" s="28">
        <v>43282</v>
      </c>
      <c r="H1065" s="18">
        <v>1694</v>
      </c>
      <c r="I1065" s="17">
        <f t="shared" si="85"/>
        <v>1101.1000000000001</v>
      </c>
      <c r="J1065" s="33">
        <v>84</v>
      </c>
      <c r="K1065" s="36">
        <f t="shared" si="82"/>
        <v>62.91913214990138</v>
      </c>
      <c r="L1065" s="19">
        <f t="shared" si="83"/>
        <v>783.52670940170947</v>
      </c>
      <c r="M1065" s="17">
        <f t="shared" si="84"/>
        <v>317.57329059829067</v>
      </c>
      <c r="N1065" s="39">
        <v>0.09</v>
      </c>
      <c r="O1065" s="17">
        <f t="shared" si="86"/>
        <v>346.15488675213686</v>
      </c>
    </row>
    <row r="1066" spans="1:15" s="7" customFormat="1" ht="15.75" customHeight="1" x14ac:dyDescent="0.25">
      <c r="A1066" s="6" t="s">
        <v>1457</v>
      </c>
      <c r="B1066" s="6" t="s">
        <v>33</v>
      </c>
      <c r="C1066" s="6" t="s">
        <v>143</v>
      </c>
      <c r="D1066" s="6" t="s">
        <v>144</v>
      </c>
      <c r="E1066" s="6" t="s">
        <v>878</v>
      </c>
      <c r="F1066" s="27">
        <v>2006</v>
      </c>
      <c r="G1066" s="28">
        <v>38899</v>
      </c>
      <c r="H1066" s="18">
        <v>1948</v>
      </c>
      <c r="I1066" s="17">
        <f t="shared" si="85"/>
        <v>1266.2</v>
      </c>
      <c r="J1066" s="33">
        <v>84</v>
      </c>
      <c r="K1066" s="36">
        <f t="shared" si="82"/>
        <v>207.00197238658777</v>
      </c>
      <c r="L1066" s="19">
        <f t="shared" si="83"/>
        <v>1202.8900000000001</v>
      </c>
      <c r="M1066" s="17">
        <f t="shared" si="84"/>
        <v>63.31</v>
      </c>
      <c r="N1066" s="39">
        <v>0.09</v>
      </c>
      <c r="O1066" s="17">
        <f t="shared" si="86"/>
        <v>69.007900000000006</v>
      </c>
    </row>
    <row r="1067" spans="1:15" s="7" customFormat="1" ht="15.75" customHeight="1" x14ac:dyDescent="0.25">
      <c r="A1067" s="6" t="s">
        <v>1458</v>
      </c>
      <c r="B1067" s="6" t="s">
        <v>28</v>
      </c>
      <c r="C1067" s="6" t="s">
        <v>34</v>
      </c>
      <c r="D1067" s="6" t="s">
        <v>35</v>
      </c>
      <c r="E1067" s="6" t="s">
        <v>260</v>
      </c>
      <c r="F1067" s="27">
        <v>2015</v>
      </c>
      <c r="G1067" s="28">
        <v>42186</v>
      </c>
      <c r="H1067" s="18">
        <v>1694</v>
      </c>
      <c r="I1067" s="17">
        <f t="shared" si="85"/>
        <v>1101.1000000000001</v>
      </c>
      <c r="J1067" s="33">
        <v>84</v>
      </c>
      <c r="K1067" s="36">
        <f t="shared" si="82"/>
        <v>98.948060486522024</v>
      </c>
      <c r="L1067" s="19">
        <f t="shared" si="83"/>
        <v>1046.0450000000001</v>
      </c>
      <c r="M1067" s="17">
        <f t="shared" si="84"/>
        <v>55.055000000000007</v>
      </c>
      <c r="N1067" s="39">
        <v>0.09</v>
      </c>
      <c r="O1067" s="17">
        <f t="shared" si="86"/>
        <v>60.009950000000011</v>
      </c>
    </row>
    <row r="1068" spans="1:15" s="7" customFormat="1" ht="15.75" customHeight="1" x14ac:dyDescent="0.25">
      <c r="A1068" s="6" t="s">
        <v>1459</v>
      </c>
      <c r="B1068" s="6" t="s">
        <v>33</v>
      </c>
      <c r="C1068" s="6" t="s">
        <v>34</v>
      </c>
      <c r="D1068" s="6" t="s">
        <v>35</v>
      </c>
      <c r="E1068" s="6" t="s">
        <v>260</v>
      </c>
      <c r="F1068" s="27">
        <v>2014</v>
      </c>
      <c r="G1068" s="28">
        <v>41821</v>
      </c>
      <c r="H1068" s="18">
        <v>1694</v>
      </c>
      <c r="I1068" s="17">
        <f t="shared" si="85"/>
        <v>1101.1000000000001</v>
      </c>
      <c r="J1068" s="33">
        <v>84</v>
      </c>
      <c r="K1068" s="36">
        <f t="shared" si="82"/>
        <v>110.94674556213018</v>
      </c>
      <c r="L1068" s="19">
        <f t="shared" si="83"/>
        <v>1046.0450000000001</v>
      </c>
      <c r="M1068" s="17">
        <f t="shared" si="84"/>
        <v>55.055000000000007</v>
      </c>
      <c r="N1068" s="39">
        <v>0.09</v>
      </c>
      <c r="O1068" s="17">
        <f t="shared" si="86"/>
        <v>60.009950000000011</v>
      </c>
    </row>
    <row r="1069" spans="1:15" s="7" customFormat="1" ht="15.75" customHeight="1" x14ac:dyDescent="0.25">
      <c r="A1069" s="6" t="s">
        <v>1460</v>
      </c>
      <c r="B1069" s="6" t="s">
        <v>44</v>
      </c>
      <c r="C1069" s="6" t="s">
        <v>29</v>
      </c>
      <c r="D1069" s="6" t="s">
        <v>30</v>
      </c>
      <c r="E1069" s="6" t="s">
        <v>393</v>
      </c>
      <c r="F1069" s="27">
        <v>2018</v>
      </c>
      <c r="G1069" s="28">
        <v>43406</v>
      </c>
      <c r="H1069" s="18">
        <v>5723</v>
      </c>
      <c r="I1069" s="17">
        <f t="shared" si="85"/>
        <v>3719.9500000000003</v>
      </c>
      <c r="J1069" s="33">
        <v>84</v>
      </c>
      <c r="K1069" s="36">
        <f t="shared" si="82"/>
        <v>58.842866535174224</v>
      </c>
      <c r="L1069" s="19">
        <f t="shared" si="83"/>
        <v>2475.5701821326825</v>
      </c>
      <c r="M1069" s="17">
        <f t="shared" si="84"/>
        <v>1244.3798178673178</v>
      </c>
      <c r="N1069" s="39">
        <v>0.09</v>
      </c>
      <c r="O1069" s="17">
        <f t="shared" si="86"/>
        <v>1356.3740014753764</v>
      </c>
    </row>
    <row r="1070" spans="1:15" s="7" customFormat="1" ht="15.75" customHeight="1" x14ac:dyDescent="0.25">
      <c r="A1070" s="6" t="s">
        <v>1461</v>
      </c>
      <c r="B1070" s="6" t="s">
        <v>44</v>
      </c>
      <c r="C1070" s="6" t="s">
        <v>38</v>
      </c>
      <c r="D1070" s="6" t="s">
        <v>39</v>
      </c>
      <c r="E1070" s="6" t="s">
        <v>1423</v>
      </c>
      <c r="F1070" s="27">
        <v>2002</v>
      </c>
      <c r="G1070" s="28">
        <v>37438</v>
      </c>
      <c r="H1070" s="18">
        <v>926</v>
      </c>
      <c r="I1070" s="17">
        <f t="shared" si="85"/>
        <v>601.9</v>
      </c>
      <c r="J1070" s="33">
        <v>84</v>
      </c>
      <c r="K1070" s="36">
        <f t="shared" si="82"/>
        <v>255.02958579881656</v>
      </c>
      <c r="L1070" s="19">
        <f t="shared" si="83"/>
        <v>571.80499999999995</v>
      </c>
      <c r="M1070" s="17">
        <f t="shared" si="84"/>
        <v>30.094999999999999</v>
      </c>
      <c r="N1070" s="39">
        <v>0.09</v>
      </c>
      <c r="O1070" s="17">
        <f t="shared" si="86"/>
        <v>32.803550000000001</v>
      </c>
    </row>
    <row r="1071" spans="1:15" s="7" customFormat="1" ht="15.75" customHeight="1" x14ac:dyDescent="0.25">
      <c r="A1071" s="6" t="s">
        <v>1462</v>
      </c>
      <c r="B1071" s="6" t="s">
        <v>44</v>
      </c>
      <c r="C1071" s="6" t="s">
        <v>34</v>
      </c>
      <c r="D1071" s="6" t="s">
        <v>35</v>
      </c>
      <c r="E1071" s="6" t="s">
        <v>260</v>
      </c>
      <c r="F1071" s="27">
        <v>2014</v>
      </c>
      <c r="G1071" s="28">
        <v>41865</v>
      </c>
      <c r="H1071" s="18">
        <v>1803</v>
      </c>
      <c r="I1071" s="17">
        <f t="shared" si="85"/>
        <v>1171.95</v>
      </c>
      <c r="J1071" s="33">
        <v>84</v>
      </c>
      <c r="K1071" s="36">
        <f t="shared" si="82"/>
        <v>109.50032873109795</v>
      </c>
      <c r="L1071" s="19">
        <f t="shared" si="83"/>
        <v>1113.3525</v>
      </c>
      <c r="M1071" s="17">
        <f t="shared" si="84"/>
        <v>58.597500000000004</v>
      </c>
      <c r="N1071" s="39">
        <v>0.09</v>
      </c>
      <c r="O1071" s="17">
        <f t="shared" si="86"/>
        <v>63.871275000000011</v>
      </c>
    </row>
    <row r="1072" spans="1:15" s="7" customFormat="1" ht="15.75" customHeight="1" x14ac:dyDescent="0.25">
      <c r="A1072" s="6" t="s">
        <v>1463</v>
      </c>
      <c r="B1072" s="6" t="s">
        <v>44</v>
      </c>
      <c r="C1072" s="6" t="s">
        <v>58</v>
      </c>
      <c r="D1072" s="6" t="s">
        <v>59</v>
      </c>
      <c r="E1072" s="6" t="s">
        <v>408</v>
      </c>
      <c r="F1072" s="27">
        <v>2012</v>
      </c>
      <c r="G1072" s="28">
        <v>41091</v>
      </c>
      <c r="H1072" s="18">
        <v>9655</v>
      </c>
      <c r="I1072" s="17">
        <f t="shared" si="85"/>
        <v>6275.75</v>
      </c>
      <c r="J1072" s="33">
        <v>84</v>
      </c>
      <c r="K1072" s="36">
        <f t="shared" si="82"/>
        <v>134.94411571334646</v>
      </c>
      <c r="L1072" s="19">
        <f t="shared" si="83"/>
        <v>5961.9624999999996</v>
      </c>
      <c r="M1072" s="17">
        <f t="shared" si="84"/>
        <v>313.78750000000002</v>
      </c>
      <c r="N1072" s="39">
        <v>0.09</v>
      </c>
      <c r="O1072" s="17">
        <f t="shared" si="86"/>
        <v>342.02837500000004</v>
      </c>
    </row>
    <row r="1073" spans="1:15" s="7" customFormat="1" ht="15.75" customHeight="1" x14ac:dyDescent="0.25">
      <c r="A1073" s="6" t="s">
        <v>1464</v>
      </c>
      <c r="B1073" s="6" t="s">
        <v>44</v>
      </c>
      <c r="C1073" s="6" t="s">
        <v>58</v>
      </c>
      <c r="D1073" s="6" t="s">
        <v>59</v>
      </c>
      <c r="E1073" s="6" t="s">
        <v>60</v>
      </c>
      <c r="F1073" s="27">
        <v>2017</v>
      </c>
      <c r="G1073" s="28">
        <v>43012</v>
      </c>
      <c r="H1073" s="18">
        <v>9030</v>
      </c>
      <c r="I1073" s="17">
        <f t="shared" si="85"/>
        <v>5869.5</v>
      </c>
      <c r="J1073" s="33">
        <v>84</v>
      </c>
      <c r="K1073" s="36">
        <f t="shared" si="82"/>
        <v>71.794871794871796</v>
      </c>
      <c r="L1073" s="19">
        <f t="shared" si="83"/>
        <v>4765.833333333333</v>
      </c>
      <c r="M1073" s="17">
        <f t="shared" si="84"/>
        <v>1103.666666666667</v>
      </c>
      <c r="N1073" s="39">
        <v>0.09</v>
      </c>
      <c r="O1073" s="17">
        <f t="shared" si="86"/>
        <v>1202.9966666666671</v>
      </c>
    </row>
    <row r="1074" spans="1:15" s="7" customFormat="1" ht="15.75" customHeight="1" x14ac:dyDescent="0.25">
      <c r="A1074" s="6" t="s">
        <v>1465</v>
      </c>
      <c r="B1074" s="6" t="s">
        <v>44</v>
      </c>
      <c r="C1074" s="6" t="s">
        <v>38</v>
      </c>
      <c r="D1074" s="6" t="s">
        <v>39</v>
      </c>
      <c r="E1074" s="6" t="s">
        <v>171</v>
      </c>
      <c r="F1074" s="27">
        <v>2014</v>
      </c>
      <c r="G1074" s="28">
        <v>41791</v>
      </c>
      <c r="H1074" s="18">
        <v>655</v>
      </c>
      <c r="I1074" s="17">
        <f t="shared" si="85"/>
        <v>425.75</v>
      </c>
      <c r="J1074" s="33">
        <v>84</v>
      </c>
      <c r="K1074" s="36">
        <f t="shared" si="82"/>
        <v>111.93293885601577</v>
      </c>
      <c r="L1074" s="19">
        <f t="shared" si="83"/>
        <v>404.46249999999998</v>
      </c>
      <c r="M1074" s="17">
        <f t="shared" si="84"/>
        <v>21.287500000000001</v>
      </c>
      <c r="N1074" s="39">
        <v>0.09</v>
      </c>
      <c r="O1074" s="17">
        <f t="shared" si="86"/>
        <v>23.203375000000005</v>
      </c>
    </row>
    <row r="1075" spans="1:15" s="7" customFormat="1" ht="15.75" customHeight="1" x14ac:dyDescent="0.25">
      <c r="A1075" s="6" t="s">
        <v>1466</v>
      </c>
      <c r="B1075" s="6" t="s">
        <v>33</v>
      </c>
      <c r="C1075" s="6" t="s">
        <v>34</v>
      </c>
      <c r="D1075" s="6" t="s">
        <v>35</v>
      </c>
      <c r="E1075" s="6" t="s">
        <v>260</v>
      </c>
      <c r="F1075" s="27">
        <v>2012</v>
      </c>
      <c r="G1075" s="28">
        <v>41091</v>
      </c>
      <c r="H1075" s="18">
        <v>1938</v>
      </c>
      <c r="I1075" s="17">
        <f t="shared" si="85"/>
        <v>1259.7</v>
      </c>
      <c r="J1075" s="33">
        <v>84</v>
      </c>
      <c r="K1075" s="36">
        <f t="shared" si="82"/>
        <v>134.94411571334646</v>
      </c>
      <c r="L1075" s="19">
        <f t="shared" si="83"/>
        <v>1196.7150000000001</v>
      </c>
      <c r="M1075" s="17">
        <f t="shared" si="84"/>
        <v>62.985000000000007</v>
      </c>
      <c r="N1075" s="39">
        <v>0.09</v>
      </c>
      <c r="O1075" s="17">
        <f t="shared" si="86"/>
        <v>68.653650000000013</v>
      </c>
    </row>
    <row r="1076" spans="1:15" s="7" customFormat="1" ht="15.75" customHeight="1" x14ac:dyDescent="0.25">
      <c r="A1076" s="6" t="s">
        <v>1467</v>
      </c>
      <c r="B1076" s="6" t="s">
        <v>47</v>
      </c>
      <c r="C1076" s="6" t="s">
        <v>34</v>
      </c>
      <c r="D1076" s="6" t="s">
        <v>35</v>
      </c>
      <c r="E1076" s="6" t="s">
        <v>260</v>
      </c>
      <c r="F1076" s="27">
        <v>2017</v>
      </c>
      <c r="G1076" s="28">
        <v>42923</v>
      </c>
      <c r="H1076" s="18">
        <v>3119</v>
      </c>
      <c r="I1076" s="17">
        <f t="shared" si="85"/>
        <v>2027.3500000000001</v>
      </c>
      <c r="J1076" s="33">
        <v>84</v>
      </c>
      <c r="K1076" s="36">
        <f t="shared" si="82"/>
        <v>74.720578566732414</v>
      </c>
      <c r="L1076" s="19">
        <f t="shared" si="83"/>
        <v>1713.2205560643063</v>
      </c>
      <c r="M1076" s="17">
        <f t="shared" si="84"/>
        <v>314.12944393569387</v>
      </c>
      <c r="N1076" s="39">
        <v>0.09</v>
      </c>
      <c r="O1076" s="17">
        <f t="shared" si="86"/>
        <v>342.40109388990635</v>
      </c>
    </row>
    <row r="1077" spans="1:15" s="7" customFormat="1" ht="15.75" customHeight="1" x14ac:dyDescent="0.25">
      <c r="A1077" s="6" t="s">
        <v>1468</v>
      </c>
      <c r="B1077" s="6" t="s">
        <v>33</v>
      </c>
      <c r="C1077" s="6" t="s">
        <v>29</v>
      </c>
      <c r="D1077" s="6" t="s">
        <v>30</v>
      </c>
      <c r="E1077" s="6" t="s">
        <v>612</v>
      </c>
      <c r="F1077" s="27">
        <v>2017</v>
      </c>
      <c r="G1077" s="28">
        <v>43035</v>
      </c>
      <c r="H1077" s="18">
        <v>4500</v>
      </c>
      <c r="I1077" s="17">
        <f t="shared" si="85"/>
        <v>2925</v>
      </c>
      <c r="J1077" s="33">
        <v>84</v>
      </c>
      <c r="K1077" s="36">
        <f t="shared" si="82"/>
        <v>71.038790269559499</v>
      </c>
      <c r="L1077" s="19">
        <f t="shared" si="83"/>
        <v>2349.9885531135533</v>
      </c>
      <c r="M1077" s="17">
        <f t="shared" si="84"/>
        <v>575.01144688644672</v>
      </c>
      <c r="N1077" s="39">
        <v>0.09</v>
      </c>
      <c r="O1077" s="17">
        <f t="shared" si="86"/>
        <v>626.76247710622692</v>
      </c>
    </row>
    <row r="1078" spans="1:15" s="7" customFormat="1" ht="15.75" customHeight="1" x14ac:dyDescent="0.25">
      <c r="A1078" s="6" t="s">
        <v>1469</v>
      </c>
      <c r="B1078" s="6" t="s">
        <v>33</v>
      </c>
      <c r="C1078" s="6" t="s">
        <v>34</v>
      </c>
      <c r="D1078" s="6" t="s">
        <v>35</v>
      </c>
      <c r="E1078" s="6" t="s">
        <v>260</v>
      </c>
      <c r="F1078" s="27">
        <v>2012</v>
      </c>
      <c r="G1078" s="28">
        <v>41091</v>
      </c>
      <c r="H1078" s="18">
        <v>1915</v>
      </c>
      <c r="I1078" s="17">
        <f t="shared" si="85"/>
        <v>1244.75</v>
      </c>
      <c r="J1078" s="33">
        <v>84</v>
      </c>
      <c r="K1078" s="36">
        <f t="shared" si="82"/>
        <v>134.94411571334646</v>
      </c>
      <c r="L1078" s="19">
        <f t="shared" si="83"/>
        <v>1182.5125</v>
      </c>
      <c r="M1078" s="17">
        <f t="shared" si="84"/>
        <v>62.237500000000004</v>
      </c>
      <c r="N1078" s="39">
        <v>0.09</v>
      </c>
      <c r="O1078" s="17">
        <f t="shared" si="86"/>
        <v>67.838875000000016</v>
      </c>
    </row>
    <row r="1079" spans="1:15" s="7" customFormat="1" ht="15.75" customHeight="1" x14ac:dyDescent="0.25">
      <c r="A1079" s="6" t="s">
        <v>1470</v>
      </c>
      <c r="B1079" s="6" t="s">
        <v>44</v>
      </c>
      <c r="C1079" s="6" t="s">
        <v>38</v>
      </c>
      <c r="D1079" s="6" t="s">
        <v>39</v>
      </c>
      <c r="E1079" s="6" t="s">
        <v>862</v>
      </c>
      <c r="F1079" s="27">
        <v>2009</v>
      </c>
      <c r="G1079" s="28">
        <v>39995</v>
      </c>
      <c r="H1079" s="18">
        <v>719</v>
      </c>
      <c r="I1079" s="17">
        <f t="shared" si="85"/>
        <v>467.35</v>
      </c>
      <c r="J1079" s="33">
        <v>84</v>
      </c>
      <c r="K1079" s="36">
        <f t="shared" si="82"/>
        <v>170.97304404996711</v>
      </c>
      <c r="L1079" s="19">
        <f t="shared" si="83"/>
        <v>443.98250000000002</v>
      </c>
      <c r="M1079" s="17">
        <f t="shared" si="84"/>
        <v>23.367500000000003</v>
      </c>
      <c r="N1079" s="39">
        <v>0.09</v>
      </c>
      <c r="O1079" s="17">
        <f t="shared" si="86"/>
        <v>25.470575000000004</v>
      </c>
    </row>
    <row r="1080" spans="1:15" s="7" customFormat="1" ht="15.75" customHeight="1" x14ac:dyDescent="0.25">
      <c r="A1080" s="6" t="s">
        <v>1471</v>
      </c>
      <c r="B1080" s="6" t="s">
        <v>44</v>
      </c>
      <c r="C1080" s="6" t="s">
        <v>34</v>
      </c>
      <c r="D1080" s="6" t="s">
        <v>35</v>
      </c>
      <c r="E1080" s="6" t="s">
        <v>260</v>
      </c>
      <c r="F1080" s="27">
        <v>2014</v>
      </c>
      <c r="G1080" s="28">
        <v>41782</v>
      </c>
      <c r="H1080" s="18">
        <v>3536</v>
      </c>
      <c r="I1080" s="17">
        <f t="shared" si="85"/>
        <v>2298.4</v>
      </c>
      <c r="J1080" s="33">
        <v>84</v>
      </c>
      <c r="K1080" s="36">
        <f t="shared" si="82"/>
        <v>112.22879684418146</v>
      </c>
      <c r="L1080" s="19">
        <f t="shared" si="83"/>
        <v>2183.48</v>
      </c>
      <c r="M1080" s="17">
        <f t="shared" si="84"/>
        <v>114.92000000000002</v>
      </c>
      <c r="N1080" s="39">
        <v>0.09</v>
      </c>
      <c r="O1080" s="17">
        <f t="shared" si="86"/>
        <v>125.26280000000003</v>
      </c>
    </row>
    <row r="1081" spans="1:15" s="7" customFormat="1" ht="15.75" customHeight="1" x14ac:dyDescent="0.25">
      <c r="A1081" s="6" t="s">
        <v>1472</v>
      </c>
      <c r="B1081" s="6" t="s">
        <v>44</v>
      </c>
      <c r="C1081" s="6" t="s">
        <v>34</v>
      </c>
      <c r="D1081" s="6" t="s">
        <v>35</v>
      </c>
      <c r="E1081" s="6" t="s">
        <v>260</v>
      </c>
      <c r="F1081" s="27">
        <v>2012</v>
      </c>
      <c r="G1081" s="28">
        <v>41135</v>
      </c>
      <c r="H1081" s="18">
        <v>2277</v>
      </c>
      <c r="I1081" s="17">
        <f t="shared" si="85"/>
        <v>1480.05</v>
      </c>
      <c r="J1081" s="33">
        <v>84</v>
      </c>
      <c r="K1081" s="36">
        <f t="shared" si="82"/>
        <v>133.49769888231427</v>
      </c>
      <c r="L1081" s="19">
        <f t="shared" si="83"/>
        <v>1406.0474999999999</v>
      </c>
      <c r="M1081" s="17">
        <f t="shared" si="84"/>
        <v>74.002499999999998</v>
      </c>
      <c r="N1081" s="39">
        <v>0.09</v>
      </c>
      <c r="O1081" s="17">
        <f t="shared" si="86"/>
        <v>80.662725000000009</v>
      </c>
    </row>
    <row r="1082" spans="1:15" s="7" customFormat="1" ht="15.75" customHeight="1" x14ac:dyDescent="0.25">
      <c r="A1082" s="6" t="s">
        <v>1473</v>
      </c>
      <c r="B1082" s="6" t="s">
        <v>44</v>
      </c>
      <c r="C1082" s="6" t="s">
        <v>255</v>
      </c>
      <c r="D1082" s="6" t="s">
        <v>256</v>
      </c>
      <c r="E1082" s="6" t="s">
        <v>800</v>
      </c>
      <c r="F1082" s="27">
        <v>2019</v>
      </c>
      <c r="G1082" s="28">
        <v>43487</v>
      </c>
      <c r="H1082" s="18">
        <v>6500</v>
      </c>
      <c r="I1082" s="17">
        <f t="shared" si="85"/>
        <v>4225</v>
      </c>
      <c r="J1082" s="33">
        <v>84</v>
      </c>
      <c r="K1082" s="36">
        <f t="shared" si="82"/>
        <v>56.1801446416831</v>
      </c>
      <c r="L1082" s="19">
        <f t="shared" si="83"/>
        <v>2684.4411375661375</v>
      </c>
      <c r="M1082" s="17">
        <f t="shared" si="84"/>
        <v>1540.5588624338625</v>
      </c>
      <c r="N1082" s="39">
        <v>0.09</v>
      </c>
      <c r="O1082" s="17">
        <f t="shared" si="86"/>
        <v>1679.2091600529102</v>
      </c>
    </row>
    <row r="1083" spans="1:15" s="7" customFormat="1" ht="15.75" customHeight="1" x14ac:dyDescent="0.25">
      <c r="A1083" s="6" t="s">
        <v>1474</v>
      </c>
      <c r="B1083" s="6" t="s">
        <v>44</v>
      </c>
      <c r="C1083" s="6" t="s">
        <v>100</v>
      </c>
      <c r="D1083" s="6" t="s">
        <v>101</v>
      </c>
      <c r="E1083" s="6" t="s">
        <v>1443</v>
      </c>
      <c r="F1083" s="27">
        <v>2018</v>
      </c>
      <c r="G1083" s="28">
        <v>43420</v>
      </c>
      <c r="H1083" s="18">
        <v>3918</v>
      </c>
      <c r="I1083" s="17">
        <f t="shared" si="85"/>
        <v>2546.7000000000003</v>
      </c>
      <c r="J1083" s="33">
        <v>84</v>
      </c>
      <c r="K1083" s="36">
        <f t="shared" si="82"/>
        <v>58.382642998027613</v>
      </c>
      <c r="L1083" s="19">
        <f t="shared" si="83"/>
        <v>1681.5347985347987</v>
      </c>
      <c r="M1083" s="17">
        <f t="shared" si="84"/>
        <v>865.16520146520156</v>
      </c>
      <c r="N1083" s="39">
        <v>0.21</v>
      </c>
      <c r="O1083" s="17">
        <f t="shared" si="86"/>
        <v>1046.8498937728939</v>
      </c>
    </row>
    <row r="1084" spans="1:15" s="7" customFormat="1" ht="15.75" customHeight="1" x14ac:dyDescent="0.25">
      <c r="A1084" s="6" t="s">
        <v>1475</v>
      </c>
      <c r="B1084" s="6" t="s">
        <v>47</v>
      </c>
      <c r="C1084" s="6" t="s">
        <v>38</v>
      </c>
      <c r="D1084" s="6" t="s">
        <v>39</v>
      </c>
      <c r="E1084" s="6" t="s">
        <v>1423</v>
      </c>
      <c r="F1084" s="27">
        <v>2003</v>
      </c>
      <c r="G1084" s="28">
        <v>37803</v>
      </c>
      <c r="H1084" s="18">
        <v>1150</v>
      </c>
      <c r="I1084" s="17">
        <f t="shared" si="85"/>
        <v>747.5</v>
      </c>
      <c r="J1084" s="33">
        <v>84</v>
      </c>
      <c r="K1084" s="36">
        <f t="shared" si="82"/>
        <v>243.03090072320839</v>
      </c>
      <c r="L1084" s="19">
        <f t="shared" si="83"/>
        <v>710.125</v>
      </c>
      <c r="M1084" s="17">
        <f t="shared" si="84"/>
        <v>37.375</v>
      </c>
      <c r="N1084" s="39">
        <v>0.09</v>
      </c>
      <c r="O1084" s="17">
        <f t="shared" si="86"/>
        <v>40.738750000000003</v>
      </c>
    </row>
    <row r="1085" spans="1:15" s="7" customFormat="1" ht="15.75" customHeight="1" x14ac:dyDescent="0.25">
      <c r="A1085" s="6" t="s">
        <v>1476</v>
      </c>
      <c r="B1085" s="6" t="s">
        <v>44</v>
      </c>
      <c r="C1085" s="6" t="s">
        <v>234</v>
      </c>
      <c r="D1085" s="6" t="s">
        <v>235</v>
      </c>
      <c r="E1085" s="6" t="s">
        <v>1477</v>
      </c>
      <c r="F1085" s="27">
        <v>2018</v>
      </c>
      <c r="G1085" s="28">
        <v>43110</v>
      </c>
      <c r="H1085" s="18">
        <v>2500</v>
      </c>
      <c r="I1085" s="17">
        <f t="shared" si="85"/>
        <v>1625</v>
      </c>
      <c r="J1085" s="33">
        <v>84</v>
      </c>
      <c r="K1085" s="36">
        <f t="shared" si="82"/>
        <v>68.573307034845499</v>
      </c>
      <c r="L1085" s="19">
        <f t="shared" si="83"/>
        <v>1260.2386039886042</v>
      </c>
      <c r="M1085" s="17">
        <f t="shared" si="84"/>
        <v>364.76139601139585</v>
      </c>
      <c r="N1085" s="39">
        <v>0.09</v>
      </c>
      <c r="O1085" s="17">
        <f t="shared" si="86"/>
        <v>397.58992165242148</v>
      </c>
    </row>
    <row r="1086" spans="1:15" s="7" customFormat="1" ht="15.75" customHeight="1" x14ac:dyDescent="0.25">
      <c r="A1086" s="6" t="s">
        <v>1478</v>
      </c>
      <c r="B1086" s="6" t="s">
        <v>47</v>
      </c>
      <c r="C1086" s="6" t="s">
        <v>38</v>
      </c>
      <c r="D1086" s="6" t="s">
        <v>39</v>
      </c>
      <c r="E1086" s="6" t="s">
        <v>1286</v>
      </c>
      <c r="F1086" s="27">
        <v>2010</v>
      </c>
      <c r="G1086" s="28">
        <v>40189</v>
      </c>
      <c r="H1086" s="18">
        <v>795.63</v>
      </c>
      <c r="I1086" s="17">
        <f t="shared" si="85"/>
        <v>517.15949999999998</v>
      </c>
      <c r="J1086" s="33">
        <v>84</v>
      </c>
      <c r="K1086" s="36">
        <f t="shared" si="82"/>
        <v>164.59566074950689</v>
      </c>
      <c r="L1086" s="19">
        <f t="shared" si="83"/>
        <v>491.30152499999997</v>
      </c>
      <c r="M1086" s="17">
        <f t="shared" si="84"/>
        <v>25.857975</v>
      </c>
      <c r="N1086" s="39">
        <v>0.09</v>
      </c>
      <c r="O1086" s="17">
        <f t="shared" si="86"/>
        <v>28.185192750000002</v>
      </c>
    </row>
    <row r="1087" spans="1:15" s="7" customFormat="1" ht="15.75" customHeight="1" x14ac:dyDescent="0.25">
      <c r="A1087" s="6" t="s">
        <v>1479</v>
      </c>
      <c r="B1087" s="6" t="s">
        <v>44</v>
      </c>
      <c r="C1087" s="6" t="s">
        <v>34</v>
      </c>
      <c r="D1087" s="6" t="s">
        <v>35</v>
      </c>
      <c r="E1087" s="6" t="s">
        <v>260</v>
      </c>
      <c r="F1087" s="27">
        <v>2010</v>
      </c>
      <c r="G1087" s="28">
        <v>40360</v>
      </c>
      <c r="H1087" s="18">
        <v>1915</v>
      </c>
      <c r="I1087" s="17">
        <f t="shared" si="85"/>
        <v>1244.75</v>
      </c>
      <c r="J1087" s="33">
        <v>84</v>
      </c>
      <c r="K1087" s="36">
        <f t="shared" si="82"/>
        <v>158.97435897435898</v>
      </c>
      <c r="L1087" s="19">
        <f t="shared" si="83"/>
        <v>1182.5125</v>
      </c>
      <c r="M1087" s="17">
        <f t="shared" si="84"/>
        <v>62.237500000000004</v>
      </c>
      <c r="N1087" s="39">
        <v>0.09</v>
      </c>
      <c r="O1087" s="17">
        <f t="shared" si="86"/>
        <v>67.838875000000016</v>
      </c>
    </row>
    <row r="1088" spans="1:15" s="7" customFormat="1" ht="15.75" customHeight="1" x14ac:dyDescent="0.25">
      <c r="A1088" s="6" t="s">
        <v>1480</v>
      </c>
      <c r="B1088" s="6" t="s">
        <v>47</v>
      </c>
      <c r="C1088" s="6" t="s">
        <v>29</v>
      </c>
      <c r="D1088" s="6" t="s">
        <v>30</v>
      </c>
      <c r="E1088" s="6" t="s">
        <v>52</v>
      </c>
      <c r="F1088" s="27">
        <v>2017</v>
      </c>
      <c r="G1088" s="28">
        <v>43068</v>
      </c>
      <c r="H1088" s="18">
        <v>6861</v>
      </c>
      <c r="I1088" s="17">
        <f t="shared" si="85"/>
        <v>4459.6500000000005</v>
      </c>
      <c r="J1088" s="33">
        <v>84</v>
      </c>
      <c r="K1088" s="36">
        <f t="shared" si="82"/>
        <v>69.953977646285338</v>
      </c>
      <c r="L1088" s="19">
        <f t="shared" si="83"/>
        <v>3528.235042735043</v>
      </c>
      <c r="M1088" s="17">
        <f t="shared" si="84"/>
        <v>931.41495726495759</v>
      </c>
      <c r="N1088" s="39">
        <v>0.09</v>
      </c>
      <c r="O1088" s="17">
        <f t="shared" si="86"/>
        <v>1015.2423034188039</v>
      </c>
    </row>
    <row r="1089" spans="1:15" s="7" customFormat="1" ht="15.75" customHeight="1" x14ac:dyDescent="0.25">
      <c r="A1089" s="6" t="s">
        <v>1481</v>
      </c>
      <c r="B1089" s="6" t="s">
        <v>44</v>
      </c>
      <c r="C1089" s="6" t="s">
        <v>184</v>
      </c>
      <c r="D1089" s="6" t="s">
        <v>185</v>
      </c>
      <c r="E1089" s="6" t="s">
        <v>476</v>
      </c>
      <c r="F1089" s="27">
        <v>2009</v>
      </c>
      <c r="G1089" s="28">
        <v>40163</v>
      </c>
      <c r="H1089" s="18">
        <v>4005</v>
      </c>
      <c r="I1089" s="17">
        <f t="shared" si="85"/>
        <v>2603.25</v>
      </c>
      <c r="J1089" s="33">
        <v>84</v>
      </c>
      <c r="K1089" s="36">
        <f t="shared" si="82"/>
        <v>165.45036160420776</v>
      </c>
      <c r="L1089" s="19">
        <f t="shared" si="83"/>
        <v>2473.0875000000001</v>
      </c>
      <c r="M1089" s="17">
        <f t="shared" si="84"/>
        <v>130.16249999999999</v>
      </c>
      <c r="N1089" s="39">
        <v>0.09</v>
      </c>
      <c r="O1089" s="17">
        <f t="shared" si="86"/>
        <v>141.87712500000001</v>
      </c>
    </row>
    <row r="1090" spans="1:15" s="7" customFormat="1" ht="15.75" customHeight="1" x14ac:dyDescent="0.25">
      <c r="A1090" s="6" t="s">
        <v>1482</v>
      </c>
      <c r="B1090" s="6" t="s">
        <v>47</v>
      </c>
      <c r="C1090" s="6" t="s">
        <v>29</v>
      </c>
      <c r="D1090" s="6" t="s">
        <v>30</v>
      </c>
      <c r="E1090" s="6" t="s">
        <v>52</v>
      </c>
      <c r="F1090" s="27">
        <v>2016</v>
      </c>
      <c r="G1090" s="28">
        <v>42507</v>
      </c>
      <c r="H1090" s="18">
        <v>6997.48</v>
      </c>
      <c r="I1090" s="17">
        <f t="shared" si="85"/>
        <v>4548.3620000000001</v>
      </c>
      <c r="J1090" s="33">
        <v>84</v>
      </c>
      <c r="K1090" s="36">
        <f t="shared" si="82"/>
        <v>88.395792241946083</v>
      </c>
      <c r="L1090" s="19">
        <f t="shared" si="83"/>
        <v>4320.9439000000002</v>
      </c>
      <c r="M1090" s="17">
        <f t="shared" si="84"/>
        <v>227.41810000000001</v>
      </c>
      <c r="N1090" s="39">
        <v>0.09</v>
      </c>
      <c r="O1090" s="17">
        <f t="shared" si="86"/>
        <v>247.88572900000003</v>
      </c>
    </row>
    <row r="1091" spans="1:15" s="7" customFormat="1" ht="15.75" customHeight="1" x14ac:dyDescent="0.25">
      <c r="A1091" s="6" t="s">
        <v>1483</v>
      </c>
      <c r="B1091" s="6" t="s">
        <v>33</v>
      </c>
      <c r="C1091" s="6" t="s">
        <v>58</v>
      </c>
      <c r="D1091" s="6" t="s">
        <v>59</v>
      </c>
      <c r="E1091" s="6" t="s">
        <v>158</v>
      </c>
      <c r="F1091" s="27">
        <v>2011</v>
      </c>
      <c r="G1091" s="28">
        <v>40725</v>
      </c>
      <c r="H1091" s="18">
        <v>8493.98</v>
      </c>
      <c r="I1091" s="17">
        <f t="shared" si="85"/>
        <v>5521.0869999999995</v>
      </c>
      <c r="J1091" s="33">
        <v>84</v>
      </c>
      <c r="K1091" s="36">
        <f t="shared" si="82"/>
        <v>146.97567389875081</v>
      </c>
      <c r="L1091" s="19">
        <f t="shared" si="83"/>
        <v>5245.0326499999992</v>
      </c>
      <c r="M1091" s="17">
        <f t="shared" si="84"/>
        <v>276.05435</v>
      </c>
      <c r="N1091" s="39">
        <v>0.09</v>
      </c>
      <c r="O1091" s="17">
        <f t="shared" si="86"/>
        <v>300.89924150000002</v>
      </c>
    </row>
    <row r="1092" spans="1:15" s="7" customFormat="1" ht="15.75" customHeight="1" x14ac:dyDescent="0.25">
      <c r="A1092" s="6" t="s">
        <v>1484</v>
      </c>
      <c r="B1092" s="6" t="s">
        <v>47</v>
      </c>
      <c r="C1092" s="6" t="s">
        <v>34</v>
      </c>
      <c r="D1092" s="6" t="s">
        <v>35</v>
      </c>
      <c r="E1092" s="6" t="s">
        <v>260</v>
      </c>
      <c r="F1092" s="27">
        <v>2017</v>
      </c>
      <c r="G1092" s="28">
        <v>42829</v>
      </c>
      <c r="H1092" s="18">
        <v>2015</v>
      </c>
      <c r="I1092" s="17">
        <f t="shared" si="85"/>
        <v>1309.75</v>
      </c>
      <c r="J1092" s="33">
        <v>84</v>
      </c>
      <c r="K1092" s="36">
        <f t="shared" si="82"/>
        <v>77.810650887573956</v>
      </c>
      <c r="L1092" s="19">
        <f t="shared" si="83"/>
        <v>1152.5818452380952</v>
      </c>
      <c r="M1092" s="17">
        <f t="shared" si="84"/>
        <v>157.16815476190482</v>
      </c>
      <c r="N1092" s="39">
        <v>0.09</v>
      </c>
      <c r="O1092" s="17">
        <f t="shared" si="86"/>
        <v>171.31328869047627</v>
      </c>
    </row>
    <row r="1093" spans="1:15" s="7" customFormat="1" ht="15.75" customHeight="1" x14ac:dyDescent="0.25">
      <c r="A1093" s="6" t="s">
        <v>1485</v>
      </c>
      <c r="B1093" s="6" t="s">
        <v>33</v>
      </c>
      <c r="C1093" s="6" t="s">
        <v>29</v>
      </c>
      <c r="D1093" s="6" t="s">
        <v>30</v>
      </c>
      <c r="E1093" s="6" t="s">
        <v>52</v>
      </c>
      <c r="F1093" s="27">
        <v>2017</v>
      </c>
      <c r="G1093" s="28">
        <v>42872</v>
      </c>
      <c r="H1093" s="18">
        <v>6859</v>
      </c>
      <c r="I1093" s="17">
        <f t="shared" si="85"/>
        <v>4458.3500000000004</v>
      </c>
      <c r="J1093" s="33">
        <v>84</v>
      </c>
      <c r="K1093" s="36">
        <f t="shared" si="82"/>
        <v>76.397107166337932</v>
      </c>
      <c r="L1093" s="19">
        <f t="shared" si="83"/>
        <v>3852.0808404558411</v>
      </c>
      <c r="M1093" s="17">
        <f t="shared" si="84"/>
        <v>606.26915954415927</v>
      </c>
      <c r="N1093" s="39">
        <v>0.09</v>
      </c>
      <c r="O1093" s="17">
        <f t="shared" si="86"/>
        <v>660.83338390313361</v>
      </c>
    </row>
    <row r="1094" spans="1:15" s="7" customFormat="1" ht="15.75" customHeight="1" x14ac:dyDescent="0.25">
      <c r="A1094" s="6" t="s">
        <v>1486</v>
      </c>
      <c r="B1094" s="6" t="s">
        <v>33</v>
      </c>
      <c r="C1094" s="6" t="s">
        <v>29</v>
      </c>
      <c r="D1094" s="6" t="s">
        <v>30</v>
      </c>
      <c r="E1094" s="6" t="s">
        <v>52</v>
      </c>
      <c r="F1094" s="27">
        <v>2016</v>
      </c>
      <c r="G1094" s="28">
        <v>42654</v>
      </c>
      <c r="H1094" s="18">
        <v>6861</v>
      </c>
      <c r="I1094" s="17">
        <f t="shared" si="85"/>
        <v>4459.6500000000005</v>
      </c>
      <c r="J1094" s="33">
        <v>84</v>
      </c>
      <c r="K1094" s="36">
        <f t="shared" si="82"/>
        <v>83.563445101906638</v>
      </c>
      <c r="L1094" s="19">
        <f t="shared" si="83"/>
        <v>4214.6491910866916</v>
      </c>
      <c r="M1094" s="17">
        <f t="shared" si="84"/>
        <v>245.0008089133089</v>
      </c>
      <c r="N1094" s="39">
        <v>0.09</v>
      </c>
      <c r="O1094" s="17">
        <f t="shared" si="86"/>
        <v>267.0508817155067</v>
      </c>
    </row>
    <row r="1095" spans="1:15" s="7" customFormat="1" ht="15.75" customHeight="1" x14ac:dyDescent="0.25">
      <c r="A1095" s="6" t="s">
        <v>1487</v>
      </c>
      <c r="B1095" s="6" t="s">
        <v>44</v>
      </c>
      <c r="C1095" s="6" t="s">
        <v>121</v>
      </c>
      <c r="D1095" s="6" t="s">
        <v>122</v>
      </c>
      <c r="E1095" s="6" t="s">
        <v>1488</v>
      </c>
      <c r="F1095" s="27">
        <v>2018</v>
      </c>
      <c r="G1095" s="28">
        <v>43282</v>
      </c>
      <c r="H1095" s="18">
        <v>5245</v>
      </c>
      <c r="I1095" s="17">
        <f t="shared" si="85"/>
        <v>3409.25</v>
      </c>
      <c r="J1095" s="33">
        <v>60</v>
      </c>
      <c r="K1095" s="36">
        <f t="shared" si="82"/>
        <v>62.91913214990138</v>
      </c>
      <c r="L1095" s="19">
        <f t="shared" si="83"/>
        <v>3238.7874999999999</v>
      </c>
      <c r="M1095" s="17">
        <f t="shared" si="84"/>
        <v>170.46250000000001</v>
      </c>
      <c r="N1095" s="39">
        <v>0.09</v>
      </c>
      <c r="O1095" s="17">
        <f t="shared" si="86"/>
        <v>185.80412500000003</v>
      </c>
    </row>
    <row r="1096" spans="1:15" s="7" customFormat="1" ht="15.75" customHeight="1" x14ac:dyDescent="0.25">
      <c r="A1096" s="6" t="s">
        <v>1489</v>
      </c>
      <c r="B1096" s="6" t="s">
        <v>44</v>
      </c>
      <c r="C1096" s="6" t="s">
        <v>147</v>
      </c>
      <c r="D1096" s="6" t="s">
        <v>148</v>
      </c>
      <c r="E1096" s="6" t="s">
        <v>1490</v>
      </c>
      <c r="F1096" s="27">
        <v>2019</v>
      </c>
      <c r="G1096" s="28">
        <v>43489</v>
      </c>
      <c r="H1096" s="18">
        <v>5253</v>
      </c>
      <c r="I1096" s="17">
        <f t="shared" si="85"/>
        <v>3414.4500000000003</v>
      </c>
      <c r="J1096" s="33">
        <v>60</v>
      </c>
      <c r="K1096" s="36">
        <f t="shared" si="82"/>
        <v>56.11439842209073</v>
      </c>
      <c r="L1096" s="19">
        <f t="shared" si="83"/>
        <v>3033.6636217948721</v>
      </c>
      <c r="M1096" s="17">
        <f t="shared" si="84"/>
        <v>380.78637820512813</v>
      </c>
      <c r="N1096" s="39">
        <v>0.09</v>
      </c>
      <c r="O1096" s="17">
        <f t="shared" si="86"/>
        <v>415.05715224358971</v>
      </c>
    </row>
    <row r="1097" spans="1:15" s="7" customFormat="1" ht="15.75" customHeight="1" x14ac:dyDescent="0.25">
      <c r="A1097" s="6" t="s">
        <v>1491</v>
      </c>
      <c r="B1097" s="6" t="s">
        <v>44</v>
      </c>
      <c r="C1097" s="6" t="s">
        <v>34</v>
      </c>
      <c r="D1097" s="6" t="s">
        <v>35</v>
      </c>
      <c r="E1097" s="6" t="s">
        <v>260</v>
      </c>
      <c r="F1097" s="27">
        <v>2017</v>
      </c>
      <c r="G1097" s="28">
        <v>43040</v>
      </c>
      <c r="H1097" s="18">
        <v>1694</v>
      </c>
      <c r="I1097" s="17">
        <f t="shared" si="85"/>
        <v>1101.1000000000001</v>
      </c>
      <c r="J1097" s="33">
        <v>84</v>
      </c>
      <c r="K1097" s="36">
        <f t="shared" si="82"/>
        <v>70.87442472057856</v>
      </c>
      <c r="L1097" s="19">
        <f t="shared" si="83"/>
        <v>882.59330484330485</v>
      </c>
      <c r="M1097" s="17">
        <f t="shared" si="84"/>
        <v>218.50669515669529</v>
      </c>
      <c r="N1097" s="39">
        <v>0.09</v>
      </c>
      <c r="O1097" s="17">
        <f t="shared" si="86"/>
        <v>238.17229772079787</v>
      </c>
    </row>
    <row r="1098" spans="1:15" s="7" customFormat="1" ht="15.75" customHeight="1" x14ac:dyDescent="0.25">
      <c r="A1098" s="6" t="s">
        <v>1492</v>
      </c>
      <c r="B1098" s="6" t="s">
        <v>44</v>
      </c>
      <c r="C1098" s="6" t="s">
        <v>38</v>
      </c>
      <c r="D1098" s="6" t="s">
        <v>39</v>
      </c>
      <c r="E1098" s="6" t="s">
        <v>1423</v>
      </c>
      <c r="F1098" s="27">
        <v>2004</v>
      </c>
      <c r="G1098" s="28">
        <v>38169</v>
      </c>
      <c r="H1098" s="18">
        <v>926</v>
      </c>
      <c r="I1098" s="17">
        <f t="shared" si="85"/>
        <v>601.9</v>
      </c>
      <c r="J1098" s="33">
        <v>84</v>
      </c>
      <c r="K1098" s="36">
        <f t="shared" ref="K1098:K1161" si="87">+($B$2-G1098)/30.42</f>
        <v>230.99934253780407</v>
      </c>
      <c r="L1098" s="19">
        <f t="shared" ref="L1098:L1161" si="88">+I1098-M1098</f>
        <v>571.80499999999995</v>
      </c>
      <c r="M1098" s="17">
        <f t="shared" ref="M1098:M1161" si="89">IF(K1098&lt;$J1098,($I1098)-(K1098/$J1098)*(($I1098)-($I1098*$B$5)),($I1098*$B$5))</f>
        <v>30.094999999999999</v>
      </c>
      <c r="N1098" s="39">
        <v>0.09</v>
      </c>
      <c r="O1098" s="17">
        <f t="shared" si="86"/>
        <v>32.803550000000001</v>
      </c>
    </row>
    <row r="1099" spans="1:15" s="7" customFormat="1" ht="15.75" customHeight="1" x14ac:dyDescent="0.25">
      <c r="A1099" s="6" t="s">
        <v>1493</v>
      </c>
      <c r="B1099" s="6" t="s">
        <v>44</v>
      </c>
      <c r="C1099" s="6" t="s">
        <v>29</v>
      </c>
      <c r="D1099" s="6" t="s">
        <v>30</v>
      </c>
      <c r="E1099" s="6" t="s">
        <v>274</v>
      </c>
      <c r="F1099" s="27">
        <v>2010</v>
      </c>
      <c r="G1099" s="28">
        <v>40360</v>
      </c>
      <c r="H1099" s="18">
        <v>6965</v>
      </c>
      <c r="I1099" s="17">
        <f t="shared" ref="I1099:I1162" si="90">H1099*(1-$B$6)</f>
        <v>4527.25</v>
      </c>
      <c r="J1099" s="33">
        <v>84</v>
      </c>
      <c r="K1099" s="36">
        <f t="shared" si="87"/>
        <v>158.97435897435898</v>
      </c>
      <c r="L1099" s="19">
        <f t="shared" si="88"/>
        <v>4300.8874999999998</v>
      </c>
      <c r="M1099" s="17">
        <f t="shared" si="89"/>
        <v>226.36250000000001</v>
      </c>
      <c r="N1099" s="39">
        <v>0.09</v>
      </c>
      <c r="O1099" s="17">
        <f t="shared" ref="O1099:O1162" si="91">+M1099*(1+N1099)</f>
        <v>246.73512500000004</v>
      </c>
    </row>
    <row r="1100" spans="1:15" s="7" customFormat="1" ht="15.75" customHeight="1" x14ac:dyDescent="0.25">
      <c r="A1100" s="6" t="s">
        <v>1494</v>
      </c>
      <c r="B1100" s="6" t="s">
        <v>44</v>
      </c>
      <c r="C1100" s="6" t="s">
        <v>34</v>
      </c>
      <c r="D1100" s="6" t="s">
        <v>35</v>
      </c>
      <c r="E1100" s="6" t="s">
        <v>260</v>
      </c>
      <c r="F1100" s="27">
        <v>2012</v>
      </c>
      <c r="G1100" s="28">
        <v>41091</v>
      </c>
      <c r="H1100" s="18">
        <v>1915</v>
      </c>
      <c r="I1100" s="17">
        <f t="shared" si="90"/>
        <v>1244.75</v>
      </c>
      <c r="J1100" s="33">
        <v>84</v>
      </c>
      <c r="K1100" s="36">
        <f t="shared" si="87"/>
        <v>134.94411571334646</v>
      </c>
      <c r="L1100" s="19">
        <f t="shared" si="88"/>
        <v>1182.5125</v>
      </c>
      <c r="M1100" s="17">
        <f t="shared" si="89"/>
        <v>62.237500000000004</v>
      </c>
      <c r="N1100" s="39">
        <v>0.09</v>
      </c>
      <c r="O1100" s="17">
        <f t="shared" si="91"/>
        <v>67.838875000000016</v>
      </c>
    </row>
    <row r="1101" spans="1:15" s="7" customFormat="1" ht="15.75" customHeight="1" x14ac:dyDescent="0.25">
      <c r="A1101" s="6" t="s">
        <v>1495</v>
      </c>
      <c r="B1101" s="6" t="s">
        <v>44</v>
      </c>
      <c r="C1101" s="6" t="s">
        <v>58</v>
      </c>
      <c r="D1101" s="6" t="s">
        <v>59</v>
      </c>
      <c r="E1101" s="6" t="s">
        <v>158</v>
      </c>
      <c r="F1101" s="27">
        <v>2008</v>
      </c>
      <c r="G1101" s="28">
        <v>39451</v>
      </c>
      <c r="H1101" s="18">
        <v>9429</v>
      </c>
      <c r="I1101" s="17">
        <f t="shared" si="90"/>
        <v>6128.85</v>
      </c>
      <c r="J1101" s="33">
        <v>84</v>
      </c>
      <c r="K1101" s="36">
        <f t="shared" si="87"/>
        <v>188.8560157790927</v>
      </c>
      <c r="L1101" s="19">
        <f t="shared" si="88"/>
        <v>5822.4075000000003</v>
      </c>
      <c r="M1101" s="17">
        <f t="shared" si="89"/>
        <v>306.44250000000005</v>
      </c>
      <c r="N1101" s="39">
        <v>0.09</v>
      </c>
      <c r="O1101" s="17">
        <f t="shared" si="91"/>
        <v>334.02232500000008</v>
      </c>
    </row>
    <row r="1102" spans="1:15" s="7" customFormat="1" ht="15.75" customHeight="1" x14ac:dyDescent="0.25">
      <c r="A1102" s="6" t="s">
        <v>1496</v>
      </c>
      <c r="B1102" s="6" t="s">
        <v>47</v>
      </c>
      <c r="C1102" s="6" t="s">
        <v>38</v>
      </c>
      <c r="D1102" s="6" t="s">
        <v>39</v>
      </c>
      <c r="E1102" s="6" t="s">
        <v>171</v>
      </c>
      <c r="F1102" s="27">
        <v>2014</v>
      </c>
      <c r="G1102" s="28">
        <v>41852</v>
      </c>
      <c r="H1102" s="18">
        <v>990</v>
      </c>
      <c r="I1102" s="17">
        <f t="shared" si="90"/>
        <v>643.5</v>
      </c>
      <c r="J1102" s="33">
        <v>84</v>
      </c>
      <c r="K1102" s="36">
        <f t="shared" si="87"/>
        <v>109.92767915844838</v>
      </c>
      <c r="L1102" s="19">
        <f t="shared" si="88"/>
        <v>611.32500000000005</v>
      </c>
      <c r="M1102" s="17">
        <f t="shared" si="89"/>
        <v>32.175000000000004</v>
      </c>
      <c r="N1102" s="39">
        <v>0.09</v>
      </c>
      <c r="O1102" s="17">
        <f t="shared" si="91"/>
        <v>35.070750000000004</v>
      </c>
    </row>
    <row r="1103" spans="1:15" s="7" customFormat="1" ht="15.75" customHeight="1" x14ac:dyDescent="0.25">
      <c r="A1103" s="6" t="s">
        <v>1497</v>
      </c>
      <c r="B1103" s="6" t="s">
        <v>44</v>
      </c>
      <c r="C1103" s="6" t="s">
        <v>38</v>
      </c>
      <c r="D1103" s="6" t="s">
        <v>39</v>
      </c>
      <c r="E1103" s="6" t="s">
        <v>126</v>
      </c>
      <c r="F1103" s="27">
        <v>2006</v>
      </c>
      <c r="G1103" s="28">
        <v>39057</v>
      </c>
      <c r="H1103" s="18">
        <v>1180.1400000000001</v>
      </c>
      <c r="I1103" s="17">
        <f t="shared" si="90"/>
        <v>767.09100000000012</v>
      </c>
      <c r="J1103" s="33">
        <v>84</v>
      </c>
      <c r="K1103" s="36">
        <f t="shared" si="87"/>
        <v>201.80802103879026</v>
      </c>
      <c r="L1103" s="19">
        <f t="shared" si="88"/>
        <v>728.7364500000001</v>
      </c>
      <c r="M1103" s="17">
        <f t="shared" si="89"/>
        <v>38.35455000000001</v>
      </c>
      <c r="N1103" s="39">
        <v>0.09</v>
      </c>
      <c r="O1103" s="17">
        <f t="shared" si="91"/>
        <v>41.806459500000017</v>
      </c>
    </row>
    <row r="1104" spans="1:15" s="7" customFormat="1" ht="15.75" customHeight="1" x14ac:dyDescent="0.25">
      <c r="A1104" s="6" t="s">
        <v>1498</v>
      </c>
      <c r="B1104" s="6" t="s">
        <v>44</v>
      </c>
      <c r="C1104" s="6" t="s">
        <v>58</v>
      </c>
      <c r="D1104" s="6" t="s">
        <v>59</v>
      </c>
      <c r="E1104" s="6" t="s">
        <v>67</v>
      </c>
      <c r="F1104" s="27">
        <v>2019</v>
      </c>
      <c r="G1104" s="28">
        <v>43717</v>
      </c>
      <c r="H1104" s="18">
        <v>8853.59</v>
      </c>
      <c r="I1104" s="17">
        <f t="shared" si="90"/>
        <v>5754.8335000000006</v>
      </c>
      <c r="J1104" s="33">
        <v>84</v>
      </c>
      <c r="K1104" s="36">
        <f t="shared" si="87"/>
        <v>48.619329388560153</v>
      </c>
      <c r="L1104" s="19">
        <f t="shared" si="88"/>
        <v>3164.361169490232</v>
      </c>
      <c r="M1104" s="17">
        <f t="shared" si="89"/>
        <v>2590.4723305097687</v>
      </c>
      <c r="N1104" s="39">
        <v>0.09</v>
      </c>
      <c r="O1104" s="17">
        <f t="shared" si="91"/>
        <v>2823.6148402556482</v>
      </c>
    </row>
    <row r="1105" spans="1:15" s="7" customFormat="1" ht="15.75" customHeight="1" x14ac:dyDescent="0.25">
      <c r="A1105" s="6" t="s">
        <v>1499</v>
      </c>
      <c r="B1105" s="6" t="s">
        <v>44</v>
      </c>
      <c r="C1105" s="6" t="s">
        <v>34</v>
      </c>
      <c r="D1105" s="6" t="s">
        <v>35</v>
      </c>
      <c r="E1105" s="6" t="s">
        <v>260</v>
      </c>
      <c r="F1105" s="27">
        <v>2018</v>
      </c>
      <c r="G1105" s="28">
        <v>43280</v>
      </c>
      <c r="H1105" s="18">
        <v>1694</v>
      </c>
      <c r="I1105" s="17">
        <f t="shared" si="90"/>
        <v>1101.1000000000001</v>
      </c>
      <c r="J1105" s="33">
        <v>84</v>
      </c>
      <c r="K1105" s="36">
        <f t="shared" si="87"/>
        <v>62.98487836949375</v>
      </c>
      <c r="L1105" s="19">
        <f t="shared" si="88"/>
        <v>784.34544159544157</v>
      </c>
      <c r="M1105" s="17">
        <f t="shared" si="89"/>
        <v>316.75455840455857</v>
      </c>
      <c r="N1105" s="39">
        <v>0.09</v>
      </c>
      <c r="O1105" s="17">
        <f t="shared" si="91"/>
        <v>345.26246866096886</v>
      </c>
    </row>
    <row r="1106" spans="1:15" s="7" customFormat="1" ht="15.75" customHeight="1" x14ac:dyDescent="0.25">
      <c r="A1106" s="6" t="s">
        <v>1500</v>
      </c>
      <c r="B1106" s="6" t="s">
        <v>44</v>
      </c>
      <c r="C1106" s="6" t="s">
        <v>63</v>
      </c>
      <c r="D1106" s="6" t="s">
        <v>64</v>
      </c>
      <c r="E1106" s="6" t="s">
        <v>117</v>
      </c>
      <c r="F1106" s="27">
        <v>2021</v>
      </c>
      <c r="G1106" s="28">
        <v>44378</v>
      </c>
      <c r="H1106" s="18">
        <v>1995</v>
      </c>
      <c r="I1106" s="17">
        <f t="shared" si="90"/>
        <v>1296.75</v>
      </c>
      <c r="J1106" s="33">
        <v>84</v>
      </c>
      <c r="K1106" s="36">
        <f t="shared" si="87"/>
        <v>26.890203813280735</v>
      </c>
      <c r="L1106" s="19">
        <f t="shared" si="88"/>
        <v>394.36164529914527</v>
      </c>
      <c r="M1106" s="17">
        <f t="shared" si="89"/>
        <v>902.38835470085473</v>
      </c>
      <c r="N1106" s="39">
        <v>0.09</v>
      </c>
      <c r="O1106" s="17">
        <f t="shared" si="91"/>
        <v>983.60330662393176</v>
      </c>
    </row>
    <row r="1107" spans="1:15" s="7" customFormat="1" ht="15.75" customHeight="1" x14ac:dyDescent="0.25">
      <c r="A1107" s="6" t="s">
        <v>1501</v>
      </c>
      <c r="B1107" s="6" t="s">
        <v>33</v>
      </c>
      <c r="C1107" s="6" t="s">
        <v>34</v>
      </c>
      <c r="D1107" s="6" t="s">
        <v>35</v>
      </c>
      <c r="E1107" s="6" t="s">
        <v>260</v>
      </c>
      <c r="F1107" s="27">
        <v>2017</v>
      </c>
      <c r="G1107" s="28">
        <v>42934</v>
      </c>
      <c r="H1107" s="18">
        <v>1694</v>
      </c>
      <c r="I1107" s="17">
        <f t="shared" si="90"/>
        <v>1101.1000000000001</v>
      </c>
      <c r="J1107" s="33">
        <v>84</v>
      </c>
      <c r="K1107" s="36">
        <f t="shared" si="87"/>
        <v>74.358974358974351</v>
      </c>
      <c r="L1107" s="19">
        <f t="shared" si="88"/>
        <v>925.98611111111097</v>
      </c>
      <c r="M1107" s="17">
        <f t="shared" si="89"/>
        <v>175.11388888888916</v>
      </c>
      <c r="N1107" s="39">
        <v>0.09</v>
      </c>
      <c r="O1107" s="17">
        <f t="shared" si="91"/>
        <v>190.87413888888921</v>
      </c>
    </row>
    <row r="1108" spans="1:15" s="7" customFormat="1" ht="15.75" customHeight="1" x14ac:dyDescent="0.25">
      <c r="A1108" s="6" t="s">
        <v>1502</v>
      </c>
      <c r="B1108" s="6" t="s">
        <v>44</v>
      </c>
      <c r="C1108" s="6" t="s">
        <v>38</v>
      </c>
      <c r="D1108" s="6" t="s">
        <v>39</v>
      </c>
      <c r="E1108" s="6" t="s">
        <v>1423</v>
      </c>
      <c r="F1108" s="27">
        <v>2002</v>
      </c>
      <c r="G1108" s="28">
        <v>37438</v>
      </c>
      <c r="H1108" s="18">
        <v>926</v>
      </c>
      <c r="I1108" s="17">
        <f t="shared" si="90"/>
        <v>601.9</v>
      </c>
      <c r="J1108" s="33">
        <v>84</v>
      </c>
      <c r="K1108" s="36">
        <f t="shared" si="87"/>
        <v>255.02958579881656</v>
      </c>
      <c r="L1108" s="19">
        <f t="shared" si="88"/>
        <v>571.80499999999995</v>
      </c>
      <c r="M1108" s="17">
        <f t="shared" si="89"/>
        <v>30.094999999999999</v>
      </c>
      <c r="N1108" s="39">
        <v>0.09</v>
      </c>
      <c r="O1108" s="17">
        <f t="shared" si="91"/>
        <v>32.803550000000001</v>
      </c>
    </row>
    <row r="1109" spans="1:15" s="7" customFormat="1" ht="15.75" customHeight="1" x14ac:dyDescent="0.25">
      <c r="A1109" s="6" t="s">
        <v>1503</v>
      </c>
      <c r="B1109" s="6" t="s">
        <v>44</v>
      </c>
      <c r="C1109" s="6" t="s">
        <v>34</v>
      </c>
      <c r="D1109" s="6" t="s">
        <v>35</v>
      </c>
      <c r="E1109" s="6" t="s">
        <v>260</v>
      </c>
      <c r="F1109" s="27">
        <v>2010</v>
      </c>
      <c r="G1109" s="28">
        <v>40360</v>
      </c>
      <c r="H1109" s="18">
        <v>1938</v>
      </c>
      <c r="I1109" s="17">
        <f t="shared" si="90"/>
        <v>1259.7</v>
      </c>
      <c r="J1109" s="33">
        <v>84</v>
      </c>
      <c r="K1109" s="36">
        <f t="shared" si="87"/>
        <v>158.97435897435898</v>
      </c>
      <c r="L1109" s="19">
        <f t="shared" si="88"/>
        <v>1196.7150000000001</v>
      </c>
      <c r="M1109" s="17">
        <f t="shared" si="89"/>
        <v>62.985000000000007</v>
      </c>
      <c r="N1109" s="39">
        <v>0.09</v>
      </c>
      <c r="O1109" s="17">
        <f t="shared" si="91"/>
        <v>68.653650000000013</v>
      </c>
    </row>
    <row r="1110" spans="1:15" s="7" customFormat="1" ht="15.75" customHeight="1" x14ac:dyDescent="0.25">
      <c r="A1110" s="6" t="s">
        <v>1504</v>
      </c>
      <c r="B1110" s="6" t="s">
        <v>44</v>
      </c>
      <c r="C1110" s="6" t="s">
        <v>34</v>
      </c>
      <c r="D1110" s="6" t="s">
        <v>35</v>
      </c>
      <c r="E1110" s="6" t="s">
        <v>260</v>
      </c>
      <c r="F1110" s="27">
        <v>2012</v>
      </c>
      <c r="G1110" s="28">
        <v>41091</v>
      </c>
      <c r="H1110" s="18">
        <v>1915</v>
      </c>
      <c r="I1110" s="17">
        <f t="shared" si="90"/>
        <v>1244.75</v>
      </c>
      <c r="J1110" s="33">
        <v>84</v>
      </c>
      <c r="K1110" s="36">
        <f t="shared" si="87"/>
        <v>134.94411571334646</v>
      </c>
      <c r="L1110" s="19">
        <f t="shared" si="88"/>
        <v>1182.5125</v>
      </c>
      <c r="M1110" s="17">
        <f t="shared" si="89"/>
        <v>62.237500000000004</v>
      </c>
      <c r="N1110" s="39">
        <v>0.09</v>
      </c>
      <c r="O1110" s="17">
        <f t="shared" si="91"/>
        <v>67.838875000000016</v>
      </c>
    </row>
    <row r="1111" spans="1:15" s="7" customFormat="1" ht="15.75" customHeight="1" x14ac:dyDescent="0.25">
      <c r="A1111" s="6" t="s">
        <v>1505</v>
      </c>
      <c r="B1111" s="6" t="s">
        <v>44</v>
      </c>
      <c r="C1111" s="6" t="s">
        <v>29</v>
      </c>
      <c r="D1111" s="6" t="s">
        <v>30</v>
      </c>
      <c r="E1111" s="6" t="s">
        <v>393</v>
      </c>
      <c r="F1111" s="27">
        <v>2018</v>
      </c>
      <c r="G1111" s="28">
        <v>43434</v>
      </c>
      <c r="H1111" s="18">
        <v>5670</v>
      </c>
      <c r="I1111" s="17">
        <f t="shared" si="90"/>
        <v>3685.5</v>
      </c>
      <c r="J1111" s="33">
        <v>84</v>
      </c>
      <c r="K1111" s="36">
        <f t="shared" si="87"/>
        <v>57.922419460880995</v>
      </c>
      <c r="L1111" s="19">
        <f t="shared" si="88"/>
        <v>2414.2788461538462</v>
      </c>
      <c r="M1111" s="17">
        <f t="shared" si="89"/>
        <v>1271.2211538461538</v>
      </c>
      <c r="N1111" s="39">
        <v>0.09</v>
      </c>
      <c r="O1111" s="17">
        <f t="shared" si="91"/>
        <v>1385.6310576923076</v>
      </c>
    </row>
    <row r="1112" spans="1:15" s="7" customFormat="1" ht="15.75" customHeight="1" x14ac:dyDescent="0.25">
      <c r="A1112" s="6" t="s">
        <v>1506</v>
      </c>
      <c r="B1112" s="6" t="s">
        <v>44</v>
      </c>
      <c r="C1112" s="6" t="s">
        <v>29</v>
      </c>
      <c r="D1112" s="6" t="s">
        <v>30</v>
      </c>
      <c r="E1112" s="6" t="s">
        <v>52</v>
      </c>
      <c r="F1112" s="27">
        <v>2016</v>
      </c>
      <c r="G1112" s="28">
        <v>42620</v>
      </c>
      <c r="H1112" s="18">
        <v>6876.98</v>
      </c>
      <c r="I1112" s="17">
        <f t="shared" si="90"/>
        <v>4470.0370000000003</v>
      </c>
      <c r="J1112" s="33">
        <v>84</v>
      </c>
      <c r="K1112" s="36">
        <f t="shared" si="87"/>
        <v>84.681130834976983</v>
      </c>
      <c r="L1112" s="19">
        <f t="shared" si="88"/>
        <v>4246.5351500000006</v>
      </c>
      <c r="M1112" s="17">
        <f t="shared" si="89"/>
        <v>223.50185000000002</v>
      </c>
      <c r="N1112" s="39">
        <v>0.09</v>
      </c>
      <c r="O1112" s="17">
        <f t="shared" si="91"/>
        <v>243.61701650000003</v>
      </c>
    </row>
    <row r="1113" spans="1:15" s="7" customFormat="1" ht="15.75" customHeight="1" x14ac:dyDescent="0.25">
      <c r="A1113" s="6" t="s">
        <v>1507</v>
      </c>
      <c r="B1113" s="6" t="s">
        <v>33</v>
      </c>
      <c r="C1113" s="6" t="s">
        <v>34</v>
      </c>
      <c r="D1113" s="6" t="s">
        <v>35</v>
      </c>
      <c r="E1113" s="6" t="s">
        <v>260</v>
      </c>
      <c r="F1113" s="27">
        <v>2015</v>
      </c>
      <c r="G1113" s="28">
        <v>42226</v>
      </c>
      <c r="H1113" s="18">
        <v>3285.72</v>
      </c>
      <c r="I1113" s="17">
        <f t="shared" si="90"/>
        <v>2135.7179999999998</v>
      </c>
      <c r="J1113" s="33">
        <v>84</v>
      </c>
      <c r="K1113" s="36">
        <f t="shared" si="87"/>
        <v>97.633136094674555</v>
      </c>
      <c r="L1113" s="19">
        <f t="shared" si="88"/>
        <v>2028.9320999999998</v>
      </c>
      <c r="M1113" s="17">
        <f t="shared" si="89"/>
        <v>106.7859</v>
      </c>
      <c r="N1113" s="39">
        <v>0.09</v>
      </c>
      <c r="O1113" s="17">
        <f t="shared" si="91"/>
        <v>116.39663100000001</v>
      </c>
    </row>
    <row r="1114" spans="1:15" s="7" customFormat="1" ht="15.75" customHeight="1" x14ac:dyDescent="0.25">
      <c r="A1114" s="6" t="s">
        <v>1508</v>
      </c>
      <c r="B1114" s="6" t="s">
        <v>33</v>
      </c>
      <c r="C1114" s="6" t="s">
        <v>58</v>
      </c>
      <c r="D1114" s="6" t="s">
        <v>59</v>
      </c>
      <c r="E1114" s="6" t="s">
        <v>158</v>
      </c>
      <c r="F1114" s="27">
        <v>2010</v>
      </c>
      <c r="G1114" s="28">
        <v>40415</v>
      </c>
      <c r="H1114" s="18">
        <v>8436</v>
      </c>
      <c r="I1114" s="17">
        <f t="shared" si="90"/>
        <v>5483.4000000000005</v>
      </c>
      <c r="J1114" s="33">
        <v>84</v>
      </c>
      <c r="K1114" s="36">
        <f t="shared" si="87"/>
        <v>157.16633793556869</v>
      </c>
      <c r="L1114" s="19">
        <f t="shared" si="88"/>
        <v>5209.2300000000005</v>
      </c>
      <c r="M1114" s="17">
        <f t="shared" si="89"/>
        <v>274.17</v>
      </c>
      <c r="N1114" s="39">
        <v>0.09</v>
      </c>
      <c r="O1114" s="17">
        <f t="shared" si="91"/>
        <v>298.84530000000007</v>
      </c>
    </row>
    <row r="1115" spans="1:15" s="7" customFormat="1" ht="15.75" customHeight="1" x14ac:dyDescent="0.25">
      <c r="A1115" s="6" t="s">
        <v>1509</v>
      </c>
      <c r="B1115" s="6" t="s">
        <v>33</v>
      </c>
      <c r="C1115" s="6" t="s">
        <v>58</v>
      </c>
      <c r="D1115" s="6" t="s">
        <v>59</v>
      </c>
      <c r="E1115" s="6" t="s">
        <v>318</v>
      </c>
      <c r="F1115" s="27">
        <v>2018</v>
      </c>
      <c r="G1115" s="28">
        <v>43437</v>
      </c>
      <c r="H1115" s="18">
        <v>7464</v>
      </c>
      <c r="I1115" s="17">
        <f t="shared" si="90"/>
        <v>4851.6000000000004</v>
      </c>
      <c r="J1115" s="33">
        <v>84</v>
      </c>
      <c r="K1115" s="36">
        <f t="shared" si="87"/>
        <v>57.823800131492433</v>
      </c>
      <c r="L1115" s="19">
        <f t="shared" si="88"/>
        <v>3172.7506105006105</v>
      </c>
      <c r="M1115" s="17">
        <f t="shared" si="89"/>
        <v>1678.8493894993899</v>
      </c>
      <c r="N1115" s="39">
        <v>0.09</v>
      </c>
      <c r="O1115" s="17">
        <f t="shared" si="91"/>
        <v>1829.9458345543351</v>
      </c>
    </row>
    <row r="1116" spans="1:15" s="7" customFormat="1" ht="15.75" customHeight="1" x14ac:dyDescent="0.25">
      <c r="A1116" s="6" t="s">
        <v>1510</v>
      </c>
      <c r="B1116" s="6" t="s">
        <v>33</v>
      </c>
      <c r="C1116" s="6" t="s">
        <v>38</v>
      </c>
      <c r="D1116" s="6" t="s">
        <v>39</v>
      </c>
      <c r="E1116" s="6" t="s">
        <v>171</v>
      </c>
      <c r="F1116" s="27">
        <v>2011</v>
      </c>
      <c r="G1116" s="28">
        <v>40725</v>
      </c>
      <c r="H1116" s="18">
        <v>655</v>
      </c>
      <c r="I1116" s="17">
        <f t="shared" si="90"/>
        <v>425.75</v>
      </c>
      <c r="J1116" s="33">
        <v>84</v>
      </c>
      <c r="K1116" s="36">
        <f t="shared" si="87"/>
        <v>146.97567389875081</v>
      </c>
      <c r="L1116" s="19">
        <f t="shared" si="88"/>
        <v>404.46249999999998</v>
      </c>
      <c r="M1116" s="17">
        <f t="shared" si="89"/>
        <v>21.287500000000001</v>
      </c>
      <c r="N1116" s="39">
        <v>0.09</v>
      </c>
      <c r="O1116" s="17">
        <f t="shared" si="91"/>
        <v>23.203375000000005</v>
      </c>
    </row>
    <row r="1117" spans="1:15" s="7" customFormat="1" ht="15.75" customHeight="1" x14ac:dyDescent="0.25">
      <c r="A1117" s="6" t="s">
        <v>1511</v>
      </c>
      <c r="B1117" s="6" t="s">
        <v>44</v>
      </c>
      <c r="C1117" s="6" t="s">
        <v>184</v>
      </c>
      <c r="D1117" s="6" t="s">
        <v>185</v>
      </c>
      <c r="E1117" s="6" t="s">
        <v>476</v>
      </c>
      <c r="F1117" s="27">
        <v>2012</v>
      </c>
      <c r="G1117" s="28">
        <v>41091</v>
      </c>
      <c r="H1117" s="18">
        <v>4006.14</v>
      </c>
      <c r="I1117" s="17">
        <f t="shared" si="90"/>
        <v>2603.991</v>
      </c>
      <c r="J1117" s="33">
        <v>84</v>
      </c>
      <c r="K1117" s="36">
        <f t="shared" si="87"/>
        <v>134.94411571334646</v>
      </c>
      <c r="L1117" s="19">
        <f t="shared" si="88"/>
        <v>2473.7914500000002</v>
      </c>
      <c r="M1117" s="17">
        <f t="shared" si="89"/>
        <v>130.19955000000002</v>
      </c>
      <c r="N1117" s="39">
        <v>0.09</v>
      </c>
      <c r="O1117" s="17">
        <f t="shared" si="91"/>
        <v>141.91750950000002</v>
      </c>
    </row>
    <row r="1118" spans="1:15" s="7" customFormat="1" ht="15.75" customHeight="1" x14ac:dyDescent="0.25">
      <c r="A1118" s="6" t="s">
        <v>1512</v>
      </c>
      <c r="B1118" s="6" t="s">
        <v>44</v>
      </c>
      <c r="C1118" s="6" t="s">
        <v>34</v>
      </c>
      <c r="D1118" s="6" t="s">
        <v>35</v>
      </c>
      <c r="E1118" s="6" t="s">
        <v>260</v>
      </c>
      <c r="F1118" s="27">
        <v>2013</v>
      </c>
      <c r="G1118" s="28">
        <v>41627</v>
      </c>
      <c r="H1118" s="18">
        <v>1694</v>
      </c>
      <c r="I1118" s="17">
        <f t="shared" si="90"/>
        <v>1101.1000000000001</v>
      </c>
      <c r="J1118" s="33">
        <v>84</v>
      </c>
      <c r="K1118" s="36">
        <f t="shared" si="87"/>
        <v>117.3241288625904</v>
      </c>
      <c r="L1118" s="19">
        <f t="shared" si="88"/>
        <v>1046.0450000000001</v>
      </c>
      <c r="M1118" s="17">
        <f t="shared" si="89"/>
        <v>55.055000000000007</v>
      </c>
      <c r="N1118" s="39">
        <v>0.09</v>
      </c>
      <c r="O1118" s="17">
        <f t="shared" si="91"/>
        <v>60.009950000000011</v>
      </c>
    </row>
    <row r="1119" spans="1:15" s="7" customFormat="1" ht="15.75" customHeight="1" x14ac:dyDescent="0.25">
      <c r="A1119" s="6" t="s">
        <v>1513</v>
      </c>
      <c r="B1119" s="6" t="s">
        <v>33</v>
      </c>
      <c r="C1119" s="6" t="s">
        <v>38</v>
      </c>
      <c r="D1119" s="6" t="s">
        <v>39</v>
      </c>
      <c r="E1119" s="6" t="s">
        <v>671</v>
      </c>
      <c r="F1119" s="27">
        <v>2005</v>
      </c>
      <c r="G1119" s="28">
        <v>38534</v>
      </c>
      <c r="H1119" s="18">
        <v>746</v>
      </c>
      <c r="I1119" s="17">
        <f t="shared" si="90"/>
        <v>484.90000000000003</v>
      </c>
      <c r="J1119" s="33">
        <v>84</v>
      </c>
      <c r="K1119" s="36">
        <f t="shared" si="87"/>
        <v>219.0006574621959</v>
      </c>
      <c r="L1119" s="19">
        <f t="shared" si="88"/>
        <v>460.65500000000003</v>
      </c>
      <c r="M1119" s="17">
        <f t="shared" si="89"/>
        <v>24.245000000000005</v>
      </c>
      <c r="N1119" s="39">
        <v>0.09</v>
      </c>
      <c r="O1119" s="17">
        <f t="shared" si="91"/>
        <v>26.427050000000008</v>
      </c>
    </row>
    <row r="1120" spans="1:15" s="7" customFormat="1" ht="15.75" customHeight="1" x14ac:dyDescent="0.25">
      <c r="A1120" s="6" t="s">
        <v>1514</v>
      </c>
      <c r="B1120" s="6" t="s">
        <v>44</v>
      </c>
      <c r="C1120" s="6" t="s">
        <v>38</v>
      </c>
      <c r="D1120" s="6" t="s">
        <v>39</v>
      </c>
      <c r="E1120" s="6" t="s">
        <v>126</v>
      </c>
      <c r="F1120" s="27">
        <v>2007</v>
      </c>
      <c r="G1120" s="28">
        <v>39379</v>
      </c>
      <c r="H1120" s="18">
        <v>1028.1600000000001</v>
      </c>
      <c r="I1120" s="17">
        <f t="shared" si="90"/>
        <v>668.30400000000009</v>
      </c>
      <c r="J1120" s="33">
        <v>84</v>
      </c>
      <c r="K1120" s="36">
        <f t="shared" si="87"/>
        <v>191.22287968441813</v>
      </c>
      <c r="L1120" s="19">
        <f t="shared" si="88"/>
        <v>634.88880000000006</v>
      </c>
      <c r="M1120" s="17">
        <f t="shared" si="89"/>
        <v>33.415200000000006</v>
      </c>
      <c r="N1120" s="39">
        <v>0.09</v>
      </c>
      <c r="O1120" s="17">
        <f t="shared" si="91"/>
        <v>36.422568000000012</v>
      </c>
    </row>
    <row r="1121" spans="1:15" s="7" customFormat="1" ht="15.75" customHeight="1" x14ac:dyDescent="0.25">
      <c r="A1121" s="6" t="s">
        <v>1515</v>
      </c>
      <c r="B1121" s="6" t="s">
        <v>44</v>
      </c>
      <c r="C1121" s="6" t="s">
        <v>38</v>
      </c>
      <c r="D1121" s="6" t="s">
        <v>39</v>
      </c>
      <c r="E1121" s="6" t="s">
        <v>1423</v>
      </c>
      <c r="F1121" s="27">
        <v>2006</v>
      </c>
      <c r="G1121" s="28">
        <v>38899</v>
      </c>
      <c r="H1121" s="18">
        <v>1115</v>
      </c>
      <c r="I1121" s="17">
        <f t="shared" si="90"/>
        <v>724.75</v>
      </c>
      <c r="J1121" s="33">
        <v>84</v>
      </c>
      <c r="K1121" s="36">
        <f t="shared" si="87"/>
        <v>207.00197238658777</v>
      </c>
      <c r="L1121" s="19">
        <f t="shared" si="88"/>
        <v>688.51250000000005</v>
      </c>
      <c r="M1121" s="17">
        <f t="shared" si="89"/>
        <v>36.237500000000004</v>
      </c>
      <c r="N1121" s="39">
        <v>0.09</v>
      </c>
      <c r="O1121" s="17">
        <f t="shared" si="91"/>
        <v>39.498875000000005</v>
      </c>
    </row>
    <row r="1122" spans="1:15" s="7" customFormat="1" ht="15.75" customHeight="1" x14ac:dyDescent="0.25">
      <c r="A1122" s="6" t="s">
        <v>1516</v>
      </c>
      <c r="B1122" s="6" t="s">
        <v>44</v>
      </c>
      <c r="C1122" s="6" t="s">
        <v>38</v>
      </c>
      <c r="D1122" s="6" t="s">
        <v>39</v>
      </c>
      <c r="E1122" s="6" t="s">
        <v>862</v>
      </c>
      <c r="F1122" s="27">
        <v>2009</v>
      </c>
      <c r="G1122" s="28">
        <v>39995</v>
      </c>
      <c r="H1122" s="18">
        <v>719</v>
      </c>
      <c r="I1122" s="17">
        <f t="shared" si="90"/>
        <v>467.35</v>
      </c>
      <c r="J1122" s="33">
        <v>84</v>
      </c>
      <c r="K1122" s="36">
        <f t="shared" si="87"/>
        <v>170.97304404996711</v>
      </c>
      <c r="L1122" s="19">
        <f t="shared" si="88"/>
        <v>443.98250000000002</v>
      </c>
      <c r="M1122" s="17">
        <f t="shared" si="89"/>
        <v>23.367500000000003</v>
      </c>
      <c r="N1122" s="39">
        <v>0.09</v>
      </c>
      <c r="O1122" s="17">
        <f t="shared" si="91"/>
        <v>25.470575000000004</v>
      </c>
    </row>
    <row r="1123" spans="1:15" s="7" customFormat="1" ht="15.75" customHeight="1" x14ac:dyDescent="0.25">
      <c r="A1123" s="6" t="s">
        <v>1517</v>
      </c>
      <c r="B1123" s="6" t="s">
        <v>44</v>
      </c>
      <c r="C1123" s="6" t="s">
        <v>165</v>
      </c>
      <c r="D1123" s="6" t="s">
        <v>166</v>
      </c>
      <c r="E1123" s="6" t="s">
        <v>286</v>
      </c>
      <c r="F1123" s="27">
        <v>2017</v>
      </c>
      <c r="G1123" s="28">
        <v>42948</v>
      </c>
      <c r="H1123" s="18">
        <v>1278</v>
      </c>
      <c r="I1123" s="17">
        <f t="shared" si="90"/>
        <v>830.7</v>
      </c>
      <c r="J1123" s="33">
        <v>60</v>
      </c>
      <c r="K1123" s="36">
        <f t="shared" si="87"/>
        <v>73.898750821827747</v>
      </c>
      <c r="L1123" s="19">
        <f t="shared" si="88"/>
        <v>789.16500000000008</v>
      </c>
      <c r="M1123" s="17">
        <f t="shared" si="89"/>
        <v>41.535000000000004</v>
      </c>
      <c r="N1123" s="39">
        <v>0.09</v>
      </c>
      <c r="O1123" s="17">
        <f t="shared" si="91"/>
        <v>45.273150000000008</v>
      </c>
    </row>
    <row r="1124" spans="1:15" s="7" customFormat="1" ht="15.75" customHeight="1" x14ac:dyDescent="0.25">
      <c r="A1124" s="6" t="s">
        <v>1518</v>
      </c>
      <c r="B1124" s="6" t="s">
        <v>33</v>
      </c>
      <c r="C1124" s="6" t="s">
        <v>38</v>
      </c>
      <c r="D1124" s="6" t="s">
        <v>39</v>
      </c>
      <c r="E1124" s="6" t="s">
        <v>671</v>
      </c>
      <c r="F1124" s="27">
        <v>2003</v>
      </c>
      <c r="G1124" s="28">
        <v>37803</v>
      </c>
      <c r="H1124" s="18">
        <v>746</v>
      </c>
      <c r="I1124" s="17">
        <f t="shared" si="90"/>
        <v>484.90000000000003</v>
      </c>
      <c r="J1124" s="33">
        <v>84</v>
      </c>
      <c r="K1124" s="36">
        <f t="shared" si="87"/>
        <v>243.03090072320839</v>
      </c>
      <c r="L1124" s="19">
        <f t="shared" si="88"/>
        <v>460.65500000000003</v>
      </c>
      <c r="M1124" s="17">
        <f t="shared" si="89"/>
        <v>24.245000000000005</v>
      </c>
      <c r="N1124" s="39">
        <v>0.09</v>
      </c>
      <c r="O1124" s="17">
        <f t="shared" si="91"/>
        <v>26.427050000000008</v>
      </c>
    </row>
    <row r="1125" spans="1:15" s="7" customFormat="1" ht="15.75" customHeight="1" x14ac:dyDescent="0.25">
      <c r="A1125" s="6" t="s">
        <v>1519</v>
      </c>
      <c r="B1125" s="6" t="s">
        <v>44</v>
      </c>
      <c r="C1125" s="6" t="s">
        <v>63</v>
      </c>
      <c r="D1125" s="6" t="s">
        <v>64</v>
      </c>
      <c r="E1125" s="6" t="s">
        <v>659</v>
      </c>
      <c r="F1125" s="27">
        <v>2014</v>
      </c>
      <c r="G1125" s="28">
        <v>41976</v>
      </c>
      <c r="H1125" s="18">
        <v>4440.47</v>
      </c>
      <c r="I1125" s="17">
        <f t="shared" si="90"/>
        <v>2886.3055000000004</v>
      </c>
      <c r="J1125" s="33">
        <v>84</v>
      </c>
      <c r="K1125" s="36">
        <f t="shared" si="87"/>
        <v>105.85141354372124</v>
      </c>
      <c r="L1125" s="19">
        <f t="shared" si="88"/>
        <v>2741.9902250000005</v>
      </c>
      <c r="M1125" s="17">
        <f t="shared" si="89"/>
        <v>144.31527500000001</v>
      </c>
      <c r="N1125" s="39">
        <v>0.09</v>
      </c>
      <c r="O1125" s="17">
        <f t="shared" si="91"/>
        <v>157.30364975000003</v>
      </c>
    </row>
    <row r="1126" spans="1:15" s="7" customFormat="1" ht="15.75" customHeight="1" x14ac:dyDescent="0.25">
      <c r="A1126" s="6" t="s">
        <v>1520</v>
      </c>
      <c r="B1126" s="6" t="s">
        <v>44</v>
      </c>
      <c r="C1126" s="6" t="s">
        <v>34</v>
      </c>
      <c r="D1126" s="6" t="s">
        <v>35</v>
      </c>
      <c r="E1126" s="6" t="s">
        <v>260</v>
      </c>
      <c r="F1126" s="27">
        <v>2014</v>
      </c>
      <c r="G1126" s="28">
        <v>41928</v>
      </c>
      <c r="H1126" s="18">
        <v>2147</v>
      </c>
      <c r="I1126" s="17">
        <f t="shared" si="90"/>
        <v>1395.55</v>
      </c>
      <c r="J1126" s="33">
        <v>84</v>
      </c>
      <c r="K1126" s="36">
        <f t="shared" si="87"/>
        <v>107.4293228139382</v>
      </c>
      <c r="L1126" s="19">
        <f t="shared" si="88"/>
        <v>1325.7725</v>
      </c>
      <c r="M1126" s="17">
        <f t="shared" si="89"/>
        <v>69.777500000000003</v>
      </c>
      <c r="N1126" s="39">
        <v>0.09</v>
      </c>
      <c r="O1126" s="17">
        <f t="shared" si="91"/>
        <v>76.057475000000011</v>
      </c>
    </row>
    <row r="1127" spans="1:15" s="7" customFormat="1" ht="15.75" customHeight="1" x14ac:dyDescent="0.25">
      <c r="A1127" s="6" t="s">
        <v>1521</v>
      </c>
      <c r="B1127" s="6" t="s">
        <v>44</v>
      </c>
      <c r="C1127" s="6" t="s">
        <v>255</v>
      </c>
      <c r="D1127" s="6" t="s">
        <v>256</v>
      </c>
      <c r="E1127" s="6" t="s">
        <v>262</v>
      </c>
      <c r="F1127" s="27">
        <v>2016</v>
      </c>
      <c r="G1127" s="28">
        <v>42606</v>
      </c>
      <c r="H1127" s="18">
        <v>1060</v>
      </c>
      <c r="I1127" s="17">
        <f t="shared" si="90"/>
        <v>689</v>
      </c>
      <c r="J1127" s="33">
        <v>84</v>
      </c>
      <c r="K1127" s="36">
        <f t="shared" si="87"/>
        <v>85.141354372123601</v>
      </c>
      <c r="L1127" s="19">
        <f t="shared" si="88"/>
        <v>654.54999999999995</v>
      </c>
      <c r="M1127" s="17">
        <f t="shared" si="89"/>
        <v>34.450000000000003</v>
      </c>
      <c r="N1127" s="39">
        <v>0.09</v>
      </c>
      <c r="O1127" s="17">
        <f t="shared" si="91"/>
        <v>37.550500000000007</v>
      </c>
    </row>
    <row r="1128" spans="1:15" s="7" customFormat="1" ht="15.75" customHeight="1" x14ac:dyDescent="0.25">
      <c r="A1128" s="6" t="s">
        <v>1522</v>
      </c>
      <c r="B1128" s="6" t="s">
        <v>44</v>
      </c>
      <c r="C1128" s="6" t="s">
        <v>29</v>
      </c>
      <c r="D1128" s="6" t="s">
        <v>30</v>
      </c>
      <c r="E1128" s="6" t="s">
        <v>223</v>
      </c>
      <c r="F1128" s="27">
        <v>2018</v>
      </c>
      <c r="G1128" s="28">
        <v>43252</v>
      </c>
      <c r="H1128" s="18">
        <v>5752.21</v>
      </c>
      <c r="I1128" s="17">
        <f t="shared" si="90"/>
        <v>3738.9365000000003</v>
      </c>
      <c r="J1128" s="33">
        <v>84</v>
      </c>
      <c r="K1128" s="36">
        <f t="shared" si="87"/>
        <v>63.905325443786978</v>
      </c>
      <c r="L1128" s="19">
        <f t="shared" si="88"/>
        <v>2702.2744780219782</v>
      </c>
      <c r="M1128" s="17">
        <f t="shared" si="89"/>
        <v>1036.662021978022</v>
      </c>
      <c r="N1128" s="39">
        <v>0.09</v>
      </c>
      <c r="O1128" s="17">
        <f t="shared" si="91"/>
        <v>1129.9616039560442</v>
      </c>
    </row>
    <row r="1129" spans="1:15" s="7" customFormat="1" ht="15.75" customHeight="1" x14ac:dyDescent="0.25">
      <c r="A1129" s="6" t="s">
        <v>1523</v>
      </c>
      <c r="B1129" s="6" t="s">
        <v>33</v>
      </c>
      <c r="C1129" s="6" t="s">
        <v>80</v>
      </c>
      <c r="D1129" s="6" t="s">
        <v>81</v>
      </c>
      <c r="E1129" s="6" t="s">
        <v>82</v>
      </c>
      <c r="F1129" s="27">
        <v>2018</v>
      </c>
      <c r="G1129" s="28">
        <v>43363</v>
      </c>
      <c r="H1129" s="18">
        <v>4740</v>
      </c>
      <c r="I1129" s="17">
        <f t="shared" si="90"/>
        <v>3081</v>
      </c>
      <c r="J1129" s="33">
        <v>60</v>
      </c>
      <c r="K1129" s="36">
        <f t="shared" si="87"/>
        <v>60.256410256410255</v>
      </c>
      <c r="L1129" s="19">
        <f t="shared" si="88"/>
        <v>2926.95</v>
      </c>
      <c r="M1129" s="17">
        <f t="shared" si="89"/>
        <v>154.05000000000001</v>
      </c>
      <c r="N1129" s="39">
        <v>0.09</v>
      </c>
      <c r="O1129" s="17">
        <f t="shared" si="91"/>
        <v>167.91450000000003</v>
      </c>
    </row>
    <row r="1130" spans="1:15" s="7" customFormat="1" ht="15.75" customHeight="1" x14ac:dyDescent="0.25">
      <c r="A1130" s="6" t="s">
        <v>1524</v>
      </c>
      <c r="B1130" s="6" t="s">
        <v>33</v>
      </c>
      <c r="C1130" s="6" t="s">
        <v>234</v>
      </c>
      <c r="D1130" s="6" t="s">
        <v>235</v>
      </c>
      <c r="E1130" s="6" t="s">
        <v>825</v>
      </c>
      <c r="F1130" s="27">
        <v>2018</v>
      </c>
      <c r="G1130" s="28">
        <v>43390</v>
      </c>
      <c r="H1130" s="18">
        <v>3033</v>
      </c>
      <c r="I1130" s="17">
        <f t="shared" si="90"/>
        <v>1971.45</v>
      </c>
      <c r="J1130" s="33">
        <v>84</v>
      </c>
      <c r="K1130" s="36">
        <f t="shared" si="87"/>
        <v>59.368836291913212</v>
      </c>
      <c r="L1130" s="19">
        <f t="shared" si="88"/>
        <v>1323.6971153846155</v>
      </c>
      <c r="M1130" s="17">
        <f t="shared" si="89"/>
        <v>647.75288461538457</v>
      </c>
      <c r="N1130" s="39">
        <v>0.09</v>
      </c>
      <c r="O1130" s="17">
        <f t="shared" si="91"/>
        <v>706.05064423076919</v>
      </c>
    </row>
    <row r="1131" spans="1:15" s="7" customFormat="1" ht="15.75" customHeight="1" x14ac:dyDescent="0.25">
      <c r="A1131" s="6" t="s">
        <v>1525</v>
      </c>
      <c r="B1131" s="6" t="s">
        <v>44</v>
      </c>
      <c r="C1131" s="6" t="s">
        <v>38</v>
      </c>
      <c r="D1131" s="6" t="s">
        <v>39</v>
      </c>
      <c r="E1131" s="6" t="s">
        <v>130</v>
      </c>
      <c r="F1131" s="27">
        <v>2012</v>
      </c>
      <c r="G1131" s="28">
        <v>41091</v>
      </c>
      <c r="H1131" s="18">
        <v>1855</v>
      </c>
      <c r="I1131" s="17">
        <f t="shared" si="90"/>
        <v>1205.75</v>
      </c>
      <c r="J1131" s="33">
        <v>84</v>
      </c>
      <c r="K1131" s="36">
        <f t="shared" si="87"/>
        <v>134.94411571334646</v>
      </c>
      <c r="L1131" s="19">
        <f t="shared" si="88"/>
        <v>1145.4625000000001</v>
      </c>
      <c r="M1131" s="17">
        <f t="shared" si="89"/>
        <v>60.287500000000001</v>
      </c>
      <c r="N1131" s="39">
        <v>0.09</v>
      </c>
      <c r="O1131" s="17">
        <f t="shared" si="91"/>
        <v>65.713375000000013</v>
      </c>
    </row>
    <row r="1132" spans="1:15" s="7" customFormat="1" ht="15.75" customHeight="1" x14ac:dyDescent="0.25">
      <c r="A1132" s="6" t="s">
        <v>1526</v>
      </c>
      <c r="B1132" s="6" t="s">
        <v>44</v>
      </c>
      <c r="C1132" s="6" t="s">
        <v>38</v>
      </c>
      <c r="D1132" s="6" t="s">
        <v>39</v>
      </c>
      <c r="E1132" s="6" t="s">
        <v>671</v>
      </c>
      <c r="F1132" s="27">
        <v>2007</v>
      </c>
      <c r="G1132" s="28">
        <v>39264</v>
      </c>
      <c r="H1132" s="18">
        <v>655</v>
      </c>
      <c r="I1132" s="17">
        <f t="shared" si="90"/>
        <v>425.75</v>
      </c>
      <c r="J1132" s="33">
        <v>84</v>
      </c>
      <c r="K1132" s="36">
        <f t="shared" si="87"/>
        <v>195.0032873109796</v>
      </c>
      <c r="L1132" s="19">
        <f t="shared" si="88"/>
        <v>404.46249999999998</v>
      </c>
      <c r="M1132" s="17">
        <f t="shared" si="89"/>
        <v>21.287500000000001</v>
      </c>
      <c r="N1132" s="39">
        <v>0.09</v>
      </c>
      <c r="O1132" s="17">
        <f t="shared" si="91"/>
        <v>23.203375000000005</v>
      </c>
    </row>
    <row r="1133" spans="1:15" s="7" customFormat="1" ht="15.75" customHeight="1" x14ac:dyDescent="0.25">
      <c r="A1133" s="6" t="s">
        <v>1527</v>
      </c>
      <c r="B1133" s="6" t="s">
        <v>44</v>
      </c>
      <c r="C1133" s="6" t="s">
        <v>29</v>
      </c>
      <c r="D1133" s="6" t="s">
        <v>30</v>
      </c>
      <c r="E1133" s="6" t="s">
        <v>158</v>
      </c>
      <c r="F1133" s="27">
        <v>2000</v>
      </c>
      <c r="G1133" s="28">
        <v>36526</v>
      </c>
      <c r="H1133" s="18">
        <v>8873</v>
      </c>
      <c r="I1133" s="17">
        <f t="shared" si="90"/>
        <v>5767.45</v>
      </c>
      <c r="J1133" s="33">
        <v>84</v>
      </c>
      <c r="K1133" s="36">
        <f t="shared" si="87"/>
        <v>285.00986193293886</v>
      </c>
      <c r="L1133" s="19">
        <f t="shared" si="88"/>
        <v>5479.0774999999994</v>
      </c>
      <c r="M1133" s="17">
        <f t="shared" si="89"/>
        <v>288.3725</v>
      </c>
      <c r="N1133" s="39">
        <v>0.09</v>
      </c>
      <c r="O1133" s="17">
        <f t="shared" si="91"/>
        <v>314.32602500000002</v>
      </c>
    </row>
    <row r="1134" spans="1:15" s="7" customFormat="1" ht="15.75" customHeight="1" x14ac:dyDescent="0.25">
      <c r="A1134" s="6" t="s">
        <v>1528</v>
      </c>
      <c r="B1134" s="6" t="s">
        <v>44</v>
      </c>
      <c r="C1134" s="6" t="s">
        <v>121</v>
      </c>
      <c r="D1134" s="6" t="s">
        <v>122</v>
      </c>
      <c r="E1134" s="6" t="s">
        <v>123</v>
      </c>
      <c r="F1134" s="27">
        <v>2017</v>
      </c>
      <c r="G1134" s="28">
        <v>42787</v>
      </c>
      <c r="H1134" s="18">
        <v>3740</v>
      </c>
      <c r="I1134" s="17">
        <f t="shared" si="90"/>
        <v>2431</v>
      </c>
      <c r="J1134" s="33">
        <v>60</v>
      </c>
      <c r="K1134" s="36">
        <f t="shared" si="87"/>
        <v>79.191321499013796</v>
      </c>
      <c r="L1134" s="19">
        <f t="shared" si="88"/>
        <v>2309.4499999999998</v>
      </c>
      <c r="M1134" s="17">
        <f t="shared" si="89"/>
        <v>121.55000000000001</v>
      </c>
      <c r="N1134" s="39">
        <v>0.21</v>
      </c>
      <c r="O1134" s="17">
        <f t="shared" si="91"/>
        <v>147.07550000000001</v>
      </c>
    </row>
    <row r="1135" spans="1:15" s="7" customFormat="1" ht="15.75" customHeight="1" x14ac:dyDescent="0.25">
      <c r="A1135" s="6" t="s">
        <v>1529</v>
      </c>
      <c r="B1135" s="6" t="s">
        <v>47</v>
      </c>
      <c r="C1135" s="6" t="s">
        <v>38</v>
      </c>
      <c r="D1135" s="6" t="s">
        <v>39</v>
      </c>
      <c r="E1135" s="6" t="s">
        <v>1441</v>
      </c>
      <c r="F1135" s="27">
        <v>2004</v>
      </c>
      <c r="G1135" s="28">
        <v>38169</v>
      </c>
      <c r="H1135" s="18">
        <v>933</v>
      </c>
      <c r="I1135" s="17">
        <f t="shared" si="90"/>
        <v>606.45000000000005</v>
      </c>
      <c r="J1135" s="33">
        <v>84</v>
      </c>
      <c r="K1135" s="36">
        <f t="shared" si="87"/>
        <v>230.99934253780407</v>
      </c>
      <c r="L1135" s="19">
        <f t="shared" si="88"/>
        <v>576.12750000000005</v>
      </c>
      <c r="M1135" s="17">
        <f t="shared" si="89"/>
        <v>30.322500000000005</v>
      </c>
      <c r="N1135" s="39">
        <v>0.09</v>
      </c>
      <c r="O1135" s="17">
        <f t="shared" si="91"/>
        <v>33.051525000000005</v>
      </c>
    </row>
    <row r="1136" spans="1:15" s="7" customFormat="1" ht="15.75" customHeight="1" x14ac:dyDescent="0.25">
      <c r="A1136" s="6" t="s">
        <v>1530</v>
      </c>
      <c r="B1136" s="6" t="s">
        <v>44</v>
      </c>
      <c r="C1136" s="6" t="s">
        <v>29</v>
      </c>
      <c r="D1136" s="6" t="s">
        <v>30</v>
      </c>
      <c r="E1136" s="6" t="s">
        <v>52</v>
      </c>
      <c r="F1136" s="27">
        <v>2015</v>
      </c>
      <c r="G1136" s="28">
        <v>42278</v>
      </c>
      <c r="H1136" s="18">
        <v>6861</v>
      </c>
      <c r="I1136" s="17">
        <f t="shared" si="90"/>
        <v>4459.6500000000005</v>
      </c>
      <c r="J1136" s="33">
        <v>84</v>
      </c>
      <c r="K1136" s="36">
        <f t="shared" si="87"/>
        <v>95.923734385272837</v>
      </c>
      <c r="L1136" s="19">
        <f t="shared" si="88"/>
        <v>4236.6675000000005</v>
      </c>
      <c r="M1136" s="17">
        <f t="shared" si="89"/>
        <v>222.98250000000004</v>
      </c>
      <c r="N1136" s="39">
        <v>0.09</v>
      </c>
      <c r="O1136" s="17">
        <f t="shared" si="91"/>
        <v>243.05092500000006</v>
      </c>
    </row>
    <row r="1137" spans="1:15" s="7" customFormat="1" ht="15.75" customHeight="1" x14ac:dyDescent="0.25">
      <c r="A1137" s="6" t="s">
        <v>1531</v>
      </c>
      <c r="B1137" s="6" t="s">
        <v>44</v>
      </c>
      <c r="C1137" s="6" t="s">
        <v>34</v>
      </c>
      <c r="D1137" s="6" t="s">
        <v>35</v>
      </c>
      <c r="E1137" s="6" t="s">
        <v>260</v>
      </c>
      <c r="F1137" s="27">
        <v>2018</v>
      </c>
      <c r="G1137" s="28">
        <v>43209</v>
      </c>
      <c r="H1137" s="18">
        <v>1694</v>
      </c>
      <c r="I1137" s="17">
        <f t="shared" si="90"/>
        <v>1101.1000000000001</v>
      </c>
      <c r="J1137" s="33">
        <v>84</v>
      </c>
      <c r="K1137" s="36">
        <f t="shared" si="87"/>
        <v>65.318869165023003</v>
      </c>
      <c r="L1137" s="19">
        <f t="shared" si="88"/>
        <v>813.41043447293441</v>
      </c>
      <c r="M1137" s="17">
        <f t="shared" si="89"/>
        <v>287.68956552706572</v>
      </c>
      <c r="N1137" s="39">
        <v>0.09</v>
      </c>
      <c r="O1137" s="17">
        <f t="shared" si="91"/>
        <v>313.58162642450168</v>
      </c>
    </row>
    <row r="1138" spans="1:15" s="7" customFormat="1" ht="15.75" customHeight="1" x14ac:dyDescent="0.25">
      <c r="A1138" s="6" t="s">
        <v>1532</v>
      </c>
      <c r="B1138" s="6" t="s">
        <v>47</v>
      </c>
      <c r="C1138" s="6" t="s">
        <v>58</v>
      </c>
      <c r="D1138" s="6" t="s">
        <v>59</v>
      </c>
      <c r="E1138" s="6" t="s">
        <v>223</v>
      </c>
      <c r="F1138" s="27">
        <v>2019</v>
      </c>
      <c r="G1138" s="28">
        <v>43815</v>
      </c>
      <c r="H1138" s="18">
        <v>5568</v>
      </c>
      <c r="I1138" s="17">
        <f t="shared" si="90"/>
        <v>3619.2000000000003</v>
      </c>
      <c r="J1138" s="33">
        <v>84</v>
      </c>
      <c r="K1138" s="36">
        <f t="shared" si="87"/>
        <v>45.397764628533857</v>
      </c>
      <c r="L1138" s="19">
        <f t="shared" si="88"/>
        <v>1858.1953601953601</v>
      </c>
      <c r="M1138" s="17">
        <f t="shared" si="89"/>
        <v>1761.0046398046402</v>
      </c>
      <c r="N1138" s="39">
        <v>0.09</v>
      </c>
      <c r="O1138" s="17">
        <f t="shared" si="91"/>
        <v>1919.4950573870578</v>
      </c>
    </row>
    <row r="1139" spans="1:15" s="7" customFormat="1" ht="15.75" customHeight="1" x14ac:dyDescent="0.25">
      <c r="A1139" s="6" t="s">
        <v>1533</v>
      </c>
      <c r="B1139" s="6" t="s">
        <v>44</v>
      </c>
      <c r="C1139" s="6" t="s">
        <v>38</v>
      </c>
      <c r="D1139" s="6" t="s">
        <v>39</v>
      </c>
      <c r="E1139" s="6" t="s">
        <v>862</v>
      </c>
      <c r="F1139" s="27">
        <v>2011</v>
      </c>
      <c r="G1139" s="28">
        <v>40725</v>
      </c>
      <c r="H1139" s="18">
        <v>719</v>
      </c>
      <c r="I1139" s="17">
        <f t="shared" si="90"/>
        <v>467.35</v>
      </c>
      <c r="J1139" s="33">
        <v>84</v>
      </c>
      <c r="K1139" s="36">
        <f t="shared" si="87"/>
        <v>146.97567389875081</v>
      </c>
      <c r="L1139" s="19">
        <f t="shared" si="88"/>
        <v>443.98250000000002</v>
      </c>
      <c r="M1139" s="17">
        <f t="shared" si="89"/>
        <v>23.367500000000003</v>
      </c>
      <c r="N1139" s="39">
        <v>0.09</v>
      </c>
      <c r="O1139" s="17">
        <f t="shared" si="91"/>
        <v>25.470575000000004</v>
      </c>
    </row>
    <row r="1140" spans="1:15" s="7" customFormat="1" ht="15.75" customHeight="1" x14ac:dyDescent="0.25">
      <c r="A1140" s="6" t="s">
        <v>1534</v>
      </c>
      <c r="B1140" s="6" t="s">
        <v>44</v>
      </c>
      <c r="C1140" s="6" t="s">
        <v>38</v>
      </c>
      <c r="D1140" s="6" t="s">
        <v>39</v>
      </c>
      <c r="E1140" s="6" t="s">
        <v>671</v>
      </c>
      <c r="F1140" s="27">
        <v>2006</v>
      </c>
      <c r="G1140" s="28">
        <v>38899</v>
      </c>
      <c r="H1140" s="18">
        <v>655</v>
      </c>
      <c r="I1140" s="17">
        <f t="shared" si="90"/>
        <v>425.75</v>
      </c>
      <c r="J1140" s="33">
        <v>84</v>
      </c>
      <c r="K1140" s="36">
        <f t="shared" si="87"/>
        <v>207.00197238658777</v>
      </c>
      <c r="L1140" s="19">
        <f t="shared" si="88"/>
        <v>404.46249999999998</v>
      </c>
      <c r="M1140" s="17">
        <f t="shared" si="89"/>
        <v>21.287500000000001</v>
      </c>
      <c r="N1140" s="39">
        <v>0.09</v>
      </c>
      <c r="O1140" s="17">
        <f t="shared" si="91"/>
        <v>23.203375000000005</v>
      </c>
    </row>
    <row r="1141" spans="1:15" s="7" customFormat="1" ht="15.75" customHeight="1" x14ac:dyDescent="0.25">
      <c r="A1141" s="6" t="s">
        <v>1535</v>
      </c>
      <c r="B1141" s="6" t="s">
        <v>44</v>
      </c>
      <c r="C1141" s="6" t="s">
        <v>58</v>
      </c>
      <c r="D1141" s="6" t="s">
        <v>59</v>
      </c>
      <c r="E1141" s="6" t="s">
        <v>329</v>
      </c>
      <c r="F1141" s="27">
        <v>2017</v>
      </c>
      <c r="G1141" s="28">
        <v>42892</v>
      </c>
      <c r="H1141" s="18">
        <v>7950</v>
      </c>
      <c r="I1141" s="17">
        <f t="shared" si="90"/>
        <v>5167.5</v>
      </c>
      <c r="J1141" s="33">
        <v>84</v>
      </c>
      <c r="K1141" s="36">
        <f t="shared" si="87"/>
        <v>75.73964497041419</v>
      </c>
      <c r="L1141" s="19">
        <f t="shared" si="88"/>
        <v>4426.3736263736255</v>
      </c>
      <c r="M1141" s="17">
        <f t="shared" si="89"/>
        <v>741.12637362637452</v>
      </c>
      <c r="N1141" s="39">
        <v>0.09</v>
      </c>
      <c r="O1141" s="17">
        <f t="shared" si="91"/>
        <v>807.82774725274828</v>
      </c>
    </row>
    <row r="1142" spans="1:15" s="7" customFormat="1" ht="15.75" customHeight="1" x14ac:dyDescent="0.25">
      <c r="A1142" s="6" t="s">
        <v>1536</v>
      </c>
      <c r="B1142" s="6" t="s">
        <v>44</v>
      </c>
      <c r="C1142" s="6" t="s">
        <v>121</v>
      </c>
      <c r="D1142" s="6" t="s">
        <v>122</v>
      </c>
      <c r="E1142" s="6" t="s">
        <v>1537</v>
      </c>
      <c r="F1142" s="27">
        <v>2014</v>
      </c>
      <c r="G1142" s="28">
        <v>41764</v>
      </c>
      <c r="H1142" s="18">
        <v>3621</v>
      </c>
      <c r="I1142" s="17">
        <f t="shared" si="90"/>
        <v>2353.65</v>
      </c>
      <c r="J1142" s="33">
        <v>84</v>
      </c>
      <c r="K1142" s="36">
        <f t="shared" si="87"/>
        <v>112.82051282051282</v>
      </c>
      <c r="L1142" s="19">
        <f t="shared" si="88"/>
        <v>2235.9675000000002</v>
      </c>
      <c r="M1142" s="17">
        <f t="shared" si="89"/>
        <v>117.6825</v>
      </c>
      <c r="N1142" s="39">
        <v>0.09</v>
      </c>
      <c r="O1142" s="17">
        <f t="shared" si="91"/>
        <v>128.27392500000002</v>
      </c>
    </row>
    <row r="1143" spans="1:15" s="7" customFormat="1" ht="15.75" customHeight="1" x14ac:dyDescent="0.25">
      <c r="A1143" s="6" t="s">
        <v>1538</v>
      </c>
      <c r="B1143" s="6" t="s">
        <v>44</v>
      </c>
      <c r="C1143" s="6" t="s">
        <v>121</v>
      </c>
      <c r="D1143" s="6" t="s">
        <v>122</v>
      </c>
      <c r="E1143" s="6" t="s">
        <v>1537</v>
      </c>
      <c r="F1143" s="27">
        <v>2014</v>
      </c>
      <c r="G1143" s="28">
        <v>41775</v>
      </c>
      <c r="H1143" s="18">
        <v>3621</v>
      </c>
      <c r="I1143" s="17">
        <f t="shared" si="90"/>
        <v>2353.65</v>
      </c>
      <c r="J1143" s="33">
        <v>84</v>
      </c>
      <c r="K1143" s="36">
        <f t="shared" si="87"/>
        <v>112.45890861275475</v>
      </c>
      <c r="L1143" s="19">
        <f t="shared" si="88"/>
        <v>2235.9675000000002</v>
      </c>
      <c r="M1143" s="17">
        <f t="shared" si="89"/>
        <v>117.6825</v>
      </c>
      <c r="N1143" s="39">
        <v>0.09</v>
      </c>
      <c r="O1143" s="17">
        <f t="shared" si="91"/>
        <v>128.27392500000002</v>
      </c>
    </row>
    <row r="1144" spans="1:15" s="7" customFormat="1" ht="15.75" customHeight="1" x14ac:dyDescent="0.25">
      <c r="A1144" s="6" t="s">
        <v>1539</v>
      </c>
      <c r="B1144" s="6" t="s">
        <v>44</v>
      </c>
      <c r="C1144" s="6" t="s">
        <v>29</v>
      </c>
      <c r="D1144" s="6" t="s">
        <v>30</v>
      </c>
      <c r="E1144" s="6" t="s">
        <v>52</v>
      </c>
      <c r="F1144" s="27">
        <v>2016</v>
      </c>
      <c r="G1144" s="28">
        <v>42607</v>
      </c>
      <c r="H1144" s="18">
        <v>6861</v>
      </c>
      <c r="I1144" s="17">
        <f t="shared" si="90"/>
        <v>4459.6500000000005</v>
      </c>
      <c r="J1144" s="33">
        <v>84</v>
      </c>
      <c r="K1144" s="36">
        <f t="shared" si="87"/>
        <v>85.108481262327416</v>
      </c>
      <c r="L1144" s="19">
        <f t="shared" si="88"/>
        <v>4236.6675000000005</v>
      </c>
      <c r="M1144" s="17">
        <f t="shared" si="89"/>
        <v>222.98250000000004</v>
      </c>
      <c r="N1144" s="39">
        <v>0.09</v>
      </c>
      <c r="O1144" s="17">
        <f t="shared" si="91"/>
        <v>243.05092500000006</v>
      </c>
    </row>
    <row r="1145" spans="1:15" s="7" customFormat="1" ht="15.75" customHeight="1" x14ac:dyDescent="0.25">
      <c r="A1145" s="6" t="s">
        <v>1540</v>
      </c>
      <c r="B1145" s="6" t="s">
        <v>44</v>
      </c>
      <c r="C1145" s="6" t="s">
        <v>29</v>
      </c>
      <c r="D1145" s="6" t="s">
        <v>30</v>
      </c>
      <c r="E1145" s="6" t="s">
        <v>111</v>
      </c>
      <c r="F1145" s="27">
        <v>2015</v>
      </c>
      <c r="G1145" s="28">
        <v>42243</v>
      </c>
      <c r="H1145" s="18">
        <v>5022.1100000000006</v>
      </c>
      <c r="I1145" s="17">
        <f t="shared" si="90"/>
        <v>3264.3715000000007</v>
      </c>
      <c r="J1145" s="33">
        <v>84</v>
      </c>
      <c r="K1145" s="36">
        <f t="shared" si="87"/>
        <v>97.074293228139382</v>
      </c>
      <c r="L1145" s="19">
        <f t="shared" si="88"/>
        <v>3101.1529250000008</v>
      </c>
      <c r="M1145" s="17">
        <f t="shared" si="89"/>
        <v>163.21857500000004</v>
      </c>
      <c r="N1145" s="39">
        <v>0.09</v>
      </c>
      <c r="O1145" s="17">
        <f t="shared" si="91"/>
        <v>177.90824675000007</v>
      </c>
    </row>
    <row r="1146" spans="1:15" s="7" customFormat="1" ht="15.75" customHeight="1" x14ac:dyDescent="0.25">
      <c r="A1146" s="6" t="s">
        <v>1541</v>
      </c>
      <c r="B1146" s="6" t="s">
        <v>44</v>
      </c>
      <c r="C1146" s="6" t="s">
        <v>34</v>
      </c>
      <c r="D1146" s="6" t="s">
        <v>35</v>
      </c>
      <c r="E1146" s="6" t="s">
        <v>260</v>
      </c>
      <c r="F1146" s="27">
        <v>2017</v>
      </c>
      <c r="G1146" s="28">
        <v>42920</v>
      </c>
      <c r="H1146" s="18">
        <v>3858</v>
      </c>
      <c r="I1146" s="17">
        <f t="shared" si="90"/>
        <v>2507.7000000000003</v>
      </c>
      <c r="J1146" s="33">
        <v>84</v>
      </c>
      <c r="K1146" s="36">
        <f t="shared" si="87"/>
        <v>74.819197896120968</v>
      </c>
      <c r="L1146" s="19">
        <f t="shared" si="88"/>
        <v>2121.9392551892552</v>
      </c>
      <c r="M1146" s="17">
        <f t="shared" si="89"/>
        <v>385.76074481074511</v>
      </c>
      <c r="N1146" s="39">
        <v>0.09</v>
      </c>
      <c r="O1146" s="17">
        <f t="shared" si="91"/>
        <v>420.47921184371222</v>
      </c>
    </row>
    <row r="1147" spans="1:15" s="7" customFormat="1" ht="15.75" customHeight="1" x14ac:dyDescent="0.25">
      <c r="A1147" s="6" t="s">
        <v>1542</v>
      </c>
      <c r="B1147" s="6" t="s">
        <v>33</v>
      </c>
      <c r="C1147" s="6" t="s">
        <v>38</v>
      </c>
      <c r="D1147" s="6" t="s">
        <v>39</v>
      </c>
      <c r="E1147" s="6" t="s">
        <v>171</v>
      </c>
      <c r="F1147" s="27">
        <v>2014</v>
      </c>
      <c r="G1147" s="28">
        <v>41927</v>
      </c>
      <c r="H1147" s="18">
        <v>990</v>
      </c>
      <c r="I1147" s="17">
        <f t="shared" si="90"/>
        <v>643.5</v>
      </c>
      <c r="J1147" s="33">
        <v>84</v>
      </c>
      <c r="K1147" s="36">
        <f t="shared" si="87"/>
        <v>107.46219592373438</v>
      </c>
      <c r="L1147" s="19">
        <f t="shared" si="88"/>
        <v>611.32500000000005</v>
      </c>
      <c r="M1147" s="17">
        <f t="shared" si="89"/>
        <v>32.175000000000004</v>
      </c>
      <c r="N1147" s="39">
        <v>0.09</v>
      </c>
      <c r="O1147" s="17">
        <f t="shared" si="91"/>
        <v>35.070750000000004</v>
      </c>
    </row>
    <row r="1148" spans="1:15" s="7" customFormat="1" ht="15.75" customHeight="1" x14ac:dyDescent="0.25">
      <c r="A1148" s="6" t="s">
        <v>1543</v>
      </c>
      <c r="B1148" s="6" t="s">
        <v>33</v>
      </c>
      <c r="C1148" s="6" t="s">
        <v>38</v>
      </c>
      <c r="D1148" s="6" t="s">
        <v>39</v>
      </c>
      <c r="E1148" s="6" t="s">
        <v>1423</v>
      </c>
      <c r="F1148" s="27">
        <v>1999</v>
      </c>
      <c r="G1148" s="28">
        <v>36342</v>
      </c>
      <c r="H1148" s="18">
        <v>926</v>
      </c>
      <c r="I1148" s="17">
        <f t="shared" si="90"/>
        <v>601.9</v>
      </c>
      <c r="J1148" s="33">
        <v>84</v>
      </c>
      <c r="K1148" s="36">
        <f t="shared" si="87"/>
        <v>291.05851413543718</v>
      </c>
      <c r="L1148" s="19">
        <f t="shared" si="88"/>
        <v>571.80499999999995</v>
      </c>
      <c r="M1148" s="17">
        <f t="shared" si="89"/>
        <v>30.094999999999999</v>
      </c>
      <c r="N1148" s="39">
        <v>0.09</v>
      </c>
      <c r="O1148" s="17">
        <f t="shared" si="91"/>
        <v>32.803550000000001</v>
      </c>
    </row>
    <row r="1149" spans="1:15" s="7" customFormat="1" ht="15.75" customHeight="1" x14ac:dyDescent="0.25">
      <c r="A1149" s="6" t="s">
        <v>1544</v>
      </c>
      <c r="B1149" s="6" t="s">
        <v>44</v>
      </c>
      <c r="C1149" s="6" t="s">
        <v>58</v>
      </c>
      <c r="D1149" s="6" t="s">
        <v>59</v>
      </c>
      <c r="E1149" s="6" t="s">
        <v>223</v>
      </c>
      <c r="F1149" s="27">
        <v>2014</v>
      </c>
      <c r="G1149" s="28">
        <v>41730</v>
      </c>
      <c r="H1149" s="18">
        <v>6146</v>
      </c>
      <c r="I1149" s="17">
        <f t="shared" si="90"/>
        <v>3994.9</v>
      </c>
      <c r="J1149" s="33">
        <v>84</v>
      </c>
      <c r="K1149" s="36">
        <f t="shared" si="87"/>
        <v>113.93819855358316</v>
      </c>
      <c r="L1149" s="19">
        <f t="shared" si="88"/>
        <v>3795.1550000000002</v>
      </c>
      <c r="M1149" s="17">
        <f t="shared" si="89"/>
        <v>199.745</v>
      </c>
      <c r="N1149" s="39">
        <v>0.09</v>
      </c>
      <c r="O1149" s="17">
        <f t="shared" si="91"/>
        <v>217.72205000000002</v>
      </c>
    </row>
    <row r="1150" spans="1:15" s="7" customFormat="1" ht="15.75" customHeight="1" x14ac:dyDescent="0.25">
      <c r="A1150" s="6" t="s">
        <v>1545</v>
      </c>
      <c r="B1150" s="6" t="s">
        <v>44</v>
      </c>
      <c r="C1150" s="6" t="s">
        <v>58</v>
      </c>
      <c r="D1150" s="6" t="s">
        <v>59</v>
      </c>
      <c r="E1150" s="6" t="s">
        <v>158</v>
      </c>
      <c r="F1150" s="27">
        <v>2011</v>
      </c>
      <c r="G1150" s="28">
        <v>40725</v>
      </c>
      <c r="H1150" s="18">
        <v>8873</v>
      </c>
      <c r="I1150" s="17">
        <f t="shared" si="90"/>
        <v>5767.45</v>
      </c>
      <c r="J1150" s="33">
        <v>84</v>
      </c>
      <c r="K1150" s="36">
        <f t="shared" si="87"/>
        <v>146.97567389875081</v>
      </c>
      <c r="L1150" s="19">
        <f t="shared" si="88"/>
        <v>5479.0774999999994</v>
      </c>
      <c r="M1150" s="17">
        <f t="shared" si="89"/>
        <v>288.3725</v>
      </c>
      <c r="N1150" s="39">
        <v>0.09</v>
      </c>
      <c r="O1150" s="17">
        <f t="shared" si="91"/>
        <v>314.32602500000002</v>
      </c>
    </row>
    <row r="1151" spans="1:15" s="7" customFormat="1" ht="15.75" customHeight="1" x14ac:dyDescent="0.25">
      <c r="A1151" s="6" t="s">
        <v>1546</v>
      </c>
      <c r="B1151" s="6" t="s">
        <v>44</v>
      </c>
      <c r="C1151" s="6" t="s">
        <v>34</v>
      </c>
      <c r="D1151" s="6" t="s">
        <v>35</v>
      </c>
      <c r="E1151" s="6" t="s">
        <v>260</v>
      </c>
      <c r="F1151" s="27">
        <v>2013</v>
      </c>
      <c r="G1151" s="28">
        <v>41456</v>
      </c>
      <c r="H1151" s="18">
        <v>2635</v>
      </c>
      <c r="I1151" s="17">
        <f t="shared" si="90"/>
        <v>1712.75</v>
      </c>
      <c r="J1151" s="33">
        <v>84</v>
      </c>
      <c r="K1151" s="36">
        <f t="shared" si="87"/>
        <v>122.94543063773833</v>
      </c>
      <c r="L1151" s="19">
        <f t="shared" si="88"/>
        <v>1627.1125</v>
      </c>
      <c r="M1151" s="17">
        <f t="shared" si="89"/>
        <v>85.637500000000003</v>
      </c>
      <c r="N1151" s="39">
        <v>0.09</v>
      </c>
      <c r="O1151" s="17">
        <f t="shared" si="91"/>
        <v>93.344875000000016</v>
      </c>
    </row>
    <row r="1152" spans="1:15" s="7" customFormat="1" ht="15.75" customHeight="1" x14ac:dyDescent="0.25">
      <c r="A1152" s="6" t="s">
        <v>1547</v>
      </c>
      <c r="B1152" s="6" t="s">
        <v>44</v>
      </c>
      <c r="C1152" s="6" t="s">
        <v>29</v>
      </c>
      <c r="D1152" s="6" t="s">
        <v>30</v>
      </c>
      <c r="E1152" s="6" t="s">
        <v>311</v>
      </c>
      <c r="F1152" s="27">
        <v>2018</v>
      </c>
      <c r="G1152" s="28">
        <v>43190</v>
      </c>
      <c r="H1152" s="18">
        <v>6925</v>
      </c>
      <c r="I1152" s="17">
        <f t="shared" si="90"/>
        <v>4501.25</v>
      </c>
      <c r="J1152" s="33">
        <v>84</v>
      </c>
      <c r="K1152" s="36">
        <f t="shared" si="87"/>
        <v>65.94345825115056</v>
      </c>
      <c r="L1152" s="19">
        <f t="shared" si="88"/>
        <v>3356.9832366707365</v>
      </c>
      <c r="M1152" s="17">
        <f t="shared" si="89"/>
        <v>1144.2667633292635</v>
      </c>
      <c r="N1152" s="39">
        <v>0.09</v>
      </c>
      <c r="O1152" s="17">
        <f t="shared" si="91"/>
        <v>1247.2507720288972</v>
      </c>
    </row>
    <row r="1153" spans="1:15" s="7" customFormat="1" ht="15.75" customHeight="1" x14ac:dyDescent="0.25">
      <c r="A1153" s="6" t="s">
        <v>1548</v>
      </c>
      <c r="B1153" s="6" t="s">
        <v>44</v>
      </c>
      <c r="C1153" s="6" t="s">
        <v>34</v>
      </c>
      <c r="D1153" s="6" t="s">
        <v>35</v>
      </c>
      <c r="E1153" s="6" t="s">
        <v>260</v>
      </c>
      <c r="F1153" s="27">
        <v>2017</v>
      </c>
      <c r="G1153" s="28">
        <v>43084</v>
      </c>
      <c r="H1153" s="18">
        <v>1694</v>
      </c>
      <c r="I1153" s="17">
        <f t="shared" si="90"/>
        <v>1101.1000000000001</v>
      </c>
      <c r="J1153" s="33">
        <v>84</v>
      </c>
      <c r="K1153" s="36">
        <f t="shared" si="87"/>
        <v>69.42800788954635</v>
      </c>
      <c r="L1153" s="19">
        <f t="shared" si="88"/>
        <v>864.58119658119665</v>
      </c>
      <c r="M1153" s="17">
        <f t="shared" si="89"/>
        <v>236.51880341880349</v>
      </c>
      <c r="N1153" s="39">
        <v>0.09</v>
      </c>
      <c r="O1153" s="17">
        <f t="shared" si="91"/>
        <v>257.80549572649579</v>
      </c>
    </row>
    <row r="1154" spans="1:15" s="7" customFormat="1" ht="15.75" customHeight="1" x14ac:dyDescent="0.25">
      <c r="A1154" s="6" t="s">
        <v>1549</v>
      </c>
      <c r="B1154" s="6" t="s">
        <v>44</v>
      </c>
      <c r="C1154" s="6" t="s">
        <v>58</v>
      </c>
      <c r="D1154" s="6" t="s">
        <v>59</v>
      </c>
      <c r="E1154" s="6" t="s">
        <v>408</v>
      </c>
      <c r="F1154" s="27">
        <v>2011</v>
      </c>
      <c r="G1154" s="28">
        <v>40725</v>
      </c>
      <c r="H1154" s="18">
        <v>10066</v>
      </c>
      <c r="I1154" s="17">
        <f t="shared" si="90"/>
        <v>6542.9000000000005</v>
      </c>
      <c r="J1154" s="33">
        <v>84</v>
      </c>
      <c r="K1154" s="36">
        <f t="shared" si="87"/>
        <v>146.97567389875081</v>
      </c>
      <c r="L1154" s="19">
        <f t="shared" si="88"/>
        <v>6215.7550000000001</v>
      </c>
      <c r="M1154" s="17">
        <f t="shared" si="89"/>
        <v>327.14500000000004</v>
      </c>
      <c r="N1154" s="39">
        <v>0.09</v>
      </c>
      <c r="O1154" s="17">
        <f t="shared" si="91"/>
        <v>356.58805000000007</v>
      </c>
    </row>
    <row r="1155" spans="1:15" s="7" customFormat="1" ht="15.75" customHeight="1" x14ac:dyDescent="0.25">
      <c r="A1155" s="6" t="s">
        <v>1550</v>
      </c>
      <c r="B1155" s="6" t="s">
        <v>33</v>
      </c>
      <c r="C1155" s="6" t="s">
        <v>34</v>
      </c>
      <c r="D1155" s="6" t="s">
        <v>35</v>
      </c>
      <c r="E1155" s="6" t="s">
        <v>260</v>
      </c>
      <c r="F1155" s="27">
        <v>2017</v>
      </c>
      <c r="G1155" s="28">
        <v>42815</v>
      </c>
      <c r="H1155" s="18">
        <v>2366</v>
      </c>
      <c r="I1155" s="17">
        <f t="shared" si="90"/>
        <v>1537.9</v>
      </c>
      <c r="J1155" s="33">
        <v>84</v>
      </c>
      <c r="K1155" s="36">
        <f t="shared" si="87"/>
        <v>78.270874424720574</v>
      </c>
      <c r="L1155" s="19">
        <f t="shared" si="88"/>
        <v>1361.3587962962963</v>
      </c>
      <c r="M1155" s="17">
        <f t="shared" si="89"/>
        <v>176.54120370370379</v>
      </c>
      <c r="N1155" s="39">
        <v>0.09</v>
      </c>
      <c r="O1155" s="17">
        <f t="shared" si="91"/>
        <v>192.42991203703713</v>
      </c>
    </row>
    <row r="1156" spans="1:15" s="7" customFormat="1" ht="15.75" customHeight="1" x14ac:dyDescent="0.25">
      <c r="A1156" s="6" t="s">
        <v>1551</v>
      </c>
      <c r="B1156" s="6" t="s">
        <v>44</v>
      </c>
      <c r="C1156" s="6" t="s">
        <v>76</v>
      </c>
      <c r="D1156" s="6" t="s">
        <v>77</v>
      </c>
      <c r="E1156" s="6" t="s">
        <v>1552</v>
      </c>
      <c r="F1156" s="27">
        <v>2013</v>
      </c>
      <c r="G1156" s="28">
        <v>41456</v>
      </c>
      <c r="H1156" s="18">
        <v>11624</v>
      </c>
      <c r="I1156" s="17">
        <f t="shared" si="90"/>
        <v>7555.6</v>
      </c>
      <c r="J1156" s="33">
        <v>84</v>
      </c>
      <c r="K1156" s="36">
        <f t="shared" si="87"/>
        <v>122.94543063773833</v>
      </c>
      <c r="L1156" s="19">
        <f t="shared" si="88"/>
        <v>7177.8200000000006</v>
      </c>
      <c r="M1156" s="17">
        <f t="shared" si="89"/>
        <v>377.78000000000003</v>
      </c>
      <c r="N1156" s="39">
        <v>0.09</v>
      </c>
      <c r="O1156" s="17">
        <f t="shared" si="91"/>
        <v>411.78020000000004</v>
      </c>
    </row>
    <row r="1157" spans="1:15" s="7" customFormat="1" ht="15.75" customHeight="1" x14ac:dyDescent="0.25">
      <c r="A1157" s="6" t="s">
        <v>1553</v>
      </c>
      <c r="B1157" s="6" t="s">
        <v>44</v>
      </c>
      <c r="C1157" s="6" t="s">
        <v>34</v>
      </c>
      <c r="D1157" s="6" t="s">
        <v>35</v>
      </c>
      <c r="E1157" s="6" t="s">
        <v>260</v>
      </c>
      <c r="F1157" s="27">
        <v>2017</v>
      </c>
      <c r="G1157" s="28">
        <v>43082</v>
      </c>
      <c r="H1157" s="18">
        <v>1694</v>
      </c>
      <c r="I1157" s="17">
        <f t="shared" si="90"/>
        <v>1101.1000000000001</v>
      </c>
      <c r="J1157" s="33">
        <v>84</v>
      </c>
      <c r="K1157" s="36">
        <f t="shared" si="87"/>
        <v>69.49375410913872</v>
      </c>
      <c r="L1157" s="19">
        <f t="shared" si="88"/>
        <v>865.39992877492875</v>
      </c>
      <c r="M1157" s="17">
        <f t="shared" si="89"/>
        <v>235.70007122507138</v>
      </c>
      <c r="N1157" s="39">
        <v>0.09</v>
      </c>
      <c r="O1157" s="17">
        <f t="shared" si="91"/>
        <v>256.91307763532785</v>
      </c>
    </row>
    <row r="1158" spans="1:15" s="7" customFormat="1" ht="15.75" customHeight="1" x14ac:dyDescent="0.25">
      <c r="A1158" s="6" t="s">
        <v>1554</v>
      </c>
      <c r="B1158" s="6" t="s">
        <v>47</v>
      </c>
      <c r="C1158" s="6" t="s">
        <v>38</v>
      </c>
      <c r="D1158" s="6" t="s">
        <v>39</v>
      </c>
      <c r="E1158" s="6" t="s">
        <v>1423</v>
      </c>
      <c r="F1158" s="27">
        <v>2007</v>
      </c>
      <c r="G1158" s="28">
        <v>39264</v>
      </c>
      <c r="H1158" s="18">
        <v>1115</v>
      </c>
      <c r="I1158" s="17">
        <f t="shared" si="90"/>
        <v>724.75</v>
      </c>
      <c r="J1158" s="33">
        <v>84</v>
      </c>
      <c r="K1158" s="36">
        <f t="shared" si="87"/>
        <v>195.0032873109796</v>
      </c>
      <c r="L1158" s="19">
        <f t="shared" si="88"/>
        <v>688.51250000000005</v>
      </c>
      <c r="M1158" s="17">
        <f t="shared" si="89"/>
        <v>36.237500000000004</v>
      </c>
      <c r="N1158" s="39">
        <v>0.09</v>
      </c>
      <c r="O1158" s="17">
        <f t="shared" si="91"/>
        <v>39.498875000000005</v>
      </c>
    </row>
    <row r="1159" spans="1:15" s="7" customFormat="1" ht="15.75" customHeight="1" x14ac:dyDescent="0.25">
      <c r="A1159" s="6" t="s">
        <v>1555</v>
      </c>
      <c r="B1159" s="6" t="s">
        <v>44</v>
      </c>
      <c r="C1159" s="6" t="s">
        <v>34</v>
      </c>
      <c r="D1159" s="6" t="s">
        <v>35</v>
      </c>
      <c r="E1159" s="6" t="s">
        <v>260</v>
      </c>
      <c r="F1159" s="27">
        <v>2010</v>
      </c>
      <c r="G1159" s="28">
        <v>40360</v>
      </c>
      <c r="H1159" s="18">
        <v>1915</v>
      </c>
      <c r="I1159" s="17">
        <f t="shared" si="90"/>
        <v>1244.75</v>
      </c>
      <c r="J1159" s="33">
        <v>84</v>
      </c>
      <c r="K1159" s="36">
        <f t="shared" si="87"/>
        <v>158.97435897435898</v>
      </c>
      <c r="L1159" s="19">
        <f t="shared" si="88"/>
        <v>1182.5125</v>
      </c>
      <c r="M1159" s="17">
        <f t="shared" si="89"/>
        <v>62.237500000000004</v>
      </c>
      <c r="N1159" s="39">
        <v>0.09</v>
      </c>
      <c r="O1159" s="17">
        <f t="shared" si="91"/>
        <v>67.838875000000016</v>
      </c>
    </row>
    <row r="1160" spans="1:15" s="7" customFormat="1" ht="15.75" customHeight="1" x14ac:dyDescent="0.25">
      <c r="A1160" s="6" t="s">
        <v>1556</v>
      </c>
      <c r="B1160" s="6" t="s">
        <v>47</v>
      </c>
      <c r="C1160" s="6" t="s">
        <v>29</v>
      </c>
      <c r="D1160" s="6" t="s">
        <v>30</v>
      </c>
      <c r="E1160" s="6" t="s">
        <v>52</v>
      </c>
      <c r="F1160" s="27">
        <v>2017</v>
      </c>
      <c r="G1160" s="28">
        <v>43011</v>
      </c>
      <c r="H1160" s="18">
        <v>6861</v>
      </c>
      <c r="I1160" s="17">
        <f t="shared" si="90"/>
        <v>4459.6500000000005</v>
      </c>
      <c r="J1160" s="33">
        <v>84</v>
      </c>
      <c r="K1160" s="36">
        <f t="shared" si="87"/>
        <v>71.827744904667981</v>
      </c>
      <c r="L1160" s="19">
        <f t="shared" si="88"/>
        <v>3622.7413385225886</v>
      </c>
      <c r="M1160" s="17">
        <f t="shared" si="89"/>
        <v>836.9086614774119</v>
      </c>
      <c r="N1160" s="39">
        <v>0.09</v>
      </c>
      <c r="O1160" s="17">
        <f t="shared" si="91"/>
        <v>912.23044101037908</v>
      </c>
    </row>
    <row r="1161" spans="1:15" s="7" customFormat="1" ht="15.75" customHeight="1" x14ac:dyDescent="0.25">
      <c r="A1161" s="6" t="s">
        <v>1557</v>
      </c>
      <c r="B1161" s="6" t="s">
        <v>44</v>
      </c>
      <c r="C1161" s="6" t="s">
        <v>29</v>
      </c>
      <c r="D1161" s="6" t="s">
        <v>30</v>
      </c>
      <c r="E1161" s="6" t="s">
        <v>42</v>
      </c>
      <c r="F1161" s="27">
        <v>2018</v>
      </c>
      <c r="G1161" s="28">
        <v>43361</v>
      </c>
      <c r="H1161" s="18">
        <v>3933.96</v>
      </c>
      <c r="I1161" s="17">
        <f t="shared" si="90"/>
        <v>2557.0740000000001</v>
      </c>
      <c r="J1161" s="33">
        <v>84</v>
      </c>
      <c r="K1161" s="36">
        <f t="shared" si="87"/>
        <v>60.322156476002625</v>
      </c>
      <c r="L1161" s="19">
        <f t="shared" si="88"/>
        <v>1744.4738934676434</v>
      </c>
      <c r="M1161" s="17">
        <f t="shared" si="89"/>
        <v>812.60010653235668</v>
      </c>
      <c r="N1161" s="39">
        <v>0.09</v>
      </c>
      <c r="O1161" s="17">
        <f t="shared" si="91"/>
        <v>885.73411612026882</v>
      </c>
    </row>
    <row r="1162" spans="1:15" s="7" customFormat="1" ht="15.75" customHeight="1" x14ac:dyDescent="0.25">
      <c r="A1162" s="6" t="s">
        <v>1558</v>
      </c>
      <c r="B1162" s="6" t="s">
        <v>33</v>
      </c>
      <c r="C1162" s="6" t="s">
        <v>29</v>
      </c>
      <c r="D1162" s="6" t="s">
        <v>30</v>
      </c>
      <c r="E1162" s="6" t="s">
        <v>311</v>
      </c>
      <c r="F1162" s="27">
        <v>2018</v>
      </c>
      <c r="G1162" s="28">
        <v>43116</v>
      </c>
      <c r="H1162" s="18">
        <v>6925</v>
      </c>
      <c r="I1162" s="17">
        <f t="shared" si="90"/>
        <v>4501.25</v>
      </c>
      <c r="J1162" s="33">
        <v>84</v>
      </c>
      <c r="K1162" s="36">
        <f t="shared" ref="K1162:K1225" si="92">+($B$2-G1162)/30.42</f>
        <v>68.376068376068375</v>
      </c>
      <c r="L1162" s="19">
        <f t="shared" ref="L1162:L1225" si="93">+I1162-M1162</f>
        <v>3480.8201058201062</v>
      </c>
      <c r="M1162" s="17">
        <f t="shared" ref="M1162:M1225" si="94">IF(K1162&lt;$J1162,($I1162)-(K1162/$J1162)*(($I1162)-($I1162*$B$5)),($I1162*$B$5))</f>
        <v>1020.4298941798938</v>
      </c>
      <c r="N1162" s="39">
        <v>0.09</v>
      </c>
      <c r="O1162" s="17">
        <f t="shared" si="91"/>
        <v>1112.2685846560844</v>
      </c>
    </row>
    <row r="1163" spans="1:15" s="7" customFormat="1" ht="15.75" customHeight="1" x14ac:dyDescent="0.25">
      <c r="A1163" s="6" t="s">
        <v>1559</v>
      </c>
      <c r="B1163" s="6" t="s">
        <v>44</v>
      </c>
      <c r="C1163" s="6" t="s">
        <v>29</v>
      </c>
      <c r="D1163" s="6" t="s">
        <v>30</v>
      </c>
      <c r="E1163" s="6" t="s">
        <v>52</v>
      </c>
      <c r="F1163" s="27">
        <v>2017</v>
      </c>
      <c r="G1163" s="28">
        <v>42900</v>
      </c>
      <c r="H1163" s="18">
        <v>6861</v>
      </c>
      <c r="I1163" s="17">
        <f t="shared" ref="I1163:I1226" si="95">H1163*(1-$B$6)</f>
        <v>4459.6500000000005</v>
      </c>
      <c r="J1163" s="33">
        <v>84</v>
      </c>
      <c r="K1163" s="36">
        <f t="shared" si="92"/>
        <v>75.476660092044696</v>
      </c>
      <c r="L1163" s="19">
        <f t="shared" si="93"/>
        <v>3806.7799145299145</v>
      </c>
      <c r="M1163" s="17">
        <f t="shared" si="94"/>
        <v>652.870085470086</v>
      </c>
      <c r="N1163" s="39">
        <v>0.09</v>
      </c>
      <c r="O1163" s="17">
        <f t="shared" ref="O1163:O1226" si="96">+M1163*(1+N1163)</f>
        <v>711.62839316239376</v>
      </c>
    </row>
    <row r="1164" spans="1:15" s="7" customFormat="1" ht="15.75" customHeight="1" x14ac:dyDescent="0.25">
      <c r="A1164" s="6" t="s">
        <v>1560</v>
      </c>
      <c r="B1164" s="6" t="s">
        <v>44</v>
      </c>
      <c r="C1164" s="6" t="s">
        <v>165</v>
      </c>
      <c r="D1164" s="6" t="s">
        <v>166</v>
      </c>
      <c r="E1164" s="6" t="s">
        <v>358</v>
      </c>
      <c r="F1164" s="27">
        <v>2014</v>
      </c>
      <c r="G1164" s="28">
        <v>41671</v>
      </c>
      <c r="H1164" s="18">
        <v>1699</v>
      </c>
      <c r="I1164" s="17">
        <f t="shared" si="95"/>
        <v>1104.3500000000001</v>
      </c>
      <c r="J1164" s="33">
        <v>60</v>
      </c>
      <c r="K1164" s="36">
        <f t="shared" si="92"/>
        <v>115.87771203155818</v>
      </c>
      <c r="L1164" s="19">
        <f t="shared" si="93"/>
        <v>1049.1325000000002</v>
      </c>
      <c r="M1164" s="17">
        <f t="shared" si="94"/>
        <v>55.217500000000008</v>
      </c>
      <c r="N1164" s="39">
        <v>0.09</v>
      </c>
      <c r="O1164" s="17">
        <f t="shared" si="96"/>
        <v>60.187075000000014</v>
      </c>
    </row>
    <row r="1165" spans="1:15" s="7" customFormat="1" ht="15.75" customHeight="1" x14ac:dyDescent="0.25">
      <c r="A1165" s="6" t="s">
        <v>1561</v>
      </c>
      <c r="B1165" s="6" t="s">
        <v>33</v>
      </c>
      <c r="C1165" s="6" t="s">
        <v>34</v>
      </c>
      <c r="D1165" s="6" t="s">
        <v>35</v>
      </c>
      <c r="E1165" s="6" t="s">
        <v>260</v>
      </c>
      <c r="F1165" s="27">
        <v>2017</v>
      </c>
      <c r="G1165" s="28">
        <v>42955</v>
      </c>
      <c r="H1165" s="18">
        <v>1680</v>
      </c>
      <c r="I1165" s="17">
        <f t="shared" si="95"/>
        <v>1092</v>
      </c>
      <c r="J1165" s="33">
        <v>84</v>
      </c>
      <c r="K1165" s="36">
        <f t="shared" si="92"/>
        <v>73.668639053254438</v>
      </c>
      <c r="L1165" s="19">
        <f t="shared" si="93"/>
        <v>909.80769230769238</v>
      </c>
      <c r="M1165" s="17">
        <f t="shared" si="94"/>
        <v>182.19230769230762</v>
      </c>
      <c r="N1165" s="39">
        <v>0.09</v>
      </c>
      <c r="O1165" s="17">
        <f t="shared" si="96"/>
        <v>198.58961538461531</v>
      </c>
    </row>
    <row r="1166" spans="1:15" s="7" customFormat="1" ht="15.75" customHeight="1" x14ac:dyDescent="0.25">
      <c r="A1166" s="6" t="s">
        <v>1562</v>
      </c>
      <c r="B1166" s="6" t="s">
        <v>33</v>
      </c>
      <c r="C1166" s="6" t="s">
        <v>404</v>
      </c>
      <c r="D1166" s="6" t="s">
        <v>405</v>
      </c>
      <c r="E1166" s="6" t="s">
        <v>874</v>
      </c>
      <c r="F1166" s="27">
        <v>2016</v>
      </c>
      <c r="G1166" s="28">
        <v>42451</v>
      </c>
      <c r="H1166" s="18">
        <v>2306</v>
      </c>
      <c r="I1166" s="17">
        <f t="shared" si="95"/>
        <v>1498.9</v>
      </c>
      <c r="J1166" s="33">
        <v>84</v>
      </c>
      <c r="K1166" s="36">
        <f t="shared" si="92"/>
        <v>90.23668639053254</v>
      </c>
      <c r="L1166" s="19">
        <f t="shared" si="93"/>
        <v>1423.9550000000002</v>
      </c>
      <c r="M1166" s="17">
        <f t="shared" si="94"/>
        <v>74.945000000000007</v>
      </c>
      <c r="N1166" s="39">
        <v>0.21</v>
      </c>
      <c r="O1166" s="17">
        <f t="shared" si="96"/>
        <v>90.683450000000008</v>
      </c>
    </row>
    <row r="1167" spans="1:15" s="7" customFormat="1" ht="15.75" customHeight="1" x14ac:dyDescent="0.25">
      <c r="A1167" s="6" t="s">
        <v>1563</v>
      </c>
      <c r="B1167" s="6" t="s">
        <v>44</v>
      </c>
      <c r="C1167" s="6" t="s">
        <v>255</v>
      </c>
      <c r="D1167" s="6" t="s">
        <v>256</v>
      </c>
      <c r="E1167" s="6" t="s">
        <v>800</v>
      </c>
      <c r="F1167" s="27">
        <v>2015</v>
      </c>
      <c r="G1167" s="28">
        <v>42311</v>
      </c>
      <c r="H1167" s="18">
        <v>6682.47</v>
      </c>
      <c r="I1167" s="17">
        <f t="shared" si="95"/>
        <v>4343.6055000000006</v>
      </c>
      <c r="J1167" s="33">
        <v>84</v>
      </c>
      <c r="K1167" s="36">
        <f t="shared" si="92"/>
        <v>94.838921761998677</v>
      </c>
      <c r="L1167" s="19">
        <f t="shared" si="93"/>
        <v>4126.4252250000009</v>
      </c>
      <c r="M1167" s="17">
        <f t="shared" si="94"/>
        <v>217.18027500000005</v>
      </c>
      <c r="N1167" s="39">
        <v>0.09</v>
      </c>
      <c r="O1167" s="17">
        <f t="shared" si="96"/>
        <v>236.72649975000007</v>
      </c>
    </row>
    <row r="1168" spans="1:15" s="7" customFormat="1" ht="15.75" customHeight="1" x14ac:dyDescent="0.25">
      <c r="A1168" s="6" t="s">
        <v>1564</v>
      </c>
      <c r="B1168" s="6" t="s">
        <v>44</v>
      </c>
      <c r="C1168" s="6" t="s">
        <v>134</v>
      </c>
      <c r="D1168" s="6" t="s">
        <v>135</v>
      </c>
      <c r="E1168" s="6" t="s">
        <v>1565</v>
      </c>
      <c r="F1168" s="27">
        <v>2019</v>
      </c>
      <c r="G1168" s="28">
        <v>43686</v>
      </c>
      <c r="H1168" s="18">
        <v>6017</v>
      </c>
      <c r="I1168" s="17">
        <f t="shared" si="95"/>
        <v>3911.05</v>
      </c>
      <c r="J1168" s="33">
        <v>84</v>
      </c>
      <c r="K1168" s="36">
        <f t="shared" si="92"/>
        <v>49.638395792241944</v>
      </c>
      <c r="L1168" s="19">
        <f t="shared" si="93"/>
        <v>2195.6111365486368</v>
      </c>
      <c r="M1168" s="17">
        <f t="shared" si="94"/>
        <v>1715.4388634513634</v>
      </c>
      <c r="N1168" s="39">
        <v>0.09</v>
      </c>
      <c r="O1168" s="17">
        <f t="shared" si="96"/>
        <v>1869.8283611619863</v>
      </c>
    </row>
    <row r="1169" spans="1:15" s="7" customFormat="1" ht="15.75" customHeight="1" x14ac:dyDescent="0.25">
      <c r="A1169" s="6" t="s">
        <v>1566</v>
      </c>
      <c r="B1169" s="6" t="s">
        <v>44</v>
      </c>
      <c r="C1169" s="6" t="s">
        <v>234</v>
      </c>
      <c r="D1169" s="6" t="s">
        <v>235</v>
      </c>
      <c r="E1169" s="6" t="s">
        <v>1567</v>
      </c>
      <c r="F1169" s="27">
        <v>2019</v>
      </c>
      <c r="G1169" s="28">
        <v>43714</v>
      </c>
      <c r="H1169" s="18">
        <v>8392</v>
      </c>
      <c r="I1169" s="17">
        <f t="shared" si="95"/>
        <v>5454.8</v>
      </c>
      <c r="J1169" s="33">
        <v>84</v>
      </c>
      <c r="K1169" s="36">
        <f t="shared" si="92"/>
        <v>48.717948717948715</v>
      </c>
      <c r="L1169" s="19">
        <f t="shared" si="93"/>
        <v>3005.468253968254</v>
      </c>
      <c r="M1169" s="17">
        <f t="shared" si="94"/>
        <v>2449.3317460317462</v>
      </c>
      <c r="N1169" s="39">
        <v>0.09</v>
      </c>
      <c r="O1169" s="17">
        <f t="shared" si="96"/>
        <v>2669.7716031746036</v>
      </c>
    </row>
    <row r="1170" spans="1:15" s="7" customFormat="1" ht="15.75" customHeight="1" x14ac:dyDescent="0.25">
      <c r="A1170" s="6" t="s">
        <v>1568</v>
      </c>
      <c r="B1170" s="6" t="s">
        <v>33</v>
      </c>
      <c r="C1170" s="6" t="s">
        <v>38</v>
      </c>
      <c r="D1170" s="6" t="s">
        <v>39</v>
      </c>
      <c r="E1170" s="6" t="s">
        <v>1423</v>
      </c>
      <c r="F1170" s="27">
        <v>2007</v>
      </c>
      <c r="G1170" s="28">
        <v>39264</v>
      </c>
      <c r="H1170" s="18">
        <v>1115</v>
      </c>
      <c r="I1170" s="17">
        <f t="shared" si="95"/>
        <v>724.75</v>
      </c>
      <c r="J1170" s="33">
        <v>84</v>
      </c>
      <c r="K1170" s="36">
        <f t="shared" si="92"/>
        <v>195.0032873109796</v>
      </c>
      <c r="L1170" s="19">
        <f t="shared" si="93"/>
        <v>688.51250000000005</v>
      </c>
      <c r="M1170" s="17">
        <f t="shared" si="94"/>
        <v>36.237500000000004</v>
      </c>
      <c r="N1170" s="39">
        <v>0.09</v>
      </c>
      <c r="O1170" s="17">
        <f t="shared" si="96"/>
        <v>39.498875000000005</v>
      </c>
    </row>
    <row r="1171" spans="1:15" s="7" customFormat="1" ht="15.75" customHeight="1" x14ac:dyDescent="0.25">
      <c r="A1171" s="6" t="s">
        <v>1569</v>
      </c>
      <c r="B1171" s="6" t="s">
        <v>33</v>
      </c>
      <c r="C1171" s="6" t="s">
        <v>34</v>
      </c>
      <c r="D1171" s="6" t="s">
        <v>35</v>
      </c>
      <c r="E1171" s="6" t="s">
        <v>260</v>
      </c>
      <c r="F1171" s="27">
        <v>2013</v>
      </c>
      <c r="G1171" s="28">
        <v>41600</v>
      </c>
      <c r="H1171" s="18">
        <v>3785</v>
      </c>
      <c r="I1171" s="17">
        <f t="shared" si="95"/>
        <v>2460.25</v>
      </c>
      <c r="J1171" s="33">
        <v>84</v>
      </c>
      <c r="K1171" s="36">
        <f t="shared" si="92"/>
        <v>118.21170282708744</v>
      </c>
      <c r="L1171" s="19">
        <f t="shared" si="93"/>
        <v>2337.2375000000002</v>
      </c>
      <c r="M1171" s="17">
        <f t="shared" si="94"/>
        <v>123.0125</v>
      </c>
      <c r="N1171" s="39">
        <v>0.09</v>
      </c>
      <c r="O1171" s="17">
        <f t="shared" si="96"/>
        <v>134.08362500000001</v>
      </c>
    </row>
    <row r="1172" spans="1:15" s="7" customFormat="1" ht="15.75" customHeight="1" x14ac:dyDescent="0.25">
      <c r="A1172" s="6" t="s">
        <v>1570</v>
      </c>
      <c r="B1172" s="6" t="s">
        <v>44</v>
      </c>
      <c r="C1172" s="6" t="s">
        <v>108</v>
      </c>
      <c r="D1172" s="6" t="s">
        <v>109</v>
      </c>
      <c r="E1172" s="6" t="s">
        <v>78</v>
      </c>
      <c r="F1172" s="27">
        <v>2017</v>
      </c>
      <c r="G1172" s="28">
        <v>42941</v>
      </c>
      <c r="H1172" s="18">
        <v>10825</v>
      </c>
      <c r="I1172" s="17">
        <f t="shared" si="95"/>
        <v>7036.25</v>
      </c>
      <c r="J1172" s="33">
        <v>84</v>
      </c>
      <c r="K1172" s="36">
        <f t="shared" si="92"/>
        <v>74.128862590401042</v>
      </c>
      <c r="L1172" s="19">
        <f t="shared" si="93"/>
        <v>5898.9255825193313</v>
      </c>
      <c r="M1172" s="17">
        <f t="shared" si="94"/>
        <v>1137.3244174806687</v>
      </c>
      <c r="N1172" s="39">
        <v>0.09</v>
      </c>
      <c r="O1172" s="17">
        <f t="shared" si="96"/>
        <v>1239.6836150539289</v>
      </c>
    </row>
    <row r="1173" spans="1:15" s="7" customFormat="1" ht="15.75" customHeight="1" x14ac:dyDescent="0.25">
      <c r="A1173" s="6" t="s">
        <v>1571</v>
      </c>
      <c r="B1173" s="6" t="s">
        <v>33</v>
      </c>
      <c r="C1173" s="6" t="s">
        <v>143</v>
      </c>
      <c r="D1173" s="6" t="s">
        <v>144</v>
      </c>
      <c r="E1173" s="6" t="s">
        <v>117</v>
      </c>
      <c r="F1173" s="27">
        <v>2012</v>
      </c>
      <c r="G1173" s="28">
        <v>41091</v>
      </c>
      <c r="H1173" s="18">
        <v>1995</v>
      </c>
      <c r="I1173" s="17">
        <f t="shared" si="95"/>
        <v>1296.75</v>
      </c>
      <c r="J1173" s="33">
        <v>84</v>
      </c>
      <c r="K1173" s="36">
        <f t="shared" si="92"/>
        <v>134.94411571334646</v>
      </c>
      <c r="L1173" s="19">
        <f t="shared" si="93"/>
        <v>1231.9124999999999</v>
      </c>
      <c r="M1173" s="17">
        <f t="shared" si="94"/>
        <v>64.837500000000006</v>
      </c>
      <c r="N1173" s="39">
        <v>0.09</v>
      </c>
      <c r="O1173" s="17">
        <f t="shared" si="96"/>
        <v>70.672875000000005</v>
      </c>
    </row>
    <row r="1174" spans="1:15" s="7" customFormat="1" ht="15.75" customHeight="1" x14ac:dyDescent="0.25">
      <c r="A1174" s="6" t="s">
        <v>1572</v>
      </c>
      <c r="B1174" s="6" t="s">
        <v>44</v>
      </c>
      <c r="C1174" s="6" t="s">
        <v>38</v>
      </c>
      <c r="D1174" s="6" t="s">
        <v>39</v>
      </c>
      <c r="E1174" s="6" t="s">
        <v>1573</v>
      </c>
      <c r="F1174" s="27">
        <v>2011</v>
      </c>
      <c r="G1174" s="28">
        <v>40725</v>
      </c>
      <c r="H1174" s="18">
        <v>977</v>
      </c>
      <c r="I1174" s="17">
        <f t="shared" si="95"/>
        <v>635.05000000000007</v>
      </c>
      <c r="J1174" s="33">
        <v>84</v>
      </c>
      <c r="K1174" s="36">
        <f t="shared" si="92"/>
        <v>146.97567389875081</v>
      </c>
      <c r="L1174" s="19">
        <f t="shared" si="93"/>
        <v>603.29750000000001</v>
      </c>
      <c r="M1174" s="17">
        <f t="shared" si="94"/>
        <v>31.752500000000005</v>
      </c>
      <c r="N1174" s="39">
        <v>0.09</v>
      </c>
      <c r="O1174" s="17">
        <f t="shared" si="96"/>
        <v>34.610225000000007</v>
      </c>
    </row>
    <row r="1175" spans="1:15" s="7" customFormat="1" ht="15.75" customHeight="1" x14ac:dyDescent="0.25">
      <c r="A1175" s="6" t="s">
        <v>1574</v>
      </c>
      <c r="B1175" s="6" t="s">
        <v>44</v>
      </c>
      <c r="C1175" s="6" t="s">
        <v>58</v>
      </c>
      <c r="D1175" s="6" t="s">
        <v>59</v>
      </c>
      <c r="E1175" s="6" t="s">
        <v>1575</v>
      </c>
      <c r="F1175" s="27">
        <v>2017</v>
      </c>
      <c r="G1175" s="28">
        <v>43077</v>
      </c>
      <c r="H1175" s="18">
        <v>18127</v>
      </c>
      <c r="I1175" s="17">
        <f t="shared" si="95"/>
        <v>11782.550000000001</v>
      </c>
      <c r="J1175" s="33">
        <v>84</v>
      </c>
      <c r="K1175" s="36">
        <f t="shared" si="92"/>
        <v>69.658119658119659</v>
      </c>
      <c r="L1175" s="19">
        <f t="shared" si="93"/>
        <v>9282.2948082010589</v>
      </c>
      <c r="M1175" s="17">
        <f t="shared" si="94"/>
        <v>2500.2551917989422</v>
      </c>
      <c r="N1175" s="39">
        <v>0.09</v>
      </c>
      <c r="O1175" s="17">
        <f t="shared" si="96"/>
        <v>2725.278159060847</v>
      </c>
    </row>
    <row r="1176" spans="1:15" s="7" customFormat="1" ht="15.75" customHeight="1" x14ac:dyDescent="0.25">
      <c r="A1176" s="6" t="s">
        <v>1576</v>
      </c>
      <c r="B1176" s="6" t="s">
        <v>44</v>
      </c>
      <c r="C1176" s="6" t="s">
        <v>38</v>
      </c>
      <c r="D1176" s="6" t="s">
        <v>39</v>
      </c>
      <c r="E1176" s="6" t="s">
        <v>171</v>
      </c>
      <c r="F1176" s="27">
        <v>2011</v>
      </c>
      <c r="G1176" s="28">
        <v>40725</v>
      </c>
      <c r="H1176" s="18">
        <v>655</v>
      </c>
      <c r="I1176" s="17">
        <f t="shared" si="95"/>
        <v>425.75</v>
      </c>
      <c r="J1176" s="33">
        <v>84</v>
      </c>
      <c r="K1176" s="36">
        <f t="shared" si="92"/>
        <v>146.97567389875081</v>
      </c>
      <c r="L1176" s="19">
        <f t="shared" si="93"/>
        <v>404.46249999999998</v>
      </c>
      <c r="M1176" s="17">
        <f t="shared" si="94"/>
        <v>21.287500000000001</v>
      </c>
      <c r="N1176" s="39">
        <v>0.09</v>
      </c>
      <c r="O1176" s="17">
        <f t="shared" si="96"/>
        <v>23.203375000000005</v>
      </c>
    </row>
    <row r="1177" spans="1:15" s="7" customFormat="1" ht="15.75" customHeight="1" x14ac:dyDescent="0.25">
      <c r="A1177" s="6" t="s">
        <v>1577</v>
      </c>
      <c r="B1177" s="6" t="s">
        <v>33</v>
      </c>
      <c r="C1177" s="6" t="s">
        <v>29</v>
      </c>
      <c r="D1177" s="6" t="s">
        <v>30</v>
      </c>
      <c r="E1177" s="6" t="s">
        <v>311</v>
      </c>
      <c r="F1177" s="27">
        <v>2017</v>
      </c>
      <c r="G1177" s="28">
        <v>42902</v>
      </c>
      <c r="H1177" s="18">
        <v>7144.98</v>
      </c>
      <c r="I1177" s="17">
        <f t="shared" si="95"/>
        <v>4644.2370000000001</v>
      </c>
      <c r="J1177" s="33">
        <v>84</v>
      </c>
      <c r="K1177" s="36">
        <f t="shared" si="92"/>
        <v>75.410913872452326</v>
      </c>
      <c r="L1177" s="19">
        <f t="shared" si="93"/>
        <v>3960.8910546398047</v>
      </c>
      <c r="M1177" s="17">
        <f t="shared" si="94"/>
        <v>683.3459453601954</v>
      </c>
      <c r="N1177" s="39">
        <v>0.09</v>
      </c>
      <c r="O1177" s="17">
        <f t="shared" si="96"/>
        <v>744.84708044261299</v>
      </c>
    </row>
    <row r="1178" spans="1:15" s="7" customFormat="1" ht="15.75" customHeight="1" x14ac:dyDescent="0.25">
      <c r="A1178" s="6" t="s">
        <v>1578</v>
      </c>
      <c r="B1178" s="6" t="s">
        <v>44</v>
      </c>
      <c r="C1178" s="6" t="s">
        <v>34</v>
      </c>
      <c r="D1178" s="6" t="s">
        <v>35</v>
      </c>
      <c r="E1178" s="6" t="s">
        <v>260</v>
      </c>
      <c r="F1178" s="27">
        <v>2016</v>
      </c>
      <c r="G1178" s="28">
        <v>42675</v>
      </c>
      <c r="H1178" s="18">
        <v>1703.0000000000005</v>
      </c>
      <c r="I1178" s="17">
        <f t="shared" si="95"/>
        <v>1106.9500000000003</v>
      </c>
      <c r="J1178" s="33">
        <v>84</v>
      </c>
      <c r="K1178" s="36">
        <f t="shared" si="92"/>
        <v>82.873109796186711</v>
      </c>
      <c r="L1178" s="19">
        <f t="shared" si="93"/>
        <v>1037.4948743386244</v>
      </c>
      <c r="M1178" s="17">
        <f t="shared" si="94"/>
        <v>69.45512566137586</v>
      </c>
      <c r="N1178" s="39">
        <v>0.09</v>
      </c>
      <c r="O1178" s="17">
        <f t="shared" si="96"/>
        <v>75.70608697089969</v>
      </c>
    </row>
    <row r="1179" spans="1:15" s="7" customFormat="1" ht="15.75" customHeight="1" x14ac:dyDescent="0.25">
      <c r="A1179" s="6" t="s">
        <v>1579</v>
      </c>
      <c r="B1179" s="6" t="s">
        <v>33</v>
      </c>
      <c r="C1179" s="6" t="s">
        <v>29</v>
      </c>
      <c r="D1179" s="6" t="s">
        <v>30</v>
      </c>
      <c r="E1179" s="6" t="s">
        <v>393</v>
      </c>
      <c r="F1179" s="27">
        <v>2018</v>
      </c>
      <c r="G1179" s="28">
        <v>43432</v>
      </c>
      <c r="H1179" s="18">
        <v>5826</v>
      </c>
      <c r="I1179" s="17">
        <f t="shared" si="95"/>
        <v>3786.9</v>
      </c>
      <c r="J1179" s="33">
        <v>84</v>
      </c>
      <c r="K1179" s="36">
        <f t="shared" si="92"/>
        <v>57.988165680473372</v>
      </c>
      <c r="L1179" s="19">
        <f t="shared" si="93"/>
        <v>2483.5192307692309</v>
      </c>
      <c r="M1179" s="17">
        <f t="shared" si="94"/>
        <v>1303.3807692307691</v>
      </c>
      <c r="N1179" s="39">
        <v>0.09</v>
      </c>
      <c r="O1179" s="17">
        <f t="shared" si="96"/>
        <v>1420.6850384615384</v>
      </c>
    </row>
    <row r="1180" spans="1:15" s="7" customFormat="1" ht="15.75" customHeight="1" x14ac:dyDescent="0.25">
      <c r="A1180" s="6" t="s">
        <v>1580</v>
      </c>
      <c r="B1180" s="6" t="s">
        <v>44</v>
      </c>
      <c r="C1180" s="6" t="s">
        <v>34</v>
      </c>
      <c r="D1180" s="6" t="s">
        <v>35</v>
      </c>
      <c r="E1180" s="6" t="s">
        <v>260</v>
      </c>
      <c r="F1180" s="27">
        <v>2017</v>
      </c>
      <c r="G1180" s="28">
        <v>42849</v>
      </c>
      <c r="H1180" s="18">
        <v>1725.8</v>
      </c>
      <c r="I1180" s="17">
        <f t="shared" si="95"/>
        <v>1121.77</v>
      </c>
      <c r="J1180" s="33">
        <v>84</v>
      </c>
      <c r="K1180" s="36">
        <f t="shared" si="92"/>
        <v>77.153188691650229</v>
      </c>
      <c r="L1180" s="19">
        <f t="shared" si="93"/>
        <v>978.81816493691485</v>
      </c>
      <c r="M1180" s="17">
        <f t="shared" si="94"/>
        <v>142.95183506308513</v>
      </c>
      <c r="N1180" s="39">
        <v>0.09</v>
      </c>
      <c r="O1180" s="17">
        <f t="shared" si="96"/>
        <v>155.8175002187628</v>
      </c>
    </row>
    <row r="1181" spans="1:15" s="7" customFormat="1" ht="15.75" customHeight="1" x14ac:dyDescent="0.25">
      <c r="A1181" s="6" t="s">
        <v>1581</v>
      </c>
      <c r="B1181" s="6" t="s">
        <v>33</v>
      </c>
      <c r="C1181" s="6" t="s">
        <v>34</v>
      </c>
      <c r="D1181" s="6" t="s">
        <v>35</v>
      </c>
      <c r="E1181" s="6" t="s">
        <v>260</v>
      </c>
      <c r="F1181" s="27">
        <v>2016</v>
      </c>
      <c r="G1181" s="28">
        <v>42713</v>
      </c>
      <c r="H1181" s="18">
        <v>2015</v>
      </c>
      <c r="I1181" s="17">
        <f t="shared" si="95"/>
        <v>1309.75</v>
      </c>
      <c r="J1181" s="33">
        <v>84</v>
      </c>
      <c r="K1181" s="36">
        <f t="shared" si="92"/>
        <v>81.623931623931625</v>
      </c>
      <c r="L1181" s="19">
        <f t="shared" si="93"/>
        <v>1209.0666335978838</v>
      </c>
      <c r="M1181" s="17">
        <f t="shared" si="94"/>
        <v>100.68336640211623</v>
      </c>
      <c r="N1181" s="39">
        <v>0.09</v>
      </c>
      <c r="O1181" s="17">
        <f t="shared" si="96"/>
        <v>109.7448693783067</v>
      </c>
    </row>
    <row r="1182" spans="1:15" s="7" customFormat="1" ht="15.75" customHeight="1" x14ac:dyDescent="0.25">
      <c r="A1182" s="6" t="s">
        <v>1582</v>
      </c>
      <c r="B1182" s="6" t="s">
        <v>44</v>
      </c>
      <c r="C1182" s="6" t="s">
        <v>29</v>
      </c>
      <c r="D1182" s="6" t="s">
        <v>30</v>
      </c>
      <c r="E1182" s="6" t="s">
        <v>52</v>
      </c>
      <c r="F1182" s="27">
        <v>2015</v>
      </c>
      <c r="G1182" s="28">
        <v>42186</v>
      </c>
      <c r="H1182" s="18">
        <v>6861</v>
      </c>
      <c r="I1182" s="17">
        <f t="shared" si="95"/>
        <v>4459.6500000000005</v>
      </c>
      <c r="J1182" s="33">
        <v>84</v>
      </c>
      <c r="K1182" s="36">
        <f t="shared" si="92"/>
        <v>98.948060486522024</v>
      </c>
      <c r="L1182" s="19">
        <f t="shared" si="93"/>
        <v>4236.6675000000005</v>
      </c>
      <c r="M1182" s="17">
        <f t="shared" si="94"/>
        <v>222.98250000000004</v>
      </c>
      <c r="N1182" s="39">
        <v>0.09</v>
      </c>
      <c r="O1182" s="17">
        <f t="shared" si="96"/>
        <v>243.05092500000006</v>
      </c>
    </row>
    <row r="1183" spans="1:15" s="7" customFormat="1" ht="15.75" customHeight="1" x14ac:dyDescent="0.25">
      <c r="A1183" s="6" t="s">
        <v>1583</v>
      </c>
      <c r="B1183" s="6" t="s">
        <v>33</v>
      </c>
      <c r="C1183" s="6" t="s">
        <v>76</v>
      </c>
      <c r="D1183" s="6" t="s">
        <v>77</v>
      </c>
      <c r="E1183" s="6" t="s">
        <v>1552</v>
      </c>
      <c r="F1183" s="27">
        <v>2018</v>
      </c>
      <c r="G1183" s="28">
        <v>43304</v>
      </c>
      <c r="H1183" s="18">
        <v>25691.35</v>
      </c>
      <c r="I1183" s="17">
        <f t="shared" si="95"/>
        <v>16699.377499999999</v>
      </c>
      <c r="J1183" s="33">
        <v>84</v>
      </c>
      <c r="K1183" s="36">
        <f t="shared" si="92"/>
        <v>62.195923734385268</v>
      </c>
      <c r="L1183" s="19">
        <f t="shared" si="93"/>
        <v>11746.447011090759</v>
      </c>
      <c r="M1183" s="17">
        <f t="shared" si="94"/>
        <v>4952.93048890924</v>
      </c>
      <c r="N1183" s="39">
        <v>0.09</v>
      </c>
      <c r="O1183" s="17">
        <f t="shared" si="96"/>
        <v>5398.6942329110716</v>
      </c>
    </row>
    <row r="1184" spans="1:15" s="7" customFormat="1" ht="15.75" customHeight="1" x14ac:dyDescent="0.25">
      <c r="A1184" s="6" t="s">
        <v>1584</v>
      </c>
      <c r="B1184" s="6" t="s">
        <v>33</v>
      </c>
      <c r="C1184" s="6" t="s">
        <v>38</v>
      </c>
      <c r="D1184" s="6" t="s">
        <v>39</v>
      </c>
      <c r="E1184" s="6" t="s">
        <v>1441</v>
      </c>
      <c r="F1184" s="27">
        <v>1998</v>
      </c>
      <c r="G1184" s="28">
        <v>35977</v>
      </c>
      <c r="H1184" s="18">
        <v>933</v>
      </c>
      <c r="I1184" s="17">
        <f t="shared" si="95"/>
        <v>606.45000000000005</v>
      </c>
      <c r="J1184" s="33">
        <v>84</v>
      </c>
      <c r="K1184" s="36">
        <f t="shared" si="92"/>
        <v>303.05719921104537</v>
      </c>
      <c r="L1184" s="19">
        <f t="shared" si="93"/>
        <v>576.12750000000005</v>
      </c>
      <c r="M1184" s="17">
        <f t="shared" si="94"/>
        <v>30.322500000000005</v>
      </c>
      <c r="N1184" s="39">
        <v>0.09</v>
      </c>
      <c r="O1184" s="17">
        <f t="shared" si="96"/>
        <v>33.051525000000005</v>
      </c>
    </row>
    <row r="1185" spans="1:15" s="7" customFormat="1" ht="15.75" customHeight="1" x14ac:dyDescent="0.25">
      <c r="A1185" s="6" t="s">
        <v>1585</v>
      </c>
      <c r="B1185" s="6" t="s">
        <v>33</v>
      </c>
      <c r="C1185" s="6" t="s">
        <v>29</v>
      </c>
      <c r="D1185" s="6" t="s">
        <v>30</v>
      </c>
      <c r="E1185" s="6" t="s">
        <v>52</v>
      </c>
      <c r="F1185" s="27">
        <v>2000</v>
      </c>
      <c r="G1185" s="28">
        <v>36708</v>
      </c>
      <c r="H1185" s="18">
        <v>6861</v>
      </c>
      <c r="I1185" s="17">
        <f t="shared" si="95"/>
        <v>4459.6500000000005</v>
      </c>
      <c r="J1185" s="33">
        <v>84</v>
      </c>
      <c r="K1185" s="36">
        <f t="shared" si="92"/>
        <v>279.02695595003286</v>
      </c>
      <c r="L1185" s="19">
        <f t="shared" si="93"/>
        <v>4236.6675000000005</v>
      </c>
      <c r="M1185" s="17">
        <f t="shared" si="94"/>
        <v>222.98250000000004</v>
      </c>
      <c r="N1185" s="39">
        <v>0.09</v>
      </c>
      <c r="O1185" s="17">
        <f t="shared" si="96"/>
        <v>243.05092500000006</v>
      </c>
    </row>
    <row r="1186" spans="1:15" s="7" customFormat="1" ht="15.75" customHeight="1" x14ac:dyDescent="0.25">
      <c r="A1186" s="6" t="s">
        <v>1586</v>
      </c>
      <c r="B1186" s="6" t="s">
        <v>44</v>
      </c>
      <c r="C1186" s="6" t="s">
        <v>58</v>
      </c>
      <c r="D1186" s="6" t="s">
        <v>59</v>
      </c>
      <c r="E1186" s="6" t="s">
        <v>158</v>
      </c>
      <c r="F1186" s="27">
        <v>2009</v>
      </c>
      <c r="G1186" s="28">
        <v>40115</v>
      </c>
      <c r="H1186" s="18">
        <v>8476</v>
      </c>
      <c r="I1186" s="17">
        <f t="shared" si="95"/>
        <v>5509.4000000000005</v>
      </c>
      <c r="J1186" s="33">
        <v>84</v>
      </c>
      <c r="K1186" s="36">
        <f t="shared" si="92"/>
        <v>167.02827087442472</v>
      </c>
      <c r="L1186" s="19">
        <f t="shared" si="93"/>
        <v>5233.93</v>
      </c>
      <c r="M1186" s="17">
        <f t="shared" si="94"/>
        <v>275.47000000000003</v>
      </c>
      <c r="N1186" s="39">
        <v>0.09</v>
      </c>
      <c r="O1186" s="17">
        <f t="shared" si="96"/>
        <v>300.26230000000004</v>
      </c>
    </row>
    <row r="1187" spans="1:15" s="7" customFormat="1" ht="15.75" customHeight="1" x14ac:dyDescent="0.25">
      <c r="A1187" s="6" t="s">
        <v>1587</v>
      </c>
      <c r="B1187" s="6" t="s">
        <v>44</v>
      </c>
      <c r="C1187" s="6" t="s">
        <v>29</v>
      </c>
      <c r="D1187" s="6" t="s">
        <v>30</v>
      </c>
      <c r="E1187" s="6" t="s">
        <v>274</v>
      </c>
      <c r="F1187" s="27">
        <v>2011</v>
      </c>
      <c r="G1187" s="28">
        <v>40725</v>
      </c>
      <c r="H1187" s="18">
        <v>6982.98</v>
      </c>
      <c r="I1187" s="17">
        <f t="shared" si="95"/>
        <v>4538.9369999999999</v>
      </c>
      <c r="J1187" s="33">
        <v>84</v>
      </c>
      <c r="K1187" s="36">
        <f t="shared" si="92"/>
        <v>146.97567389875081</v>
      </c>
      <c r="L1187" s="19">
        <f t="shared" si="93"/>
        <v>4311.9901499999996</v>
      </c>
      <c r="M1187" s="17">
        <f t="shared" si="94"/>
        <v>226.94685000000001</v>
      </c>
      <c r="N1187" s="39">
        <v>0.09</v>
      </c>
      <c r="O1187" s="17">
        <f t="shared" si="96"/>
        <v>247.37206650000005</v>
      </c>
    </row>
    <row r="1188" spans="1:15" s="7" customFormat="1" ht="15.75" customHeight="1" x14ac:dyDescent="0.25">
      <c r="A1188" s="6" t="s">
        <v>1588</v>
      </c>
      <c r="B1188" s="6" t="s">
        <v>44</v>
      </c>
      <c r="C1188" s="6" t="s">
        <v>58</v>
      </c>
      <c r="D1188" s="6" t="s">
        <v>59</v>
      </c>
      <c r="E1188" s="6" t="s">
        <v>1589</v>
      </c>
      <c r="F1188" s="27">
        <v>2018</v>
      </c>
      <c r="G1188" s="28">
        <v>43425</v>
      </c>
      <c r="H1188" s="18">
        <v>6599</v>
      </c>
      <c r="I1188" s="17">
        <f t="shared" si="95"/>
        <v>4289.3500000000004</v>
      </c>
      <c r="J1188" s="33">
        <v>84</v>
      </c>
      <c r="K1188" s="36">
        <f t="shared" si="92"/>
        <v>58.218277449046674</v>
      </c>
      <c r="L1188" s="19">
        <f t="shared" si="93"/>
        <v>2824.1980947293446</v>
      </c>
      <c r="M1188" s="17">
        <f t="shared" si="94"/>
        <v>1465.1519052706558</v>
      </c>
      <c r="N1188" s="39">
        <v>0.09</v>
      </c>
      <c r="O1188" s="17">
        <f t="shared" si="96"/>
        <v>1597.0155767450149</v>
      </c>
    </row>
    <row r="1189" spans="1:15" s="7" customFormat="1" ht="15.75" customHeight="1" x14ac:dyDescent="0.25">
      <c r="A1189" s="6" t="s">
        <v>1590</v>
      </c>
      <c r="B1189" s="6" t="s">
        <v>44</v>
      </c>
      <c r="C1189" s="6" t="s">
        <v>34</v>
      </c>
      <c r="D1189" s="6" t="s">
        <v>35</v>
      </c>
      <c r="E1189" s="6" t="s">
        <v>260</v>
      </c>
      <c r="F1189" s="27">
        <v>2017</v>
      </c>
      <c r="G1189" s="28">
        <v>42957</v>
      </c>
      <c r="H1189" s="18">
        <v>1740.9499999999998</v>
      </c>
      <c r="I1189" s="17">
        <f t="shared" si="95"/>
        <v>1131.6174999999998</v>
      </c>
      <c r="J1189" s="33">
        <v>84</v>
      </c>
      <c r="K1189" s="36">
        <f t="shared" si="92"/>
        <v>73.602892833662054</v>
      </c>
      <c r="L1189" s="19">
        <f t="shared" si="93"/>
        <v>941.97387502543711</v>
      </c>
      <c r="M1189" s="17">
        <f t="shared" si="94"/>
        <v>189.64362497456273</v>
      </c>
      <c r="N1189" s="39">
        <v>0.09</v>
      </c>
      <c r="O1189" s="17">
        <f t="shared" si="96"/>
        <v>206.71155122227339</v>
      </c>
    </row>
    <row r="1190" spans="1:15" s="7" customFormat="1" ht="15.75" customHeight="1" x14ac:dyDescent="0.25">
      <c r="A1190" s="6" t="s">
        <v>1591</v>
      </c>
      <c r="B1190" s="6" t="s">
        <v>44</v>
      </c>
      <c r="C1190" s="6" t="s">
        <v>38</v>
      </c>
      <c r="D1190" s="6" t="s">
        <v>39</v>
      </c>
      <c r="E1190" s="6" t="s">
        <v>126</v>
      </c>
      <c r="F1190" s="27">
        <v>2007</v>
      </c>
      <c r="G1190" s="28">
        <v>39283</v>
      </c>
      <c r="H1190" s="18">
        <v>1050.7999999999997</v>
      </c>
      <c r="I1190" s="17">
        <f t="shared" si="95"/>
        <v>683.01999999999987</v>
      </c>
      <c r="J1190" s="33">
        <v>84</v>
      </c>
      <c r="K1190" s="36">
        <f t="shared" si="92"/>
        <v>194.37869822485206</v>
      </c>
      <c r="L1190" s="19">
        <f t="shared" si="93"/>
        <v>648.86899999999991</v>
      </c>
      <c r="M1190" s="17">
        <f t="shared" si="94"/>
        <v>34.150999999999996</v>
      </c>
      <c r="N1190" s="39">
        <v>0.09</v>
      </c>
      <c r="O1190" s="17">
        <f t="shared" si="96"/>
        <v>37.224589999999999</v>
      </c>
    </row>
    <row r="1191" spans="1:15" s="7" customFormat="1" ht="15.75" customHeight="1" x14ac:dyDescent="0.25">
      <c r="A1191" s="6" t="s">
        <v>1592</v>
      </c>
      <c r="B1191" s="6" t="s">
        <v>44</v>
      </c>
      <c r="C1191" s="6" t="s">
        <v>234</v>
      </c>
      <c r="D1191" s="6" t="s">
        <v>235</v>
      </c>
      <c r="E1191" s="6" t="s">
        <v>260</v>
      </c>
      <c r="F1191" s="27">
        <v>2012</v>
      </c>
      <c r="G1191" s="28">
        <v>41091</v>
      </c>
      <c r="H1191" s="18">
        <v>2455</v>
      </c>
      <c r="I1191" s="17">
        <f t="shared" si="95"/>
        <v>1595.75</v>
      </c>
      <c r="J1191" s="33">
        <v>84</v>
      </c>
      <c r="K1191" s="36">
        <f t="shared" si="92"/>
        <v>134.94411571334646</v>
      </c>
      <c r="L1191" s="19">
        <f t="shared" si="93"/>
        <v>1515.9625000000001</v>
      </c>
      <c r="M1191" s="17">
        <f t="shared" si="94"/>
        <v>79.787500000000009</v>
      </c>
      <c r="N1191" s="39">
        <v>0.09</v>
      </c>
      <c r="O1191" s="17">
        <f t="shared" si="96"/>
        <v>86.968375000000009</v>
      </c>
    </row>
    <row r="1192" spans="1:15" s="7" customFormat="1" ht="15.75" customHeight="1" x14ac:dyDescent="0.25">
      <c r="A1192" s="6" t="s">
        <v>1593</v>
      </c>
      <c r="B1192" s="6" t="s">
        <v>33</v>
      </c>
      <c r="C1192" s="6" t="s">
        <v>38</v>
      </c>
      <c r="D1192" s="6" t="s">
        <v>39</v>
      </c>
      <c r="E1192" s="6" t="s">
        <v>862</v>
      </c>
      <c r="F1192" s="27">
        <v>2010</v>
      </c>
      <c r="G1192" s="28">
        <v>40409</v>
      </c>
      <c r="H1192" s="18">
        <v>719</v>
      </c>
      <c r="I1192" s="17">
        <f t="shared" si="95"/>
        <v>467.35</v>
      </c>
      <c r="J1192" s="33">
        <v>84</v>
      </c>
      <c r="K1192" s="36">
        <f t="shared" si="92"/>
        <v>157.36357659434583</v>
      </c>
      <c r="L1192" s="19">
        <f t="shared" si="93"/>
        <v>443.98250000000002</v>
      </c>
      <c r="M1192" s="17">
        <f t="shared" si="94"/>
        <v>23.367500000000003</v>
      </c>
      <c r="N1192" s="39">
        <v>0.09</v>
      </c>
      <c r="O1192" s="17">
        <f t="shared" si="96"/>
        <v>25.470575000000004</v>
      </c>
    </row>
    <row r="1193" spans="1:15" s="7" customFormat="1" ht="15.75" customHeight="1" x14ac:dyDescent="0.25">
      <c r="A1193" s="6" t="s">
        <v>1594</v>
      </c>
      <c r="B1193" s="6" t="s">
        <v>44</v>
      </c>
      <c r="C1193" s="6" t="s">
        <v>58</v>
      </c>
      <c r="D1193" s="6" t="s">
        <v>59</v>
      </c>
      <c r="E1193" s="6" t="s">
        <v>223</v>
      </c>
      <c r="F1193" s="27">
        <v>2019</v>
      </c>
      <c r="G1193" s="28">
        <v>43788</v>
      </c>
      <c r="H1193" s="18">
        <v>6568</v>
      </c>
      <c r="I1193" s="17">
        <f t="shared" si="95"/>
        <v>4269.2</v>
      </c>
      <c r="J1193" s="33">
        <v>84</v>
      </c>
      <c r="K1193" s="36">
        <f t="shared" si="92"/>
        <v>46.2853385930309</v>
      </c>
      <c r="L1193" s="19">
        <f t="shared" si="93"/>
        <v>2234.7773707773704</v>
      </c>
      <c r="M1193" s="17">
        <f t="shared" si="94"/>
        <v>2034.4226292226294</v>
      </c>
      <c r="N1193" s="39">
        <v>0.09</v>
      </c>
      <c r="O1193" s="17">
        <f t="shared" si="96"/>
        <v>2217.5206658526663</v>
      </c>
    </row>
    <row r="1194" spans="1:15" s="7" customFormat="1" ht="15.75" customHeight="1" x14ac:dyDescent="0.25">
      <c r="A1194" s="6" t="s">
        <v>1595</v>
      </c>
      <c r="B1194" s="6" t="s">
        <v>44</v>
      </c>
      <c r="C1194" s="6" t="s">
        <v>29</v>
      </c>
      <c r="D1194" s="6" t="s">
        <v>30</v>
      </c>
      <c r="E1194" s="6" t="s">
        <v>274</v>
      </c>
      <c r="F1194" s="27">
        <v>2012</v>
      </c>
      <c r="G1194" s="28">
        <v>41091</v>
      </c>
      <c r="H1194" s="18">
        <v>6965</v>
      </c>
      <c r="I1194" s="17">
        <f t="shared" si="95"/>
        <v>4527.25</v>
      </c>
      <c r="J1194" s="33">
        <v>84</v>
      </c>
      <c r="K1194" s="36">
        <f t="shared" si="92"/>
        <v>134.94411571334646</v>
      </c>
      <c r="L1194" s="19">
        <f t="shared" si="93"/>
        <v>4300.8874999999998</v>
      </c>
      <c r="M1194" s="17">
        <f t="shared" si="94"/>
        <v>226.36250000000001</v>
      </c>
      <c r="N1194" s="39">
        <v>0.09</v>
      </c>
      <c r="O1194" s="17">
        <f t="shared" si="96"/>
        <v>246.73512500000004</v>
      </c>
    </row>
    <row r="1195" spans="1:15" s="7" customFormat="1" ht="15.75" customHeight="1" x14ac:dyDescent="0.25">
      <c r="A1195" s="6" t="s">
        <v>1596</v>
      </c>
      <c r="B1195" s="6" t="s">
        <v>44</v>
      </c>
      <c r="C1195" s="6" t="s">
        <v>38</v>
      </c>
      <c r="D1195" s="6" t="s">
        <v>39</v>
      </c>
      <c r="E1195" s="6" t="s">
        <v>862</v>
      </c>
      <c r="F1195" s="27">
        <v>2010</v>
      </c>
      <c r="G1195" s="28">
        <v>40360</v>
      </c>
      <c r="H1195" s="18">
        <v>719</v>
      </c>
      <c r="I1195" s="17">
        <f t="shared" si="95"/>
        <v>467.35</v>
      </c>
      <c r="J1195" s="33">
        <v>84</v>
      </c>
      <c r="K1195" s="36">
        <f t="shared" si="92"/>
        <v>158.97435897435898</v>
      </c>
      <c r="L1195" s="19">
        <f t="shared" si="93"/>
        <v>443.98250000000002</v>
      </c>
      <c r="M1195" s="17">
        <f t="shared" si="94"/>
        <v>23.367500000000003</v>
      </c>
      <c r="N1195" s="39">
        <v>0.09</v>
      </c>
      <c r="O1195" s="17">
        <f t="shared" si="96"/>
        <v>25.470575000000004</v>
      </c>
    </row>
    <row r="1196" spans="1:15" s="7" customFormat="1" ht="15.75" customHeight="1" x14ac:dyDescent="0.25">
      <c r="A1196" s="6" t="s">
        <v>1597</v>
      </c>
      <c r="B1196" s="6" t="s">
        <v>33</v>
      </c>
      <c r="C1196" s="6" t="s">
        <v>34</v>
      </c>
      <c r="D1196" s="6" t="s">
        <v>35</v>
      </c>
      <c r="E1196" s="6" t="s">
        <v>260</v>
      </c>
      <c r="F1196" s="27">
        <v>2017</v>
      </c>
      <c r="G1196" s="28">
        <v>42922</v>
      </c>
      <c r="H1196" s="18">
        <v>2217.8000000000002</v>
      </c>
      <c r="I1196" s="17">
        <f t="shared" si="95"/>
        <v>1441.5700000000002</v>
      </c>
      <c r="J1196" s="33">
        <v>84</v>
      </c>
      <c r="K1196" s="36">
        <f t="shared" si="92"/>
        <v>74.753451676528599</v>
      </c>
      <c r="L1196" s="19">
        <f t="shared" si="93"/>
        <v>1218.7406746031747</v>
      </c>
      <c r="M1196" s="17">
        <f t="shared" si="94"/>
        <v>222.82932539682542</v>
      </c>
      <c r="N1196" s="39">
        <v>0.09</v>
      </c>
      <c r="O1196" s="17">
        <f t="shared" si="96"/>
        <v>242.88396468253973</v>
      </c>
    </row>
    <row r="1197" spans="1:15" s="7" customFormat="1" ht="15.75" customHeight="1" x14ac:dyDescent="0.25">
      <c r="A1197" s="6" t="s">
        <v>1598</v>
      </c>
      <c r="B1197" s="6" t="s">
        <v>33</v>
      </c>
      <c r="C1197" s="6" t="s">
        <v>29</v>
      </c>
      <c r="D1197" s="6" t="s">
        <v>30</v>
      </c>
      <c r="E1197" s="6" t="s">
        <v>52</v>
      </c>
      <c r="F1197" s="27">
        <v>2000</v>
      </c>
      <c r="G1197" s="28">
        <v>36708</v>
      </c>
      <c r="H1197" s="18">
        <v>6861</v>
      </c>
      <c r="I1197" s="17">
        <f t="shared" si="95"/>
        <v>4459.6500000000005</v>
      </c>
      <c r="J1197" s="33">
        <v>84</v>
      </c>
      <c r="K1197" s="36">
        <f t="shared" si="92"/>
        <v>279.02695595003286</v>
      </c>
      <c r="L1197" s="19">
        <f t="shared" si="93"/>
        <v>4236.6675000000005</v>
      </c>
      <c r="M1197" s="17">
        <f t="shared" si="94"/>
        <v>222.98250000000004</v>
      </c>
      <c r="N1197" s="39">
        <v>0.09</v>
      </c>
      <c r="O1197" s="17">
        <f t="shared" si="96"/>
        <v>243.05092500000006</v>
      </c>
    </row>
    <row r="1198" spans="1:15" s="7" customFormat="1" ht="15.75" customHeight="1" x14ac:dyDescent="0.25">
      <c r="A1198" s="6" t="s">
        <v>1599</v>
      </c>
      <c r="B1198" s="6" t="s">
        <v>47</v>
      </c>
      <c r="C1198" s="6" t="s">
        <v>34</v>
      </c>
      <c r="D1198" s="6" t="s">
        <v>35</v>
      </c>
      <c r="E1198" s="6" t="s">
        <v>260</v>
      </c>
      <c r="F1198" s="27">
        <v>2014</v>
      </c>
      <c r="G1198" s="28">
        <v>41730</v>
      </c>
      <c r="H1198" s="18">
        <v>2988</v>
      </c>
      <c r="I1198" s="17">
        <f t="shared" si="95"/>
        <v>1942.2</v>
      </c>
      <c r="J1198" s="33">
        <v>84</v>
      </c>
      <c r="K1198" s="36">
        <f t="shared" si="92"/>
        <v>113.93819855358316</v>
      </c>
      <c r="L1198" s="19">
        <f t="shared" si="93"/>
        <v>1845.0900000000001</v>
      </c>
      <c r="M1198" s="17">
        <f t="shared" si="94"/>
        <v>97.110000000000014</v>
      </c>
      <c r="N1198" s="39">
        <v>0.09</v>
      </c>
      <c r="O1198" s="17">
        <f t="shared" si="96"/>
        <v>105.84990000000002</v>
      </c>
    </row>
    <row r="1199" spans="1:15" s="7" customFormat="1" ht="15.75" customHeight="1" x14ac:dyDescent="0.25">
      <c r="A1199" s="6" t="s">
        <v>1600</v>
      </c>
      <c r="B1199" s="6" t="s">
        <v>44</v>
      </c>
      <c r="C1199" s="6" t="s">
        <v>165</v>
      </c>
      <c r="D1199" s="6" t="s">
        <v>166</v>
      </c>
      <c r="E1199" s="6" t="s">
        <v>1601</v>
      </c>
      <c r="F1199" s="27">
        <v>2018</v>
      </c>
      <c r="G1199" s="28">
        <v>43295</v>
      </c>
      <c r="H1199" s="18">
        <v>907.87</v>
      </c>
      <c r="I1199" s="17">
        <f t="shared" si="95"/>
        <v>590.1155</v>
      </c>
      <c r="J1199" s="33">
        <v>60</v>
      </c>
      <c r="K1199" s="36">
        <f t="shared" si="92"/>
        <v>62.491781722550947</v>
      </c>
      <c r="L1199" s="19">
        <f t="shared" si="93"/>
        <v>560.60972500000003</v>
      </c>
      <c r="M1199" s="17">
        <f t="shared" si="94"/>
        <v>29.505775</v>
      </c>
      <c r="N1199" s="39">
        <v>0.09</v>
      </c>
      <c r="O1199" s="17">
        <f t="shared" si="96"/>
        <v>32.161294750000003</v>
      </c>
    </row>
    <row r="1200" spans="1:15" s="7" customFormat="1" ht="15.75" customHeight="1" x14ac:dyDescent="0.25">
      <c r="A1200" s="6" t="s">
        <v>1602</v>
      </c>
      <c r="B1200" s="6" t="s">
        <v>47</v>
      </c>
      <c r="C1200" s="6" t="s">
        <v>76</v>
      </c>
      <c r="D1200" s="6" t="s">
        <v>77</v>
      </c>
      <c r="E1200" s="6" t="s">
        <v>1603</v>
      </c>
      <c r="F1200" s="27">
        <v>2009</v>
      </c>
      <c r="G1200" s="28">
        <v>40016</v>
      </c>
      <c r="H1200" s="18">
        <v>15702.3</v>
      </c>
      <c r="I1200" s="17">
        <f t="shared" si="95"/>
        <v>10206.494999999999</v>
      </c>
      <c r="J1200" s="33">
        <v>84</v>
      </c>
      <c r="K1200" s="36">
        <f t="shared" si="92"/>
        <v>170.2827087442472</v>
      </c>
      <c r="L1200" s="19">
        <f t="shared" si="93"/>
        <v>9696.1702499999992</v>
      </c>
      <c r="M1200" s="17">
        <f t="shared" si="94"/>
        <v>510.32474999999999</v>
      </c>
      <c r="N1200" s="39">
        <v>0.09</v>
      </c>
      <c r="O1200" s="17">
        <f t="shared" si="96"/>
        <v>556.25397750000002</v>
      </c>
    </row>
    <row r="1201" spans="1:15" s="7" customFormat="1" ht="15.75" customHeight="1" x14ac:dyDescent="0.25">
      <c r="A1201" s="6" t="s">
        <v>1604</v>
      </c>
      <c r="B1201" s="6" t="s">
        <v>44</v>
      </c>
      <c r="C1201" s="6" t="s">
        <v>34</v>
      </c>
      <c r="D1201" s="6" t="s">
        <v>35</v>
      </c>
      <c r="E1201" s="6" t="s">
        <v>260</v>
      </c>
      <c r="F1201" s="27">
        <v>2011</v>
      </c>
      <c r="G1201" s="28">
        <v>40725</v>
      </c>
      <c r="H1201" s="18">
        <v>1938</v>
      </c>
      <c r="I1201" s="17">
        <f t="shared" si="95"/>
        <v>1259.7</v>
      </c>
      <c r="J1201" s="33">
        <v>84</v>
      </c>
      <c r="K1201" s="36">
        <f t="shared" si="92"/>
        <v>146.97567389875081</v>
      </c>
      <c r="L1201" s="19">
        <f t="shared" si="93"/>
        <v>1196.7150000000001</v>
      </c>
      <c r="M1201" s="17">
        <f t="shared" si="94"/>
        <v>62.985000000000007</v>
      </c>
      <c r="N1201" s="39">
        <v>0.09</v>
      </c>
      <c r="O1201" s="17">
        <f t="shared" si="96"/>
        <v>68.653650000000013</v>
      </c>
    </row>
    <row r="1202" spans="1:15" s="7" customFormat="1" ht="15.75" customHeight="1" x14ac:dyDescent="0.25">
      <c r="A1202" s="6" t="s">
        <v>1605</v>
      </c>
      <c r="B1202" s="6" t="s">
        <v>33</v>
      </c>
      <c r="C1202" s="6" t="s">
        <v>34</v>
      </c>
      <c r="D1202" s="6" t="s">
        <v>35</v>
      </c>
      <c r="E1202" s="6" t="s">
        <v>260</v>
      </c>
      <c r="F1202" s="27">
        <v>2010</v>
      </c>
      <c r="G1202" s="28">
        <v>40360</v>
      </c>
      <c r="H1202" s="18">
        <v>1915</v>
      </c>
      <c r="I1202" s="17">
        <f t="shared" si="95"/>
        <v>1244.75</v>
      </c>
      <c r="J1202" s="33">
        <v>84</v>
      </c>
      <c r="K1202" s="36">
        <f t="shared" si="92"/>
        <v>158.97435897435898</v>
      </c>
      <c r="L1202" s="19">
        <f t="shared" si="93"/>
        <v>1182.5125</v>
      </c>
      <c r="M1202" s="17">
        <f t="shared" si="94"/>
        <v>62.237500000000004</v>
      </c>
      <c r="N1202" s="39">
        <v>0.09</v>
      </c>
      <c r="O1202" s="17">
        <f t="shared" si="96"/>
        <v>67.838875000000016</v>
      </c>
    </row>
    <row r="1203" spans="1:15" s="7" customFormat="1" ht="15.75" customHeight="1" x14ac:dyDescent="0.25">
      <c r="A1203" s="6" t="s">
        <v>1606</v>
      </c>
      <c r="B1203" s="6" t="s">
        <v>44</v>
      </c>
      <c r="C1203" s="6" t="s">
        <v>38</v>
      </c>
      <c r="D1203" s="6" t="s">
        <v>39</v>
      </c>
      <c r="E1203" s="6" t="s">
        <v>171</v>
      </c>
      <c r="F1203" s="27">
        <v>2014</v>
      </c>
      <c r="G1203" s="28">
        <v>41954</v>
      </c>
      <c r="H1203" s="18">
        <v>655</v>
      </c>
      <c r="I1203" s="17">
        <f t="shared" si="95"/>
        <v>425.75</v>
      </c>
      <c r="J1203" s="33">
        <v>84</v>
      </c>
      <c r="K1203" s="36">
        <f t="shared" si="92"/>
        <v>106.57462195923733</v>
      </c>
      <c r="L1203" s="19">
        <f t="shared" si="93"/>
        <v>404.46249999999998</v>
      </c>
      <c r="M1203" s="17">
        <f t="shared" si="94"/>
        <v>21.287500000000001</v>
      </c>
      <c r="N1203" s="39">
        <v>0.09</v>
      </c>
      <c r="O1203" s="17">
        <f t="shared" si="96"/>
        <v>23.203375000000005</v>
      </c>
    </row>
    <row r="1204" spans="1:15" s="7" customFormat="1" ht="15.75" customHeight="1" x14ac:dyDescent="0.25">
      <c r="A1204" s="6" t="s">
        <v>1607</v>
      </c>
      <c r="B1204" s="6" t="s">
        <v>47</v>
      </c>
      <c r="C1204" s="6" t="s">
        <v>38</v>
      </c>
      <c r="D1204" s="6" t="s">
        <v>39</v>
      </c>
      <c r="E1204" s="6" t="s">
        <v>1441</v>
      </c>
      <c r="F1204" s="27">
        <v>2002</v>
      </c>
      <c r="G1204" s="28">
        <v>37438</v>
      </c>
      <c r="H1204" s="18">
        <v>933</v>
      </c>
      <c r="I1204" s="17">
        <f t="shared" si="95"/>
        <v>606.45000000000005</v>
      </c>
      <c r="J1204" s="33">
        <v>84</v>
      </c>
      <c r="K1204" s="36">
        <f t="shared" si="92"/>
        <v>255.02958579881656</v>
      </c>
      <c r="L1204" s="19">
        <f t="shared" si="93"/>
        <v>576.12750000000005</v>
      </c>
      <c r="M1204" s="17">
        <f t="shared" si="94"/>
        <v>30.322500000000005</v>
      </c>
      <c r="N1204" s="39">
        <v>0.09</v>
      </c>
      <c r="O1204" s="17">
        <f t="shared" si="96"/>
        <v>33.051525000000005</v>
      </c>
    </row>
    <row r="1205" spans="1:15" s="7" customFormat="1" ht="15.75" customHeight="1" x14ac:dyDescent="0.25">
      <c r="A1205" s="6" t="s">
        <v>1608</v>
      </c>
      <c r="B1205" s="6" t="s">
        <v>28</v>
      </c>
      <c r="C1205" s="6" t="s">
        <v>63</v>
      </c>
      <c r="D1205" s="6" t="s">
        <v>64</v>
      </c>
      <c r="E1205" s="6" t="s">
        <v>204</v>
      </c>
      <c r="F1205" s="27">
        <v>2016</v>
      </c>
      <c r="G1205" s="28">
        <v>42474</v>
      </c>
      <c r="H1205" s="18">
        <v>6920</v>
      </c>
      <c r="I1205" s="17">
        <f t="shared" si="95"/>
        <v>4498</v>
      </c>
      <c r="J1205" s="33">
        <v>84</v>
      </c>
      <c r="K1205" s="36">
        <f t="shared" si="92"/>
        <v>89.480604865220243</v>
      </c>
      <c r="L1205" s="19">
        <f t="shared" si="93"/>
        <v>4273.1000000000004</v>
      </c>
      <c r="M1205" s="17">
        <f t="shared" si="94"/>
        <v>224.9</v>
      </c>
      <c r="N1205" s="39">
        <v>0.09</v>
      </c>
      <c r="O1205" s="17">
        <f t="shared" si="96"/>
        <v>245.14100000000002</v>
      </c>
    </row>
    <row r="1206" spans="1:15" s="7" customFormat="1" ht="15.75" customHeight="1" x14ac:dyDescent="0.25">
      <c r="A1206" s="6" t="s">
        <v>1609</v>
      </c>
      <c r="B1206" s="6" t="s">
        <v>44</v>
      </c>
      <c r="C1206" s="6" t="s">
        <v>100</v>
      </c>
      <c r="D1206" s="6" t="s">
        <v>101</v>
      </c>
      <c r="E1206" s="6" t="s">
        <v>102</v>
      </c>
      <c r="F1206" s="27">
        <v>2016</v>
      </c>
      <c r="G1206" s="28">
        <v>42713</v>
      </c>
      <c r="H1206" s="18">
        <v>3315</v>
      </c>
      <c r="I1206" s="17">
        <f t="shared" si="95"/>
        <v>2154.75</v>
      </c>
      <c r="J1206" s="33">
        <v>84</v>
      </c>
      <c r="K1206" s="36">
        <f t="shared" si="92"/>
        <v>81.623931623931625</v>
      </c>
      <c r="L1206" s="19">
        <f t="shared" si="93"/>
        <v>1989.1096230158732</v>
      </c>
      <c r="M1206" s="17">
        <f t="shared" si="94"/>
        <v>165.64037698412676</v>
      </c>
      <c r="N1206" s="39">
        <v>0.21</v>
      </c>
      <c r="O1206" s="17">
        <f t="shared" si="96"/>
        <v>200.42485615079337</v>
      </c>
    </row>
    <row r="1207" spans="1:15" s="7" customFormat="1" ht="15.75" customHeight="1" x14ac:dyDescent="0.25">
      <c r="A1207" s="6" t="s">
        <v>1610</v>
      </c>
      <c r="B1207" s="6" t="s">
        <v>28</v>
      </c>
      <c r="C1207" s="6" t="s">
        <v>29</v>
      </c>
      <c r="D1207" s="6" t="s">
        <v>30</v>
      </c>
      <c r="E1207" s="6" t="s">
        <v>52</v>
      </c>
      <c r="F1207" s="27">
        <v>2018</v>
      </c>
      <c r="G1207" s="28">
        <v>43147</v>
      </c>
      <c r="H1207" s="18">
        <v>6861</v>
      </c>
      <c r="I1207" s="17">
        <f t="shared" si="95"/>
        <v>4459.6500000000005</v>
      </c>
      <c r="J1207" s="33">
        <v>84</v>
      </c>
      <c r="K1207" s="36">
        <f t="shared" si="92"/>
        <v>67.357001972386584</v>
      </c>
      <c r="L1207" s="19">
        <f t="shared" si="93"/>
        <v>3397.2526327838832</v>
      </c>
      <c r="M1207" s="17">
        <f t="shared" si="94"/>
        <v>1062.3973672161173</v>
      </c>
      <c r="N1207" s="39">
        <v>0.09</v>
      </c>
      <c r="O1207" s="17">
        <f t="shared" si="96"/>
        <v>1158.013130265568</v>
      </c>
    </row>
    <row r="1208" spans="1:15" s="7" customFormat="1" ht="15.75" customHeight="1" x14ac:dyDescent="0.25">
      <c r="A1208" s="6" t="s">
        <v>1611</v>
      </c>
      <c r="B1208" s="6" t="s">
        <v>44</v>
      </c>
      <c r="C1208" s="6" t="s">
        <v>38</v>
      </c>
      <c r="D1208" s="6" t="s">
        <v>39</v>
      </c>
      <c r="E1208" s="6" t="s">
        <v>1423</v>
      </c>
      <c r="F1208" s="27">
        <v>2008</v>
      </c>
      <c r="G1208" s="28">
        <v>39630</v>
      </c>
      <c r="H1208" s="18">
        <v>1115</v>
      </c>
      <c r="I1208" s="17">
        <f t="shared" si="95"/>
        <v>724.75</v>
      </c>
      <c r="J1208" s="33">
        <v>84</v>
      </c>
      <c r="K1208" s="36">
        <f t="shared" si="92"/>
        <v>182.97172912557528</v>
      </c>
      <c r="L1208" s="19">
        <f t="shared" si="93"/>
        <v>688.51250000000005</v>
      </c>
      <c r="M1208" s="17">
        <f t="shared" si="94"/>
        <v>36.237500000000004</v>
      </c>
      <c r="N1208" s="39">
        <v>0.09</v>
      </c>
      <c r="O1208" s="17">
        <f t="shared" si="96"/>
        <v>39.498875000000005</v>
      </c>
    </row>
    <row r="1209" spans="1:15" s="7" customFormat="1" ht="15.75" customHeight="1" x14ac:dyDescent="0.25">
      <c r="A1209" s="6" t="s">
        <v>1612</v>
      </c>
      <c r="B1209" s="6" t="s">
        <v>47</v>
      </c>
      <c r="C1209" s="6" t="s">
        <v>34</v>
      </c>
      <c r="D1209" s="6" t="s">
        <v>35</v>
      </c>
      <c r="E1209" s="6" t="s">
        <v>260</v>
      </c>
      <c r="F1209" s="27">
        <v>2018</v>
      </c>
      <c r="G1209" s="28">
        <v>43328</v>
      </c>
      <c r="H1209" s="18">
        <v>2649</v>
      </c>
      <c r="I1209" s="17">
        <f t="shared" si="95"/>
        <v>1721.8500000000001</v>
      </c>
      <c r="J1209" s="33">
        <v>84</v>
      </c>
      <c r="K1209" s="36">
        <f t="shared" si="92"/>
        <v>61.406969099276786</v>
      </c>
      <c r="L1209" s="19">
        <f t="shared" si="93"/>
        <v>1195.7965506715507</v>
      </c>
      <c r="M1209" s="17">
        <f t="shared" si="94"/>
        <v>526.05344932844946</v>
      </c>
      <c r="N1209" s="39">
        <v>0.09</v>
      </c>
      <c r="O1209" s="17">
        <f t="shared" si="96"/>
        <v>573.39825976801001</v>
      </c>
    </row>
    <row r="1210" spans="1:15" s="7" customFormat="1" ht="15.75" customHeight="1" x14ac:dyDescent="0.25">
      <c r="A1210" s="6" t="s">
        <v>1613</v>
      </c>
      <c r="B1210" s="6" t="s">
        <v>33</v>
      </c>
      <c r="C1210" s="6" t="s">
        <v>38</v>
      </c>
      <c r="D1210" s="6" t="s">
        <v>39</v>
      </c>
      <c r="E1210" s="6" t="s">
        <v>126</v>
      </c>
      <c r="F1210" s="27">
        <v>2003</v>
      </c>
      <c r="G1210" s="28">
        <v>37652</v>
      </c>
      <c r="H1210" s="18">
        <v>992.37</v>
      </c>
      <c r="I1210" s="17">
        <f t="shared" si="95"/>
        <v>645.04050000000007</v>
      </c>
      <c r="J1210" s="33">
        <v>84</v>
      </c>
      <c r="K1210" s="36">
        <f t="shared" si="92"/>
        <v>247.9947403024326</v>
      </c>
      <c r="L1210" s="19">
        <f t="shared" si="93"/>
        <v>612.78847500000006</v>
      </c>
      <c r="M1210" s="17">
        <f t="shared" si="94"/>
        <v>32.252025000000003</v>
      </c>
      <c r="N1210" s="39">
        <v>0.09</v>
      </c>
      <c r="O1210" s="17">
        <f t="shared" si="96"/>
        <v>35.154707250000008</v>
      </c>
    </row>
    <row r="1211" spans="1:15" s="7" customFormat="1" ht="15.75" customHeight="1" x14ac:dyDescent="0.25">
      <c r="A1211" s="6" t="s">
        <v>1614</v>
      </c>
      <c r="B1211" s="6" t="s">
        <v>33</v>
      </c>
      <c r="C1211" s="6" t="s">
        <v>38</v>
      </c>
      <c r="D1211" s="6" t="s">
        <v>39</v>
      </c>
      <c r="E1211" s="6" t="s">
        <v>1615</v>
      </c>
      <c r="F1211" s="27">
        <v>2018</v>
      </c>
      <c r="G1211" s="28">
        <v>43354</v>
      </c>
      <c r="H1211" s="18">
        <v>744</v>
      </c>
      <c r="I1211" s="17">
        <f t="shared" si="95"/>
        <v>483.6</v>
      </c>
      <c r="J1211" s="33">
        <v>84</v>
      </c>
      <c r="K1211" s="36">
        <f t="shared" si="92"/>
        <v>60.552268244575934</v>
      </c>
      <c r="L1211" s="19">
        <f t="shared" si="93"/>
        <v>331.17765567765565</v>
      </c>
      <c r="M1211" s="17">
        <f t="shared" si="94"/>
        <v>152.42234432234437</v>
      </c>
      <c r="N1211" s="39">
        <v>0.09</v>
      </c>
      <c r="O1211" s="17">
        <f t="shared" si="96"/>
        <v>166.14035531135536</v>
      </c>
    </row>
    <row r="1212" spans="1:15" s="7" customFormat="1" ht="15.75" customHeight="1" x14ac:dyDescent="0.25">
      <c r="A1212" s="6" t="s">
        <v>1616</v>
      </c>
      <c r="B1212" s="6" t="s">
        <v>33</v>
      </c>
      <c r="C1212" s="6" t="s">
        <v>63</v>
      </c>
      <c r="D1212" s="6" t="s">
        <v>64</v>
      </c>
      <c r="E1212" s="6" t="s">
        <v>913</v>
      </c>
      <c r="F1212" s="27">
        <v>2019</v>
      </c>
      <c r="G1212" s="28">
        <v>43668</v>
      </c>
      <c r="H1212" s="18">
        <v>5819.5</v>
      </c>
      <c r="I1212" s="17">
        <f t="shared" si="95"/>
        <v>3782.6750000000002</v>
      </c>
      <c r="J1212" s="33">
        <v>84</v>
      </c>
      <c r="K1212" s="36">
        <f t="shared" si="92"/>
        <v>50.230111768573302</v>
      </c>
      <c r="L1212" s="19">
        <f t="shared" si="93"/>
        <v>2148.8568884818883</v>
      </c>
      <c r="M1212" s="17">
        <f t="shared" si="94"/>
        <v>1633.8181115181119</v>
      </c>
      <c r="N1212" s="39">
        <v>0.09</v>
      </c>
      <c r="O1212" s="17">
        <f t="shared" si="96"/>
        <v>1780.8617415547421</v>
      </c>
    </row>
    <row r="1213" spans="1:15" s="7" customFormat="1" ht="15.75" customHeight="1" x14ac:dyDescent="0.25">
      <c r="A1213" s="6" t="s">
        <v>1617</v>
      </c>
      <c r="B1213" s="6" t="s">
        <v>44</v>
      </c>
      <c r="C1213" s="6" t="s">
        <v>38</v>
      </c>
      <c r="D1213" s="6" t="s">
        <v>39</v>
      </c>
      <c r="E1213" s="6" t="s">
        <v>862</v>
      </c>
      <c r="F1213" s="27">
        <v>2010</v>
      </c>
      <c r="G1213" s="28">
        <v>40360</v>
      </c>
      <c r="H1213" s="18">
        <v>719</v>
      </c>
      <c r="I1213" s="17">
        <f t="shared" si="95"/>
        <v>467.35</v>
      </c>
      <c r="J1213" s="33">
        <v>84</v>
      </c>
      <c r="K1213" s="36">
        <f t="shared" si="92"/>
        <v>158.97435897435898</v>
      </c>
      <c r="L1213" s="19">
        <f t="shared" si="93"/>
        <v>443.98250000000002</v>
      </c>
      <c r="M1213" s="17">
        <f t="shared" si="94"/>
        <v>23.367500000000003</v>
      </c>
      <c r="N1213" s="39">
        <v>0.09</v>
      </c>
      <c r="O1213" s="17">
        <f t="shared" si="96"/>
        <v>25.470575000000004</v>
      </c>
    </row>
    <row r="1214" spans="1:15" s="7" customFormat="1" ht="15.75" customHeight="1" x14ac:dyDescent="0.25">
      <c r="A1214" s="6" t="s">
        <v>1618</v>
      </c>
      <c r="B1214" s="6" t="s">
        <v>44</v>
      </c>
      <c r="C1214" s="6" t="s">
        <v>58</v>
      </c>
      <c r="D1214" s="6" t="s">
        <v>59</v>
      </c>
      <c r="E1214" s="6" t="s">
        <v>158</v>
      </c>
      <c r="F1214" s="27">
        <v>2018</v>
      </c>
      <c r="G1214" s="28">
        <v>43208</v>
      </c>
      <c r="H1214" s="18">
        <v>8436</v>
      </c>
      <c r="I1214" s="17">
        <f t="shared" si="95"/>
        <v>5483.4000000000005</v>
      </c>
      <c r="J1214" s="33">
        <v>84</v>
      </c>
      <c r="K1214" s="36">
        <f t="shared" si="92"/>
        <v>65.351742274819188</v>
      </c>
      <c r="L1214" s="19">
        <f t="shared" si="93"/>
        <v>4052.764957264957</v>
      </c>
      <c r="M1214" s="17">
        <f t="shared" si="94"/>
        <v>1430.6350427350435</v>
      </c>
      <c r="N1214" s="39">
        <v>0.09</v>
      </c>
      <c r="O1214" s="17">
        <f t="shared" si="96"/>
        <v>1559.3921965811976</v>
      </c>
    </row>
    <row r="1215" spans="1:15" s="7" customFormat="1" ht="15.75" customHeight="1" x14ac:dyDescent="0.25">
      <c r="A1215" s="6" t="s">
        <v>1619</v>
      </c>
      <c r="B1215" s="6" t="s">
        <v>33</v>
      </c>
      <c r="C1215" s="6" t="s">
        <v>255</v>
      </c>
      <c r="D1215" s="6" t="s">
        <v>256</v>
      </c>
      <c r="E1215" s="6" t="s">
        <v>1620</v>
      </c>
      <c r="F1215" s="27">
        <v>2015</v>
      </c>
      <c r="G1215" s="28">
        <v>42186</v>
      </c>
      <c r="H1215" s="18">
        <v>1570</v>
      </c>
      <c r="I1215" s="17">
        <f t="shared" si="95"/>
        <v>1020.5</v>
      </c>
      <c r="J1215" s="33">
        <v>84</v>
      </c>
      <c r="K1215" s="36">
        <f t="shared" si="92"/>
        <v>98.948060486522024</v>
      </c>
      <c r="L1215" s="19">
        <f t="shared" si="93"/>
        <v>969.47500000000002</v>
      </c>
      <c r="M1215" s="17">
        <f t="shared" si="94"/>
        <v>51.025000000000006</v>
      </c>
      <c r="N1215" s="39">
        <v>0.09</v>
      </c>
      <c r="O1215" s="17">
        <f t="shared" si="96"/>
        <v>55.617250000000013</v>
      </c>
    </row>
    <row r="1216" spans="1:15" s="7" customFormat="1" ht="15.75" customHeight="1" x14ac:dyDescent="0.25">
      <c r="A1216" s="6" t="s">
        <v>1621</v>
      </c>
      <c r="B1216" s="6" t="s">
        <v>44</v>
      </c>
      <c r="C1216" s="6" t="s">
        <v>34</v>
      </c>
      <c r="D1216" s="6" t="s">
        <v>35</v>
      </c>
      <c r="E1216" s="6" t="s">
        <v>260</v>
      </c>
      <c r="F1216" s="27">
        <v>2016</v>
      </c>
      <c r="G1216" s="28">
        <v>42695</v>
      </c>
      <c r="H1216" s="18">
        <v>1694</v>
      </c>
      <c r="I1216" s="17">
        <f t="shared" si="95"/>
        <v>1101.1000000000001</v>
      </c>
      <c r="J1216" s="33">
        <v>84</v>
      </c>
      <c r="K1216" s="36">
        <f t="shared" si="92"/>
        <v>82.215647600262983</v>
      </c>
      <c r="L1216" s="19">
        <f t="shared" si="93"/>
        <v>1023.8246082621083</v>
      </c>
      <c r="M1216" s="17">
        <f t="shared" si="94"/>
        <v>77.275391737891823</v>
      </c>
      <c r="N1216" s="39">
        <v>0.09</v>
      </c>
      <c r="O1216" s="17">
        <f t="shared" si="96"/>
        <v>84.230176994302099</v>
      </c>
    </row>
    <row r="1217" spans="1:15" s="7" customFormat="1" ht="15.75" customHeight="1" x14ac:dyDescent="0.25">
      <c r="A1217" s="6" t="s">
        <v>1622</v>
      </c>
      <c r="B1217" s="6" t="s">
        <v>33</v>
      </c>
      <c r="C1217" s="6" t="s">
        <v>165</v>
      </c>
      <c r="D1217" s="6" t="s">
        <v>166</v>
      </c>
      <c r="E1217" s="6" t="s">
        <v>286</v>
      </c>
      <c r="F1217" s="27">
        <v>2008</v>
      </c>
      <c r="G1217" s="28">
        <v>39630</v>
      </c>
      <c r="H1217" s="18">
        <v>795</v>
      </c>
      <c r="I1217" s="17">
        <f t="shared" si="95"/>
        <v>516.75</v>
      </c>
      <c r="J1217" s="33">
        <v>60</v>
      </c>
      <c r="K1217" s="36">
        <f t="shared" si="92"/>
        <v>182.97172912557528</v>
      </c>
      <c r="L1217" s="19">
        <f t="shared" si="93"/>
        <v>490.91250000000002</v>
      </c>
      <c r="M1217" s="17">
        <f t="shared" si="94"/>
        <v>25.837500000000002</v>
      </c>
      <c r="N1217" s="39">
        <v>0.09</v>
      </c>
      <c r="O1217" s="17">
        <f t="shared" si="96"/>
        <v>28.162875000000003</v>
      </c>
    </row>
    <row r="1218" spans="1:15" s="7" customFormat="1" ht="15.75" customHeight="1" x14ac:dyDescent="0.25">
      <c r="A1218" s="6" t="s">
        <v>1623</v>
      </c>
      <c r="B1218" s="6" t="s">
        <v>44</v>
      </c>
      <c r="C1218" s="6" t="s">
        <v>76</v>
      </c>
      <c r="D1218" s="6" t="s">
        <v>77</v>
      </c>
      <c r="E1218" s="6" t="s">
        <v>1603</v>
      </c>
      <c r="F1218" s="27">
        <v>2018</v>
      </c>
      <c r="G1218" s="28">
        <v>43368</v>
      </c>
      <c r="H1218" s="18">
        <v>15483</v>
      </c>
      <c r="I1218" s="17">
        <f t="shared" si="95"/>
        <v>10063.950000000001</v>
      </c>
      <c r="J1218" s="33">
        <v>84</v>
      </c>
      <c r="K1218" s="36">
        <f t="shared" si="92"/>
        <v>60.092044707429316</v>
      </c>
      <c r="L1218" s="19">
        <f t="shared" si="93"/>
        <v>6839.5853174603171</v>
      </c>
      <c r="M1218" s="17">
        <f t="shared" si="94"/>
        <v>3224.3646825396836</v>
      </c>
      <c r="N1218" s="39">
        <v>0.09</v>
      </c>
      <c r="O1218" s="17">
        <f t="shared" si="96"/>
        <v>3514.5575039682553</v>
      </c>
    </row>
    <row r="1219" spans="1:15" s="7" customFormat="1" ht="15.75" customHeight="1" x14ac:dyDescent="0.25">
      <c r="A1219" s="6" t="s">
        <v>1624</v>
      </c>
      <c r="B1219" s="6" t="s">
        <v>33</v>
      </c>
      <c r="C1219" s="6" t="s">
        <v>34</v>
      </c>
      <c r="D1219" s="6" t="s">
        <v>35</v>
      </c>
      <c r="E1219" s="6" t="s">
        <v>260</v>
      </c>
      <c r="F1219" s="27">
        <v>2017</v>
      </c>
      <c r="G1219" s="28">
        <v>42917</v>
      </c>
      <c r="H1219" s="18">
        <v>1694</v>
      </c>
      <c r="I1219" s="17">
        <f t="shared" si="95"/>
        <v>1101.1000000000001</v>
      </c>
      <c r="J1219" s="33">
        <v>84</v>
      </c>
      <c r="K1219" s="36">
        <f t="shared" si="92"/>
        <v>74.917817225509523</v>
      </c>
      <c r="L1219" s="19">
        <f t="shared" si="93"/>
        <v>932.94533475783476</v>
      </c>
      <c r="M1219" s="17">
        <f t="shared" si="94"/>
        <v>168.15466524216538</v>
      </c>
      <c r="N1219" s="39">
        <v>0.09</v>
      </c>
      <c r="O1219" s="17">
        <f t="shared" si="96"/>
        <v>183.28858511396027</v>
      </c>
    </row>
    <row r="1220" spans="1:15" s="7" customFormat="1" ht="15.75" customHeight="1" x14ac:dyDescent="0.25">
      <c r="A1220" s="6" t="s">
        <v>1625</v>
      </c>
      <c r="B1220" s="6" t="s">
        <v>44</v>
      </c>
      <c r="C1220" s="6" t="s">
        <v>29</v>
      </c>
      <c r="D1220" s="6" t="s">
        <v>30</v>
      </c>
      <c r="E1220" s="6" t="s">
        <v>48</v>
      </c>
      <c r="F1220" s="27">
        <v>2019</v>
      </c>
      <c r="G1220" s="28">
        <v>43731</v>
      </c>
      <c r="H1220" s="18">
        <v>6813.38</v>
      </c>
      <c r="I1220" s="17">
        <f t="shared" si="95"/>
        <v>4428.6970000000001</v>
      </c>
      <c r="J1220" s="33">
        <v>84</v>
      </c>
      <c r="K1220" s="36">
        <f t="shared" si="92"/>
        <v>48.159105851413543</v>
      </c>
      <c r="L1220" s="19">
        <f t="shared" si="93"/>
        <v>2412.1188479344733</v>
      </c>
      <c r="M1220" s="17">
        <f t="shared" si="94"/>
        <v>2016.5781520655269</v>
      </c>
      <c r="N1220" s="39">
        <v>0.09</v>
      </c>
      <c r="O1220" s="17">
        <f t="shared" si="96"/>
        <v>2198.0701857514246</v>
      </c>
    </row>
    <row r="1221" spans="1:15" s="7" customFormat="1" ht="15.75" customHeight="1" x14ac:dyDescent="0.25">
      <c r="A1221" s="6" t="s">
        <v>1626</v>
      </c>
      <c r="B1221" s="6" t="s">
        <v>44</v>
      </c>
      <c r="C1221" s="6" t="s">
        <v>34</v>
      </c>
      <c r="D1221" s="6" t="s">
        <v>35</v>
      </c>
      <c r="E1221" s="6" t="s">
        <v>260</v>
      </c>
      <c r="F1221" s="27">
        <v>2018</v>
      </c>
      <c r="G1221" s="28">
        <v>43349</v>
      </c>
      <c r="H1221" s="18">
        <v>1694</v>
      </c>
      <c r="I1221" s="17">
        <f t="shared" si="95"/>
        <v>1101.1000000000001</v>
      </c>
      <c r="J1221" s="33">
        <v>84</v>
      </c>
      <c r="K1221" s="36">
        <f t="shared" si="92"/>
        <v>60.716633793556866</v>
      </c>
      <c r="L1221" s="19">
        <f t="shared" si="93"/>
        <v>756.09918091168083</v>
      </c>
      <c r="M1221" s="17">
        <f t="shared" si="94"/>
        <v>345.0008190883193</v>
      </c>
      <c r="N1221" s="39">
        <v>0.09</v>
      </c>
      <c r="O1221" s="17">
        <f t="shared" si="96"/>
        <v>376.05089280626805</v>
      </c>
    </row>
    <row r="1222" spans="1:15" s="7" customFormat="1" ht="15.75" customHeight="1" x14ac:dyDescent="0.25">
      <c r="A1222" s="6" t="s">
        <v>1627</v>
      </c>
      <c r="B1222" s="6" t="s">
        <v>47</v>
      </c>
      <c r="C1222" s="6" t="s">
        <v>38</v>
      </c>
      <c r="D1222" s="6" t="s">
        <v>39</v>
      </c>
      <c r="E1222" s="6" t="s">
        <v>1441</v>
      </c>
      <c r="F1222" s="27">
        <v>1999</v>
      </c>
      <c r="G1222" s="28">
        <v>36342</v>
      </c>
      <c r="H1222" s="18">
        <v>933</v>
      </c>
      <c r="I1222" s="17">
        <f t="shared" si="95"/>
        <v>606.45000000000005</v>
      </c>
      <c r="J1222" s="33">
        <v>84</v>
      </c>
      <c r="K1222" s="36">
        <f t="shared" si="92"/>
        <v>291.05851413543718</v>
      </c>
      <c r="L1222" s="19">
        <f t="shared" si="93"/>
        <v>576.12750000000005</v>
      </c>
      <c r="M1222" s="17">
        <f t="shared" si="94"/>
        <v>30.322500000000005</v>
      </c>
      <c r="N1222" s="39">
        <v>0.09</v>
      </c>
      <c r="O1222" s="17">
        <f t="shared" si="96"/>
        <v>33.051525000000005</v>
      </c>
    </row>
    <row r="1223" spans="1:15" s="7" customFormat="1" ht="15.75" customHeight="1" x14ac:dyDescent="0.25">
      <c r="A1223" s="6" t="s">
        <v>1628</v>
      </c>
      <c r="B1223" s="6" t="s">
        <v>44</v>
      </c>
      <c r="C1223" s="6" t="s">
        <v>58</v>
      </c>
      <c r="D1223" s="6" t="s">
        <v>59</v>
      </c>
      <c r="E1223" s="6" t="s">
        <v>158</v>
      </c>
      <c r="F1223" s="27">
        <v>2016</v>
      </c>
      <c r="G1223" s="28">
        <v>42639</v>
      </c>
      <c r="H1223" s="18">
        <v>8873</v>
      </c>
      <c r="I1223" s="17">
        <f t="shared" si="95"/>
        <v>5767.45</v>
      </c>
      <c r="J1223" s="33">
        <v>84</v>
      </c>
      <c r="K1223" s="36">
        <f t="shared" si="92"/>
        <v>84.05654174884944</v>
      </c>
      <c r="L1223" s="19">
        <f t="shared" si="93"/>
        <v>5479.0774999999994</v>
      </c>
      <c r="M1223" s="17">
        <f t="shared" si="94"/>
        <v>288.3725</v>
      </c>
      <c r="N1223" s="39">
        <v>0.09</v>
      </c>
      <c r="O1223" s="17">
        <f t="shared" si="96"/>
        <v>314.32602500000002</v>
      </c>
    </row>
    <row r="1224" spans="1:15" s="7" customFormat="1" ht="15.75" customHeight="1" x14ac:dyDescent="0.25">
      <c r="A1224" s="6" t="s">
        <v>1629</v>
      </c>
      <c r="B1224" s="6" t="s">
        <v>33</v>
      </c>
      <c r="C1224" s="6" t="s">
        <v>58</v>
      </c>
      <c r="D1224" s="6" t="s">
        <v>59</v>
      </c>
      <c r="E1224" s="6" t="s">
        <v>158</v>
      </c>
      <c r="F1224" s="27">
        <v>2000</v>
      </c>
      <c r="G1224" s="28">
        <v>36708</v>
      </c>
      <c r="H1224" s="18">
        <v>8436</v>
      </c>
      <c r="I1224" s="17">
        <f t="shared" si="95"/>
        <v>5483.4000000000005</v>
      </c>
      <c r="J1224" s="33">
        <v>84</v>
      </c>
      <c r="K1224" s="36">
        <f t="shared" si="92"/>
        <v>279.02695595003286</v>
      </c>
      <c r="L1224" s="19">
        <f t="shared" si="93"/>
        <v>5209.2300000000005</v>
      </c>
      <c r="M1224" s="17">
        <f t="shared" si="94"/>
        <v>274.17</v>
      </c>
      <c r="N1224" s="39">
        <v>0.09</v>
      </c>
      <c r="O1224" s="17">
        <f t="shared" si="96"/>
        <v>298.84530000000007</v>
      </c>
    </row>
    <row r="1225" spans="1:15" s="7" customFormat="1" ht="15.75" customHeight="1" x14ac:dyDescent="0.25">
      <c r="A1225" s="6" t="s">
        <v>1630</v>
      </c>
      <c r="B1225" s="6" t="s">
        <v>33</v>
      </c>
      <c r="C1225" s="6" t="s">
        <v>38</v>
      </c>
      <c r="D1225" s="6" t="s">
        <v>39</v>
      </c>
      <c r="E1225" s="6" t="s">
        <v>1423</v>
      </c>
      <c r="F1225" s="27">
        <v>2009</v>
      </c>
      <c r="G1225" s="28">
        <v>39995</v>
      </c>
      <c r="H1225" s="18">
        <v>1115</v>
      </c>
      <c r="I1225" s="17">
        <f t="shared" si="95"/>
        <v>724.75</v>
      </c>
      <c r="J1225" s="33">
        <v>84</v>
      </c>
      <c r="K1225" s="36">
        <f t="shared" si="92"/>
        <v>170.97304404996711</v>
      </c>
      <c r="L1225" s="19">
        <f t="shared" si="93"/>
        <v>688.51250000000005</v>
      </c>
      <c r="M1225" s="17">
        <f t="shared" si="94"/>
        <v>36.237500000000004</v>
      </c>
      <c r="N1225" s="39">
        <v>0.09</v>
      </c>
      <c r="O1225" s="17">
        <f t="shared" si="96"/>
        <v>39.498875000000005</v>
      </c>
    </row>
    <row r="1226" spans="1:15" s="7" customFormat="1" ht="15.75" customHeight="1" x14ac:dyDescent="0.25">
      <c r="A1226" s="6" t="s">
        <v>1631</v>
      </c>
      <c r="B1226" s="6" t="s">
        <v>44</v>
      </c>
      <c r="C1226" s="6" t="s">
        <v>29</v>
      </c>
      <c r="D1226" s="6" t="s">
        <v>30</v>
      </c>
      <c r="E1226" s="6" t="s">
        <v>111</v>
      </c>
      <c r="F1226" s="27">
        <v>2015</v>
      </c>
      <c r="G1226" s="28">
        <v>42095</v>
      </c>
      <c r="H1226" s="18">
        <v>2416.83</v>
      </c>
      <c r="I1226" s="17">
        <f t="shared" si="95"/>
        <v>1570.9395</v>
      </c>
      <c r="J1226" s="33">
        <v>84</v>
      </c>
      <c r="K1226" s="36">
        <f t="shared" ref="K1226:K1289" si="97">+($B$2-G1226)/30.42</f>
        <v>101.93951347797501</v>
      </c>
      <c r="L1226" s="19">
        <f t="shared" ref="L1226:L1289" si="98">+I1226-M1226</f>
        <v>1492.392525</v>
      </c>
      <c r="M1226" s="17">
        <f t="shared" ref="M1226:M1289" si="99">IF(K1226&lt;$J1226,($I1226)-(K1226/$J1226)*(($I1226)-($I1226*$B$5)),($I1226*$B$5))</f>
        <v>78.546975000000003</v>
      </c>
      <c r="N1226" s="39">
        <v>0.09</v>
      </c>
      <c r="O1226" s="17">
        <f t="shared" si="96"/>
        <v>85.616202750000014</v>
      </c>
    </row>
    <row r="1227" spans="1:15" s="7" customFormat="1" ht="15.75" customHeight="1" x14ac:dyDescent="0.25">
      <c r="A1227" s="6" t="s">
        <v>1632</v>
      </c>
      <c r="B1227" s="6" t="s">
        <v>33</v>
      </c>
      <c r="C1227" s="6" t="s">
        <v>143</v>
      </c>
      <c r="D1227" s="6" t="s">
        <v>144</v>
      </c>
      <c r="E1227" s="6" t="s">
        <v>878</v>
      </c>
      <c r="F1227" s="27">
        <v>2005</v>
      </c>
      <c r="G1227" s="28">
        <v>38534</v>
      </c>
      <c r="H1227" s="18">
        <v>1948</v>
      </c>
      <c r="I1227" s="17">
        <f t="shared" ref="I1227:I1290" si="100">H1227*(1-$B$6)</f>
        <v>1266.2</v>
      </c>
      <c r="J1227" s="33">
        <v>84</v>
      </c>
      <c r="K1227" s="36">
        <f t="shared" si="97"/>
        <v>219.0006574621959</v>
      </c>
      <c r="L1227" s="19">
        <f t="shared" si="98"/>
        <v>1202.8900000000001</v>
      </c>
      <c r="M1227" s="17">
        <f t="shared" si="99"/>
        <v>63.31</v>
      </c>
      <c r="N1227" s="39">
        <v>0.09</v>
      </c>
      <c r="O1227" s="17">
        <f t="shared" ref="O1227:O1290" si="101">+M1227*(1+N1227)</f>
        <v>69.007900000000006</v>
      </c>
    </row>
    <row r="1228" spans="1:15" s="7" customFormat="1" ht="15.75" customHeight="1" x14ac:dyDescent="0.25">
      <c r="A1228" s="6" t="s">
        <v>1633</v>
      </c>
      <c r="B1228" s="6" t="s">
        <v>44</v>
      </c>
      <c r="C1228" s="6" t="s">
        <v>38</v>
      </c>
      <c r="D1228" s="6" t="s">
        <v>39</v>
      </c>
      <c r="E1228" s="6" t="s">
        <v>862</v>
      </c>
      <c r="F1228" s="27">
        <v>2013</v>
      </c>
      <c r="G1228" s="28">
        <v>41456</v>
      </c>
      <c r="H1228" s="18">
        <v>814</v>
      </c>
      <c r="I1228" s="17">
        <f t="shared" si="100"/>
        <v>529.1</v>
      </c>
      <c r="J1228" s="33">
        <v>84</v>
      </c>
      <c r="K1228" s="36">
        <f t="shared" si="97"/>
        <v>122.94543063773833</v>
      </c>
      <c r="L1228" s="19">
        <f t="shared" si="98"/>
        <v>502.64500000000004</v>
      </c>
      <c r="M1228" s="17">
        <f t="shared" si="99"/>
        <v>26.455000000000002</v>
      </c>
      <c r="N1228" s="39">
        <v>0.09</v>
      </c>
      <c r="O1228" s="17">
        <f t="shared" si="101"/>
        <v>28.835950000000004</v>
      </c>
    </row>
    <row r="1229" spans="1:15" s="7" customFormat="1" ht="15.75" customHeight="1" x14ac:dyDescent="0.25">
      <c r="A1229" s="6" t="s">
        <v>1634</v>
      </c>
      <c r="B1229" s="6" t="s">
        <v>44</v>
      </c>
      <c r="C1229" s="6" t="s">
        <v>38</v>
      </c>
      <c r="D1229" s="6" t="s">
        <v>39</v>
      </c>
      <c r="E1229" s="6" t="s">
        <v>1423</v>
      </c>
      <c r="F1229" s="27">
        <v>2006</v>
      </c>
      <c r="G1229" s="28">
        <v>38899</v>
      </c>
      <c r="H1229" s="18">
        <v>1115</v>
      </c>
      <c r="I1229" s="17">
        <f t="shared" si="100"/>
        <v>724.75</v>
      </c>
      <c r="J1229" s="33">
        <v>84</v>
      </c>
      <c r="K1229" s="36">
        <f t="shared" si="97"/>
        <v>207.00197238658777</v>
      </c>
      <c r="L1229" s="19">
        <f t="shared" si="98"/>
        <v>688.51250000000005</v>
      </c>
      <c r="M1229" s="17">
        <f t="shared" si="99"/>
        <v>36.237500000000004</v>
      </c>
      <c r="N1229" s="39">
        <v>0.09</v>
      </c>
      <c r="O1229" s="17">
        <f t="shared" si="101"/>
        <v>39.498875000000005</v>
      </c>
    </row>
    <row r="1230" spans="1:15" s="7" customFormat="1" ht="15.75" customHeight="1" x14ac:dyDescent="0.25">
      <c r="A1230" s="6" t="s">
        <v>1635</v>
      </c>
      <c r="B1230" s="6" t="s">
        <v>44</v>
      </c>
      <c r="C1230" s="6" t="s">
        <v>108</v>
      </c>
      <c r="D1230" s="6" t="s">
        <v>109</v>
      </c>
      <c r="E1230" s="6" t="s">
        <v>78</v>
      </c>
      <c r="F1230" s="27">
        <v>2016</v>
      </c>
      <c r="G1230" s="28">
        <v>42709</v>
      </c>
      <c r="H1230" s="18">
        <v>8761</v>
      </c>
      <c r="I1230" s="17">
        <f t="shared" si="100"/>
        <v>5694.6500000000005</v>
      </c>
      <c r="J1230" s="33">
        <v>84</v>
      </c>
      <c r="K1230" s="36">
        <f t="shared" si="97"/>
        <v>81.755424063116365</v>
      </c>
      <c r="L1230" s="19">
        <f t="shared" si="98"/>
        <v>5265.3583257020755</v>
      </c>
      <c r="M1230" s="17">
        <f t="shared" si="99"/>
        <v>429.29167429792506</v>
      </c>
      <c r="N1230" s="39">
        <v>0.09</v>
      </c>
      <c r="O1230" s="17">
        <f t="shared" si="101"/>
        <v>467.92792498473835</v>
      </c>
    </row>
    <row r="1231" spans="1:15" s="7" customFormat="1" ht="15.75" customHeight="1" x14ac:dyDescent="0.25">
      <c r="A1231" s="6" t="s">
        <v>1636</v>
      </c>
      <c r="B1231" s="6" t="s">
        <v>33</v>
      </c>
      <c r="C1231" s="6" t="s">
        <v>34</v>
      </c>
      <c r="D1231" s="6" t="s">
        <v>35</v>
      </c>
      <c r="E1231" s="6" t="s">
        <v>260</v>
      </c>
      <c r="F1231" s="27">
        <v>2018</v>
      </c>
      <c r="G1231" s="28">
        <v>43282</v>
      </c>
      <c r="H1231" s="18">
        <v>1694</v>
      </c>
      <c r="I1231" s="17">
        <f t="shared" si="100"/>
        <v>1101.1000000000001</v>
      </c>
      <c r="J1231" s="33">
        <v>84</v>
      </c>
      <c r="K1231" s="36">
        <f t="shared" si="97"/>
        <v>62.91913214990138</v>
      </c>
      <c r="L1231" s="19">
        <f t="shared" si="98"/>
        <v>783.52670940170947</v>
      </c>
      <c r="M1231" s="17">
        <f t="shared" si="99"/>
        <v>317.57329059829067</v>
      </c>
      <c r="N1231" s="39">
        <v>0.09</v>
      </c>
      <c r="O1231" s="17">
        <f t="shared" si="101"/>
        <v>346.15488675213686</v>
      </c>
    </row>
    <row r="1232" spans="1:15" s="7" customFormat="1" ht="15.75" customHeight="1" x14ac:dyDescent="0.25">
      <c r="A1232" s="6" t="s">
        <v>1637</v>
      </c>
      <c r="B1232" s="6" t="s">
        <v>33</v>
      </c>
      <c r="C1232" s="6" t="s">
        <v>34</v>
      </c>
      <c r="D1232" s="6" t="s">
        <v>35</v>
      </c>
      <c r="E1232" s="6" t="s">
        <v>260</v>
      </c>
      <c r="F1232" s="27">
        <v>2018</v>
      </c>
      <c r="G1232" s="28">
        <v>43174</v>
      </c>
      <c r="H1232" s="18">
        <v>1694</v>
      </c>
      <c r="I1232" s="17">
        <f t="shared" si="100"/>
        <v>1101.1000000000001</v>
      </c>
      <c r="J1232" s="33">
        <v>84</v>
      </c>
      <c r="K1232" s="36">
        <f t="shared" si="97"/>
        <v>66.469428007889547</v>
      </c>
      <c r="L1232" s="19">
        <f t="shared" si="98"/>
        <v>827.73824786324792</v>
      </c>
      <c r="M1232" s="17">
        <f t="shared" si="99"/>
        <v>273.36175213675222</v>
      </c>
      <c r="N1232" s="39">
        <v>0.09</v>
      </c>
      <c r="O1232" s="17">
        <f t="shared" si="101"/>
        <v>297.96430982905991</v>
      </c>
    </row>
    <row r="1233" spans="1:15" s="7" customFormat="1" ht="15.75" customHeight="1" x14ac:dyDescent="0.25">
      <c r="A1233" s="6" t="s">
        <v>1638</v>
      </c>
      <c r="B1233" s="6" t="s">
        <v>44</v>
      </c>
      <c r="C1233" s="6" t="s">
        <v>58</v>
      </c>
      <c r="D1233" s="6" t="s">
        <v>59</v>
      </c>
      <c r="E1233" s="6" t="s">
        <v>158</v>
      </c>
      <c r="F1233" s="27">
        <v>2008</v>
      </c>
      <c r="G1233" s="28">
        <v>39630</v>
      </c>
      <c r="H1233" s="18">
        <v>7793</v>
      </c>
      <c r="I1233" s="17">
        <f t="shared" si="100"/>
        <v>5065.45</v>
      </c>
      <c r="J1233" s="33">
        <v>84</v>
      </c>
      <c r="K1233" s="36">
        <f t="shared" si="97"/>
        <v>182.97172912557528</v>
      </c>
      <c r="L1233" s="19">
        <f t="shared" si="98"/>
        <v>4812.1774999999998</v>
      </c>
      <c r="M1233" s="17">
        <f t="shared" si="99"/>
        <v>253.27250000000001</v>
      </c>
      <c r="N1233" s="39">
        <v>0.09</v>
      </c>
      <c r="O1233" s="17">
        <f t="shared" si="101"/>
        <v>276.067025</v>
      </c>
    </row>
    <row r="1234" spans="1:15" s="7" customFormat="1" ht="15.75" customHeight="1" x14ac:dyDescent="0.25">
      <c r="A1234" s="6" t="s">
        <v>1639</v>
      </c>
      <c r="B1234" s="6" t="s">
        <v>33</v>
      </c>
      <c r="C1234" s="6" t="s">
        <v>29</v>
      </c>
      <c r="D1234" s="6" t="s">
        <v>30</v>
      </c>
      <c r="E1234" s="6" t="s">
        <v>52</v>
      </c>
      <c r="F1234" s="27">
        <v>2016</v>
      </c>
      <c r="G1234" s="28">
        <v>42615</v>
      </c>
      <c r="H1234" s="18">
        <v>6861</v>
      </c>
      <c r="I1234" s="17">
        <f t="shared" si="100"/>
        <v>4459.6500000000005</v>
      </c>
      <c r="J1234" s="33">
        <v>84</v>
      </c>
      <c r="K1234" s="36">
        <f t="shared" si="97"/>
        <v>84.845496383957922</v>
      </c>
      <c r="L1234" s="19">
        <f t="shared" si="98"/>
        <v>4236.6675000000005</v>
      </c>
      <c r="M1234" s="17">
        <f t="shared" si="99"/>
        <v>222.98250000000004</v>
      </c>
      <c r="N1234" s="39">
        <v>0.09</v>
      </c>
      <c r="O1234" s="17">
        <f t="shared" si="101"/>
        <v>243.05092500000006</v>
      </c>
    </row>
    <row r="1235" spans="1:15" s="7" customFormat="1" ht="15.75" customHeight="1" x14ac:dyDescent="0.25">
      <c r="A1235" s="6" t="s">
        <v>1640</v>
      </c>
      <c r="B1235" s="6" t="s">
        <v>44</v>
      </c>
      <c r="C1235" s="6" t="s">
        <v>34</v>
      </c>
      <c r="D1235" s="6" t="s">
        <v>35</v>
      </c>
      <c r="E1235" s="6" t="s">
        <v>260</v>
      </c>
      <c r="F1235" s="27">
        <v>2017</v>
      </c>
      <c r="G1235" s="28">
        <v>42950</v>
      </c>
      <c r="H1235" s="18">
        <v>1694</v>
      </c>
      <c r="I1235" s="17">
        <f t="shared" si="100"/>
        <v>1101.1000000000001</v>
      </c>
      <c r="J1235" s="33">
        <v>84</v>
      </c>
      <c r="K1235" s="36">
        <f t="shared" si="97"/>
        <v>73.833004602235363</v>
      </c>
      <c r="L1235" s="19">
        <f t="shared" si="98"/>
        <v>919.43625356125347</v>
      </c>
      <c r="M1235" s="17">
        <f t="shared" si="99"/>
        <v>181.66374643874667</v>
      </c>
      <c r="N1235" s="39">
        <v>0.09</v>
      </c>
      <c r="O1235" s="17">
        <f t="shared" si="101"/>
        <v>198.01348361823389</v>
      </c>
    </row>
    <row r="1236" spans="1:15" s="7" customFormat="1" ht="15.75" customHeight="1" x14ac:dyDescent="0.25">
      <c r="A1236" s="6" t="s">
        <v>1641</v>
      </c>
      <c r="B1236" s="6" t="s">
        <v>33</v>
      </c>
      <c r="C1236" s="6" t="s">
        <v>58</v>
      </c>
      <c r="D1236" s="6" t="s">
        <v>59</v>
      </c>
      <c r="E1236" s="6" t="s">
        <v>1642</v>
      </c>
      <c r="F1236" s="27">
        <v>2017</v>
      </c>
      <c r="G1236" s="28">
        <v>43054</v>
      </c>
      <c r="H1236" s="18">
        <v>5527</v>
      </c>
      <c r="I1236" s="17">
        <f t="shared" si="100"/>
        <v>3592.55</v>
      </c>
      <c r="J1236" s="33">
        <v>84</v>
      </c>
      <c r="K1236" s="36">
        <f t="shared" si="97"/>
        <v>70.414201183431942</v>
      </c>
      <c r="L1236" s="19">
        <f t="shared" si="98"/>
        <v>2860.9310897435894</v>
      </c>
      <c r="M1236" s="17">
        <f t="shared" si="99"/>
        <v>731.6189102564108</v>
      </c>
      <c r="N1236" s="39">
        <v>0.09</v>
      </c>
      <c r="O1236" s="17">
        <f t="shared" si="101"/>
        <v>797.46461217948786</v>
      </c>
    </row>
    <row r="1237" spans="1:15" s="7" customFormat="1" ht="15.75" customHeight="1" x14ac:dyDescent="0.25">
      <c r="A1237" s="6" t="s">
        <v>1643</v>
      </c>
      <c r="B1237" s="6" t="s">
        <v>44</v>
      </c>
      <c r="C1237" s="6" t="s">
        <v>234</v>
      </c>
      <c r="D1237" s="6" t="s">
        <v>235</v>
      </c>
      <c r="E1237" s="6" t="s">
        <v>260</v>
      </c>
      <c r="F1237" s="27">
        <v>2011</v>
      </c>
      <c r="G1237" s="28">
        <v>40725</v>
      </c>
      <c r="H1237" s="18">
        <v>2455</v>
      </c>
      <c r="I1237" s="17">
        <f t="shared" si="100"/>
        <v>1595.75</v>
      </c>
      <c r="J1237" s="33">
        <v>84</v>
      </c>
      <c r="K1237" s="36">
        <f t="shared" si="97"/>
        <v>146.97567389875081</v>
      </c>
      <c r="L1237" s="19">
        <f t="shared" si="98"/>
        <v>1515.9625000000001</v>
      </c>
      <c r="M1237" s="17">
        <f t="shared" si="99"/>
        <v>79.787500000000009</v>
      </c>
      <c r="N1237" s="39">
        <v>0.09</v>
      </c>
      <c r="O1237" s="17">
        <f t="shared" si="101"/>
        <v>86.968375000000009</v>
      </c>
    </row>
    <row r="1238" spans="1:15" s="7" customFormat="1" ht="15.75" customHeight="1" x14ac:dyDescent="0.25">
      <c r="A1238" s="6" t="s">
        <v>1644</v>
      </c>
      <c r="B1238" s="6" t="s">
        <v>33</v>
      </c>
      <c r="C1238" s="6" t="s">
        <v>38</v>
      </c>
      <c r="D1238" s="6" t="s">
        <v>39</v>
      </c>
      <c r="E1238" s="6" t="s">
        <v>1615</v>
      </c>
      <c r="F1238" s="27">
        <v>2019</v>
      </c>
      <c r="G1238" s="28">
        <v>43530</v>
      </c>
      <c r="H1238" s="18">
        <v>744</v>
      </c>
      <c r="I1238" s="17">
        <f t="shared" si="100"/>
        <v>483.6</v>
      </c>
      <c r="J1238" s="33">
        <v>84</v>
      </c>
      <c r="K1238" s="36">
        <f t="shared" si="97"/>
        <v>54.766600920447068</v>
      </c>
      <c r="L1238" s="19">
        <f t="shared" si="98"/>
        <v>299.53418803418805</v>
      </c>
      <c r="M1238" s="17">
        <f t="shared" si="99"/>
        <v>184.06581196581197</v>
      </c>
      <c r="N1238" s="39">
        <v>0.09</v>
      </c>
      <c r="O1238" s="17">
        <f t="shared" si="101"/>
        <v>200.63173504273507</v>
      </c>
    </row>
    <row r="1239" spans="1:15" s="7" customFormat="1" ht="15.75" customHeight="1" x14ac:dyDescent="0.25">
      <c r="A1239" s="6" t="s">
        <v>1645</v>
      </c>
      <c r="B1239" s="6" t="s">
        <v>44</v>
      </c>
      <c r="C1239" s="6" t="s">
        <v>34</v>
      </c>
      <c r="D1239" s="6" t="s">
        <v>35</v>
      </c>
      <c r="E1239" s="6" t="s">
        <v>260</v>
      </c>
      <c r="F1239" s="27">
        <v>2015</v>
      </c>
      <c r="G1239" s="28">
        <v>42078</v>
      </c>
      <c r="H1239" s="18">
        <v>1694</v>
      </c>
      <c r="I1239" s="17">
        <f t="shared" si="100"/>
        <v>1101.1000000000001</v>
      </c>
      <c r="J1239" s="33">
        <v>84</v>
      </c>
      <c r="K1239" s="36">
        <f t="shared" si="97"/>
        <v>102.49835634451019</v>
      </c>
      <c r="L1239" s="19">
        <f t="shared" si="98"/>
        <v>1046.0450000000001</v>
      </c>
      <c r="M1239" s="17">
        <f t="shared" si="99"/>
        <v>55.055000000000007</v>
      </c>
      <c r="N1239" s="39">
        <v>0.09</v>
      </c>
      <c r="O1239" s="17">
        <f t="shared" si="101"/>
        <v>60.009950000000011</v>
      </c>
    </row>
    <row r="1240" spans="1:15" s="7" customFormat="1" ht="15.75" customHeight="1" x14ac:dyDescent="0.25">
      <c r="A1240" s="6" t="s">
        <v>1646</v>
      </c>
      <c r="B1240" s="6" t="s">
        <v>44</v>
      </c>
      <c r="C1240" s="6" t="s">
        <v>234</v>
      </c>
      <c r="D1240" s="6" t="s">
        <v>235</v>
      </c>
      <c r="E1240" s="6" t="s">
        <v>40</v>
      </c>
      <c r="F1240" s="27">
        <v>2018</v>
      </c>
      <c r="G1240" s="28">
        <v>43311</v>
      </c>
      <c r="H1240" s="18">
        <v>3598</v>
      </c>
      <c r="I1240" s="17">
        <f t="shared" si="100"/>
        <v>2338.7000000000003</v>
      </c>
      <c r="J1240" s="33">
        <v>84</v>
      </c>
      <c r="K1240" s="36">
        <f t="shared" si="97"/>
        <v>61.965811965811959</v>
      </c>
      <c r="L1240" s="19">
        <f t="shared" si="98"/>
        <v>1638.9699074074076</v>
      </c>
      <c r="M1240" s="17">
        <f t="shared" si="99"/>
        <v>699.73009259259265</v>
      </c>
      <c r="N1240" s="39">
        <v>0.09</v>
      </c>
      <c r="O1240" s="17">
        <f t="shared" si="101"/>
        <v>762.70580092592604</v>
      </c>
    </row>
    <row r="1241" spans="1:15" s="7" customFormat="1" ht="15.75" customHeight="1" x14ac:dyDescent="0.25">
      <c r="A1241" s="6" t="s">
        <v>1647</v>
      </c>
      <c r="B1241" s="6" t="s">
        <v>44</v>
      </c>
      <c r="C1241" s="6" t="s">
        <v>234</v>
      </c>
      <c r="D1241" s="6" t="s">
        <v>235</v>
      </c>
      <c r="E1241" s="6" t="s">
        <v>1648</v>
      </c>
      <c r="F1241" s="27">
        <v>2016</v>
      </c>
      <c r="G1241" s="28">
        <v>42460</v>
      </c>
      <c r="H1241" s="18">
        <v>4514</v>
      </c>
      <c r="I1241" s="17">
        <f t="shared" si="100"/>
        <v>2934.1</v>
      </c>
      <c r="J1241" s="33">
        <v>84</v>
      </c>
      <c r="K1241" s="36">
        <f t="shared" si="97"/>
        <v>89.940828402366861</v>
      </c>
      <c r="L1241" s="19">
        <f t="shared" si="98"/>
        <v>2787.395</v>
      </c>
      <c r="M1241" s="17">
        <f t="shared" si="99"/>
        <v>146.70500000000001</v>
      </c>
      <c r="N1241" s="39">
        <v>0.09</v>
      </c>
      <c r="O1241" s="17">
        <f t="shared" si="101"/>
        <v>159.90845000000002</v>
      </c>
    </row>
    <row r="1242" spans="1:15" s="7" customFormat="1" ht="15.75" customHeight="1" x14ac:dyDescent="0.25">
      <c r="A1242" s="6" t="s">
        <v>1649</v>
      </c>
      <c r="B1242" s="6" t="s">
        <v>33</v>
      </c>
      <c r="C1242" s="6" t="s">
        <v>58</v>
      </c>
      <c r="D1242" s="6" t="s">
        <v>59</v>
      </c>
      <c r="E1242" s="6" t="s">
        <v>158</v>
      </c>
      <c r="F1242" s="27">
        <v>2011</v>
      </c>
      <c r="G1242" s="28">
        <v>40725</v>
      </c>
      <c r="H1242" s="18">
        <v>8476</v>
      </c>
      <c r="I1242" s="17">
        <f t="shared" si="100"/>
        <v>5509.4000000000005</v>
      </c>
      <c r="J1242" s="33">
        <v>84</v>
      </c>
      <c r="K1242" s="36">
        <f t="shared" si="97"/>
        <v>146.97567389875081</v>
      </c>
      <c r="L1242" s="19">
        <f t="shared" si="98"/>
        <v>5233.93</v>
      </c>
      <c r="M1242" s="17">
        <f t="shared" si="99"/>
        <v>275.47000000000003</v>
      </c>
      <c r="N1242" s="39">
        <v>0.09</v>
      </c>
      <c r="O1242" s="17">
        <f t="shared" si="101"/>
        <v>300.26230000000004</v>
      </c>
    </row>
    <row r="1243" spans="1:15" s="7" customFormat="1" ht="15.75" customHeight="1" x14ac:dyDescent="0.25">
      <c r="A1243" s="6" t="s">
        <v>1650</v>
      </c>
      <c r="B1243" s="6" t="s">
        <v>44</v>
      </c>
      <c r="C1243" s="6" t="s">
        <v>58</v>
      </c>
      <c r="D1243" s="6" t="s">
        <v>59</v>
      </c>
      <c r="E1243" s="6" t="s">
        <v>158</v>
      </c>
      <c r="F1243" s="27">
        <v>2013</v>
      </c>
      <c r="G1243" s="28">
        <v>41456</v>
      </c>
      <c r="H1243" s="18">
        <v>8218.9599999999991</v>
      </c>
      <c r="I1243" s="17">
        <f t="shared" si="100"/>
        <v>5342.3239999999996</v>
      </c>
      <c r="J1243" s="33">
        <v>84</v>
      </c>
      <c r="K1243" s="36">
        <f t="shared" si="97"/>
        <v>122.94543063773833</v>
      </c>
      <c r="L1243" s="19">
        <f t="shared" si="98"/>
        <v>5075.2077999999992</v>
      </c>
      <c r="M1243" s="17">
        <f t="shared" si="99"/>
        <v>267.11619999999999</v>
      </c>
      <c r="N1243" s="39">
        <v>0.09</v>
      </c>
      <c r="O1243" s="17">
        <f t="shared" si="101"/>
        <v>291.15665799999999</v>
      </c>
    </row>
    <row r="1244" spans="1:15" s="7" customFormat="1" ht="15.75" customHeight="1" x14ac:dyDescent="0.25">
      <c r="A1244" s="6" t="s">
        <v>1651</v>
      </c>
      <c r="B1244" s="6" t="s">
        <v>44</v>
      </c>
      <c r="C1244" s="6" t="s">
        <v>54</v>
      </c>
      <c r="D1244" s="6" t="s">
        <v>55</v>
      </c>
      <c r="E1244" s="6" t="s">
        <v>460</v>
      </c>
      <c r="F1244" s="27">
        <v>2011</v>
      </c>
      <c r="G1244" s="28">
        <v>40817</v>
      </c>
      <c r="H1244" s="18">
        <v>6877</v>
      </c>
      <c r="I1244" s="17">
        <f t="shared" si="100"/>
        <v>4470.05</v>
      </c>
      <c r="J1244" s="33">
        <v>84</v>
      </c>
      <c r="K1244" s="36">
        <f t="shared" si="97"/>
        <v>143.95134779750163</v>
      </c>
      <c r="L1244" s="19">
        <f t="shared" si="98"/>
        <v>4246.5475000000006</v>
      </c>
      <c r="M1244" s="17">
        <f t="shared" si="99"/>
        <v>223.50250000000003</v>
      </c>
      <c r="N1244" s="39">
        <v>0.21</v>
      </c>
      <c r="O1244" s="17">
        <f t="shared" si="101"/>
        <v>270.43802500000004</v>
      </c>
    </row>
    <row r="1245" spans="1:15" s="7" customFormat="1" ht="15.75" customHeight="1" x14ac:dyDescent="0.25">
      <c r="A1245" s="6" t="s">
        <v>1652</v>
      </c>
      <c r="B1245" s="6" t="s">
        <v>44</v>
      </c>
      <c r="C1245" s="6" t="s">
        <v>165</v>
      </c>
      <c r="D1245" s="6" t="s">
        <v>166</v>
      </c>
      <c r="E1245" s="6" t="s">
        <v>596</v>
      </c>
      <c r="F1245" s="27">
        <v>2017</v>
      </c>
      <c r="G1245" s="28">
        <v>43026</v>
      </c>
      <c r="H1245" s="18">
        <v>1536</v>
      </c>
      <c r="I1245" s="17">
        <f t="shared" si="100"/>
        <v>998.40000000000009</v>
      </c>
      <c r="J1245" s="33">
        <v>60</v>
      </c>
      <c r="K1245" s="36">
        <f t="shared" si="97"/>
        <v>71.334648257725178</v>
      </c>
      <c r="L1245" s="19">
        <f t="shared" si="98"/>
        <v>948.48000000000013</v>
      </c>
      <c r="M1245" s="17">
        <f t="shared" si="99"/>
        <v>49.920000000000009</v>
      </c>
      <c r="N1245" s="39">
        <v>0.09</v>
      </c>
      <c r="O1245" s="17">
        <f t="shared" si="101"/>
        <v>54.412800000000011</v>
      </c>
    </row>
    <row r="1246" spans="1:15" s="7" customFormat="1" ht="15.75" customHeight="1" x14ac:dyDescent="0.25">
      <c r="A1246" s="6" t="s">
        <v>1653</v>
      </c>
      <c r="B1246" s="6" t="s">
        <v>44</v>
      </c>
      <c r="C1246" s="6" t="s">
        <v>255</v>
      </c>
      <c r="D1246" s="6" t="s">
        <v>256</v>
      </c>
      <c r="E1246" s="6" t="s">
        <v>270</v>
      </c>
      <c r="F1246" s="27">
        <v>2017</v>
      </c>
      <c r="G1246" s="28">
        <v>43537</v>
      </c>
      <c r="H1246" s="18">
        <v>7725</v>
      </c>
      <c r="I1246" s="17">
        <f t="shared" si="100"/>
        <v>5021.25</v>
      </c>
      <c r="J1246" s="33">
        <v>84</v>
      </c>
      <c r="K1246" s="36">
        <f t="shared" si="97"/>
        <v>54.536489151873766</v>
      </c>
      <c r="L1246" s="19">
        <f t="shared" si="98"/>
        <v>3097.0152243589741</v>
      </c>
      <c r="M1246" s="17">
        <f t="shared" si="99"/>
        <v>1924.2347756410259</v>
      </c>
      <c r="N1246" s="39">
        <v>0.09</v>
      </c>
      <c r="O1246" s="17">
        <f t="shared" si="101"/>
        <v>2097.4159054487181</v>
      </c>
    </row>
    <row r="1247" spans="1:15" s="7" customFormat="1" ht="15.75" customHeight="1" x14ac:dyDescent="0.25">
      <c r="A1247" s="6" t="s">
        <v>1654</v>
      </c>
      <c r="B1247" s="6" t="s">
        <v>44</v>
      </c>
      <c r="C1247" s="6" t="s">
        <v>234</v>
      </c>
      <c r="D1247" s="6" t="s">
        <v>235</v>
      </c>
      <c r="E1247" s="6" t="s">
        <v>260</v>
      </c>
      <c r="F1247" s="27">
        <v>2017</v>
      </c>
      <c r="G1247" s="28">
        <v>43026</v>
      </c>
      <c r="H1247" s="18">
        <v>1694</v>
      </c>
      <c r="I1247" s="17">
        <f t="shared" si="100"/>
        <v>1101.1000000000001</v>
      </c>
      <c r="J1247" s="33">
        <v>84</v>
      </c>
      <c r="K1247" s="36">
        <f t="shared" si="97"/>
        <v>71.334648257725178</v>
      </c>
      <c r="L1247" s="19">
        <f t="shared" si="98"/>
        <v>888.32443019943025</v>
      </c>
      <c r="M1247" s="17">
        <f t="shared" si="99"/>
        <v>212.77556980056988</v>
      </c>
      <c r="N1247" s="39">
        <v>0.09</v>
      </c>
      <c r="O1247" s="17">
        <f t="shared" si="101"/>
        <v>231.92537108262118</v>
      </c>
    </row>
    <row r="1248" spans="1:15" s="7" customFormat="1" ht="15.75" customHeight="1" x14ac:dyDescent="0.25">
      <c r="A1248" s="6" t="s">
        <v>1655</v>
      </c>
      <c r="B1248" s="6" t="s">
        <v>44</v>
      </c>
      <c r="C1248" s="6" t="s">
        <v>34</v>
      </c>
      <c r="D1248" s="6" t="s">
        <v>35</v>
      </c>
      <c r="E1248" s="6" t="s">
        <v>260</v>
      </c>
      <c r="F1248" s="27">
        <v>2017</v>
      </c>
      <c r="G1248" s="28">
        <v>42979</v>
      </c>
      <c r="H1248" s="18">
        <v>1694</v>
      </c>
      <c r="I1248" s="17">
        <f t="shared" si="100"/>
        <v>1101.1000000000001</v>
      </c>
      <c r="J1248" s="33">
        <v>84</v>
      </c>
      <c r="K1248" s="36">
        <f t="shared" si="97"/>
        <v>72.879684418145956</v>
      </c>
      <c r="L1248" s="19">
        <f t="shared" si="98"/>
        <v>907.56463675213683</v>
      </c>
      <c r="M1248" s="17">
        <f t="shared" si="99"/>
        <v>193.5353632478633</v>
      </c>
      <c r="N1248" s="39">
        <v>0.09</v>
      </c>
      <c r="O1248" s="17">
        <f t="shared" si="101"/>
        <v>210.95354594017101</v>
      </c>
    </row>
    <row r="1249" spans="1:15" s="7" customFormat="1" ht="15.75" customHeight="1" x14ac:dyDescent="0.25">
      <c r="A1249" s="6" t="s">
        <v>1656</v>
      </c>
      <c r="B1249" s="6" t="s">
        <v>33</v>
      </c>
      <c r="C1249" s="6" t="s">
        <v>34</v>
      </c>
      <c r="D1249" s="6" t="s">
        <v>35</v>
      </c>
      <c r="E1249" s="6" t="s">
        <v>715</v>
      </c>
      <c r="F1249" s="27">
        <v>2011</v>
      </c>
      <c r="G1249" s="28">
        <v>40725</v>
      </c>
      <c r="H1249" s="18">
        <v>1694</v>
      </c>
      <c r="I1249" s="17">
        <f t="shared" si="100"/>
        <v>1101.1000000000001</v>
      </c>
      <c r="J1249" s="33">
        <v>84</v>
      </c>
      <c r="K1249" s="36">
        <f t="shared" si="97"/>
        <v>146.97567389875081</v>
      </c>
      <c r="L1249" s="19">
        <f t="shared" si="98"/>
        <v>1046.0450000000001</v>
      </c>
      <c r="M1249" s="17">
        <f t="shared" si="99"/>
        <v>55.055000000000007</v>
      </c>
      <c r="N1249" s="39">
        <v>0.09</v>
      </c>
      <c r="O1249" s="17">
        <f t="shared" si="101"/>
        <v>60.009950000000011</v>
      </c>
    </row>
    <row r="1250" spans="1:15" s="7" customFormat="1" ht="15.75" customHeight="1" x14ac:dyDescent="0.25">
      <c r="A1250" s="6" t="s">
        <v>1657</v>
      </c>
      <c r="B1250" s="6" t="s">
        <v>33</v>
      </c>
      <c r="C1250" s="6" t="s">
        <v>58</v>
      </c>
      <c r="D1250" s="6" t="s">
        <v>59</v>
      </c>
      <c r="E1250" s="6" t="s">
        <v>60</v>
      </c>
      <c r="F1250" s="27">
        <v>2017</v>
      </c>
      <c r="G1250" s="28">
        <v>42856</v>
      </c>
      <c r="H1250" s="18">
        <v>7950</v>
      </c>
      <c r="I1250" s="17">
        <f t="shared" si="100"/>
        <v>5167.5</v>
      </c>
      <c r="J1250" s="33">
        <v>84</v>
      </c>
      <c r="K1250" s="36">
        <f t="shared" si="97"/>
        <v>76.92307692307692</v>
      </c>
      <c r="L1250" s="19">
        <f t="shared" si="98"/>
        <v>4495.5357142857138</v>
      </c>
      <c r="M1250" s="17">
        <f t="shared" si="99"/>
        <v>671.96428571428623</v>
      </c>
      <c r="N1250" s="39">
        <v>0.09</v>
      </c>
      <c r="O1250" s="17">
        <f t="shared" si="101"/>
        <v>732.44107142857206</v>
      </c>
    </row>
    <row r="1251" spans="1:15" s="7" customFormat="1" ht="15.75" customHeight="1" x14ac:dyDescent="0.25">
      <c r="A1251" s="6" t="s">
        <v>1658</v>
      </c>
      <c r="B1251" s="6" t="s">
        <v>44</v>
      </c>
      <c r="C1251" s="6" t="s">
        <v>38</v>
      </c>
      <c r="D1251" s="6" t="s">
        <v>39</v>
      </c>
      <c r="E1251" s="6" t="s">
        <v>1423</v>
      </c>
      <c r="F1251" s="27">
        <v>2002</v>
      </c>
      <c r="G1251" s="28">
        <v>37438</v>
      </c>
      <c r="H1251" s="18">
        <v>926</v>
      </c>
      <c r="I1251" s="17">
        <f t="shared" si="100"/>
        <v>601.9</v>
      </c>
      <c r="J1251" s="33">
        <v>84</v>
      </c>
      <c r="K1251" s="36">
        <f t="shared" si="97"/>
        <v>255.02958579881656</v>
      </c>
      <c r="L1251" s="19">
        <f t="shared" si="98"/>
        <v>571.80499999999995</v>
      </c>
      <c r="M1251" s="17">
        <f t="shared" si="99"/>
        <v>30.094999999999999</v>
      </c>
      <c r="N1251" s="39">
        <v>0.09</v>
      </c>
      <c r="O1251" s="17">
        <f t="shared" si="101"/>
        <v>32.803550000000001</v>
      </c>
    </row>
    <row r="1252" spans="1:15" s="7" customFormat="1" ht="15.75" customHeight="1" x14ac:dyDescent="0.25">
      <c r="A1252" s="6" t="s">
        <v>1659</v>
      </c>
      <c r="B1252" s="6" t="s">
        <v>44</v>
      </c>
      <c r="C1252" s="6" t="s">
        <v>29</v>
      </c>
      <c r="D1252" s="6" t="s">
        <v>30</v>
      </c>
      <c r="E1252" s="6" t="s">
        <v>393</v>
      </c>
      <c r="F1252" s="27">
        <v>2019</v>
      </c>
      <c r="G1252" s="28">
        <v>43643</v>
      </c>
      <c r="H1252" s="18">
        <v>6463.29</v>
      </c>
      <c r="I1252" s="17">
        <f t="shared" si="100"/>
        <v>4201.1385</v>
      </c>
      <c r="J1252" s="33">
        <v>84</v>
      </c>
      <c r="K1252" s="36">
        <f t="shared" si="97"/>
        <v>51.051939513477976</v>
      </c>
      <c r="L1252" s="19">
        <f t="shared" si="98"/>
        <v>2425.6244661935289</v>
      </c>
      <c r="M1252" s="17">
        <f t="shared" si="99"/>
        <v>1775.5140338064712</v>
      </c>
      <c r="N1252" s="39">
        <v>0.09</v>
      </c>
      <c r="O1252" s="17">
        <f t="shared" si="101"/>
        <v>1935.3102968490537</v>
      </c>
    </row>
    <row r="1253" spans="1:15" s="7" customFormat="1" ht="15.75" customHeight="1" x14ac:dyDescent="0.25">
      <c r="A1253" s="6" t="s">
        <v>1660</v>
      </c>
      <c r="B1253" s="6" t="s">
        <v>33</v>
      </c>
      <c r="C1253" s="6" t="s">
        <v>29</v>
      </c>
      <c r="D1253" s="6" t="s">
        <v>30</v>
      </c>
      <c r="E1253" s="6" t="s">
        <v>52</v>
      </c>
      <c r="F1253" s="27">
        <v>2018</v>
      </c>
      <c r="G1253" s="28">
        <v>43109</v>
      </c>
      <c r="H1253" s="18">
        <v>6861</v>
      </c>
      <c r="I1253" s="17">
        <f t="shared" si="100"/>
        <v>4459.6500000000005</v>
      </c>
      <c r="J1253" s="33">
        <v>84</v>
      </c>
      <c r="K1253" s="36">
        <f t="shared" si="97"/>
        <v>68.606180144641684</v>
      </c>
      <c r="L1253" s="19">
        <f t="shared" si="98"/>
        <v>3460.2568299755803</v>
      </c>
      <c r="M1253" s="17">
        <f t="shared" si="99"/>
        <v>999.39317002442021</v>
      </c>
      <c r="N1253" s="39">
        <v>0.09</v>
      </c>
      <c r="O1253" s="17">
        <f t="shared" si="101"/>
        <v>1089.338555326618</v>
      </c>
    </row>
    <row r="1254" spans="1:15" s="7" customFormat="1" ht="15.75" customHeight="1" x14ac:dyDescent="0.25">
      <c r="A1254" s="6" t="s">
        <v>1661</v>
      </c>
      <c r="B1254" s="6" t="s">
        <v>44</v>
      </c>
      <c r="C1254" s="6" t="s">
        <v>58</v>
      </c>
      <c r="D1254" s="6" t="s">
        <v>59</v>
      </c>
      <c r="E1254" s="6" t="s">
        <v>158</v>
      </c>
      <c r="F1254" s="27">
        <v>2012</v>
      </c>
      <c r="G1254" s="28">
        <v>41091</v>
      </c>
      <c r="H1254" s="18">
        <v>10292</v>
      </c>
      <c r="I1254" s="17">
        <f t="shared" si="100"/>
        <v>6689.8</v>
      </c>
      <c r="J1254" s="33">
        <v>84</v>
      </c>
      <c r="K1254" s="36">
        <f t="shared" si="97"/>
        <v>134.94411571334646</v>
      </c>
      <c r="L1254" s="19">
        <f t="shared" si="98"/>
        <v>6355.31</v>
      </c>
      <c r="M1254" s="17">
        <f t="shared" si="99"/>
        <v>334.49</v>
      </c>
      <c r="N1254" s="39">
        <v>0.09</v>
      </c>
      <c r="O1254" s="17">
        <f t="shared" si="101"/>
        <v>364.59410000000003</v>
      </c>
    </row>
    <row r="1255" spans="1:15" s="7" customFormat="1" ht="15.75" customHeight="1" x14ac:dyDescent="0.25">
      <c r="A1255" s="6" t="s">
        <v>1662</v>
      </c>
      <c r="B1255" s="6" t="s">
        <v>44</v>
      </c>
      <c r="C1255" s="6" t="s">
        <v>38</v>
      </c>
      <c r="D1255" s="6" t="s">
        <v>39</v>
      </c>
      <c r="E1255" s="6" t="s">
        <v>1423</v>
      </c>
      <c r="F1255" s="27">
        <v>2018</v>
      </c>
      <c r="G1255" s="28">
        <v>43190</v>
      </c>
      <c r="H1255" s="18">
        <v>1150</v>
      </c>
      <c r="I1255" s="17">
        <f t="shared" si="100"/>
        <v>747.5</v>
      </c>
      <c r="J1255" s="33">
        <v>84</v>
      </c>
      <c r="K1255" s="36">
        <f t="shared" si="97"/>
        <v>65.94345825115056</v>
      </c>
      <c r="L1255" s="19">
        <f t="shared" si="98"/>
        <v>557.47736060236059</v>
      </c>
      <c r="M1255" s="17">
        <f t="shared" si="99"/>
        <v>190.02263939763941</v>
      </c>
      <c r="N1255" s="39">
        <v>0.09</v>
      </c>
      <c r="O1255" s="17">
        <f t="shared" si="101"/>
        <v>207.12467694342698</v>
      </c>
    </row>
    <row r="1256" spans="1:15" s="7" customFormat="1" ht="15.75" customHeight="1" x14ac:dyDescent="0.25">
      <c r="A1256" s="6" t="s">
        <v>1663</v>
      </c>
      <c r="B1256" s="6" t="s">
        <v>44</v>
      </c>
      <c r="C1256" s="6" t="s">
        <v>80</v>
      </c>
      <c r="D1256" s="6" t="s">
        <v>81</v>
      </c>
      <c r="E1256" s="6" t="s">
        <v>1664</v>
      </c>
      <c r="F1256" s="27">
        <v>2010</v>
      </c>
      <c r="G1256" s="28">
        <v>40360</v>
      </c>
      <c r="H1256" s="18">
        <v>673</v>
      </c>
      <c r="I1256" s="17">
        <f t="shared" si="100"/>
        <v>437.45</v>
      </c>
      <c r="J1256" s="33">
        <v>60</v>
      </c>
      <c r="K1256" s="36">
        <f t="shared" si="97"/>
        <v>158.97435897435898</v>
      </c>
      <c r="L1256" s="19">
        <f t="shared" si="98"/>
        <v>415.57749999999999</v>
      </c>
      <c r="M1256" s="17">
        <f t="shared" si="99"/>
        <v>21.872500000000002</v>
      </c>
      <c r="N1256" s="39">
        <v>0.09</v>
      </c>
      <c r="O1256" s="17">
        <f t="shared" si="101"/>
        <v>23.841025000000005</v>
      </c>
    </row>
    <row r="1257" spans="1:15" s="7" customFormat="1" ht="15.75" customHeight="1" x14ac:dyDescent="0.25">
      <c r="A1257" s="6" t="s">
        <v>1665</v>
      </c>
      <c r="B1257" s="6" t="s">
        <v>44</v>
      </c>
      <c r="C1257" s="6" t="s">
        <v>38</v>
      </c>
      <c r="D1257" s="6" t="s">
        <v>39</v>
      </c>
      <c r="E1257" s="6" t="s">
        <v>171</v>
      </c>
      <c r="F1257" s="27">
        <v>2015</v>
      </c>
      <c r="G1257" s="28">
        <v>42110</v>
      </c>
      <c r="H1257" s="18">
        <v>990</v>
      </c>
      <c r="I1257" s="17">
        <f t="shared" si="100"/>
        <v>643.5</v>
      </c>
      <c r="J1257" s="33">
        <v>84</v>
      </c>
      <c r="K1257" s="36">
        <f t="shared" si="97"/>
        <v>101.44641683103221</v>
      </c>
      <c r="L1257" s="19">
        <f t="shared" si="98"/>
        <v>611.32500000000005</v>
      </c>
      <c r="M1257" s="17">
        <f t="shared" si="99"/>
        <v>32.175000000000004</v>
      </c>
      <c r="N1257" s="39">
        <v>0.09</v>
      </c>
      <c r="O1257" s="17">
        <f t="shared" si="101"/>
        <v>35.070750000000004</v>
      </c>
    </row>
    <row r="1258" spans="1:15" s="7" customFormat="1" ht="15.75" customHeight="1" x14ac:dyDescent="0.25">
      <c r="A1258" s="6" t="s">
        <v>1666</v>
      </c>
      <c r="B1258" s="6" t="s">
        <v>44</v>
      </c>
      <c r="C1258" s="6" t="s">
        <v>255</v>
      </c>
      <c r="D1258" s="6" t="s">
        <v>256</v>
      </c>
      <c r="E1258" s="6" t="s">
        <v>1667</v>
      </c>
      <c r="F1258" s="27">
        <v>2016</v>
      </c>
      <c r="G1258" s="28">
        <v>42597</v>
      </c>
      <c r="H1258" s="18">
        <v>8688.35</v>
      </c>
      <c r="I1258" s="17">
        <f t="shared" si="100"/>
        <v>5647.4275000000007</v>
      </c>
      <c r="J1258" s="33">
        <v>84</v>
      </c>
      <c r="K1258" s="36">
        <f t="shared" si="97"/>
        <v>85.43721236028928</v>
      </c>
      <c r="L1258" s="19">
        <f t="shared" si="98"/>
        <v>5365.056125000001</v>
      </c>
      <c r="M1258" s="17">
        <f t="shared" si="99"/>
        <v>282.37137500000006</v>
      </c>
      <c r="N1258" s="39">
        <v>0.09</v>
      </c>
      <c r="O1258" s="17">
        <f t="shared" si="101"/>
        <v>307.78479875000011</v>
      </c>
    </row>
    <row r="1259" spans="1:15" s="7" customFormat="1" ht="15.75" customHeight="1" x14ac:dyDescent="0.25">
      <c r="A1259" s="6" t="s">
        <v>1668</v>
      </c>
      <c r="B1259" s="6" t="s">
        <v>33</v>
      </c>
      <c r="C1259" s="6" t="s">
        <v>34</v>
      </c>
      <c r="D1259" s="6" t="s">
        <v>35</v>
      </c>
      <c r="E1259" s="6" t="s">
        <v>715</v>
      </c>
      <c r="F1259" s="27">
        <v>2016</v>
      </c>
      <c r="G1259" s="28">
        <v>42565</v>
      </c>
      <c r="H1259" s="18">
        <v>1694</v>
      </c>
      <c r="I1259" s="17">
        <f t="shared" si="100"/>
        <v>1101.1000000000001</v>
      </c>
      <c r="J1259" s="33">
        <v>84</v>
      </c>
      <c r="K1259" s="36">
        <f t="shared" si="97"/>
        <v>86.489151873767256</v>
      </c>
      <c r="L1259" s="19">
        <f t="shared" si="98"/>
        <v>1046.0450000000001</v>
      </c>
      <c r="M1259" s="17">
        <f t="shared" si="99"/>
        <v>55.055000000000007</v>
      </c>
      <c r="N1259" s="39">
        <v>0.09</v>
      </c>
      <c r="O1259" s="17">
        <f t="shared" si="101"/>
        <v>60.009950000000011</v>
      </c>
    </row>
    <row r="1260" spans="1:15" s="7" customFormat="1" ht="15.75" customHeight="1" x14ac:dyDescent="0.25">
      <c r="A1260" s="6" t="s">
        <v>1669</v>
      </c>
      <c r="B1260" s="6" t="s">
        <v>44</v>
      </c>
      <c r="C1260" s="6" t="s">
        <v>58</v>
      </c>
      <c r="D1260" s="6" t="s">
        <v>59</v>
      </c>
      <c r="E1260" s="6" t="s">
        <v>223</v>
      </c>
      <c r="F1260" s="27">
        <v>2006</v>
      </c>
      <c r="G1260" s="28">
        <v>38742</v>
      </c>
      <c r="H1260" s="18">
        <v>5700</v>
      </c>
      <c r="I1260" s="17">
        <f t="shared" si="100"/>
        <v>3705</v>
      </c>
      <c r="J1260" s="33">
        <v>84</v>
      </c>
      <c r="K1260" s="36">
        <f t="shared" si="97"/>
        <v>212.16305062458906</v>
      </c>
      <c r="L1260" s="19">
        <f t="shared" si="98"/>
        <v>3519.75</v>
      </c>
      <c r="M1260" s="17">
        <f t="shared" si="99"/>
        <v>185.25</v>
      </c>
      <c r="N1260" s="39">
        <v>0.09</v>
      </c>
      <c r="O1260" s="17">
        <f t="shared" si="101"/>
        <v>201.92250000000001</v>
      </c>
    </row>
    <row r="1261" spans="1:15" s="7" customFormat="1" ht="15.75" customHeight="1" x14ac:dyDescent="0.25">
      <c r="A1261" s="6" t="s">
        <v>1670</v>
      </c>
      <c r="B1261" s="6" t="s">
        <v>47</v>
      </c>
      <c r="C1261" s="6" t="s">
        <v>58</v>
      </c>
      <c r="D1261" s="6" t="s">
        <v>59</v>
      </c>
      <c r="E1261" s="6" t="s">
        <v>223</v>
      </c>
      <c r="F1261" s="27">
        <v>2017</v>
      </c>
      <c r="G1261" s="28">
        <v>43067</v>
      </c>
      <c r="H1261" s="18">
        <v>6406</v>
      </c>
      <c r="I1261" s="17">
        <f t="shared" si="100"/>
        <v>4163.9000000000005</v>
      </c>
      <c r="J1261" s="33">
        <v>84</v>
      </c>
      <c r="K1261" s="36">
        <f t="shared" si="97"/>
        <v>69.986850756081523</v>
      </c>
      <c r="L1261" s="19">
        <f t="shared" si="98"/>
        <v>3295.8016127391129</v>
      </c>
      <c r="M1261" s="17">
        <f t="shared" si="99"/>
        <v>868.09838726088765</v>
      </c>
      <c r="N1261" s="39">
        <v>0.09</v>
      </c>
      <c r="O1261" s="17">
        <f t="shared" si="101"/>
        <v>946.22724211436764</v>
      </c>
    </row>
    <row r="1262" spans="1:15" s="7" customFormat="1" ht="15.75" customHeight="1" x14ac:dyDescent="0.25">
      <c r="A1262" s="6" t="s">
        <v>1671</v>
      </c>
      <c r="B1262" s="6" t="s">
        <v>28</v>
      </c>
      <c r="C1262" s="6" t="s">
        <v>34</v>
      </c>
      <c r="D1262" s="6" t="s">
        <v>35</v>
      </c>
      <c r="E1262" s="6" t="s">
        <v>715</v>
      </c>
      <c r="F1262" s="27">
        <v>2018</v>
      </c>
      <c r="G1262" s="28">
        <v>43282</v>
      </c>
      <c r="H1262" s="18">
        <v>1694</v>
      </c>
      <c r="I1262" s="17">
        <f t="shared" si="100"/>
        <v>1101.1000000000001</v>
      </c>
      <c r="J1262" s="33">
        <v>84</v>
      </c>
      <c r="K1262" s="36">
        <f t="shared" si="97"/>
        <v>62.91913214990138</v>
      </c>
      <c r="L1262" s="19">
        <f t="shared" si="98"/>
        <v>783.52670940170947</v>
      </c>
      <c r="M1262" s="17">
        <f t="shared" si="99"/>
        <v>317.57329059829067</v>
      </c>
      <c r="N1262" s="39">
        <v>0.09</v>
      </c>
      <c r="O1262" s="17">
        <f t="shared" si="101"/>
        <v>346.15488675213686</v>
      </c>
    </row>
    <row r="1263" spans="1:15" s="7" customFormat="1" ht="15.75" customHeight="1" x14ac:dyDescent="0.25">
      <c r="A1263" s="6" t="s">
        <v>1672</v>
      </c>
      <c r="B1263" s="6" t="s">
        <v>47</v>
      </c>
      <c r="C1263" s="6" t="s">
        <v>29</v>
      </c>
      <c r="D1263" s="6" t="s">
        <v>30</v>
      </c>
      <c r="E1263" s="6" t="s">
        <v>52</v>
      </c>
      <c r="F1263" s="27">
        <v>2017</v>
      </c>
      <c r="G1263" s="28">
        <v>43031</v>
      </c>
      <c r="H1263" s="18">
        <v>7899</v>
      </c>
      <c r="I1263" s="17">
        <f t="shared" si="100"/>
        <v>5134.3500000000004</v>
      </c>
      <c r="J1263" s="33">
        <v>84</v>
      </c>
      <c r="K1263" s="36">
        <f t="shared" si="97"/>
        <v>71.170282708744239</v>
      </c>
      <c r="L1263" s="19">
        <f t="shared" si="98"/>
        <v>4132.6486187423689</v>
      </c>
      <c r="M1263" s="17">
        <f t="shared" si="99"/>
        <v>1001.7013812576315</v>
      </c>
      <c r="N1263" s="39">
        <v>0.09</v>
      </c>
      <c r="O1263" s="17">
        <f t="shared" si="101"/>
        <v>1091.8545055708184</v>
      </c>
    </row>
    <row r="1264" spans="1:15" s="7" customFormat="1" ht="15.75" customHeight="1" x14ac:dyDescent="0.25">
      <c r="A1264" s="6" t="s">
        <v>1673</v>
      </c>
      <c r="B1264" s="6" t="s">
        <v>44</v>
      </c>
      <c r="C1264" s="6" t="s">
        <v>58</v>
      </c>
      <c r="D1264" s="6" t="s">
        <v>59</v>
      </c>
      <c r="E1264" s="6" t="s">
        <v>158</v>
      </c>
      <c r="F1264" s="27">
        <v>2010</v>
      </c>
      <c r="G1264" s="28">
        <v>40360</v>
      </c>
      <c r="H1264" s="18">
        <v>8476</v>
      </c>
      <c r="I1264" s="17">
        <f t="shared" si="100"/>
        <v>5509.4000000000005</v>
      </c>
      <c r="J1264" s="33">
        <v>84</v>
      </c>
      <c r="K1264" s="36">
        <f t="shared" si="97"/>
        <v>158.97435897435898</v>
      </c>
      <c r="L1264" s="19">
        <f t="shared" si="98"/>
        <v>5233.93</v>
      </c>
      <c r="M1264" s="17">
        <f t="shared" si="99"/>
        <v>275.47000000000003</v>
      </c>
      <c r="N1264" s="39">
        <v>0.09</v>
      </c>
      <c r="O1264" s="17">
        <f t="shared" si="101"/>
        <v>300.26230000000004</v>
      </c>
    </row>
    <row r="1265" spans="1:15" s="7" customFormat="1" ht="15.75" customHeight="1" x14ac:dyDescent="0.25">
      <c r="A1265" s="6" t="s">
        <v>1674</v>
      </c>
      <c r="B1265" s="6" t="s">
        <v>44</v>
      </c>
      <c r="C1265" s="6" t="s">
        <v>34</v>
      </c>
      <c r="D1265" s="6" t="s">
        <v>35</v>
      </c>
      <c r="E1265" s="6" t="s">
        <v>715</v>
      </c>
      <c r="F1265" s="27">
        <v>2017</v>
      </c>
      <c r="G1265" s="28">
        <v>42826</v>
      </c>
      <c r="H1265" s="18">
        <v>1694</v>
      </c>
      <c r="I1265" s="17">
        <f t="shared" si="100"/>
        <v>1101.1000000000001</v>
      </c>
      <c r="J1265" s="33">
        <v>84</v>
      </c>
      <c r="K1265" s="36">
        <f t="shared" si="97"/>
        <v>77.909270216962526</v>
      </c>
      <c r="L1265" s="19">
        <f t="shared" si="98"/>
        <v>970.19764957264965</v>
      </c>
      <c r="M1265" s="17">
        <f t="shared" si="99"/>
        <v>130.90235042735048</v>
      </c>
      <c r="N1265" s="39">
        <v>0.09</v>
      </c>
      <c r="O1265" s="17">
        <f t="shared" si="101"/>
        <v>142.68356196581203</v>
      </c>
    </row>
    <row r="1266" spans="1:15" s="7" customFormat="1" ht="15.75" customHeight="1" x14ac:dyDescent="0.25">
      <c r="A1266" s="6" t="s">
        <v>1675</v>
      </c>
      <c r="B1266" s="6" t="s">
        <v>44</v>
      </c>
      <c r="C1266" s="6" t="s">
        <v>34</v>
      </c>
      <c r="D1266" s="6" t="s">
        <v>35</v>
      </c>
      <c r="E1266" s="6" t="s">
        <v>715</v>
      </c>
      <c r="F1266" s="27">
        <v>2017</v>
      </c>
      <c r="G1266" s="28">
        <v>42739</v>
      </c>
      <c r="H1266" s="18">
        <v>1694</v>
      </c>
      <c r="I1266" s="17">
        <f t="shared" si="100"/>
        <v>1101.1000000000001</v>
      </c>
      <c r="J1266" s="33">
        <v>84</v>
      </c>
      <c r="K1266" s="36">
        <f t="shared" si="97"/>
        <v>80.769230769230759</v>
      </c>
      <c r="L1266" s="19">
        <f t="shared" si="98"/>
        <v>1005.8125</v>
      </c>
      <c r="M1266" s="17">
        <f t="shared" si="99"/>
        <v>95.287500000000136</v>
      </c>
      <c r="N1266" s="39">
        <v>0.09</v>
      </c>
      <c r="O1266" s="17">
        <f t="shared" si="101"/>
        <v>103.86337500000016</v>
      </c>
    </row>
    <row r="1267" spans="1:15" s="7" customFormat="1" ht="15.75" customHeight="1" x14ac:dyDescent="0.25">
      <c r="A1267" s="6" t="s">
        <v>1676</v>
      </c>
      <c r="B1267" s="6" t="s">
        <v>33</v>
      </c>
      <c r="C1267" s="6" t="s">
        <v>58</v>
      </c>
      <c r="D1267" s="6" t="s">
        <v>59</v>
      </c>
      <c r="E1267" s="6" t="s">
        <v>106</v>
      </c>
      <c r="F1267" s="27">
        <v>2018</v>
      </c>
      <c r="G1267" s="28">
        <v>43138</v>
      </c>
      <c r="H1267" s="18">
        <v>6861</v>
      </c>
      <c r="I1267" s="17">
        <f t="shared" si="100"/>
        <v>4459.6500000000005</v>
      </c>
      <c r="J1267" s="33">
        <v>84</v>
      </c>
      <c r="K1267" s="36">
        <f t="shared" si="97"/>
        <v>67.652859960552263</v>
      </c>
      <c r="L1267" s="19">
        <f t="shared" si="98"/>
        <v>3412.1746794871797</v>
      </c>
      <c r="M1267" s="17">
        <f t="shared" si="99"/>
        <v>1047.4753205128209</v>
      </c>
      <c r="N1267" s="39">
        <v>0.09</v>
      </c>
      <c r="O1267" s="17">
        <f t="shared" si="101"/>
        <v>1141.7480993589747</v>
      </c>
    </row>
    <row r="1268" spans="1:15" s="7" customFormat="1" ht="15.75" customHeight="1" x14ac:dyDescent="0.25">
      <c r="A1268" s="6" t="s">
        <v>1677</v>
      </c>
      <c r="B1268" s="6" t="s">
        <v>44</v>
      </c>
      <c r="C1268" s="6" t="s">
        <v>34</v>
      </c>
      <c r="D1268" s="6" t="s">
        <v>35</v>
      </c>
      <c r="E1268" s="6" t="s">
        <v>1409</v>
      </c>
      <c r="F1268" s="27">
        <v>2017</v>
      </c>
      <c r="G1268" s="28">
        <v>43026</v>
      </c>
      <c r="H1268" s="18">
        <v>2656</v>
      </c>
      <c r="I1268" s="17">
        <f t="shared" si="100"/>
        <v>1726.4</v>
      </c>
      <c r="J1268" s="33">
        <v>84</v>
      </c>
      <c r="K1268" s="36">
        <f t="shared" si="97"/>
        <v>71.334648257725178</v>
      </c>
      <c r="L1268" s="19">
        <f t="shared" si="98"/>
        <v>1392.7920227920229</v>
      </c>
      <c r="M1268" s="17">
        <f t="shared" si="99"/>
        <v>333.60797720797723</v>
      </c>
      <c r="N1268" s="39">
        <v>0.09</v>
      </c>
      <c r="O1268" s="17">
        <f t="shared" si="101"/>
        <v>363.63269515669521</v>
      </c>
    </row>
    <row r="1269" spans="1:15" s="7" customFormat="1" ht="15.75" customHeight="1" x14ac:dyDescent="0.25">
      <c r="A1269" s="6" t="s">
        <v>1678</v>
      </c>
      <c r="B1269" s="6" t="s">
        <v>44</v>
      </c>
      <c r="C1269" s="6" t="s">
        <v>38</v>
      </c>
      <c r="D1269" s="6" t="s">
        <v>39</v>
      </c>
      <c r="E1269" s="6" t="s">
        <v>1573</v>
      </c>
      <c r="F1269" s="27">
        <v>2008</v>
      </c>
      <c r="G1269" s="28">
        <v>39630</v>
      </c>
      <c r="H1269" s="18">
        <v>977</v>
      </c>
      <c r="I1269" s="17">
        <f t="shared" si="100"/>
        <v>635.05000000000007</v>
      </c>
      <c r="J1269" s="33">
        <v>84</v>
      </c>
      <c r="K1269" s="36">
        <f t="shared" si="97"/>
        <v>182.97172912557528</v>
      </c>
      <c r="L1269" s="19">
        <f t="shared" si="98"/>
        <v>603.29750000000001</v>
      </c>
      <c r="M1269" s="17">
        <f t="shared" si="99"/>
        <v>31.752500000000005</v>
      </c>
      <c r="N1269" s="39">
        <v>0.09</v>
      </c>
      <c r="O1269" s="17">
        <f t="shared" si="101"/>
        <v>34.610225000000007</v>
      </c>
    </row>
    <row r="1270" spans="1:15" s="7" customFormat="1" ht="15.75" customHeight="1" x14ac:dyDescent="0.25">
      <c r="A1270" s="6" t="s">
        <v>1679</v>
      </c>
      <c r="B1270" s="6" t="s">
        <v>44</v>
      </c>
      <c r="C1270" s="6" t="s">
        <v>54</v>
      </c>
      <c r="D1270" s="6" t="s">
        <v>55</v>
      </c>
      <c r="E1270" s="6" t="s">
        <v>759</v>
      </c>
      <c r="F1270" s="27">
        <v>2008</v>
      </c>
      <c r="G1270" s="28">
        <v>39630</v>
      </c>
      <c r="H1270" s="18">
        <v>8448</v>
      </c>
      <c r="I1270" s="17">
        <f t="shared" si="100"/>
        <v>5491.2</v>
      </c>
      <c r="J1270" s="33">
        <v>84</v>
      </c>
      <c r="K1270" s="36">
        <f t="shared" si="97"/>
        <v>182.97172912557528</v>
      </c>
      <c r="L1270" s="19">
        <f t="shared" si="98"/>
        <v>5216.6399999999994</v>
      </c>
      <c r="M1270" s="17">
        <f t="shared" si="99"/>
        <v>274.56</v>
      </c>
      <c r="N1270" s="39">
        <v>0.21</v>
      </c>
      <c r="O1270" s="17">
        <f t="shared" si="101"/>
        <v>332.2176</v>
      </c>
    </row>
    <row r="1271" spans="1:15" s="7" customFormat="1" ht="15.75" customHeight="1" x14ac:dyDescent="0.25">
      <c r="A1271" s="6" t="s">
        <v>1680</v>
      </c>
      <c r="B1271" s="6" t="s">
        <v>44</v>
      </c>
      <c r="C1271" s="6" t="s">
        <v>76</v>
      </c>
      <c r="D1271" s="6" t="s">
        <v>77</v>
      </c>
      <c r="E1271" s="6" t="s">
        <v>1419</v>
      </c>
      <c r="F1271" s="27">
        <v>2012</v>
      </c>
      <c r="G1271" s="28">
        <v>41091</v>
      </c>
      <c r="H1271" s="18">
        <v>10157</v>
      </c>
      <c r="I1271" s="17">
        <f t="shared" si="100"/>
        <v>6602.05</v>
      </c>
      <c r="J1271" s="33">
        <v>84</v>
      </c>
      <c r="K1271" s="36">
        <f t="shared" si="97"/>
        <v>134.94411571334646</v>
      </c>
      <c r="L1271" s="19">
        <f t="shared" si="98"/>
        <v>6271.9475000000002</v>
      </c>
      <c r="M1271" s="17">
        <f t="shared" si="99"/>
        <v>330.10250000000002</v>
      </c>
      <c r="N1271" s="39">
        <v>0.09</v>
      </c>
      <c r="O1271" s="17">
        <f t="shared" si="101"/>
        <v>359.81172500000002</v>
      </c>
    </row>
    <row r="1272" spans="1:15" s="7" customFormat="1" ht="15.75" customHeight="1" x14ac:dyDescent="0.25">
      <c r="A1272" s="6" t="s">
        <v>1681</v>
      </c>
      <c r="B1272" s="6" t="s">
        <v>44</v>
      </c>
      <c r="C1272" s="6" t="s">
        <v>165</v>
      </c>
      <c r="D1272" s="6" t="s">
        <v>166</v>
      </c>
      <c r="E1272" s="6" t="s">
        <v>1682</v>
      </c>
      <c r="F1272" s="27">
        <v>2012</v>
      </c>
      <c r="G1272" s="28">
        <v>41091</v>
      </c>
      <c r="H1272" s="18">
        <v>920</v>
      </c>
      <c r="I1272" s="17">
        <f t="shared" si="100"/>
        <v>598</v>
      </c>
      <c r="J1272" s="33">
        <v>60</v>
      </c>
      <c r="K1272" s="36">
        <f t="shared" si="97"/>
        <v>134.94411571334646</v>
      </c>
      <c r="L1272" s="19">
        <f t="shared" si="98"/>
        <v>568.1</v>
      </c>
      <c r="M1272" s="17">
        <f t="shared" si="99"/>
        <v>29.900000000000002</v>
      </c>
      <c r="N1272" s="39">
        <v>0.09</v>
      </c>
      <c r="O1272" s="17">
        <f t="shared" si="101"/>
        <v>32.591000000000008</v>
      </c>
    </row>
    <row r="1273" spans="1:15" s="7" customFormat="1" ht="15.75" customHeight="1" x14ac:dyDescent="0.25">
      <c r="A1273" s="6" t="s">
        <v>1683</v>
      </c>
      <c r="B1273" s="6" t="s">
        <v>44</v>
      </c>
      <c r="C1273" s="6" t="s">
        <v>38</v>
      </c>
      <c r="D1273" s="6" t="s">
        <v>39</v>
      </c>
      <c r="E1273" s="6" t="s">
        <v>126</v>
      </c>
      <c r="F1273" s="27">
        <v>2011</v>
      </c>
      <c r="G1273" s="28">
        <v>40554</v>
      </c>
      <c r="H1273" s="18">
        <v>1253.8</v>
      </c>
      <c r="I1273" s="17">
        <f t="shared" si="100"/>
        <v>814.97</v>
      </c>
      <c r="J1273" s="33">
        <v>84</v>
      </c>
      <c r="K1273" s="36">
        <f t="shared" si="97"/>
        <v>152.59697567389875</v>
      </c>
      <c r="L1273" s="19">
        <f t="shared" si="98"/>
        <v>774.22149999999999</v>
      </c>
      <c r="M1273" s="17">
        <f t="shared" si="99"/>
        <v>40.748500000000007</v>
      </c>
      <c r="N1273" s="39">
        <v>0.09</v>
      </c>
      <c r="O1273" s="17">
        <f t="shared" si="101"/>
        <v>44.415865000000011</v>
      </c>
    </row>
    <row r="1274" spans="1:15" s="7" customFormat="1" ht="15.75" customHeight="1" x14ac:dyDescent="0.25">
      <c r="A1274" s="6" t="s">
        <v>1684</v>
      </c>
      <c r="B1274" s="6" t="s">
        <v>44</v>
      </c>
      <c r="C1274" s="6" t="s">
        <v>76</v>
      </c>
      <c r="D1274" s="6" t="s">
        <v>77</v>
      </c>
      <c r="E1274" s="6" t="s">
        <v>1685</v>
      </c>
      <c r="F1274" s="27">
        <v>2020</v>
      </c>
      <c r="G1274" s="28">
        <v>43885</v>
      </c>
      <c r="H1274" s="18">
        <v>26118</v>
      </c>
      <c r="I1274" s="17">
        <f t="shared" si="100"/>
        <v>16976.7</v>
      </c>
      <c r="J1274" s="33">
        <v>84</v>
      </c>
      <c r="K1274" s="36">
        <f t="shared" si="97"/>
        <v>43.096646942800788</v>
      </c>
      <c r="L1274" s="19">
        <f t="shared" si="98"/>
        <v>8274.4869505494498</v>
      </c>
      <c r="M1274" s="17">
        <f t="shared" si="99"/>
        <v>8702.2130494505509</v>
      </c>
      <c r="N1274" s="39">
        <v>0.09</v>
      </c>
      <c r="O1274" s="17">
        <f t="shared" si="101"/>
        <v>9485.4122239011012</v>
      </c>
    </row>
    <row r="1275" spans="1:15" s="7" customFormat="1" ht="15.75" customHeight="1" x14ac:dyDescent="0.25">
      <c r="A1275" s="6" t="s">
        <v>1686</v>
      </c>
      <c r="B1275" s="6" t="s">
        <v>44</v>
      </c>
      <c r="C1275" s="6" t="s">
        <v>58</v>
      </c>
      <c r="D1275" s="6" t="s">
        <v>59</v>
      </c>
      <c r="E1275" s="6" t="s">
        <v>60</v>
      </c>
      <c r="F1275" s="27">
        <v>2017</v>
      </c>
      <c r="G1275" s="28">
        <v>43012</v>
      </c>
      <c r="H1275" s="18">
        <v>9030</v>
      </c>
      <c r="I1275" s="17">
        <f t="shared" si="100"/>
        <v>5869.5</v>
      </c>
      <c r="J1275" s="33">
        <v>84</v>
      </c>
      <c r="K1275" s="36">
        <f t="shared" si="97"/>
        <v>71.794871794871796</v>
      </c>
      <c r="L1275" s="19">
        <f t="shared" si="98"/>
        <v>4765.833333333333</v>
      </c>
      <c r="M1275" s="17">
        <f t="shared" si="99"/>
        <v>1103.666666666667</v>
      </c>
      <c r="N1275" s="39">
        <v>0.09</v>
      </c>
      <c r="O1275" s="17">
        <f t="shared" si="101"/>
        <v>1202.9966666666671</v>
      </c>
    </row>
    <row r="1276" spans="1:15" s="7" customFormat="1" ht="15.75" customHeight="1" x14ac:dyDescent="0.25">
      <c r="A1276" s="6" t="s">
        <v>1687</v>
      </c>
      <c r="B1276" s="6" t="s">
        <v>44</v>
      </c>
      <c r="C1276" s="6" t="s">
        <v>34</v>
      </c>
      <c r="D1276" s="6" t="s">
        <v>35</v>
      </c>
      <c r="E1276" s="6" t="s">
        <v>1409</v>
      </c>
      <c r="F1276" s="27">
        <v>2019</v>
      </c>
      <c r="G1276" s="28">
        <v>43535</v>
      </c>
      <c r="H1276" s="18">
        <v>2656</v>
      </c>
      <c r="I1276" s="17">
        <f t="shared" si="100"/>
        <v>1726.4</v>
      </c>
      <c r="J1276" s="33">
        <v>84</v>
      </c>
      <c r="K1276" s="36">
        <f t="shared" si="97"/>
        <v>54.602235371466136</v>
      </c>
      <c r="L1276" s="19">
        <f t="shared" si="98"/>
        <v>1066.0956450956451</v>
      </c>
      <c r="M1276" s="17">
        <f t="shared" si="99"/>
        <v>660.30435490435502</v>
      </c>
      <c r="N1276" s="39">
        <v>0.09</v>
      </c>
      <c r="O1276" s="17">
        <f t="shared" si="101"/>
        <v>719.73174684574701</v>
      </c>
    </row>
    <row r="1277" spans="1:15" s="7" customFormat="1" ht="15.75" customHeight="1" x14ac:dyDescent="0.25">
      <c r="A1277" s="6" t="s">
        <v>1688</v>
      </c>
      <c r="B1277" s="6" t="s">
        <v>44</v>
      </c>
      <c r="C1277" s="6" t="s">
        <v>63</v>
      </c>
      <c r="D1277" s="6" t="s">
        <v>64</v>
      </c>
      <c r="E1277" s="6" t="s">
        <v>1689</v>
      </c>
      <c r="F1277" s="27">
        <v>2020</v>
      </c>
      <c r="G1277" s="28">
        <v>44013</v>
      </c>
      <c r="H1277" s="18">
        <v>4682</v>
      </c>
      <c r="I1277" s="17">
        <f t="shared" si="100"/>
        <v>3043.3</v>
      </c>
      <c r="J1277" s="33">
        <v>84</v>
      </c>
      <c r="K1277" s="36">
        <f t="shared" si="97"/>
        <v>38.888888888888886</v>
      </c>
      <c r="L1277" s="19">
        <f t="shared" si="98"/>
        <v>1338.4884259259259</v>
      </c>
      <c r="M1277" s="17">
        <f t="shared" si="99"/>
        <v>1704.8115740740743</v>
      </c>
      <c r="N1277" s="39">
        <v>0.09</v>
      </c>
      <c r="O1277" s="17">
        <f t="shared" si="101"/>
        <v>1858.2446157407412</v>
      </c>
    </row>
    <row r="1278" spans="1:15" s="7" customFormat="1" ht="15.75" customHeight="1" x14ac:dyDescent="0.25">
      <c r="A1278" s="6" t="s">
        <v>1690</v>
      </c>
      <c r="B1278" s="6" t="s">
        <v>44</v>
      </c>
      <c r="C1278" s="6" t="s">
        <v>34</v>
      </c>
      <c r="D1278" s="6" t="s">
        <v>35</v>
      </c>
      <c r="E1278" s="6" t="s">
        <v>1409</v>
      </c>
      <c r="F1278" s="27">
        <v>2019</v>
      </c>
      <c r="G1278" s="28">
        <v>43487</v>
      </c>
      <c r="H1278" s="18">
        <v>5978</v>
      </c>
      <c r="I1278" s="17">
        <f t="shared" si="100"/>
        <v>3885.7000000000003</v>
      </c>
      <c r="J1278" s="33">
        <v>84</v>
      </c>
      <c r="K1278" s="36">
        <f t="shared" si="97"/>
        <v>56.1801446416831</v>
      </c>
      <c r="L1278" s="19">
        <f t="shared" si="98"/>
        <v>2468.8598646723649</v>
      </c>
      <c r="M1278" s="17">
        <f t="shared" si="99"/>
        <v>1416.8401353276354</v>
      </c>
      <c r="N1278" s="39">
        <v>0.09</v>
      </c>
      <c r="O1278" s="17">
        <f t="shared" si="101"/>
        <v>1544.3557475071227</v>
      </c>
    </row>
    <row r="1279" spans="1:15" s="7" customFormat="1" ht="15.75" customHeight="1" x14ac:dyDescent="0.25">
      <c r="A1279" s="6" t="s">
        <v>1691</v>
      </c>
      <c r="B1279" s="6" t="s">
        <v>44</v>
      </c>
      <c r="C1279" s="6" t="s">
        <v>134</v>
      </c>
      <c r="D1279" s="6" t="s">
        <v>135</v>
      </c>
      <c r="E1279" s="6" t="s">
        <v>1692</v>
      </c>
      <c r="F1279" s="27">
        <v>2017</v>
      </c>
      <c r="G1279" s="28">
        <v>42971</v>
      </c>
      <c r="H1279" s="18">
        <v>5168.58</v>
      </c>
      <c r="I1279" s="17">
        <f t="shared" si="100"/>
        <v>3359.5770000000002</v>
      </c>
      <c r="J1279" s="33">
        <v>84</v>
      </c>
      <c r="K1279" s="36">
        <f t="shared" si="97"/>
        <v>73.14266929651545</v>
      </c>
      <c r="L1279" s="19">
        <f t="shared" si="98"/>
        <v>2779.0715239621491</v>
      </c>
      <c r="M1279" s="17">
        <f t="shared" si="99"/>
        <v>580.50547603785117</v>
      </c>
      <c r="N1279" s="39">
        <v>0.09</v>
      </c>
      <c r="O1279" s="17">
        <f t="shared" si="101"/>
        <v>632.75096888125779</v>
      </c>
    </row>
    <row r="1280" spans="1:15" s="7" customFormat="1" ht="15.75" customHeight="1" x14ac:dyDescent="0.25">
      <c r="A1280" s="6" t="s">
        <v>1693</v>
      </c>
      <c r="B1280" s="6" t="s">
        <v>44</v>
      </c>
      <c r="C1280" s="6" t="s">
        <v>29</v>
      </c>
      <c r="D1280" s="6" t="s">
        <v>30</v>
      </c>
      <c r="E1280" s="6" t="s">
        <v>52</v>
      </c>
      <c r="F1280" s="27">
        <v>2016</v>
      </c>
      <c r="G1280" s="28">
        <v>42552</v>
      </c>
      <c r="H1280" s="18">
        <v>6861</v>
      </c>
      <c r="I1280" s="17">
        <f t="shared" si="100"/>
        <v>4459.6500000000005</v>
      </c>
      <c r="J1280" s="33">
        <v>84</v>
      </c>
      <c r="K1280" s="36">
        <f t="shared" si="97"/>
        <v>86.916502301117674</v>
      </c>
      <c r="L1280" s="19">
        <f t="shared" si="98"/>
        <v>4236.6675000000005</v>
      </c>
      <c r="M1280" s="17">
        <f t="shared" si="99"/>
        <v>222.98250000000004</v>
      </c>
      <c r="N1280" s="39">
        <v>0.09</v>
      </c>
      <c r="O1280" s="17">
        <f t="shared" si="101"/>
        <v>243.05092500000006</v>
      </c>
    </row>
    <row r="1281" spans="1:15" s="7" customFormat="1" ht="15.75" customHeight="1" x14ac:dyDescent="0.25">
      <c r="A1281" s="6" t="s">
        <v>1694</v>
      </c>
      <c r="B1281" s="6" t="s">
        <v>33</v>
      </c>
      <c r="C1281" s="6" t="s">
        <v>34</v>
      </c>
      <c r="D1281" s="6" t="s">
        <v>35</v>
      </c>
      <c r="E1281" s="6" t="s">
        <v>1409</v>
      </c>
      <c r="F1281" s="27">
        <v>2018</v>
      </c>
      <c r="G1281" s="28">
        <v>43320</v>
      </c>
      <c r="H1281" s="18">
        <v>3415</v>
      </c>
      <c r="I1281" s="17">
        <f t="shared" si="100"/>
        <v>2219.75</v>
      </c>
      <c r="J1281" s="33">
        <v>84</v>
      </c>
      <c r="K1281" s="36">
        <f t="shared" si="97"/>
        <v>61.66995397764628</v>
      </c>
      <c r="L1281" s="19">
        <f t="shared" si="98"/>
        <v>1548.1819800569797</v>
      </c>
      <c r="M1281" s="17">
        <f t="shared" si="99"/>
        <v>671.56801994302032</v>
      </c>
      <c r="N1281" s="39">
        <v>0.09</v>
      </c>
      <c r="O1281" s="17">
        <f t="shared" si="101"/>
        <v>732.00914173789215</v>
      </c>
    </row>
    <row r="1282" spans="1:15" s="7" customFormat="1" ht="15.75" customHeight="1" x14ac:dyDescent="0.25">
      <c r="A1282" s="6" t="s">
        <v>1695</v>
      </c>
      <c r="B1282" s="6" t="s">
        <v>44</v>
      </c>
      <c r="C1282" s="6" t="s">
        <v>29</v>
      </c>
      <c r="D1282" s="6" t="s">
        <v>30</v>
      </c>
      <c r="E1282" s="6" t="s">
        <v>274</v>
      </c>
      <c r="F1282" s="27">
        <v>2008</v>
      </c>
      <c r="G1282" s="28">
        <v>39630</v>
      </c>
      <c r="H1282" s="18">
        <v>6965</v>
      </c>
      <c r="I1282" s="17">
        <f t="shared" si="100"/>
        <v>4527.25</v>
      </c>
      <c r="J1282" s="33">
        <v>84</v>
      </c>
      <c r="K1282" s="36">
        <f t="shared" si="97"/>
        <v>182.97172912557528</v>
      </c>
      <c r="L1282" s="19">
        <f t="shared" si="98"/>
        <v>4300.8874999999998</v>
      </c>
      <c r="M1282" s="17">
        <f t="shared" si="99"/>
        <v>226.36250000000001</v>
      </c>
      <c r="N1282" s="39">
        <v>0.09</v>
      </c>
      <c r="O1282" s="17">
        <f t="shared" si="101"/>
        <v>246.73512500000004</v>
      </c>
    </row>
    <row r="1283" spans="1:15" s="7" customFormat="1" ht="15.75" customHeight="1" x14ac:dyDescent="0.25">
      <c r="A1283" s="6" t="s">
        <v>1696</v>
      </c>
      <c r="B1283" s="6" t="s">
        <v>44</v>
      </c>
      <c r="C1283" s="6" t="s">
        <v>29</v>
      </c>
      <c r="D1283" s="6" t="s">
        <v>30</v>
      </c>
      <c r="E1283" s="6" t="s">
        <v>329</v>
      </c>
      <c r="F1283" s="27">
        <v>2000</v>
      </c>
      <c r="G1283" s="28">
        <v>36708</v>
      </c>
      <c r="H1283" s="18">
        <v>4678</v>
      </c>
      <c r="I1283" s="17">
        <f t="shared" si="100"/>
        <v>3040.7000000000003</v>
      </c>
      <c r="J1283" s="33">
        <v>84</v>
      </c>
      <c r="K1283" s="36">
        <f t="shared" si="97"/>
        <v>279.02695595003286</v>
      </c>
      <c r="L1283" s="19">
        <f t="shared" si="98"/>
        <v>2888.6650000000004</v>
      </c>
      <c r="M1283" s="17">
        <f t="shared" si="99"/>
        <v>152.03500000000003</v>
      </c>
      <c r="N1283" s="39">
        <v>0.09</v>
      </c>
      <c r="O1283" s="17">
        <f t="shared" si="101"/>
        <v>165.71815000000004</v>
      </c>
    </row>
    <row r="1284" spans="1:15" s="7" customFormat="1" ht="15.75" customHeight="1" x14ac:dyDescent="0.25">
      <c r="A1284" s="6" t="s">
        <v>1697</v>
      </c>
      <c r="B1284" s="6" t="s">
        <v>47</v>
      </c>
      <c r="C1284" s="6" t="s">
        <v>38</v>
      </c>
      <c r="D1284" s="6" t="s">
        <v>39</v>
      </c>
      <c r="E1284" s="6" t="s">
        <v>1441</v>
      </c>
      <c r="F1284" s="27">
        <v>1996</v>
      </c>
      <c r="G1284" s="28">
        <v>35247</v>
      </c>
      <c r="H1284" s="18">
        <v>933</v>
      </c>
      <c r="I1284" s="17">
        <f t="shared" si="100"/>
        <v>606.45000000000005</v>
      </c>
      <c r="J1284" s="33">
        <v>84</v>
      </c>
      <c r="K1284" s="36">
        <f t="shared" si="97"/>
        <v>327.05456936226165</v>
      </c>
      <c r="L1284" s="19">
        <f t="shared" si="98"/>
        <v>576.12750000000005</v>
      </c>
      <c r="M1284" s="17">
        <f t="shared" si="99"/>
        <v>30.322500000000005</v>
      </c>
      <c r="N1284" s="39">
        <v>0.09</v>
      </c>
      <c r="O1284" s="17">
        <f t="shared" si="101"/>
        <v>33.051525000000005</v>
      </c>
    </row>
    <row r="1285" spans="1:15" s="7" customFormat="1" ht="15.75" customHeight="1" x14ac:dyDescent="0.25">
      <c r="A1285" s="6" t="s">
        <v>1698</v>
      </c>
      <c r="B1285" s="6" t="s">
        <v>44</v>
      </c>
      <c r="C1285" s="6" t="s">
        <v>58</v>
      </c>
      <c r="D1285" s="6" t="s">
        <v>59</v>
      </c>
      <c r="E1285" s="6" t="s">
        <v>158</v>
      </c>
      <c r="F1285" s="27">
        <v>2019</v>
      </c>
      <c r="G1285" s="28">
        <v>43481</v>
      </c>
      <c r="H1285" s="18">
        <v>9828</v>
      </c>
      <c r="I1285" s="17">
        <f t="shared" si="100"/>
        <v>6388.2</v>
      </c>
      <c r="J1285" s="33">
        <v>84</v>
      </c>
      <c r="K1285" s="36">
        <f t="shared" si="97"/>
        <v>56.377383300460224</v>
      </c>
      <c r="L1285" s="19">
        <f t="shared" si="98"/>
        <v>4073.1249999999995</v>
      </c>
      <c r="M1285" s="17">
        <f t="shared" si="99"/>
        <v>2315.0750000000003</v>
      </c>
      <c r="N1285" s="39">
        <v>0.09</v>
      </c>
      <c r="O1285" s="17">
        <f t="shared" si="101"/>
        <v>2523.4317500000006</v>
      </c>
    </row>
    <row r="1286" spans="1:15" s="7" customFormat="1" ht="15.75" customHeight="1" x14ac:dyDescent="0.25">
      <c r="A1286" s="6" t="s">
        <v>1699</v>
      </c>
      <c r="B1286" s="6" t="s">
        <v>33</v>
      </c>
      <c r="C1286" s="6" t="s">
        <v>29</v>
      </c>
      <c r="D1286" s="6" t="s">
        <v>30</v>
      </c>
      <c r="E1286" s="6" t="s">
        <v>311</v>
      </c>
      <c r="F1286" s="27">
        <v>2017</v>
      </c>
      <c r="G1286" s="28">
        <v>43032</v>
      </c>
      <c r="H1286" s="18">
        <v>6925</v>
      </c>
      <c r="I1286" s="17">
        <f t="shared" si="100"/>
        <v>4501.25</v>
      </c>
      <c r="J1286" s="33">
        <v>84</v>
      </c>
      <c r="K1286" s="36">
        <f t="shared" si="97"/>
        <v>71.137409598948054</v>
      </c>
      <c r="L1286" s="19">
        <f t="shared" si="98"/>
        <v>3621.3916870166868</v>
      </c>
      <c r="M1286" s="17">
        <f t="shared" si="99"/>
        <v>879.85831298331323</v>
      </c>
      <c r="N1286" s="39">
        <v>0.09</v>
      </c>
      <c r="O1286" s="17">
        <f t="shared" si="101"/>
        <v>959.04556115181151</v>
      </c>
    </row>
    <row r="1287" spans="1:15" s="7" customFormat="1" ht="15.75" customHeight="1" x14ac:dyDescent="0.25">
      <c r="A1287" s="6" t="s">
        <v>1700</v>
      </c>
      <c r="B1287" s="6" t="s">
        <v>33</v>
      </c>
      <c r="C1287" s="6" t="s">
        <v>29</v>
      </c>
      <c r="D1287" s="6" t="s">
        <v>30</v>
      </c>
      <c r="E1287" s="6" t="s">
        <v>52</v>
      </c>
      <c r="F1287" s="27">
        <v>2016</v>
      </c>
      <c r="G1287" s="28">
        <v>42647</v>
      </c>
      <c r="H1287" s="18">
        <v>6861</v>
      </c>
      <c r="I1287" s="17">
        <f t="shared" si="100"/>
        <v>4459.6500000000005</v>
      </c>
      <c r="J1287" s="33">
        <v>84</v>
      </c>
      <c r="K1287" s="36">
        <f t="shared" si="97"/>
        <v>83.793556870479946</v>
      </c>
      <c r="L1287" s="19">
        <f t="shared" si="98"/>
        <v>4226.2552274114778</v>
      </c>
      <c r="M1287" s="17">
        <f t="shared" si="99"/>
        <v>233.39477258852276</v>
      </c>
      <c r="N1287" s="39">
        <v>0.09</v>
      </c>
      <c r="O1287" s="17">
        <f t="shared" si="101"/>
        <v>254.40030212148983</v>
      </c>
    </row>
    <row r="1288" spans="1:15" s="7" customFormat="1" ht="15.75" customHeight="1" x14ac:dyDescent="0.25">
      <c r="A1288" s="6" t="s">
        <v>1701</v>
      </c>
      <c r="B1288" s="6" t="s">
        <v>44</v>
      </c>
      <c r="C1288" s="6" t="s">
        <v>34</v>
      </c>
      <c r="D1288" s="6" t="s">
        <v>35</v>
      </c>
      <c r="E1288" s="6" t="s">
        <v>1409</v>
      </c>
      <c r="F1288" s="27">
        <v>2019</v>
      </c>
      <c r="G1288" s="28">
        <v>43830</v>
      </c>
      <c r="H1288" s="18">
        <v>5386</v>
      </c>
      <c r="I1288" s="17">
        <f t="shared" si="100"/>
        <v>3500.9</v>
      </c>
      <c r="J1288" s="33">
        <v>84</v>
      </c>
      <c r="K1288" s="36">
        <f t="shared" si="97"/>
        <v>44.904667981591054</v>
      </c>
      <c r="L1288" s="19">
        <f t="shared" si="98"/>
        <v>1777.9335063085061</v>
      </c>
      <c r="M1288" s="17">
        <f t="shared" si="99"/>
        <v>1722.966493691494</v>
      </c>
      <c r="N1288" s="39">
        <v>0.09</v>
      </c>
      <c r="O1288" s="17">
        <f t="shared" si="101"/>
        <v>1878.0334781237286</v>
      </c>
    </row>
    <row r="1289" spans="1:15" s="7" customFormat="1" ht="15.75" customHeight="1" x14ac:dyDescent="0.25">
      <c r="A1289" s="6" t="s">
        <v>1702</v>
      </c>
      <c r="B1289" s="6" t="s">
        <v>33</v>
      </c>
      <c r="C1289" s="6" t="s">
        <v>234</v>
      </c>
      <c r="D1289" s="6" t="s">
        <v>235</v>
      </c>
      <c r="E1289" s="6" t="s">
        <v>1409</v>
      </c>
      <c r="F1289" s="27">
        <v>2018</v>
      </c>
      <c r="G1289" s="28">
        <v>43434</v>
      </c>
      <c r="H1289" s="18">
        <v>4978</v>
      </c>
      <c r="I1289" s="17">
        <f t="shared" si="100"/>
        <v>3235.7000000000003</v>
      </c>
      <c r="J1289" s="33">
        <v>84</v>
      </c>
      <c r="K1289" s="36">
        <f t="shared" si="97"/>
        <v>57.922419460880995</v>
      </c>
      <c r="L1289" s="19">
        <f t="shared" si="98"/>
        <v>2119.6261192511197</v>
      </c>
      <c r="M1289" s="17">
        <f t="shared" si="99"/>
        <v>1116.0738807488806</v>
      </c>
      <c r="N1289" s="39">
        <v>0.09</v>
      </c>
      <c r="O1289" s="17">
        <f t="shared" si="101"/>
        <v>1216.52053001628</v>
      </c>
    </row>
    <row r="1290" spans="1:15" s="7" customFormat="1" ht="15.75" customHeight="1" x14ac:dyDescent="0.25">
      <c r="A1290" s="6" t="s">
        <v>1703</v>
      </c>
      <c r="B1290" s="6" t="s">
        <v>33</v>
      </c>
      <c r="C1290" s="6" t="s">
        <v>58</v>
      </c>
      <c r="D1290" s="6" t="s">
        <v>59</v>
      </c>
      <c r="E1290" s="6" t="s">
        <v>408</v>
      </c>
      <c r="F1290" s="27">
        <v>2009</v>
      </c>
      <c r="G1290" s="28">
        <v>39995</v>
      </c>
      <c r="H1290" s="18">
        <v>9706.98</v>
      </c>
      <c r="I1290" s="17">
        <f t="shared" si="100"/>
        <v>6309.5370000000003</v>
      </c>
      <c r="J1290" s="33">
        <v>84</v>
      </c>
      <c r="K1290" s="36">
        <f t="shared" ref="K1290:K1353" si="102">+($B$2-G1290)/30.42</f>
        <v>170.97304404996711</v>
      </c>
      <c r="L1290" s="19">
        <f t="shared" ref="L1290:L1353" si="103">+I1290-M1290</f>
        <v>5994.0601500000002</v>
      </c>
      <c r="M1290" s="17">
        <f t="shared" ref="M1290:M1353" si="104">IF(K1290&lt;$J1290,($I1290)-(K1290/$J1290)*(($I1290)-($I1290*$B$5)),($I1290*$B$5))</f>
        <v>315.47685000000001</v>
      </c>
      <c r="N1290" s="39">
        <v>0.09</v>
      </c>
      <c r="O1290" s="17">
        <f t="shared" si="101"/>
        <v>343.86976650000003</v>
      </c>
    </row>
    <row r="1291" spans="1:15" s="7" customFormat="1" ht="15.75" customHeight="1" x14ac:dyDescent="0.25">
      <c r="A1291" s="6" t="s">
        <v>1704</v>
      </c>
      <c r="B1291" s="6" t="s">
        <v>47</v>
      </c>
      <c r="C1291" s="6" t="s">
        <v>38</v>
      </c>
      <c r="D1291" s="6" t="s">
        <v>39</v>
      </c>
      <c r="E1291" s="6" t="s">
        <v>1441</v>
      </c>
      <c r="F1291" s="27">
        <v>2005</v>
      </c>
      <c r="G1291" s="28">
        <v>38534</v>
      </c>
      <c r="H1291" s="18">
        <v>933</v>
      </c>
      <c r="I1291" s="17">
        <f t="shared" ref="I1291:I1354" si="105">H1291*(1-$B$6)</f>
        <v>606.45000000000005</v>
      </c>
      <c r="J1291" s="33">
        <v>84</v>
      </c>
      <c r="K1291" s="36">
        <f t="shared" si="102"/>
        <v>219.0006574621959</v>
      </c>
      <c r="L1291" s="19">
        <f t="shared" si="103"/>
        <v>576.12750000000005</v>
      </c>
      <c r="M1291" s="17">
        <f t="shared" si="104"/>
        <v>30.322500000000005</v>
      </c>
      <c r="N1291" s="39">
        <v>0.09</v>
      </c>
      <c r="O1291" s="17">
        <f t="shared" ref="O1291:O1354" si="106">+M1291*(1+N1291)</f>
        <v>33.051525000000005</v>
      </c>
    </row>
    <row r="1292" spans="1:15" s="7" customFormat="1" ht="15.75" customHeight="1" x14ac:dyDescent="0.25">
      <c r="A1292" s="6" t="s">
        <v>1705</v>
      </c>
      <c r="B1292" s="6" t="s">
        <v>47</v>
      </c>
      <c r="C1292" s="6" t="s">
        <v>63</v>
      </c>
      <c r="D1292" s="6" t="s">
        <v>64</v>
      </c>
      <c r="E1292" s="6" t="s">
        <v>1706</v>
      </c>
      <c r="F1292" s="27">
        <v>2005</v>
      </c>
      <c r="G1292" s="28">
        <v>38534</v>
      </c>
      <c r="H1292" s="18">
        <v>2325</v>
      </c>
      <c r="I1292" s="17">
        <f t="shared" si="105"/>
        <v>1511.25</v>
      </c>
      <c r="J1292" s="33">
        <v>84</v>
      </c>
      <c r="K1292" s="36">
        <f t="shared" si="102"/>
        <v>219.0006574621959</v>
      </c>
      <c r="L1292" s="19">
        <f t="shared" si="103"/>
        <v>1435.6875</v>
      </c>
      <c r="M1292" s="17">
        <f t="shared" si="104"/>
        <v>75.5625</v>
      </c>
      <c r="N1292" s="39">
        <v>0.09</v>
      </c>
      <c r="O1292" s="17">
        <f t="shared" si="106"/>
        <v>82.363125000000011</v>
      </c>
    </row>
    <row r="1293" spans="1:15" s="7" customFormat="1" ht="15.75" customHeight="1" x14ac:dyDescent="0.25">
      <c r="A1293" s="6" t="s">
        <v>1707</v>
      </c>
      <c r="B1293" s="6" t="s">
        <v>44</v>
      </c>
      <c r="C1293" s="6" t="s">
        <v>29</v>
      </c>
      <c r="D1293" s="6" t="s">
        <v>30</v>
      </c>
      <c r="E1293" s="6" t="s">
        <v>52</v>
      </c>
      <c r="F1293" s="27">
        <v>2016</v>
      </c>
      <c r="G1293" s="28">
        <v>42667</v>
      </c>
      <c r="H1293" s="18">
        <v>6861</v>
      </c>
      <c r="I1293" s="17">
        <f t="shared" si="105"/>
        <v>4459.6500000000005</v>
      </c>
      <c r="J1293" s="33">
        <v>84</v>
      </c>
      <c r="K1293" s="36">
        <f t="shared" si="102"/>
        <v>83.136094674556205</v>
      </c>
      <c r="L1293" s="19">
        <f t="shared" si="103"/>
        <v>4193.0951236263736</v>
      </c>
      <c r="M1293" s="17">
        <f t="shared" si="104"/>
        <v>266.55487637362694</v>
      </c>
      <c r="N1293" s="39">
        <v>0.09</v>
      </c>
      <c r="O1293" s="17">
        <f t="shared" si="106"/>
        <v>290.54481524725338</v>
      </c>
    </row>
    <row r="1294" spans="1:15" s="7" customFormat="1" ht="15.75" customHeight="1" x14ac:dyDescent="0.25">
      <c r="A1294" s="6" t="s">
        <v>1708</v>
      </c>
      <c r="B1294" s="6" t="s">
        <v>47</v>
      </c>
      <c r="C1294" s="6" t="s">
        <v>58</v>
      </c>
      <c r="D1294" s="6" t="s">
        <v>59</v>
      </c>
      <c r="E1294" s="6" t="s">
        <v>158</v>
      </c>
      <c r="F1294" s="27">
        <v>2014</v>
      </c>
      <c r="G1294" s="28">
        <v>41671</v>
      </c>
      <c r="H1294" s="18">
        <v>8873</v>
      </c>
      <c r="I1294" s="17">
        <f t="shared" si="105"/>
        <v>5767.45</v>
      </c>
      <c r="J1294" s="33">
        <v>84</v>
      </c>
      <c r="K1294" s="36">
        <f t="shared" si="102"/>
        <v>115.87771203155818</v>
      </c>
      <c r="L1294" s="19">
        <f t="shared" si="103"/>
        <v>5479.0774999999994</v>
      </c>
      <c r="M1294" s="17">
        <f t="shared" si="104"/>
        <v>288.3725</v>
      </c>
      <c r="N1294" s="39">
        <v>0.09</v>
      </c>
      <c r="O1294" s="17">
        <f t="shared" si="106"/>
        <v>314.32602500000002</v>
      </c>
    </row>
    <row r="1295" spans="1:15" s="7" customFormat="1" ht="15.75" customHeight="1" x14ac:dyDescent="0.25">
      <c r="A1295" s="6" t="s">
        <v>1709</v>
      </c>
      <c r="B1295" s="6" t="s">
        <v>33</v>
      </c>
      <c r="C1295" s="6" t="s">
        <v>34</v>
      </c>
      <c r="D1295" s="6" t="s">
        <v>35</v>
      </c>
      <c r="E1295" s="6" t="s">
        <v>1409</v>
      </c>
      <c r="F1295" s="27">
        <v>2019</v>
      </c>
      <c r="G1295" s="28">
        <v>43531</v>
      </c>
      <c r="H1295" s="18">
        <v>4801</v>
      </c>
      <c r="I1295" s="17">
        <f t="shared" si="105"/>
        <v>3120.65</v>
      </c>
      <c r="J1295" s="33">
        <v>84</v>
      </c>
      <c r="K1295" s="36">
        <f t="shared" si="102"/>
        <v>54.733727810650883</v>
      </c>
      <c r="L1295" s="19">
        <f t="shared" si="103"/>
        <v>1931.7210393772896</v>
      </c>
      <c r="M1295" s="17">
        <f t="shared" si="104"/>
        <v>1188.9289606227105</v>
      </c>
      <c r="N1295" s="39">
        <v>0.09</v>
      </c>
      <c r="O1295" s="17">
        <f t="shared" si="106"/>
        <v>1295.9325670787546</v>
      </c>
    </row>
    <row r="1296" spans="1:15" s="7" customFormat="1" ht="15.75" customHeight="1" x14ac:dyDescent="0.25">
      <c r="A1296" s="6" t="s">
        <v>1710</v>
      </c>
      <c r="B1296" s="6" t="s">
        <v>44</v>
      </c>
      <c r="C1296" s="6" t="s">
        <v>38</v>
      </c>
      <c r="D1296" s="6" t="s">
        <v>39</v>
      </c>
      <c r="E1296" s="6" t="s">
        <v>1423</v>
      </c>
      <c r="F1296" s="27">
        <v>2003</v>
      </c>
      <c r="G1296" s="28">
        <v>37803</v>
      </c>
      <c r="H1296" s="18">
        <v>926</v>
      </c>
      <c r="I1296" s="17">
        <f t="shared" si="105"/>
        <v>601.9</v>
      </c>
      <c r="J1296" s="33">
        <v>84</v>
      </c>
      <c r="K1296" s="36">
        <f t="shared" si="102"/>
        <v>243.03090072320839</v>
      </c>
      <c r="L1296" s="19">
        <f t="shared" si="103"/>
        <v>571.80499999999995</v>
      </c>
      <c r="M1296" s="17">
        <f t="shared" si="104"/>
        <v>30.094999999999999</v>
      </c>
      <c r="N1296" s="39">
        <v>0.09</v>
      </c>
      <c r="O1296" s="17">
        <f t="shared" si="106"/>
        <v>32.803550000000001</v>
      </c>
    </row>
    <row r="1297" spans="1:15" s="7" customFormat="1" ht="15.75" customHeight="1" x14ac:dyDescent="0.25">
      <c r="A1297" s="6" t="s">
        <v>1711</v>
      </c>
      <c r="B1297" s="6" t="s">
        <v>44</v>
      </c>
      <c r="C1297" s="6" t="s">
        <v>29</v>
      </c>
      <c r="D1297" s="6" t="s">
        <v>30</v>
      </c>
      <c r="E1297" s="6" t="s">
        <v>393</v>
      </c>
      <c r="F1297" s="27">
        <v>2010</v>
      </c>
      <c r="G1297" s="28">
        <v>40360</v>
      </c>
      <c r="H1297" s="18">
        <v>4545</v>
      </c>
      <c r="I1297" s="17">
        <f t="shared" si="105"/>
        <v>2954.25</v>
      </c>
      <c r="J1297" s="33">
        <v>84</v>
      </c>
      <c r="K1297" s="36">
        <f t="shared" si="102"/>
        <v>158.97435897435898</v>
      </c>
      <c r="L1297" s="19">
        <f t="shared" si="103"/>
        <v>2806.5374999999999</v>
      </c>
      <c r="M1297" s="17">
        <f t="shared" si="104"/>
        <v>147.71250000000001</v>
      </c>
      <c r="N1297" s="39">
        <v>0.09</v>
      </c>
      <c r="O1297" s="17">
        <f t="shared" si="106"/>
        <v>161.00662500000001</v>
      </c>
    </row>
    <row r="1298" spans="1:15" s="7" customFormat="1" ht="15.75" customHeight="1" x14ac:dyDescent="0.25">
      <c r="A1298" s="6" t="s">
        <v>1712</v>
      </c>
      <c r="B1298" s="6" t="s">
        <v>33</v>
      </c>
      <c r="C1298" s="6" t="s">
        <v>80</v>
      </c>
      <c r="D1298" s="6" t="s">
        <v>81</v>
      </c>
      <c r="E1298" s="6" t="s">
        <v>924</v>
      </c>
      <c r="F1298" s="27">
        <v>2017</v>
      </c>
      <c r="G1298" s="28">
        <v>42838</v>
      </c>
      <c r="H1298" s="18">
        <v>4076.5</v>
      </c>
      <c r="I1298" s="17">
        <f t="shared" si="105"/>
        <v>2649.7249999999999</v>
      </c>
      <c r="J1298" s="33">
        <v>60</v>
      </c>
      <c r="K1298" s="36">
        <f t="shared" si="102"/>
        <v>77.514792899408278</v>
      </c>
      <c r="L1298" s="19">
        <f t="shared" si="103"/>
        <v>2517.23875</v>
      </c>
      <c r="M1298" s="17">
        <f t="shared" si="104"/>
        <v>132.48625000000001</v>
      </c>
      <c r="N1298" s="39">
        <v>0.09</v>
      </c>
      <c r="O1298" s="17">
        <f t="shared" si="106"/>
        <v>144.41001250000002</v>
      </c>
    </row>
    <row r="1299" spans="1:15" s="7" customFormat="1" ht="15.75" customHeight="1" x14ac:dyDescent="0.25">
      <c r="A1299" s="6" t="s">
        <v>1713</v>
      </c>
      <c r="B1299" s="6" t="s">
        <v>33</v>
      </c>
      <c r="C1299" s="6" t="s">
        <v>147</v>
      </c>
      <c r="D1299" s="6" t="s">
        <v>148</v>
      </c>
      <c r="E1299" s="6" t="s">
        <v>1174</v>
      </c>
      <c r="F1299" s="27">
        <v>2016</v>
      </c>
      <c r="G1299" s="28">
        <v>42692</v>
      </c>
      <c r="H1299" s="18">
        <v>5667</v>
      </c>
      <c r="I1299" s="17">
        <f t="shared" si="105"/>
        <v>3683.55</v>
      </c>
      <c r="J1299" s="33">
        <v>84</v>
      </c>
      <c r="K1299" s="36">
        <f t="shared" si="102"/>
        <v>82.314266929651538</v>
      </c>
      <c r="L1299" s="19">
        <f t="shared" si="103"/>
        <v>3429.146214896215</v>
      </c>
      <c r="M1299" s="17">
        <f t="shared" si="104"/>
        <v>254.40378510378514</v>
      </c>
      <c r="N1299" s="39">
        <v>0.09</v>
      </c>
      <c r="O1299" s="17">
        <f t="shared" si="106"/>
        <v>277.30012576312583</v>
      </c>
    </row>
    <row r="1300" spans="1:15" s="7" customFormat="1" ht="15.75" customHeight="1" x14ac:dyDescent="0.25">
      <c r="A1300" s="6" t="s">
        <v>1714</v>
      </c>
      <c r="B1300" s="6" t="s">
        <v>47</v>
      </c>
      <c r="C1300" s="6" t="s">
        <v>34</v>
      </c>
      <c r="D1300" s="6" t="s">
        <v>35</v>
      </c>
      <c r="E1300" s="6" t="s">
        <v>1409</v>
      </c>
      <c r="F1300" s="27">
        <v>2018</v>
      </c>
      <c r="G1300" s="28">
        <v>43445</v>
      </c>
      <c r="H1300" s="18">
        <v>3837</v>
      </c>
      <c r="I1300" s="17">
        <f t="shared" si="105"/>
        <v>2494.0500000000002</v>
      </c>
      <c r="J1300" s="33">
        <v>84</v>
      </c>
      <c r="K1300" s="36">
        <f t="shared" si="102"/>
        <v>57.560815253122939</v>
      </c>
      <c r="L1300" s="19">
        <f t="shared" si="103"/>
        <v>1623.5901633089134</v>
      </c>
      <c r="M1300" s="17">
        <f t="shared" si="104"/>
        <v>870.45983669108682</v>
      </c>
      <c r="N1300" s="39">
        <v>0.09</v>
      </c>
      <c r="O1300" s="17">
        <f t="shared" si="106"/>
        <v>948.80122199328468</v>
      </c>
    </row>
    <row r="1301" spans="1:15" s="7" customFormat="1" ht="15.75" customHeight="1" x14ac:dyDescent="0.25">
      <c r="A1301" s="6" t="s">
        <v>1715</v>
      </c>
      <c r="B1301" s="6" t="s">
        <v>44</v>
      </c>
      <c r="C1301" s="6" t="s">
        <v>184</v>
      </c>
      <c r="D1301" s="6" t="s">
        <v>185</v>
      </c>
      <c r="E1301" s="6" t="s">
        <v>476</v>
      </c>
      <c r="F1301" s="27">
        <v>2008</v>
      </c>
      <c r="G1301" s="28">
        <v>39630</v>
      </c>
      <c r="H1301" s="18">
        <v>3994</v>
      </c>
      <c r="I1301" s="17">
        <f t="shared" si="105"/>
        <v>2596.1</v>
      </c>
      <c r="J1301" s="33">
        <v>84</v>
      </c>
      <c r="K1301" s="36">
        <f t="shared" si="102"/>
        <v>182.97172912557528</v>
      </c>
      <c r="L1301" s="19">
        <f t="shared" si="103"/>
        <v>2466.2950000000001</v>
      </c>
      <c r="M1301" s="17">
        <f t="shared" si="104"/>
        <v>129.80500000000001</v>
      </c>
      <c r="N1301" s="39">
        <v>0.09</v>
      </c>
      <c r="O1301" s="17">
        <f t="shared" si="106"/>
        <v>141.48745000000002</v>
      </c>
    </row>
    <row r="1302" spans="1:15" s="7" customFormat="1" ht="15.75" customHeight="1" x14ac:dyDescent="0.25">
      <c r="A1302" s="6" t="s">
        <v>1716</v>
      </c>
      <c r="B1302" s="6" t="s">
        <v>44</v>
      </c>
      <c r="C1302" s="6" t="s">
        <v>38</v>
      </c>
      <c r="D1302" s="6" t="s">
        <v>39</v>
      </c>
      <c r="E1302" s="6" t="s">
        <v>171</v>
      </c>
      <c r="F1302" s="27">
        <v>2017</v>
      </c>
      <c r="G1302" s="28">
        <v>42748</v>
      </c>
      <c r="H1302" s="18">
        <v>655</v>
      </c>
      <c r="I1302" s="17">
        <f t="shared" si="105"/>
        <v>425.75</v>
      </c>
      <c r="J1302" s="33">
        <v>84</v>
      </c>
      <c r="K1302" s="36">
        <f t="shared" si="102"/>
        <v>80.473372781065081</v>
      </c>
      <c r="L1302" s="19">
        <f t="shared" si="103"/>
        <v>387.48168498168496</v>
      </c>
      <c r="M1302" s="17">
        <f t="shared" si="104"/>
        <v>38.268315018315036</v>
      </c>
      <c r="N1302" s="39">
        <v>0.09</v>
      </c>
      <c r="O1302" s="17">
        <f t="shared" si="106"/>
        <v>41.712463369963395</v>
      </c>
    </row>
    <row r="1303" spans="1:15" s="7" customFormat="1" ht="15.75" customHeight="1" x14ac:dyDescent="0.25">
      <c r="A1303" s="6" t="s">
        <v>1717</v>
      </c>
      <c r="B1303" s="6" t="s">
        <v>33</v>
      </c>
      <c r="C1303" s="6" t="s">
        <v>58</v>
      </c>
      <c r="D1303" s="6" t="s">
        <v>59</v>
      </c>
      <c r="E1303" s="6" t="s">
        <v>612</v>
      </c>
      <c r="F1303" s="27">
        <v>2016</v>
      </c>
      <c r="G1303" s="28">
        <v>42578</v>
      </c>
      <c r="H1303" s="18">
        <v>7954</v>
      </c>
      <c r="I1303" s="17">
        <f t="shared" si="105"/>
        <v>5170.1000000000004</v>
      </c>
      <c r="J1303" s="33">
        <v>84</v>
      </c>
      <c r="K1303" s="36">
        <f t="shared" si="102"/>
        <v>86.061801446416823</v>
      </c>
      <c r="L1303" s="19">
        <f t="shared" si="103"/>
        <v>4911.5950000000003</v>
      </c>
      <c r="M1303" s="17">
        <f t="shared" si="104"/>
        <v>258.50500000000005</v>
      </c>
      <c r="N1303" s="39">
        <v>0.09</v>
      </c>
      <c r="O1303" s="17">
        <f t="shared" si="106"/>
        <v>281.7704500000001</v>
      </c>
    </row>
    <row r="1304" spans="1:15" s="7" customFormat="1" ht="15.75" customHeight="1" x14ac:dyDescent="0.25">
      <c r="A1304" s="6" t="s">
        <v>1718</v>
      </c>
      <c r="B1304" s="6" t="s">
        <v>33</v>
      </c>
      <c r="C1304" s="6" t="s">
        <v>255</v>
      </c>
      <c r="D1304" s="6" t="s">
        <v>256</v>
      </c>
      <c r="E1304" s="6" t="s">
        <v>1719</v>
      </c>
      <c r="F1304" s="27">
        <v>2012</v>
      </c>
      <c r="G1304" s="28">
        <v>41091</v>
      </c>
      <c r="H1304" s="18">
        <v>4622</v>
      </c>
      <c r="I1304" s="17">
        <f t="shared" si="105"/>
        <v>3004.3</v>
      </c>
      <c r="J1304" s="33">
        <v>84</v>
      </c>
      <c r="K1304" s="36">
        <f t="shared" si="102"/>
        <v>134.94411571334646</v>
      </c>
      <c r="L1304" s="19">
        <f t="shared" si="103"/>
        <v>2854.085</v>
      </c>
      <c r="M1304" s="17">
        <f t="shared" si="104"/>
        <v>150.215</v>
      </c>
      <c r="N1304" s="39">
        <v>0.09</v>
      </c>
      <c r="O1304" s="17">
        <f t="shared" si="106"/>
        <v>163.73435000000001</v>
      </c>
    </row>
    <row r="1305" spans="1:15" s="7" customFormat="1" ht="15.75" customHeight="1" x14ac:dyDescent="0.25">
      <c r="A1305" s="6" t="s">
        <v>1720</v>
      </c>
      <c r="B1305" s="6" t="s">
        <v>33</v>
      </c>
      <c r="C1305" s="6" t="s">
        <v>58</v>
      </c>
      <c r="D1305" s="6" t="s">
        <v>59</v>
      </c>
      <c r="E1305" s="6" t="s">
        <v>318</v>
      </c>
      <c r="F1305" s="27">
        <v>2018</v>
      </c>
      <c r="G1305" s="28">
        <v>43461</v>
      </c>
      <c r="H1305" s="18">
        <v>9113.91</v>
      </c>
      <c r="I1305" s="17">
        <f t="shared" si="105"/>
        <v>5924.0415000000003</v>
      </c>
      <c r="J1305" s="33">
        <v>84</v>
      </c>
      <c r="K1305" s="36">
        <f t="shared" si="102"/>
        <v>57.034845496383952</v>
      </c>
      <c r="L1305" s="19">
        <f t="shared" si="103"/>
        <v>3821.2256200396819</v>
      </c>
      <c r="M1305" s="17">
        <f t="shared" si="104"/>
        <v>2102.8158799603184</v>
      </c>
      <c r="N1305" s="39">
        <v>0.09</v>
      </c>
      <c r="O1305" s="17">
        <f t="shared" si="106"/>
        <v>2292.0693091567473</v>
      </c>
    </row>
    <row r="1306" spans="1:15" s="7" customFormat="1" ht="15.75" customHeight="1" x14ac:dyDescent="0.25">
      <c r="A1306" s="6" t="s">
        <v>1721</v>
      </c>
      <c r="B1306" s="6" t="s">
        <v>44</v>
      </c>
      <c r="C1306" s="6" t="s">
        <v>34</v>
      </c>
      <c r="D1306" s="6" t="s">
        <v>35</v>
      </c>
      <c r="E1306" s="6" t="s">
        <v>1409</v>
      </c>
      <c r="F1306" s="27">
        <v>2017</v>
      </c>
      <c r="G1306" s="28">
        <v>42814</v>
      </c>
      <c r="H1306" s="18">
        <v>2656</v>
      </c>
      <c r="I1306" s="17">
        <f t="shared" si="105"/>
        <v>1726.4</v>
      </c>
      <c r="J1306" s="33">
        <v>84</v>
      </c>
      <c r="K1306" s="36">
        <f t="shared" si="102"/>
        <v>78.303747534516759</v>
      </c>
      <c r="L1306" s="19">
        <f t="shared" si="103"/>
        <v>1528.8620268620271</v>
      </c>
      <c r="M1306" s="17">
        <f t="shared" si="104"/>
        <v>197.53797313797304</v>
      </c>
      <c r="N1306" s="39">
        <v>0.09</v>
      </c>
      <c r="O1306" s="17">
        <f t="shared" si="106"/>
        <v>215.31639072039064</v>
      </c>
    </row>
    <row r="1307" spans="1:15" s="7" customFormat="1" ht="15.75" customHeight="1" x14ac:dyDescent="0.25">
      <c r="A1307" s="6" t="s">
        <v>1722</v>
      </c>
      <c r="B1307" s="6" t="s">
        <v>47</v>
      </c>
      <c r="C1307" s="6" t="s">
        <v>100</v>
      </c>
      <c r="D1307" s="6" t="s">
        <v>101</v>
      </c>
      <c r="E1307" s="6" t="s">
        <v>1443</v>
      </c>
      <c r="F1307" s="27">
        <v>2018</v>
      </c>
      <c r="G1307" s="28">
        <v>43348</v>
      </c>
      <c r="H1307" s="18">
        <v>3370</v>
      </c>
      <c r="I1307" s="17">
        <f t="shared" si="105"/>
        <v>2190.5</v>
      </c>
      <c r="J1307" s="33">
        <v>84</v>
      </c>
      <c r="K1307" s="36">
        <f t="shared" si="102"/>
        <v>60.749506903353051</v>
      </c>
      <c r="L1307" s="19">
        <f t="shared" si="103"/>
        <v>1504.9786324786321</v>
      </c>
      <c r="M1307" s="17">
        <f t="shared" si="104"/>
        <v>685.52136752136789</v>
      </c>
      <c r="N1307" s="39">
        <v>0.21</v>
      </c>
      <c r="O1307" s="17">
        <f t="shared" si="106"/>
        <v>829.48085470085516</v>
      </c>
    </row>
    <row r="1308" spans="1:15" s="7" customFormat="1" ht="15.75" customHeight="1" x14ac:dyDescent="0.25">
      <c r="A1308" s="6" t="s">
        <v>1723</v>
      </c>
      <c r="B1308" s="6" t="s">
        <v>44</v>
      </c>
      <c r="C1308" s="6" t="s">
        <v>38</v>
      </c>
      <c r="D1308" s="6" t="s">
        <v>39</v>
      </c>
      <c r="E1308" s="6" t="s">
        <v>1724</v>
      </c>
      <c r="F1308" s="27">
        <v>2016</v>
      </c>
      <c r="G1308" s="28">
        <v>42716</v>
      </c>
      <c r="H1308" s="18">
        <v>850.35</v>
      </c>
      <c r="I1308" s="17">
        <f t="shared" si="105"/>
        <v>552.72750000000008</v>
      </c>
      <c r="J1308" s="33">
        <v>84</v>
      </c>
      <c r="K1308" s="36">
        <f t="shared" si="102"/>
        <v>81.525312294543056</v>
      </c>
      <c r="L1308" s="19">
        <f t="shared" si="103"/>
        <v>509.62164224664224</v>
      </c>
      <c r="M1308" s="17">
        <f t="shared" si="104"/>
        <v>43.105857753357839</v>
      </c>
      <c r="N1308" s="39">
        <v>0.09</v>
      </c>
      <c r="O1308" s="17">
        <f t="shared" si="106"/>
        <v>46.98538495116005</v>
      </c>
    </row>
    <row r="1309" spans="1:15" s="7" customFormat="1" ht="15.75" customHeight="1" x14ac:dyDescent="0.25">
      <c r="A1309" s="6" t="s">
        <v>1725</v>
      </c>
      <c r="B1309" s="6" t="s">
        <v>33</v>
      </c>
      <c r="C1309" s="6" t="s">
        <v>34</v>
      </c>
      <c r="D1309" s="6" t="s">
        <v>35</v>
      </c>
      <c r="E1309" s="6" t="s">
        <v>1423</v>
      </c>
      <c r="F1309" s="27">
        <v>2009</v>
      </c>
      <c r="G1309" s="28">
        <v>39995</v>
      </c>
      <c r="H1309" s="18">
        <v>676</v>
      </c>
      <c r="I1309" s="17">
        <f t="shared" si="105"/>
        <v>439.40000000000003</v>
      </c>
      <c r="J1309" s="33">
        <v>84</v>
      </c>
      <c r="K1309" s="36">
        <f t="shared" si="102"/>
        <v>170.97304404996711</v>
      </c>
      <c r="L1309" s="19">
        <f t="shared" si="103"/>
        <v>417.43</v>
      </c>
      <c r="M1309" s="17">
        <f t="shared" si="104"/>
        <v>21.970000000000002</v>
      </c>
      <c r="N1309" s="39">
        <v>0.09</v>
      </c>
      <c r="O1309" s="17">
        <f t="shared" si="106"/>
        <v>23.947300000000006</v>
      </c>
    </row>
    <row r="1310" spans="1:15" s="7" customFormat="1" ht="15.75" customHeight="1" x14ac:dyDescent="0.25">
      <c r="A1310" s="6" t="s">
        <v>1726</v>
      </c>
      <c r="B1310" s="6" t="s">
        <v>33</v>
      </c>
      <c r="C1310" s="6" t="s">
        <v>255</v>
      </c>
      <c r="D1310" s="6" t="s">
        <v>256</v>
      </c>
      <c r="E1310" s="6" t="s">
        <v>1727</v>
      </c>
      <c r="F1310" s="27">
        <v>2016</v>
      </c>
      <c r="G1310" s="28">
        <v>42530</v>
      </c>
      <c r="H1310" s="18">
        <v>6750</v>
      </c>
      <c r="I1310" s="17">
        <f t="shared" si="105"/>
        <v>4387.5</v>
      </c>
      <c r="J1310" s="33">
        <v>84</v>
      </c>
      <c r="K1310" s="36">
        <f t="shared" si="102"/>
        <v>87.639710716633786</v>
      </c>
      <c r="L1310" s="19">
        <f t="shared" si="103"/>
        <v>4168.125</v>
      </c>
      <c r="M1310" s="17">
        <f t="shared" si="104"/>
        <v>219.375</v>
      </c>
      <c r="N1310" s="39">
        <v>0.09</v>
      </c>
      <c r="O1310" s="17">
        <f t="shared" si="106"/>
        <v>239.11875000000001</v>
      </c>
    </row>
    <row r="1311" spans="1:15" s="7" customFormat="1" ht="15.75" customHeight="1" x14ac:dyDescent="0.25">
      <c r="A1311" s="6" t="s">
        <v>1728</v>
      </c>
      <c r="B1311" s="6" t="s">
        <v>44</v>
      </c>
      <c r="C1311" s="6" t="s">
        <v>34</v>
      </c>
      <c r="D1311" s="6" t="s">
        <v>35</v>
      </c>
      <c r="E1311" s="6" t="s">
        <v>1054</v>
      </c>
      <c r="F1311" s="27">
        <v>2016</v>
      </c>
      <c r="G1311" s="28">
        <v>42621</v>
      </c>
      <c r="H1311" s="18">
        <v>2335</v>
      </c>
      <c r="I1311" s="17">
        <f t="shared" si="105"/>
        <v>1517.75</v>
      </c>
      <c r="J1311" s="33">
        <v>84</v>
      </c>
      <c r="K1311" s="36">
        <f t="shared" si="102"/>
        <v>84.648257725180798</v>
      </c>
      <c r="L1311" s="19">
        <f t="shared" si="103"/>
        <v>1441.8625</v>
      </c>
      <c r="M1311" s="17">
        <f t="shared" si="104"/>
        <v>75.887500000000003</v>
      </c>
      <c r="N1311" s="39">
        <v>0.09</v>
      </c>
      <c r="O1311" s="17">
        <f t="shared" si="106"/>
        <v>82.717375000000004</v>
      </c>
    </row>
    <row r="1312" spans="1:15" s="7" customFormat="1" ht="15.75" customHeight="1" x14ac:dyDescent="0.25">
      <c r="A1312" s="6" t="s">
        <v>1729</v>
      </c>
      <c r="B1312" s="6" t="s">
        <v>44</v>
      </c>
      <c r="C1312" s="6" t="s">
        <v>34</v>
      </c>
      <c r="D1312" s="6" t="s">
        <v>35</v>
      </c>
      <c r="E1312" s="6" t="s">
        <v>1054</v>
      </c>
      <c r="F1312" s="27">
        <v>2015</v>
      </c>
      <c r="G1312" s="28">
        <v>42118</v>
      </c>
      <c r="H1312" s="18">
        <v>2335</v>
      </c>
      <c r="I1312" s="17">
        <f t="shared" si="105"/>
        <v>1517.75</v>
      </c>
      <c r="J1312" s="33">
        <v>84</v>
      </c>
      <c r="K1312" s="36">
        <f t="shared" si="102"/>
        <v>101.18343195266272</v>
      </c>
      <c r="L1312" s="19">
        <f t="shared" si="103"/>
        <v>1441.8625</v>
      </c>
      <c r="M1312" s="17">
        <f t="shared" si="104"/>
        <v>75.887500000000003</v>
      </c>
      <c r="N1312" s="39">
        <v>0.09</v>
      </c>
      <c r="O1312" s="17">
        <f t="shared" si="106"/>
        <v>82.717375000000004</v>
      </c>
    </row>
    <row r="1313" spans="1:15" s="7" customFormat="1" ht="15.75" customHeight="1" x14ac:dyDescent="0.25">
      <c r="A1313" s="6" t="s">
        <v>1730</v>
      </c>
      <c r="B1313" s="6" t="s">
        <v>44</v>
      </c>
      <c r="C1313" s="6" t="s">
        <v>34</v>
      </c>
      <c r="D1313" s="6" t="s">
        <v>35</v>
      </c>
      <c r="E1313" s="6" t="s">
        <v>1054</v>
      </c>
      <c r="F1313" s="27">
        <v>2020</v>
      </c>
      <c r="G1313" s="28">
        <v>44044</v>
      </c>
      <c r="H1313" s="18">
        <v>2427</v>
      </c>
      <c r="I1313" s="17">
        <f t="shared" si="105"/>
        <v>1577.55</v>
      </c>
      <c r="J1313" s="33">
        <v>84</v>
      </c>
      <c r="K1313" s="36">
        <f t="shared" si="102"/>
        <v>37.869822485207095</v>
      </c>
      <c r="L1313" s="19">
        <f t="shared" si="103"/>
        <v>675.64835164835154</v>
      </c>
      <c r="M1313" s="17">
        <f t="shared" si="104"/>
        <v>901.90164835164842</v>
      </c>
      <c r="N1313" s="39">
        <v>0.09</v>
      </c>
      <c r="O1313" s="17">
        <f t="shared" si="106"/>
        <v>983.07279670329683</v>
      </c>
    </row>
    <row r="1314" spans="1:15" s="7" customFormat="1" ht="15.75" customHeight="1" x14ac:dyDescent="0.25">
      <c r="A1314" s="6" t="s">
        <v>1731</v>
      </c>
      <c r="B1314" s="6" t="s">
        <v>44</v>
      </c>
      <c r="C1314" s="6" t="s">
        <v>38</v>
      </c>
      <c r="D1314" s="6" t="s">
        <v>39</v>
      </c>
      <c r="E1314" s="6" t="s">
        <v>126</v>
      </c>
      <c r="F1314" s="27">
        <v>2007</v>
      </c>
      <c r="G1314" s="28">
        <v>39433</v>
      </c>
      <c r="H1314" s="18">
        <v>1418.26</v>
      </c>
      <c r="I1314" s="17">
        <f t="shared" si="105"/>
        <v>921.86900000000003</v>
      </c>
      <c r="J1314" s="33">
        <v>84</v>
      </c>
      <c r="K1314" s="36">
        <f t="shared" si="102"/>
        <v>189.44773175542406</v>
      </c>
      <c r="L1314" s="19">
        <f t="shared" si="103"/>
        <v>875.77555000000007</v>
      </c>
      <c r="M1314" s="17">
        <f t="shared" si="104"/>
        <v>46.093450000000004</v>
      </c>
      <c r="N1314" s="39">
        <v>0.09</v>
      </c>
      <c r="O1314" s="17">
        <f t="shared" si="106"/>
        <v>50.241860500000008</v>
      </c>
    </row>
    <row r="1315" spans="1:15" s="7" customFormat="1" ht="15.75" customHeight="1" x14ac:dyDescent="0.25">
      <c r="A1315" s="6" t="s">
        <v>1732</v>
      </c>
      <c r="B1315" s="6" t="s">
        <v>44</v>
      </c>
      <c r="C1315" s="6" t="s">
        <v>34</v>
      </c>
      <c r="D1315" s="6" t="s">
        <v>35</v>
      </c>
      <c r="E1315" s="6" t="s">
        <v>1054</v>
      </c>
      <c r="F1315" s="27">
        <v>2018</v>
      </c>
      <c r="G1315" s="28">
        <v>43423</v>
      </c>
      <c r="H1315" s="18">
        <v>4258</v>
      </c>
      <c r="I1315" s="17">
        <f t="shared" si="105"/>
        <v>2767.7000000000003</v>
      </c>
      <c r="J1315" s="33">
        <v>84</v>
      </c>
      <c r="K1315" s="36">
        <f t="shared" si="102"/>
        <v>58.284023668639051</v>
      </c>
      <c r="L1315" s="19">
        <f t="shared" si="103"/>
        <v>1824.3697344322343</v>
      </c>
      <c r="M1315" s="17">
        <f t="shared" si="104"/>
        <v>943.33026556776599</v>
      </c>
      <c r="N1315" s="39">
        <v>0.09</v>
      </c>
      <c r="O1315" s="17">
        <f t="shared" si="106"/>
        <v>1028.2299894688649</v>
      </c>
    </row>
    <row r="1316" spans="1:15" s="7" customFormat="1" ht="15.75" customHeight="1" x14ac:dyDescent="0.25">
      <c r="A1316" s="6" t="s">
        <v>1733</v>
      </c>
      <c r="B1316" s="6" t="s">
        <v>33</v>
      </c>
      <c r="C1316" s="6" t="s">
        <v>147</v>
      </c>
      <c r="D1316" s="6" t="s">
        <v>148</v>
      </c>
      <c r="E1316" s="6" t="s">
        <v>1286</v>
      </c>
      <c r="F1316" s="27">
        <v>2012</v>
      </c>
      <c r="G1316" s="28">
        <v>41000</v>
      </c>
      <c r="H1316" s="18">
        <v>685</v>
      </c>
      <c r="I1316" s="17">
        <f t="shared" si="105"/>
        <v>445.25</v>
      </c>
      <c r="J1316" s="33">
        <v>84</v>
      </c>
      <c r="K1316" s="36">
        <f t="shared" si="102"/>
        <v>137.93556870479946</v>
      </c>
      <c r="L1316" s="19">
        <f t="shared" si="103"/>
        <v>422.98750000000001</v>
      </c>
      <c r="M1316" s="17">
        <f t="shared" si="104"/>
        <v>22.262500000000003</v>
      </c>
      <c r="N1316" s="39">
        <v>0.09</v>
      </c>
      <c r="O1316" s="17">
        <f t="shared" si="106"/>
        <v>24.266125000000006</v>
      </c>
    </row>
    <row r="1317" spans="1:15" s="7" customFormat="1" ht="15.75" customHeight="1" x14ac:dyDescent="0.25">
      <c r="A1317" s="6" t="s">
        <v>1734</v>
      </c>
      <c r="B1317" s="6" t="s">
        <v>44</v>
      </c>
      <c r="C1317" s="6" t="s">
        <v>134</v>
      </c>
      <c r="D1317" s="6" t="s">
        <v>135</v>
      </c>
      <c r="E1317" s="6" t="s">
        <v>1735</v>
      </c>
      <c r="F1317" s="27">
        <v>2019</v>
      </c>
      <c r="G1317" s="28">
        <v>43623</v>
      </c>
      <c r="H1317" s="18">
        <v>7215</v>
      </c>
      <c r="I1317" s="17">
        <f t="shared" si="105"/>
        <v>4689.75</v>
      </c>
      <c r="J1317" s="33">
        <v>84</v>
      </c>
      <c r="K1317" s="36">
        <f t="shared" si="102"/>
        <v>51.709401709401703</v>
      </c>
      <c r="L1317" s="19">
        <f t="shared" si="103"/>
        <v>2742.6066468253966</v>
      </c>
      <c r="M1317" s="17">
        <f t="shared" si="104"/>
        <v>1947.1433531746034</v>
      </c>
      <c r="N1317" s="39">
        <v>0.09</v>
      </c>
      <c r="O1317" s="17">
        <f t="shared" si="106"/>
        <v>2122.3862549603177</v>
      </c>
    </row>
    <row r="1318" spans="1:15" s="7" customFormat="1" ht="15.75" customHeight="1" x14ac:dyDescent="0.25">
      <c r="A1318" s="6" t="s">
        <v>1736</v>
      </c>
      <c r="B1318" s="6" t="s">
        <v>44</v>
      </c>
      <c r="C1318" s="6" t="s">
        <v>80</v>
      </c>
      <c r="D1318" s="6" t="s">
        <v>81</v>
      </c>
      <c r="E1318" s="6" t="s">
        <v>1664</v>
      </c>
      <c r="F1318" s="27">
        <v>2002</v>
      </c>
      <c r="G1318" s="28">
        <v>37438</v>
      </c>
      <c r="H1318" s="18">
        <v>673</v>
      </c>
      <c r="I1318" s="17">
        <f t="shared" si="105"/>
        <v>437.45</v>
      </c>
      <c r="J1318" s="33">
        <v>60</v>
      </c>
      <c r="K1318" s="36">
        <f t="shared" si="102"/>
        <v>255.02958579881656</v>
      </c>
      <c r="L1318" s="19">
        <f t="shared" si="103"/>
        <v>415.57749999999999</v>
      </c>
      <c r="M1318" s="17">
        <f t="shared" si="104"/>
        <v>21.872500000000002</v>
      </c>
      <c r="N1318" s="39">
        <v>0.09</v>
      </c>
      <c r="O1318" s="17">
        <f t="shared" si="106"/>
        <v>23.841025000000005</v>
      </c>
    </row>
    <row r="1319" spans="1:15" s="7" customFormat="1" ht="15.75" customHeight="1" x14ac:dyDescent="0.25">
      <c r="A1319" s="6" t="s">
        <v>1737</v>
      </c>
      <c r="B1319" s="6" t="s">
        <v>44</v>
      </c>
      <c r="C1319" s="6" t="s">
        <v>76</v>
      </c>
      <c r="D1319" s="6" t="s">
        <v>77</v>
      </c>
      <c r="E1319" s="6" t="s">
        <v>1738</v>
      </c>
      <c r="F1319" s="27">
        <v>2020</v>
      </c>
      <c r="G1319" s="28">
        <v>43882</v>
      </c>
      <c r="H1319" s="18">
        <v>18559.77</v>
      </c>
      <c r="I1319" s="17">
        <f t="shared" si="105"/>
        <v>12063.8505</v>
      </c>
      <c r="J1319" s="33">
        <v>84</v>
      </c>
      <c r="K1319" s="36">
        <f t="shared" si="102"/>
        <v>43.195266272189343</v>
      </c>
      <c r="L1319" s="19">
        <f t="shared" si="103"/>
        <v>5893.4068200549436</v>
      </c>
      <c r="M1319" s="17">
        <f t="shared" si="104"/>
        <v>6170.4436799450568</v>
      </c>
      <c r="N1319" s="39">
        <v>0.09</v>
      </c>
      <c r="O1319" s="17">
        <f t="shared" si="106"/>
        <v>6725.783611140112</v>
      </c>
    </row>
    <row r="1320" spans="1:15" s="7" customFormat="1" ht="15.75" customHeight="1" x14ac:dyDescent="0.25">
      <c r="A1320" s="6" t="s">
        <v>1739</v>
      </c>
      <c r="B1320" s="6" t="s">
        <v>44</v>
      </c>
      <c r="C1320" s="6" t="s">
        <v>255</v>
      </c>
      <c r="D1320" s="6" t="s">
        <v>256</v>
      </c>
      <c r="E1320" s="6" t="s">
        <v>420</v>
      </c>
      <c r="F1320" s="27">
        <v>2018</v>
      </c>
      <c r="G1320" s="28">
        <v>43190</v>
      </c>
      <c r="H1320" s="18">
        <v>7207</v>
      </c>
      <c r="I1320" s="17">
        <f t="shared" si="105"/>
        <v>4684.55</v>
      </c>
      <c r="J1320" s="33">
        <v>84</v>
      </c>
      <c r="K1320" s="36">
        <f t="shared" si="102"/>
        <v>65.94345825115056</v>
      </c>
      <c r="L1320" s="19">
        <f t="shared" si="103"/>
        <v>3493.6863807488808</v>
      </c>
      <c r="M1320" s="17">
        <f t="shared" si="104"/>
        <v>1190.8636192511194</v>
      </c>
      <c r="N1320" s="39">
        <v>0.09</v>
      </c>
      <c r="O1320" s="17">
        <f t="shared" si="106"/>
        <v>1298.0413449837204</v>
      </c>
    </row>
    <row r="1321" spans="1:15" s="7" customFormat="1" ht="15.75" customHeight="1" x14ac:dyDescent="0.25">
      <c r="A1321" s="6" t="s">
        <v>1740</v>
      </c>
      <c r="B1321" s="6" t="s">
        <v>44</v>
      </c>
      <c r="C1321" s="6" t="s">
        <v>34</v>
      </c>
      <c r="D1321" s="6" t="s">
        <v>35</v>
      </c>
      <c r="E1321" s="6" t="s">
        <v>1054</v>
      </c>
      <c r="F1321" s="27">
        <v>2013</v>
      </c>
      <c r="G1321" s="28">
        <v>41487</v>
      </c>
      <c r="H1321" s="18">
        <v>2719.4399999999996</v>
      </c>
      <c r="I1321" s="17">
        <f t="shared" si="105"/>
        <v>1767.6359999999997</v>
      </c>
      <c r="J1321" s="33">
        <v>84</v>
      </c>
      <c r="K1321" s="36">
        <f t="shared" si="102"/>
        <v>121.92636423405654</v>
      </c>
      <c r="L1321" s="19">
        <f t="shared" si="103"/>
        <v>1679.2541999999999</v>
      </c>
      <c r="M1321" s="17">
        <f t="shared" si="104"/>
        <v>88.381799999999998</v>
      </c>
      <c r="N1321" s="39">
        <v>0.09</v>
      </c>
      <c r="O1321" s="17">
        <f t="shared" si="106"/>
        <v>96.336162000000002</v>
      </c>
    </row>
    <row r="1322" spans="1:15" s="7" customFormat="1" ht="15.75" customHeight="1" x14ac:dyDescent="0.25">
      <c r="A1322" s="6" t="s">
        <v>1741</v>
      </c>
      <c r="B1322" s="6" t="s">
        <v>44</v>
      </c>
      <c r="C1322" s="6" t="s">
        <v>29</v>
      </c>
      <c r="D1322" s="6" t="s">
        <v>30</v>
      </c>
      <c r="E1322" s="6" t="s">
        <v>393</v>
      </c>
      <c r="F1322" s="27">
        <v>2008</v>
      </c>
      <c r="G1322" s="28">
        <v>39630</v>
      </c>
      <c r="H1322" s="18">
        <v>4779</v>
      </c>
      <c r="I1322" s="17">
        <f t="shared" si="105"/>
        <v>3106.35</v>
      </c>
      <c r="J1322" s="33">
        <v>84</v>
      </c>
      <c r="K1322" s="36">
        <f t="shared" si="102"/>
        <v>182.97172912557528</v>
      </c>
      <c r="L1322" s="19">
        <f t="shared" si="103"/>
        <v>2951.0324999999998</v>
      </c>
      <c r="M1322" s="17">
        <f t="shared" si="104"/>
        <v>155.3175</v>
      </c>
      <c r="N1322" s="39">
        <v>0.09</v>
      </c>
      <c r="O1322" s="17">
        <f t="shared" si="106"/>
        <v>169.296075</v>
      </c>
    </row>
    <row r="1323" spans="1:15" s="7" customFormat="1" ht="15.75" customHeight="1" x14ac:dyDescent="0.25">
      <c r="A1323" s="6" t="s">
        <v>1742</v>
      </c>
      <c r="B1323" s="6" t="s">
        <v>33</v>
      </c>
      <c r="C1323" s="6" t="s">
        <v>34</v>
      </c>
      <c r="D1323" s="6" t="s">
        <v>35</v>
      </c>
      <c r="E1323" s="6" t="s">
        <v>1054</v>
      </c>
      <c r="F1323" s="27">
        <v>2018</v>
      </c>
      <c r="G1323" s="28">
        <v>43138</v>
      </c>
      <c r="H1323" s="18">
        <v>2335</v>
      </c>
      <c r="I1323" s="17">
        <f t="shared" si="105"/>
        <v>1517.75</v>
      </c>
      <c r="J1323" s="33">
        <v>84</v>
      </c>
      <c r="K1323" s="36">
        <f t="shared" si="102"/>
        <v>67.652859960552263</v>
      </c>
      <c r="L1323" s="19">
        <f t="shared" si="103"/>
        <v>1161.2633547008545</v>
      </c>
      <c r="M1323" s="17">
        <f t="shared" si="104"/>
        <v>356.48664529914549</v>
      </c>
      <c r="N1323" s="39">
        <v>0.09</v>
      </c>
      <c r="O1323" s="17">
        <f t="shared" si="106"/>
        <v>388.57044337606862</v>
      </c>
    </row>
    <row r="1324" spans="1:15" s="7" customFormat="1" ht="15.75" customHeight="1" x14ac:dyDescent="0.25">
      <c r="A1324" s="6" t="s">
        <v>1743</v>
      </c>
      <c r="B1324" s="6" t="s">
        <v>44</v>
      </c>
      <c r="C1324" s="6" t="s">
        <v>38</v>
      </c>
      <c r="D1324" s="6" t="s">
        <v>39</v>
      </c>
      <c r="E1324" s="6" t="s">
        <v>671</v>
      </c>
      <c r="F1324" s="27">
        <v>2007</v>
      </c>
      <c r="G1324" s="28">
        <v>39264</v>
      </c>
      <c r="H1324" s="18">
        <v>655</v>
      </c>
      <c r="I1324" s="17">
        <f t="shared" si="105"/>
        <v>425.75</v>
      </c>
      <c r="J1324" s="33">
        <v>84</v>
      </c>
      <c r="K1324" s="36">
        <f t="shared" si="102"/>
        <v>195.0032873109796</v>
      </c>
      <c r="L1324" s="19">
        <f t="shared" si="103"/>
        <v>404.46249999999998</v>
      </c>
      <c r="M1324" s="17">
        <f t="shared" si="104"/>
        <v>21.287500000000001</v>
      </c>
      <c r="N1324" s="39">
        <v>0.09</v>
      </c>
      <c r="O1324" s="17">
        <f t="shared" si="106"/>
        <v>23.203375000000005</v>
      </c>
    </row>
    <row r="1325" spans="1:15" s="7" customFormat="1" ht="15.75" customHeight="1" x14ac:dyDescent="0.25">
      <c r="A1325" s="6" t="s">
        <v>1744</v>
      </c>
      <c r="B1325" s="6" t="s">
        <v>44</v>
      </c>
      <c r="C1325" s="6" t="s">
        <v>38</v>
      </c>
      <c r="D1325" s="6" t="s">
        <v>39</v>
      </c>
      <c r="E1325" s="6" t="s">
        <v>171</v>
      </c>
      <c r="F1325" s="27">
        <v>2013</v>
      </c>
      <c r="G1325" s="28">
        <v>41456</v>
      </c>
      <c r="H1325" s="18">
        <v>655</v>
      </c>
      <c r="I1325" s="17">
        <f t="shared" si="105"/>
        <v>425.75</v>
      </c>
      <c r="J1325" s="33">
        <v>84</v>
      </c>
      <c r="K1325" s="36">
        <f t="shared" si="102"/>
        <v>122.94543063773833</v>
      </c>
      <c r="L1325" s="19">
        <f t="shared" si="103"/>
        <v>404.46249999999998</v>
      </c>
      <c r="M1325" s="17">
        <f t="shared" si="104"/>
        <v>21.287500000000001</v>
      </c>
      <c r="N1325" s="39">
        <v>0.09</v>
      </c>
      <c r="O1325" s="17">
        <f t="shared" si="106"/>
        <v>23.203375000000005</v>
      </c>
    </row>
    <row r="1326" spans="1:15" s="7" customFormat="1" ht="15.75" customHeight="1" x14ac:dyDescent="0.25">
      <c r="A1326" s="6" t="s">
        <v>1745</v>
      </c>
      <c r="B1326" s="6" t="s">
        <v>44</v>
      </c>
      <c r="C1326" s="6" t="s">
        <v>38</v>
      </c>
      <c r="D1326" s="6" t="s">
        <v>39</v>
      </c>
      <c r="E1326" s="6" t="s">
        <v>862</v>
      </c>
      <c r="F1326" s="27">
        <v>2010</v>
      </c>
      <c r="G1326" s="28">
        <v>40360</v>
      </c>
      <c r="H1326" s="18">
        <v>719</v>
      </c>
      <c r="I1326" s="17">
        <f t="shared" si="105"/>
        <v>467.35</v>
      </c>
      <c r="J1326" s="33">
        <v>84</v>
      </c>
      <c r="K1326" s="36">
        <f t="shared" si="102"/>
        <v>158.97435897435898</v>
      </c>
      <c r="L1326" s="19">
        <f t="shared" si="103"/>
        <v>443.98250000000002</v>
      </c>
      <c r="M1326" s="17">
        <f t="shared" si="104"/>
        <v>23.367500000000003</v>
      </c>
      <c r="N1326" s="39">
        <v>0.09</v>
      </c>
      <c r="O1326" s="17">
        <f t="shared" si="106"/>
        <v>25.470575000000004</v>
      </c>
    </row>
    <row r="1327" spans="1:15" s="7" customFormat="1" ht="15.75" customHeight="1" x14ac:dyDescent="0.25">
      <c r="A1327" s="6" t="s">
        <v>1746</v>
      </c>
      <c r="B1327" s="6" t="s">
        <v>44</v>
      </c>
      <c r="C1327" s="6" t="s">
        <v>29</v>
      </c>
      <c r="D1327" s="6" t="s">
        <v>30</v>
      </c>
      <c r="E1327" s="6" t="s">
        <v>52</v>
      </c>
      <c r="F1327" s="27">
        <v>2017</v>
      </c>
      <c r="G1327" s="28">
        <v>43063</v>
      </c>
      <c r="H1327" s="18">
        <v>6861</v>
      </c>
      <c r="I1327" s="17">
        <f t="shared" si="105"/>
        <v>4459.6500000000005</v>
      </c>
      <c r="J1327" s="33">
        <v>84</v>
      </c>
      <c r="K1327" s="36">
        <f t="shared" si="102"/>
        <v>70.118343195266263</v>
      </c>
      <c r="L1327" s="19">
        <f t="shared" si="103"/>
        <v>3536.5250686813183</v>
      </c>
      <c r="M1327" s="17">
        <f t="shared" si="104"/>
        <v>923.12493131868223</v>
      </c>
      <c r="N1327" s="39">
        <v>0.09</v>
      </c>
      <c r="O1327" s="17">
        <f t="shared" si="106"/>
        <v>1006.2061751373637</v>
      </c>
    </row>
    <row r="1328" spans="1:15" s="7" customFormat="1" ht="15.75" customHeight="1" x14ac:dyDescent="0.25">
      <c r="A1328" s="6" t="s">
        <v>1747</v>
      </c>
      <c r="B1328" s="6" t="s">
        <v>33</v>
      </c>
      <c r="C1328" s="6" t="s">
        <v>38</v>
      </c>
      <c r="D1328" s="6" t="s">
        <v>39</v>
      </c>
      <c r="E1328" s="6" t="s">
        <v>1423</v>
      </c>
      <c r="F1328" s="27">
        <v>2006</v>
      </c>
      <c r="G1328" s="28">
        <v>38899</v>
      </c>
      <c r="H1328" s="18">
        <v>1115</v>
      </c>
      <c r="I1328" s="17">
        <f t="shared" si="105"/>
        <v>724.75</v>
      </c>
      <c r="J1328" s="33">
        <v>84</v>
      </c>
      <c r="K1328" s="36">
        <f t="shared" si="102"/>
        <v>207.00197238658777</v>
      </c>
      <c r="L1328" s="19">
        <f t="shared" si="103"/>
        <v>688.51250000000005</v>
      </c>
      <c r="M1328" s="17">
        <f t="shared" si="104"/>
        <v>36.237500000000004</v>
      </c>
      <c r="N1328" s="39">
        <v>0.09</v>
      </c>
      <c r="O1328" s="17">
        <f t="shared" si="106"/>
        <v>39.498875000000005</v>
      </c>
    </row>
    <row r="1329" spans="1:15" s="7" customFormat="1" ht="15.75" customHeight="1" x14ac:dyDescent="0.25">
      <c r="A1329" s="6" t="s">
        <v>1748</v>
      </c>
      <c r="B1329" s="6" t="s">
        <v>44</v>
      </c>
      <c r="C1329" s="6" t="s">
        <v>58</v>
      </c>
      <c r="D1329" s="6" t="s">
        <v>59</v>
      </c>
      <c r="E1329" s="6" t="s">
        <v>60</v>
      </c>
      <c r="F1329" s="27">
        <v>2016</v>
      </c>
      <c r="G1329" s="28">
        <v>42725</v>
      </c>
      <c r="H1329" s="18">
        <v>8007.98</v>
      </c>
      <c r="I1329" s="17">
        <f t="shared" si="105"/>
        <v>5205.1869999999999</v>
      </c>
      <c r="J1329" s="33">
        <v>84</v>
      </c>
      <c r="K1329" s="36">
        <f t="shared" si="102"/>
        <v>81.229454306377377</v>
      </c>
      <c r="L1329" s="19">
        <f t="shared" si="103"/>
        <v>4781.8306499287746</v>
      </c>
      <c r="M1329" s="17">
        <f t="shared" si="104"/>
        <v>423.35635007122528</v>
      </c>
      <c r="N1329" s="39">
        <v>0.09</v>
      </c>
      <c r="O1329" s="17">
        <f t="shared" si="106"/>
        <v>461.45842157763559</v>
      </c>
    </row>
    <row r="1330" spans="1:15" s="7" customFormat="1" ht="15.75" customHeight="1" x14ac:dyDescent="0.25">
      <c r="A1330" s="6" t="s">
        <v>1749</v>
      </c>
      <c r="B1330" s="6" t="s">
        <v>33</v>
      </c>
      <c r="C1330" s="6" t="s">
        <v>63</v>
      </c>
      <c r="D1330" s="6" t="s">
        <v>64</v>
      </c>
      <c r="E1330" s="6" t="s">
        <v>1750</v>
      </c>
      <c r="F1330" s="27">
        <v>2016</v>
      </c>
      <c r="G1330" s="28">
        <v>42592</v>
      </c>
      <c r="H1330" s="18">
        <v>4987</v>
      </c>
      <c r="I1330" s="17">
        <f t="shared" si="105"/>
        <v>3241.55</v>
      </c>
      <c r="J1330" s="33">
        <v>84</v>
      </c>
      <c r="K1330" s="36">
        <f t="shared" si="102"/>
        <v>85.601577909270219</v>
      </c>
      <c r="L1330" s="19">
        <f t="shared" si="103"/>
        <v>3079.4725000000003</v>
      </c>
      <c r="M1330" s="17">
        <f t="shared" si="104"/>
        <v>162.07750000000001</v>
      </c>
      <c r="N1330" s="39">
        <v>0.09</v>
      </c>
      <c r="O1330" s="17">
        <f t="shared" si="106"/>
        <v>176.66447500000004</v>
      </c>
    </row>
    <row r="1331" spans="1:15" s="7" customFormat="1" ht="15.75" customHeight="1" x14ac:dyDescent="0.25">
      <c r="A1331" s="6" t="s">
        <v>1751</v>
      </c>
      <c r="B1331" s="6" t="s">
        <v>33</v>
      </c>
      <c r="C1331" s="6" t="s">
        <v>234</v>
      </c>
      <c r="D1331" s="6" t="s">
        <v>235</v>
      </c>
      <c r="E1331" s="6" t="s">
        <v>1054</v>
      </c>
      <c r="F1331" s="27">
        <v>2016</v>
      </c>
      <c r="G1331" s="28">
        <v>42382</v>
      </c>
      <c r="H1331" s="18">
        <v>5169.8571428571431</v>
      </c>
      <c r="I1331" s="17">
        <f t="shared" si="105"/>
        <v>3360.4071428571433</v>
      </c>
      <c r="J1331" s="33">
        <v>84</v>
      </c>
      <c r="K1331" s="36">
        <f t="shared" si="102"/>
        <v>92.504930966469416</v>
      </c>
      <c r="L1331" s="19">
        <f t="shared" si="103"/>
        <v>3192.3867857142859</v>
      </c>
      <c r="M1331" s="17">
        <f t="shared" si="104"/>
        <v>168.02035714285716</v>
      </c>
      <c r="N1331" s="39">
        <v>0.09</v>
      </c>
      <c r="O1331" s="17">
        <f t="shared" si="106"/>
        <v>183.14218928571432</v>
      </c>
    </row>
    <row r="1332" spans="1:15" s="7" customFormat="1" ht="15.75" customHeight="1" x14ac:dyDescent="0.25">
      <c r="A1332" s="6" t="s">
        <v>1752</v>
      </c>
      <c r="B1332" s="6" t="s">
        <v>44</v>
      </c>
      <c r="C1332" s="6" t="s">
        <v>34</v>
      </c>
      <c r="D1332" s="6" t="s">
        <v>35</v>
      </c>
      <c r="E1332" s="6" t="s">
        <v>1054</v>
      </c>
      <c r="F1332" s="27">
        <v>2017</v>
      </c>
      <c r="G1332" s="28">
        <v>42942</v>
      </c>
      <c r="H1332" s="18">
        <v>5503.8</v>
      </c>
      <c r="I1332" s="17">
        <f t="shared" si="105"/>
        <v>3577.4700000000003</v>
      </c>
      <c r="J1332" s="33">
        <v>84</v>
      </c>
      <c r="K1332" s="36">
        <f t="shared" si="102"/>
        <v>74.095989480604857</v>
      </c>
      <c r="L1332" s="19">
        <f t="shared" si="103"/>
        <v>2997.8853632478631</v>
      </c>
      <c r="M1332" s="17">
        <f t="shared" si="104"/>
        <v>579.58463675213716</v>
      </c>
      <c r="N1332" s="39">
        <v>0.09</v>
      </c>
      <c r="O1332" s="17">
        <f t="shared" si="106"/>
        <v>631.74725405982952</v>
      </c>
    </row>
    <row r="1333" spans="1:15" s="7" customFormat="1" ht="15.75" customHeight="1" x14ac:dyDescent="0.25">
      <c r="A1333" s="6" t="s">
        <v>1753</v>
      </c>
      <c r="B1333" s="6" t="s">
        <v>44</v>
      </c>
      <c r="C1333" s="6" t="s">
        <v>29</v>
      </c>
      <c r="D1333" s="6" t="s">
        <v>30</v>
      </c>
      <c r="E1333" s="6" t="s">
        <v>274</v>
      </c>
      <c r="F1333" s="27">
        <v>2010</v>
      </c>
      <c r="G1333" s="28">
        <v>40360</v>
      </c>
      <c r="H1333" s="18">
        <v>6965</v>
      </c>
      <c r="I1333" s="17">
        <f t="shared" si="105"/>
        <v>4527.25</v>
      </c>
      <c r="J1333" s="33">
        <v>84</v>
      </c>
      <c r="K1333" s="36">
        <f t="shared" si="102"/>
        <v>158.97435897435898</v>
      </c>
      <c r="L1333" s="19">
        <f t="shared" si="103"/>
        <v>4300.8874999999998</v>
      </c>
      <c r="M1333" s="17">
        <f t="shared" si="104"/>
        <v>226.36250000000001</v>
      </c>
      <c r="N1333" s="39">
        <v>0.09</v>
      </c>
      <c r="O1333" s="17">
        <f t="shared" si="106"/>
        <v>246.73512500000004</v>
      </c>
    </row>
    <row r="1334" spans="1:15" s="7" customFormat="1" ht="15.75" customHeight="1" x14ac:dyDescent="0.25">
      <c r="A1334" s="6" t="s">
        <v>1754</v>
      </c>
      <c r="B1334" s="6" t="s">
        <v>44</v>
      </c>
      <c r="C1334" s="6" t="s">
        <v>96</v>
      </c>
      <c r="D1334" s="6" t="s">
        <v>97</v>
      </c>
      <c r="E1334" s="6" t="s">
        <v>1755</v>
      </c>
      <c r="F1334" s="27">
        <v>2018</v>
      </c>
      <c r="G1334" s="28">
        <v>43282</v>
      </c>
      <c r="H1334" s="18">
        <v>1138</v>
      </c>
      <c r="I1334" s="17">
        <f t="shared" si="105"/>
        <v>739.7</v>
      </c>
      <c r="J1334" s="33">
        <v>60</v>
      </c>
      <c r="K1334" s="36">
        <f t="shared" si="102"/>
        <v>62.91913214990138</v>
      </c>
      <c r="L1334" s="19">
        <f t="shared" si="103"/>
        <v>702.71500000000003</v>
      </c>
      <c r="M1334" s="17">
        <f t="shared" si="104"/>
        <v>36.985000000000007</v>
      </c>
      <c r="N1334" s="39">
        <v>0.21</v>
      </c>
      <c r="O1334" s="17">
        <f t="shared" si="106"/>
        <v>44.751850000000005</v>
      </c>
    </row>
    <row r="1335" spans="1:15" s="7" customFormat="1" ht="15.75" customHeight="1" x14ac:dyDescent="0.25">
      <c r="A1335" s="6" t="s">
        <v>1756</v>
      </c>
      <c r="B1335" s="6" t="s">
        <v>44</v>
      </c>
      <c r="C1335" s="6" t="s">
        <v>38</v>
      </c>
      <c r="D1335" s="6" t="s">
        <v>39</v>
      </c>
      <c r="E1335" s="6" t="s">
        <v>171</v>
      </c>
      <c r="F1335" s="27">
        <v>2009</v>
      </c>
      <c r="G1335" s="28">
        <v>39995</v>
      </c>
      <c r="H1335" s="18">
        <v>655</v>
      </c>
      <c r="I1335" s="17">
        <f t="shared" si="105"/>
        <v>425.75</v>
      </c>
      <c r="J1335" s="33">
        <v>84</v>
      </c>
      <c r="K1335" s="36">
        <f t="shared" si="102"/>
        <v>170.97304404996711</v>
      </c>
      <c r="L1335" s="19">
        <f t="shared" si="103"/>
        <v>404.46249999999998</v>
      </c>
      <c r="M1335" s="17">
        <f t="shared" si="104"/>
        <v>21.287500000000001</v>
      </c>
      <c r="N1335" s="39">
        <v>0.09</v>
      </c>
      <c r="O1335" s="17">
        <f t="shared" si="106"/>
        <v>23.203375000000005</v>
      </c>
    </row>
    <row r="1336" spans="1:15" s="7" customFormat="1" ht="15.75" customHeight="1" x14ac:dyDescent="0.25">
      <c r="A1336" s="6" t="s">
        <v>1757</v>
      </c>
      <c r="B1336" s="6" t="s">
        <v>44</v>
      </c>
      <c r="C1336" s="6" t="s">
        <v>29</v>
      </c>
      <c r="D1336" s="6" t="s">
        <v>30</v>
      </c>
      <c r="E1336" s="6" t="s">
        <v>74</v>
      </c>
      <c r="F1336" s="27">
        <v>2009</v>
      </c>
      <c r="G1336" s="28">
        <v>39995</v>
      </c>
      <c r="H1336" s="18">
        <v>7107.69</v>
      </c>
      <c r="I1336" s="17">
        <f t="shared" si="105"/>
        <v>4619.9984999999997</v>
      </c>
      <c r="J1336" s="33">
        <v>84</v>
      </c>
      <c r="K1336" s="36">
        <f t="shared" si="102"/>
        <v>170.97304404996711</v>
      </c>
      <c r="L1336" s="19">
        <f t="shared" si="103"/>
        <v>4388.9985749999996</v>
      </c>
      <c r="M1336" s="17">
        <f t="shared" si="104"/>
        <v>230.99992499999999</v>
      </c>
      <c r="N1336" s="39">
        <v>0.09</v>
      </c>
      <c r="O1336" s="17">
        <f t="shared" si="106"/>
        <v>251.78991825</v>
      </c>
    </row>
    <row r="1337" spans="1:15" s="7" customFormat="1" ht="15.75" customHeight="1" x14ac:dyDescent="0.25">
      <c r="A1337" s="6" t="s">
        <v>1758</v>
      </c>
      <c r="B1337" s="6" t="s">
        <v>33</v>
      </c>
      <c r="C1337" s="6" t="s">
        <v>234</v>
      </c>
      <c r="D1337" s="6" t="s">
        <v>235</v>
      </c>
      <c r="E1337" s="6" t="s">
        <v>1759</v>
      </c>
      <c r="F1337" s="27">
        <v>2020</v>
      </c>
      <c r="G1337" s="28">
        <v>43970</v>
      </c>
      <c r="H1337" s="18">
        <v>4344</v>
      </c>
      <c r="I1337" s="17">
        <f t="shared" si="105"/>
        <v>2823.6</v>
      </c>
      <c r="J1337" s="33">
        <v>60</v>
      </c>
      <c r="K1337" s="36">
        <f t="shared" si="102"/>
        <v>40.302432610124917</v>
      </c>
      <c r="L1337" s="19">
        <f t="shared" si="103"/>
        <v>1801.8008547008546</v>
      </c>
      <c r="M1337" s="17">
        <f t="shared" si="104"/>
        <v>1021.7991452991453</v>
      </c>
      <c r="N1337" s="39">
        <v>0.09</v>
      </c>
      <c r="O1337" s="17">
        <f t="shared" si="106"/>
        <v>1113.7610683760684</v>
      </c>
    </row>
    <row r="1338" spans="1:15" s="7" customFormat="1" ht="15.75" customHeight="1" x14ac:dyDescent="0.25">
      <c r="A1338" s="6" t="s">
        <v>1760</v>
      </c>
      <c r="B1338" s="6" t="s">
        <v>33</v>
      </c>
      <c r="C1338" s="6" t="s">
        <v>165</v>
      </c>
      <c r="D1338" s="6" t="s">
        <v>166</v>
      </c>
      <c r="E1338" s="6" t="s">
        <v>1761</v>
      </c>
      <c r="F1338" s="27">
        <v>2020</v>
      </c>
      <c r="G1338" s="28">
        <v>43922</v>
      </c>
      <c r="H1338" s="18">
        <v>1560</v>
      </c>
      <c r="I1338" s="17">
        <f t="shared" si="105"/>
        <v>1014</v>
      </c>
      <c r="J1338" s="33">
        <v>60</v>
      </c>
      <c r="K1338" s="36">
        <f t="shared" si="102"/>
        <v>41.880341880341881</v>
      </c>
      <c r="L1338" s="19">
        <f t="shared" si="103"/>
        <v>672.3888888888888</v>
      </c>
      <c r="M1338" s="17">
        <f t="shared" si="104"/>
        <v>341.6111111111112</v>
      </c>
      <c r="N1338" s="39">
        <v>0.21</v>
      </c>
      <c r="O1338" s="17">
        <f t="shared" si="106"/>
        <v>413.34944444444454</v>
      </c>
    </row>
    <row r="1339" spans="1:15" s="7" customFormat="1" ht="15.75" customHeight="1" x14ac:dyDescent="0.25">
      <c r="A1339" s="6" t="s">
        <v>1762</v>
      </c>
      <c r="B1339" s="6" t="s">
        <v>44</v>
      </c>
      <c r="C1339" s="6" t="s">
        <v>34</v>
      </c>
      <c r="D1339" s="6" t="s">
        <v>35</v>
      </c>
      <c r="E1339" s="6" t="s">
        <v>1054</v>
      </c>
      <c r="F1339" s="27">
        <v>2018</v>
      </c>
      <c r="G1339" s="28">
        <v>43381</v>
      </c>
      <c r="H1339" s="18">
        <v>3925</v>
      </c>
      <c r="I1339" s="17">
        <f t="shared" si="105"/>
        <v>2551.25</v>
      </c>
      <c r="J1339" s="33">
        <v>84</v>
      </c>
      <c r="K1339" s="36">
        <f t="shared" si="102"/>
        <v>59.664694280078891</v>
      </c>
      <c r="L1339" s="19">
        <f t="shared" si="103"/>
        <v>1721.5306394993893</v>
      </c>
      <c r="M1339" s="17">
        <f t="shared" si="104"/>
        <v>829.71936050061072</v>
      </c>
      <c r="N1339" s="39">
        <v>0.09</v>
      </c>
      <c r="O1339" s="17">
        <f t="shared" si="106"/>
        <v>904.39410294566574</v>
      </c>
    </row>
    <row r="1340" spans="1:15" s="7" customFormat="1" ht="15.75" customHeight="1" x14ac:dyDescent="0.25">
      <c r="A1340" s="6" t="s">
        <v>1763</v>
      </c>
      <c r="B1340" s="6" t="s">
        <v>44</v>
      </c>
      <c r="C1340" s="6" t="s">
        <v>58</v>
      </c>
      <c r="D1340" s="6" t="s">
        <v>59</v>
      </c>
      <c r="E1340" s="6" t="s">
        <v>318</v>
      </c>
      <c r="F1340" s="27">
        <v>2018</v>
      </c>
      <c r="G1340" s="28">
        <v>43209</v>
      </c>
      <c r="H1340" s="18">
        <v>6900</v>
      </c>
      <c r="I1340" s="17">
        <f t="shared" si="105"/>
        <v>4485</v>
      </c>
      <c r="J1340" s="33">
        <v>84</v>
      </c>
      <c r="K1340" s="36">
        <f t="shared" si="102"/>
        <v>65.318869165023003</v>
      </c>
      <c r="L1340" s="19">
        <f t="shared" si="103"/>
        <v>3313.1829975579972</v>
      </c>
      <c r="M1340" s="17">
        <f t="shared" si="104"/>
        <v>1171.8170024420028</v>
      </c>
      <c r="N1340" s="39">
        <v>0.09</v>
      </c>
      <c r="O1340" s="17">
        <f t="shared" si="106"/>
        <v>1277.2805326617831</v>
      </c>
    </row>
    <row r="1341" spans="1:15" s="7" customFormat="1" ht="15.75" customHeight="1" x14ac:dyDescent="0.25">
      <c r="A1341" s="6" t="s">
        <v>1764</v>
      </c>
      <c r="B1341" s="6" t="s">
        <v>33</v>
      </c>
      <c r="C1341" s="6" t="s">
        <v>34</v>
      </c>
      <c r="D1341" s="6" t="s">
        <v>35</v>
      </c>
      <c r="E1341" s="6" t="s">
        <v>1054</v>
      </c>
      <c r="F1341" s="27">
        <v>2020</v>
      </c>
      <c r="G1341" s="28">
        <v>44162</v>
      </c>
      <c r="H1341" s="18">
        <v>5548</v>
      </c>
      <c r="I1341" s="17">
        <f t="shared" si="105"/>
        <v>3606.2000000000003</v>
      </c>
      <c r="J1341" s="33">
        <v>60</v>
      </c>
      <c r="K1341" s="36">
        <f t="shared" si="102"/>
        <v>33.990795529257063</v>
      </c>
      <c r="L1341" s="19">
        <f t="shared" si="103"/>
        <v>1940.8121082621083</v>
      </c>
      <c r="M1341" s="17">
        <f t="shared" si="104"/>
        <v>1665.387891737892</v>
      </c>
      <c r="N1341" s="39">
        <v>0.09</v>
      </c>
      <c r="O1341" s="17">
        <f t="shared" si="106"/>
        <v>1815.2728019943024</v>
      </c>
    </row>
    <row r="1342" spans="1:15" s="7" customFormat="1" ht="15.75" customHeight="1" x14ac:dyDescent="0.25">
      <c r="A1342" s="6" t="s">
        <v>1765</v>
      </c>
      <c r="B1342" s="6" t="s">
        <v>44</v>
      </c>
      <c r="C1342" s="6" t="s">
        <v>34</v>
      </c>
      <c r="D1342" s="6" t="s">
        <v>35</v>
      </c>
      <c r="E1342" s="6" t="s">
        <v>1054</v>
      </c>
      <c r="F1342" s="27">
        <v>2018</v>
      </c>
      <c r="G1342" s="28">
        <v>43182</v>
      </c>
      <c r="H1342" s="18">
        <v>2335</v>
      </c>
      <c r="I1342" s="17">
        <f t="shared" si="105"/>
        <v>1517.75</v>
      </c>
      <c r="J1342" s="33">
        <v>84</v>
      </c>
      <c r="K1342" s="36">
        <f t="shared" si="102"/>
        <v>66.206443129520054</v>
      </c>
      <c r="L1342" s="19">
        <f t="shared" si="103"/>
        <v>1136.4355667480668</v>
      </c>
      <c r="M1342" s="17">
        <f t="shared" si="104"/>
        <v>381.31443325193322</v>
      </c>
      <c r="N1342" s="39">
        <v>0.09</v>
      </c>
      <c r="O1342" s="17">
        <f t="shared" si="106"/>
        <v>415.63273224460727</v>
      </c>
    </row>
    <row r="1343" spans="1:15" s="7" customFormat="1" ht="15.75" customHeight="1" x14ac:dyDescent="0.25">
      <c r="A1343" s="6" t="s">
        <v>1766</v>
      </c>
      <c r="B1343" s="6" t="s">
        <v>44</v>
      </c>
      <c r="C1343" s="6" t="s">
        <v>80</v>
      </c>
      <c r="D1343" s="6" t="s">
        <v>81</v>
      </c>
      <c r="E1343" s="6" t="s">
        <v>1682</v>
      </c>
      <c r="F1343" s="27">
        <v>2011</v>
      </c>
      <c r="G1343" s="28">
        <v>40725</v>
      </c>
      <c r="H1343" s="18">
        <v>920</v>
      </c>
      <c r="I1343" s="17">
        <f t="shared" si="105"/>
        <v>598</v>
      </c>
      <c r="J1343" s="33">
        <v>60</v>
      </c>
      <c r="K1343" s="36">
        <f t="shared" si="102"/>
        <v>146.97567389875081</v>
      </c>
      <c r="L1343" s="19">
        <f t="shared" si="103"/>
        <v>568.1</v>
      </c>
      <c r="M1343" s="17">
        <f t="shared" si="104"/>
        <v>29.900000000000002</v>
      </c>
      <c r="N1343" s="39">
        <v>0.09</v>
      </c>
      <c r="O1343" s="17">
        <f t="shared" si="106"/>
        <v>32.591000000000008</v>
      </c>
    </row>
    <row r="1344" spans="1:15" s="7" customFormat="1" ht="15.75" customHeight="1" x14ac:dyDescent="0.25">
      <c r="A1344" s="6" t="s">
        <v>1767</v>
      </c>
      <c r="B1344" s="6" t="s">
        <v>44</v>
      </c>
      <c r="C1344" s="6" t="s">
        <v>29</v>
      </c>
      <c r="D1344" s="6" t="s">
        <v>30</v>
      </c>
      <c r="E1344" s="6" t="s">
        <v>52</v>
      </c>
      <c r="F1344" s="27">
        <v>2011</v>
      </c>
      <c r="G1344" s="28">
        <v>40619</v>
      </c>
      <c r="H1344" s="18">
        <v>8551.8799999999992</v>
      </c>
      <c r="I1344" s="17">
        <f t="shared" si="105"/>
        <v>5558.7219999999998</v>
      </c>
      <c r="J1344" s="33">
        <v>84</v>
      </c>
      <c r="K1344" s="36">
        <f t="shared" si="102"/>
        <v>150.46022353714662</v>
      </c>
      <c r="L1344" s="19">
        <f t="shared" si="103"/>
        <v>5280.7858999999999</v>
      </c>
      <c r="M1344" s="17">
        <f t="shared" si="104"/>
        <v>277.93610000000001</v>
      </c>
      <c r="N1344" s="39">
        <v>0.09</v>
      </c>
      <c r="O1344" s="17">
        <f t="shared" si="106"/>
        <v>302.95034900000002</v>
      </c>
    </row>
    <row r="1345" spans="1:15" s="7" customFormat="1" ht="15.75" customHeight="1" x14ac:dyDescent="0.25">
      <c r="A1345" s="6" t="s">
        <v>1768</v>
      </c>
      <c r="B1345" s="6" t="s">
        <v>33</v>
      </c>
      <c r="C1345" s="6" t="s">
        <v>29</v>
      </c>
      <c r="D1345" s="6" t="s">
        <v>30</v>
      </c>
      <c r="E1345" s="6" t="s">
        <v>52</v>
      </c>
      <c r="F1345" s="27">
        <v>2015</v>
      </c>
      <c r="G1345" s="28">
        <v>42051</v>
      </c>
      <c r="H1345" s="18">
        <v>7116.16</v>
      </c>
      <c r="I1345" s="17">
        <f t="shared" si="105"/>
        <v>4625.5039999999999</v>
      </c>
      <c r="J1345" s="33">
        <v>84</v>
      </c>
      <c r="K1345" s="36">
        <f t="shared" si="102"/>
        <v>103.38593030900722</v>
      </c>
      <c r="L1345" s="19">
        <f t="shared" si="103"/>
        <v>4394.2287999999999</v>
      </c>
      <c r="M1345" s="17">
        <f t="shared" si="104"/>
        <v>231.27520000000001</v>
      </c>
      <c r="N1345" s="39">
        <v>0.09</v>
      </c>
      <c r="O1345" s="17">
        <f t="shared" si="106"/>
        <v>252.08996800000003</v>
      </c>
    </row>
    <row r="1346" spans="1:15" s="7" customFormat="1" ht="15.75" customHeight="1" x14ac:dyDescent="0.25">
      <c r="A1346" s="6" t="s">
        <v>1769</v>
      </c>
      <c r="B1346" s="6" t="s">
        <v>44</v>
      </c>
      <c r="C1346" s="6" t="s">
        <v>255</v>
      </c>
      <c r="D1346" s="6" t="s">
        <v>256</v>
      </c>
      <c r="E1346" s="6" t="s">
        <v>420</v>
      </c>
      <c r="F1346" s="27">
        <v>2017</v>
      </c>
      <c r="G1346" s="28">
        <v>43054</v>
      </c>
      <c r="H1346" s="18">
        <v>7207</v>
      </c>
      <c r="I1346" s="17">
        <f t="shared" si="105"/>
        <v>4684.55</v>
      </c>
      <c r="J1346" s="33">
        <v>84</v>
      </c>
      <c r="K1346" s="36">
        <f t="shared" si="102"/>
        <v>70.414201183431942</v>
      </c>
      <c r="L1346" s="19">
        <f t="shared" si="103"/>
        <v>3730.5464743589737</v>
      </c>
      <c r="M1346" s="17">
        <f t="shared" si="104"/>
        <v>954.0035256410265</v>
      </c>
      <c r="N1346" s="39">
        <v>0.09</v>
      </c>
      <c r="O1346" s="17">
        <f t="shared" si="106"/>
        <v>1039.8638429487189</v>
      </c>
    </row>
    <row r="1347" spans="1:15" s="7" customFormat="1" ht="15.75" customHeight="1" x14ac:dyDescent="0.25">
      <c r="A1347" s="6" t="s">
        <v>1770</v>
      </c>
      <c r="B1347" s="6" t="s">
        <v>44</v>
      </c>
      <c r="C1347" s="6" t="s">
        <v>38</v>
      </c>
      <c r="D1347" s="6" t="s">
        <v>39</v>
      </c>
      <c r="E1347" s="6" t="s">
        <v>126</v>
      </c>
      <c r="F1347" s="27">
        <v>2006</v>
      </c>
      <c r="G1347" s="28">
        <v>39050</v>
      </c>
      <c r="H1347" s="18">
        <v>991.8</v>
      </c>
      <c r="I1347" s="17">
        <f t="shared" si="105"/>
        <v>644.66999999999996</v>
      </c>
      <c r="J1347" s="33">
        <v>84</v>
      </c>
      <c r="K1347" s="36">
        <f t="shared" si="102"/>
        <v>202.03813280736355</v>
      </c>
      <c r="L1347" s="19">
        <f t="shared" si="103"/>
        <v>612.43649999999991</v>
      </c>
      <c r="M1347" s="17">
        <f t="shared" si="104"/>
        <v>32.233499999999999</v>
      </c>
      <c r="N1347" s="39">
        <v>0.09</v>
      </c>
      <c r="O1347" s="17">
        <f t="shared" si="106"/>
        <v>35.134515</v>
      </c>
    </row>
    <row r="1348" spans="1:15" s="7" customFormat="1" ht="15.75" customHeight="1" x14ac:dyDescent="0.25">
      <c r="A1348" s="6" t="s">
        <v>1771</v>
      </c>
      <c r="B1348" s="6" t="s">
        <v>33</v>
      </c>
      <c r="C1348" s="6" t="s">
        <v>34</v>
      </c>
      <c r="D1348" s="6" t="s">
        <v>35</v>
      </c>
      <c r="E1348" s="6" t="s">
        <v>1054</v>
      </c>
      <c r="F1348" s="27">
        <v>2016</v>
      </c>
      <c r="G1348" s="28">
        <v>42629</v>
      </c>
      <c r="H1348" s="18">
        <v>2335</v>
      </c>
      <c r="I1348" s="17">
        <f t="shared" si="105"/>
        <v>1517.75</v>
      </c>
      <c r="J1348" s="33">
        <v>84</v>
      </c>
      <c r="K1348" s="36">
        <f t="shared" si="102"/>
        <v>84.385272846811304</v>
      </c>
      <c r="L1348" s="19">
        <f t="shared" si="103"/>
        <v>1441.8625</v>
      </c>
      <c r="M1348" s="17">
        <f t="shared" si="104"/>
        <v>75.887500000000003</v>
      </c>
      <c r="N1348" s="39">
        <v>0.09</v>
      </c>
      <c r="O1348" s="17">
        <f t="shared" si="106"/>
        <v>82.717375000000004</v>
      </c>
    </row>
    <row r="1349" spans="1:15" s="7" customFormat="1" ht="15.75" customHeight="1" x14ac:dyDescent="0.25">
      <c r="A1349" s="6" t="s">
        <v>1772</v>
      </c>
      <c r="B1349" s="6" t="s">
        <v>44</v>
      </c>
      <c r="C1349" s="6" t="s">
        <v>76</v>
      </c>
      <c r="D1349" s="6" t="s">
        <v>77</v>
      </c>
      <c r="E1349" s="6" t="s">
        <v>78</v>
      </c>
      <c r="F1349" s="27">
        <v>2012</v>
      </c>
      <c r="G1349" s="28">
        <v>41091</v>
      </c>
      <c r="H1349" s="18">
        <v>11211</v>
      </c>
      <c r="I1349" s="17">
        <f t="shared" si="105"/>
        <v>7287.1500000000005</v>
      </c>
      <c r="J1349" s="33">
        <v>84</v>
      </c>
      <c r="K1349" s="36">
        <f t="shared" si="102"/>
        <v>134.94411571334646</v>
      </c>
      <c r="L1349" s="19">
        <f t="shared" si="103"/>
        <v>6922.7925000000005</v>
      </c>
      <c r="M1349" s="17">
        <f t="shared" si="104"/>
        <v>364.35750000000007</v>
      </c>
      <c r="N1349" s="39">
        <v>0.09</v>
      </c>
      <c r="O1349" s="17">
        <f t="shared" si="106"/>
        <v>397.14967500000012</v>
      </c>
    </row>
    <row r="1350" spans="1:15" s="7" customFormat="1" ht="15.75" customHeight="1" x14ac:dyDescent="0.25">
      <c r="A1350" s="6" t="s">
        <v>1773</v>
      </c>
      <c r="B1350" s="6" t="s">
        <v>33</v>
      </c>
      <c r="C1350" s="6" t="s">
        <v>29</v>
      </c>
      <c r="D1350" s="6" t="s">
        <v>30</v>
      </c>
      <c r="E1350" s="6" t="s">
        <v>52</v>
      </c>
      <c r="F1350" s="27">
        <v>2018</v>
      </c>
      <c r="G1350" s="28">
        <v>43130</v>
      </c>
      <c r="H1350" s="18">
        <v>6861</v>
      </c>
      <c r="I1350" s="17">
        <f t="shared" si="105"/>
        <v>4459.6500000000005</v>
      </c>
      <c r="J1350" s="33">
        <v>84</v>
      </c>
      <c r="K1350" s="36">
        <f t="shared" si="102"/>
        <v>67.915844838921757</v>
      </c>
      <c r="L1350" s="19">
        <f t="shared" si="103"/>
        <v>3425.438721001221</v>
      </c>
      <c r="M1350" s="17">
        <f t="shared" si="104"/>
        <v>1034.2112789987796</v>
      </c>
      <c r="N1350" s="39">
        <v>0.09</v>
      </c>
      <c r="O1350" s="17">
        <f t="shared" si="106"/>
        <v>1127.2902941086697</v>
      </c>
    </row>
    <row r="1351" spans="1:15" s="7" customFormat="1" ht="15.75" customHeight="1" x14ac:dyDescent="0.25">
      <c r="A1351" s="6" t="s">
        <v>1774</v>
      </c>
      <c r="B1351" s="6" t="s">
        <v>33</v>
      </c>
      <c r="C1351" s="6" t="s">
        <v>29</v>
      </c>
      <c r="D1351" s="6" t="s">
        <v>30</v>
      </c>
      <c r="E1351" s="6" t="s">
        <v>52</v>
      </c>
      <c r="F1351" s="27">
        <v>2016</v>
      </c>
      <c r="G1351" s="28">
        <v>42625</v>
      </c>
      <c r="H1351" s="18">
        <v>6859</v>
      </c>
      <c r="I1351" s="17">
        <f t="shared" si="105"/>
        <v>4458.3500000000004</v>
      </c>
      <c r="J1351" s="33">
        <v>84</v>
      </c>
      <c r="K1351" s="36">
        <f t="shared" si="102"/>
        <v>84.516765285996044</v>
      </c>
      <c r="L1351" s="19">
        <f t="shared" si="103"/>
        <v>4235.4325000000008</v>
      </c>
      <c r="M1351" s="17">
        <f t="shared" si="104"/>
        <v>222.91750000000002</v>
      </c>
      <c r="N1351" s="39">
        <v>0.09</v>
      </c>
      <c r="O1351" s="17">
        <f t="shared" si="106"/>
        <v>242.98007500000003</v>
      </c>
    </row>
    <row r="1352" spans="1:15" s="7" customFormat="1" ht="15.75" customHeight="1" x14ac:dyDescent="0.25">
      <c r="A1352" s="6" t="s">
        <v>1775</v>
      </c>
      <c r="B1352" s="6" t="s">
        <v>44</v>
      </c>
      <c r="C1352" s="6" t="s">
        <v>29</v>
      </c>
      <c r="D1352" s="6" t="s">
        <v>30</v>
      </c>
      <c r="E1352" s="6" t="s">
        <v>52</v>
      </c>
      <c r="F1352" s="27">
        <v>2017</v>
      </c>
      <c r="G1352" s="28">
        <v>43040</v>
      </c>
      <c r="H1352" s="18">
        <v>6861</v>
      </c>
      <c r="I1352" s="17">
        <f t="shared" si="105"/>
        <v>4459.6500000000005</v>
      </c>
      <c r="J1352" s="33">
        <v>84</v>
      </c>
      <c r="K1352" s="36">
        <f t="shared" si="102"/>
        <v>70.87442472057856</v>
      </c>
      <c r="L1352" s="19">
        <f t="shared" si="103"/>
        <v>3574.6591880341884</v>
      </c>
      <c r="M1352" s="17">
        <f t="shared" si="104"/>
        <v>884.9908119658121</v>
      </c>
      <c r="N1352" s="39">
        <v>0.09</v>
      </c>
      <c r="O1352" s="17">
        <f t="shared" si="106"/>
        <v>964.63998504273525</v>
      </c>
    </row>
    <row r="1353" spans="1:15" s="7" customFormat="1" ht="15.75" customHeight="1" x14ac:dyDescent="0.25">
      <c r="A1353" s="6" t="s">
        <v>1776</v>
      </c>
      <c r="B1353" s="6" t="s">
        <v>33</v>
      </c>
      <c r="C1353" s="6" t="s">
        <v>58</v>
      </c>
      <c r="D1353" s="6" t="s">
        <v>59</v>
      </c>
      <c r="E1353" s="6" t="s">
        <v>161</v>
      </c>
      <c r="F1353" s="27">
        <v>2018</v>
      </c>
      <c r="G1353" s="28">
        <v>43413</v>
      </c>
      <c r="H1353" s="18">
        <v>7159</v>
      </c>
      <c r="I1353" s="17">
        <f t="shared" si="105"/>
        <v>4653.3500000000004</v>
      </c>
      <c r="J1353" s="33">
        <v>84</v>
      </c>
      <c r="K1353" s="36">
        <f t="shared" si="102"/>
        <v>58.612754766600915</v>
      </c>
      <c r="L1353" s="19">
        <f t="shared" si="103"/>
        <v>3084.6235627798128</v>
      </c>
      <c r="M1353" s="17">
        <f t="shared" si="104"/>
        <v>1568.7264372201876</v>
      </c>
      <c r="N1353" s="39">
        <v>0.09</v>
      </c>
      <c r="O1353" s="17">
        <f t="shared" si="106"/>
        <v>1709.9118165700045</v>
      </c>
    </row>
    <row r="1354" spans="1:15" s="7" customFormat="1" ht="15.75" customHeight="1" x14ac:dyDescent="0.25">
      <c r="A1354" s="6" t="s">
        <v>1777</v>
      </c>
      <c r="B1354" s="6" t="s">
        <v>33</v>
      </c>
      <c r="C1354" s="6" t="s">
        <v>34</v>
      </c>
      <c r="D1354" s="6" t="s">
        <v>35</v>
      </c>
      <c r="E1354" s="6" t="s">
        <v>1054</v>
      </c>
      <c r="F1354" s="27">
        <v>2021</v>
      </c>
      <c r="G1354" s="28">
        <v>44455</v>
      </c>
      <c r="H1354" s="18">
        <v>4550</v>
      </c>
      <c r="I1354" s="17">
        <f t="shared" si="105"/>
        <v>2957.5</v>
      </c>
      <c r="J1354" s="33">
        <v>84</v>
      </c>
      <c r="K1354" s="36">
        <f t="shared" ref="K1354:K1417" si="107">+($B$2-G1354)/30.42</f>
        <v>24.358974358974358</v>
      </c>
      <c r="L1354" s="19">
        <f t="shared" ref="L1354:L1417" si="108">+I1354-M1354</f>
        <v>814.75694444444434</v>
      </c>
      <c r="M1354" s="17">
        <f t="shared" ref="M1354:M1417" si="109">IF(K1354&lt;$J1354,($I1354)-(K1354/$J1354)*(($I1354)-($I1354*$B$5)),($I1354*$B$5))</f>
        <v>2142.7430555555557</v>
      </c>
      <c r="N1354" s="39">
        <v>0.09</v>
      </c>
      <c r="O1354" s="17">
        <f t="shared" si="106"/>
        <v>2335.5899305555558</v>
      </c>
    </row>
    <row r="1355" spans="1:15" s="7" customFormat="1" ht="15.75" customHeight="1" x14ac:dyDescent="0.25">
      <c r="A1355" s="6" t="s">
        <v>1778</v>
      </c>
      <c r="B1355" s="6" t="s">
        <v>44</v>
      </c>
      <c r="C1355" s="6" t="s">
        <v>29</v>
      </c>
      <c r="D1355" s="6" t="s">
        <v>30</v>
      </c>
      <c r="E1355" s="6" t="s">
        <v>52</v>
      </c>
      <c r="F1355" s="27">
        <v>2017</v>
      </c>
      <c r="G1355" s="28">
        <v>43054</v>
      </c>
      <c r="H1355" s="18">
        <v>6861</v>
      </c>
      <c r="I1355" s="17">
        <f t="shared" ref="I1355:I1418" si="110">H1355*(1-$B$6)</f>
        <v>4459.6500000000005</v>
      </c>
      <c r="J1355" s="33">
        <v>84</v>
      </c>
      <c r="K1355" s="36">
        <f t="shared" si="107"/>
        <v>70.414201183431942</v>
      </c>
      <c r="L1355" s="19">
        <f t="shared" si="108"/>
        <v>3551.4471153846152</v>
      </c>
      <c r="M1355" s="17">
        <f t="shared" si="109"/>
        <v>908.2028846153853</v>
      </c>
      <c r="N1355" s="39">
        <v>0.09</v>
      </c>
      <c r="O1355" s="17">
        <f t="shared" ref="O1355:O1418" si="111">+M1355*(1+N1355)</f>
        <v>989.94114423077008</v>
      </c>
    </row>
    <row r="1356" spans="1:15" s="7" customFormat="1" ht="15.75" customHeight="1" x14ac:dyDescent="0.25">
      <c r="A1356" s="6" t="s">
        <v>1779</v>
      </c>
      <c r="B1356" s="6" t="s">
        <v>33</v>
      </c>
      <c r="C1356" s="6" t="s">
        <v>58</v>
      </c>
      <c r="D1356" s="6" t="s">
        <v>59</v>
      </c>
      <c r="E1356" s="6" t="s">
        <v>741</v>
      </c>
      <c r="F1356" s="27">
        <v>2014</v>
      </c>
      <c r="G1356" s="28">
        <v>41926</v>
      </c>
      <c r="H1356" s="18">
        <v>8317.48</v>
      </c>
      <c r="I1356" s="17">
        <f t="shared" si="110"/>
        <v>5406.3620000000001</v>
      </c>
      <c r="J1356" s="33">
        <v>84</v>
      </c>
      <c r="K1356" s="36">
        <f t="shared" si="107"/>
        <v>107.49506903353057</v>
      </c>
      <c r="L1356" s="19">
        <f t="shared" si="108"/>
        <v>5136.0438999999997</v>
      </c>
      <c r="M1356" s="17">
        <f t="shared" si="109"/>
        <v>270.31810000000002</v>
      </c>
      <c r="N1356" s="39">
        <v>0.09</v>
      </c>
      <c r="O1356" s="17">
        <f t="shared" si="111"/>
        <v>294.64672900000005</v>
      </c>
    </row>
    <row r="1357" spans="1:15" s="7" customFormat="1" ht="15.75" customHeight="1" x14ac:dyDescent="0.25">
      <c r="A1357" s="6" t="s">
        <v>1780</v>
      </c>
      <c r="B1357" s="6" t="s">
        <v>33</v>
      </c>
      <c r="C1357" s="6" t="s">
        <v>38</v>
      </c>
      <c r="D1357" s="6" t="s">
        <v>39</v>
      </c>
      <c r="E1357" s="6" t="s">
        <v>862</v>
      </c>
      <c r="F1357" s="27">
        <v>2011</v>
      </c>
      <c r="G1357" s="28">
        <v>40725</v>
      </c>
      <c r="H1357" s="18">
        <v>719</v>
      </c>
      <c r="I1357" s="17">
        <f t="shared" si="110"/>
        <v>467.35</v>
      </c>
      <c r="J1357" s="33">
        <v>84</v>
      </c>
      <c r="K1357" s="36">
        <f t="shared" si="107"/>
        <v>146.97567389875081</v>
      </c>
      <c r="L1357" s="19">
        <f t="shared" si="108"/>
        <v>443.98250000000002</v>
      </c>
      <c r="M1357" s="17">
        <f t="shared" si="109"/>
        <v>23.367500000000003</v>
      </c>
      <c r="N1357" s="39">
        <v>0.09</v>
      </c>
      <c r="O1357" s="17">
        <f t="shared" si="111"/>
        <v>25.470575000000004</v>
      </c>
    </row>
    <row r="1358" spans="1:15" s="7" customFormat="1" ht="15.75" customHeight="1" x14ac:dyDescent="0.25">
      <c r="A1358" s="6" t="s">
        <v>1781</v>
      </c>
      <c r="B1358" s="6" t="s">
        <v>44</v>
      </c>
      <c r="C1358" s="6" t="s">
        <v>29</v>
      </c>
      <c r="D1358" s="6" t="s">
        <v>30</v>
      </c>
      <c r="E1358" s="6" t="s">
        <v>111</v>
      </c>
      <c r="F1358" s="27">
        <v>2017</v>
      </c>
      <c r="G1358" s="28">
        <v>42917</v>
      </c>
      <c r="H1358" s="18">
        <v>4716</v>
      </c>
      <c r="I1358" s="17">
        <f t="shared" si="110"/>
        <v>3065.4</v>
      </c>
      <c r="J1358" s="33">
        <v>84</v>
      </c>
      <c r="K1358" s="36">
        <f t="shared" si="107"/>
        <v>74.917817225509523</v>
      </c>
      <c r="L1358" s="19">
        <f t="shared" si="108"/>
        <v>2597.2669413919411</v>
      </c>
      <c r="M1358" s="17">
        <f t="shared" si="109"/>
        <v>468.13305860805895</v>
      </c>
      <c r="N1358" s="39">
        <v>0.09</v>
      </c>
      <c r="O1358" s="17">
        <f t="shared" si="111"/>
        <v>510.26503388278428</v>
      </c>
    </row>
    <row r="1359" spans="1:15" s="7" customFormat="1" ht="15.75" customHeight="1" x14ac:dyDescent="0.25">
      <c r="A1359" s="6" t="s">
        <v>1782</v>
      </c>
      <c r="B1359" s="6" t="s">
        <v>44</v>
      </c>
      <c r="C1359" s="6" t="s">
        <v>58</v>
      </c>
      <c r="D1359" s="6" t="s">
        <v>59</v>
      </c>
      <c r="E1359" s="6" t="s">
        <v>158</v>
      </c>
      <c r="F1359" s="27">
        <v>2007</v>
      </c>
      <c r="G1359" s="28">
        <v>39444</v>
      </c>
      <c r="H1359" s="18">
        <v>8383.34</v>
      </c>
      <c r="I1359" s="17">
        <f t="shared" si="110"/>
        <v>5449.1710000000003</v>
      </c>
      <c r="J1359" s="33">
        <v>84</v>
      </c>
      <c r="K1359" s="36">
        <f t="shared" si="107"/>
        <v>189.086127547666</v>
      </c>
      <c r="L1359" s="19">
        <f t="shared" si="108"/>
        <v>5176.71245</v>
      </c>
      <c r="M1359" s="17">
        <f t="shared" si="109"/>
        <v>272.45855</v>
      </c>
      <c r="N1359" s="39">
        <v>0.09</v>
      </c>
      <c r="O1359" s="17">
        <f t="shared" si="111"/>
        <v>296.97981950000002</v>
      </c>
    </row>
    <row r="1360" spans="1:15" s="7" customFormat="1" ht="15.75" customHeight="1" x14ac:dyDescent="0.25">
      <c r="A1360" s="6" t="s">
        <v>1783</v>
      </c>
      <c r="B1360" s="6" t="s">
        <v>47</v>
      </c>
      <c r="C1360" s="6" t="s">
        <v>38</v>
      </c>
      <c r="D1360" s="6" t="s">
        <v>39</v>
      </c>
      <c r="E1360" s="6" t="s">
        <v>1441</v>
      </c>
      <c r="F1360" s="27">
        <v>1997</v>
      </c>
      <c r="G1360" s="28">
        <v>35612</v>
      </c>
      <c r="H1360" s="18">
        <v>933</v>
      </c>
      <c r="I1360" s="17">
        <f t="shared" si="110"/>
        <v>606.45000000000005</v>
      </c>
      <c r="J1360" s="33">
        <v>84</v>
      </c>
      <c r="K1360" s="36">
        <f t="shared" si="107"/>
        <v>315.05588428665351</v>
      </c>
      <c r="L1360" s="19">
        <f t="shared" si="108"/>
        <v>576.12750000000005</v>
      </c>
      <c r="M1360" s="17">
        <f t="shared" si="109"/>
        <v>30.322500000000005</v>
      </c>
      <c r="N1360" s="39">
        <v>0.09</v>
      </c>
      <c r="O1360" s="17">
        <f t="shared" si="111"/>
        <v>33.051525000000005</v>
      </c>
    </row>
    <row r="1361" spans="1:15" s="7" customFormat="1" ht="15.75" customHeight="1" x14ac:dyDescent="0.25">
      <c r="A1361" s="6" t="s">
        <v>1784</v>
      </c>
      <c r="B1361" s="6" t="s">
        <v>47</v>
      </c>
      <c r="C1361" s="6" t="s">
        <v>29</v>
      </c>
      <c r="D1361" s="6" t="s">
        <v>30</v>
      </c>
      <c r="E1361" s="6" t="s">
        <v>223</v>
      </c>
      <c r="F1361" s="27">
        <v>2019</v>
      </c>
      <c r="G1361" s="28">
        <v>43644</v>
      </c>
      <c r="H1361" s="18">
        <v>5700</v>
      </c>
      <c r="I1361" s="17">
        <f t="shared" si="110"/>
        <v>3705</v>
      </c>
      <c r="J1361" s="33">
        <v>84</v>
      </c>
      <c r="K1361" s="36">
        <f t="shared" si="107"/>
        <v>51.019066403681784</v>
      </c>
      <c r="L1361" s="19">
        <f t="shared" si="108"/>
        <v>2137.7899877899877</v>
      </c>
      <c r="M1361" s="17">
        <f t="shared" si="109"/>
        <v>1567.2100122100123</v>
      </c>
      <c r="N1361" s="39">
        <v>0.09</v>
      </c>
      <c r="O1361" s="17">
        <f t="shared" si="111"/>
        <v>1708.2589133089136</v>
      </c>
    </row>
    <row r="1362" spans="1:15" s="7" customFormat="1" ht="15.75" customHeight="1" x14ac:dyDescent="0.25">
      <c r="A1362" s="6" t="s">
        <v>1785</v>
      </c>
      <c r="B1362" s="6" t="s">
        <v>44</v>
      </c>
      <c r="C1362" s="6" t="s">
        <v>63</v>
      </c>
      <c r="D1362" s="6" t="s">
        <v>64</v>
      </c>
      <c r="E1362" s="6" t="s">
        <v>117</v>
      </c>
      <c r="F1362" s="27">
        <v>2011</v>
      </c>
      <c r="G1362" s="28">
        <v>40725</v>
      </c>
      <c r="H1362" s="18">
        <v>1910</v>
      </c>
      <c r="I1362" s="17">
        <f t="shared" si="110"/>
        <v>1241.5</v>
      </c>
      <c r="J1362" s="33">
        <v>84</v>
      </c>
      <c r="K1362" s="36">
        <f t="shared" si="107"/>
        <v>146.97567389875081</v>
      </c>
      <c r="L1362" s="19">
        <f t="shared" si="108"/>
        <v>1179.425</v>
      </c>
      <c r="M1362" s="17">
        <f t="shared" si="109"/>
        <v>62.075000000000003</v>
      </c>
      <c r="N1362" s="39">
        <v>0.09</v>
      </c>
      <c r="O1362" s="17">
        <f t="shared" si="111"/>
        <v>67.661750000000012</v>
      </c>
    </row>
    <row r="1363" spans="1:15" s="7" customFormat="1" ht="15.75" customHeight="1" x14ac:dyDescent="0.25">
      <c r="A1363" s="6" t="s">
        <v>1786</v>
      </c>
      <c r="B1363" s="6" t="s">
        <v>33</v>
      </c>
      <c r="C1363" s="6" t="s">
        <v>58</v>
      </c>
      <c r="D1363" s="6" t="s">
        <v>59</v>
      </c>
      <c r="E1363" s="6" t="s">
        <v>223</v>
      </c>
      <c r="F1363" s="27">
        <v>2019</v>
      </c>
      <c r="G1363" s="28">
        <v>43474</v>
      </c>
      <c r="H1363" s="18">
        <v>6783.06</v>
      </c>
      <c r="I1363" s="17">
        <f t="shared" si="110"/>
        <v>4408.9890000000005</v>
      </c>
      <c r="J1363" s="33">
        <v>84</v>
      </c>
      <c r="K1363" s="36">
        <f t="shared" si="107"/>
        <v>56.607495069033526</v>
      </c>
      <c r="L1363" s="19">
        <f t="shared" si="108"/>
        <v>2822.6515705128209</v>
      </c>
      <c r="M1363" s="17">
        <f t="shared" si="109"/>
        <v>1586.3374294871796</v>
      </c>
      <c r="N1363" s="39">
        <v>0.09</v>
      </c>
      <c r="O1363" s="17">
        <f t="shared" si="111"/>
        <v>1729.107798141026</v>
      </c>
    </row>
    <row r="1364" spans="1:15" s="7" customFormat="1" ht="15.75" customHeight="1" x14ac:dyDescent="0.25">
      <c r="A1364" s="6" t="s">
        <v>1787</v>
      </c>
      <c r="B1364" s="6" t="s">
        <v>33</v>
      </c>
      <c r="C1364" s="6" t="s">
        <v>29</v>
      </c>
      <c r="D1364" s="6" t="s">
        <v>30</v>
      </c>
      <c r="E1364" s="6" t="s">
        <v>1788</v>
      </c>
      <c r="F1364" s="27">
        <v>2009</v>
      </c>
      <c r="G1364" s="28">
        <v>39995</v>
      </c>
      <c r="H1364" s="18">
        <v>6920.98</v>
      </c>
      <c r="I1364" s="17">
        <f t="shared" si="110"/>
        <v>4498.6369999999997</v>
      </c>
      <c r="J1364" s="33">
        <v>84</v>
      </c>
      <c r="K1364" s="36">
        <f t="shared" si="107"/>
        <v>170.97304404996711</v>
      </c>
      <c r="L1364" s="19">
        <f t="shared" si="108"/>
        <v>4273.7051499999998</v>
      </c>
      <c r="M1364" s="17">
        <f t="shared" si="109"/>
        <v>224.93185</v>
      </c>
      <c r="N1364" s="39">
        <v>0.09</v>
      </c>
      <c r="O1364" s="17">
        <f t="shared" si="111"/>
        <v>245.17571650000002</v>
      </c>
    </row>
    <row r="1365" spans="1:15" s="7" customFormat="1" ht="15.75" customHeight="1" x14ac:dyDescent="0.25">
      <c r="A1365" s="6" t="s">
        <v>1789</v>
      </c>
      <c r="B1365" s="6" t="s">
        <v>44</v>
      </c>
      <c r="C1365" s="6" t="s">
        <v>121</v>
      </c>
      <c r="D1365" s="6" t="s">
        <v>122</v>
      </c>
      <c r="E1365" s="6" t="s">
        <v>1790</v>
      </c>
      <c r="F1365" s="27">
        <v>2017</v>
      </c>
      <c r="G1365" s="28">
        <v>43081</v>
      </c>
      <c r="H1365" s="18">
        <v>5245</v>
      </c>
      <c r="I1365" s="17">
        <f t="shared" si="110"/>
        <v>3409.25</v>
      </c>
      <c r="J1365" s="33">
        <v>60</v>
      </c>
      <c r="K1365" s="36">
        <f t="shared" si="107"/>
        <v>69.526627218934905</v>
      </c>
      <c r="L1365" s="19">
        <f t="shared" si="108"/>
        <v>3238.7874999999999</v>
      </c>
      <c r="M1365" s="17">
        <f t="shared" si="109"/>
        <v>170.46250000000001</v>
      </c>
      <c r="N1365" s="39">
        <v>0.21</v>
      </c>
      <c r="O1365" s="17">
        <f t="shared" si="111"/>
        <v>206.259625</v>
      </c>
    </row>
    <row r="1366" spans="1:15" s="7" customFormat="1" ht="15.75" customHeight="1" x14ac:dyDescent="0.25">
      <c r="A1366" s="6" t="s">
        <v>1791</v>
      </c>
      <c r="B1366" s="6" t="s">
        <v>33</v>
      </c>
      <c r="C1366" s="6" t="s">
        <v>29</v>
      </c>
      <c r="D1366" s="6" t="s">
        <v>30</v>
      </c>
      <c r="E1366" s="6" t="s">
        <v>274</v>
      </c>
      <c r="F1366" s="27">
        <v>2008</v>
      </c>
      <c r="G1366" s="28">
        <v>39560</v>
      </c>
      <c r="H1366" s="18">
        <v>6925</v>
      </c>
      <c r="I1366" s="17">
        <f t="shared" si="110"/>
        <v>4501.25</v>
      </c>
      <c r="J1366" s="33">
        <v>84</v>
      </c>
      <c r="K1366" s="36">
        <f t="shared" si="107"/>
        <v>185.27284681130834</v>
      </c>
      <c r="L1366" s="19">
        <f t="shared" si="108"/>
        <v>4276.1875</v>
      </c>
      <c r="M1366" s="17">
        <f t="shared" si="109"/>
        <v>225.0625</v>
      </c>
      <c r="N1366" s="39">
        <v>0.09</v>
      </c>
      <c r="O1366" s="17">
        <f t="shared" si="111"/>
        <v>245.31812500000001</v>
      </c>
    </row>
    <row r="1367" spans="1:15" s="7" customFormat="1" ht="15.75" customHeight="1" x14ac:dyDescent="0.25">
      <c r="A1367" s="6" t="s">
        <v>1792</v>
      </c>
      <c r="B1367" s="6" t="s">
        <v>44</v>
      </c>
      <c r="C1367" s="6" t="s">
        <v>29</v>
      </c>
      <c r="D1367" s="6" t="s">
        <v>30</v>
      </c>
      <c r="E1367" s="6" t="s">
        <v>274</v>
      </c>
      <c r="F1367" s="27">
        <v>2012</v>
      </c>
      <c r="G1367" s="28">
        <v>41091</v>
      </c>
      <c r="H1367" s="18">
        <v>6965</v>
      </c>
      <c r="I1367" s="17">
        <f t="shared" si="110"/>
        <v>4527.25</v>
      </c>
      <c r="J1367" s="33">
        <v>84</v>
      </c>
      <c r="K1367" s="36">
        <f t="shared" si="107"/>
        <v>134.94411571334646</v>
      </c>
      <c r="L1367" s="19">
        <f t="shared" si="108"/>
        <v>4300.8874999999998</v>
      </c>
      <c r="M1367" s="17">
        <f t="shared" si="109"/>
        <v>226.36250000000001</v>
      </c>
      <c r="N1367" s="39">
        <v>0.09</v>
      </c>
      <c r="O1367" s="17">
        <f t="shared" si="111"/>
        <v>246.73512500000004</v>
      </c>
    </row>
    <row r="1368" spans="1:15" s="7" customFormat="1" ht="15.75" customHeight="1" x14ac:dyDescent="0.25">
      <c r="A1368" s="6" t="s">
        <v>1793</v>
      </c>
      <c r="B1368" s="6" t="s">
        <v>44</v>
      </c>
      <c r="C1368" s="6" t="s">
        <v>121</v>
      </c>
      <c r="D1368" s="6" t="s">
        <v>122</v>
      </c>
      <c r="E1368" s="6" t="s">
        <v>1794</v>
      </c>
      <c r="F1368" s="27">
        <v>2019</v>
      </c>
      <c r="G1368" s="28">
        <v>43494</v>
      </c>
      <c r="H1368" s="18">
        <v>4395</v>
      </c>
      <c r="I1368" s="17">
        <f t="shared" si="110"/>
        <v>2856.75</v>
      </c>
      <c r="J1368" s="33">
        <v>60</v>
      </c>
      <c r="K1368" s="36">
        <f t="shared" si="107"/>
        <v>55.950032873109791</v>
      </c>
      <c r="L1368" s="19">
        <f t="shared" si="108"/>
        <v>2530.7248931623931</v>
      </c>
      <c r="M1368" s="17">
        <f t="shared" si="109"/>
        <v>326.02510683760693</v>
      </c>
      <c r="N1368" s="39">
        <v>0.21</v>
      </c>
      <c r="O1368" s="17">
        <f t="shared" si="111"/>
        <v>394.49037927350435</v>
      </c>
    </row>
    <row r="1369" spans="1:15" s="7" customFormat="1" ht="15.75" customHeight="1" x14ac:dyDescent="0.25">
      <c r="A1369" s="6" t="s">
        <v>1795</v>
      </c>
      <c r="B1369" s="6" t="s">
        <v>33</v>
      </c>
      <c r="C1369" s="6" t="s">
        <v>34</v>
      </c>
      <c r="D1369" s="6" t="s">
        <v>35</v>
      </c>
      <c r="E1369" s="6" t="s">
        <v>1796</v>
      </c>
      <c r="F1369" s="27">
        <v>2005</v>
      </c>
      <c r="G1369" s="28">
        <v>38534</v>
      </c>
      <c r="H1369" s="18">
        <v>1715</v>
      </c>
      <c r="I1369" s="17">
        <f t="shared" si="110"/>
        <v>1114.75</v>
      </c>
      <c r="J1369" s="33">
        <v>84</v>
      </c>
      <c r="K1369" s="36">
        <f t="shared" si="107"/>
        <v>219.0006574621959</v>
      </c>
      <c r="L1369" s="19">
        <f t="shared" si="108"/>
        <v>1059.0125</v>
      </c>
      <c r="M1369" s="17">
        <f t="shared" si="109"/>
        <v>55.737500000000004</v>
      </c>
      <c r="N1369" s="39">
        <v>0.09</v>
      </c>
      <c r="O1369" s="17">
        <f t="shared" si="111"/>
        <v>60.753875000000008</v>
      </c>
    </row>
    <row r="1370" spans="1:15" s="7" customFormat="1" ht="15.75" customHeight="1" x14ac:dyDescent="0.25">
      <c r="A1370" s="6" t="s">
        <v>1797</v>
      </c>
      <c r="B1370" s="6" t="s">
        <v>47</v>
      </c>
      <c r="C1370" s="6" t="s">
        <v>29</v>
      </c>
      <c r="D1370" s="6" t="s">
        <v>30</v>
      </c>
      <c r="E1370" s="6" t="s">
        <v>52</v>
      </c>
      <c r="F1370" s="27">
        <v>2017</v>
      </c>
      <c r="G1370" s="28">
        <v>42752</v>
      </c>
      <c r="H1370" s="18">
        <v>6859</v>
      </c>
      <c r="I1370" s="17">
        <f t="shared" si="110"/>
        <v>4458.3500000000004</v>
      </c>
      <c r="J1370" s="33">
        <v>84</v>
      </c>
      <c r="K1370" s="36">
        <f t="shared" si="107"/>
        <v>80.341880341880341</v>
      </c>
      <c r="L1370" s="19">
        <f t="shared" si="108"/>
        <v>4050.9834656084663</v>
      </c>
      <c r="M1370" s="17">
        <f t="shared" si="109"/>
        <v>407.36653439153406</v>
      </c>
      <c r="N1370" s="39">
        <v>0.09</v>
      </c>
      <c r="O1370" s="17">
        <f t="shared" si="111"/>
        <v>444.02952248677218</v>
      </c>
    </row>
    <row r="1371" spans="1:15" s="7" customFormat="1" ht="15.75" customHeight="1" x14ac:dyDescent="0.25">
      <c r="A1371" s="6" t="s">
        <v>1798</v>
      </c>
      <c r="B1371" s="6" t="s">
        <v>44</v>
      </c>
      <c r="C1371" s="6" t="s">
        <v>29</v>
      </c>
      <c r="D1371" s="6" t="s">
        <v>30</v>
      </c>
      <c r="E1371" s="6" t="s">
        <v>274</v>
      </c>
      <c r="F1371" s="27">
        <v>2005</v>
      </c>
      <c r="G1371" s="28">
        <v>38534</v>
      </c>
      <c r="H1371" s="18">
        <v>6965</v>
      </c>
      <c r="I1371" s="17">
        <f t="shared" si="110"/>
        <v>4527.25</v>
      </c>
      <c r="J1371" s="33">
        <v>84</v>
      </c>
      <c r="K1371" s="36">
        <f t="shared" si="107"/>
        <v>219.0006574621959</v>
      </c>
      <c r="L1371" s="19">
        <f t="shared" si="108"/>
        <v>4300.8874999999998</v>
      </c>
      <c r="M1371" s="17">
        <f t="shared" si="109"/>
        <v>226.36250000000001</v>
      </c>
      <c r="N1371" s="39">
        <v>0.09</v>
      </c>
      <c r="O1371" s="17">
        <f t="shared" si="111"/>
        <v>246.73512500000004</v>
      </c>
    </row>
    <row r="1372" spans="1:15" s="7" customFormat="1" ht="15.75" customHeight="1" x14ac:dyDescent="0.25">
      <c r="A1372" s="6" t="s">
        <v>1799</v>
      </c>
      <c r="B1372" s="6" t="s">
        <v>44</v>
      </c>
      <c r="C1372" s="6" t="s">
        <v>29</v>
      </c>
      <c r="D1372" s="6" t="s">
        <v>30</v>
      </c>
      <c r="E1372" s="6" t="s">
        <v>52</v>
      </c>
      <c r="F1372" s="27">
        <v>2006</v>
      </c>
      <c r="G1372" s="28">
        <v>38778</v>
      </c>
      <c r="H1372" s="18">
        <v>6647.98</v>
      </c>
      <c r="I1372" s="17">
        <f t="shared" si="110"/>
        <v>4321.1869999999999</v>
      </c>
      <c r="J1372" s="33">
        <v>84</v>
      </c>
      <c r="K1372" s="36">
        <f t="shared" si="107"/>
        <v>210.97961867192635</v>
      </c>
      <c r="L1372" s="19">
        <f t="shared" si="108"/>
        <v>4105.1276500000004</v>
      </c>
      <c r="M1372" s="17">
        <f t="shared" si="109"/>
        <v>216.05934999999999</v>
      </c>
      <c r="N1372" s="39">
        <v>0.09</v>
      </c>
      <c r="O1372" s="17">
        <f t="shared" si="111"/>
        <v>235.50469150000001</v>
      </c>
    </row>
    <row r="1373" spans="1:15" s="7" customFormat="1" ht="15.75" customHeight="1" x14ac:dyDescent="0.25">
      <c r="A1373" s="6" t="s">
        <v>1800</v>
      </c>
      <c r="B1373" s="6" t="s">
        <v>47</v>
      </c>
      <c r="C1373" s="6" t="s">
        <v>113</v>
      </c>
      <c r="D1373" s="6" t="s">
        <v>114</v>
      </c>
      <c r="E1373" s="6" t="s">
        <v>1801</v>
      </c>
      <c r="F1373" s="27">
        <v>2016</v>
      </c>
      <c r="G1373" s="28">
        <v>42693</v>
      </c>
      <c r="H1373" s="18">
        <v>7783</v>
      </c>
      <c r="I1373" s="17">
        <f t="shared" si="110"/>
        <v>5058.95</v>
      </c>
      <c r="J1373" s="33">
        <v>60</v>
      </c>
      <c r="K1373" s="36">
        <f t="shared" si="107"/>
        <v>82.281393819855353</v>
      </c>
      <c r="L1373" s="19">
        <f t="shared" si="108"/>
        <v>4806.0024999999996</v>
      </c>
      <c r="M1373" s="17">
        <f t="shared" si="109"/>
        <v>252.94749999999999</v>
      </c>
      <c r="N1373" s="39">
        <v>0.09</v>
      </c>
      <c r="O1373" s="17">
        <f t="shared" si="111"/>
        <v>275.71277500000002</v>
      </c>
    </row>
    <row r="1374" spans="1:15" s="7" customFormat="1" ht="15.75" customHeight="1" x14ac:dyDescent="0.25">
      <c r="A1374" s="6" t="s">
        <v>1802</v>
      </c>
      <c r="B1374" s="6" t="s">
        <v>33</v>
      </c>
      <c r="C1374" s="6" t="s">
        <v>80</v>
      </c>
      <c r="D1374" s="6" t="s">
        <v>81</v>
      </c>
      <c r="E1374" s="6" t="s">
        <v>596</v>
      </c>
      <c r="F1374" s="27">
        <v>2019</v>
      </c>
      <c r="G1374" s="28">
        <v>43507</v>
      </c>
      <c r="H1374" s="18">
        <v>3114</v>
      </c>
      <c r="I1374" s="17">
        <f t="shared" si="110"/>
        <v>2024.1000000000001</v>
      </c>
      <c r="J1374" s="33">
        <v>60</v>
      </c>
      <c r="K1374" s="36">
        <f t="shared" si="107"/>
        <v>55.522682445759365</v>
      </c>
      <c r="L1374" s="19">
        <f t="shared" si="108"/>
        <v>1779.4048076923077</v>
      </c>
      <c r="M1374" s="17">
        <f t="shared" si="109"/>
        <v>244.69519230769242</v>
      </c>
      <c r="N1374" s="39">
        <v>0.09</v>
      </c>
      <c r="O1374" s="17">
        <f t="shared" si="111"/>
        <v>266.71775961538475</v>
      </c>
    </row>
    <row r="1375" spans="1:15" s="7" customFormat="1" ht="15.75" customHeight="1" x14ac:dyDescent="0.25">
      <c r="A1375" s="6" t="s">
        <v>1803</v>
      </c>
      <c r="B1375" s="6" t="s">
        <v>33</v>
      </c>
      <c r="C1375" s="6" t="s">
        <v>34</v>
      </c>
      <c r="D1375" s="6" t="s">
        <v>35</v>
      </c>
      <c r="E1375" s="6" t="s">
        <v>1796</v>
      </c>
      <c r="F1375" s="27">
        <v>2005</v>
      </c>
      <c r="G1375" s="28">
        <v>38534</v>
      </c>
      <c r="H1375" s="18">
        <v>1715</v>
      </c>
      <c r="I1375" s="17">
        <f t="shared" si="110"/>
        <v>1114.75</v>
      </c>
      <c r="J1375" s="33">
        <v>84</v>
      </c>
      <c r="K1375" s="36">
        <f t="shared" si="107"/>
        <v>219.0006574621959</v>
      </c>
      <c r="L1375" s="19">
        <f t="shared" si="108"/>
        <v>1059.0125</v>
      </c>
      <c r="M1375" s="17">
        <f t="shared" si="109"/>
        <v>55.737500000000004</v>
      </c>
      <c r="N1375" s="39">
        <v>0.09</v>
      </c>
      <c r="O1375" s="17">
        <f t="shared" si="111"/>
        <v>60.753875000000008</v>
      </c>
    </row>
    <row r="1376" spans="1:15" s="7" customFormat="1" ht="15.75" customHeight="1" x14ac:dyDescent="0.25">
      <c r="A1376" s="6" t="s">
        <v>1804</v>
      </c>
      <c r="B1376" s="6" t="s">
        <v>44</v>
      </c>
      <c r="C1376" s="6" t="s">
        <v>58</v>
      </c>
      <c r="D1376" s="6" t="s">
        <v>59</v>
      </c>
      <c r="E1376" s="6" t="s">
        <v>329</v>
      </c>
      <c r="F1376" s="27">
        <v>2016</v>
      </c>
      <c r="G1376" s="28">
        <v>42732</v>
      </c>
      <c r="H1376" s="18">
        <v>7990</v>
      </c>
      <c r="I1376" s="17">
        <f t="shared" si="110"/>
        <v>5193.5</v>
      </c>
      <c r="J1376" s="33">
        <v>84</v>
      </c>
      <c r="K1376" s="36">
        <f t="shared" si="107"/>
        <v>80.999342537804068</v>
      </c>
      <c r="L1376" s="19">
        <f t="shared" si="108"/>
        <v>4757.5783475783473</v>
      </c>
      <c r="M1376" s="17">
        <f t="shared" si="109"/>
        <v>435.92165242165265</v>
      </c>
      <c r="N1376" s="39">
        <v>0.09</v>
      </c>
      <c r="O1376" s="17">
        <f t="shared" si="111"/>
        <v>475.15460113960143</v>
      </c>
    </row>
    <row r="1377" spans="1:15" s="7" customFormat="1" ht="15.75" customHeight="1" x14ac:dyDescent="0.25">
      <c r="A1377" s="6" t="s">
        <v>1805</v>
      </c>
      <c r="B1377" s="6" t="s">
        <v>33</v>
      </c>
      <c r="C1377" s="6" t="s">
        <v>63</v>
      </c>
      <c r="D1377" s="6" t="s">
        <v>64</v>
      </c>
      <c r="E1377" s="6" t="s">
        <v>1750</v>
      </c>
      <c r="F1377" s="27">
        <v>2015</v>
      </c>
      <c r="G1377" s="28">
        <v>42179</v>
      </c>
      <c r="H1377" s="18">
        <v>4395</v>
      </c>
      <c r="I1377" s="17">
        <f t="shared" si="110"/>
        <v>2856.75</v>
      </c>
      <c r="J1377" s="33">
        <v>84</v>
      </c>
      <c r="K1377" s="36">
        <f t="shared" si="107"/>
        <v>99.178172255095333</v>
      </c>
      <c r="L1377" s="19">
        <f t="shared" si="108"/>
        <v>2713.9124999999999</v>
      </c>
      <c r="M1377" s="17">
        <f t="shared" si="109"/>
        <v>142.83750000000001</v>
      </c>
      <c r="N1377" s="39">
        <v>0.09</v>
      </c>
      <c r="O1377" s="17">
        <f t="shared" si="111"/>
        <v>155.69287500000002</v>
      </c>
    </row>
    <row r="1378" spans="1:15" s="7" customFormat="1" ht="15.75" customHeight="1" x14ac:dyDescent="0.25">
      <c r="A1378" s="6" t="s">
        <v>1806</v>
      </c>
      <c r="B1378" s="6" t="s">
        <v>33</v>
      </c>
      <c r="C1378" s="6" t="s">
        <v>34</v>
      </c>
      <c r="D1378" s="6" t="s">
        <v>35</v>
      </c>
      <c r="E1378" s="6" t="s">
        <v>1796</v>
      </c>
      <c r="F1378" s="27">
        <v>2004</v>
      </c>
      <c r="G1378" s="28">
        <v>38169</v>
      </c>
      <c r="H1378" s="18">
        <v>1715</v>
      </c>
      <c r="I1378" s="17">
        <f t="shared" si="110"/>
        <v>1114.75</v>
      </c>
      <c r="J1378" s="33">
        <v>84</v>
      </c>
      <c r="K1378" s="36">
        <f t="shared" si="107"/>
        <v>230.99934253780407</v>
      </c>
      <c r="L1378" s="19">
        <f t="shared" si="108"/>
        <v>1059.0125</v>
      </c>
      <c r="M1378" s="17">
        <f t="shared" si="109"/>
        <v>55.737500000000004</v>
      </c>
      <c r="N1378" s="39">
        <v>0.09</v>
      </c>
      <c r="O1378" s="17">
        <f t="shared" si="111"/>
        <v>60.753875000000008</v>
      </c>
    </row>
    <row r="1379" spans="1:15" s="7" customFormat="1" ht="15.75" customHeight="1" x14ac:dyDescent="0.25">
      <c r="A1379" s="6" t="s">
        <v>1807</v>
      </c>
      <c r="B1379" s="6" t="s">
        <v>44</v>
      </c>
      <c r="C1379" s="6" t="s">
        <v>38</v>
      </c>
      <c r="D1379" s="6" t="s">
        <v>39</v>
      </c>
      <c r="E1379" s="6" t="s">
        <v>171</v>
      </c>
      <c r="F1379" s="27">
        <v>2017</v>
      </c>
      <c r="G1379" s="28">
        <v>42831</v>
      </c>
      <c r="H1379" s="18">
        <v>995</v>
      </c>
      <c r="I1379" s="17">
        <f t="shared" si="110"/>
        <v>646.75</v>
      </c>
      <c r="J1379" s="33">
        <v>84</v>
      </c>
      <c r="K1379" s="36">
        <f t="shared" si="107"/>
        <v>77.744904667981586</v>
      </c>
      <c r="L1379" s="19">
        <f t="shared" si="108"/>
        <v>568.6600147537647</v>
      </c>
      <c r="M1379" s="17">
        <f t="shared" si="109"/>
        <v>78.089985246235301</v>
      </c>
      <c r="N1379" s="39">
        <v>0.09</v>
      </c>
      <c r="O1379" s="17">
        <f t="shared" si="111"/>
        <v>85.118083918396479</v>
      </c>
    </row>
    <row r="1380" spans="1:15" s="7" customFormat="1" ht="15.75" customHeight="1" x14ac:dyDescent="0.25">
      <c r="A1380" s="6" t="s">
        <v>1808</v>
      </c>
      <c r="B1380" s="6" t="s">
        <v>44</v>
      </c>
      <c r="C1380" s="6" t="s">
        <v>34</v>
      </c>
      <c r="D1380" s="6" t="s">
        <v>35</v>
      </c>
      <c r="E1380" s="6" t="s">
        <v>1809</v>
      </c>
      <c r="F1380" s="27">
        <v>2018</v>
      </c>
      <c r="G1380" s="28">
        <v>43297</v>
      </c>
      <c r="H1380" s="18">
        <v>3332</v>
      </c>
      <c r="I1380" s="17">
        <f t="shared" si="110"/>
        <v>2165.8000000000002</v>
      </c>
      <c r="J1380" s="33">
        <v>84</v>
      </c>
      <c r="K1380" s="36">
        <f t="shared" si="107"/>
        <v>62.426035502958577</v>
      </c>
      <c r="L1380" s="19">
        <f t="shared" si="108"/>
        <v>1529.073717948718</v>
      </c>
      <c r="M1380" s="17">
        <f t="shared" si="109"/>
        <v>636.72628205128217</v>
      </c>
      <c r="N1380" s="39">
        <v>0.09</v>
      </c>
      <c r="O1380" s="17">
        <f t="shared" si="111"/>
        <v>694.03164743589764</v>
      </c>
    </row>
    <row r="1381" spans="1:15" s="7" customFormat="1" ht="15.75" customHeight="1" x14ac:dyDescent="0.25">
      <c r="A1381" s="6" t="s">
        <v>1810</v>
      </c>
      <c r="B1381" s="6" t="s">
        <v>33</v>
      </c>
      <c r="C1381" s="6" t="s">
        <v>38</v>
      </c>
      <c r="D1381" s="6" t="s">
        <v>39</v>
      </c>
      <c r="E1381" s="6" t="s">
        <v>126</v>
      </c>
      <c r="F1381" s="27">
        <v>2009</v>
      </c>
      <c r="G1381" s="28">
        <v>40008</v>
      </c>
      <c r="H1381" s="18">
        <v>1204.3599999999999</v>
      </c>
      <c r="I1381" s="17">
        <f t="shared" si="110"/>
        <v>782.83399999999995</v>
      </c>
      <c r="J1381" s="33">
        <v>84</v>
      </c>
      <c r="K1381" s="36">
        <f t="shared" si="107"/>
        <v>170.54569362261668</v>
      </c>
      <c r="L1381" s="19">
        <f t="shared" si="108"/>
        <v>743.69229999999993</v>
      </c>
      <c r="M1381" s="17">
        <f t="shared" si="109"/>
        <v>39.1417</v>
      </c>
      <c r="N1381" s="39">
        <v>0.09</v>
      </c>
      <c r="O1381" s="17">
        <f t="shared" si="111"/>
        <v>42.664453000000002</v>
      </c>
    </row>
    <row r="1382" spans="1:15" s="7" customFormat="1" ht="15.75" customHeight="1" x14ac:dyDescent="0.25">
      <c r="A1382" s="6" t="s">
        <v>1811</v>
      </c>
      <c r="B1382" s="6" t="s">
        <v>33</v>
      </c>
      <c r="C1382" s="6" t="s">
        <v>38</v>
      </c>
      <c r="D1382" s="6" t="s">
        <v>39</v>
      </c>
      <c r="E1382" s="6" t="s">
        <v>126</v>
      </c>
      <c r="F1382" s="27">
        <v>2009</v>
      </c>
      <c r="G1382" s="28">
        <v>40086</v>
      </c>
      <c r="H1382" s="18">
        <v>1204.3599999999999</v>
      </c>
      <c r="I1382" s="17">
        <f t="shared" si="110"/>
        <v>782.83399999999995</v>
      </c>
      <c r="J1382" s="33">
        <v>84</v>
      </c>
      <c r="K1382" s="36">
        <f t="shared" si="107"/>
        <v>167.98159105851411</v>
      </c>
      <c r="L1382" s="19">
        <f t="shared" si="108"/>
        <v>743.69229999999993</v>
      </c>
      <c r="M1382" s="17">
        <f t="shared" si="109"/>
        <v>39.1417</v>
      </c>
      <c r="N1382" s="39">
        <v>0.09</v>
      </c>
      <c r="O1382" s="17">
        <f t="shared" si="111"/>
        <v>42.664453000000002</v>
      </c>
    </row>
    <row r="1383" spans="1:15" s="7" customFormat="1" ht="15.75" customHeight="1" x14ac:dyDescent="0.25">
      <c r="A1383" s="6" t="s">
        <v>1812</v>
      </c>
      <c r="B1383" s="6" t="s">
        <v>33</v>
      </c>
      <c r="C1383" s="6" t="s">
        <v>38</v>
      </c>
      <c r="D1383" s="6" t="s">
        <v>39</v>
      </c>
      <c r="E1383" s="6" t="s">
        <v>171</v>
      </c>
      <c r="F1383" s="27">
        <v>2014</v>
      </c>
      <c r="G1383" s="28">
        <v>41813</v>
      </c>
      <c r="H1383" s="18">
        <v>655</v>
      </c>
      <c r="I1383" s="17">
        <f t="shared" si="110"/>
        <v>425.75</v>
      </c>
      <c r="J1383" s="33">
        <v>84</v>
      </c>
      <c r="K1383" s="36">
        <f t="shared" si="107"/>
        <v>111.20973044049967</v>
      </c>
      <c r="L1383" s="19">
        <f t="shared" si="108"/>
        <v>404.46249999999998</v>
      </c>
      <c r="M1383" s="17">
        <f t="shared" si="109"/>
        <v>21.287500000000001</v>
      </c>
      <c r="N1383" s="39">
        <v>0.09</v>
      </c>
      <c r="O1383" s="17">
        <f t="shared" si="111"/>
        <v>23.203375000000005</v>
      </c>
    </row>
    <row r="1384" spans="1:15" s="7" customFormat="1" ht="15.75" customHeight="1" x14ac:dyDescent="0.25">
      <c r="A1384" s="6" t="s">
        <v>1813</v>
      </c>
      <c r="B1384" s="6" t="s">
        <v>33</v>
      </c>
      <c r="C1384" s="6" t="s">
        <v>184</v>
      </c>
      <c r="D1384" s="6" t="s">
        <v>185</v>
      </c>
      <c r="E1384" s="6" t="s">
        <v>476</v>
      </c>
      <c r="F1384" s="27">
        <v>2012</v>
      </c>
      <c r="G1384" s="28">
        <v>40940</v>
      </c>
      <c r="H1384" s="18">
        <v>6539.97</v>
      </c>
      <c r="I1384" s="17">
        <f t="shared" si="110"/>
        <v>4250.9805000000006</v>
      </c>
      <c r="J1384" s="33">
        <v>84</v>
      </c>
      <c r="K1384" s="36">
        <f t="shared" si="107"/>
        <v>139.90795529257068</v>
      </c>
      <c r="L1384" s="19">
        <f t="shared" si="108"/>
        <v>4038.4314750000003</v>
      </c>
      <c r="M1384" s="17">
        <f t="shared" si="109"/>
        <v>212.54902500000003</v>
      </c>
      <c r="N1384" s="39">
        <v>0.09</v>
      </c>
      <c r="O1384" s="17">
        <f t="shared" si="111"/>
        <v>231.67843725000006</v>
      </c>
    </row>
    <row r="1385" spans="1:15" s="7" customFormat="1" ht="15.75" customHeight="1" x14ac:dyDescent="0.25">
      <c r="A1385" s="6" t="s">
        <v>1814</v>
      </c>
      <c r="B1385" s="6" t="s">
        <v>47</v>
      </c>
      <c r="C1385" s="6" t="s">
        <v>34</v>
      </c>
      <c r="D1385" s="6" t="s">
        <v>35</v>
      </c>
      <c r="E1385" s="6" t="s">
        <v>1809</v>
      </c>
      <c r="F1385" s="27">
        <v>2009</v>
      </c>
      <c r="G1385" s="28">
        <v>40016</v>
      </c>
      <c r="H1385" s="18">
        <v>2282</v>
      </c>
      <c r="I1385" s="17">
        <f t="shared" si="110"/>
        <v>1483.3</v>
      </c>
      <c r="J1385" s="33">
        <v>84</v>
      </c>
      <c r="K1385" s="36">
        <f t="shared" si="107"/>
        <v>170.2827087442472</v>
      </c>
      <c r="L1385" s="19">
        <f t="shared" si="108"/>
        <v>1409.135</v>
      </c>
      <c r="M1385" s="17">
        <f t="shared" si="109"/>
        <v>74.165000000000006</v>
      </c>
      <c r="N1385" s="39">
        <v>0.09</v>
      </c>
      <c r="O1385" s="17">
        <f t="shared" si="111"/>
        <v>80.839850000000013</v>
      </c>
    </row>
    <row r="1386" spans="1:15" s="7" customFormat="1" ht="15.75" customHeight="1" x14ac:dyDescent="0.25">
      <c r="A1386" s="6" t="s">
        <v>1815</v>
      </c>
      <c r="B1386" s="6" t="s">
        <v>44</v>
      </c>
      <c r="C1386" s="6" t="s">
        <v>38</v>
      </c>
      <c r="D1386" s="6" t="s">
        <v>39</v>
      </c>
      <c r="E1386" s="6" t="s">
        <v>171</v>
      </c>
      <c r="F1386" s="27">
        <v>2017</v>
      </c>
      <c r="G1386" s="28">
        <v>42748</v>
      </c>
      <c r="H1386" s="18">
        <v>839.8</v>
      </c>
      <c r="I1386" s="17">
        <f t="shared" si="110"/>
        <v>545.87</v>
      </c>
      <c r="J1386" s="33">
        <v>84</v>
      </c>
      <c r="K1386" s="36">
        <f t="shared" si="107"/>
        <v>80.473372781065081</v>
      </c>
      <c r="L1386" s="19">
        <f t="shared" si="108"/>
        <v>496.8047619047619</v>
      </c>
      <c r="M1386" s="17">
        <f t="shared" si="109"/>
        <v>49.065238095238101</v>
      </c>
      <c r="N1386" s="39">
        <v>0.09</v>
      </c>
      <c r="O1386" s="17">
        <f t="shared" si="111"/>
        <v>53.481109523809536</v>
      </c>
    </row>
    <row r="1387" spans="1:15" s="7" customFormat="1" ht="15.75" customHeight="1" x14ac:dyDescent="0.25">
      <c r="A1387" s="6" t="s">
        <v>1816</v>
      </c>
      <c r="B1387" s="6" t="s">
        <v>44</v>
      </c>
      <c r="C1387" s="6" t="s">
        <v>143</v>
      </c>
      <c r="D1387" s="6" t="s">
        <v>144</v>
      </c>
      <c r="E1387" s="6" t="s">
        <v>878</v>
      </c>
      <c r="F1387" s="27">
        <v>2003</v>
      </c>
      <c r="G1387" s="28">
        <v>37676</v>
      </c>
      <c r="H1387" s="18">
        <v>2004.15</v>
      </c>
      <c r="I1387" s="17">
        <f t="shared" si="110"/>
        <v>1302.6975</v>
      </c>
      <c r="J1387" s="33">
        <v>84</v>
      </c>
      <c r="K1387" s="36">
        <f t="shared" si="107"/>
        <v>247.20578566732411</v>
      </c>
      <c r="L1387" s="19">
        <f t="shared" si="108"/>
        <v>1237.562625</v>
      </c>
      <c r="M1387" s="17">
        <f t="shared" si="109"/>
        <v>65.134875000000008</v>
      </c>
      <c r="N1387" s="39">
        <v>0.09</v>
      </c>
      <c r="O1387" s="17">
        <f t="shared" si="111"/>
        <v>70.997013750000008</v>
      </c>
    </row>
    <row r="1388" spans="1:15" s="7" customFormat="1" ht="15.75" customHeight="1" x14ac:dyDescent="0.25">
      <c r="A1388" s="6" t="s">
        <v>1817</v>
      </c>
      <c r="B1388" s="6" t="s">
        <v>47</v>
      </c>
      <c r="C1388" s="6" t="s">
        <v>29</v>
      </c>
      <c r="D1388" s="6" t="s">
        <v>30</v>
      </c>
      <c r="E1388" s="6" t="s">
        <v>52</v>
      </c>
      <c r="F1388" s="27">
        <v>2014</v>
      </c>
      <c r="G1388" s="28">
        <v>41699</v>
      </c>
      <c r="H1388" s="18">
        <v>6948.5</v>
      </c>
      <c r="I1388" s="17">
        <f t="shared" si="110"/>
        <v>4516.5250000000005</v>
      </c>
      <c r="J1388" s="33">
        <v>84</v>
      </c>
      <c r="K1388" s="36">
        <f t="shared" si="107"/>
        <v>114.95726495726495</v>
      </c>
      <c r="L1388" s="19">
        <f t="shared" si="108"/>
        <v>4290.6987500000005</v>
      </c>
      <c r="M1388" s="17">
        <f t="shared" si="109"/>
        <v>225.82625000000004</v>
      </c>
      <c r="N1388" s="39">
        <v>0.09</v>
      </c>
      <c r="O1388" s="17">
        <f t="shared" si="111"/>
        <v>246.15061250000008</v>
      </c>
    </row>
    <row r="1389" spans="1:15" s="7" customFormat="1" ht="15.75" customHeight="1" x14ac:dyDescent="0.25">
      <c r="A1389" s="6" t="s">
        <v>1818</v>
      </c>
      <c r="B1389" s="6" t="s">
        <v>47</v>
      </c>
      <c r="C1389" s="6" t="s">
        <v>38</v>
      </c>
      <c r="D1389" s="6" t="s">
        <v>39</v>
      </c>
      <c r="E1389" s="6" t="s">
        <v>171</v>
      </c>
      <c r="F1389" s="27">
        <v>2014</v>
      </c>
      <c r="G1389" s="28">
        <v>41782</v>
      </c>
      <c r="H1389" s="18">
        <v>655</v>
      </c>
      <c r="I1389" s="17">
        <f t="shared" si="110"/>
        <v>425.75</v>
      </c>
      <c r="J1389" s="33">
        <v>84</v>
      </c>
      <c r="K1389" s="36">
        <f t="shared" si="107"/>
        <v>112.22879684418146</v>
      </c>
      <c r="L1389" s="19">
        <f t="shared" si="108"/>
        <v>404.46249999999998</v>
      </c>
      <c r="M1389" s="17">
        <f t="shared" si="109"/>
        <v>21.287500000000001</v>
      </c>
      <c r="N1389" s="39">
        <v>0.09</v>
      </c>
      <c r="O1389" s="17">
        <f t="shared" si="111"/>
        <v>23.203375000000005</v>
      </c>
    </row>
    <row r="1390" spans="1:15" s="7" customFormat="1" ht="15.75" customHeight="1" x14ac:dyDescent="0.25">
      <c r="A1390" s="6" t="s">
        <v>1819</v>
      </c>
      <c r="B1390" s="6" t="s">
        <v>44</v>
      </c>
      <c r="C1390" s="6" t="s">
        <v>100</v>
      </c>
      <c r="D1390" s="6" t="s">
        <v>101</v>
      </c>
      <c r="E1390" s="6" t="s">
        <v>1443</v>
      </c>
      <c r="F1390" s="27">
        <v>2017</v>
      </c>
      <c r="G1390" s="28">
        <v>42846</v>
      </c>
      <c r="H1390" s="18">
        <v>3320</v>
      </c>
      <c r="I1390" s="17">
        <f t="shared" si="110"/>
        <v>2158</v>
      </c>
      <c r="J1390" s="33">
        <v>84</v>
      </c>
      <c r="K1390" s="36">
        <f t="shared" si="107"/>
        <v>77.251808021038784</v>
      </c>
      <c r="L1390" s="19">
        <f t="shared" si="108"/>
        <v>1885.4039479039477</v>
      </c>
      <c r="M1390" s="17">
        <f t="shared" si="109"/>
        <v>272.59605209605229</v>
      </c>
      <c r="N1390" s="39">
        <v>0.21</v>
      </c>
      <c r="O1390" s="17">
        <f t="shared" si="111"/>
        <v>329.84122303622325</v>
      </c>
    </row>
    <row r="1391" spans="1:15" s="7" customFormat="1" ht="15.75" customHeight="1" x14ac:dyDescent="0.25">
      <c r="A1391" s="6" t="s">
        <v>1820</v>
      </c>
      <c r="B1391" s="6" t="s">
        <v>44</v>
      </c>
      <c r="C1391" s="6" t="s">
        <v>38</v>
      </c>
      <c r="D1391" s="6" t="s">
        <v>39</v>
      </c>
      <c r="E1391" s="6" t="s">
        <v>171</v>
      </c>
      <c r="F1391" s="27">
        <v>2011</v>
      </c>
      <c r="G1391" s="28">
        <v>40725</v>
      </c>
      <c r="H1391" s="18">
        <v>655</v>
      </c>
      <c r="I1391" s="17">
        <f t="shared" si="110"/>
        <v>425.75</v>
      </c>
      <c r="J1391" s="33">
        <v>84</v>
      </c>
      <c r="K1391" s="36">
        <f t="shared" si="107"/>
        <v>146.97567389875081</v>
      </c>
      <c r="L1391" s="19">
        <f t="shared" si="108"/>
        <v>404.46249999999998</v>
      </c>
      <c r="M1391" s="17">
        <f t="shared" si="109"/>
        <v>21.287500000000001</v>
      </c>
      <c r="N1391" s="39">
        <v>0.09</v>
      </c>
      <c r="O1391" s="17">
        <f t="shared" si="111"/>
        <v>23.203375000000005</v>
      </c>
    </row>
    <row r="1392" spans="1:15" s="7" customFormat="1" ht="15.75" customHeight="1" x14ac:dyDescent="0.25">
      <c r="A1392" s="6" t="s">
        <v>1821</v>
      </c>
      <c r="B1392" s="6" t="s">
        <v>33</v>
      </c>
      <c r="C1392" s="6" t="s">
        <v>34</v>
      </c>
      <c r="D1392" s="6" t="s">
        <v>35</v>
      </c>
      <c r="E1392" s="6" t="s">
        <v>1809</v>
      </c>
      <c r="F1392" s="27">
        <v>2018</v>
      </c>
      <c r="G1392" s="28">
        <v>43437</v>
      </c>
      <c r="H1392" s="18">
        <v>4582</v>
      </c>
      <c r="I1392" s="17">
        <f t="shared" si="110"/>
        <v>2978.3</v>
      </c>
      <c r="J1392" s="33">
        <v>84</v>
      </c>
      <c r="K1392" s="36">
        <f t="shared" si="107"/>
        <v>57.823800131492433</v>
      </c>
      <c r="L1392" s="19">
        <f t="shared" si="108"/>
        <v>1947.6880087505087</v>
      </c>
      <c r="M1392" s="17">
        <f t="shared" si="109"/>
        <v>1030.6119912494914</v>
      </c>
      <c r="N1392" s="39">
        <v>0.09</v>
      </c>
      <c r="O1392" s="17">
        <f t="shared" si="111"/>
        <v>1123.3670704619458</v>
      </c>
    </row>
    <row r="1393" spans="1:15" s="7" customFormat="1" ht="15.75" customHeight="1" x14ac:dyDescent="0.25">
      <c r="A1393" s="6" t="s">
        <v>1822</v>
      </c>
      <c r="B1393" s="6" t="s">
        <v>44</v>
      </c>
      <c r="C1393" s="6" t="s">
        <v>38</v>
      </c>
      <c r="D1393" s="6" t="s">
        <v>39</v>
      </c>
      <c r="E1393" s="6" t="s">
        <v>862</v>
      </c>
      <c r="F1393" s="27">
        <v>2009</v>
      </c>
      <c r="G1393" s="28">
        <v>39995</v>
      </c>
      <c r="H1393" s="18">
        <v>719</v>
      </c>
      <c r="I1393" s="17">
        <f t="shared" si="110"/>
        <v>467.35</v>
      </c>
      <c r="J1393" s="33">
        <v>84</v>
      </c>
      <c r="K1393" s="36">
        <f t="shared" si="107"/>
        <v>170.97304404996711</v>
      </c>
      <c r="L1393" s="19">
        <f t="shared" si="108"/>
        <v>443.98250000000002</v>
      </c>
      <c r="M1393" s="17">
        <f t="shared" si="109"/>
        <v>23.367500000000003</v>
      </c>
      <c r="N1393" s="39">
        <v>0.09</v>
      </c>
      <c r="O1393" s="17">
        <f t="shared" si="111"/>
        <v>25.470575000000004</v>
      </c>
    </row>
    <row r="1394" spans="1:15" s="7" customFormat="1" ht="15.75" customHeight="1" x14ac:dyDescent="0.25">
      <c r="A1394" s="6" t="s">
        <v>1823</v>
      </c>
      <c r="B1394" s="6" t="s">
        <v>44</v>
      </c>
      <c r="C1394" s="6" t="s">
        <v>143</v>
      </c>
      <c r="D1394" s="6" t="s">
        <v>144</v>
      </c>
      <c r="E1394" s="6" t="s">
        <v>1824</v>
      </c>
      <c r="F1394" s="27">
        <v>2016</v>
      </c>
      <c r="G1394" s="28">
        <v>42695</v>
      </c>
      <c r="H1394" s="24">
        <v>1995</v>
      </c>
      <c r="I1394" s="17">
        <f t="shared" si="110"/>
        <v>1296.75</v>
      </c>
      <c r="J1394" s="33">
        <v>84</v>
      </c>
      <c r="K1394" s="36">
        <f t="shared" si="107"/>
        <v>82.215647600262983</v>
      </c>
      <c r="L1394" s="19">
        <f t="shared" si="108"/>
        <v>1205.7438568376067</v>
      </c>
      <c r="M1394" s="17">
        <f t="shared" si="109"/>
        <v>91.0061431623933</v>
      </c>
      <c r="N1394" s="39">
        <v>0.09</v>
      </c>
      <c r="O1394" s="17">
        <f t="shared" si="111"/>
        <v>99.1966960470087</v>
      </c>
    </row>
    <row r="1395" spans="1:15" s="7" customFormat="1" ht="15.75" customHeight="1" x14ac:dyDescent="0.25">
      <c r="A1395" s="6" t="s">
        <v>1825</v>
      </c>
      <c r="B1395" s="6" t="s">
        <v>44</v>
      </c>
      <c r="C1395" s="6" t="s">
        <v>29</v>
      </c>
      <c r="D1395" s="6" t="s">
        <v>30</v>
      </c>
      <c r="E1395" s="6" t="s">
        <v>52</v>
      </c>
      <c r="F1395" s="27">
        <v>2018</v>
      </c>
      <c r="G1395" s="28">
        <v>43190</v>
      </c>
      <c r="H1395" s="18">
        <v>6861</v>
      </c>
      <c r="I1395" s="17">
        <f t="shared" si="110"/>
        <v>4459.6500000000005</v>
      </c>
      <c r="J1395" s="33">
        <v>84</v>
      </c>
      <c r="K1395" s="36">
        <f t="shared" si="107"/>
        <v>65.94345825115056</v>
      </c>
      <c r="L1395" s="19">
        <f t="shared" si="108"/>
        <v>3325.9584096459098</v>
      </c>
      <c r="M1395" s="17">
        <f t="shared" si="109"/>
        <v>1133.6915903540907</v>
      </c>
      <c r="N1395" s="39">
        <v>0.09</v>
      </c>
      <c r="O1395" s="17">
        <f t="shared" si="111"/>
        <v>1235.7238334859589</v>
      </c>
    </row>
    <row r="1396" spans="1:15" s="7" customFormat="1" ht="15.75" customHeight="1" x14ac:dyDescent="0.25">
      <c r="A1396" s="6" t="s">
        <v>1826</v>
      </c>
      <c r="B1396" s="6" t="s">
        <v>44</v>
      </c>
      <c r="C1396" s="6" t="s">
        <v>134</v>
      </c>
      <c r="D1396" s="6" t="s">
        <v>135</v>
      </c>
      <c r="E1396" s="6" t="s">
        <v>1750</v>
      </c>
      <c r="F1396" s="27">
        <v>2015</v>
      </c>
      <c r="G1396" s="28">
        <v>42136</v>
      </c>
      <c r="H1396" s="18">
        <v>5169.05</v>
      </c>
      <c r="I1396" s="17">
        <f t="shared" si="110"/>
        <v>3359.8825000000002</v>
      </c>
      <c r="J1396" s="33">
        <v>84</v>
      </c>
      <c r="K1396" s="36">
        <f t="shared" si="107"/>
        <v>100.59171597633136</v>
      </c>
      <c r="L1396" s="19">
        <f t="shared" si="108"/>
        <v>3191.888375</v>
      </c>
      <c r="M1396" s="17">
        <f t="shared" si="109"/>
        <v>167.99412500000003</v>
      </c>
      <c r="N1396" s="39">
        <v>0.09</v>
      </c>
      <c r="O1396" s="17">
        <f t="shared" si="111"/>
        <v>183.11359625000003</v>
      </c>
    </row>
    <row r="1397" spans="1:15" s="7" customFormat="1" ht="15.75" customHeight="1" x14ac:dyDescent="0.25">
      <c r="A1397" s="6" t="s">
        <v>1827</v>
      </c>
      <c r="B1397" s="6" t="s">
        <v>44</v>
      </c>
      <c r="C1397" s="6" t="s">
        <v>255</v>
      </c>
      <c r="D1397" s="6" t="s">
        <v>256</v>
      </c>
      <c r="E1397" s="6" t="s">
        <v>1719</v>
      </c>
      <c r="F1397" s="27">
        <v>2014</v>
      </c>
      <c r="G1397" s="28">
        <v>41671</v>
      </c>
      <c r="H1397" s="18">
        <v>4622</v>
      </c>
      <c r="I1397" s="17">
        <f t="shared" si="110"/>
        <v>3004.3</v>
      </c>
      <c r="J1397" s="33">
        <v>84</v>
      </c>
      <c r="K1397" s="36">
        <f t="shared" si="107"/>
        <v>115.87771203155818</v>
      </c>
      <c r="L1397" s="19">
        <f t="shared" si="108"/>
        <v>2854.085</v>
      </c>
      <c r="M1397" s="17">
        <f t="shared" si="109"/>
        <v>150.215</v>
      </c>
      <c r="N1397" s="39">
        <v>0.09</v>
      </c>
      <c r="O1397" s="17">
        <f t="shared" si="111"/>
        <v>163.73435000000001</v>
      </c>
    </row>
    <row r="1398" spans="1:15" s="7" customFormat="1" ht="15.75" customHeight="1" x14ac:dyDescent="0.25">
      <c r="A1398" s="6" t="s">
        <v>1828</v>
      </c>
      <c r="B1398" s="6" t="s">
        <v>44</v>
      </c>
      <c r="C1398" s="6" t="s">
        <v>34</v>
      </c>
      <c r="D1398" s="6" t="s">
        <v>35</v>
      </c>
      <c r="E1398" s="6" t="s">
        <v>1809</v>
      </c>
      <c r="F1398" s="27">
        <v>2012</v>
      </c>
      <c r="G1398" s="28">
        <v>40980</v>
      </c>
      <c r="H1398" s="18">
        <v>3016</v>
      </c>
      <c r="I1398" s="17">
        <f t="shared" si="110"/>
        <v>1960.4</v>
      </c>
      <c r="J1398" s="33">
        <v>84</v>
      </c>
      <c r="K1398" s="36">
        <f t="shared" si="107"/>
        <v>138.59303090072319</v>
      </c>
      <c r="L1398" s="19">
        <f t="shared" si="108"/>
        <v>1862.38</v>
      </c>
      <c r="M1398" s="17">
        <f t="shared" si="109"/>
        <v>98.02000000000001</v>
      </c>
      <c r="N1398" s="39">
        <v>0.09</v>
      </c>
      <c r="O1398" s="17">
        <f t="shared" si="111"/>
        <v>106.84180000000002</v>
      </c>
    </row>
    <row r="1399" spans="1:15" s="7" customFormat="1" ht="15.75" customHeight="1" x14ac:dyDescent="0.25">
      <c r="A1399" s="6" t="s">
        <v>1829</v>
      </c>
      <c r="B1399" s="6" t="s">
        <v>33</v>
      </c>
      <c r="C1399" s="6" t="s">
        <v>58</v>
      </c>
      <c r="D1399" s="6" t="s">
        <v>59</v>
      </c>
      <c r="E1399" s="6" t="s">
        <v>318</v>
      </c>
      <c r="F1399" s="27">
        <v>2009</v>
      </c>
      <c r="G1399" s="28">
        <v>39995</v>
      </c>
      <c r="H1399" s="18">
        <v>8590</v>
      </c>
      <c r="I1399" s="17">
        <f t="shared" si="110"/>
        <v>5583.5</v>
      </c>
      <c r="J1399" s="33">
        <v>84</v>
      </c>
      <c r="K1399" s="36">
        <f t="shared" si="107"/>
        <v>170.97304404996711</v>
      </c>
      <c r="L1399" s="19">
        <f t="shared" si="108"/>
        <v>5304.3249999999998</v>
      </c>
      <c r="M1399" s="17">
        <f t="shared" si="109"/>
        <v>279.17500000000001</v>
      </c>
      <c r="N1399" s="39">
        <v>0.09</v>
      </c>
      <c r="O1399" s="17">
        <f t="shared" si="111"/>
        <v>304.30075000000005</v>
      </c>
    </row>
    <row r="1400" spans="1:15" s="7" customFormat="1" ht="15.75" customHeight="1" x14ac:dyDescent="0.25">
      <c r="A1400" s="6" t="s">
        <v>1830</v>
      </c>
      <c r="B1400" s="6" t="s">
        <v>47</v>
      </c>
      <c r="C1400" s="6" t="s">
        <v>34</v>
      </c>
      <c r="D1400" s="6" t="s">
        <v>35</v>
      </c>
      <c r="E1400" s="6" t="s">
        <v>1809</v>
      </c>
      <c r="F1400" s="27">
        <v>2011</v>
      </c>
      <c r="G1400" s="28">
        <v>40800</v>
      </c>
      <c r="H1400" s="18">
        <v>2277</v>
      </c>
      <c r="I1400" s="17">
        <f t="shared" si="110"/>
        <v>1480.05</v>
      </c>
      <c r="J1400" s="33">
        <v>84</v>
      </c>
      <c r="K1400" s="36">
        <f t="shared" si="107"/>
        <v>144.5101906640368</v>
      </c>
      <c r="L1400" s="19">
        <f t="shared" si="108"/>
        <v>1406.0474999999999</v>
      </c>
      <c r="M1400" s="17">
        <f t="shared" si="109"/>
        <v>74.002499999999998</v>
      </c>
      <c r="N1400" s="39">
        <v>0.09</v>
      </c>
      <c r="O1400" s="17">
        <f t="shared" si="111"/>
        <v>80.662725000000009</v>
      </c>
    </row>
    <row r="1401" spans="1:15" s="7" customFormat="1" ht="15.75" customHeight="1" x14ac:dyDescent="0.25">
      <c r="A1401" s="6" t="s">
        <v>1831</v>
      </c>
      <c r="B1401" s="6" t="s">
        <v>47</v>
      </c>
      <c r="C1401" s="6" t="s">
        <v>58</v>
      </c>
      <c r="D1401" s="6" t="s">
        <v>59</v>
      </c>
      <c r="E1401" s="6" t="s">
        <v>318</v>
      </c>
      <c r="F1401" s="27">
        <v>2017</v>
      </c>
      <c r="G1401" s="28">
        <v>43031</v>
      </c>
      <c r="H1401" s="18">
        <v>1040</v>
      </c>
      <c r="I1401" s="17">
        <f t="shared" si="110"/>
        <v>676</v>
      </c>
      <c r="J1401" s="33">
        <v>84</v>
      </c>
      <c r="K1401" s="36">
        <f t="shared" si="107"/>
        <v>71.170282708744239</v>
      </c>
      <c r="L1401" s="19">
        <f t="shared" si="108"/>
        <v>544.11375661375655</v>
      </c>
      <c r="M1401" s="17">
        <f t="shared" si="109"/>
        <v>131.88624338624345</v>
      </c>
      <c r="N1401" s="39">
        <v>0.09</v>
      </c>
      <c r="O1401" s="17">
        <f t="shared" si="111"/>
        <v>143.75600529100538</v>
      </c>
    </row>
    <row r="1402" spans="1:15" s="7" customFormat="1" ht="15.75" customHeight="1" x14ac:dyDescent="0.25">
      <c r="A1402" s="6" t="s">
        <v>1832</v>
      </c>
      <c r="B1402" s="6" t="s">
        <v>33</v>
      </c>
      <c r="C1402" s="6" t="s">
        <v>29</v>
      </c>
      <c r="D1402" s="6" t="s">
        <v>30</v>
      </c>
      <c r="E1402" s="6" t="s">
        <v>111</v>
      </c>
      <c r="F1402" s="27">
        <v>2017</v>
      </c>
      <c r="G1402" s="28">
        <v>42879</v>
      </c>
      <c r="H1402" s="18">
        <v>4903</v>
      </c>
      <c r="I1402" s="17">
        <f t="shared" si="110"/>
        <v>3186.9500000000003</v>
      </c>
      <c r="J1402" s="33">
        <v>84</v>
      </c>
      <c r="K1402" s="36">
        <f t="shared" si="107"/>
        <v>76.166995397764623</v>
      </c>
      <c r="L1402" s="19">
        <f t="shared" si="108"/>
        <v>2745.278400997151</v>
      </c>
      <c r="M1402" s="17">
        <f t="shared" si="109"/>
        <v>441.67159900284923</v>
      </c>
      <c r="N1402" s="39">
        <v>0.09</v>
      </c>
      <c r="O1402" s="17">
        <f t="shared" si="111"/>
        <v>481.42204291310571</v>
      </c>
    </row>
    <row r="1403" spans="1:15" s="7" customFormat="1" ht="15.75" customHeight="1" x14ac:dyDescent="0.25">
      <c r="A1403" s="6" t="s">
        <v>1833</v>
      </c>
      <c r="B1403" s="6" t="s">
        <v>44</v>
      </c>
      <c r="C1403" s="6" t="s">
        <v>38</v>
      </c>
      <c r="D1403" s="6" t="s">
        <v>39</v>
      </c>
      <c r="E1403" s="6" t="s">
        <v>1423</v>
      </c>
      <c r="F1403" s="27">
        <v>2010</v>
      </c>
      <c r="G1403" s="28">
        <v>40360</v>
      </c>
      <c r="H1403" s="18">
        <v>1115</v>
      </c>
      <c r="I1403" s="17">
        <f t="shared" si="110"/>
        <v>724.75</v>
      </c>
      <c r="J1403" s="33">
        <v>84</v>
      </c>
      <c r="K1403" s="36">
        <f t="shared" si="107"/>
        <v>158.97435897435898</v>
      </c>
      <c r="L1403" s="19">
        <f t="shared" si="108"/>
        <v>688.51250000000005</v>
      </c>
      <c r="M1403" s="17">
        <f t="shared" si="109"/>
        <v>36.237500000000004</v>
      </c>
      <c r="N1403" s="39">
        <v>0.09</v>
      </c>
      <c r="O1403" s="17">
        <f t="shared" si="111"/>
        <v>39.498875000000005</v>
      </c>
    </row>
    <row r="1404" spans="1:15" s="7" customFormat="1" ht="15.75" customHeight="1" x14ac:dyDescent="0.25">
      <c r="A1404" s="6" t="s">
        <v>1834</v>
      </c>
      <c r="B1404" s="6" t="s">
        <v>47</v>
      </c>
      <c r="C1404" s="6" t="s">
        <v>165</v>
      </c>
      <c r="D1404" s="6" t="s">
        <v>166</v>
      </c>
      <c r="E1404" s="6" t="s">
        <v>447</v>
      </c>
      <c r="F1404" s="27">
        <v>2018</v>
      </c>
      <c r="G1404" s="28">
        <v>43191</v>
      </c>
      <c r="H1404" s="18">
        <v>1569</v>
      </c>
      <c r="I1404" s="17">
        <f t="shared" si="110"/>
        <v>1019.85</v>
      </c>
      <c r="J1404" s="33">
        <v>60</v>
      </c>
      <c r="K1404" s="36">
        <f t="shared" si="107"/>
        <v>65.910585141354375</v>
      </c>
      <c r="L1404" s="19">
        <f t="shared" si="108"/>
        <v>968.85750000000007</v>
      </c>
      <c r="M1404" s="17">
        <f t="shared" si="109"/>
        <v>50.992500000000007</v>
      </c>
      <c r="N1404" s="39">
        <v>0.09</v>
      </c>
      <c r="O1404" s="17">
        <f t="shared" si="111"/>
        <v>55.581825000000009</v>
      </c>
    </row>
    <row r="1405" spans="1:15" s="7" customFormat="1" ht="15.75" customHeight="1" x14ac:dyDescent="0.25">
      <c r="A1405" s="6" t="s">
        <v>1835</v>
      </c>
      <c r="B1405" s="6" t="s">
        <v>44</v>
      </c>
      <c r="C1405" s="6" t="s">
        <v>38</v>
      </c>
      <c r="D1405" s="6" t="s">
        <v>39</v>
      </c>
      <c r="E1405" s="6" t="s">
        <v>1423</v>
      </c>
      <c r="F1405" s="27">
        <v>2009</v>
      </c>
      <c r="G1405" s="28">
        <v>39995</v>
      </c>
      <c r="H1405" s="18">
        <v>1115</v>
      </c>
      <c r="I1405" s="17">
        <f t="shared" si="110"/>
        <v>724.75</v>
      </c>
      <c r="J1405" s="33">
        <v>84</v>
      </c>
      <c r="K1405" s="36">
        <f t="shared" si="107"/>
        <v>170.97304404996711</v>
      </c>
      <c r="L1405" s="19">
        <f t="shared" si="108"/>
        <v>688.51250000000005</v>
      </c>
      <c r="M1405" s="17">
        <f t="shared" si="109"/>
        <v>36.237500000000004</v>
      </c>
      <c r="N1405" s="39">
        <v>0.09</v>
      </c>
      <c r="O1405" s="17">
        <f t="shared" si="111"/>
        <v>39.498875000000005</v>
      </c>
    </row>
    <row r="1406" spans="1:15" s="7" customFormat="1" ht="15.75" customHeight="1" x14ac:dyDescent="0.25">
      <c r="A1406" s="6" t="s">
        <v>1836</v>
      </c>
      <c r="B1406" s="6" t="s">
        <v>33</v>
      </c>
      <c r="C1406" s="6" t="s">
        <v>38</v>
      </c>
      <c r="D1406" s="6" t="s">
        <v>39</v>
      </c>
      <c r="E1406" s="6" t="s">
        <v>1615</v>
      </c>
      <c r="F1406" s="27">
        <v>2018</v>
      </c>
      <c r="G1406" s="28">
        <v>43222</v>
      </c>
      <c r="H1406" s="18">
        <v>744</v>
      </c>
      <c r="I1406" s="17">
        <f t="shared" si="110"/>
        <v>483.6</v>
      </c>
      <c r="J1406" s="33">
        <v>84</v>
      </c>
      <c r="K1406" s="36">
        <f t="shared" si="107"/>
        <v>64.891518737672584</v>
      </c>
      <c r="L1406" s="19">
        <f t="shared" si="108"/>
        <v>354.91025641025641</v>
      </c>
      <c r="M1406" s="17">
        <f t="shared" si="109"/>
        <v>128.68974358974361</v>
      </c>
      <c r="N1406" s="39">
        <v>0.09</v>
      </c>
      <c r="O1406" s="17">
        <f t="shared" si="111"/>
        <v>140.27182051282054</v>
      </c>
    </row>
    <row r="1407" spans="1:15" s="7" customFormat="1" ht="15.75" customHeight="1" x14ac:dyDescent="0.25">
      <c r="A1407" s="6" t="s">
        <v>1837</v>
      </c>
      <c r="B1407" s="6" t="s">
        <v>44</v>
      </c>
      <c r="C1407" s="6" t="s">
        <v>29</v>
      </c>
      <c r="D1407" s="6" t="s">
        <v>30</v>
      </c>
      <c r="E1407" s="6" t="s">
        <v>52</v>
      </c>
      <c r="F1407" s="27">
        <v>2012</v>
      </c>
      <c r="G1407" s="28">
        <v>41091</v>
      </c>
      <c r="H1407" s="18">
        <v>6861</v>
      </c>
      <c r="I1407" s="17">
        <f t="shared" si="110"/>
        <v>4459.6500000000005</v>
      </c>
      <c r="J1407" s="33">
        <v>84</v>
      </c>
      <c r="K1407" s="36">
        <f t="shared" si="107"/>
        <v>134.94411571334646</v>
      </c>
      <c r="L1407" s="19">
        <f t="shared" si="108"/>
        <v>4236.6675000000005</v>
      </c>
      <c r="M1407" s="17">
        <f t="shared" si="109"/>
        <v>222.98250000000004</v>
      </c>
      <c r="N1407" s="39">
        <v>0.09</v>
      </c>
      <c r="O1407" s="17">
        <f t="shared" si="111"/>
        <v>243.05092500000006</v>
      </c>
    </row>
    <row r="1408" spans="1:15" s="7" customFormat="1" ht="15.75" customHeight="1" x14ac:dyDescent="0.25">
      <c r="A1408" s="6" t="s">
        <v>1838</v>
      </c>
      <c r="B1408" s="6" t="s">
        <v>44</v>
      </c>
      <c r="C1408" s="6" t="s">
        <v>34</v>
      </c>
      <c r="D1408" s="6" t="s">
        <v>35</v>
      </c>
      <c r="E1408" s="6" t="s">
        <v>1809</v>
      </c>
      <c r="F1408" s="27">
        <v>2018</v>
      </c>
      <c r="G1408" s="28">
        <v>43190</v>
      </c>
      <c r="H1408" s="18">
        <v>2277</v>
      </c>
      <c r="I1408" s="17">
        <f t="shared" si="110"/>
        <v>1480.05</v>
      </c>
      <c r="J1408" s="33">
        <v>84</v>
      </c>
      <c r="K1408" s="36">
        <f t="shared" si="107"/>
        <v>65.94345825115056</v>
      </c>
      <c r="L1408" s="19">
        <f t="shared" si="108"/>
        <v>1103.8051739926739</v>
      </c>
      <c r="M1408" s="17">
        <f t="shared" si="109"/>
        <v>376.24482600732608</v>
      </c>
      <c r="N1408" s="39">
        <v>0.09</v>
      </c>
      <c r="O1408" s="17">
        <f t="shared" si="111"/>
        <v>410.10686034798545</v>
      </c>
    </row>
    <row r="1409" spans="1:15" s="7" customFormat="1" ht="15.75" customHeight="1" x14ac:dyDescent="0.25">
      <c r="A1409" s="6" t="s">
        <v>1839</v>
      </c>
      <c r="B1409" s="6" t="s">
        <v>44</v>
      </c>
      <c r="C1409" s="6" t="s">
        <v>38</v>
      </c>
      <c r="D1409" s="6" t="s">
        <v>39</v>
      </c>
      <c r="E1409" s="6" t="s">
        <v>171</v>
      </c>
      <c r="F1409" s="27">
        <v>2010</v>
      </c>
      <c r="G1409" s="28">
        <v>40360</v>
      </c>
      <c r="H1409" s="18">
        <v>655</v>
      </c>
      <c r="I1409" s="17">
        <f t="shared" si="110"/>
        <v>425.75</v>
      </c>
      <c r="J1409" s="33">
        <v>84</v>
      </c>
      <c r="K1409" s="36">
        <f t="shared" si="107"/>
        <v>158.97435897435898</v>
      </c>
      <c r="L1409" s="19">
        <f t="shared" si="108"/>
        <v>404.46249999999998</v>
      </c>
      <c r="M1409" s="17">
        <f t="shared" si="109"/>
        <v>21.287500000000001</v>
      </c>
      <c r="N1409" s="39">
        <v>0.09</v>
      </c>
      <c r="O1409" s="17">
        <f t="shared" si="111"/>
        <v>23.203375000000005</v>
      </c>
    </row>
    <row r="1410" spans="1:15" s="7" customFormat="1" ht="15.75" customHeight="1" x14ac:dyDescent="0.25">
      <c r="A1410" s="6" t="s">
        <v>1840</v>
      </c>
      <c r="B1410" s="6" t="s">
        <v>33</v>
      </c>
      <c r="C1410" s="6" t="s">
        <v>29</v>
      </c>
      <c r="D1410" s="6" t="s">
        <v>30</v>
      </c>
      <c r="E1410" s="6" t="s">
        <v>52</v>
      </c>
      <c r="F1410" s="27">
        <v>2009</v>
      </c>
      <c r="G1410" s="28">
        <v>40126</v>
      </c>
      <c r="H1410" s="18">
        <v>6861</v>
      </c>
      <c r="I1410" s="17">
        <f t="shared" si="110"/>
        <v>4459.6500000000005</v>
      </c>
      <c r="J1410" s="33">
        <v>84</v>
      </c>
      <c r="K1410" s="36">
        <f t="shared" si="107"/>
        <v>166.66666666666666</v>
      </c>
      <c r="L1410" s="19">
        <f t="shared" si="108"/>
        <v>4236.6675000000005</v>
      </c>
      <c r="M1410" s="17">
        <f t="shared" si="109"/>
        <v>222.98250000000004</v>
      </c>
      <c r="N1410" s="39">
        <v>0.09</v>
      </c>
      <c r="O1410" s="17">
        <f t="shared" si="111"/>
        <v>243.05092500000006</v>
      </c>
    </row>
    <row r="1411" spans="1:15" s="7" customFormat="1" ht="15.75" customHeight="1" x14ac:dyDescent="0.25">
      <c r="A1411" s="6" t="s">
        <v>1841</v>
      </c>
      <c r="B1411" s="6" t="s">
        <v>28</v>
      </c>
      <c r="C1411" s="6" t="s">
        <v>34</v>
      </c>
      <c r="D1411" s="6" t="s">
        <v>35</v>
      </c>
      <c r="E1411" s="6" t="s">
        <v>1403</v>
      </c>
      <c r="F1411" s="27">
        <v>2006</v>
      </c>
      <c r="G1411" s="28">
        <v>38925</v>
      </c>
      <c r="H1411" s="18">
        <v>1885</v>
      </c>
      <c r="I1411" s="17">
        <f t="shared" si="110"/>
        <v>1225.25</v>
      </c>
      <c r="J1411" s="33">
        <v>84</v>
      </c>
      <c r="K1411" s="36">
        <f t="shared" si="107"/>
        <v>206.1472715318869</v>
      </c>
      <c r="L1411" s="19">
        <f t="shared" si="108"/>
        <v>1163.9875</v>
      </c>
      <c r="M1411" s="17">
        <f t="shared" si="109"/>
        <v>61.262500000000003</v>
      </c>
      <c r="N1411" s="39">
        <v>0.09</v>
      </c>
      <c r="O1411" s="17">
        <f t="shared" si="111"/>
        <v>66.776125000000008</v>
      </c>
    </row>
    <row r="1412" spans="1:15" s="7" customFormat="1" ht="15.75" customHeight="1" x14ac:dyDescent="0.25">
      <c r="A1412" s="6" t="s">
        <v>1842</v>
      </c>
      <c r="B1412" s="6" t="s">
        <v>33</v>
      </c>
      <c r="C1412" s="6" t="s">
        <v>34</v>
      </c>
      <c r="D1412" s="6" t="s">
        <v>35</v>
      </c>
      <c r="E1412" s="6" t="s">
        <v>1403</v>
      </c>
      <c r="F1412" s="27">
        <v>2007</v>
      </c>
      <c r="G1412" s="28">
        <v>39264</v>
      </c>
      <c r="H1412" s="18">
        <v>2335</v>
      </c>
      <c r="I1412" s="17">
        <f t="shared" si="110"/>
        <v>1517.75</v>
      </c>
      <c r="J1412" s="33">
        <v>84</v>
      </c>
      <c r="K1412" s="36">
        <f t="shared" si="107"/>
        <v>195.0032873109796</v>
      </c>
      <c r="L1412" s="19">
        <f t="shared" si="108"/>
        <v>1441.8625</v>
      </c>
      <c r="M1412" s="17">
        <f t="shared" si="109"/>
        <v>75.887500000000003</v>
      </c>
      <c r="N1412" s="39">
        <v>0.09</v>
      </c>
      <c r="O1412" s="17">
        <f t="shared" si="111"/>
        <v>82.717375000000004</v>
      </c>
    </row>
    <row r="1413" spans="1:15" s="7" customFormat="1" ht="15.75" customHeight="1" x14ac:dyDescent="0.25">
      <c r="A1413" s="6" t="s">
        <v>1843</v>
      </c>
      <c r="B1413" s="6" t="s">
        <v>47</v>
      </c>
      <c r="C1413" s="6" t="s">
        <v>38</v>
      </c>
      <c r="D1413" s="6" t="s">
        <v>39</v>
      </c>
      <c r="E1413" s="6" t="s">
        <v>1423</v>
      </c>
      <c r="F1413" s="27">
        <v>2006</v>
      </c>
      <c r="G1413" s="28">
        <v>38899</v>
      </c>
      <c r="H1413" s="18">
        <v>1115</v>
      </c>
      <c r="I1413" s="17">
        <f t="shared" si="110"/>
        <v>724.75</v>
      </c>
      <c r="J1413" s="33">
        <v>84</v>
      </c>
      <c r="K1413" s="36">
        <f t="shared" si="107"/>
        <v>207.00197238658777</v>
      </c>
      <c r="L1413" s="19">
        <f t="shared" si="108"/>
        <v>688.51250000000005</v>
      </c>
      <c r="M1413" s="17">
        <f t="shared" si="109"/>
        <v>36.237500000000004</v>
      </c>
      <c r="N1413" s="39">
        <v>0.09</v>
      </c>
      <c r="O1413" s="17">
        <f t="shared" si="111"/>
        <v>39.498875000000005</v>
      </c>
    </row>
    <row r="1414" spans="1:15" s="7" customFormat="1" ht="15.75" customHeight="1" x14ac:dyDescent="0.25">
      <c r="A1414" s="6" t="s">
        <v>1844</v>
      </c>
      <c r="B1414" s="6" t="s">
        <v>47</v>
      </c>
      <c r="C1414" s="6" t="s">
        <v>58</v>
      </c>
      <c r="D1414" s="6" t="s">
        <v>59</v>
      </c>
      <c r="E1414" s="6" t="s">
        <v>223</v>
      </c>
      <c r="F1414" s="27">
        <v>2020</v>
      </c>
      <c r="G1414" s="28">
        <v>43901</v>
      </c>
      <c r="H1414" s="18">
        <v>6568</v>
      </c>
      <c r="I1414" s="17">
        <f t="shared" si="110"/>
        <v>4269.2</v>
      </c>
      <c r="J1414" s="33">
        <v>84</v>
      </c>
      <c r="K1414" s="36">
        <f t="shared" si="107"/>
        <v>42.570677186061801</v>
      </c>
      <c r="L1414" s="19">
        <f t="shared" si="108"/>
        <v>2055.4237891737889</v>
      </c>
      <c r="M1414" s="17">
        <f t="shared" si="109"/>
        <v>2213.7762108262109</v>
      </c>
      <c r="N1414" s="39">
        <v>0.09</v>
      </c>
      <c r="O1414" s="17">
        <f t="shared" si="111"/>
        <v>2413.0160698005702</v>
      </c>
    </row>
    <row r="1415" spans="1:15" s="7" customFormat="1" ht="15.75" customHeight="1" x14ac:dyDescent="0.25">
      <c r="A1415" s="6" t="s">
        <v>1845</v>
      </c>
      <c r="B1415" s="6" t="s">
        <v>44</v>
      </c>
      <c r="C1415" s="6" t="s">
        <v>38</v>
      </c>
      <c r="D1415" s="6" t="s">
        <v>39</v>
      </c>
      <c r="E1415" s="6" t="s">
        <v>126</v>
      </c>
      <c r="F1415" s="27">
        <v>2005</v>
      </c>
      <c r="G1415" s="28">
        <v>38707</v>
      </c>
      <c r="H1415" s="18">
        <v>1421.7800000000002</v>
      </c>
      <c r="I1415" s="17">
        <f t="shared" si="110"/>
        <v>924.15700000000015</v>
      </c>
      <c r="J1415" s="33">
        <v>84</v>
      </c>
      <c r="K1415" s="36">
        <f t="shared" si="107"/>
        <v>213.31360946745562</v>
      </c>
      <c r="L1415" s="19">
        <f t="shared" si="108"/>
        <v>877.94915000000015</v>
      </c>
      <c r="M1415" s="17">
        <f t="shared" si="109"/>
        <v>46.207850000000008</v>
      </c>
      <c r="N1415" s="39">
        <v>0.09</v>
      </c>
      <c r="O1415" s="17">
        <f t="shared" si="111"/>
        <v>50.366556500000009</v>
      </c>
    </row>
    <row r="1416" spans="1:15" s="7" customFormat="1" ht="15.75" customHeight="1" x14ac:dyDescent="0.25">
      <c r="A1416" s="6" t="s">
        <v>1846</v>
      </c>
      <c r="B1416" s="6" t="s">
        <v>47</v>
      </c>
      <c r="C1416" s="6" t="s">
        <v>38</v>
      </c>
      <c r="D1416" s="6" t="s">
        <v>39</v>
      </c>
      <c r="E1416" s="6" t="s">
        <v>1441</v>
      </c>
      <c r="F1416" s="27">
        <v>1998</v>
      </c>
      <c r="G1416" s="28">
        <v>35977</v>
      </c>
      <c r="H1416" s="18">
        <v>933</v>
      </c>
      <c r="I1416" s="17">
        <f t="shared" si="110"/>
        <v>606.45000000000005</v>
      </c>
      <c r="J1416" s="33">
        <v>84</v>
      </c>
      <c r="K1416" s="36">
        <f t="shared" si="107"/>
        <v>303.05719921104537</v>
      </c>
      <c r="L1416" s="19">
        <f t="shared" si="108"/>
        <v>576.12750000000005</v>
      </c>
      <c r="M1416" s="17">
        <f t="shared" si="109"/>
        <v>30.322500000000005</v>
      </c>
      <c r="N1416" s="39">
        <v>0.09</v>
      </c>
      <c r="O1416" s="17">
        <f t="shared" si="111"/>
        <v>33.051525000000005</v>
      </c>
    </row>
    <row r="1417" spans="1:15" s="7" customFormat="1" ht="15.75" customHeight="1" x14ac:dyDescent="0.25">
      <c r="A1417" s="6" t="s">
        <v>1847</v>
      </c>
      <c r="B1417" s="6" t="s">
        <v>44</v>
      </c>
      <c r="C1417" s="6" t="s">
        <v>29</v>
      </c>
      <c r="D1417" s="6" t="s">
        <v>30</v>
      </c>
      <c r="E1417" s="6" t="s">
        <v>393</v>
      </c>
      <c r="F1417" s="27">
        <v>2012</v>
      </c>
      <c r="G1417" s="28">
        <v>41091</v>
      </c>
      <c r="H1417" s="18">
        <v>4545</v>
      </c>
      <c r="I1417" s="17">
        <f t="shared" si="110"/>
        <v>2954.25</v>
      </c>
      <c r="J1417" s="33">
        <v>84</v>
      </c>
      <c r="K1417" s="36">
        <f t="shared" si="107"/>
        <v>134.94411571334646</v>
      </c>
      <c r="L1417" s="19">
        <f t="shared" si="108"/>
        <v>2806.5374999999999</v>
      </c>
      <c r="M1417" s="17">
        <f t="shared" si="109"/>
        <v>147.71250000000001</v>
      </c>
      <c r="N1417" s="39">
        <v>0.09</v>
      </c>
      <c r="O1417" s="17">
        <f t="shared" si="111"/>
        <v>161.00662500000001</v>
      </c>
    </row>
    <row r="1418" spans="1:15" s="7" customFormat="1" ht="15.75" customHeight="1" x14ac:dyDescent="0.25">
      <c r="A1418" s="6" t="s">
        <v>1848</v>
      </c>
      <c r="B1418" s="6" t="s">
        <v>47</v>
      </c>
      <c r="C1418" s="6" t="s">
        <v>34</v>
      </c>
      <c r="D1418" s="6" t="s">
        <v>35</v>
      </c>
      <c r="E1418" s="6" t="s">
        <v>1403</v>
      </c>
      <c r="F1418" s="27">
        <v>2007</v>
      </c>
      <c r="G1418" s="28">
        <v>39264</v>
      </c>
      <c r="H1418" s="18">
        <v>2335</v>
      </c>
      <c r="I1418" s="17">
        <f t="shared" si="110"/>
        <v>1517.75</v>
      </c>
      <c r="J1418" s="33">
        <v>84</v>
      </c>
      <c r="K1418" s="36">
        <f t="shared" ref="K1418:K1481" si="112">+($B$2-G1418)/30.42</f>
        <v>195.0032873109796</v>
      </c>
      <c r="L1418" s="19">
        <f t="shared" ref="L1418:L1481" si="113">+I1418-M1418</f>
        <v>1441.8625</v>
      </c>
      <c r="M1418" s="17">
        <f t="shared" ref="M1418:M1481" si="114">IF(K1418&lt;$J1418,($I1418)-(K1418/$J1418)*(($I1418)-($I1418*$B$5)),($I1418*$B$5))</f>
        <v>75.887500000000003</v>
      </c>
      <c r="N1418" s="39">
        <v>0.09</v>
      </c>
      <c r="O1418" s="17">
        <f t="shared" si="111"/>
        <v>82.717375000000004</v>
      </c>
    </row>
    <row r="1419" spans="1:15" s="7" customFormat="1" ht="15.75" customHeight="1" x14ac:dyDescent="0.25">
      <c r="A1419" s="6" t="s">
        <v>1849</v>
      </c>
      <c r="B1419" s="6" t="s">
        <v>44</v>
      </c>
      <c r="C1419" s="6" t="s">
        <v>29</v>
      </c>
      <c r="D1419" s="6" t="s">
        <v>30</v>
      </c>
      <c r="E1419" s="6" t="s">
        <v>52</v>
      </c>
      <c r="F1419" s="27">
        <v>2018</v>
      </c>
      <c r="G1419" s="28">
        <v>43104</v>
      </c>
      <c r="H1419" s="18">
        <v>6861</v>
      </c>
      <c r="I1419" s="17">
        <f t="shared" ref="I1419:I1482" si="115">H1419*(1-$B$6)</f>
        <v>4459.6500000000005</v>
      </c>
      <c r="J1419" s="33">
        <v>84</v>
      </c>
      <c r="K1419" s="36">
        <f t="shared" si="112"/>
        <v>68.770545693622608</v>
      </c>
      <c r="L1419" s="19">
        <f t="shared" si="113"/>
        <v>3468.5468559218561</v>
      </c>
      <c r="M1419" s="17">
        <f t="shared" si="114"/>
        <v>991.1031440781444</v>
      </c>
      <c r="N1419" s="39">
        <v>0.09</v>
      </c>
      <c r="O1419" s="17">
        <f t="shared" ref="O1419:O1482" si="116">+M1419*(1+N1419)</f>
        <v>1080.3024270451774</v>
      </c>
    </row>
    <row r="1420" spans="1:15" s="7" customFormat="1" ht="15.75" customHeight="1" x14ac:dyDescent="0.25">
      <c r="A1420" s="6" t="s">
        <v>1850</v>
      </c>
      <c r="B1420" s="6" t="s">
        <v>44</v>
      </c>
      <c r="C1420" s="6" t="s">
        <v>255</v>
      </c>
      <c r="D1420" s="6" t="s">
        <v>256</v>
      </c>
      <c r="E1420" s="6" t="s">
        <v>1667</v>
      </c>
      <c r="F1420" s="27">
        <v>2018</v>
      </c>
      <c r="G1420" s="28">
        <v>43105</v>
      </c>
      <c r="H1420" s="18">
        <v>4572</v>
      </c>
      <c r="I1420" s="17">
        <f t="shared" si="115"/>
        <v>2971.8</v>
      </c>
      <c r="J1420" s="33">
        <v>84</v>
      </c>
      <c r="K1420" s="36">
        <f t="shared" si="112"/>
        <v>68.737672583826424</v>
      </c>
      <c r="L1420" s="19">
        <f t="shared" si="113"/>
        <v>2310.2486263736264</v>
      </c>
      <c r="M1420" s="17">
        <f t="shared" si="114"/>
        <v>661.55137362637379</v>
      </c>
      <c r="N1420" s="39">
        <v>0.09</v>
      </c>
      <c r="O1420" s="17">
        <f t="shared" si="116"/>
        <v>721.09099725274746</v>
      </c>
    </row>
    <row r="1421" spans="1:15" s="7" customFormat="1" ht="15.75" customHeight="1" x14ac:dyDescent="0.25">
      <c r="A1421" s="6" t="s">
        <v>1851</v>
      </c>
      <c r="B1421" s="6" t="s">
        <v>47</v>
      </c>
      <c r="C1421" s="6" t="s">
        <v>34</v>
      </c>
      <c r="D1421" s="6" t="s">
        <v>35</v>
      </c>
      <c r="E1421" s="6" t="s">
        <v>1852</v>
      </c>
      <c r="F1421" s="27">
        <v>2019</v>
      </c>
      <c r="G1421" s="28">
        <v>43686</v>
      </c>
      <c r="H1421" s="18">
        <v>2536</v>
      </c>
      <c r="I1421" s="17">
        <f t="shared" si="115"/>
        <v>1648.4</v>
      </c>
      <c r="J1421" s="33">
        <v>84</v>
      </c>
      <c r="K1421" s="36">
        <f t="shared" si="112"/>
        <v>49.638395792241944</v>
      </c>
      <c r="L1421" s="19">
        <f t="shared" si="113"/>
        <v>925.38970288970279</v>
      </c>
      <c r="M1421" s="17">
        <f t="shared" si="114"/>
        <v>723.0102971102973</v>
      </c>
      <c r="N1421" s="39">
        <v>0.09</v>
      </c>
      <c r="O1421" s="17">
        <f t="shared" si="116"/>
        <v>788.08122385022409</v>
      </c>
    </row>
    <row r="1422" spans="1:15" s="7" customFormat="1" ht="15.75" customHeight="1" x14ac:dyDescent="0.25">
      <c r="A1422" s="6" t="s">
        <v>1853</v>
      </c>
      <c r="B1422" s="6" t="s">
        <v>44</v>
      </c>
      <c r="C1422" s="6" t="s">
        <v>34</v>
      </c>
      <c r="D1422" s="6" t="s">
        <v>35</v>
      </c>
      <c r="E1422" s="6" t="s">
        <v>1854</v>
      </c>
      <c r="F1422" s="27">
        <v>2015</v>
      </c>
      <c r="G1422" s="28">
        <v>42269</v>
      </c>
      <c r="H1422" s="18">
        <v>4497</v>
      </c>
      <c r="I1422" s="17">
        <f t="shared" si="115"/>
        <v>2923.05</v>
      </c>
      <c r="J1422" s="33">
        <v>84</v>
      </c>
      <c r="K1422" s="36">
        <f t="shared" si="112"/>
        <v>96.219592373438516</v>
      </c>
      <c r="L1422" s="19">
        <f t="shared" si="113"/>
        <v>2776.8975</v>
      </c>
      <c r="M1422" s="17">
        <f t="shared" si="114"/>
        <v>146.1525</v>
      </c>
      <c r="N1422" s="39">
        <v>0.09</v>
      </c>
      <c r="O1422" s="17">
        <f t="shared" si="116"/>
        <v>159.30622500000001</v>
      </c>
    </row>
    <row r="1423" spans="1:15" s="7" customFormat="1" ht="15.75" customHeight="1" x14ac:dyDescent="0.25">
      <c r="A1423" s="6" t="s">
        <v>1855</v>
      </c>
      <c r="B1423" s="6" t="s">
        <v>33</v>
      </c>
      <c r="C1423" s="6" t="s">
        <v>113</v>
      </c>
      <c r="D1423" s="6" t="s">
        <v>114</v>
      </c>
      <c r="E1423" s="6" t="s">
        <v>1856</v>
      </c>
      <c r="F1423" s="27">
        <v>2015</v>
      </c>
      <c r="G1423" s="28">
        <v>42264</v>
      </c>
      <c r="H1423" s="18">
        <v>7052.5</v>
      </c>
      <c r="I1423" s="17">
        <f t="shared" si="115"/>
        <v>4584.125</v>
      </c>
      <c r="J1423" s="33">
        <v>84</v>
      </c>
      <c r="K1423" s="36">
        <f t="shared" si="112"/>
        <v>96.383957922419455</v>
      </c>
      <c r="L1423" s="19">
        <f t="shared" si="113"/>
        <v>4354.9187499999998</v>
      </c>
      <c r="M1423" s="17">
        <f t="shared" si="114"/>
        <v>229.20625000000001</v>
      </c>
      <c r="N1423" s="39">
        <v>0.09</v>
      </c>
      <c r="O1423" s="17">
        <f t="shared" si="116"/>
        <v>249.83481250000003</v>
      </c>
    </row>
    <row r="1424" spans="1:15" s="7" customFormat="1" ht="15.75" customHeight="1" x14ac:dyDescent="0.25">
      <c r="A1424" s="6" t="s">
        <v>1857</v>
      </c>
      <c r="B1424" s="6" t="s">
        <v>44</v>
      </c>
      <c r="C1424" s="6" t="s">
        <v>113</v>
      </c>
      <c r="D1424" s="6" t="s">
        <v>114</v>
      </c>
      <c r="E1424" s="6" t="s">
        <v>321</v>
      </c>
      <c r="F1424" s="27">
        <v>2004</v>
      </c>
      <c r="G1424" s="28">
        <v>38169</v>
      </c>
      <c r="H1424" s="18">
        <v>4175</v>
      </c>
      <c r="I1424" s="17">
        <f t="shared" si="115"/>
        <v>2713.75</v>
      </c>
      <c r="J1424" s="33">
        <v>84</v>
      </c>
      <c r="K1424" s="36">
        <f t="shared" si="112"/>
        <v>230.99934253780407</v>
      </c>
      <c r="L1424" s="19">
        <f t="shared" si="113"/>
        <v>2578.0625</v>
      </c>
      <c r="M1424" s="17">
        <f t="shared" si="114"/>
        <v>135.6875</v>
      </c>
      <c r="N1424" s="39">
        <v>0.09</v>
      </c>
      <c r="O1424" s="17">
        <f t="shared" si="116"/>
        <v>147.89937500000002</v>
      </c>
    </row>
    <row r="1425" spans="1:15" s="7" customFormat="1" ht="15.75" customHeight="1" x14ac:dyDescent="0.25">
      <c r="A1425" s="6" t="s">
        <v>1858</v>
      </c>
      <c r="B1425" s="6" t="s">
        <v>33</v>
      </c>
      <c r="C1425" s="6" t="s">
        <v>29</v>
      </c>
      <c r="D1425" s="6" t="s">
        <v>30</v>
      </c>
      <c r="E1425" s="6" t="s">
        <v>52</v>
      </c>
      <c r="F1425" s="27">
        <v>2018</v>
      </c>
      <c r="G1425" s="28">
        <v>43109</v>
      </c>
      <c r="H1425" s="18">
        <v>6861</v>
      </c>
      <c r="I1425" s="17">
        <f t="shared" si="115"/>
        <v>4459.6500000000005</v>
      </c>
      <c r="J1425" s="33">
        <v>84</v>
      </c>
      <c r="K1425" s="36">
        <f t="shared" si="112"/>
        <v>68.606180144641684</v>
      </c>
      <c r="L1425" s="19">
        <f t="shared" si="113"/>
        <v>3460.2568299755803</v>
      </c>
      <c r="M1425" s="17">
        <f t="shared" si="114"/>
        <v>999.39317002442021</v>
      </c>
      <c r="N1425" s="39">
        <v>0.09</v>
      </c>
      <c r="O1425" s="17">
        <f t="shared" si="116"/>
        <v>1089.338555326618</v>
      </c>
    </row>
    <row r="1426" spans="1:15" s="7" customFormat="1" ht="15.75" customHeight="1" x14ac:dyDescent="0.25">
      <c r="A1426" s="6" t="s">
        <v>1859</v>
      </c>
      <c r="B1426" s="6" t="s">
        <v>44</v>
      </c>
      <c r="C1426" s="6" t="s">
        <v>38</v>
      </c>
      <c r="D1426" s="6" t="s">
        <v>39</v>
      </c>
      <c r="E1426" s="6" t="s">
        <v>1286</v>
      </c>
      <c r="F1426" s="27">
        <v>2009</v>
      </c>
      <c r="G1426" s="28">
        <v>40094</v>
      </c>
      <c r="H1426" s="18">
        <v>664.8</v>
      </c>
      <c r="I1426" s="17">
        <f t="shared" si="115"/>
        <v>432.12</v>
      </c>
      <c r="J1426" s="33">
        <v>84</v>
      </c>
      <c r="K1426" s="36">
        <f t="shared" si="112"/>
        <v>167.71860618014463</v>
      </c>
      <c r="L1426" s="19">
        <f t="shared" si="113"/>
        <v>410.51400000000001</v>
      </c>
      <c r="M1426" s="17">
        <f t="shared" si="114"/>
        <v>21.606000000000002</v>
      </c>
      <c r="N1426" s="39">
        <v>0.09</v>
      </c>
      <c r="O1426" s="17">
        <f t="shared" si="116"/>
        <v>23.550540000000005</v>
      </c>
    </row>
    <row r="1427" spans="1:15" s="7" customFormat="1" ht="15.75" customHeight="1" x14ac:dyDescent="0.25">
      <c r="A1427" s="6" t="s">
        <v>1860</v>
      </c>
      <c r="B1427" s="6" t="s">
        <v>33</v>
      </c>
      <c r="C1427" s="6" t="s">
        <v>38</v>
      </c>
      <c r="D1427" s="6" t="s">
        <v>39</v>
      </c>
      <c r="E1427" s="6" t="s">
        <v>126</v>
      </c>
      <c r="F1427" s="27">
        <v>2018</v>
      </c>
      <c r="G1427" s="28">
        <v>43190</v>
      </c>
      <c r="H1427" s="18">
        <v>1025</v>
      </c>
      <c r="I1427" s="17">
        <f t="shared" si="115"/>
        <v>666.25</v>
      </c>
      <c r="J1427" s="33">
        <v>84</v>
      </c>
      <c r="K1427" s="36">
        <f t="shared" si="112"/>
        <v>65.94345825115056</v>
      </c>
      <c r="L1427" s="19">
        <f t="shared" si="113"/>
        <v>496.88199531949527</v>
      </c>
      <c r="M1427" s="17">
        <f t="shared" si="114"/>
        <v>169.36800468050473</v>
      </c>
      <c r="N1427" s="39">
        <v>0.09</v>
      </c>
      <c r="O1427" s="17">
        <f t="shared" si="116"/>
        <v>184.61112510175016</v>
      </c>
    </row>
    <row r="1428" spans="1:15" s="7" customFormat="1" ht="15.75" customHeight="1" x14ac:dyDescent="0.25">
      <c r="A1428" s="6" t="s">
        <v>1861</v>
      </c>
      <c r="B1428" s="6" t="s">
        <v>44</v>
      </c>
      <c r="C1428" s="6" t="s">
        <v>58</v>
      </c>
      <c r="D1428" s="6" t="s">
        <v>59</v>
      </c>
      <c r="E1428" s="6" t="s">
        <v>158</v>
      </c>
      <c r="F1428" s="27">
        <v>2017</v>
      </c>
      <c r="G1428" s="28">
        <v>42954</v>
      </c>
      <c r="H1428" s="18">
        <v>8760.31</v>
      </c>
      <c r="I1428" s="17">
        <f t="shared" si="115"/>
        <v>5694.2015000000001</v>
      </c>
      <c r="J1428" s="33">
        <v>84</v>
      </c>
      <c r="K1428" s="36">
        <f t="shared" si="112"/>
        <v>73.701512163050623</v>
      </c>
      <c r="L1428" s="19">
        <f t="shared" si="113"/>
        <v>4746.2821197089943</v>
      </c>
      <c r="M1428" s="17">
        <f t="shared" si="114"/>
        <v>947.91938029100584</v>
      </c>
      <c r="N1428" s="39">
        <v>0.09</v>
      </c>
      <c r="O1428" s="17">
        <f t="shared" si="116"/>
        <v>1033.2321245171963</v>
      </c>
    </row>
    <row r="1429" spans="1:15" s="7" customFormat="1" ht="15.75" customHeight="1" x14ac:dyDescent="0.25">
      <c r="A1429" s="6" t="s">
        <v>1862</v>
      </c>
      <c r="B1429" s="6" t="s">
        <v>44</v>
      </c>
      <c r="C1429" s="6" t="s">
        <v>38</v>
      </c>
      <c r="D1429" s="6" t="s">
        <v>39</v>
      </c>
      <c r="E1429" s="6" t="s">
        <v>1863</v>
      </c>
      <c r="F1429" s="27">
        <v>2008</v>
      </c>
      <c r="G1429" s="28">
        <v>39630</v>
      </c>
      <c r="H1429" s="18">
        <v>969</v>
      </c>
      <c r="I1429" s="17">
        <f t="shared" si="115"/>
        <v>629.85</v>
      </c>
      <c r="J1429" s="33">
        <v>84</v>
      </c>
      <c r="K1429" s="36">
        <f t="shared" si="112"/>
        <v>182.97172912557528</v>
      </c>
      <c r="L1429" s="19">
        <f t="shared" si="113"/>
        <v>598.35750000000007</v>
      </c>
      <c r="M1429" s="17">
        <f t="shared" si="114"/>
        <v>31.492500000000003</v>
      </c>
      <c r="N1429" s="39">
        <v>0.09</v>
      </c>
      <c r="O1429" s="17">
        <f t="shared" si="116"/>
        <v>34.326825000000007</v>
      </c>
    </row>
    <row r="1430" spans="1:15" s="7" customFormat="1" ht="15.75" customHeight="1" x14ac:dyDescent="0.25">
      <c r="A1430" s="6" t="s">
        <v>1864</v>
      </c>
      <c r="B1430" s="6" t="s">
        <v>44</v>
      </c>
      <c r="C1430" s="6" t="s">
        <v>38</v>
      </c>
      <c r="D1430" s="6" t="s">
        <v>39</v>
      </c>
      <c r="E1430" s="6" t="s">
        <v>171</v>
      </c>
      <c r="F1430" s="27">
        <v>2016</v>
      </c>
      <c r="G1430" s="28">
        <v>42401</v>
      </c>
      <c r="H1430" s="18">
        <v>677.8</v>
      </c>
      <c r="I1430" s="17">
        <f t="shared" si="115"/>
        <v>440.57</v>
      </c>
      <c r="J1430" s="33">
        <v>84</v>
      </c>
      <c r="K1430" s="36">
        <f t="shared" si="112"/>
        <v>91.880341880341874</v>
      </c>
      <c r="L1430" s="19">
        <f t="shared" si="113"/>
        <v>418.54149999999998</v>
      </c>
      <c r="M1430" s="17">
        <f t="shared" si="114"/>
        <v>22.028500000000001</v>
      </c>
      <c r="N1430" s="39">
        <v>0.09</v>
      </c>
      <c r="O1430" s="17">
        <f t="shared" si="116"/>
        <v>24.011065000000002</v>
      </c>
    </row>
    <row r="1431" spans="1:15" s="7" customFormat="1" ht="15.75" customHeight="1" x14ac:dyDescent="0.25">
      <c r="A1431" s="6" t="s">
        <v>1865</v>
      </c>
      <c r="B1431" s="6" t="s">
        <v>44</v>
      </c>
      <c r="C1431" s="6" t="s">
        <v>29</v>
      </c>
      <c r="D1431" s="6" t="s">
        <v>30</v>
      </c>
      <c r="E1431" s="6" t="s">
        <v>311</v>
      </c>
      <c r="F1431" s="27">
        <v>2016</v>
      </c>
      <c r="G1431" s="28">
        <v>42705</v>
      </c>
      <c r="H1431" s="18">
        <v>7144.98</v>
      </c>
      <c r="I1431" s="17">
        <f t="shared" si="115"/>
        <v>4644.2370000000001</v>
      </c>
      <c r="J1431" s="33">
        <v>84</v>
      </c>
      <c r="K1431" s="36">
        <f t="shared" si="112"/>
        <v>81.886916502301119</v>
      </c>
      <c r="L1431" s="19">
        <f t="shared" si="113"/>
        <v>4301.037322191698</v>
      </c>
      <c r="M1431" s="17">
        <f t="shared" si="114"/>
        <v>343.19967780830211</v>
      </c>
      <c r="N1431" s="39">
        <v>0.09</v>
      </c>
      <c r="O1431" s="17">
        <f t="shared" si="116"/>
        <v>374.08764881104935</v>
      </c>
    </row>
    <row r="1432" spans="1:15" s="7" customFormat="1" ht="15.75" customHeight="1" x14ac:dyDescent="0.25">
      <c r="A1432" s="6" t="s">
        <v>1866</v>
      </c>
      <c r="B1432" s="6" t="s">
        <v>33</v>
      </c>
      <c r="C1432" s="6" t="s">
        <v>38</v>
      </c>
      <c r="D1432" s="6" t="s">
        <v>39</v>
      </c>
      <c r="E1432" s="6" t="s">
        <v>126</v>
      </c>
      <c r="F1432" s="27">
        <v>2006</v>
      </c>
      <c r="G1432" s="28">
        <v>39057</v>
      </c>
      <c r="H1432" s="18">
        <v>991.8</v>
      </c>
      <c r="I1432" s="17">
        <f t="shared" si="115"/>
        <v>644.66999999999996</v>
      </c>
      <c r="J1432" s="33">
        <v>84</v>
      </c>
      <c r="K1432" s="36">
        <f t="shared" si="112"/>
        <v>201.80802103879026</v>
      </c>
      <c r="L1432" s="19">
        <f t="shared" si="113"/>
        <v>612.43649999999991</v>
      </c>
      <c r="M1432" s="17">
        <f t="shared" si="114"/>
        <v>32.233499999999999</v>
      </c>
      <c r="N1432" s="39">
        <v>0.09</v>
      </c>
      <c r="O1432" s="17">
        <f t="shared" si="116"/>
        <v>35.134515</v>
      </c>
    </row>
    <row r="1433" spans="1:15" s="7" customFormat="1" ht="15.75" customHeight="1" x14ac:dyDescent="0.25">
      <c r="A1433" s="6" t="s">
        <v>1867</v>
      </c>
      <c r="B1433" s="6" t="s">
        <v>33</v>
      </c>
      <c r="C1433" s="6" t="s">
        <v>38</v>
      </c>
      <c r="D1433" s="6" t="s">
        <v>39</v>
      </c>
      <c r="E1433" s="6" t="s">
        <v>1423</v>
      </c>
      <c r="F1433" s="27">
        <v>2005</v>
      </c>
      <c r="G1433" s="28">
        <v>38534</v>
      </c>
      <c r="H1433" s="18">
        <v>1137.8</v>
      </c>
      <c r="I1433" s="17">
        <f t="shared" si="115"/>
        <v>739.57</v>
      </c>
      <c r="J1433" s="33">
        <v>84</v>
      </c>
      <c r="K1433" s="36">
        <f t="shared" si="112"/>
        <v>219.0006574621959</v>
      </c>
      <c r="L1433" s="19">
        <f t="shared" si="113"/>
        <v>702.5915</v>
      </c>
      <c r="M1433" s="17">
        <f t="shared" si="114"/>
        <v>36.978500000000004</v>
      </c>
      <c r="N1433" s="39">
        <v>0.09</v>
      </c>
      <c r="O1433" s="17">
        <f t="shared" si="116"/>
        <v>40.306565000000006</v>
      </c>
    </row>
    <row r="1434" spans="1:15" s="7" customFormat="1" ht="15.75" customHeight="1" x14ac:dyDescent="0.25">
      <c r="A1434" s="6" t="s">
        <v>1868</v>
      </c>
      <c r="B1434" s="6" t="s">
        <v>33</v>
      </c>
      <c r="C1434" s="6" t="s">
        <v>38</v>
      </c>
      <c r="D1434" s="6" t="s">
        <v>39</v>
      </c>
      <c r="E1434" s="6" t="s">
        <v>1423</v>
      </c>
      <c r="F1434" s="27">
        <v>2014</v>
      </c>
      <c r="G1434" s="28">
        <v>41913</v>
      </c>
      <c r="H1434" s="18">
        <v>1137.8</v>
      </c>
      <c r="I1434" s="17">
        <f t="shared" si="115"/>
        <v>739.57</v>
      </c>
      <c r="J1434" s="33">
        <v>84</v>
      </c>
      <c r="K1434" s="36">
        <f t="shared" si="112"/>
        <v>107.92241946088099</v>
      </c>
      <c r="L1434" s="19">
        <f t="shared" si="113"/>
        <v>702.5915</v>
      </c>
      <c r="M1434" s="17">
        <f t="shared" si="114"/>
        <v>36.978500000000004</v>
      </c>
      <c r="N1434" s="39">
        <v>0.09</v>
      </c>
      <c r="O1434" s="17">
        <f t="shared" si="116"/>
        <v>40.306565000000006</v>
      </c>
    </row>
    <row r="1435" spans="1:15" s="7" customFormat="1" ht="15.75" customHeight="1" x14ac:dyDescent="0.25">
      <c r="A1435" s="6" t="s">
        <v>1869</v>
      </c>
      <c r="B1435" s="6" t="s">
        <v>33</v>
      </c>
      <c r="C1435" s="6" t="s">
        <v>38</v>
      </c>
      <c r="D1435" s="6" t="s">
        <v>39</v>
      </c>
      <c r="E1435" s="6" t="s">
        <v>171</v>
      </c>
      <c r="F1435" s="27">
        <v>2013</v>
      </c>
      <c r="G1435" s="28">
        <v>41310</v>
      </c>
      <c r="H1435" s="18">
        <v>703.8</v>
      </c>
      <c r="I1435" s="17">
        <f t="shared" si="115"/>
        <v>457.46999999999997</v>
      </c>
      <c r="J1435" s="33">
        <v>84</v>
      </c>
      <c r="K1435" s="36">
        <f t="shared" si="112"/>
        <v>127.74490466798159</v>
      </c>
      <c r="L1435" s="19">
        <f t="shared" si="113"/>
        <v>434.59649999999999</v>
      </c>
      <c r="M1435" s="17">
        <f t="shared" si="114"/>
        <v>22.8735</v>
      </c>
      <c r="N1435" s="39">
        <v>0.09</v>
      </c>
      <c r="O1435" s="17">
        <f t="shared" si="116"/>
        <v>24.932115000000003</v>
      </c>
    </row>
    <row r="1436" spans="1:15" s="7" customFormat="1" ht="15.75" customHeight="1" x14ac:dyDescent="0.25">
      <c r="A1436" s="6" t="s">
        <v>1870</v>
      </c>
      <c r="B1436" s="6" t="s">
        <v>33</v>
      </c>
      <c r="C1436" s="6" t="s">
        <v>38</v>
      </c>
      <c r="D1436" s="6" t="s">
        <v>39</v>
      </c>
      <c r="E1436" s="6" t="s">
        <v>171</v>
      </c>
      <c r="F1436" s="27">
        <v>2012</v>
      </c>
      <c r="G1436" s="28">
        <v>41091</v>
      </c>
      <c r="H1436" s="18">
        <v>655</v>
      </c>
      <c r="I1436" s="17">
        <f t="shared" si="115"/>
        <v>425.75</v>
      </c>
      <c r="J1436" s="33">
        <v>84</v>
      </c>
      <c r="K1436" s="36">
        <f t="shared" si="112"/>
        <v>134.94411571334646</v>
      </c>
      <c r="L1436" s="19">
        <f t="shared" si="113"/>
        <v>404.46249999999998</v>
      </c>
      <c r="M1436" s="17">
        <f t="shared" si="114"/>
        <v>21.287500000000001</v>
      </c>
      <c r="N1436" s="39">
        <v>0.09</v>
      </c>
      <c r="O1436" s="17">
        <f t="shared" si="116"/>
        <v>23.203375000000005</v>
      </c>
    </row>
    <row r="1437" spans="1:15" s="7" customFormat="1" ht="15.75" customHeight="1" x14ac:dyDescent="0.25">
      <c r="A1437" s="6" t="s">
        <v>1871</v>
      </c>
      <c r="B1437" s="6" t="s">
        <v>33</v>
      </c>
      <c r="C1437" s="6" t="s">
        <v>38</v>
      </c>
      <c r="D1437" s="6" t="s">
        <v>39</v>
      </c>
      <c r="E1437" s="6" t="s">
        <v>1423</v>
      </c>
      <c r="F1437" s="27">
        <v>2009</v>
      </c>
      <c r="G1437" s="28">
        <v>39995</v>
      </c>
      <c r="H1437" s="18">
        <v>1115</v>
      </c>
      <c r="I1437" s="17">
        <f t="shared" si="115"/>
        <v>724.75</v>
      </c>
      <c r="J1437" s="33">
        <v>84</v>
      </c>
      <c r="K1437" s="36">
        <f t="shared" si="112"/>
        <v>170.97304404996711</v>
      </c>
      <c r="L1437" s="19">
        <f t="shared" si="113"/>
        <v>688.51250000000005</v>
      </c>
      <c r="M1437" s="17">
        <f t="shared" si="114"/>
        <v>36.237500000000004</v>
      </c>
      <c r="N1437" s="39">
        <v>0.09</v>
      </c>
      <c r="O1437" s="17">
        <f t="shared" si="116"/>
        <v>39.498875000000005</v>
      </c>
    </row>
    <row r="1438" spans="1:15" s="7" customFormat="1" ht="15.75" customHeight="1" x14ac:dyDescent="0.25">
      <c r="A1438" s="6" t="s">
        <v>1872</v>
      </c>
      <c r="B1438" s="6" t="s">
        <v>33</v>
      </c>
      <c r="C1438" s="6" t="s">
        <v>58</v>
      </c>
      <c r="D1438" s="6" t="s">
        <v>59</v>
      </c>
      <c r="E1438" s="6" t="s">
        <v>318</v>
      </c>
      <c r="F1438" s="27">
        <v>2010</v>
      </c>
      <c r="G1438" s="28">
        <v>40360</v>
      </c>
      <c r="H1438" s="18">
        <v>7940</v>
      </c>
      <c r="I1438" s="17">
        <f t="shared" si="115"/>
        <v>5161</v>
      </c>
      <c r="J1438" s="33">
        <v>84</v>
      </c>
      <c r="K1438" s="36">
        <f t="shared" si="112"/>
        <v>158.97435897435898</v>
      </c>
      <c r="L1438" s="19">
        <f t="shared" si="113"/>
        <v>4902.95</v>
      </c>
      <c r="M1438" s="17">
        <f t="shared" si="114"/>
        <v>258.05</v>
      </c>
      <c r="N1438" s="39">
        <v>0.09</v>
      </c>
      <c r="O1438" s="17">
        <f t="shared" si="116"/>
        <v>281.27450000000005</v>
      </c>
    </row>
    <row r="1439" spans="1:15" s="7" customFormat="1" ht="15.75" customHeight="1" x14ac:dyDescent="0.25">
      <c r="A1439" s="6" t="s">
        <v>1873</v>
      </c>
      <c r="B1439" s="6" t="s">
        <v>44</v>
      </c>
      <c r="C1439" s="6" t="s">
        <v>34</v>
      </c>
      <c r="D1439" s="6" t="s">
        <v>35</v>
      </c>
      <c r="E1439" s="6" t="s">
        <v>1854</v>
      </c>
      <c r="F1439" s="27">
        <v>2013</v>
      </c>
      <c r="G1439" s="28">
        <v>41351</v>
      </c>
      <c r="H1439" s="18">
        <v>5875</v>
      </c>
      <c r="I1439" s="17">
        <f t="shared" si="115"/>
        <v>3818.75</v>
      </c>
      <c r="J1439" s="33">
        <v>84</v>
      </c>
      <c r="K1439" s="36">
        <f t="shared" si="112"/>
        <v>126.39710716633793</v>
      </c>
      <c r="L1439" s="19">
        <f t="shared" si="113"/>
        <v>3627.8125</v>
      </c>
      <c r="M1439" s="17">
        <f t="shared" si="114"/>
        <v>190.9375</v>
      </c>
      <c r="N1439" s="39">
        <v>0.09</v>
      </c>
      <c r="O1439" s="17">
        <f t="shared" si="116"/>
        <v>208.12187500000002</v>
      </c>
    </row>
    <row r="1440" spans="1:15" s="7" customFormat="1" ht="15.75" customHeight="1" x14ac:dyDescent="0.25">
      <c r="A1440" s="6" t="s">
        <v>1874</v>
      </c>
      <c r="B1440" s="6" t="s">
        <v>44</v>
      </c>
      <c r="C1440" s="6" t="s">
        <v>58</v>
      </c>
      <c r="D1440" s="6" t="s">
        <v>59</v>
      </c>
      <c r="E1440" s="6" t="s">
        <v>60</v>
      </c>
      <c r="F1440" s="27">
        <v>2017</v>
      </c>
      <c r="G1440" s="28">
        <v>42844</v>
      </c>
      <c r="H1440" s="18">
        <v>9030</v>
      </c>
      <c r="I1440" s="17">
        <f t="shared" si="115"/>
        <v>5869.5</v>
      </c>
      <c r="J1440" s="33">
        <v>84</v>
      </c>
      <c r="K1440" s="36">
        <f t="shared" si="112"/>
        <v>77.317554240631154</v>
      </c>
      <c r="L1440" s="19">
        <f t="shared" si="113"/>
        <v>5132.4358974358965</v>
      </c>
      <c r="M1440" s="17">
        <f t="shared" si="114"/>
        <v>737.06410256410345</v>
      </c>
      <c r="N1440" s="39">
        <v>0.09</v>
      </c>
      <c r="O1440" s="17">
        <f t="shared" si="116"/>
        <v>803.39987179487287</v>
      </c>
    </row>
    <row r="1441" spans="1:15" s="7" customFormat="1" ht="15.75" customHeight="1" x14ac:dyDescent="0.25">
      <c r="A1441" s="6" t="s">
        <v>1875</v>
      </c>
      <c r="B1441" s="6" t="s">
        <v>44</v>
      </c>
      <c r="C1441" s="6" t="s">
        <v>38</v>
      </c>
      <c r="D1441" s="6" t="s">
        <v>39</v>
      </c>
      <c r="E1441" s="6" t="s">
        <v>171</v>
      </c>
      <c r="F1441" s="27">
        <v>2011</v>
      </c>
      <c r="G1441" s="28">
        <v>40725</v>
      </c>
      <c r="H1441" s="18">
        <v>655</v>
      </c>
      <c r="I1441" s="17">
        <f t="shared" si="115"/>
        <v>425.75</v>
      </c>
      <c r="J1441" s="33">
        <v>84</v>
      </c>
      <c r="K1441" s="36">
        <f t="shared" si="112"/>
        <v>146.97567389875081</v>
      </c>
      <c r="L1441" s="19">
        <f t="shared" si="113"/>
        <v>404.46249999999998</v>
      </c>
      <c r="M1441" s="17">
        <f t="shared" si="114"/>
        <v>21.287500000000001</v>
      </c>
      <c r="N1441" s="39">
        <v>0.09</v>
      </c>
      <c r="O1441" s="17">
        <f t="shared" si="116"/>
        <v>23.203375000000005</v>
      </c>
    </row>
    <row r="1442" spans="1:15" s="7" customFormat="1" ht="15.75" customHeight="1" x14ac:dyDescent="0.25">
      <c r="A1442" s="6" t="s">
        <v>1876</v>
      </c>
      <c r="B1442" s="6" t="s">
        <v>33</v>
      </c>
      <c r="C1442" s="6" t="s">
        <v>34</v>
      </c>
      <c r="D1442" s="6" t="s">
        <v>35</v>
      </c>
      <c r="E1442" s="6" t="s">
        <v>1854</v>
      </c>
      <c r="F1442" s="27">
        <v>2014</v>
      </c>
      <c r="G1442" s="28">
        <v>41821</v>
      </c>
      <c r="H1442" s="24">
        <v>2591</v>
      </c>
      <c r="I1442" s="17">
        <f t="shared" si="115"/>
        <v>1684.15</v>
      </c>
      <c r="J1442" s="33">
        <v>84</v>
      </c>
      <c r="K1442" s="36">
        <f t="shared" si="112"/>
        <v>110.94674556213018</v>
      </c>
      <c r="L1442" s="19">
        <f t="shared" si="113"/>
        <v>1599.9425000000001</v>
      </c>
      <c r="M1442" s="17">
        <f t="shared" si="114"/>
        <v>84.20750000000001</v>
      </c>
      <c r="N1442" s="39">
        <v>0.09</v>
      </c>
      <c r="O1442" s="17">
        <f t="shared" si="116"/>
        <v>91.786175000000014</v>
      </c>
    </row>
    <row r="1443" spans="1:15" s="7" customFormat="1" ht="15.75" customHeight="1" x14ac:dyDescent="0.25">
      <c r="A1443" s="6" t="s">
        <v>1877</v>
      </c>
      <c r="B1443" s="6" t="s">
        <v>44</v>
      </c>
      <c r="C1443" s="6" t="s">
        <v>38</v>
      </c>
      <c r="D1443" s="6" t="s">
        <v>39</v>
      </c>
      <c r="E1443" s="6" t="s">
        <v>862</v>
      </c>
      <c r="F1443" s="27">
        <v>2011</v>
      </c>
      <c r="G1443" s="28">
        <v>40725</v>
      </c>
      <c r="H1443" s="18">
        <v>741.8</v>
      </c>
      <c r="I1443" s="17">
        <f t="shared" si="115"/>
        <v>482.16999999999996</v>
      </c>
      <c r="J1443" s="33">
        <v>84</v>
      </c>
      <c r="K1443" s="36">
        <f t="shared" si="112"/>
        <v>146.97567389875081</v>
      </c>
      <c r="L1443" s="19">
        <f t="shared" si="113"/>
        <v>458.06149999999997</v>
      </c>
      <c r="M1443" s="17">
        <f t="shared" si="114"/>
        <v>24.108499999999999</v>
      </c>
      <c r="N1443" s="39">
        <v>0.09</v>
      </c>
      <c r="O1443" s="17">
        <f t="shared" si="116"/>
        <v>26.278265000000001</v>
      </c>
    </row>
    <row r="1444" spans="1:15" s="7" customFormat="1" ht="15.75" customHeight="1" x14ac:dyDescent="0.25">
      <c r="A1444" s="6" t="s">
        <v>1878</v>
      </c>
      <c r="B1444" s="6" t="s">
        <v>44</v>
      </c>
      <c r="C1444" s="6" t="s">
        <v>29</v>
      </c>
      <c r="D1444" s="6" t="s">
        <v>30</v>
      </c>
      <c r="E1444" s="6" t="s">
        <v>52</v>
      </c>
      <c r="F1444" s="27">
        <v>2016</v>
      </c>
      <c r="G1444" s="28">
        <v>42702</v>
      </c>
      <c r="H1444" s="18">
        <v>6119.5</v>
      </c>
      <c r="I1444" s="17">
        <f t="shared" si="115"/>
        <v>3977.6750000000002</v>
      </c>
      <c r="J1444" s="33">
        <v>84</v>
      </c>
      <c r="K1444" s="36">
        <f t="shared" si="112"/>
        <v>81.985535831689674</v>
      </c>
      <c r="L1444" s="19">
        <f t="shared" si="113"/>
        <v>3688.1693503256006</v>
      </c>
      <c r="M1444" s="17">
        <f t="shared" si="114"/>
        <v>289.50564967439959</v>
      </c>
      <c r="N1444" s="39">
        <v>0.09</v>
      </c>
      <c r="O1444" s="17">
        <f t="shared" si="116"/>
        <v>315.56115814509559</v>
      </c>
    </row>
    <row r="1445" spans="1:15" s="7" customFormat="1" ht="15.75" customHeight="1" x14ac:dyDescent="0.25">
      <c r="A1445" s="6" t="s">
        <v>1879</v>
      </c>
      <c r="B1445" s="6" t="s">
        <v>44</v>
      </c>
      <c r="C1445" s="6" t="s">
        <v>29</v>
      </c>
      <c r="D1445" s="6" t="s">
        <v>30</v>
      </c>
      <c r="E1445" s="6" t="s">
        <v>52</v>
      </c>
      <c r="F1445" s="27">
        <v>2018</v>
      </c>
      <c r="G1445" s="28">
        <v>43153</v>
      </c>
      <c r="H1445" s="18">
        <v>6861</v>
      </c>
      <c r="I1445" s="17">
        <f t="shared" si="115"/>
        <v>4459.6500000000005</v>
      </c>
      <c r="J1445" s="33">
        <v>84</v>
      </c>
      <c r="K1445" s="36">
        <f t="shared" si="112"/>
        <v>67.15976331360946</v>
      </c>
      <c r="L1445" s="19">
        <f t="shared" si="113"/>
        <v>3387.3046016483518</v>
      </c>
      <c r="M1445" s="17">
        <f t="shared" si="114"/>
        <v>1072.3453983516488</v>
      </c>
      <c r="N1445" s="39">
        <v>0.09</v>
      </c>
      <c r="O1445" s="17">
        <f t="shared" si="116"/>
        <v>1168.8564842032972</v>
      </c>
    </row>
    <row r="1446" spans="1:15" s="7" customFormat="1" ht="15.75" customHeight="1" x14ac:dyDescent="0.25">
      <c r="A1446" s="6" t="s">
        <v>1880</v>
      </c>
      <c r="B1446" s="6" t="s">
        <v>47</v>
      </c>
      <c r="C1446" s="6" t="s">
        <v>29</v>
      </c>
      <c r="D1446" s="6" t="s">
        <v>30</v>
      </c>
      <c r="E1446" s="6" t="s">
        <v>52</v>
      </c>
      <c r="F1446" s="27">
        <v>2017</v>
      </c>
      <c r="G1446" s="28">
        <v>43000</v>
      </c>
      <c r="H1446" s="18">
        <v>6861</v>
      </c>
      <c r="I1446" s="17">
        <f t="shared" si="115"/>
        <v>4459.6500000000005</v>
      </c>
      <c r="J1446" s="33">
        <v>84</v>
      </c>
      <c r="K1446" s="36">
        <f t="shared" si="112"/>
        <v>72.189349112426029</v>
      </c>
      <c r="L1446" s="19">
        <f t="shared" si="113"/>
        <v>3640.9793956043954</v>
      </c>
      <c r="M1446" s="17">
        <f t="shared" si="114"/>
        <v>818.6706043956051</v>
      </c>
      <c r="N1446" s="39">
        <v>0.09</v>
      </c>
      <c r="O1446" s="17">
        <f t="shared" si="116"/>
        <v>892.35095879120956</v>
      </c>
    </row>
    <row r="1447" spans="1:15" s="7" customFormat="1" ht="15.75" customHeight="1" x14ac:dyDescent="0.25">
      <c r="A1447" s="6" t="s">
        <v>1881</v>
      </c>
      <c r="B1447" s="6" t="s">
        <v>33</v>
      </c>
      <c r="C1447" s="6" t="s">
        <v>38</v>
      </c>
      <c r="D1447" s="6" t="s">
        <v>39</v>
      </c>
      <c r="E1447" s="6" t="s">
        <v>1423</v>
      </c>
      <c r="F1447" s="27">
        <v>2009</v>
      </c>
      <c r="G1447" s="28">
        <v>39995</v>
      </c>
      <c r="H1447" s="18">
        <v>1115</v>
      </c>
      <c r="I1447" s="17">
        <f t="shared" si="115"/>
        <v>724.75</v>
      </c>
      <c r="J1447" s="33">
        <v>84</v>
      </c>
      <c r="K1447" s="36">
        <f t="shared" si="112"/>
        <v>170.97304404996711</v>
      </c>
      <c r="L1447" s="19">
        <f t="shared" si="113"/>
        <v>688.51250000000005</v>
      </c>
      <c r="M1447" s="17">
        <f t="shared" si="114"/>
        <v>36.237500000000004</v>
      </c>
      <c r="N1447" s="39">
        <v>0.09</v>
      </c>
      <c r="O1447" s="17">
        <f t="shared" si="116"/>
        <v>39.498875000000005</v>
      </c>
    </row>
    <row r="1448" spans="1:15" s="7" customFormat="1" ht="15.75" customHeight="1" x14ac:dyDescent="0.25">
      <c r="A1448" s="6" t="s">
        <v>1882</v>
      </c>
      <c r="B1448" s="6" t="s">
        <v>44</v>
      </c>
      <c r="C1448" s="6" t="s">
        <v>38</v>
      </c>
      <c r="D1448" s="6" t="s">
        <v>39</v>
      </c>
      <c r="E1448" s="6" t="s">
        <v>171</v>
      </c>
      <c r="F1448" s="27">
        <v>2016</v>
      </c>
      <c r="G1448" s="28">
        <v>42528</v>
      </c>
      <c r="H1448" s="18">
        <v>655</v>
      </c>
      <c r="I1448" s="17">
        <f t="shared" si="115"/>
        <v>425.75</v>
      </c>
      <c r="J1448" s="33">
        <v>84</v>
      </c>
      <c r="K1448" s="36">
        <f t="shared" si="112"/>
        <v>87.705456936226156</v>
      </c>
      <c r="L1448" s="19">
        <f t="shared" si="113"/>
        <v>404.46249999999998</v>
      </c>
      <c r="M1448" s="17">
        <f t="shared" si="114"/>
        <v>21.287500000000001</v>
      </c>
      <c r="N1448" s="39">
        <v>0.09</v>
      </c>
      <c r="O1448" s="17">
        <f t="shared" si="116"/>
        <v>23.203375000000005</v>
      </c>
    </row>
    <row r="1449" spans="1:15" s="7" customFormat="1" ht="15.75" customHeight="1" x14ac:dyDescent="0.25">
      <c r="A1449" s="6" t="s">
        <v>1883</v>
      </c>
      <c r="B1449" s="6" t="s">
        <v>44</v>
      </c>
      <c r="C1449" s="6" t="s">
        <v>165</v>
      </c>
      <c r="D1449" s="6" t="s">
        <v>166</v>
      </c>
      <c r="E1449" s="6" t="s">
        <v>1366</v>
      </c>
      <c r="F1449" s="27">
        <v>2015</v>
      </c>
      <c r="G1449" s="28">
        <v>42251</v>
      </c>
      <c r="H1449" s="18">
        <v>411</v>
      </c>
      <c r="I1449" s="17">
        <f t="shared" si="115"/>
        <v>267.15000000000003</v>
      </c>
      <c r="J1449" s="33">
        <v>60</v>
      </c>
      <c r="K1449" s="36">
        <f t="shared" si="112"/>
        <v>96.811308349769888</v>
      </c>
      <c r="L1449" s="19">
        <f t="shared" si="113"/>
        <v>253.79250000000002</v>
      </c>
      <c r="M1449" s="17">
        <f t="shared" si="114"/>
        <v>13.357500000000002</v>
      </c>
      <c r="N1449" s="39">
        <v>0.09</v>
      </c>
      <c r="O1449" s="17">
        <f t="shared" si="116"/>
        <v>14.559675000000002</v>
      </c>
    </row>
    <row r="1450" spans="1:15" s="7" customFormat="1" ht="15.75" customHeight="1" x14ac:dyDescent="0.25">
      <c r="A1450" s="6" t="s">
        <v>1884</v>
      </c>
      <c r="B1450" s="6" t="s">
        <v>44</v>
      </c>
      <c r="C1450" s="6" t="s">
        <v>38</v>
      </c>
      <c r="D1450" s="6" t="s">
        <v>39</v>
      </c>
      <c r="E1450" s="6" t="s">
        <v>862</v>
      </c>
      <c r="F1450" s="27">
        <v>2007</v>
      </c>
      <c r="G1450" s="28">
        <v>39189</v>
      </c>
      <c r="H1450" s="18">
        <v>815.1099999999999</v>
      </c>
      <c r="I1450" s="17">
        <f t="shared" si="115"/>
        <v>529.8214999999999</v>
      </c>
      <c r="J1450" s="33">
        <v>84</v>
      </c>
      <c r="K1450" s="36">
        <f t="shared" si="112"/>
        <v>197.46877054569362</v>
      </c>
      <c r="L1450" s="19">
        <f t="shared" si="113"/>
        <v>503.33042499999988</v>
      </c>
      <c r="M1450" s="17">
        <f t="shared" si="114"/>
        <v>26.491074999999995</v>
      </c>
      <c r="N1450" s="39">
        <v>0.09</v>
      </c>
      <c r="O1450" s="17">
        <f t="shared" si="116"/>
        <v>28.875271749999996</v>
      </c>
    </row>
    <row r="1451" spans="1:15" s="7" customFormat="1" ht="15.75" customHeight="1" x14ac:dyDescent="0.25">
      <c r="A1451" s="6" t="s">
        <v>1885</v>
      </c>
      <c r="B1451" s="6" t="s">
        <v>44</v>
      </c>
      <c r="C1451" s="6" t="s">
        <v>58</v>
      </c>
      <c r="D1451" s="6" t="s">
        <v>59</v>
      </c>
      <c r="E1451" s="6" t="s">
        <v>158</v>
      </c>
      <c r="F1451" s="27">
        <v>2018</v>
      </c>
      <c r="G1451" s="28">
        <v>43385</v>
      </c>
      <c r="H1451" s="18">
        <v>8556</v>
      </c>
      <c r="I1451" s="17">
        <f t="shared" si="115"/>
        <v>5561.4000000000005</v>
      </c>
      <c r="J1451" s="33">
        <v>84</v>
      </c>
      <c r="K1451" s="36">
        <f t="shared" si="112"/>
        <v>59.533201840894144</v>
      </c>
      <c r="L1451" s="19">
        <f t="shared" si="113"/>
        <v>3744.4470390720394</v>
      </c>
      <c r="M1451" s="17">
        <f t="shared" si="114"/>
        <v>1816.9529609279612</v>
      </c>
      <c r="N1451" s="39">
        <v>0.09</v>
      </c>
      <c r="O1451" s="17">
        <f t="shared" si="116"/>
        <v>1980.4787274114778</v>
      </c>
    </row>
    <row r="1452" spans="1:15" s="7" customFormat="1" ht="15.75" customHeight="1" x14ac:dyDescent="0.25">
      <c r="A1452" s="6" t="s">
        <v>1886</v>
      </c>
      <c r="B1452" s="6" t="s">
        <v>44</v>
      </c>
      <c r="C1452" s="6" t="s">
        <v>29</v>
      </c>
      <c r="D1452" s="6" t="s">
        <v>30</v>
      </c>
      <c r="E1452" s="6" t="s">
        <v>94</v>
      </c>
      <c r="F1452" s="27">
        <v>2013</v>
      </c>
      <c r="G1452" s="28">
        <v>41456</v>
      </c>
      <c r="H1452" s="18">
        <v>5057</v>
      </c>
      <c r="I1452" s="17">
        <f t="shared" si="115"/>
        <v>3287.05</v>
      </c>
      <c r="J1452" s="33">
        <v>84</v>
      </c>
      <c r="K1452" s="36">
        <f t="shared" si="112"/>
        <v>122.94543063773833</v>
      </c>
      <c r="L1452" s="19">
        <f t="shared" si="113"/>
        <v>3122.6975000000002</v>
      </c>
      <c r="M1452" s="17">
        <f t="shared" si="114"/>
        <v>164.35250000000002</v>
      </c>
      <c r="N1452" s="39">
        <v>0.09</v>
      </c>
      <c r="O1452" s="17">
        <f t="shared" si="116"/>
        <v>179.14422500000003</v>
      </c>
    </row>
    <row r="1453" spans="1:15" s="7" customFormat="1" ht="15.75" customHeight="1" x14ac:dyDescent="0.25">
      <c r="A1453" s="6" t="s">
        <v>1887</v>
      </c>
      <c r="B1453" s="6" t="s">
        <v>47</v>
      </c>
      <c r="C1453" s="6" t="s">
        <v>255</v>
      </c>
      <c r="D1453" s="6" t="s">
        <v>256</v>
      </c>
      <c r="E1453" s="6" t="s">
        <v>1719</v>
      </c>
      <c r="F1453" s="27">
        <v>2015</v>
      </c>
      <c r="G1453" s="28">
        <v>42297</v>
      </c>
      <c r="H1453" s="18">
        <v>4972</v>
      </c>
      <c r="I1453" s="17">
        <f t="shared" si="115"/>
        <v>3231.8</v>
      </c>
      <c r="J1453" s="33">
        <v>84</v>
      </c>
      <c r="K1453" s="36">
        <f t="shared" si="112"/>
        <v>95.299145299145295</v>
      </c>
      <c r="L1453" s="19">
        <f t="shared" si="113"/>
        <v>3070.21</v>
      </c>
      <c r="M1453" s="17">
        <f t="shared" si="114"/>
        <v>161.59000000000003</v>
      </c>
      <c r="N1453" s="39">
        <v>0.09</v>
      </c>
      <c r="O1453" s="17">
        <f t="shared" si="116"/>
        <v>176.13310000000004</v>
      </c>
    </row>
    <row r="1454" spans="1:15" s="7" customFormat="1" ht="15.75" customHeight="1" x14ac:dyDescent="0.25">
      <c r="A1454" s="6" t="s">
        <v>1888</v>
      </c>
      <c r="B1454" s="6" t="s">
        <v>47</v>
      </c>
      <c r="C1454" s="6" t="s">
        <v>234</v>
      </c>
      <c r="D1454" s="6" t="s">
        <v>235</v>
      </c>
      <c r="E1454" s="6" t="s">
        <v>1889</v>
      </c>
      <c r="F1454" s="27">
        <v>2019</v>
      </c>
      <c r="G1454" s="28">
        <v>43801</v>
      </c>
      <c r="H1454" s="18">
        <v>6573</v>
      </c>
      <c r="I1454" s="17">
        <f t="shared" si="115"/>
        <v>4272.45</v>
      </c>
      <c r="J1454" s="33">
        <v>84</v>
      </c>
      <c r="K1454" s="36">
        <f t="shared" si="112"/>
        <v>45.857988165680467</v>
      </c>
      <c r="L1454" s="19">
        <f t="shared" si="113"/>
        <v>2215.8293269230767</v>
      </c>
      <c r="M1454" s="17">
        <f t="shared" si="114"/>
        <v>2056.6206730769231</v>
      </c>
      <c r="N1454" s="39">
        <v>0.09</v>
      </c>
      <c r="O1454" s="17">
        <f t="shared" si="116"/>
        <v>2241.7165336538465</v>
      </c>
    </row>
    <row r="1455" spans="1:15" s="7" customFormat="1" ht="15.75" customHeight="1" x14ac:dyDescent="0.25">
      <c r="A1455" s="6" t="s">
        <v>1890</v>
      </c>
      <c r="B1455" s="6" t="s">
        <v>47</v>
      </c>
      <c r="C1455" s="6" t="s">
        <v>38</v>
      </c>
      <c r="D1455" s="6" t="s">
        <v>39</v>
      </c>
      <c r="E1455" s="6" t="s">
        <v>1441</v>
      </c>
      <c r="F1455" s="27">
        <v>2004</v>
      </c>
      <c r="G1455" s="28">
        <v>38169</v>
      </c>
      <c r="H1455" s="18">
        <v>933</v>
      </c>
      <c r="I1455" s="17">
        <f t="shared" si="115"/>
        <v>606.45000000000005</v>
      </c>
      <c r="J1455" s="33">
        <v>84</v>
      </c>
      <c r="K1455" s="36">
        <f t="shared" si="112"/>
        <v>230.99934253780407</v>
      </c>
      <c r="L1455" s="19">
        <f t="shared" si="113"/>
        <v>576.12750000000005</v>
      </c>
      <c r="M1455" s="17">
        <f t="shared" si="114"/>
        <v>30.322500000000005</v>
      </c>
      <c r="N1455" s="39">
        <v>0.09</v>
      </c>
      <c r="O1455" s="17">
        <f t="shared" si="116"/>
        <v>33.051525000000005</v>
      </c>
    </row>
    <row r="1456" spans="1:15" s="7" customFormat="1" ht="15.75" customHeight="1" x14ac:dyDescent="0.25">
      <c r="A1456" s="6" t="s">
        <v>1891</v>
      </c>
      <c r="B1456" s="6" t="s">
        <v>33</v>
      </c>
      <c r="C1456" s="6" t="s">
        <v>29</v>
      </c>
      <c r="D1456" s="6" t="s">
        <v>30</v>
      </c>
      <c r="E1456" s="6" t="s">
        <v>329</v>
      </c>
      <c r="F1456" s="27">
        <v>2000</v>
      </c>
      <c r="G1456" s="28">
        <v>36708</v>
      </c>
      <c r="H1456" s="18">
        <v>6925</v>
      </c>
      <c r="I1456" s="17">
        <f t="shared" si="115"/>
        <v>4501.25</v>
      </c>
      <c r="J1456" s="33">
        <v>84</v>
      </c>
      <c r="K1456" s="36">
        <f t="shared" si="112"/>
        <v>279.02695595003286</v>
      </c>
      <c r="L1456" s="19">
        <f t="shared" si="113"/>
        <v>4276.1875</v>
      </c>
      <c r="M1456" s="17">
        <f t="shared" si="114"/>
        <v>225.0625</v>
      </c>
      <c r="N1456" s="39">
        <v>0.09</v>
      </c>
      <c r="O1456" s="17">
        <f t="shared" si="116"/>
        <v>245.31812500000001</v>
      </c>
    </row>
    <row r="1457" spans="1:15" s="7" customFormat="1" ht="15.75" customHeight="1" x14ac:dyDescent="0.25">
      <c r="A1457" s="6" t="s">
        <v>1892</v>
      </c>
      <c r="B1457" s="6" t="s">
        <v>33</v>
      </c>
      <c r="C1457" s="6" t="s">
        <v>58</v>
      </c>
      <c r="D1457" s="6" t="s">
        <v>59</v>
      </c>
      <c r="E1457" s="6" t="s">
        <v>158</v>
      </c>
      <c r="F1457" s="27">
        <v>2010</v>
      </c>
      <c r="G1457" s="28">
        <v>40204</v>
      </c>
      <c r="H1457" s="18">
        <v>8822.48</v>
      </c>
      <c r="I1457" s="17">
        <f t="shared" si="115"/>
        <v>5734.6120000000001</v>
      </c>
      <c r="J1457" s="33">
        <v>84</v>
      </c>
      <c r="K1457" s="36">
        <f t="shared" si="112"/>
        <v>164.10256410256409</v>
      </c>
      <c r="L1457" s="19">
        <f t="shared" si="113"/>
        <v>5447.8814000000002</v>
      </c>
      <c r="M1457" s="17">
        <f t="shared" si="114"/>
        <v>286.73060000000004</v>
      </c>
      <c r="N1457" s="39">
        <v>0.09</v>
      </c>
      <c r="O1457" s="17">
        <f t="shared" si="116"/>
        <v>312.53635400000007</v>
      </c>
    </row>
    <row r="1458" spans="1:15" s="7" customFormat="1" ht="15.75" customHeight="1" x14ac:dyDescent="0.25">
      <c r="A1458" s="6" t="s">
        <v>1893</v>
      </c>
      <c r="B1458" s="6" t="s">
        <v>44</v>
      </c>
      <c r="C1458" s="6" t="s">
        <v>34</v>
      </c>
      <c r="D1458" s="6" t="s">
        <v>35</v>
      </c>
      <c r="E1458" s="6" t="s">
        <v>1854</v>
      </c>
      <c r="F1458" s="27">
        <v>2013</v>
      </c>
      <c r="G1458" s="28">
        <v>41626</v>
      </c>
      <c r="H1458" s="18">
        <v>4122.5466666666671</v>
      </c>
      <c r="I1458" s="17">
        <f t="shared" si="115"/>
        <v>2679.6553333333336</v>
      </c>
      <c r="J1458" s="33">
        <v>84</v>
      </c>
      <c r="K1458" s="36">
        <f t="shared" si="112"/>
        <v>117.35700197238658</v>
      </c>
      <c r="L1458" s="19">
        <f t="shared" si="113"/>
        <v>2545.6725666666671</v>
      </c>
      <c r="M1458" s="17">
        <f t="shared" si="114"/>
        <v>133.98276666666669</v>
      </c>
      <c r="N1458" s="39">
        <v>0.09</v>
      </c>
      <c r="O1458" s="17">
        <f t="shared" si="116"/>
        <v>146.04121566666672</v>
      </c>
    </row>
    <row r="1459" spans="1:15" s="7" customFormat="1" ht="15.75" customHeight="1" x14ac:dyDescent="0.25">
      <c r="A1459" s="6" t="s">
        <v>1894</v>
      </c>
      <c r="B1459" s="6" t="s">
        <v>44</v>
      </c>
      <c r="C1459" s="6" t="s">
        <v>29</v>
      </c>
      <c r="D1459" s="6" t="s">
        <v>30</v>
      </c>
      <c r="E1459" s="6" t="s">
        <v>74</v>
      </c>
      <c r="F1459" s="27">
        <v>2018</v>
      </c>
      <c r="G1459" s="28">
        <v>43209</v>
      </c>
      <c r="H1459" s="18">
        <v>8056.5</v>
      </c>
      <c r="I1459" s="17">
        <f t="shared" si="115"/>
        <v>5236.7250000000004</v>
      </c>
      <c r="J1459" s="33">
        <v>84</v>
      </c>
      <c r="K1459" s="36">
        <f t="shared" si="112"/>
        <v>65.318869165023003</v>
      </c>
      <c r="L1459" s="19">
        <f t="shared" si="113"/>
        <v>3868.501278235653</v>
      </c>
      <c r="M1459" s="17">
        <f t="shared" si="114"/>
        <v>1368.2237217643474</v>
      </c>
      <c r="N1459" s="39">
        <v>0.09</v>
      </c>
      <c r="O1459" s="17">
        <f t="shared" si="116"/>
        <v>1491.3638567231387</v>
      </c>
    </row>
    <row r="1460" spans="1:15" s="7" customFormat="1" ht="15.75" customHeight="1" x14ac:dyDescent="0.25">
      <c r="A1460" s="6" t="s">
        <v>1895</v>
      </c>
      <c r="B1460" s="6" t="s">
        <v>33</v>
      </c>
      <c r="C1460" s="6" t="s">
        <v>58</v>
      </c>
      <c r="D1460" s="6" t="s">
        <v>59</v>
      </c>
      <c r="E1460" s="6" t="s">
        <v>158</v>
      </c>
      <c r="F1460" s="27">
        <v>2015</v>
      </c>
      <c r="G1460" s="28">
        <v>42186</v>
      </c>
      <c r="H1460" s="18">
        <v>8436</v>
      </c>
      <c r="I1460" s="17">
        <f t="shared" si="115"/>
        <v>5483.4000000000005</v>
      </c>
      <c r="J1460" s="33">
        <v>84</v>
      </c>
      <c r="K1460" s="36">
        <f t="shared" si="112"/>
        <v>98.948060486522024</v>
      </c>
      <c r="L1460" s="19">
        <f t="shared" si="113"/>
        <v>5209.2300000000005</v>
      </c>
      <c r="M1460" s="17">
        <f t="shared" si="114"/>
        <v>274.17</v>
      </c>
      <c r="N1460" s="39">
        <v>0.09</v>
      </c>
      <c r="O1460" s="17">
        <f t="shared" si="116"/>
        <v>298.84530000000007</v>
      </c>
    </row>
    <row r="1461" spans="1:15" s="7" customFormat="1" ht="15.75" customHeight="1" x14ac:dyDescent="0.25">
      <c r="A1461" s="6" t="s">
        <v>1896</v>
      </c>
      <c r="B1461" s="6" t="s">
        <v>33</v>
      </c>
      <c r="C1461" s="6" t="s">
        <v>34</v>
      </c>
      <c r="D1461" s="6" t="s">
        <v>35</v>
      </c>
      <c r="E1461" s="6" t="s">
        <v>1854</v>
      </c>
      <c r="F1461" s="27">
        <v>2008</v>
      </c>
      <c r="G1461" s="28">
        <v>39630</v>
      </c>
      <c r="H1461" s="18">
        <v>2295</v>
      </c>
      <c r="I1461" s="17">
        <f t="shared" si="115"/>
        <v>1491.75</v>
      </c>
      <c r="J1461" s="33">
        <v>84</v>
      </c>
      <c r="K1461" s="36">
        <f t="shared" si="112"/>
        <v>182.97172912557528</v>
      </c>
      <c r="L1461" s="19">
        <f t="shared" si="113"/>
        <v>1417.1624999999999</v>
      </c>
      <c r="M1461" s="17">
        <f t="shared" si="114"/>
        <v>74.587500000000006</v>
      </c>
      <c r="N1461" s="39">
        <v>0.09</v>
      </c>
      <c r="O1461" s="17">
        <f t="shared" si="116"/>
        <v>81.300375000000017</v>
      </c>
    </row>
    <row r="1462" spans="1:15" s="7" customFormat="1" ht="15.75" customHeight="1" x14ac:dyDescent="0.25">
      <c r="A1462" s="6" t="s">
        <v>1897</v>
      </c>
      <c r="B1462" s="6" t="s">
        <v>33</v>
      </c>
      <c r="C1462" s="6" t="s">
        <v>143</v>
      </c>
      <c r="D1462" s="6" t="s">
        <v>144</v>
      </c>
      <c r="E1462" s="6" t="s">
        <v>913</v>
      </c>
      <c r="F1462" s="27">
        <v>2017</v>
      </c>
      <c r="G1462" s="28">
        <v>42753</v>
      </c>
      <c r="H1462" s="18">
        <v>2750</v>
      </c>
      <c r="I1462" s="17">
        <f t="shared" si="115"/>
        <v>1787.5</v>
      </c>
      <c r="J1462" s="33">
        <v>84</v>
      </c>
      <c r="K1462" s="36">
        <f t="shared" si="112"/>
        <v>80.309007232084156</v>
      </c>
      <c r="L1462" s="19">
        <f t="shared" si="113"/>
        <v>1623.5087250712252</v>
      </c>
      <c r="M1462" s="17">
        <f t="shared" si="114"/>
        <v>163.99127492877483</v>
      </c>
      <c r="N1462" s="39">
        <v>0.09</v>
      </c>
      <c r="O1462" s="17">
        <f t="shared" si="116"/>
        <v>178.75048967236458</v>
      </c>
    </row>
    <row r="1463" spans="1:15" s="7" customFormat="1" ht="15.75" customHeight="1" x14ac:dyDescent="0.25">
      <c r="A1463" s="6" t="s">
        <v>1898</v>
      </c>
      <c r="B1463" s="6" t="s">
        <v>33</v>
      </c>
      <c r="C1463" s="6" t="s">
        <v>58</v>
      </c>
      <c r="D1463" s="6" t="s">
        <v>59</v>
      </c>
      <c r="E1463" s="6" t="s">
        <v>60</v>
      </c>
      <c r="F1463" s="27">
        <v>2017</v>
      </c>
      <c r="G1463" s="28">
        <v>42769</v>
      </c>
      <c r="H1463" s="18">
        <v>7665</v>
      </c>
      <c r="I1463" s="17">
        <f t="shared" si="115"/>
        <v>4982.25</v>
      </c>
      <c r="J1463" s="33">
        <v>84</v>
      </c>
      <c r="K1463" s="36">
        <f t="shared" si="112"/>
        <v>79.783037475345168</v>
      </c>
      <c r="L1463" s="19">
        <f t="shared" si="113"/>
        <v>4495.5248397435898</v>
      </c>
      <c r="M1463" s="17">
        <f t="shared" si="114"/>
        <v>486.72516025641016</v>
      </c>
      <c r="N1463" s="39">
        <v>0.09</v>
      </c>
      <c r="O1463" s="17">
        <f t="shared" si="116"/>
        <v>530.53042467948717</v>
      </c>
    </row>
    <row r="1464" spans="1:15" s="7" customFormat="1" ht="15.75" customHeight="1" x14ac:dyDescent="0.25">
      <c r="A1464" s="6" t="s">
        <v>1899</v>
      </c>
      <c r="B1464" s="6" t="s">
        <v>33</v>
      </c>
      <c r="C1464" s="6" t="s">
        <v>38</v>
      </c>
      <c r="D1464" s="6" t="s">
        <v>39</v>
      </c>
      <c r="E1464" s="6" t="s">
        <v>264</v>
      </c>
      <c r="F1464" s="27">
        <v>2006</v>
      </c>
      <c r="G1464" s="28">
        <v>38899</v>
      </c>
      <c r="H1464" s="18">
        <v>1150</v>
      </c>
      <c r="I1464" s="17">
        <f t="shared" si="115"/>
        <v>747.5</v>
      </c>
      <c r="J1464" s="33">
        <v>84</v>
      </c>
      <c r="K1464" s="36">
        <f t="shared" si="112"/>
        <v>207.00197238658777</v>
      </c>
      <c r="L1464" s="19">
        <f t="shared" si="113"/>
        <v>710.125</v>
      </c>
      <c r="M1464" s="17">
        <f t="shared" si="114"/>
        <v>37.375</v>
      </c>
      <c r="N1464" s="39">
        <v>0.09</v>
      </c>
      <c r="O1464" s="17">
        <f t="shared" si="116"/>
        <v>40.738750000000003</v>
      </c>
    </row>
    <row r="1465" spans="1:15" s="7" customFormat="1" ht="15.75" customHeight="1" x14ac:dyDescent="0.25">
      <c r="A1465" s="6" t="s">
        <v>1900</v>
      </c>
      <c r="B1465" s="6" t="s">
        <v>33</v>
      </c>
      <c r="C1465" s="6" t="s">
        <v>58</v>
      </c>
      <c r="D1465" s="6" t="s">
        <v>59</v>
      </c>
      <c r="E1465" s="6" t="s">
        <v>329</v>
      </c>
      <c r="F1465" s="27">
        <v>2018</v>
      </c>
      <c r="G1465" s="28">
        <v>43377</v>
      </c>
      <c r="H1465" s="18">
        <v>6925</v>
      </c>
      <c r="I1465" s="17">
        <f t="shared" si="115"/>
        <v>4501.25</v>
      </c>
      <c r="J1465" s="33">
        <v>84</v>
      </c>
      <c r="K1465" s="36">
        <f t="shared" si="112"/>
        <v>59.796186719263638</v>
      </c>
      <c r="L1465" s="19">
        <f t="shared" si="113"/>
        <v>3044.0441213878707</v>
      </c>
      <c r="M1465" s="17">
        <f t="shared" si="114"/>
        <v>1457.2058786121293</v>
      </c>
      <c r="N1465" s="39">
        <v>0.09</v>
      </c>
      <c r="O1465" s="17">
        <f t="shared" si="116"/>
        <v>1588.3544076872211</v>
      </c>
    </row>
    <row r="1466" spans="1:15" s="7" customFormat="1" ht="15.75" customHeight="1" x14ac:dyDescent="0.25">
      <c r="A1466" s="6" t="s">
        <v>1901</v>
      </c>
      <c r="B1466" s="6" t="s">
        <v>44</v>
      </c>
      <c r="C1466" s="6" t="s">
        <v>34</v>
      </c>
      <c r="D1466" s="6" t="s">
        <v>35</v>
      </c>
      <c r="E1466" s="6" t="s">
        <v>1854</v>
      </c>
      <c r="F1466" s="27">
        <v>2010</v>
      </c>
      <c r="G1466" s="28">
        <v>40360</v>
      </c>
      <c r="H1466" s="18">
        <v>2295</v>
      </c>
      <c r="I1466" s="17">
        <f t="shared" si="115"/>
        <v>1491.75</v>
      </c>
      <c r="J1466" s="33">
        <v>84</v>
      </c>
      <c r="K1466" s="36">
        <f t="shared" si="112"/>
        <v>158.97435897435898</v>
      </c>
      <c r="L1466" s="19">
        <f t="shared" si="113"/>
        <v>1417.1624999999999</v>
      </c>
      <c r="M1466" s="17">
        <f t="shared" si="114"/>
        <v>74.587500000000006</v>
      </c>
      <c r="N1466" s="39">
        <v>0.09</v>
      </c>
      <c r="O1466" s="17">
        <f t="shared" si="116"/>
        <v>81.300375000000017</v>
      </c>
    </row>
    <row r="1467" spans="1:15" s="7" customFormat="1" ht="15.75" customHeight="1" x14ac:dyDescent="0.25">
      <c r="A1467" s="6" t="s">
        <v>1902</v>
      </c>
      <c r="B1467" s="6" t="s">
        <v>44</v>
      </c>
      <c r="C1467" s="6" t="s">
        <v>38</v>
      </c>
      <c r="D1467" s="6" t="s">
        <v>39</v>
      </c>
      <c r="E1467" s="6" t="s">
        <v>1423</v>
      </c>
      <c r="F1467" s="27">
        <v>2003</v>
      </c>
      <c r="G1467" s="28">
        <v>37803</v>
      </c>
      <c r="H1467" s="18">
        <v>926</v>
      </c>
      <c r="I1467" s="17">
        <f t="shared" si="115"/>
        <v>601.9</v>
      </c>
      <c r="J1467" s="33">
        <v>84</v>
      </c>
      <c r="K1467" s="36">
        <f t="shared" si="112"/>
        <v>243.03090072320839</v>
      </c>
      <c r="L1467" s="19">
        <f t="shared" si="113"/>
        <v>571.80499999999995</v>
      </c>
      <c r="M1467" s="17">
        <f t="shared" si="114"/>
        <v>30.094999999999999</v>
      </c>
      <c r="N1467" s="39">
        <v>0.09</v>
      </c>
      <c r="O1467" s="17">
        <f t="shared" si="116"/>
        <v>32.803550000000001</v>
      </c>
    </row>
    <row r="1468" spans="1:15" s="7" customFormat="1" ht="15.75" customHeight="1" x14ac:dyDescent="0.25">
      <c r="A1468" s="6" t="s">
        <v>1903</v>
      </c>
      <c r="B1468" s="6" t="s">
        <v>33</v>
      </c>
      <c r="C1468" s="6" t="s">
        <v>29</v>
      </c>
      <c r="D1468" s="6" t="s">
        <v>30</v>
      </c>
      <c r="E1468" s="6" t="s">
        <v>52</v>
      </c>
      <c r="F1468" s="27">
        <v>2018</v>
      </c>
      <c r="G1468" s="28">
        <v>43129</v>
      </c>
      <c r="H1468" s="18">
        <v>6861</v>
      </c>
      <c r="I1468" s="17">
        <f t="shared" si="115"/>
        <v>4459.6500000000005</v>
      </c>
      <c r="J1468" s="33">
        <v>84</v>
      </c>
      <c r="K1468" s="36">
        <f t="shared" si="112"/>
        <v>67.948717948717942</v>
      </c>
      <c r="L1468" s="19">
        <f t="shared" si="113"/>
        <v>3427.0967261904761</v>
      </c>
      <c r="M1468" s="17">
        <f t="shared" si="114"/>
        <v>1032.5532738095244</v>
      </c>
      <c r="N1468" s="39">
        <v>0.09</v>
      </c>
      <c r="O1468" s="17">
        <f t="shared" si="116"/>
        <v>1125.4830684523818</v>
      </c>
    </row>
    <row r="1469" spans="1:15" s="7" customFormat="1" ht="15.75" customHeight="1" x14ac:dyDescent="0.25">
      <c r="A1469" s="6" t="s">
        <v>1904</v>
      </c>
      <c r="B1469" s="6" t="s">
        <v>33</v>
      </c>
      <c r="C1469" s="6" t="s">
        <v>38</v>
      </c>
      <c r="D1469" s="6" t="s">
        <v>39</v>
      </c>
      <c r="E1469" s="6" t="s">
        <v>71</v>
      </c>
      <c r="F1469" s="27">
        <v>2006</v>
      </c>
      <c r="G1469" s="28">
        <v>38866</v>
      </c>
      <c r="H1469" s="18">
        <v>1100</v>
      </c>
      <c r="I1469" s="17">
        <f t="shared" si="115"/>
        <v>715</v>
      </c>
      <c r="J1469" s="33">
        <v>84</v>
      </c>
      <c r="K1469" s="36">
        <f t="shared" si="112"/>
        <v>208.08678500986193</v>
      </c>
      <c r="L1469" s="19">
        <f t="shared" si="113"/>
        <v>679.25</v>
      </c>
      <c r="M1469" s="17">
        <f t="shared" si="114"/>
        <v>35.75</v>
      </c>
      <c r="N1469" s="39">
        <v>0.09</v>
      </c>
      <c r="O1469" s="17">
        <f t="shared" si="116"/>
        <v>38.967500000000001</v>
      </c>
    </row>
    <row r="1470" spans="1:15" s="7" customFormat="1" ht="15.75" customHeight="1" x14ac:dyDescent="0.25">
      <c r="A1470" s="6" t="s">
        <v>1905</v>
      </c>
      <c r="B1470" s="6" t="s">
        <v>33</v>
      </c>
      <c r="C1470" s="6" t="s">
        <v>38</v>
      </c>
      <c r="D1470" s="6" t="s">
        <v>39</v>
      </c>
      <c r="E1470" s="6" t="s">
        <v>71</v>
      </c>
      <c r="F1470" s="27">
        <v>2006</v>
      </c>
      <c r="G1470" s="28">
        <v>38982</v>
      </c>
      <c r="H1470" s="18">
        <v>969</v>
      </c>
      <c r="I1470" s="17">
        <f t="shared" si="115"/>
        <v>629.85</v>
      </c>
      <c r="J1470" s="33">
        <v>84</v>
      </c>
      <c r="K1470" s="36">
        <f t="shared" si="112"/>
        <v>204.27350427350427</v>
      </c>
      <c r="L1470" s="19">
        <f t="shared" si="113"/>
        <v>598.35750000000007</v>
      </c>
      <c r="M1470" s="17">
        <f t="shared" si="114"/>
        <v>31.492500000000003</v>
      </c>
      <c r="N1470" s="39">
        <v>0.09</v>
      </c>
      <c r="O1470" s="17">
        <f t="shared" si="116"/>
        <v>34.326825000000007</v>
      </c>
    </row>
    <row r="1471" spans="1:15" s="7" customFormat="1" ht="15.75" customHeight="1" x14ac:dyDescent="0.25">
      <c r="A1471" s="6" t="s">
        <v>1906</v>
      </c>
      <c r="B1471" s="6" t="s">
        <v>33</v>
      </c>
      <c r="C1471" s="6" t="s">
        <v>38</v>
      </c>
      <c r="D1471" s="6" t="s">
        <v>39</v>
      </c>
      <c r="E1471" s="6" t="s">
        <v>71</v>
      </c>
      <c r="F1471" s="27">
        <v>2007</v>
      </c>
      <c r="G1471" s="28">
        <v>39392</v>
      </c>
      <c r="H1471" s="18">
        <v>969</v>
      </c>
      <c r="I1471" s="17">
        <f t="shared" si="115"/>
        <v>629.85</v>
      </c>
      <c r="J1471" s="33">
        <v>84</v>
      </c>
      <c r="K1471" s="36">
        <f t="shared" si="112"/>
        <v>190.7955292570677</v>
      </c>
      <c r="L1471" s="19">
        <f t="shared" si="113"/>
        <v>598.35750000000007</v>
      </c>
      <c r="M1471" s="17">
        <f t="shared" si="114"/>
        <v>31.492500000000003</v>
      </c>
      <c r="N1471" s="39">
        <v>0.09</v>
      </c>
      <c r="O1471" s="17">
        <f t="shared" si="116"/>
        <v>34.326825000000007</v>
      </c>
    </row>
    <row r="1472" spans="1:15" s="7" customFormat="1" ht="15.75" customHeight="1" x14ac:dyDescent="0.25">
      <c r="A1472" s="6" t="s">
        <v>1907</v>
      </c>
      <c r="B1472" s="6" t="s">
        <v>33</v>
      </c>
      <c r="C1472" s="6" t="s">
        <v>184</v>
      </c>
      <c r="D1472" s="6" t="s">
        <v>185</v>
      </c>
      <c r="E1472" s="6" t="s">
        <v>476</v>
      </c>
      <c r="F1472" s="27">
        <v>2017</v>
      </c>
      <c r="G1472" s="28">
        <v>42916</v>
      </c>
      <c r="H1472" s="18">
        <v>4145</v>
      </c>
      <c r="I1472" s="17">
        <f t="shared" si="115"/>
        <v>2694.25</v>
      </c>
      <c r="J1472" s="33">
        <v>84</v>
      </c>
      <c r="K1472" s="36">
        <f t="shared" si="112"/>
        <v>74.950690335305723</v>
      </c>
      <c r="L1472" s="19">
        <f t="shared" si="113"/>
        <v>2283.7988400488398</v>
      </c>
      <c r="M1472" s="17">
        <f t="shared" si="114"/>
        <v>410.45115995116021</v>
      </c>
      <c r="N1472" s="39">
        <v>0.09</v>
      </c>
      <c r="O1472" s="17">
        <f t="shared" si="116"/>
        <v>447.39176434676466</v>
      </c>
    </row>
    <row r="1473" spans="1:15" s="7" customFormat="1" ht="15.75" customHeight="1" x14ac:dyDescent="0.25">
      <c r="A1473" s="6" t="s">
        <v>1908</v>
      </c>
      <c r="B1473" s="6" t="s">
        <v>33</v>
      </c>
      <c r="C1473" s="6" t="s">
        <v>38</v>
      </c>
      <c r="D1473" s="6" t="s">
        <v>39</v>
      </c>
      <c r="E1473" s="6" t="s">
        <v>171</v>
      </c>
      <c r="F1473" s="27">
        <v>2010</v>
      </c>
      <c r="G1473" s="28">
        <v>40486</v>
      </c>
      <c r="H1473" s="18">
        <v>677.8</v>
      </c>
      <c r="I1473" s="17">
        <f t="shared" si="115"/>
        <v>440.57</v>
      </c>
      <c r="J1473" s="33">
        <v>84</v>
      </c>
      <c r="K1473" s="36">
        <f t="shared" si="112"/>
        <v>154.83234714003945</v>
      </c>
      <c r="L1473" s="19">
        <f t="shared" si="113"/>
        <v>418.54149999999998</v>
      </c>
      <c r="M1473" s="17">
        <f t="shared" si="114"/>
        <v>22.028500000000001</v>
      </c>
      <c r="N1473" s="39">
        <v>0.09</v>
      </c>
      <c r="O1473" s="17">
        <f t="shared" si="116"/>
        <v>24.011065000000002</v>
      </c>
    </row>
    <row r="1474" spans="1:15" s="7" customFormat="1" ht="15.75" customHeight="1" x14ac:dyDescent="0.25">
      <c r="A1474" s="6" t="s">
        <v>1909</v>
      </c>
      <c r="B1474" s="6" t="s">
        <v>33</v>
      </c>
      <c r="C1474" s="6" t="s">
        <v>38</v>
      </c>
      <c r="D1474" s="6" t="s">
        <v>39</v>
      </c>
      <c r="E1474" s="6" t="s">
        <v>171</v>
      </c>
      <c r="F1474" s="27">
        <v>2012</v>
      </c>
      <c r="G1474" s="28">
        <v>40997</v>
      </c>
      <c r="H1474" s="18">
        <v>677.8</v>
      </c>
      <c r="I1474" s="17">
        <f t="shared" si="115"/>
        <v>440.57</v>
      </c>
      <c r="J1474" s="33">
        <v>84</v>
      </c>
      <c r="K1474" s="36">
        <f t="shared" si="112"/>
        <v>138.03418803418802</v>
      </c>
      <c r="L1474" s="19">
        <f t="shared" si="113"/>
        <v>418.54149999999998</v>
      </c>
      <c r="M1474" s="17">
        <f t="shared" si="114"/>
        <v>22.028500000000001</v>
      </c>
      <c r="N1474" s="39">
        <v>0.09</v>
      </c>
      <c r="O1474" s="17">
        <f t="shared" si="116"/>
        <v>24.011065000000002</v>
      </c>
    </row>
    <row r="1475" spans="1:15" s="7" customFormat="1" ht="15.75" customHeight="1" x14ac:dyDescent="0.25">
      <c r="A1475" s="6" t="s">
        <v>1910</v>
      </c>
      <c r="B1475" s="6" t="s">
        <v>33</v>
      </c>
      <c r="C1475" s="6" t="s">
        <v>38</v>
      </c>
      <c r="D1475" s="6" t="s">
        <v>39</v>
      </c>
      <c r="E1475" s="6" t="s">
        <v>171</v>
      </c>
      <c r="F1475" s="27">
        <v>2012</v>
      </c>
      <c r="G1475" s="28">
        <v>41091</v>
      </c>
      <c r="H1475" s="18">
        <v>703.8</v>
      </c>
      <c r="I1475" s="17">
        <f t="shared" si="115"/>
        <v>457.46999999999997</v>
      </c>
      <c r="J1475" s="33">
        <v>84</v>
      </c>
      <c r="K1475" s="36">
        <f t="shared" si="112"/>
        <v>134.94411571334646</v>
      </c>
      <c r="L1475" s="19">
        <f t="shared" si="113"/>
        <v>434.59649999999999</v>
      </c>
      <c r="M1475" s="17">
        <f t="shared" si="114"/>
        <v>22.8735</v>
      </c>
      <c r="N1475" s="39">
        <v>0.09</v>
      </c>
      <c r="O1475" s="17">
        <f t="shared" si="116"/>
        <v>24.932115000000003</v>
      </c>
    </row>
    <row r="1476" spans="1:15" s="7" customFormat="1" ht="15.75" customHeight="1" x14ac:dyDescent="0.25">
      <c r="A1476" s="6" t="s">
        <v>1911</v>
      </c>
      <c r="B1476" s="6" t="s">
        <v>33</v>
      </c>
      <c r="C1476" s="6" t="s">
        <v>38</v>
      </c>
      <c r="D1476" s="6" t="s">
        <v>39</v>
      </c>
      <c r="E1476" s="6" t="s">
        <v>171</v>
      </c>
      <c r="F1476" s="27">
        <v>2010</v>
      </c>
      <c r="G1476" s="28">
        <v>41183</v>
      </c>
      <c r="H1476" s="18">
        <v>736</v>
      </c>
      <c r="I1476" s="17">
        <f t="shared" si="115"/>
        <v>478.40000000000003</v>
      </c>
      <c r="J1476" s="33">
        <v>84</v>
      </c>
      <c r="K1476" s="36">
        <f t="shared" si="112"/>
        <v>131.9197896120973</v>
      </c>
      <c r="L1476" s="19">
        <f t="shared" si="113"/>
        <v>454.48</v>
      </c>
      <c r="M1476" s="17">
        <f t="shared" si="114"/>
        <v>23.92</v>
      </c>
      <c r="N1476" s="39">
        <v>0.09</v>
      </c>
      <c r="O1476" s="17">
        <f t="shared" si="116"/>
        <v>26.072800000000004</v>
      </c>
    </row>
    <row r="1477" spans="1:15" s="7" customFormat="1" ht="15.75" customHeight="1" x14ac:dyDescent="0.25">
      <c r="A1477" s="6" t="s">
        <v>1912</v>
      </c>
      <c r="B1477" s="6" t="s">
        <v>44</v>
      </c>
      <c r="C1477" s="6" t="s">
        <v>38</v>
      </c>
      <c r="D1477" s="6" t="s">
        <v>39</v>
      </c>
      <c r="E1477" s="6" t="s">
        <v>171</v>
      </c>
      <c r="F1477" s="27">
        <v>2015</v>
      </c>
      <c r="G1477" s="28">
        <v>42229</v>
      </c>
      <c r="H1477" s="18">
        <v>1518</v>
      </c>
      <c r="I1477" s="17">
        <f t="shared" si="115"/>
        <v>986.7</v>
      </c>
      <c r="J1477" s="33">
        <v>84</v>
      </c>
      <c r="K1477" s="36">
        <f t="shared" si="112"/>
        <v>97.534516765285986</v>
      </c>
      <c r="L1477" s="19">
        <f t="shared" si="113"/>
        <v>937.36500000000001</v>
      </c>
      <c r="M1477" s="17">
        <f t="shared" si="114"/>
        <v>49.335000000000008</v>
      </c>
      <c r="N1477" s="39">
        <v>0.09</v>
      </c>
      <c r="O1477" s="17">
        <f t="shared" si="116"/>
        <v>53.775150000000011</v>
      </c>
    </row>
    <row r="1478" spans="1:15" s="7" customFormat="1" ht="15.75" customHeight="1" x14ac:dyDescent="0.25">
      <c r="A1478" s="6" t="s">
        <v>1913</v>
      </c>
      <c r="B1478" s="6" t="s">
        <v>44</v>
      </c>
      <c r="C1478" s="6" t="s">
        <v>34</v>
      </c>
      <c r="D1478" s="6" t="s">
        <v>35</v>
      </c>
      <c r="E1478" s="6" t="s">
        <v>1854</v>
      </c>
      <c r="F1478" s="27">
        <v>2014</v>
      </c>
      <c r="G1478" s="28">
        <v>41960</v>
      </c>
      <c r="H1478" s="18">
        <v>4569</v>
      </c>
      <c r="I1478" s="17">
        <f t="shared" si="115"/>
        <v>2969.85</v>
      </c>
      <c r="J1478" s="33">
        <v>84</v>
      </c>
      <c r="K1478" s="36">
        <f t="shared" si="112"/>
        <v>106.37738330046022</v>
      </c>
      <c r="L1478" s="19">
        <f t="shared" si="113"/>
        <v>2821.3575000000001</v>
      </c>
      <c r="M1478" s="17">
        <f t="shared" si="114"/>
        <v>148.49250000000001</v>
      </c>
      <c r="N1478" s="39">
        <v>0.09</v>
      </c>
      <c r="O1478" s="17">
        <f t="shared" si="116"/>
        <v>161.85682500000001</v>
      </c>
    </row>
    <row r="1479" spans="1:15" s="7" customFormat="1" ht="15.75" customHeight="1" x14ac:dyDescent="0.25">
      <c r="A1479" s="6" t="s">
        <v>1914</v>
      </c>
      <c r="B1479" s="6" t="s">
        <v>44</v>
      </c>
      <c r="C1479" s="6" t="s">
        <v>38</v>
      </c>
      <c r="D1479" s="6" t="s">
        <v>39</v>
      </c>
      <c r="E1479" s="6" t="s">
        <v>862</v>
      </c>
      <c r="F1479" s="27">
        <v>2008</v>
      </c>
      <c r="G1479" s="28">
        <v>39630</v>
      </c>
      <c r="H1479" s="18">
        <v>719</v>
      </c>
      <c r="I1479" s="17">
        <f t="shared" si="115"/>
        <v>467.35</v>
      </c>
      <c r="J1479" s="33">
        <v>84</v>
      </c>
      <c r="K1479" s="36">
        <f t="shared" si="112"/>
        <v>182.97172912557528</v>
      </c>
      <c r="L1479" s="19">
        <f t="shared" si="113"/>
        <v>443.98250000000002</v>
      </c>
      <c r="M1479" s="17">
        <f t="shared" si="114"/>
        <v>23.367500000000003</v>
      </c>
      <c r="N1479" s="39">
        <v>0.09</v>
      </c>
      <c r="O1479" s="17">
        <f t="shared" si="116"/>
        <v>25.470575000000004</v>
      </c>
    </row>
    <row r="1480" spans="1:15" s="7" customFormat="1" ht="15.75" customHeight="1" x14ac:dyDescent="0.25">
      <c r="A1480" s="6" t="s">
        <v>1915</v>
      </c>
      <c r="B1480" s="6" t="s">
        <v>44</v>
      </c>
      <c r="C1480" s="6" t="s">
        <v>29</v>
      </c>
      <c r="D1480" s="6" t="s">
        <v>30</v>
      </c>
      <c r="E1480" s="6" t="s">
        <v>393</v>
      </c>
      <c r="F1480" s="27">
        <v>2009</v>
      </c>
      <c r="G1480" s="28">
        <v>39995</v>
      </c>
      <c r="H1480" s="18">
        <v>4779</v>
      </c>
      <c r="I1480" s="17">
        <f t="shared" si="115"/>
        <v>3106.35</v>
      </c>
      <c r="J1480" s="33">
        <v>84</v>
      </c>
      <c r="K1480" s="36">
        <f t="shared" si="112"/>
        <v>170.97304404996711</v>
      </c>
      <c r="L1480" s="19">
        <f t="shared" si="113"/>
        <v>2951.0324999999998</v>
      </c>
      <c r="M1480" s="17">
        <f t="shared" si="114"/>
        <v>155.3175</v>
      </c>
      <c r="N1480" s="39">
        <v>0.09</v>
      </c>
      <c r="O1480" s="17">
        <f t="shared" si="116"/>
        <v>169.296075</v>
      </c>
    </row>
    <row r="1481" spans="1:15" s="7" customFormat="1" ht="15.75" customHeight="1" x14ac:dyDescent="0.25">
      <c r="A1481" s="6" t="s">
        <v>1916</v>
      </c>
      <c r="B1481" s="6" t="s">
        <v>44</v>
      </c>
      <c r="C1481" s="6" t="s">
        <v>29</v>
      </c>
      <c r="D1481" s="6" t="s">
        <v>30</v>
      </c>
      <c r="E1481" s="6" t="s">
        <v>274</v>
      </c>
      <c r="F1481" s="27">
        <v>2009</v>
      </c>
      <c r="G1481" s="28">
        <v>39995</v>
      </c>
      <c r="H1481" s="18">
        <v>6965</v>
      </c>
      <c r="I1481" s="17">
        <f t="shared" si="115"/>
        <v>4527.25</v>
      </c>
      <c r="J1481" s="33">
        <v>84</v>
      </c>
      <c r="K1481" s="36">
        <f t="shared" si="112"/>
        <v>170.97304404996711</v>
      </c>
      <c r="L1481" s="19">
        <f t="shared" si="113"/>
        <v>4300.8874999999998</v>
      </c>
      <c r="M1481" s="17">
        <f t="shared" si="114"/>
        <v>226.36250000000001</v>
      </c>
      <c r="N1481" s="39">
        <v>0.09</v>
      </c>
      <c r="O1481" s="17">
        <f t="shared" si="116"/>
        <v>246.73512500000004</v>
      </c>
    </row>
    <row r="1482" spans="1:15" s="7" customFormat="1" ht="15.75" customHeight="1" x14ac:dyDescent="0.25">
      <c r="A1482" s="6" t="s">
        <v>1917</v>
      </c>
      <c r="B1482" s="6" t="s">
        <v>33</v>
      </c>
      <c r="C1482" s="6" t="s">
        <v>76</v>
      </c>
      <c r="D1482" s="6" t="s">
        <v>77</v>
      </c>
      <c r="E1482" s="6" t="s">
        <v>163</v>
      </c>
      <c r="F1482" s="27">
        <v>2019</v>
      </c>
      <c r="G1482" s="28">
        <v>43706</v>
      </c>
      <c r="H1482" s="18">
        <v>21428</v>
      </c>
      <c r="I1482" s="17">
        <f t="shared" si="115"/>
        <v>13928.2</v>
      </c>
      <c r="J1482" s="33">
        <v>84</v>
      </c>
      <c r="K1482" s="36">
        <f t="shared" ref="K1482:K1545" si="117">+($B$2-G1482)/30.42</f>
        <v>48.980933596318209</v>
      </c>
      <c r="L1482" s="19">
        <f t="shared" ref="L1482:L1545" si="118">+I1482-M1482</f>
        <v>7715.5408017908012</v>
      </c>
      <c r="M1482" s="17">
        <f t="shared" ref="M1482:M1545" si="119">IF(K1482&lt;$J1482,($I1482)-(K1482/$J1482)*(($I1482)-($I1482*$B$5)),($I1482*$B$5))</f>
        <v>6212.6591982091995</v>
      </c>
      <c r="N1482" s="39">
        <v>0.09</v>
      </c>
      <c r="O1482" s="17">
        <f t="shared" si="116"/>
        <v>6771.7985260480282</v>
      </c>
    </row>
    <row r="1483" spans="1:15" s="7" customFormat="1" ht="15.75" customHeight="1" x14ac:dyDescent="0.25">
      <c r="A1483" s="6" t="s">
        <v>1918</v>
      </c>
      <c r="B1483" s="6" t="s">
        <v>44</v>
      </c>
      <c r="C1483" s="6" t="s">
        <v>34</v>
      </c>
      <c r="D1483" s="6" t="s">
        <v>35</v>
      </c>
      <c r="E1483" s="6" t="s">
        <v>1854</v>
      </c>
      <c r="F1483" s="27">
        <v>2008</v>
      </c>
      <c r="G1483" s="28">
        <v>39630</v>
      </c>
      <c r="H1483" s="18">
        <v>2295</v>
      </c>
      <c r="I1483" s="17">
        <f t="shared" ref="I1483:I1546" si="120">H1483*(1-$B$6)</f>
        <v>1491.75</v>
      </c>
      <c r="J1483" s="33">
        <v>84</v>
      </c>
      <c r="K1483" s="36">
        <f t="shared" si="117"/>
        <v>182.97172912557528</v>
      </c>
      <c r="L1483" s="19">
        <f t="shared" si="118"/>
        <v>1417.1624999999999</v>
      </c>
      <c r="M1483" s="17">
        <f t="shared" si="119"/>
        <v>74.587500000000006</v>
      </c>
      <c r="N1483" s="39">
        <v>0.09</v>
      </c>
      <c r="O1483" s="17">
        <f t="shared" ref="O1483:O1546" si="121">+M1483*(1+N1483)</f>
        <v>81.300375000000017</v>
      </c>
    </row>
    <row r="1484" spans="1:15" s="7" customFormat="1" ht="15.75" customHeight="1" x14ac:dyDescent="0.25">
      <c r="A1484" s="6" t="s">
        <v>1919</v>
      </c>
      <c r="B1484" s="6" t="s">
        <v>44</v>
      </c>
      <c r="C1484" s="6" t="s">
        <v>100</v>
      </c>
      <c r="D1484" s="6" t="s">
        <v>101</v>
      </c>
      <c r="E1484" s="6" t="s">
        <v>102</v>
      </c>
      <c r="F1484" s="27">
        <v>2015</v>
      </c>
      <c r="G1484" s="28">
        <v>42284</v>
      </c>
      <c r="H1484" s="18">
        <v>1305</v>
      </c>
      <c r="I1484" s="17">
        <f t="shared" si="120"/>
        <v>848.25</v>
      </c>
      <c r="J1484" s="33">
        <v>84</v>
      </c>
      <c r="K1484" s="36">
        <f t="shared" si="117"/>
        <v>95.726495726495727</v>
      </c>
      <c r="L1484" s="19">
        <f t="shared" si="118"/>
        <v>805.83749999999998</v>
      </c>
      <c r="M1484" s="17">
        <f t="shared" si="119"/>
        <v>42.412500000000001</v>
      </c>
      <c r="N1484" s="39">
        <v>0.21</v>
      </c>
      <c r="O1484" s="17">
        <f t="shared" si="121"/>
        <v>51.319125</v>
      </c>
    </row>
    <row r="1485" spans="1:15" s="7" customFormat="1" ht="15.75" customHeight="1" x14ac:dyDescent="0.25">
      <c r="A1485" s="6" t="s">
        <v>1920</v>
      </c>
      <c r="B1485" s="6" t="s">
        <v>44</v>
      </c>
      <c r="C1485" s="6" t="s">
        <v>29</v>
      </c>
      <c r="D1485" s="6" t="s">
        <v>30</v>
      </c>
      <c r="E1485" s="6" t="s">
        <v>111</v>
      </c>
      <c r="F1485" s="27">
        <v>2017</v>
      </c>
      <c r="G1485" s="28">
        <v>42849</v>
      </c>
      <c r="H1485" s="18">
        <v>4903</v>
      </c>
      <c r="I1485" s="17">
        <f t="shared" si="120"/>
        <v>3186.9500000000003</v>
      </c>
      <c r="J1485" s="33">
        <v>84</v>
      </c>
      <c r="K1485" s="36">
        <f t="shared" si="117"/>
        <v>77.153188691650229</v>
      </c>
      <c r="L1485" s="19">
        <f t="shared" si="118"/>
        <v>2780.8236543549046</v>
      </c>
      <c r="M1485" s="17">
        <f t="shared" si="119"/>
        <v>406.12634564509563</v>
      </c>
      <c r="N1485" s="39">
        <v>0.09</v>
      </c>
      <c r="O1485" s="17">
        <f t="shared" si="121"/>
        <v>442.67771675315424</v>
      </c>
    </row>
    <row r="1486" spans="1:15" s="7" customFormat="1" ht="15.75" customHeight="1" x14ac:dyDescent="0.25">
      <c r="A1486" s="6" t="s">
        <v>1921</v>
      </c>
      <c r="B1486" s="6" t="s">
        <v>44</v>
      </c>
      <c r="C1486" s="6" t="s">
        <v>34</v>
      </c>
      <c r="D1486" s="6" t="s">
        <v>35</v>
      </c>
      <c r="E1486" s="6" t="s">
        <v>1854</v>
      </c>
      <c r="F1486" s="27">
        <v>2019</v>
      </c>
      <c r="G1486" s="28">
        <v>43608</v>
      </c>
      <c r="H1486" s="18">
        <v>2591</v>
      </c>
      <c r="I1486" s="17">
        <f t="shared" si="120"/>
        <v>1684.15</v>
      </c>
      <c r="J1486" s="33">
        <v>84</v>
      </c>
      <c r="K1486" s="36">
        <f t="shared" si="117"/>
        <v>52.202498356344506</v>
      </c>
      <c r="L1486" s="19">
        <f t="shared" si="118"/>
        <v>994.29756817256816</v>
      </c>
      <c r="M1486" s="17">
        <f t="shared" si="119"/>
        <v>689.85243182743193</v>
      </c>
      <c r="N1486" s="39">
        <v>0.09</v>
      </c>
      <c r="O1486" s="17">
        <f t="shared" si="121"/>
        <v>751.93915069190086</v>
      </c>
    </row>
    <row r="1487" spans="1:15" s="7" customFormat="1" ht="15.75" customHeight="1" x14ac:dyDescent="0.25">
      <c r="A1487" s="6" t="s">
        <v>1922</v>
      </c>
      <c r="B1487" s="6" t="s">
        <v>33</v>
      </c>
      <c r="C1487" s="6" t="s">
        <v>58</v>
      </c>
      <c r="D1487" s="6" t="s">
        <v>59</v>
      </c>
      <c r="E1487" s="6" t="s">
        <v>1397</v>
      </c>
      <c r="F1487" s="27">
        <v>2006</v>
      </c>
      <c r="G1487" s="28">
        <v>38899</v>
      </c>
      <c r="H1487" s="18">
        <v>6670.43</v>
      </c>
      <c r="I1487" s="17">
        <f t="shared" si="120"/>
        <v>4335.7795000000006</v>
      </c>
      <c r="J1487" s="33">
        <v>84</v>
      </c>
      <c r="K1487" s="36">
        <f t="shared" si="117"/>
        <v>207.00197238658777</v>
      </c>
      <c r="L1487" s="19">
        <f t="shared" si="118"/>
        <v>4118.9905250000002</v>
      </c>
      <c r="M1487" s="17">
        <f t="shared" si="119"/>
        <v>216.78897500000005</v>
      </c>
      <c r="N1487" s="39">
        <v>0.09</v>
      </c>
      <c r="O1487" s="17">
        <f t="shared" si="121"/>
        <v>236.29998275000008</v>
      </c>
    </row>
    <row r="1488" spans="1:15" s="7" customFormat="1" ht="15.75" customHeight="1" x14ac:dyDescent="0.25">
      <c r="A1488" s="6" t="s">
        <v>1923</v>
      </c>
      <c r="B1488" s="6" t="s">
        <v>44</v>
      </c>
      <c r="C1488" s="6" t="s">
        <v>34</v>
      </c>
      <c r="D1488" s="6" t="s">
        <v>35</v>
      </c>
      <c r="E1488" s="6" t="s">
        <v>1854</v>
      </c>
      <c r="F1488" s="27">
        <v>2009</v>
      </c>
      <c r="G1488" s="28">
        <v>39995</v>
      </c>
      <c r="H1488" s="18">
        <v>2295</v>
      </c>
      <c r="I1488" s="17">
        <f t="shared" si="120"/>
        <v>1491.75</v>
      </c>
      <c r="J1488" s="33">
        <v>84</v>
      </c>
      <c r="K1488" s="36">
        <f t="shared" si="117"/>
        <v>170.97304404996711</v>
      </c>
      <c r="L1488" s="19">
        <f t="shared" si="118"/>
        <v>1417.1624999999999</v>
      </c>
      <c r="M1488" s="17">
        <f t="shared" si="119"/>
        <v>74.587500000000006</v>
      </c>
      <c r="N1488" s="39">
        <v>0.09</v>
      </c>
      <c r="O1488" s="17">
        <f t="shared" si="121"/>
        <v>81.300375000000017</v>
      </c>
    </row>
    <row r="1489" spans="1:15" s="7" customFormat="1" ht="15.75" customHeight="1" x14ac:dyDescent="0.25">
      <c r="A1489" s="6" t="s">
        <v>1924</v>
      </c>
      <c r="B1489" s="6" t="s">
        <v>44</v>
      </c>
      <c r="C1489" s="6" t="s">
        <v>34</v>
      </c>
      <c r="D1489" s="6" t="s">
        <v>35</v>
      </c>
      <c r="E1489" s="6" t="s">
        <v>1854</v>
      </c>
      <c r="F1489" s="27">
        <v>2009</v>
      </c>
      <c r="G1489" s="28">
        <v>39995</v>
      </c>
      <c r="H1489" s="18">
        <v>2295</v>
      </c>
      <c r="I1489" s="17">
        <f t="shared" si="120"/>
        <v>1491.75</v>
      </c>
      <c r="J1489" s="33">
        <v>84</v>
      </c>
      <c r="K1489" s="36">
        <f t="shared" si="117"/>
        <v>170.97304404996711</v>
      </c>
      <c r="L1489" s="19">
        <f t="shared" si="118"/>
        <v>1417.1624999999999</v>
      </c>
      <c r="M1489" s="17">
        <f t="shared" si="119"/>
        <v>74.587500000000006</v>
      </c>
      <c r="N1489" s="39">
        <v>0.09</v>
      </c>
      <c r="O1489" s="17">
        <f t="shared" si="121"/>
        <v>81.300375000000017</v>
      </c>
    </row>
    <row r="1490" spans="1:15" s="7" customFormat="1" ht="15.75" customHeight="1" x14ac:dyDescent="0.25">
      <c r="A1490" s="6" t="s">
        <v>1925</v>
      </c>
      <c r="B1490" s="6" t="s">
        <v>44</v>
      </c>
      <c r="C1490" s="6" t="s">
        <v>58</v>
      </c>
      <c r="D1490" s="6" t="s">
        <v>59</v>
      </c>
      <c r="E1490" s="6" t="s">
        <v>60</v>
      </c>
      <c r="F1490" s="27">
        <v>2016</v>
      </c>
      <c r="G1490" s="28">
        <v>42614</v>
      </c>
      <c r="H1490" s="18">
        <v>7950</v>
      </c>
      <c r="I1490" s="17">
        <f t="shared" si="120"/>
        <v>5167.5</v>
      </c>
      <c r="J1490" s="33">
        <v>84</v>
      </c>
      <c r="K1490" s="36">
        <f t="shared" si="117"/>
        <v>84.878369493754107</v>
      </c>
      <c r="L1490" s="19">
        <f t="shared" si="118"/>
        <v>4909.125</v>
      </c>
      <c r="M1490" s="17">
        <f t="shared" si="119"/>
        <v>258.375</v>
      </c>
      <c r="N1490" s="39">
        <v>0.09</v>
      </c>
      <c r="O1490" s="17">
        <f t="shared" si="121"/>
        <v>281.62875000000003</v>
      </c>
    </row>
    <row r="1491" spans="1:15" s="7" customFormat="1" ht="15.75" customHeight="1" x14ac:dyDescent="0.25">
      <c r="A1491" s="6" t="s">
        <v>1926</v>
      </c>
      <c r="B1491" s="6" t="s">
        <v>44</v>
      </c>
      <c r="C1491" s="6" t="s">
        <v>34</v>
      </c>
      <c r="D1491" s="6" t="s">
        <v>35</v>
      </c>
      <c r="E1491" s="6" t="s">
        <v>1854</v>
      </c>
      <c r="F1491" s="27">
        <v>2014</v>
      </c>
      <c r="G1491" s="28">
        <v>41976</v>
      </c>
      <c r="H1491" s="18">
        <v>5034.6499999999996</v>
      </c>
      <c r="I1491" s="17">
        <f t="shared" si="120"/>
        <v>3272.5225</v>
      </c>
      <c r="J1491" s="33">
        <v>84</v>
      </c>
      <c r="K1491" s="36">
        <f t="shared" si="117"/>
        <v>105.85141354372124</v>
      </c>
      <c r="L1491" s="19">
        <f t="shared" si="118"/>
        <v>3108.8963750000003</v>
      </c>
      <c r="M1491" s="17">
        <f t="shared" si="119"/>
        <v>163.626125</v>
      </c>
      <c r="N1491" s="39">
        <v>0.09</v>
      </c>
      <c r="O1491" s="17">
        <f t="shared" si="121"/>
        <v>178.35247625000002</v>
      </c>
    </row>
    <row r="1492" spans="1:15" s="7" customFormat="1" ht="15.75" customHeight="1" x14ac:dyDescent="0.25">
      <c r="A1492" s="6" t="s">
        <v>1927</v>
      </c>
      <c r="B1492" s="6" t="s">
        <v>44</v>
      </c>
      <c r="C1492" s="6" t="s">
        <v>58</v>
      </c>
      <c r="D1492" s="6" t="s">
        <v>59</v>
      </c>
      <c r="E1492" s="6" t="s">
        <v>318</v>
      </c>
      <c r="F1492" s="27">
        <v>2010</v>
      </c>
      <c r="G1492" s="28">
        <v>40360</v>
      </c>
      <c r="H1492" s="18">
        <v>8290</v>
      </c>
      <c r="I1492" s="17">
        <f t="shared" si="120"/>
        <v>5388.5</v>
      </c>
      <c r="J1492" s="33">
        <v>84</v>
      </c>
      <c r="K1492" s="36">
        <f t="shared" si="117"/>
        <v>158.97435897435898</v>
      </c>
      <c r="L1492" s="19">
        <f t="shared" si="118"/>
        <v>5119.0749999999998</v>
      </c>
      <c r="M1492" s="17">
        <f t="shared" si="119"/>
        <v>269.42500000000001</v>
      </c>
      <c r="N1492" s="39">
        <v>0.09</v>
      </c>
      <c r="O1492" s="17">
        <f t="shared" si="121"/>
        <v>293.67325000000005</v>
      </c>
    </row>
    <row r="1493" spans="1:15" s="7" customFormat="1" ht="15.75" customHeight="1" x14ac:dyDescent="0.25">
      <c r="A1493" s="6" t="s">
        <v>1928</v>
      </c>
      <c r="B1493" s="6" t="s">
        <v>44</v>
      </c>
      <c r="C1493" s="6" t="s">
        <v>34</v>
      </c>
      <c r="D1493" s="6" t="s">
        <v>35</v>
      </c>
      <c r="E1493" s="6" t="s">
        <v>1929</v>
      </c>
      <c r="F1493" s="27">
        <v>2008</v>
      </c>
      <c r="G1493" s="28">
        <v>39659</v>
      </c>
      <c r="H1493" s="18">
        <v>4079</v>
      </c>
      <c r="I1493" s="17">
        <f t="shared" si="120"/>
        <v>2651.35</v>
      </c>
      <c r="J1493" s="33">
        <v>84</v>
      </c>
      <c r="K1493" s="36">
        <f t="shared" si="117"/>
        <v>182.01840894148586</v>
      </c>
      <c r="L1493" s="19">
        <f t="shared" si="118"/>
        <v>2518.7824999999998</v>
      </c>
      <c r="M1493" s="17">
        <f t="shared" si="119"/>
        <v>132.5675</v>
      </c>
      <c r="N1493" s="39">
        <v>0.09</v>
      </c>
      <c r="O1493" s="17">
        <f t="shared" si="121"/>
        <v>144.49857500000002</v>
      </c>
    </row>
    <row r="1494" spans="1:15" s="7" customFormat="1" ht="15.75" customHeight="1" x14ac:dyDescent="0.25">
      <c r="A1494" s="6" t="s">
        <v>1930</v>
      </c>
      <c r="B1494" s="6" t="s">
        <v>47</v>
      </c>
      <c r="C1494" s="6" t="s">
        <v>58</v>
      </c>
      <c r="D1494" s="6" t="s">
        <v>59</v>
      </c>
      <c r="E1494" s="6" t="s">
        <v>158</v>
      </c>
      <c r="F1494" s="27">
        <v>2016</v>
      </c>
      <c r="G1494" s="28">
        <v>42396</v>
      </c>
      <c r="H1494" s="18">
        <v>8436</v>
      </c>
      <c r="I1494" s="17">
        <f t="shared" si="120"/>
        <v>5483.4000000000005</v>
      </c>
      <c r="J1494" s="33">
        <v>84</v>
      </c>
      <c r="K1494" s="36">
        <f t="shared" si="117"/>
        <v>92.044707429322813</v>
      </c>
      <c r="L1494" s="19">
        <f t="shared" si="118"/>
        <v>5209.2300000000005</v>
      </c>
      <c r="M1494" s="17">
        <f t="shared" si="119"/>
        <v>274.17</v>
      </c>
      <c r="N1494" s="39">
        <v>0.09</v>
      </c>
      <c r="O1494" s="17">
        <f t="shared" si="121"/>
        <v>298.84530000000007</v>
      </c>
    </row>
    <row r="1495" spans="1:15" s="7" customFormat="1" ht="15.75" customHeight="1" x14ac:dyDescent="0.25">
      <c r="A1495" s="6" t="s">
        <v>1931</v>
      </c>
      <c r="B1495" s="6" t="s">
        <v>44</v>
      </c>
      <c r="C1495" s="6" t="s">
        <v>184</v>
      </c>
      <c r="D1495" s="6" t="s">
        <v>185</v>
      </c>
      <c r="E1495" s="6" t="s">
        <v>1932</v>
      </c>
      <c r="F1495" s="27">
        <v>2017</v>
      </c>
      <c r="G1495" s="28">
        <v>43045</v>
      </c>
      <c r="H1495" s="18">
        <v>6390</v>
      </c>
      <c r="I1495" s="17">
        <f t="shared" si="120"/>
        <v>4153.5</v>
      </c>
      <c r="J1495" s="33">
        <v>84</v>
      </c>
      <c r="K1495" s="36">
        <f t="shared" si="117"/>
        <v>70.710059171597635</v>
      </c>
      <c r="L1495" s="19">
        <f t="shared" si="118"/>
        <v>3321.5418956043954</v>
      </c>
      <c r="M1495" s="17">
        <f t="shared" si="119"/>
        <v>831.95810439560455</v>
      </c>
      <c r="N1495" s="39">
        <v>0.09</v>
      </c>
      <c r="O1495" s="17">
        <f t="shared" si="121"/>
        <v>906.83433379120902</v>
      </c>
    </row>
    <row r="1496" spans="1:15" s="7" customFormat="1" ht="15.75" customHeight="1" x14ac:dyDescent="0.25">
      <c r="A1496" s="6" t="s">
        <v>1933</v>
      </c>
      <c r="B1496" s="6" t="s">
        <v>33</v>
      </c>
      <c r="C1496" s="6" t="s">
        <v>38</v>
      </c>
      <c r="D1496" s="6" t="s">
        <v>39</v>
      </c>
      <c r="E1496" s="6" t="s">
        <v>126</v>
      </c>
      <c r="F1496" s="27">
        <v>2009</v>
      </c>
      <c r="G1496" s="28">
        <v>40056</v>
      </c>
      <c r="H1496" s="18">
        <v>969</v>
      </c>
      <c r="I1496" s="17">
        <f t="shared" si="120"/>
        <v>629.85</v>
      </c>
      <c r="J1496" s="33">
        <v>84</v>
      </c>
      <c r="K1496" s="36">
        <f t="shared" si="117"/>
        <v>168.96778435239972</v>
      </c>
      <c r="L1496" s="19">
        <f t="shared" si="118"/>
        <v>598.35750000000007</v>
      </c>
      <c r="M1496" s="17">
        <f t="shared" si="119"/>
        <v>31.492500000000003</v>
      </c>
      <c r="N1496" s="39">
        <v>0.09</v>
      </c>
      <c r="O1496" s="17">
        <f t="shared" si="121"/>
        <v>34.326825000000007</v>
      </c>
    </row>
    <row r="1497" spans="1:15" s="7" customFormat="1" ht="15.75" customHeight="1" x14ac:dyDescent="0.25">
      <c r="A1497" s="6" t="s">
        <v>1934</v>
      </c>
      <c r="B1497" s="6" t="s">
        <v>33</v>
      </c>
      <c r="C1497" s="6" t="s">
        <v>58</v>
      </c>
      <c r="D1497" s="6" t="s">
        <v>59</v>
      </c>
      <c r="E1497" s="6" t="s">
        <v>158</v>
      </c>
      <c r="F1497" s="27">
        <v>2011</v>
      </c>
      <c r="G1497" s="28">
        <v>40725</v>
      </c>
      <c r="H1497" s="18">
        <v>8436</v>
      </c>
      <c r="I1497" s="17">
        <f t="shared" si="120"/>
        <v>5483.4000000000005</v>
      </c>
      <c r="J1497" s="33">
        <v>84</v>
      </c>
      <c r="K1497" s="36">
        <f t="shared" si="117"/>
        <v>146.97567389875081</v>
      </c>
      <c r="L1497" s="19">
        <f t="shared" si="118"/>
        <v>5209.2300000000005</v>
      </c>
      <c r="M1497" s="17">
        <f t="shared" si="119"/>
        <v>274.17</v>
      </c>
      <c r="N1497" s="39">
        <v>0.09</v>
      </c>
      <c r="O1497" s="17">
        <f t="shared" si="121"/>
        <v>298.84530000000007</v>
      </c>
    </row>
    <row r="1498" spans="1:15" s="7" customFormat="1" ht="15.75" customHeight="1" x14ac:dyDescent="0.25">
      <c r="A1498" s="6" t="s">
        <v>1935</v>
      </c>
      <c r="B1498" s="6" t="s">
        <v>44</v>
      </c>
      <c r="C1498" s="6" t="s">
        <v>234</v>
      </c>
      <c r="D1498" s="6" t="s">
        <v>235</v>
      </c>
      <c r="E1498" s="6" t="s">
        <v>1936</v>
      </c>
      <c r="F1498" s="27">
        <v>2014</v>
      </c>
      <c r="G1498" s="28">
        <v>41717</v>
      </c>
      <c r="H1498" s="18">
        <v>2135.66</v>
      </c>
      <c r="I1498" s="17">
        <f t="shared" si="120"/>
        <v>1388.1789999999999</v>
      </c>
      <c r="J1498" s="33">
        <v>84</v>
      </c>
      <c r="K1498" s="36">
        <f t="shared" si="117"/>
        <v>114.3655489809336</v>
      </c>
      <c r="L1498" s="19">
        <f t="shared" si="118"/>
        <v>1318.7700499999999</v>
      </c>
      <c r="M1498" s="17">
        <f t="shared" si="119"/>
        <v>69.40894999999999</v>
      </c>
      <c r="N1498" s="39">
        <v>0.09</v>
      </c>
      <c r="O1498" s="17">
        <f t="shared" si="121"/>
        <v>75.655755499999998</v>
      </c>
    </row>
    <row r="1499" spans="1:15" s="7" customFormat="1" ht="15.75" customHeight="1" x14ac:dyDescent="0.25">
      <c r="A1499" s="6" t="s">
        <v>1937</v>
      </c>
      <c r="B1499" s="6" t="s">
        <v>44</v>
      </c>
      <c r="C1499" s="6" t="s">
        <v>34</v>
      </c>
      <c r="D1499" s="6" t="s">
        <v>35</v>
      </c>
      <c r="E1499" s="6" t="s">
        <v>1929</v>
      </c>
      <c r="F1499" s="27">
        <v>2005</v>
      </c>
      <c r="G1499" s="28">
        <v>38601</v>
      </c>
      <c r="H1499" s="18">
        <v>2733.2</v>
      </c>
      <c r="I1499" s="17">
        <f t="shared" si="120"/>
        <v>1776.58</v>
      </c>
      <c r="J1499" s="33">
        <v>84</v>
      </c>
      <c r="K1499" s="36">
        <f t="shared" si="117"/>
        <v>216.7981591058514</v>
      </c>
      <c r="L1499" s="19">
        <f t="shared" si="118"/>
        <v>1687.751</v>
      </c>
      <c r="M1499" s="17">
        <f t="shared" si="119"/>
        <v>88.829000000000008</v>
      </c>
      <c r="N1499" s="39">
        <v>0.09</v>
      </c>
      <c r="O1499" s="17">
        <f t="shared" si="121"/>
        <v>96.823610000000016</v>
      </c>
    </row>
    <row r="1500" spans="1:15" s="7" customFormat="1" ht="15.75" customHeight="1" x14ac:dyDescent="0.25">
      <c r="A1500" s="6" t="s">
        <v>1938</v>
      </c>
      <c r="B1500" s="6" t="s">
        <v>33</v>
      </c>
      <c r="C1500" s="6" t="s">
        <v>34</v>
      </c>
      <c r="D1500" s="6" t="s">
        <v>35</v>
      </c>
      <c r="E1500" s="6" t="s">
        <v>1939</v>
      </c>
      <c r="F1500" s="27">
        <v>2001</v>
      </c>
      <c r="G1500" s="28">
        <v>37073</v>
      </c>
      <c r="H1500" s="18">
        <v>603.98</v>
      </c>
      <c r="I1500" s="17">
        <f t="shared" si="120"/>
        <v>392.58700000000005</v>
      </c>
      <c r="J1500" s="33">
        <v>84</v>
      </c>
      <c r="K1500" s="36">
        <f t="shared" si="117"/>
        <v>267.02827087442472</v>
      </c>
      <c r="L1500" s="19">
        <f t="shared" si="118"/>
        <v>372.95765000000006</v>
      </c>
      <c r="M1500" s="17">
        <f t="shared" si="119"/>
        <v>19.629350000000002</v>
      </c>
      <c r="N1500" s="39">
        <v>0.09</v>
      </c>
      <c r="O1500" s="17">
        <f t="shared" si="121"/>
        <v>21.395991500000004</v>
      </c>
    </row>
    <row r="1501" spans="1:15" s="7" customFormat="1" ht="15.75" customHeight="1" x14ac:dyDescent="0.25">
      <c r="A1501" s="6" t="s">
        <v>1940</v>
      </c>
      <c r="B1501" s="6" t="s">
        <v>44</v>
      </c>
      <c r="C1501" s="6" t="s">
        <v>184</v>
      </c>
      <c r="D1501" s="6" t="s">
        <v>185</v>
      </c>
      <c r="E1501" s="6" t="s">
        <v>476</v>
      </c>
      <c r="F1501" s="27">
        <v>2014</v>
      </c>
      <c r="G1501" s="28">
        <v>41862</v>
      </c>
      <c r="H1501" s="18">
        <v>8374.4699999999993</v>
      </c>
      <c r="I1501" s="17">
        <f t="shared" si="120"/>
        <v>5443.4054999999998</v>
      </c>
      <c r="J1501" s="33">
        <v>84</v>
      </c>
      <c r="K1501" s="36">
        <f t="shared" si="117"/>
        <v>109.59894806048652</v>
      </c>
      <c r="L1501" s="19">
        <f t="shared" si="118"/>
        <v>5171.2352249999994</v>
      </c>
      <c r="M1501" s="17">
        <f t="shared" si="119"/>
        <v>272.170275</v>
      </c>
      <c r="N1501" s="39">
        <v>0.09</v>
      </c>
      <c r="O1501" s="17">
        <f t="shared" si="121"/>
        <v>296.66559975000001</v>
      </c>
    </row>
    <row r="1502" spans="1:15" s="7" customFormat="1" ht="15.75" customHeight="1" x14ac:dyDescent="0.25">
      <c r="A1502" s="6" t="s">
        <v>1941</v>
      </c>
      <c r="B1502" s="6" t="s">
        <v>47</v>
      </c>
      <c r="C1502" s="6" t="s">
        <v>38</v>
      </c>
      <c r="D1502" s="6" t="s">
        <v>39</v>
      </c>
      <c r="E1502" s="6" t="s">
        <v>1441</v>
      </c>
      <c r="F1502" s="27">
        <v>1999</v>
      </c>
      <c r="G1502" s="28">
        <v>36342</v>
      </c>
      <c r="H1502" s="18">
        <v>933</v>
      </c>
      <c r="I1502" s="17">
        <f t="shared" si="120"/>
        <v>606.45000000000005</v>
      </c>
      <c r="J1502" s="33">
        <v>84</v>
      </c>
      <c r="K1502" s="36">
        <f t="shared" si="117"/>
        <v>291.05851413543718</v>
      </c>
      <c r="L1502" s="19">
        <f t="shared" si="118"/>
        <v>576.12750000000005</v>
      </c>
      <c r="M1502" s="17">
        <f t="shared" si="119"/>
        <v>30.322500000000005</v>
      </c>
      <c r="N1502" s="39">
        <v>0.09</v>
      </c>
      <c r="O1502" s="17">
        <f t="shared" si="121"/>
        <v>33.051525000000005</v>
      </c>
    </row>
    <row r="1503" spans="1:15" s="7" customFormat="1" ht="15.75" customHeight="1" x14ac:dyDescent="0.25">
      <c r="A1503" s="6" t="s">
        <v>1942</v>
      </c>
      <c r="B1503" s="6" t="s">
        <v>47</v>
      </c>
      <c r="C1503" s="6" t="s">
        <v>34</v>
      </c>
      <c r="D1503" s="6" t="s">
        <v>35</v>
      </c>
      <c r="E1503" s="6" t="s">
        <v>1943</v>
      </c>
      <c r="F1503" s="27">
        <v>2000</v>
      </c>
      <c r="G1503" s="28">
        <v>36708</v>
      </c>
      <c r="H1503" s="18">
        <v>500</v>
      </c>
      <c r="I1503" s="17">
        <f t="shared" si="120"/>
        <v>325</v>
      </c>
      <c r="J1503" s="33">
        <v>84</v>
      </c>
      <c r="K1503" s="36">
        <f t="shared" si="117"/>
        <v>279.02695595003286</v>
      </c>
      <c r="L1503" s="19">
        <f t="shared" si="118"/>
        <v>308.75</v>
      </c>
      <c r="M1503" s="17">
        <f t="shared" si="119"/>
        <v>16.25</v>
      </c>
      <c r="N1503" s="39">
        <v>0.09</v>
      </c>
      <c r="O1503" s="17">
        <f t="shared" si="121"/>
        <v>17.712500000000002</v>
      </c>
    </row>
    <row r="1504" spans="1:15" s="7" customFormat="1" ht="15.75" customHeight="1" x14ac:dyDescent="0.25">
      <c r="A1504" s="6" t="s">
        <v>1944</v>
      </c>
      <c r="B1504" s="6" t="s">
        <v>47</v>
      </c>
      <c r="C1504" s="6" t="s">
        <v>38</v>
      </c>
      <c r="D1504" s="6" t="s">
        <v>39</v>
      </c>
      <c r="E1504" s="6" t="s">
        <v>1615</v>
      </c>
      <c r="F1504" s="27">
        <v>2014</v>
      </c>
      <c r="G1504" s="28">
        <v>41976</v>
      </c>
      <c r="H1504" s="18">
        <v>662</v>
      </c>
      <c r="I1504" s="17">
        <f t="shared" si="120"/>
        <v>430.3</v>
      </c>
      <c r="J1504" s="33">
        <v>84</v>
      </c>
      <c r="K1504" s="36">
        <f t="shared" si="117"/>
        <v>105.85141354372124</v>
      </c>
      <c r="L1504" s="19">
        <f t="shared" si="118"/>
        <v>408.78500000000003</v>
      </c>
      <c r="M1504" s="17">
        <f t="shared" si="119"/>
        <v>21.515000000000001</v>
      </c>
      <c r="N1504" s="39">
        <v>0.09</v>
      </c>
      <c r="O1504" s="17">
        <f t="shared" si="121"/>
        <v>23.451350000000001</v>
      </c>
    </row>
    <row r="1505" spans="1:15" s="7" customFormat="1" ht="15.75" customHeight="1" x14ac:dyDescent="0.25">
      <c r="A1505" s="6" t="s">
        <v>1945</v>
      </c>
      <c r="B1505" s="6" t="s">
        <v>44</v>
      </c>
      <c r="C1505" s="6" t="s">
        <v>29</v>
      </c>
      <c r="D1505" s="6" t="s">
        <v>30</v>
      </c>
      <c r="E1505" s="6" t="s">
        <v>52</v>
      </c>
      <c r="F1505" s="27">
        <v>2018</v>
      </c>
      <c r="G1505" s="28">
        <v>43185</v>
      </c>
      <c r="H1505" s="18">
        <v>6861</v>
      </c>
      <c r="I1505" s="17">
        <f t="shared" si="120"/>
        <v>4459.6500000000005</v>
      </c>
      <c r="J1505" s="33">
        <v>84</v>
      </c>
      <c r="K1505" s="36">
        <f t="shared" si="117"/>
        <v>66.107823800131484</v>
      </c>
      <c r="L1505" s="19">
        <f t="shared" si="118"/>
        <v>3334.2484355921856</v>
      </c>
      <c r="M1505" s="17">
        <f t="shared" si="119"/>
        <v>1125.4015644078149</v>
      </c>
      <c r="N1505" s="39">
        <v>0.09</v>
      </c>
      <c r="O1505" s="17">
        <f t="shared" si="121"/>
        <v>1226.6877052045184</v>
      </c>
    </row>
    <row r="1506" spans="1:15" s="7" customFormat="1" ht="15.75" customHeight="1" x14ac:dyDescent="0.25">
      <c r="A1506" s="6" t="s">
        <v>1946</v>
      </c>
      <c r="B1506" s="6" t="s">
        <v>33</v>
      </c>
      <c r="C1506" s="6" t="s">
        <v>184</v>
      </c>
      <c r="D1506" s="6" t="s">
        <v>185</v>
      </c>
      <c r="E1506" s="6" t="s">
        <v>1932</v>
      </c>
      <c r="F1506" s="27">
        <v>2018</v>
      </c>
      <c r="G1506" s="28">
        <v>43109</v>
      </c>
      <c r="H1506" s="18">
        <v>6390</v>
      </c>
      <c r="I1506" s="17">
        <f t="shared" si="120"/>
        <v>4153.5</v>
      </c>
      <c r="J1506" s="33">
        <v>84</v>
      </c>
      <c r="K1506" s="36">
        <f t="shared" si="117"/>
        <v>68.606180144641684</v>
      </c>
      <c r="L1506" s="19">
        <f t="shared" si="118"/>
        <v>3222.7140567765568</v>
      </c>
      <c r="M1506" s="17">
        <f t="shared" si="119"/>
        <v>930.78594322344316</v>
      </c>
      <c r="N1506" s="39">
        <v>0.09</v>
      </c>
      <c r="O1506" s="17">
        <f t="shared" si="121"/>
        <v>1014.5566781135531</v>
      </c>
    </row>
    <row r="1507" spans="1:15" s="7" customFormat="1" ht="15.75" customHeight="1" x14ac:dyDescent="0.25">
      <c r="A1507" s="6" t="s">
        <v>1947</v>
      </c>
      <c r="B1507" s="6" t="s">
        <v>33</v>
      </c>
      <c r="C1507" s="6" t="s">
        <v>38</v>
      </c>
      <c r="D1507" s="6" t="s">
        <v>39</v>
      </c>
      <c r="E1507" s="6" t="s">
        <v>671</v>
      </c>
      <c r="F1507" s="27">
        <v>2002</v>
      </c>
      <c r="G1507" s="28">
        <v>37438</v>
      </c>
      <c r="H1507" s="18">
        <v>746</v>
      </c>
      <c r="I1507" s="17">
        <f t="shared" si="120"/>
        <v>484.90000000000003</v>
      </c>
      <c r="J1507" s="33">
        <v>84</v>
      </c>
      <c r="K1507" s="36">
        <f t="shared" si="117"/>
        <v>255.02958579881656</v>
      </c>
      <c r="L1507" s="19">
        <f t="shared" si="118"/>
        <v>460.65500000000003</v>
      </c>
      <c r="M1507" s="17">
        <f t="shared" si="119"/>
        <v>24.245000000000005</v>
      </c>
      <c r="N1507" s="39">
        <v>0.09</v>
      </c>
      <c r="O1507" s="17">
        <f t="shared" si="121"/>
        <v>26.427050000000008</v>
      </c>
    </row>
    <row r="1508" spans="1:15" s="7" customFormat="1" ht="15.75" customHeight="1" x14ac:dyDescent="0.25">
      <c r="A1508" s="6" t="s">
        <v>1948</v>
      </c>
      <c r="B1508" s="6" t="s">
        <v>33</v>
      </c>
      <c r="C1508" s="6" t="s">
        <v>38</v>
      </c>
      <c r="D1508" s="6" t="s">
        <v>39</v>
      </c>
      <c r="E1508" s="6" t="s">
        <v>126</v>
      </c>
      <c r="F1508" s="27">
        <v>2009</v>
      </c>
      <c r="G1508" s="28">
        <v>40148</v>
      </c>
      <c r="H1508" s="18">
        <v>1025</v>
      </c>
      <c r="I1508" s="17">
        <f t="shared" si="120"/>
        <v>666.25</v>
      </c>
      <c r="J1508" s="33">
        <v>84</v>
      </c>
      <c r="K1508" s="36">
        <f t="shared" si="117"/>
        <v>165.94345825115056</v>
      </c>
      <c r="L1508" s="19">
        <f t="shared" si="118"/>
        <v>632.9375</v>
      </c>
      <c r="M1508" s="17">
        <f t="shared" si="119"/>
        <v>33.3125</v>
      </c>
      <c r="N1508" s="39">
        <v>0.09</v>
      </c>
      <c r="O1508" s="17">
        <f t="shared" si="121"/>
        <v>36.310625000000002</v>
      </c>
    </row>
    <row r="1509" spans="1:15" s="7" customFormat="1" ht="15.75" customHeight="1" x14ac:dyDescent="0.25">
      <c r="A1509" s="6" t="s">
        <v>1949</v>
      </c>
      <c r="B1509" s="6" t="s">
        <v>33</v>
      </c>
      <c r="C1509" s="6" t="s">
        <v>38</v>
      </c>
      <c r="D1509" s="6" t="s">
        <v>39</v>
      </c>
      <c r="E1509" s="6" t="s">
        <v>1423</v>
      </c>
      <c r="F1509" s="27">
        <v>2007</v>
      </c>
      <c r="G1509" s="28">
        <v>39264</v>
      </c>
      <c r="H1509" s="18">
        <v>1115</v>
      </c>
      <c r="I1509" s="17">
        <f t="shared" si="120"/>
        <v>724.75</v>
      </c>
      <c r="J1509" s="33">
        <v>84</v>
      </c>
      <c r="K1509" s="36">
        <f t="shared" si="117"/>
        <v>195.0032873109796</v>
      </c>
      <c r="L1509" s="19">
        <f t="shared" si="118"/>
        <v>688.51250000000005</v>
      </c>
      <c r="M1509" s="17">
        <f t="shared" si="119"/>
        <v>36.237500000000004</v>
      </c>
      <c r="N1509" s="39">
        <v>0.09</v>
      </c>
      <c r="O1509" s="17">
        <f t="shared" si="121"/>
        <v>39.498875000000005</v>
      </c>
    </row>
    <row r="1510" spans="1:15" s="7" customFormat="1" ht="15.75" customHeight="1" x14ac:dyDescent="0.25">
      <c r="A1510" s="6" t="s">
        <v>1950</v>
      </c>
      <c r="B1510" s="6" t="s">
        <v>33</v>
      </c>
      <c r="C1510" s="6" t="s">
        <v>38</v>
      </c>
      <c r="D1510" s="6" t="s">
        <v>39</v>
      </c>
      <c r="E1510" s="6" t="s">
        <v>1423</v>
      </c>
      <c r="F1510" s="27">
        <v>2008</v>
      </c>
      <c r="G1510" s="28">
        <v>39630</v>
      </c>
      <c r="H1510" s="18">
        <v>1115</v>
      </c>
      <c r="I1510" s="17">
        <f t="shared" si="120"/>
        <v>724.75</v>
      </c>
      <c r="J1510" s="33">
        <v>84</v>
      </c>
      <c r="K1510" s="36">
        <f t="shared" si="117"/>
        <v>182.97172912557528</v>
      </c>
      <c r="L1510" s="19">
        <f t="shared" si="118"/>
        <v>688.51250000000005</v>
      </c>
      <c r="M1510" s="17">
        <f t="shared" si="119"/>
        <v>36.237500000000004</v>
      </c>
      <c r="N1510" s="39">
        <v>0.09</v>
      </c>
      <c r="O1510" s="17">
        <f t="shared" si="121"/>
        <v>39.498875000000005</v>
      </c>
    </row>
    <row r="1511" spans="1:15" s="7" customFormat="1" ht="15.75" customHeight="1" x14ac:dyDescent="0.25">
      <c r="A1511" s="6" t="s">
        <v>1951</v>
      </c>
      <c r="B1511" s="6" t="s">
        <v>33</v>
      </c>
      <c r="C1511" s="6" t="s">
        <v>38</v>
      </c>
      <c r="D1511" s="6" t="s">
        <v>39</v>
      </c>
      <c r="E1511" s="6" t="s">
        <v>1423</v>
      </c>
      <c r="F1511" s="27">
        <v>2007</v>
      </c>
      <c r="G1511" s="28">
        <v>39264</v>
      </c>
      <c r="H1511" s="18">
        <v>1115</v>
      </c>
      <c r="I1511" s="17">
        <f t="shared" si="120"/>
        <v>724.75</v>
      </c>
      <c r="J1511" s="33">
        <v>84</v>
      </c>
      <c r="K1511" s="36">
        <f t="shared" si="117"/>
        <v>195.0032873109796</v>
      </c>
      <c r="L1511" s="19">
        <f t="shared" si="118"/>
        <v>688.51250000000005</v>
      </c>
      <c r="M1511" s="17">
        <f t="shared" si="119"/>
        <v>36.237500000000004</v>
      </c>
      <c r="N1511" s="39">
        <v>0.09</v>
      </c>
      <c r="O1511" s="17">
        <f t="shared" si="121"/>
        <v>39.498875000000005</v>
      </c>
    </row>
    <row r="1512" spans="1:15" s="7" customFormat="1" ht="15.75" customHeight="1" x14ac:dyDescent="0.25">
      <c r="A1512" s="6" t="s">
        <v>1952</v>
      </c>
      <c r="B1512" s="6" t="s">
        <v>47</v>
      </c>
      <c r="C1512" s="6" t="s">
        <v>38</v>
      </c>
      <c r="D1512" s="6" t="s">
        <v>39</v>
      </c>
      <c r="E1512" s="6" t="s">
        <v>1286</v>
      </c>
      <c r="F1512" s="27">
        <v>2010</v>
      </c>
      <c r="G1512" s="28">
        <v>40360</v>
      </c>
      <c r="H1512" s="18">
        <v>1371</v>
      </c>
      <c r="I1512" s="17">
        <f t="shared" si="120"/>
        <v>891.15</v>
      </c>
      <c r="J1512" s="33">
        <v>84</v>
      </c>
      <c r="K1512" s="36">
        <f t="shared" si="117"/>
        <v>158.97435897435898</v>
      </c>
      <c r="L1512" s="19">
        <f t="shared" si="118"/>
        <v>846.59249999999997</v>
      </c>
      <c r="M1512" s="17">
        <f t="shared" si="119"/>
        <v>44.557500000000005</v>
      </c>
      <c r="N1512" s="39">
        <v>0.09</v>
      </c>
      <c r="O1512" s="17">
        <f t="shared" si="121"/>
        <v>48.567675000000008</v>
      </c>
    </row>
    <row r="1513" spans="1:15" s="7" customFormat="1" ht="15.75" customHeight="1" x14ac:dyDescent="0.25">
      <c r="A1513" s="6" t="s">
        <v>1953</v>
      </c>
      <c r="B1513" s="6" t="s">
        <v>44</v>
      </c>
      <c r="C1513" s="6" t="s">
        <v>34</v>
      </c>
      <c r="D1513" s="6" t="s">
        <v>35</v>
      </c>
      <c r="E1513" s="6" t="s">
        <v>1954</v>
      </c>
      <c r="F1513" s="27">
        <v>2017</v>
      </c>
      <c r="G1513" s="28">
        <v>42860</v>
      </c>
      <c r="H1513" s="18">
        <v>3235</v>
      </c>
      <c r="I1513" s="17">
        <f t="shared" si="120"/>
        <v>2102.75</v>
      </c>
      <c r="J1513" s="33">
        <v>84</v>
      </c>
      <c r="K1513" s="36">
        <f t="shared" si="117"/>
        <v>76.791584483892166</v>
      </c>
      <c r="L1513" s="19">
        <f t="shared" si="118"/>
        <v>1826.1884411884409</v>
      </c>
      <c r="M1513" s="17">
        <f t="shared" si="119"/>
        <v>276.56155881155905</v>
      </c>
      <c r="N1513" s="39">
        <v>0.09</v>
      </c>
      <c r="O1513" s="17">
        <f t="shared" si="121"/>
        <v>301.45209910459937</v>
      </c>
    </row>
    <row r="1514" spans="1:15" s="7" customFormat="1" ht="15.75" customHeight="1" x14ac:dyDescent="0.25">
      <c r="A1514" s="6" t="s">
        <v>1955</v>
      </c>
      <c r="B1514" s="6" t="s">
        <v>33</v>
      </c>
      <c r="C1514" s="6" t="s">
        <v>143</v>
      </c>
      <c r="D1514" s="6" t="s">
        <v>144</v>
      </c>
      <c r="E1514" s="6" t="s">
        <v>878</v>
      </c>
      <c r="F1514" s="27">
        <v>2011</v>
      </c>
      <c r="G1514" s="28">
        <v>40725</v>
      </c>
      <c r="H1514" s="18">
        <v>1910</v>
      </c>
      <c r="I1514" s="17">
        <f t="shared" si="120"/>
        <v>1241.5</v>
      </c>
      <c r="J1514" s="33">
        <v>84</v>
      </c>
      <c r="K1514" s="36">
        <f t="shared" si="117"/>
        <v>146.97567389875081</v>
      </c>
      <c r="L1514" s="19">
        <f t="shared" si="118"/>
        <v>1179.425</v>
      </c>
      <c r="M1514" s="17">
        <f t="shared" si="119"/>
        <v>62.075000000000003</v>
      </c>
      <c r="N1514" s="39">
        <v>0.09</v>
      </c>
      <c r="O1514" s="17">
        <f t="shared" si="121"/>
        <v>67.661750000000012</v>
      </c>
    </row>
    <row r="1515" spans="1:15" s="7" customFormat="1" ht="15.75" customHeight="1" x14ac:dyDescent="0.25">
      <c r="A1515" s="6" t="s">
        <v>1956</v>
      </c>
      <c r="B1515" s="6" t="s">
        <v>44</v>
      </c>
      <c r="C1515" s="6" t="s">
        <v>34</v>
      </c>
      <c r="D1515" s="6" t="s">
        <v>35</v>
      </c>
      <c r="E1515" s="6" t="s">
        <v>1957</v>
      </c>
      <c r="F1515" s="27">
        <v>2014</v>
      </c>
      <c r="G1515" s="28">
        <v>41671</v>
      </c>
      <c r="H1515" s="18">
        <v>3890.91</v>
      </c>
      <c r="I1515" s="17">
        <f t="shared" si="120"/>
        <v>2529.0915</v>
      </c>
      <c r="J1515" s="33">
        <v>84</v>
      </c>
      <c r="K1515" s="36">
        <f t="shared" si="117"/>
        <v>115.87771203155818</v>
      </c>
      <c r="L1515" s="19">
        <f t="shared" si="118"/>
        <v>2402.6369249999998</v>
      </c>
      <c r="M1515" s="17">
        <f t="shared" si="119"/>
        <v>126.45457500000001</v>
      </c>
      <c r="N1515" s="39">
        <v>0.09</v>
      </c>
      <c r="O1515" s="17">
        <f t="shared" si="121"/>
        <v>137.83548675000003</v>
      </c>
    </row>
    <row r="1516" spans="1:15" s="7" customFormat="1" ht="15.75" customHeight="1" x14ac:dyDescent="0.25">
      <c r="A1516" s="6" t="s">
        <v>1958</v>
      </c>
      <c r="B1516" s="6" t="s">
        <v>33</v>
      </c>
      <c r="C1516" s="6" t="s">
        <v>34</v>
      </c>
      <c r="D1516" s="6" t="s">
        <v>35</v>
      </c>
      <c r="E1516" s="6" t="s">
        <v>1959</v>
      </c>
      <c r="F1516" s="27">
        <v>2015</v>
      </c>
      <c r="G1516" s="28">
        <v>42186</v>
      </c>
      <c r="H1516" s="18">
        <v>2256</v>
      </c>
      <c r="I1516" s="17">
        <f t="shared" si="120"/>
        <v>1466.4</v>
      </c>
      <c r="J1516" s="33">
        <v>84</v>
      </c>
      <c r="K1516" s="36">
        <f t="shared" si="117"/>
        <v>98.948060486522024</v>
      </c>
      <c r="L1516" s="19">
        <f t="shared" si="118"/>
        <v>1393.0800000000002</v>
      </c>
      <c r="M1516" s="17">
        <f t="shared" si="119"/>
        <v>73.320000000000007</v>
      </c>
      <c r="N1516" s="39">
        <v>0.09</v>
      </c>
      <c r="O1516" s="17">
        <f t="shared" si="121"/>
        <v>79.918800000000019</v>
      </c>
    </row>
    <row r="1517" spans="1:15" s="7" customFormat="1" ht="15.75" customHeight="1" x14ac:dyDescent="0.25">
      <c r="A1517" s="6" t="s">
        <v>1960</v>
      </c>
      <c r="B1517" s="6" t="s">
        <v>33</v>
      </c>
      <c r="C1517" s="6" t="s">
        <v>255</v>
      </c>
      <c r="D1517" s="6" t="s">
        <v>256</v>
      </c>
      <c r="E1517" s="6" t="s">
        <v>800</v>
      </c>
      <c r="F1517" s="27">
        <v>2018</v>
      </c>
      <c r="G1517" s="28">
        <v>43432</v>
      </c>
      <c r="H1517" s="18">
        <v>6500</v>
      </c>
      <c r="I1517" s="17">
        <f t="shared" si="120"/>
        <v>4225</v>
      </c>
      <c r="J1517" s="33">
        <v>84</v>
      </c>
      <c r="K1517" s="36">
        <f t="shared" si="117"/>
        <v>57.988165680473372</v>
      </c>
      <c r="L1517" s="19">
        <f t="shared" si="118"/>
        <v>2770.833333333333</v>
      </c>
      <c r="M1517" s="17">
        <f t="shared" si="119"/>
        <v>1454.166666666667</v>
      </c>
      <c r="N1517" s="39">
        <v>0.09</v>
      </c>
      <c r="O1517" s="17">
        <f t="shared" si="121"/>
        <v>1585.0416666666672</v>
      </c>
    </row>
    <row r="1518" spans="1:15" s="7" customFormat="1" ht="15.75" customHeight="1" x14ac:dyDescent="0.25">
      <c r="A1518" s="6" t="s">
        <v>1961</v>
      </c>
      <c r="B1518" s="6" t="s">
        <v>28</v>
      </c>
      <c r="C1518" s="6" t="s">
        <v>34</v>
      </c>
      <c r="D1518" s="6" t="s">
        <v>35</v>
      </c>
      <c r="E1518" s="6" t="s">
        <v>1959</v>
      </c>
      <c r="F1518" s="27">
        <v>2017</v>
      </c>
      <c r="G1518" s="28">
        <v>43053</v>
      </c>
      <c r="H1518" s="18">
        <v>2256</v>
      </c>
      <c r="I1518" s="17">
        <f t="shared" si="120"/>
        <v>1466.4</v>
      </c>
      <c r="J1518" s="33">
        <v>84</v>
      </c>
      <c r="K1518" s="36">
        <f t="shared" si="117"/>
        <v>70.447074293228141</v>
      </c>
      <c r="L1518" s="19">
        <f t="shared" si="118"/>
        <v>1168.314407814408</v>
      </c>
      <c r="M1518" s="17">
        <f t="shared" si="119"/>
        <v>298.08559218559208</v>
      </c>
      <c r="N1518" s="39">
        <v>0.09</v>
      </c>
      <c r="O1518" s="17">
        <f t="shared" si="121"/>
        <v>324.91329548229538</v>
      </c>
    </row>
    <row r="1519" spans="1:15" s="7" customFormat="1" ht="15.75" customHeight="1" x14ac:dyDescent="0.25">
      <c r="A1519" s="6" t="s">
        <v>1962</v>
      </c>
      <c r="B1519" s="6" t="s">
        <v>44</v>
      </c>
      <c r="C1519" s="6" t="s">
        <v>34</v>
      </c>
      <c r="D1519" s="6" t="s">
        <v>35</v>
      </c>
      <c r="E1519" s="6" t="s">
        <v>1959</v>
      </c>
      <c r="F1519" s="27">
        <v>2018</v>
      </c>
      <c r="G1519" s="28">
        <v>43374</v>
      </c>
      <c r="H1519" s="18">
        <v>7573</v>
      </c>
      <c r="I1519" s="17">
        <f t="shared" si="120"/>
        <v>4922.45</v>
      </c>
      <c r="J1519" s="33">
        <v>84</v>
      </c>
      <c r="K1519" s="36">
        <f t="shared" si="117"/>
        <v>59.8948060486522</v>
      </c>
      <c r="L1519" s="19">
        <f t="shared" si="118"/>
        <v>3334.3777218152213</v>
      </c>
      <c r="M1519" s="17">
        <f t="shared" si="119"/>
        <v>1588.0722781847785</v>
      </c>
      <c r="N1519" s="39">
        <v>0.09</v>
      </c>
      <c r="O1519" s="17">
        <f t="shared" si="121"/>
        <v>1730.9987832214088</v>
      </c>
    </row>
    <row r="1520" spans="1:15" s="7" customFormat="1" ht="15.75" customHeight="1" x14ac:dyDescent="0.25">
      <c r="A1520" s="6" t="s">
        <v>1963</v>
      </c>
      <c r="B1520" s="6" t="s">
        <v>47</v>
      </c>
      <c r="C1520" s="6" t="s">
        <v>38</v>
      </c>
      <c r="D1520" s="6" t="s">
        <v>39</v>
      </c>
      <c r="E1520" s="6" t="s">
        <v>671</v>
      </c>
      <c r="F1520" s="27">
        <v>2005</v>
      </c>
      <c r="G1520" s="28">
        <v>38534</v>
      </c>
      <c r="H1520" s="18">
        <v>746</v>
      </c>
      <c r="I1520" s="17">
        <f t="shared" si="120"/>
        <v>484.90000000000003</v>
      </c>
      <c r="J1520" s="33">
        <v>84</v>
      </c>
      <c r="K1520" s="36">
        <f t="shared" si="117"/>
        <v>219.0006574621959</v>
      </c>
      <c r="L1520" s="19">
        <f t="shared" si="118"/>
        <v>460.65500000000003</v>
      </c>
      <c r="M1520" s="17">
        <f t="shared" si="119"/>
        <v>24.245000000000005</v>
      </c>
      <c r="N1520" s="39">
        <v>0.09</v>
      </c>
      <c r="O1520" s="17">
        <f t="shared" si="121"/>
        <v>26.427050000000008</v>
      </c>
    </row>
    <row r="1521" spans="1:15" s="7" customFormat="1" ht="15.75" customHeight="1" x14ac:dyDescent="0.25">
      <c r="A1521" s="6" t="s">
        <v>1964</v>
      </c>
      <c r="B1521" s="6" t="s">
        <v>33</v>
      </c>
      <c r="C1521" s="6" t="s">
        <v>38</v>
      </c>
      <c r="D1521" s="6" t="s">
        <v>39</v>
      </c>
      <c r="E1521" s="6" t="s">
        <v>1441</v>
      </c>
      <c r="F1521" s="27">
        <v>2000</v>
      </c>
      <c r="G1521" s="28">
        <v>36708</v>
      </c>
      <c r="H1521" s="18">
        <v>933</v>
      </c>
      <c r="I1521" s="17">
        <f t="shared" si="120"/>
        <v>606.45000000000005</v>
      </c>
      <c r="J1521" s="33">
        <v>84</v>
      </c>
      <c r="K1521" s="36">
        <f t="shared" si="117"/>
        <v>279.02695595003286</v>
      </c>
      <c r="L1521" s="19">
        <f t="shared" si="118"/>
        <v>576.12750000000005</v>
      </c>
      <c r="M1521" s="17">
        <f t="shared" si="119"/>
        <v>30.322500000000005</v>
      </c>
      <c r="N1521" s="39">
        <v>0.09</v>
      </c>
      <c r="O1521" s="17">
        <f t="shared" si="121"/>
        <v>33.051525000000005</v>
      </c>
    </row>
    <row r="1522" spans="1:15" s="7" customFormat="1" ht="15.75" customHeight="1" x14ac:dyDescent="0.25">
      <c r="A1522" s="6" t="s">
        <v>1965</v>
      </c>
      <c r="B1522" s="6" t="s">
        <v>33</v>
      </c>
      <c r="C1522" s="6" t="s">
        <v>58</v>
      </c>
      <c r="D1522" s="6" t="s">
        <v>59</v>
      </c>
      <c r="E1522" s="6" t="s">
        <v>741</v>
      </c>
      <c r="F1522" s="27">
        <v>2000</v>
      </c>
      <c r="G1522" s="28">
        <v>36708</v>
      </c>
      <c r="H1522" s="18">
        <v>8287</v>
      </c>
      <c r="I1522" s="17">
        <f t="shared" si="120"/>
        <v>5386.55</v>
      </c>
      <c r="J1522" s="33">
        <v>84</v>
      </c>
      <c r="K1522" s="36">
        <f t="shared" si="117"/>
        <v>279.02695595003286</v>
      </c>
      <c r="L1522" s="19">
        <f t="shared" si="118"/>
        <v>5117.2224999999999</v>
      </c>
      <c r="M1522" s="17">
        <f t="shared" si="119"/>
        <v>269.32750000000004</v>
      </c>
      <c r="N1522" s="39">
        <v>0.09</v>
      </c>
      <c r="O1522" s="17">
        <f t="shared" si="121"/>
        <v>293.56697500000007</v>
      </c>
    </row>
    <row r="1523" spans="1:15" s="7" customFormat="1" ht="15.75" customHeight="1" x14ac:dyDescent="0.25">
      <c r="A1523" s="6" t="s">
        <v>1966</v>
      </c>
      <c r="B1523" s="6" t="s">
        <v>44</v>
      </c>
      <c r="C1523" s="6" t="s">
        <v>58</v>
      </c>
      <c r="D1523" s="6" t="s">
        <v>59</v>
      </c>
      <c r="E1523" s="6" t="s">
        <v>158</v>
      </c>
      <c r="F1523" s="27">
        <v>2017</v>
      </c>
      <c r="G1523" s="28">
        <v>42887</v>
      </c>
      <c r="H1523" s="18">
        <v>8476</v>
      </c>
      <c r="I1523" s="17">
        <f t="shared" si="120"/>
        <v>5509.4000000000005</v>
      </c>
      <c r="J1523" s="33">
        <v>84</v>
      </c>
      <c r="K1523" s="36">
        <f t="shared" si="117"/>
        <v>75.904010519395129</v>
      </c>
      <c r="L1523" s="19">
        <f t="shared" si="118"/>
        <v>4729.4794973544967</v>
      </c>
      <c r="M1523" s="17">
        <f t="shared" si="119"/>
        <v>779.9205026455038</v>
      </c>
      <c r="N1523" s="39">
        <v>0.09</v>
      </c>
      <c r="O1523" s="17">
        <f t="shared" si="121"/>
        <v>850.1133478835992</v>
      </c>
    </row>
    <row r="1524" spans="1:15" s="7" customFormat="1" ht="15.75" customHeight="1" x14ac:dyDescent="0.25">
      <c r="A1524" s="6" t="s">
        <v>1967</v>
      </c>
      <c r="B1524" s="6" t="s">
        <v>44</v>
      </c>
      <c r="C1524" s="6" t="s">
        <v>108</v>
      </c>
      <c r="D1524" s="6" t="s">
        <v>109</v>
      </c>
      <c r="E1524" s="6" t="s">
        <v>78</v>
      </c>
      <c r="F1524" s="27">
        <v>2016</v>
      </c>
      <c r="G1524" s="28">
        <v>42607</v>
      </c>
      <c r="H1524" s="18">
        <v>13552.779999999999</v>
      </c>
      <c r="I1524" s="17">
        <f t="shared" si="120"/>
        <v>8809.3069999999989</v>
      </c>
      <c r="J1524" s="33">
        <v>84</v>
      </c>
      <c r="K1524" s="36">
        <f t="shared" si="117"/>
        <v>85.108481262327416</v>
      </c>
      <c r="L1524" s="19">
        <f t="shared" si="118"/>
        <v>8368.8416499999985</v>
      </c>
      <c r="M1524" s="17">
        <f t="shared" si="119"/>
        <v>440.46534999999994</v>
      </c>
      <c r="N1524" s="39">
        <v>0.09</v>
      </c>
      <c r="O1524" s="17">
        <f t="shared" si="121"/>
        <v>480.10723149999995</v>
      </c>
    </row>
    <row r="1525" spans="1:15" s="7" customFormat="1" ht="15.75" customHeight="1" x14ac:dyDescent="0.25">
      <c r="A1525" s="6" t="s">
        <v>1968</v>
      </c>
      <c r="B1525" s="6" t="s">
        <v>44</v>
      </c>
      <c r="C1525" s="6" t="s">
        <v>63</v>
      </c>
      <c r="D1525" s="6" t="s">
        <v>64</v>
      </c>
      <c r="E1525" s="6" t="s">
        <v>878</v>
      </c>
      <c r="F1525" s="27">
        <v>2016</v>
      </c>
      <c r="G1525" s="28">
        <v>42544</v>
      </c>
      <c r="H1525" s="18">
        <v>4814</v>
      </c>
      <c r="I1525" s="17">
        <f t="shared" si="120"/>
        <v>3129.1</v>
      </c>
      <c r="J1525" s="33">
        <v>84</v>
      </c>
      <c r="K1525" s="36">
        <f t="shared" si="117"/>
        <v>87.179487179487168</v>
      </c>
      <c r="L1525" s="19">
        <f t="shared" si="118"/>
        <v>2972.645</v>
      </c>
      <c r="M1525" s="17">
        <f t="shared" si="119"/>
        <v>156.45500000000001</v>
      </c>
      <c r="N1525" s="39">
        <v>0.09</v>
      </c>
      <c r="O1525" s="17">
        <f t="shared" si="121"/>
        <v>170.53595000000001</v>
      </c>
    </row>
    <row r="1526" spans="1:15" s="7" customFormat="1" ht="15.75" customHeight="1" x14ac:dyDescent="0.25">
      <c r="A1526" s="6" t="s">
        <v>1969</v>
      </c>
      <c r="B1526" s="6" t="s">
        <v>44</v>
      </c>
      <c r="C1526" s="6" t="s">
        <v>76</v>
      </c>
      <c r="D1526" s="6" t="s">
        <v>77</v>
      </c>
      <c r="E1526" s="6" t="s">
        <v>1552</v>
      </c>
      <c r="F1526" s="27">
        <v>2012</v>
      </c>
      <c r="G1526" s="28">
        <v>41091</v>
      </c>
      <c r="H1526" s="18">
        <v>11545</v>
      </c>
      <c r="I1526" s="17">
        <f t="shared" si="120"/>
        <v>7504.25</v>
      </c>
      <c r="J1526" s="33">
        <v>84</v>
      </c>
      <c r="K1526" s="36">
        <f t="shared" si="117"/>
        <v>134.94411571334646</v>
      </c>
      <c r="L1526" s="19">
        <f t="shared" si="118"/>
        <v>7129.0375000000004</v>
      </c>
      <c r="M1526" s="17">
        <f t="shared" si="119"/>
        <v>375.21250000000003</v>
      </c>
      <c r="N1526" s="39">
        <v>0.09</v>
      </c>
      <c r="O1526" s="17">
        <f t="shared" si="121"/>
        <v>408.98162500000007</v>
      </c>
    </row>
    <row r="1527" spans="1:15" s="7" customFormat="1" ht="15.75" customHeight="1" x14ac:dyDescent="0.25">
      <c r="A1527" s="6" t="s">
        <v>1970</v>
      </c>
      <c r="B1527" s="6" t="s">
        <v>44</v>
      </c>
      <c r="C1527" s="6" t="s">
        <v>38</v>
      </c>
      <c r="D1527" s="6" t="s">
        <v>39</v>
      </c>
      <c r="E1527" s="6" t="s">
        <v>1423</v>
      </c>
      <c r="F1527" s="27">
        <v>2000</v>
      </c>
      <c r="G1527" s="28">
        <v>36708</v>
      </c>
      <c r="H1527" s="18">
        <v>926</v>
      </c>
      <c r="I1527" s="17">
        <f t="shared" si="120"/>
        <v>601.9</v>
      </c>
      <c r="J1527" s="33">
        <v>84</v>
      </c>
      <c r="K1527" s="36">
        <f t="shared" si="117"/>
        <v>279.02695595003286</v>
      </c>
      <c r="L1527" s="19">
        <f t="shared" si="118"/>
        <v>571.80499999999995</v>
      </c>
      <c r="M1527" s="17">
        <f t="shared" si="119"/>
        <v>30.094999999999999</v>
      </c>
      <c r="N1527" s="39">
        <v>0.09</v>
      </c>
      <c r="O1527" s="17">
        <f t="shared" si="121"/>
        <v>32.803550000000001</v>
      </c>
    </row>
    <row r="1528" spans="1:15" s="7" customFormat="1" ht="15.75" customHeight="1" x14ac:dyDescent="0.25">
      <c r="A1528" s="6" t="s">
        <v>1971</v>
      </c>
      <c r="B1528" s="6" t="s">
        <v>44</v>
      </c>
      <c r="C1528" s="6" t="s">
        <v>58</v>
      </c>
      <c r="D1528" s="6" t="s">
        <v>59</v>
      </c>
      <c r="E1528" s="6" t="s">
        <v>158</v>
      </c>
      <c r="F1528" s="27">
        <v>2011</v>
      </c>
      <c r="G1528" s="28">
        <v>40725</v>
      </c>
      <c r="H1528" s="18">
        <v>8436</v>
      </c>
      <c r="I1528" s="17">
        <f t="shared" si="120"/>
        <v>5483.4000000000005</v>
      </c>
      <c r="J1528" s="33">
        <v>84</v>
      </c>
      <c r="K1528" s="36">
        <f t="shared" si="117"/>
        <v>146.97567389875081</v>
      </c>
      <c r="L1528" s="19">
        <f t="shared" si="118"/>
        <v>5209.2300000000005</v>
      </c>
      <c r="M1528" s="17">
        <f t="shared" si="119"/>
        <v>274.17</v>
      </c>
      <c r="N1528" s="39">
        <v>0.09</v>
      </c>
      <c r="O1528" s="17">
        <f t="shared" si="121"/>
        <v>298.84530000000007</v>
      </c>
    </row>
    <row r="1529" spans="1:15" s="7" customFormat="1" ht="15.75" customHeight="1" x14ac:dyDescent="0.25">
      <c r="A1529" s="6" t="s">
        <v>1972</v>
      </c>
      <c r="B1529" s="6" t="s">
        <v>44</v>
      </c>
      <c r="C1529" s="6" t="s">
        <v>29</v>
      </c>
      <c r="D1529" s="6" t="s">
        <v>30</v>
      </c>
      <c r="E1529" s="6" t="s">
        <v>52</v>
      </c>
      <c r="F1529" s="27">
        <v>2017</v>
      </c>
      <c r="G1529" s="28">
        <v>43066</v>
      </c>
      <c r="H1529" s="18">
        <v>6861</v>
      </c>
      <c r="I1529" s="17">
        <f t="shared" si="120"/>
        <v>4459.6500000000005</v>
      </c>
      <c r="J1529" s="33">
        <v>84</v>
      </c>
      <c r="K1529" s="36">
        <f t="shared" si="117"/>
        <v>70.019723865877708</v>
      </c>
      <c r="L1529" s="19">
        <f t="shared" si="118"/>
        <v>3531.5510531135533</v>
      </c>
      <c r="M1529" s="17">
        <f t="shared" si="119"/>
        <v>928.09894688644727</v>
      </c>
      <c r="N1529" s="39">
        <v>0.09</v>
      </c>
      <c r="O1529" s="17">
        <f t="shared" si="121"/>
        <v>1011.6278521062276</v>
      </c>
    </row>
    <row r="1530" spans="1:15" s="7" customFormat="1" ht="15.75" customHeight="1" x14ac:dyDescent="0.25">
      <c r="A1530" s="6" t="s">
        <v>1973</v>
      </c>
      <c r="B1530" s="6" t="s">
        <v>33</v>
      </c>
      <c r="C1530" s="6" t="s">
        <v>38</v>
      </c>
      <c r="D1530" s="6" t="s">
        <v>39</v>
      </c>
      <c r="E1530" s="6" t="s">
        <v>1423</v>
      </c>
      <c r="F1530" s="27">
        <v>2008</v>
      </c>
      <c r="G1530" s="28">
        <v>39630</v>
      </c>
      <c r="H1530" s="18">
        <v>1115</v>
      </c>
      <c r="I1530" s="17">
        <f t="shared" si="120"/>
        <v>724.75</v>
      </c>
      <c r="J1530" s="33">
        <v>84</v>
      </c>
      <c r="K1530" s="36">
        <f t="shared" si="117"/>
        <v>182.97172912557528</v>
      </c>
      <c r="L1530" s="19">
        <f t="shared" si="118"/>
        <v>688.51250000000005</v>
      </c>
      <c r="M1530" s="17">
        <f t="shared" si="119"/>
        <v>36.237500000000004</v>
      </c>
      <c r="N1530" s="39">
        <v>0.09</v>
      </c>
      <c r="O1530" s="17">
        <f t="shared" si="121"/>
        <v>39.498875000000005</v>
      </c>
    </row>
    <row r="1531" spans="1:15" s="7" customFormat="1" ht="15.75" customHeight="1" x14ac:dyDescent="0.25">
      <c r="A1531" s="6" t="s">
        <v>1974</v>
      </c>
      <c r="B1531" s="6" t="s">
        <v>44</v>
      </c>
      <c r="C1531" s="6" t="s">
        <v>38</v>
      </c>
      <c r="D1531" s="6" t="s">
        <v>39</v>
      </c>
      <c r="E1531" s="6" t="s">
        <v>862</v>
      </c>
      <c r="F1531" s="27">
        <v>2010</v>
      </c>
      <c r="G1531" s="28">
        <v>40515</v>
      </c>
      <c r="H1531" s="18">
        <v>719</v>
      </c>
      <c r="I1531" s="17">
        <f t="shared" si="120"/>
        <v>467.35</v>
      </c>
      <c r="J1531" s="33">
        <v>84</v>
      </c>
      <c r="K1531" s="36">
        <f t="shared" si="117"/>
        <v>153.87902695595002</v>
      </c>
      <c r="L1531" s="19">
        <f t="shared" si="118"/>
        <v>443.98250000000002</v>
      </c>
      <c r="M1531" s="17">
        <f t="shared" si="119"/>
        <v>23.367500000000003</v>
      </c>
      <c r="N1531" s="39">
        <v>0.09</v>
      </c>
      <c r="O1531" s="17">
        <f t="shared" si="121"/>
        <v>25.470575000000004</v>
      </c>
    </row>
    <row r="1532" spans="1:15" s="7" customFormat="1" ht="15.75" customHeight="1" x14ac:dyDescent="0.25">
      <c r="A1532" s="6" t="s">
        <v>1975</v>
      </c>
      <c r="B1532" s="6" t="s">
        <v>44</v>
      </c>
      <c r="C1532" s="6" t="s">
        <v>29</v>
      </c>
      <c r="D1532" s="6" t="s">
        <v>30</v>
      </c>
      <c r="E1532" s="6" t="s">
        <v>274</v>
      </c>
      <c r="F1532" s="27">
        <v>2008</v>
      </c>
      <c r="G1532" s="28">
        <v>39776</v>
      </c>
      <c r="H1532" s="18">
        <v>6597.47</v>
      </c>
      <c r="I1532" s="17">
        <f t="shared" si="120"/>
        <v>4288.3555000000006</v>
      </c>
      <c r="J1532" s="33">
        <v>84</v>
      </c>
      <c r="K1532" s="36">
        <f t="shared" si="117"/>
        <v>178.17225509533202</v>
      </c>
      <c r="L1532" s="19">
        <f t="shared" si="118"/>
        <v>4073.9377250000007</v>
      </c>
      <c r="M1532" s="17">
        <f t="shared" si="119"/>
        <v>214.41777500000003</v>
      </c>
      <c r="N1532" s="39">
        <v>0.09</v>
      </c>
      <c r="O1532" s="17">
        <f t="shared" si="121"/>
        <v>233.71537475000005</v>
      </c>
    </row>
    <row r="1533" spans="1:15" s="7" customFormat="1" ht="15.75" customHeight="1" x14ac:dyDescent="0.25">
      <c r="A1533" s="6" t="s">
        <v>1976</v>
      </c>
      <c r="B1533" s="6" t="s">
        <v>44</v>
      </c>
      <c r="C1533" s="6" t="s">
        <v>38</v>
      </c>
      <c r="D1533" s="6" t="s">
        <v>39</v>
      </c>
      <c r="E1533" s="6" t="s">
        <v>71</v>
      </c>
      <c r="F1533" s="27">
        <v>2005</v>
      </c>
      <c r="G1533" s="28">
        <v>38677</v>
      </c>
      <c r="H1533" s="18">
        <v>1025</v>
      </c>
      <c r="I1533" s="17">
        <f t="shared" si="120"/>
        <v>666.25</v>
      </c>
      <c r="J1533" s="33">
        <v>84</v>
      </c>
      <c r="K1533" s="36">
        <f t="shared" si="117"/>
        <v>214.2998027613412</v>
      </c>
      <c r="L1533" s="19">
        <f t="shared" si="118"/>
        <v>632.9375</v>
      </c>
      <c r="M1533" s="17">
        <f t="shared" si="119"/>
        <v>33.3125</v>
      </c>
      <c r="N1533" s="39">
        <v>0.09</v>
      </c>
      <c r="O1533" s="17">
        <f t="shared" si="121"/>
        <v>36.310625000000002</v>
      </c>
    </row>
    <row r="1534" spans="1:15" s="7" customFormat="1" ht="15.75" customHeight="1" x14ac:dyDescent="0.25">
      <c r="A1534" s="6" t="s">
        <v>1977</v>
      </c>
      <c r="B1534" s="6" t="s">
        <v>44</v>
      </c>
      <c r="C1534" s="6" t="s">
        <v>134</v>
      </c>
      <c r="D1534" s="6" t="s">
        <v>135</v>
      </c>
      <c r="E1534" s="6" t="s">
        <v>1978</v>
      </c>
      <c r="F1534" s="27">
        <v>2019</v>
      </c>
      <c r="G1534" s="28">
        <v>43684</v>
      </c>
      <c r="H1534" s="18">
        <v>6586</v>
      </c>
      <c r="I1534" s="17">
        <f t="shared" si="120"/>
        <v>4280.9000000000005</v>
      </c>
      <c r="J1534" s="33">
        <v>84</v>
      </c>
      <c r="K1534" s="36">
        <f t="shared" si="117"/>
        <v>49.704142011834314</v>
      </c>
      <c r="L1534" s="19">
        <f t="shared" si="118"/>
        <v>2406.4230769230767</v>
      </c>
      <c r="M1534" s="17">
        <f t="shared" si="119"/>
        <v>1874.4769230769239</v>
      </c>
      <c r="N1534" s="39">
        <v>0.09</v>
      </c>
      <c r="O1534" s="17">
        <f t="shared" si="121"/>
        <v>2043.1798461538472</v>
      </c>
    </row>
    <row r="1535" spans="1:15" s="7" customFormat="1" ht="15.75" customHeight="1" x14ac:dyDescent="0.25">
      <c r="A1535" s="6" t="s">
        <v>1979</v>
      </c>
      <c r="B1535" s="6" t="s">
        <v>33</v>
      </c>
      <c r="C1535" s="6" t="s">
        <v>34</v>
      </c>
      <c r="D1535" s="6" t="s">
        <v>35</v>
      </c>
      <c r="E1535" s="6" t="s">
        <v>1959</v>
      </c>
      <c r="F1535" s="27">
        <v>2012</v>
      </c>
      <c r="G1535" s="28">
        <v>41091</v>
      </c>
      <c r="H1535" s="18">
        <v>2256</v>
      </c>
      <c r="I1535" s="17">
        <f t="shared" si="120"/>
        <v>1466.4</v>
      </c>
      <c r="J1535" s="33">
        <v>84</v>
      </c>
      <c r="K1535" s="36">
        <f t="shared" si="117"/>
        <v>134.94411571334646</v>
      </c>
      <c r="L1535" s="19">
        <f t="shared" si="118"/>
        <v>1393.0800000000002</v>
      </c>
      <c r="M1535" s="17">
        <f t="shared" si="119"/>
        <v>73.320000000000007</v>
      </c>
      <c r="N1535" s="39">
        <v>0.09</v>
      </c>
      <c r="O1535" s="17">
        <f t="shared" si="121"/>
        <v>79.918800000000019</v>
      </c>
    </row>
    <row r="1536" spans="1:15" s="7" customFormat="1" ht="15.75" customHeight="1" x14ac:dyDescent="0.25">
      <c r="A1536" s="6" t="s">
        <v>1980</v>
      </c>
      <c r="B1536" s="6" t="s">
        <v>44</v>
      </c>
      <c r="C1536" s="6" t="s">
        <v>38</v>
      </c>
      <c r="D1536" s="6" t="s">
        <v>39</v>
      </c>
      <c r="E1536" s="6" t="s">
        <v>671</v>
      </c>
      <c r="F1536" s="27">
        <v>2009</v>
      </c>
      <c r="G1536" s="28">
        <v>39995</v>
      </c>
      <c r="H1536" s="18">
        <v>655</v>
      </c>
      <c r="I1536" s="17">
        <f t="shared" si="120"/>
        <v>425.75</v>
      </c>
      <c r="J1536" s="33">
        <v>84</v>
      </c>
      <c r="K1536" s="36">
        <f t="shared" si="117"/>
        <v>170.97304404996711</v>
      </c>
      <c r="L1536" s="19">
        <f t="shared" si="118"/>
        <v>404.46249999999998</v>
      </c>
      <c r="M1536" s="17">
        <f t="shared" si="119"/>
        <v>21.287500000000001</v>
      </c>
      <c r="N1536" s="39">
        <v>0.09</v>
      </c>
      <c r="O1536" s="17">
        <f t="shared" si="121"/>
        <v>23.203375000000005</v>
      </c>
    </row>
    <row r="1537" spans="1:15" s="7" customFormat="1" ht="15.75" customHeight="1" x14ac:dyDescent="0.25">
      <c r="A1537" s="6" t="s">
        <v>1981</v>
      </c>
      <c r="B1537" s="6" t="s">
        <v>44</v>
      </c>
      <c r="C1537" s="6" t="s">
        <v>29</v>
      </c>
      <c r="D1537" s="6" t="s">
        <v>30</v>
      </c>
      <c r="E1537" s="6" t="s">
        <v>1982</v>
      </c>
      <c r="F1537" s="27">
        <v>2009</v>
      </c>
      <c r="G1537" s="28">
        <v>39995</v>
      </c>
      <c r="H1537" s="18">
        <v>4644</v>
      </c>
      <c r="I1537" s="17">
        <f t="shared" si="120"/>
        <v>3018.6</v>
      </c>
      <c r="J1537" s="33">
        <v>84</v>
      </c>
      <c r="K1537" s="36">
        <f t="shared" si="117"/>
        <v>170.97304404996711</v>
      </c>
      <c r="L1537" s="19">
        <f t="shared" si="118"/>
        <v>2867.67</v>
      </c>
      <c r="M1537" s="17">
        <f t="shared" si="119"/>
        <v>150.93</v>
      </c>
      <c r="N1537" s="39">
        <v>0.09</v>
      </c>
      <c r="O1537" s="17">
        <f t="shared" si="121"/>
        <v>164.51370000000003</v>
      </c>
    </row>
    <row r="1538" spans="1:15" s="7" customFormat="1" ht="15.75" customHeight="1" x14ac:dyDescent="0.25">
      <c r="A1538" s="6" t="s">
        <v>1983</v>
      </c>
      <c r="B1538" s="6" t="s">
        <v>44</v>
      </c>
      <c r="C1538" s="6" t="s">
        <v>184</v>
      </c>
      <c r="D1538" s="6" t="s">
        <v>185</v>
      </c>
      <c r="E1538" s="6" t="s">
        <v>1984</v>
      </c>
      <c r="F1538" s="27">
        <v>2018</v>
      </c>
      <c r="G1538" s="28">
        <v>43420</v>
      </c>
      <c r="H1538" s="18">
        <v>3840</v>
      </c>
      <c r="I1538" s="17">
        <f t="shared" si="120"/>
        <v>2496</v>
      </c>
      <c r="J1538" s="33">
        <v>84</v>
      </c>
      <c r="K1538" s="36">
        <f t="shared" si="117"/>
        <v>58.382642998027613</v>
      </c>
      <c r="L1538" s="19">
        <f t="shared" si="118"/>
        <v>1648.0586080586079</v>
      </c>
      <c r="M1538" s="17">
        <f t="shared" si="119"/>
        <v>847.94139194139211</v>
      </c>
      <c r="N1538" s="39">
        <v>0.09</v>
      </c>
      <c r="O1538" s="17">
        <f t="shared" si="121"/>
        <v>924.25611721611745</v>
      </c>
    </row>
    <row r="1539" spans="1:15" s="7" customFormat="1" ht="15.75" customHeight="1" x14ac:dyDescent="0.25">
      <c r="A1539" s="6" t="s">
        <v>1985</v>
      </c>
      <c r="B1539" s="6" t="s">
        <v>33</v>
      </c>
      <c r="C1539" s="6" t="s">
        <v>58</v>
      </c>
      <c r="D1539" s="6" t="s">
        <v>59</v>
      </c>
      <c r="E1539" s="6" t="s">
        <v>60</v>
      </c>
      <c r="F1539" s="27">
        <v>2017</v>
      </c>
      <c r="G1539" s="28">
        <v>42989</v>
      </c>
      <c r="H1539" s="18">
        <v>7990</v>
      </c>
      <c r="I1539" s="17">
        <f t="shared" si="120"/>
        <v>5193.5</v>
      </c>
      <c r="J1539" s="33">
        <v>84</v>
      </c>
      <c r="K1539" s="36">
        <f t="shared" si="117"/>
        <v>72.550953320184092</v>
      </c>
      <c r="L1539" s="19">
        <f t="shared" si="118"/>
        <v>4261.3536579161582</v>
      </c>
      <c r="M1539" s="17">
        <f t="shared" si="119"/>
        <v>932.14634208384177</v>
      </c>
      <c r="N1539" s="39">
        <v>0.09</v>
      </c>
      <c r="O1539" s="17">
        <f t="shared" si="121"/>
        <v>1016.0395128713876</v>
      </c>
    </row>
    <row r="1540" spans="1:15" s="7" customFormat="1" ht="15.75" customHeight="1" x14ac:dyDescent="0.25">
      <c r="A1540" s="6" t="s">
        <v>1986</v>
      </c>
      <c r="B1540" s="6" t="s">
        <v>44</v>
      </c>
      <c r="C1540" s="6" t="s">
        <v>100</v>
      </c>
      <c r="D1540" s="6" t="s">
        <v>101</v>
      </c>
      <c r="E1540" s="6" t="s">
        <v>1987</v>
      </c>
      <c r="F1540" s="27">
        <v>2014</v>
      </c>
      <c r="G1540" s="28">
        <v>41732</v>
      </c>
      <c r="H1540" s="18">
        <v>3320</v>
      </c>
      <c r="I1540" s="17">
        <f t="shared" si="120"/>
        <v>2158</v>
      </c>
      <c r="J1540" s="33">
        <v>84</v>
      </c>
      <c r="K1540" s="36">
        <f t="shared" si="117"/>
        <v>113.87245233399079</v>
      </c>
      <c r="L1540" s="19">
        <f t="shared" si="118"/>
        <v>2050.1</v>
      </c>
      <c r="M1540" s="17">
        <f t="shared" si="119"/>
        <v>107.9</v>
      </c>
      <c r="N1540" s="39">
        <v>0.21</v>
      </c>
      <c r="O1540" s="17">
        <f t="shared" si="121"/>
        <v>130.559</v>
      </c>
    </row>
    <row r="1541" spans="1:15" s="7" customFormat="1" ht="15.75" customHeight="1" x14ac:dyDescent="0.25">
      <c r="A1541" s="6" t="s">
        <v>1988</v>
      </c>
      <c r="B1541" s="6" t="s">
        <v>44</v>
      </c>
      <c r="C1541" s="6" t="s">
        <v>80</v>
      </c>
      <c r="D1541" s="6" t="s">
        <v>81</v>
      </c>
      <c r="E1541" s="6" t="s">
        <v>1989</v>
      </c>
      <c r="F1541" s="27">
        <v>2005</v>
      </c>
      <c r="G1541" s="28">
        <v>38534</v>
      </c>
      <c r="H1541" s="18">
        <v>758</v>
      </c>
      <c r="I1541" s="17">
        <f t="shared" si="120"/>
        <v>492.7</v>
      </c>
      <c r="J1541" s="33">
        <v>60</v>
      </c>
      <c r="K1541" s="36">
        <f t="shared" si="117"/>
        <v>219.0006574621959</v>
      </c>
      <c r="L1541" s="19">
        <f t="shared" si="118"/>
        <v>468.065</v>
      </c>
      <c r="M1541" s="17">
        <f t="shared" si="119"/>
        <v>24.635000000000002</v>
      </c>
      <c r="N1541" s="39">
        <v>0.09</v>
      </c>
      <c r="O1541" s="17">
        <f t="shared" si="121"/>
        <v>26.852150000000005</v>
      </c>
    </row>
    <row r="1542" spans="1:15" s="7" customFormat="1" ht="15.75" customHeight="1" x14ac:dyDescent="0.25">
      <c r="A1542" s="6" t="s">
        <v>1990</v>
      </c>
      <c r="B1542" s="6" t="s">
        <v>44</v>
      </c>
      <c r="C1542" s="6" t="s">
        <v>466</v>
      </c>
      <c r="D1542" s="6" t="s">
        <v>467</v>
      </c>
      <c r="E1542" s="6" t="s">
        <v>913</v>
      </c>
      <c r="F1542" s="27">
        <v>2019</v>
      </c>
      <c r="G1542" s="28">
        <v>43510</v>
      </c>
      <c r="H1542" s="18">
        <v>3447</v>
      </c>
      <c r="I1542" s="17">
        <f t="shared" si="120"/>
        <v>2240.5500000000002</v>
      </c>
      <c r="J1542" s="33">
        <v>84</v>
      </c>
      <c r="K1542" s="36">
        <f t="shared" si="117"/>
        <v>55.424063116370803</v>
      </c>
      <c r="L1542" s="19">
        <f t="shared" si="118"/>
        <v>1404.4210164835165</v>
      </c>
      <c r="M1542" s="17">
        <f t="shared" si="119"/>
        <v>836.12898351648369</v>
      </c>
      <c r="N1542" s="39">
        <v>0.09</v>
      </c>
      <c r="O1542" s="17">
        <f t="shared" si="121"/>
        <v>911.38059203296723</v>
      </c>
    </row>
    <row r="1543" spans="1:15" s="7" customFormat="1" ht="15.75" customHeight="1" x14ac:dyDescent="0.25">
      <c r="A1543" s="6" t="s">
        <v>1991</v>
      </c>
      <c r="B1543" s="6" t="s">
        <v>44</v>
      </c>
      <c r="C1543" s="6" t="s">
        <v>234</v>
      </c>
      <c r="D1543" s="6" t="s">
        <v>235</v>
      </c>
      <c r="E1543" s="6" t="s">
        <v>825</v>
      </c>
      <c r="F1543" s="27">
        <v>2019</v>
      </c>
      <c r="G1543" s="28">
        <v>43468</v>
      </c>
      <c r="H1543" s="18">
        <v>2787</v>
      </c>
      <c r="I1543" s="17">
        <f t="shared" si="120"/>
        <v>1811.55</v>
      </c>
      <c r="J1543" s="33">
        <v>84</v>
      </c>
      <c r="K1543" s="36">
        <f t="shared" si="117"/>
        <v>56.80473372781065</v>
      </c>
      <c r="L1543" s="19">
        <f t="shared" si="118"/>
        <v>1163.8021978021977</v>
      </c>
      <c r="M1543" s="17">
        <f t="shared" si="119"/>
        <v>647.74780219780223</v>
      </c>
      <c r="N1543" s="39">
        <v>0.09</v>
      </c>
      <c r="O1543" s="17">
        <f t="shared" si="121"/>
        <v>706.04510439560443</v>
      </c>
    </row>
    <row r="1544" spans="1:15" s="7" customFormat="1" ht="15.75" customHeight="1" x14ac:dyDescent="0.25">
      <c r="A1544" s="6" t="s">
        <v>1992</v>
      </c>
      <c r="B1544" s="6" t="s">
        <v>33</v>
      </c>
      <c r="C1544" s="6" t="s">
        <v>255</v>
      </c>
      <c r="D1544" s="6" t="s">
        <v>256</v>
      </c>
      <c r="E1544" s="6" t="s">
        <v>420</v>
      </c>
      <c r="F1544" s="27">
        <v>2016</v>
      </c>
      <c r="G1544" s="28">
        <v>42713</v>
      </c>
      <c r="H1544" s="18">
        <v>7052</v>
      </c>
      <c r="I1544" s="17">
        <f t="shared" si="120"/>
        <v>4583.8</v>
      </c>
      <c r="J1544" s="33">
        <v>84</v>
      </c>
      <c r="K1544" s="36">
        <f t="shared" si="117"/>
        <v>81.623931623931625</v>
      </c>
      <c r="L1544" s="19">
        <f t="shared" si="118"/>
        <v>4231.433201058202</v>
      </c>
      <c r="M1544" s="17">
        <f t="shared" si="119"/>
        <v>352.36679894179815</v>
      </c>
      <c r="N1544" s="39">
        <v>0.09</v>
      </c>
      <c r="O1544" s="17">
        <f t="shared" si="121"/>
        <v>384.07981084656001</v>
      </c>
    </row>
    <row r="1545" spans="1:15" s="7" customFormat="1" ht="15.75" customHeight="1" x14ac:dyDescent="0.25">
      <c r="A1545" s="6" t="s">
        <v>1993</v>
      </c>
      <c r="B1545" s="6" t="s">
        <v>33</v>
      </c>
      <c r="C1545" s="6" t="s">
        <v>34</v>
      </c>
      <c r="D1545" s="6" t="s">
        <v>35</v>
      </c>
      <c r="E1545" s="6" t="s">
        <v>1959</v>
      </c>
      <c r="F1545" s="27">
        <v>2020</v>
      </c>
      <c r="G1545" s="28">
        <v>43885</v>
      </c>
      <c r="H1545" s="18">
        <v>2442</v>
      </c>
      <c r="I1545" s="17">
        <f t="shared" si="120"/>
        <v>1587.3</v>
      </c>
      <c r="J1545" s="33">
        <v>84</v>
      </c>
      <c r="K1545" s="36">
        <f t="shared" si="117"/>
        <v>43.096646942800788</v>
      </c>
      <c r="L1545" s="19">
        <f t="shared" si="118"/>
        <v>773.65407509157501</v>
      </c>
      <c r="M1545" s="17">
        <f t="shared" si="119"/>
        <v>813.64592490842494</v>
      </c>
      <c r="N1545" s="39">
        <v>0.09</v>
      </c>
      <c r="O1545" s="17">
        <f t="shared" si="121"/>
        <v>886.87405815018326</v>
      </c>
    </row>
    <row r="1546" spans="1:15" s="7" customFormat="1" ht="15.75" customHeight="1" x14ac:dyDescent="0.25">
      <c r="A1546" s="6" t="s">
        <v>1994</v>
      </c>
      <c r="B1546" s="6" t="s">
        <v>44</v>
      </c>
      <c r="C1546" s="6" t="s">
        <v>34</v>
      </c>
      <c r="D1546" s="6" t="s">
        <v>35</v>
      </c>
      <c r="E1546" s="6" t="s">
        <v>1995</v>
      </c>
      <c r="F1546" s="27">
        <v>2017</v>
      </c>
      <c r="G1546" s="28">
        <v>42816</v>
      </c>
      <c r="H1546" s="24">
        <v>1795</v>
      </c>
      <c r="I1546" s="26">
        <f t="shared" si="120"/>
        <v>1166.75</v>
      </c>
      <c r="J1546" s="34">
        <v>84</v>
      </c>
      <c r="K1546" s="37">
        <f t="shared" ref="K1546:K1609" si="122">+($B$2-G1546)/30.42</f>
        <v>78.238001314924389</v>
      </c>
      <c r="L1546" s="25">
        <f t="shared" ref="L1546:L1609" si="123">+I1546-M1546</f>
        <v>1032.3806980056979</v>
      </c>
      <c r="M1546" s="26">
        <f t="shared" ref="M1546:M1609" si="124">IF(K1546&lt;$J1546,($I1546)-(K1546/$J1546)*(($I1546)-($I1546*$B$5)),($I1546*$B$5))</f>
        <v>134.36930199430208</v>
      </c>
      <c r="N1546" s="40">
        <v>0.09</v>
      </c>
      <c r="O1546" s="17">
        <f t="shared" si="121"/>
        <v>146.46253917378928</v>
      </c>
    </row>
    <row r="1547" spans="1:15" s="7" customFormat="1" ht="15.75" customHeight="1" x14ac:dyDescent="0.25">
      <c r="A1547" s="6" t="s">
        <v>1996</v>
      </c>
      <c r="B1547" s="6" t="s">
        <v>47</v>
      </c>
      <c r="C1547" s="6" t="s">
        <v>58</v>
      </c>
      <c r="D1547" s="6" t="s">
        <v>59</v>
      </c>
      <c r="E1547" s="6" t="s">
        <v>318</v>
      </c>
      <c r="F1547" s="27">
        <v>2017</v>
      </c>
      <c r="G1547" s="28">
        <v>42746</v>
      </c>
      <c r="H1547" s="18">
        <v>7773</v>
      </c>
      <c r="I1547" s="17">
        <f t="shared" ref="I1547:I1610" si="125">H1547*(1-$B$6)</f>
        <v>5052.45</v>
      </c>
      <c r="J1547" s="33">
        <v>84</v>
      </c>
      <c r="K1547" s="36">
        <f t="shared" si="122"/>
        <v>80.539119000657465</v>
      </c>
      <c r="L1547" s="19">
        <f t="shared" si="123"/>
        <v>4602.0699786324785</v>
      </c>
      <c r="M1547" s="17">
        <f t="shared" si="124"/>
        <v>450.38002136752129</v>
      </c>
      <c r="N1547" s="39">
        <v>0.09</v>
      </c>
      <c r="O1547" s="17">
        <f t="shared" ref="O1547:O1610" si="126">+M1547*(1+N1547)</f>
        <v>490.91422329059827</v>
      </c>
    </row>
    <row r="1548" spans="1:15" s="7" customFormat="1" ht="15.75" customHeight="1" x14ac:dyDescent="0.25">
      <c r="A1548" s="6" t="s">
        <v>1997</v>
      </c>
      <c r="B1548" s="6" t="s">
        <v>47</v>
      </c>
      <c r="C1548" s="6" t="s">
        <v>58</v>
      </c>
      <c r="D1548" s="6" t="s">
        <v>59</v>
      </c>
      <c r="E1548" s="6" t="s">
        <v>318</v>
      </c>
      <c r="F1548" s="27">
        <v>2018</v>
      </c>
      <c r="G1548" s="28">
        <v>43396</v>
      </c>
      <c r="H1548" s="18">
        <v>8208</v>
      </c>
      <c r="I1548" s="17">
        <f t="shared" si="125"/>
        <v>5335.2</v>
      </c>
      <c r="J1548" s="33">
        <v>84</v>
      </c>
      <c r="K1548" s="36">
        <f t="shared" si="122"/>
        <v>59.171597633136095</v>
      </c>
      <c r="L1548" s="19">
        <f t="shared" si="123"/>
        <v>3570.3296703296701</v>
      </c>
      <c r="M1548" s="17">
        <f t="shared" si="124"/>
        <v>1764.8703296703297</v>
      </c>
      <c r="N1548" s="39">
        <v>0.09</v>
      </c>
      <c r="O1548" s="17">
        <f t="shared" si="126"/>
        <v>1923.7086593406596</v>
      </c>
    </row>
    <row r="1549" spans="1:15" s="7" customFormat="1" ht="15.75" customHeight="1" x14ac:dyDescent="0.25">
      <c r="A1549" s="6" t="s">
        <v>1998</v>
      </c>
      <c r="B1549" s="6" t="s">
        <v>33</v>
      </c>
      <c r="C1549" s="6" t="s">
        <v>63</v>
      </c>
      <c r="D1549" s="6" t="s">
        <v>64</v>
      </c>
      <c r="E1549" s="6" t="s">
        <v>1999</v>
      </c>
      <c r="F1549" s="27">
        <v>2013</v>
      </c>
      <c r="G1549" s="28">
        <v>41327</v>
      </c>
      <c r="H1549" s="18">
        <v>4700</v>
      </c>
      <c r="I1549" s="17">
        <f t="shared" si="125"/>
        <v>3055</v>
      </c>
      <c r="J1549" s="33">
        <v>84</v>
      </c>
      <c r="K1549" s="36">
        <f t="shared" si="122"/>
        <v>127.18606180144641</v>
      </c>
      <c r="L1549" s="19">
        <f t="shared" si="123"/>
        <v>2902.25</v>
      </c>
      <c r="M1549" s="17">
        <f t="shared" si="124"/>
        <v>152.75</v>
      </c>
      <c r="N1549" s="39">
        <v>0.09</v>
      </c>
      <c r="O1549" s="17">
        <f t="shared" si="126"/>
        <v>166.4975</v>
      </c>
    </row>
    <row r="1550" spans="1:15" s="7" customFormat="1" ht="15.75" customHeight="1" x14ac:dyDescent="0.25">
      <c r="A1550" s="6" t="s">
        <v>2000</v>
      </c>
      <c r="B1550" s="6" t="s">
        <v>44</v>
      </c>
      <c r="C1550" s="6" t="s">
        <v>38</v>
      </c>
      <c r="D1550" s="6" t="s">
        <v>39</v>
      </c>
      <c r="E1550" s="6" t="s">
        <v>671</v>
      </c>
      <c r="F1550" s="27">
        <v>2007</v>
      </c>
      <c r="G1550" s="28">
        <v>39264</v>
      </c>
      <c r="H1550" s="18">
        <v>655</v>
      </c>
      <c r="I1550" s="17">
        <f t="shared" si="125"/>
        <v>425.75</v>
      </c>
      <c r="J1550" s="33">
        <v>84</v>
      </c>
      <c r="K1550" s="36">
        <f t="shared" si="122"/>
        <v>195.0032873109796</v>
      </c>
      <c r="L1550" s="19">
        <f t="shared" si="123"/>
        <v>404.46249999999998</v>
      </c>
      <c r="M1550" s="17">
        <f t="shared" si="124"/>
        <v>21.287500000000001</v>
      </c>
      <c r="N1550" s="39">
        <v>0.09</v>
      </c>
      <c r="O1550" s="17">
        <f t="shared" si="126"/>
        <v>23.203375000000005</v>
      </c>
    </row>
    <row r="1551" spans="1:15" s="7" customFormat="1" ht="15.75" customHeight="1" x14ac:dyDescent="0.25">
      <c r="A1551" s="6" t="s">
        <v>2001</v>
      </c>
      <c r="B1551" s="6" t="s">
        <v>33</v>
      </c>
      <c r="C1551" s="6" t="s">
        <v>38</v>
      </c>
      <c r="D1551" s="6" t="s">
        <v>39</v>
      </c>
      <c r="E1551" s="6" t="s">
        <v>2002</v>
      </c>
      <c r="F1551" s="27">
        <v>2008</v>
      </c>
      <c r="G1551" s="28">
        <v>39630</v>
      </c>
      <c r="H1551" s="18">
        <v>478</v>
      </c>
      <c r="I1551" s="17">
        <f t="shared" si="125"/>
        <v>310.7</v>
      </c>
      <c r="J1551" s="33">
        <v>84</v>
      </c>
      <c r="K1551" s="36">
        <f t="shared" si="122"/>
        <v>182.97172912557528</v>
      </c>
      <c r="L1551" s="19">
        <f t="shared" si="123"/>
        <v>295.16499999999996</v>
      </c>
      <c r="M1551" s="17">
        <f t="shared" si="124"/>
        <v>15.535</v>
      </c>
      <c r="N1551" s="39">
        <v>0.09</v>
      </c>
      <c r="O1551" s="17">
        <f t="shared" si="126"/>
        <v>16.933150000000001</v>
      </c>
    </row>
    <row r="1552" spans="1:15" s="7" customFormat="1" ht="15.75" customHeight="1" x14ac:dyDescent="0.25">
      <c r="A1552" s="6" t="s">
        <v>2003</v>
      </c>
      <c r="B1552" s="6" t="s">
        <v>33</v>
      </c>
      <c r="C1552" s="6" t="s">
        <v>38</v>
      </c>
      <c r="D1552" s="6" t="s">
        <v>39</v>
      </c>
      <c r="E1552" s="6" t="s">
        <v>671</v>
      </c>
      <c r="F1552" s="27">
        <v>2006</v>
      </c>
      <c r="G1552" s="28">
        <v>38899</v>
      </c>
      <c r="H1552" s="18">
        <v>746</v>
      </c>
      <c r="I1552" s="17">
        <f t="shared" si="125"/>
        <v>484.90000000000003</v>
      </c>
      <c r="J1552" s="33">
        <v>84</v>
      </c>
      <c r="K1552" s="36">
        <f t="shared" si="122"/>
        <v>207.00197238658777</v>
      </c>
      <c r="L1552" s="19">
        <f t="shared" si="123"/>
        <v>460.65500000000003</v>
      </c>
      <c r="M1552" s="17">
        <f t="shared" si="124"/>
        <v>24.245000000000005</v>
      </c>
      <c r="N1552" s="39">
        <v>0.09</v>
      </c>
      <c r="O1552" s="17">
        <f t="shared" si="126"/>
        <v>26.427050000000008</v>
      </c>
    </row>
    <row r="1553" spans="1:15" s="7" customFormat="1" ht="15.75" customHeight="1" x14ac:dyDescent="0.25">
      <c r="A1553" s="6" t="s">
        <v>2004</v>
      </c>
      <c r="B1553" s="6" t="s">
        <v>33</v>
      </c>
      <c r="C1553" s="6" t="s">
        <v>38</v>
      </c>
      <c r="D1553" s="6" t="s">
        <v>39</v>
      </c>
      <c r="E1553" s="6" t="s">
        <v>1441</v>
      </c>
      <c r="F1553" s="27">
        <v>2005</v>
      </c>
      <c r="G1553" s="28">
        <v>38518</v>
      </c>
      <c r="H1553" s="18">
        <v>1048.5</v>
      </c>
      <c r="I1553" s="17">
        <f t="shared" si="125"/>
        <v>681.52499999999998</v>
      </c>
      <c r="J1553" s="33">
        <v>84</v>
      </c>
      <c r="K1553" s="36">
        <f t="shared" si="122"/>
        <v>219.52662721893489</v>
      </c>
      <c r="L1553" s="19">
        <f t="shared" si="123"/>
        <v>647.44875000000002</v>
      </c>
      <c r="M1553" s="17">
        <f t="shared" si="124"/>
        <v>34.076250000000002</v>
      </c>
      <c r="N1553" s="39">
        <v>0.09</v>
      </c>
      <c r="O1553" s="17">
        <f t="shared" si="126"/>
        <v>37.143112500000008</v>
      </c>
    </row>
    <row r="1554" spans="1:15" s="7" customFormat="1" ht="15.75" customHeight="1" x14ac:dyDescent="0.25">
      <c r="A1554" s="6" t="s">
        <v>2005</v>
      </c>
      <c r="B1554" s="6" t="s">
        <v>33</v>
      </c>
      <c r="C1554" s="6" t="s">
        <v>38</v>
      </c>
      <c r="D1554" s="6" t="s">
        <v>39</v>
      </c>
      <c r="E1554" s="6" t="s">
        <v>1441</v>
      </c>
      <c r="F1554" s="27">
        <v>2012</v>
      </c>
      <c r="G1554" s="28">
        <v>41091</v>
      </c>
      <c r="H1554" s="18">
        <v>933</v>
      </c>
      <c r="I1554" s="17">
        <f t="shared" si="125"/>
        <v>606.45000000000005</v>
      </c>
      <c r="J1554" s="33">
        <v>84</v>
      </c>
      <c r="K1554" s="36">
        <f t="shared" si="122"/>
        <v>134.94411571334646</v>
      </c>
      <c r="L1554" s="19">
        <f t="shared" si="123"/>
        <v>576.12750000000005</v>
      </c>
      <c r="M1554" s="17">
        <f t="shared" si="124"/>
        <v>30.322500000000005</v>
      </c>
      <c r="N1554" s="39">
        <v>0.09</v>
      </c>
      <c r="O1554" s="17">
        <f t="shared" si="126"/>
        <v>33.051525000000005</v>
      </c>
    </row>
    <row r="1555" spans="1:15" s="7" customFormat="1" ht="15.75" customHeight="1" x14ac:dyDescent="0.25">
      <c r="A1555" s="6" t="s">
        <v>2006</v>
      </c>
      <c r="B1555" s="6" t="s">
        <v>33</v>
      </c>
      <c r="C1555" s="6" t="s">
        <v>38</v>
      </c>
      <c r="D1555" s="6" t="s">
        <v>39</v>
      </c>
      <c r="E1555" s="6" t="s">
        <v>1441</v>
      </c>
      <c r="F1555" s="27">
        <v>2000</v>
      </c>
      <c r="G1555" s="28">
        <v>36708</v>
      </c>
      <c r="H1555" s="18">
        <v>933</v>
      </c>
      <c r="I1555" s="17">
        <f t="shared" si="125"/>
        <v>606.45000000000005</v>
      </c>
      <c r="J1555" s="33">
        <v>84</v>
      </c>
      <c r="K1555" s="36">
        <f t="shared" si="122"/>
        <v>279.02695595003286</v>
      </c>
      <c r="L1555" s="19">
        <f t="shared" si="123"/>
        <v>576.12750000000005</v>
      </c>
      <c r="M1555" s="17">
        <f t="shared" si="124"/>
        <v>30.322500000000005</v>
      </c>
      <c r="N1555" s="39">
        <v>0.09</v>
      </c>
      <c r="O1555" s="17">
        <f t="shared" si="126"/>
        <v>33.051525000000005</v>
      </c>
    </row>
    <row r="1556" spans="1:15" s="7" customFormat="1" ht="15.75" customHeight="1" x14ac:dyDescent="0.25">
      <c r="A1556" s="6" t="s">
        <v>2007</v>
      </c>
      <c r="B1556" s="6" t="s">
        <v>33</v>
      </c>
      <c r="C1556" s="6" t="s">
        <v>38</v>
      </c>
      <c r="D1556" s="6" t="s">
        <v>39</v>
      </c>
      <c r="E1556" s="6" t="s">
        <v>126</v>
      </c>
      <c r="F1556" s="27">
        <v>2007</v>
      </c>
      <c r="G1556" s="28">
        <v>39321</v>
      </c>
      <c r="H1556" s="18">
        <v>1204.3599999999999</v>
      </c>
      <c r="I1556" s="17">
        <f t="shared" si="125"/>
        <v>782.83399999999995</v>
      </c>
      <c r="J1556" s="33">
        <v>84</v>
      </c>
      <c r="K1556" s="36">
        <f t="shared" si="122"/>
        <v>193.12952005259697</v>
      </c>
      <c r="L1556" s="19">
        <f t="shared" si="123"/>
        <v>743.69229999999993</v>
      </c>
      <c r="M1556" s="17">
        <f t="shared" si="124"/>
        <v>39.1417</v>
      </c>
      <c r="N1556" s="39">
        <v>0.09</v>
      </c>
      <c r="O1556" s="17">
        <f t="shared" si="126"/>
        <v>42.664453000000002</v>
      </c>
    </row>
    <row r="1557" spans="1:15" s="7" customFormat="1" ht="15.75" customHeight="1" x14ac:dyDescent="0.25">
      <c r="A1557" s="6" t="s">
        <v>2008</v>
      </c>
      <c r="B1557" s="6" t="s">
        <v>33</v>
      </c>
      <c r="C1557" s="6" t="s">
        <v>38</v>
      </c>
      <c r="D1557" s="6" t="s">
        <v>39</v>
      </c>
      <c r="E1557" s="6" t="s">
        <v>126</v>
      </c>
      <c r="F1557" s="27">
        <v>2008</v>
      </c>
      <c r="G1557" s="28">
        <v>39624</v>
      </c>
      <c r="H1557" s="18">
        <v>1048</v>
      </c>
      <c r="I1557" s="17">
        <f t="shared" si="125"/>
        <v>681.2</v>
      </c>
      <c r="J1557" s="33">
        <v>84</v>
      </c>
      <c r="K1557" s="36">
        <f t="shared" si="122"/>
        <v>183.16896778435239</v>
      </c>
      <c r="L1557" s="19">
        <f t="shared" si="123"/>
        <v>647.1400000000001</v>
      </c>
      <c r="M1557" s="17">
        <f t="shared" si="124"/>
        <v>34.06</v>
      </c>
      <c r="N1557" s="39">
        <v>0.09</v>
      </c>
      <c r="O1557" s="17">
        <f t="shared" si="126"/>
        <v>37.125400000000006</v>
      </c>
    </row>
    <row r="1558" spans="1:15" s="7" customFormat="1" ht="15.75" customHeight="1" x14ac:dyDescent="0.25">
      <c r="A1558" s="6" t="s">
        <v>2009</v>
      </c>
      <c r="B1558" s="6" t="s">
        <v>33</v>
      </c>
      <c r="C1558" s="6" t="s">
        <v>38</v>
      </c>
      <c r="D1558" s="6" t="s">
        <v>39</v>
      </c>
      <c r="E1558" s="6" t="s">
        <v>126</v>
      </c>
      <c r="F1558" s="27">
        <v>2009</v>
      </c>
      <c r="G1558" s="28">
        <v>39941</v>
      </c>
      <c r="H1558" s="18">
        <v>969</v>
      </c>
      <c r="I1558" s="17">
        <f t="shared" si="125"/>
        <v>629.85</v>
      </c>
      <c r="J1558" s="33">
        <v>84</v>
      </c>
      <c r="K1558" s="36">
        <f t="shared" si="122"/>
        <v>172.74819197896119</v>
      </c>
      <c r="L1558" s="19">
        <f t="shared" si="123"/>
        <v>598.35750000000007</v>
      </c>
      <c r="M1558" s="17">
        <f t="shared" si="124"/>
        <v>31.492500000000003</v>
      </c>
      <c r="N1558" s="39">
        <v>0.09</v>
      </c>
      <c r="O1558" s="17">
        <f t="shared" si="126"/>
        <v>34.326825000000007</v>
      </c>
    </row>
    <row r="1559" spans="1:15" s="7" customFormat="1" ht="15.75" customHeight="1" x14ac:dyDescent="0.25">
      <c r="A1559" s="6" t="s">
        <v>2010</v>
      </c>
      <c r="B1559" s="6" t="s">
        <v>33</v>
      </c>
      <c r="C1559" s="6" t="s">
        <v>38</v>
      </c>
      <c r="D1559" s="6" t="s">
        <v>39</v>
      </c>
      <c r="E1559" s="6" t="s">
        <v>1423</v>
      </c>
      <c r="F1559" s="27">
        <v>2007</v>
      </c>
      <c r="G1559" s="28">
        <v>39264</v>
      </c>
      <c r="H1559" s="18">
        <v>1115</v>
      </c>
      <c r="I1559" s="17">
        <f t="shared" si="125"/>
        <v>724.75</v>
      </c>
      <c r="J1559" s="33">
        <v>84</v>
      </c>
      <c r="K1559" s="36">
        <f t="shared" si="122"/>
        <v>195.0032873109796</v>
      </c>
      <c r="L1559" s="19">
        <f t="shared" si="123"/>
        <v>688.51250000000005</v>
      </c>
      <c r="M1559" s="17">
        <f t="shared" si="124"/>
        <v>36.237500000000004</v>
      </c>
      <c r="N1559" s="39">
        <v>0.09</v>
      </c>
      <c r="O1559" s="17">
        <f t="shared" si="126"/>
        <v>39.498875000000005</v>
      </c>
    </row>
    <row r="1560" spans="1:15" s="7" customFormat="1" ht="15.75" customHeight="1" x14ac:dyDescent="0.25">
      <c r="A1560" s="6" t="s">
        <v>2011</v>
      </c>
      <c r="B1560" s="6" t="s">
        <v>33</v>
      </c>
      <c r="C1560" s="6" t="s">
        <v>38</v>
      </c>
      <c r="D1560" s="6" t="s">
        <v>39</v>
      </c>
      <c r="E1560" s="6" t="s">
        <v>1423</v>
      </c>
      <c r="F1560" s="27">
        <v>2005</v>
      </c>
      <c r="G1560" s="28">
        <v>38534</v>
      </c>
      <c r="H1560" s="18">
        <v>1115</v>
      </c>
      <c r="I1560" s="17">
        <f t="shared" si="125"/>
        <v>724.75</v>
      </c>
      <c r="J1560" s="33">
        <v>84</v>
      </c>
      <c r="K1560" s="36">
        <f t="shared" si="122"/>
        <v>219.0006574621959</v>
      </c>
      <c r="L1560" s="19">
        <f t="shared" si="123"/>
        <v>688.51250000000005</v>
      </c>
      <c r="M1560" s="17">
        <f t="shared" si="124"/>
        <v>36.237500000000004</v>
      </c>
      <c r="N1560" s="39">
        <v>0.09</v>
      </c>
      <c r="O1560" s="17">
        <f t="shared" si="126"/>
        <v>39.498875000000005</v>
      </c>
    </row>
    <row r="1561" spans="1:15" s="7" customFormat="1" ht="15.75" customHeight="1" x14ac:dyDescent="0.25">
      <c r="A1561" s="6" t="s">
        <v>2012</v>
      </c>
      <c r="B1561" s="6" t="s">
        <v>33</v>
      </c>
      <c r="C1561" s="6" t="s">
        <v>184</v>
      </c>
      <c r="D1561" s="6" t="s">
        <v>185</v>
      </c>
      <c r="E1561" s="6" t="s">
        <v>1932</v>
      </c>
      <c r="F1561" s="27">
        <v>2016</v>
      </c>
      <c r="G1561" s="28">
        <v>42702</v>
      </c>
      <c r="H1561" s="18">
        <v>6390</v>
      </c>
      <c r="I1561" s="17">
        <f t="shared" si="125"/>
        <v>4153.5</v>
      </c>
      <c r="J1561" s="33">
        <v>84</v>
      </c>
      <c r="K1561" s="36">
        <f t="shared" si="122"/>
        <v>81.985535831689674</v>
      </c>
      <c r="L1561" s="19">
        <f t="shared" si="123"/>
        <v>3851.1973443223442</v>
      </c>
      <c r="M1561" s="17">
        <f t="shared" si="124"/>
        <v>302.30265567765582</v>
      </c>
      <c r="N1561" s="39">
        <v>0.09</v>
      </c>
      <c r="O1561" s="17">
        <f t="shared" si="126"/>
        <v>329.50989468864486</v>
      </c>
    </row>
    <row r="1562" spans="1:15" s="7" customFormat="1" ht="15.75" customHeight="1" x14ac:dyDescent="0.25">
      <c r="A1562" s="6" t="s">
        <v>2013</v>
      </c>
      <c r="B1562" s="6" t="s">
        <v>44</v>
      </c>
      <c r="C1562" s="6" t="s">
        <v>29</v>
      </c>
      <c r="D1562" s="6" t="s">
        <v>30</v>
      </c>
      <c r="E1562" s="6" t="s">
        <v>52</v>
      </c>
      <c r="F1562" s="27">
        <v>2017</v>
      </c>
      <c r="G1562" s="28">
        <v>42927</v>
      </c>
      <c r="H1562" s="18">
        <v>6861</v>
      </c>
      <c r="I1562" s="17">
        <f t="shared" si="125"/>
        <v>4459.6500000000005</v>
      </c>
      <c r="J1562" s="33">
        <v>84</v>
      </c>
      <c r="K1562" s="36">
        <f t="shared" si="122"/>
        <v>74.58908612754766</v>
      </c>
      <c r="L1562" s="19">
        <f t="shared" si="123"/>
        <v>3762.0137744200247</v>
      </c>
      <c r="M1562" s="17">
        <f t="shared" si="124"/>
        <v>697.63622557997587</v>
      </c>
      <c r="N1562" s="39">
        <v>0.09</v>
      </c>
      <c r="O1562" s="17">
        <f t="shared" si="126"/>
        <v>760.42348588217374</v>
      </c>
    </row>
    <row r="1563" spans="1:15" s="7" customFormat="1" ht="15.75" customHeight="1" x14ac:dyDescent="0.25">
      <c r="A1563" s="6" t="s">
        <v>2014</v>
      </c>
      <c r="B1563" s="6" t="s">
        <v>44</v>
      </c>
      <c r="C1563" s="6" t="s">
        <v>234</v>
      </c>
      <c r="D1563" s="6" t="s">
        <v>235</v>
      </c>
      <c r="E1563" s="6" t="s">
        <v>260</v>
      </c>
      <c r="F1563" s="27">
        <v>2012</v>
      </c>
      <c r="G1563" s="28">
        <v>41091</v>
      </c>
      <c r="H1563" s="18">
        <v>2455</v>
      </c>
      <c r="I1563" s="17">
        <f t="shared" si="125"/>
        <v>1595.75</v>
      </c>
      <c r="J1563" s="33">
        <v>84</v>
      </c>
      <c r="K1563" s="36">
        <f t="shared" si="122"/>
        <v>134.94411571334646</v>
      </c>
      <c r="L1563" s="19">
        <f t="shared" si="123"/>
        <v>1515.9625000000001</v>
      </c>
      <c r="M1563" s="17">
        <f t="shared" si="124"/>
        <v>79.787500000000009</v>
      </c>
      <c r="N1563" s="39">
        <v>0.09</v>
      </c>
      <c r="O1563" s="17">
        <f t="shared" si="126"/>
        <v>86.968375000000009</v>
      </c>
    </row>
    <row r="1564" spans="1:15" s="7" customFormat="1" ht="15.75" customHeight="1" x14ac:dyDescent="0.25">
      <c r="A1564" s="6" t="s">
        <v>2015</v>
      </c>
      <c r="B1564" s="6" t="s">
        <v>44</v>
      </c>
      <c r="C1564" s="6" t="s">
        <v>29</v>
      </c>
      <c r="D1564" s="6" t="s">
        <v>30</v>
      </c>
      <c r="E1564" s="6" t="s">
        <v>274</v>
      </c>
      <c r="F1564" s="27">
        <v>2012</v>
      </c>
      <c r="G1564" s="28">
        <v>41091</v>
      </c>
      <c r="H1564" s="18">
        <v>6965</v>
      </c>
      <c r="I1564" s="17">
        <f t="shared" si="125"/>
        <v>4527.25</v>
      </c>
      <c r="J1564" s="33">
        <v>84</v>
      </c>
      <c r="K1564" s="36">
        <f t="shared" si="122"/>
        <v>134.94411571334646</v>
      </c>
      <c r="L1564" s="19">
        <f t="shared" si="123"/>
        <v>4300.8874999999998</v>
      </c>
      <c r="M1564" s="17">
        <f t="shared" si="124"/>
        <v>226.36250000000001</v>
      </c>
      <c r="N1564" s="39">
        <v>0.09</v>
      </c>
      <c r="O1564" s="17">
        <f t="shared" si="126"/>
        <v>246.73512500000004</v>
      </c>
    </row>
    <row r="1565" spans="1:15" s="7" customFormat="1" ht="15.75" customHeight="1" x14ac:dyDescent="0.25">
      <c r="A1565" s="6" t="s">
        <v>2016</v>
      </c>
      <c r="B1565" s="6" t="s">
        <v>44</v>
      </c>
      <c r="C1565" s="6" t="s">
        <v>234</v>
      </c>
      <c r="D1565" s="6" t="s">
        <v>235</v>
      </c>
      <c r="E1565" s="6" t="s">
        <v>1403</v>
      </c>
      <c r="F1565" s="27">
        <v>2008</v>
      </c>
      <c r="G1565" s="28">
        <v>39630</v>
      </c>
      <c r="H1565" s="18">
        <v>2335</v>
      </c>
      <c r="I1565" s="17">
        <f t="shared" si="125"/>
        <v>1517.75</v>
      </c>
      <c r="J1565" s="33">
        <v>84</v>
      </c>
      <c r="K1565" s="36">
        <f t="shared" si="122"/>
        <v>182.97172912557528</v>
      </c>
      <c r="L1565" s="19">
        <f t="shared" si="123"/>
        <v>1441.8625</v>
      </c>
      <c r="M1565" s="17">
        <f t="shared" si="124"/>
        <v>75.887500000000003</v>
      </c>
      <c r="N1565" s="39">
        <v>0.09</v>
      </c>
      <c r="O1565" s="17">
        <f t="shared" si="126"/>
        <v>82.717375000000004</v>
      </c>
    </row>
    <row r="1566" spans="1:15" s="7" customFormat="1" ht="15.75" customHeight="1" x14ac:dyDescent="0.25">
      <c r="A1566" s="6" t="s">
        <v>2017</v>
      </c>
      <c r="B1566" s="6" t="s">
        <v>44</v>
      </c>
      <c r="C1566" s="6" t="s">
        <v>34</v>
      </c>
      <c r="D1566" s="6" t="s">
        <v>35</v>
      </c>
      <c r="E1566" s="6" t="s">
        <v>1995</v>
      </c>
      <c r="F1566" s="27">
        <v>2015</v>
      </c>
      <c r="G1566" s="28">
        <v>42354</v>
      </c>
      <c r="H1566" s="18">
        <v>3555</v>
      </c>
      <c r="I1566" s="17">
        <f t="shared" si="125"/>
        <v>2310.75</v>
      </c>
      <c r="J1566" s="33">
        <v>84</v>
      </c>
      <c r="K1566" s="36">
        <f t="shared" si="122"/>
        <v>93.425378040762652</v>
      </c>
      <c r="L1566" s="19">
        <f t="shared" si="123"/>
        <v>2195.2125000000001</v>
      </c>
      <c r="M1566" s="17">
        <f t="shared" si="124"/>
        <v>115.53750000000001</v>
      </c>
      <c r="N1566" s="39">
        <v>0.09</v>
      </c>
      <c r="O1566" s="17">
        <f t="shared" si="126"/>
        <v>125.93587500000002</v>
      </c>
    </row>
    <row r="1567" spans="1:15" s="7" customFormat="1" ht="15.75" customHeight="1" x14ac:dyDescent="0.25">
      <c r="A1567" s="6" t="s">
        <v>2018</v>
      </c>
      <c r="B1567" s="6" t="s">
        <v>47</v>
      </c>
      <c r="C1567" s="6" t="s">
        <v>38</v>
      </c>
      <c r="D1567" s="6" t="s">
        <v>39</v>
      </c>
      <c r="E1567" s="6" t="s">
        <v>1441</v>
      </c>
      <c r="F1567" s="27">
        <v>2000</v>
      </c>
      <c r="G1567" s="28">
        <v>36708</v>
      </c>
      <c r="H1567" s="18">
        <v>933</v>
      </c>
      <c r="I1567" s="17">
        <f t="shared" si="125"/>
        <v>606.45000000000005</v>
      </c>
      <c r="J1567" s="33">
        <v>84</v>
      </c>
      <c r="K1567" s="36">
        <f t="shared" si="122"/>
        <v>279.02695595003286</v>
      </c>
      <c r="L1567" s="19">
        <f t="shared" si="123"/>
        <v>576.12750000000005</v>
      </c>
      <c r="M1567" s="17">
        <f t="shared" si="124"/>
        <v>30.322500000000005</v>
      </c>
      <c r="N1567" s="39">
        <v>0.09</v>
      </c>
      <c r="O1567" s="17">
        <f t="shared" si="126"/>
        <v>33.051525000000005</v>
      </c>
    </row>
    <row r="1568" spans="1:15" s="7" customFormat="1" ht="15.75" customHeight="1" x14ac:dyDescent="0.25">
      <c r="A1568" s="6" t="s">
        <v>2019</v>
      </c>
      <c r="B1568" s="6" t="s">
        <v>33</v>
      </c>
      <c r="C1568" s="6" t="s">
        <v>38</v>
      </c>
      <c r="D1568" s="6" t="s">
        <v>39</v>
      </c>
      <c r="E1568" s="6" t="s">
        <v>2020</v>
      </c>
      <c r="F1568" s="27">
        <v>2001</v>
      </c>
      <c r="G1568" s="28">
        <v>37073</v>
      </c>
      <c r="H1568" s="18">
        <v>1450</v>
      </c>
      <c r="I1568" s="17">
        <f t="shared" si="125"/>
        <v>942.5</v>
      </c>
      <c r="J1568" s="33">
        <v>84</v>
      </c>
      <c r="K1568" s="36">
        <f t="shared" si="122"/>
        <v>267.02827087442472</v>
      </c>
      <c r="L1568" s="19">
        <f t="shared" si="123"/>
        <v>895.375</v>
      </c>
      <c r="M1568" s="17">
        <f t="shared" si="124"/>
        <v>47.125</v>
      </c>
      <c r="N1568" s="39">
        <v>0.09</v>
      </c>
      <c r="O1568" s="17">
        <f t="shared" si="126"/>
        <v>51.366250000000001</v>
      </c>
    </row>
    <row r="1569" spans="1:15" s="7" customFormat="1" ht="15.75" customHeight="1" x14ac:dyDescent="0.25">
      <c r="A1569" s="6" t="s">
        <v>2021</v>
      </c>
      <c r="B1569" s="6" t="s">
        <v>44</v>
      </c>
      <c r="C1569" s="6" t="s">
        <v>38</v>
      </c>
      <c r="D1569" s="6" t="s">
        <v>39</v>
      </c>
      <c r="E1569" s="6" t="s">
        <v>1423</v>
      </c>
      <c r="F1569" s="27">
        <v>2005</v>
      </c>
      <c r="G1569" s="28">
        <v>38534</v>
      </c>
      <c r="H1569" s="18">
        <v>1115</v>
      </c>
      <c r="I1569" s="17">
        <f t="shared" si="125"/>
        <v>724.75</v>
      </c>
      <c r="J1569" s="33">
        <v>84</v>
      </c>
      <c r="K1569" s="36">
        <f t="shared" si="122"/>
        <v>219.0006574621959</v>
      </c>
      <c r="L1569" s="19">
        <f t="shared" si="123"/>
        <v>688.51250000000005</v>
      </c>
      <c r="M1569" s="17">
        <f t="shared" si="124"/>
        <v>36.237500000000004</v>
      </c>
      <c r="N1569" s="39">
        <v>0.09</v>
      </c>
      <c r="O1569" s="17">
        <f t="shared" si="126"/>
        <v>39.498875000000005</v>
      </c>
    </row>
    <row r="1570" spans="1:15" s="7" customFormat="1" ht="15.75" customHeight="1" x14ac:dyDescent="0.25">
      <c r="A1570" s="6" t="s">
        <v>2022</v>
      </c>
      <c r="B1570" s="6" t="s">
        <v>44</v>
      </c>
      <c r="C1570" s="6" t="s">
        <v>34</v>
      </c>
      <c r="D1570" s="6" t="s">
        <v>35</v>
      </c>
      <c r="E1570" s="6" t="s">
        <v>1995</v>
      </c>
      <c r="F1570" s="27">
        <v>2006</v>
      </c>
      <c r="G1570" s="28">
        <v>38899</v>
      </c>
      <c r="H1570" s="18">
        <v>2158</v>
      </c>
      <c r="I1570" s="17">
        <f t="shared" si="125"/>
        <v>1402.7</v>
      </c>
      <c r="J1570" s="33">
        <v>84</v>
      </c>
      <c r="K1570" s="36">
        <f t="shared" si="122"/>
        <v>207.00197238658777</v>
      </c>
      <c r="L1570" s="19">
        <f t="shared" si="123"/>
        <v>1332.5650000000001</v>
      </c>
      <c r="M1570" s="17">
        <f t="shared" si="124"/>
        <v>70.135000000000005</v>
      </c>
      <c r="N1570" s="39">
        <v>0.09</v>
      </c>
      <c r="O1570" s="17">
        <f t="shared" si="126"/>
        <v>76.447150000000008</v>
      </c>
    </row>
    <row r="1571" spans="1:15" s="7" customFormat="1" ht="15.75" customHeight="1" x14ac:dyDescent="0.25">
      <c r="A1571" s="6" t="s">
        <v>2023</v>
      </c>
      <c r="B1571" s="6" t="s">
        <v>33</v>
      </c>
      <c r="C1571" s="6" t="s">
        <v>38</v>
      </c>
      <c r="D1571" s="6" t="s">
        <v>39</v>
      </c>
      <c r="E1571" s="6" t="s">
        <v>1441</v>
      </c>
      <c r="F1571" s="27">
        <v>2000</v>
      </c>
      <c r="G1571" s="28">
        <v>36708</v>
      </c>
      <c r="H1571" s="18">
        <v>933</v>
      </c>
      <c r="I1571" s="17">
        <f t="shared" si="125"/>
        <v>606.45000000000005</v>
      </c>
      <c r="J1571" s="33">
        <v>84</v>
      </c>
      <c r="K1571" s="36">
        <f t="shared" si="122"/>
        <v>279.02695595003286</v>
      </c>
      <c r="L1571" s="19">
        <f t="shared" si="123"/>
        <v>576.12750000000005</v>
      </c>
      <c r="M1571" s="17">
        <f t="shared" si="124"/>
        <v>30.322500000000005</v>
      </c>
      <c r="N1571" s="39">
        <v>0.09</v>
      </c>
      <c r="O1571" s="17">
        <f t="shared" si="126"/>
        <v>33.051525000000005</v>
      </c>
    </row>
    <row r="1572" spans="1:15" s="7" customFormat="1" ht="15.75" customHeight="1" x14ac:dyDescent="0.25">
      <c r="A1572" s="6" t="s">
        <v>2024</v>
      </c>
      <c r="B1572" s="6" t="s">
        <v>44</v>
      </c>
      <c r="C1572" s="6" t="s">
        <v>29</v>
      </c>
      <c r="D1572" s="6" t="s">
        <v>30</v>
      </c>
      <c r="E1572" s="6" t="s">
        <v>52</v>
      </c>
      <c r="F1572" s="27">
        <v>2011</v>
      </c>
      <c r="G1572" s="28">
        <v>40730</v>
      </c>
      <c r="H1572" s="18">
        <v>6490</v>
      </c>
      <c r="I1572" s="17">
        <f t="shared" si="125"/>
        <v>4218.5</v>
      </c>
      <c r="J1572" s="33">
        <v>84</v>
      </c>
      <c r="K1572" s="36">
        <f t="shared" si="122"/>
        <v>146.81130834976989</v>
      </c>
      <c r="L1572" s="19">
        <f t="shared" si="123"/>
        <v>4007.5749999999998</v>
      </c>
      <c r="M1572" s="17">
        <f t="shared" si="124"/>
        <v>210.92500000000001</v>
      </c>
      <c r="N1572" s="39">
        <v>0.09</v>
      </c>
      <c r="O1572" s="17">
        <f t="shared" si="126"/>
        <v>229.90825000000004</v>
      </c>
    </row>
    <row r="1573" spans="1:15" s="7" customFormat="1" ht="15.75" customHeight="1" x14ac:dyDescent="0.25">
      <c r="A1573" s="6" t="s">
        <v>2025</v>
      </c>
      <c r="B1573" s="6" t="s">
        <v>44</v>
      </c>
      <c r="C1573" s="6" t="s">
        <v>38</v>
      </c>
      <c r="D1573" s="6" t="s">
        <v>39</v>
      </c>
      <c r="E1573" s="6" t="s">
        <v>1423</v>
      </c>
      <c r="F1573" s="27">
        <v>2002</v>
      </c>
      <c r="G1573" s="28">
        <v>37438</v>
      </c>
      <c r="H1573" s="18">
        <v>926</v>
      </c>
      <c r="I1573" s="17">
        <f t="shared" si="125"/>
        <v>601.9</v>
      </c>
      <c r="J1573" s="33">
        <v>84</v>
      </c>
      <c r="K1573" s="36">
        <f t="shared" si="122"/>
        <v>255.02958579881656</v>
      </c>
      <c r="L1573" s="19">
        <f t="shared" si="123"/>
        <v>571.80499999999995</v>
      </c>
      <c r="M1573" s="17">
        <f t="shared" si="124"/>
        <v>30.094999999999999</v>
      </c>
      <c r="N1573" s="39">
        <v>0.09</v>
      </c>
      <c r="O1573" s="17">
        <f t="shared" si="126"/>
        <v>32.803550000000001</v>
      </c>
    </row>
    <row r="1574" spans="1:15" s="7" customFormat="1" ht="15.75" customHeight="1" x14ac:dyDescent="0.25">
      <c r="A1574" s="6" t="s">
        <v>2026</v>
      </c>
      <c r="B1574" s="6" t="s">
        <v>44</v>
      </c>
      <c r="C1574" s="6" t="s">
        <v>165</v>
      </c>
      <c r="D1574" s="6" t="s">
        <v>166</v>
      </c>
      <c r="E1574" s="6" t="s">
        <v>1366</v>
      </c>
      <c r="F1574" s="27">
        <v>2013</v>
      </c>
      <c r="G1574" s="28">
        <v>41456</v>
      </c>
      <c r="H1574" s="18">
        <v>651</v>
      </c>
      <c r="I1574" s="17">
        <f t="shared" si="125"/>
        <v>423.15000000000003</v>
      </c>
      <c r="J1574" s="33">
        <v>60</v>
      </c>
      <c r="K1574" s="36">
        <f t="shared" si="122"/>
        <v>122.94543063773833</v>
      </c>
      <c r="L1574" s="19">
        <f t="shared" si="123"/>
        <v>401.99250000000001</v>
      </c>
      <c r="M1574" s="17">
        <f t="shared" si="124"/>
        <v>21.157500000000002</v>
      </c>
      <c r="N1574" s="39">
        <v>0.09</v>
      </c>
      <c r="O1574" s="17">
        <f t="shared" si="126"/>
        <v>23.061675000000005</v>
      </c>
    </row>
    <row r="1575" spans="1:15" s="7" customFormat="1" ht="15.75" customHeight="1" x14ac:dyDescent="0.25">
      <c r="A1575" s="6" t="s">
        <v>2027</v>
      </c>
      <c r="B1575" s="6" t="s">
        <v>44</v>
      </c>
      <c r="C1575" s="6" t="s">
        <v>38</v>
      </c>
      <c r="D1575" s="6" t="s">
        <v>39</v>
      </c>
      <c r="E1575" s="6" t="s">
        <v>862</v>
      </c>
      <c r="F1575" s="27">
        <v>2005</v>
      </c>
      <c r="G1575" s="28">
        <v>38615</v>
      </c>
      <c r="H1575" s="18">
        <v>719</v>
      </c>
      <c r="I1575" s="17">
        <f t="shared" si="125"/>
        <v>467.35</v>
      </c>
      <c r="J1575" s="33">
        <v>84</v>
      </c>
      <c r="K1575" s="36">
        <f t="shared" si="122"/>
        <v>216.33793556870478</v>
      </c>
      <c r="L1575" s="19">
        <f t="shared" si="123"/>
        <v>443.98250000000002</v>
      </c>
      <c r="M1575" s="17">
        <f t="shared" si="124"/>
        <v>23.367500000000003</v>
      </c>
      <c r="N1575" s="39">
        <v>0.09</v>
      </c>
      <c r="O1575" s="17">
        <f t="shared" si="126"/>
        <v>25.470575000000004</v>
      </c>
    </row>
    <row r="1576" spans="1:15" s="7" customFormat="1" ht="15.75" customHeight="1" x14ac:dyDescent="0.25">
      <c r="A1576" s="6" t="s">
        <v>2028</v>
      </c>
      <c r="B1576" s="6" t="s">
        <v>44</v>
      </c>
      <c r="C1576" s="6" t="s">
        <v>143</v>
      </c>
      <c r="D1576" s="6" t="s">
        <v>144</v>
      </c>
      <c r="E1576" s="6" t="s">
        <v>2029</v>
      </c>
      <c r="F1576" s="27">
        <v>2018</v>
      </c>
      <c r="G1576" s="28">
        <v>43273</v>
      </c>
      <c r="H1576" s="18">
        <v>2315</v>
      </c>
      <c r="I1576" s="17">
        <f t="shared" si="125"/>
        <v>1504.75</v>
      </c>
      <c r="J1576" s="33">
        <v>84</v>
      </c>
      <c r="K1576" s="36">
        <f t="shared" si="122"/>
        <v>63.214990138067058</v>
      </c>
      <c r="L1576" s="19">
        <f t="shared" si="123"/>
        <v>1075.7930784493283</v>
      </c>
      <c r="M1576" s="17">
        <f t="shared" si="124"/>
        <v>428.95692155067172</v>
      </c>
      <c r="N1576" s="39">
        <v>0.09</v>
      </c>
      <c r="O1576" s="17">
        <f t="shared" si="126"/>
        <v>467.56304449023219</v>
      </c>
    </row>
    <row r="1577" spans="1:15" s="7" customFormat="1" ht="15.75" customHeight="1" x14ac:dyDescent="0.25">
      <c r="A1577" s="6" t="s">
        <v>2030</v>
      </c>
      <c r="B1577" s="6" t="s">
        <v>44</v>
      </c>
      <c r="C1577" s="6" t="s">
        <v>38</v>
      </c>
      <c r="D1577" s="6" t="s">
        <v>39</v>
      </c>
      <c r="E1577" s="6" t="s">
        <v>171</v>
      </c>
      <c r="F1577" s="27">
        <v>2016</v>
      </c>
      <c r="G1577" s="28">
        <v>42660</v>
      </c>
      <c r="H1577" s="18">
        <v>990</v>
      </c>
      <c r="I1577" s="17">
        <f t="shared" si="125"/>
        <v>643.5</v>
      </c>
      <c r="J1577" s="33">
        <v>84</v>
      </c>
      <c r="K1577" s="36">
        <f t="shared" si="122"/>
        <v>83.366206443129514</v>
      </c>
      <c r="L1577" s="19">
        <f t="shared" si="123"/>
        <v>606.71245421245419</v>
      </c>
      <c r="M1577" s="17">
        <f t="shared" si="124"/>
        <v>36.78754578754581</v>
      </c>
      <c r="N1577" s="39">
        <v>0.09</v>
      </c>
      <c r="O1577" s="17">
        <f t="shared" si="126"/>
        <v>40.098424908424938</v>
      </c>
    </row>
    <row r="1578" spans="1:15" s="7" customFormat="1" ht="15.75" customHeight="1" x14ac:dyDescent="0.25">
      <c r="A1578" s="6" t="s">
        <v>2031</v>
      </c>
      <c r="B1578" s="6" t="s">
        <v>47</v>
      </c>
      <c r="C1578" s="6" t="s">
        <v>38</v>
      </c>
      <c r="D1578" s="6" t="s">
        <v>39</v>
      </c>
      <c r="E1578" s="6" t="s">
        <v>862</v>
      </c>
      <c r="F1578" s="27">
        <v>2012</v>
      </c>
      <c r="G1578" s="28">
        <v>41091</v>
      </c>
      <c r="H1578" s="18">
        <v>719</v>
      </c>
      <c r="I1578" s="17">
        <f t="shared" si="125"/>
        <v>467.35</v>
      </c>
      <c r="J1578" s="33">
        <v>84</v>
      </c>
      <c r="K1578" s="36">
        <f t="shared" si="122"/>
        <v>134.94411571334646</v>
      </c>
      <c r="L1578" s="19">
        <f t="shared" si="123"/>
        <v>443.98250000000002</v>
      </c>
      <c r="M1578" s="17">
        <f t="shared" si="124"/>
        <v>23.367500000000003</v>
      </c>
      <c r="N1578" s="39">
        <v>0.09</v>
      </c>
      <c r="O1578" s="17">
        <f t="shared" si="126"/>
        <v>25.470575000000004</v>
      </c>
    </row>
    <row r="1579" spans="1:15" s="7" customFormat="1" ht="15.75" customHeight="1" x14ac:dyDescent="0.25">
      <c r="A1579" s="6" t="s">
        <v>2032</v>
      </c>
      <c r="B1579" s="6" t="s">
        <v>44</v>
      </c>
      <c r="C1579" s="6" t="s">
        <v>234</v>
      </c>
      <c r="D1579" s="6" t="s">
        <v>235</v>
      </c>
      <c r="E1579" s="6" t="s">
        <v>2033</v>
      </c>
      <c r="F1579" s="27">
        <v>2020</v>
      </c>
      <c r="G1579" s="28">
        <v>43846</v>
      </c>
      <c r="H1579" s="18">
        <v>10747.5</v>
      </c>
      <c r="I1579" s="17">
        <f t="shared" si="125"/>
        <v>6985.875</v>
      </c>
      <c r="J1579" s="33">
        <v>84</v>
      </c>
      <c r="K1579" s="36">
        <f t="shared" si="122"/>
        <v>44.378698224852066</v>
      </c>
      <c r="L1579" s="19">
        <f t="shared" si="123"/>
        <v>3506.224244505494</v>
      </c>
      <c r="M1579" s="17">
        <f t="shared" si="124"/>
        <v>3479.650755494506</v>
      </c>
      <c r="N1579" s="39">
        <v>0.09</v>
      </c>
      <c r="O1579" s="17">
        <f t="shared" si="126"/>
        <v>3792.8193234890118</v>
      </c>
    </row>
    <row r="1580" spans="1:15" s="7" customFormat="1" ht="15.75" customHeight="1" x14ac:dyDescent="0.25">
      <c r="A1580" s="6" t="s">
        <v>2034</v>
      </c>
      <c r="B1580" s="6" t="s">
        <v>44</v>
      </c>
      <c r="C1580" s="6" t="s">
        <v>38</v>
      </c>
      <c r="D1580" s="6" t="s">
        <v>39</v>
      </c>
      <c r="E1580" s="6" t="s">
        <v>1423</v>
      </c>
      <c r="F1580" s="27">
        <v>2004</v>
      </c>
      <c r="G1580" s="28">
        <v>38169</v>
      </c>
      <c r="H1580" s="18">
        <v>926</v>
      </c>
      <c r="I1580" s="17">
        <f t="shared" si="125"/>
        <v>601.9</v>
      </c>
      <c r="J1580" s="33">
        <v>84</v>
      </c>
      <c r="K1580" s="36">
        <f t="shared" si="122"/>
        <v>230.99934253780407</v>
      </c>
      <c r="L1580" s="19">
        <f t="shared" si="123"/>
        <v>571.80499999999995</v>
      </c>
      <c r="M1580" s="17">
        <f t="shared" si="124"/>
        <v>30.094999999999999</v>
      </c>
      <c r="N1580" s="39">
        <v>0.09</v>
      </c>
      <c r="O1580" s="17">
        <f t="shared" si="126"/>
        <v>32.803550000000001</v>
      </c>
    </row>
    <row r="1581" spans="1:15" s="7" customFormat="1" ht="15.75" customHeight="1" x14ac:dyDescent="0.25">
      <c r="A1581" s="6" t="s">
        <v>2035</v>
      </c>
      <c r="B1581" s="6" t="s">
        <v>44</v>
      </c>
      <c r="C1581" s="6" t="s">
        <v>34</v>
      </c>
      <c r="D1581" s="6" t="s">
        <v>35</v>
      </c>
      <c r="E1581" s="6" t="s">
        <v>1995</v>
      </c>
      <c r="F1581" s="27">
        <v>2017</v>
      </c>
      <c r="G1581" s="28">
        <v>42786</v>
      </c>
      <c r="H1581" s="18">
        <v>4083</v>
      </c>
      <c r="I1581" s="17">
        <f t="shared" si="125"/>
        <v>2653.9500000000003</v>
      </c>
      <c r="J1581" s="33">
        <v>84</v>
      </c>
      <c r="K1581" s="36">
        <f t="shared" si="122"/>
        <v>79.224194608809995</v>
      </c>
      <c r="L1581" s="19">
        <f t="shared" si="123"/>
        <v>2377.9071275946276</v>
      </c>
      <c r="M1581" s="17">
        <f t="shared" si="124"/>
        <v>276.04287240537269</v>
      </c>
      <c r="N1581" s="39">
        <v>0.09</v>
      </c>
      <c r="O1581" s="17">
        <f t="shared" si="126"/>
        <v>300.88673092185627</v>
      </c>
    </row>
    <row r="1582" spans="1:15" s="7" customFormat="1" ht="15.75" customHeight="1" x14ac:dyDescent="0.25">
      <c r="A1582" s="6" t="s">
        <v>2036</v>
      </c>
      <c r="B1582" s="6" t="s">
        <v>47</v>
      </c>
      <c r="C1582" s="6" t="s">
        <v>34</v>
      </c>
      <c r="D1582" s="6" t="s">
        <v>35</v>
      </c>
      <c r="E1582" s="6" t="s">
        <v>1995</v>
      </c>
      <c r="F1582" s="27">
        <v>2011</v>
      </c>
      <c r="G1582" s="28">
        <v>40664</v>
      </c>
      <c r="H1582" s="18">
        <v>3112.6899999999996</v>
      </c>
      <c r="I1582" s="17">
        <f t="shared" si="125"/>
        <v>2023.2484999999999</v>
      </c>
      <c r="J1582" s="33">
        <v>84</v>
      </c>
      <c r="K1582" s="36">
        <f t="shared" si="122"/>
        <v>148.98093359631821</v>
      </c>
      <c r="L1582" s="19">
        <f t="shared" si="123"/>
        <v>1922.0860749999999</v>
      </c>
      <c r="M1582" s="17">
        <f t="shared" si="124"/>
        <v>101.162425</v>
      </c>
      <c r="N1582" s="39">
        <v>0.09</v>
      </c>
      <c r="O1582" s="17">
        <f t="shared" si="126"/>
        <v>110.26704325</v>
      </c>
    </row>
    <row r="1583" spans="1:15" s="7" customFormat="1" ht="15.75" customHeight="1" x14ac:dyDescent="0.25">
      <c r="A1583" s="6" t="s">
        <v>2037</v>
      </c>
      <c r="B1583" s="6" t="s">
        <v>33</v>
      </c>
      <c r="C1583" s="6" t="s">
        <v>29</v>
      </c>
      <c r="D1583" s="6" t="s">
        <v>30</v>
      </c>
      <c r="E1583" s="6" t="s">
        <v>111</v>
      </c>
      <c r="F1583" s="27">
        <v>2017</v>
      </c>
      <c r="G1583" s="28">
        <v>43012</v>
      </c>
      <c r="H1583" s="18">
        <v>1040</v>
      </c>
      <c r="I1583" s="17">
        <f t="shared" si="125"/>
        <v>676</v>
      </c>
      <c r="J1583" s="33">
        <v>84</v>
      </c>
      <c r="K1583" s="36">
        <f t="shared" si="122"/>
        <v>71.794871794871796</v>
      </c>
      <c r="L1583" s="19">
        <f t="shared" si="123"/>
        <v>548.88888888888891</v>
      </c>
      <c r="M1583" s="17">
        <f t="shared" si="124"/>
        <v>127.11111111111109</v>
      </c>
      <c r="N1583" s="39">
        <v>0.09</v>
      </c>
      <c r="O1583" s="17">
        <f t="shared" si="126"/>
        <v>138.55111111111108</v>
      </c>
    </row>
    <row r="1584" spans="1:15" s="7" customFormat="1" ht="15.75" customHeight="1" x14ac:dyDescent="0.25">
      <c r="A1584" s="6" t="s">
        <v>2038</v>
      </c>
      <c r="B1584" s="6" t="s">
        <v>33</v>
      </c>
      <c r="C1584" s="6" t="s">
        <v>143</v>
      </c>
      <c r="D1584" s="6" t="s">
        <v>144</v>
      </c>
      <c r="E1584" s="6" t="s">
        <v>2039</v>
      </c>
      <c r="F1584" s="27">
        <v>2018</v>
      </c>
      <c r="G1584" s="28">
        <v>43250</v>
      </c>
      <c r="H1584" s="18">
        <v>3298</v>
      </c>
      <c r="I1584" s="17">
        <f t="shared" si="125"/>
        <v>2143.7000000000003</v>
      </c>
      <c r="J1584" s="33">
        <v>60</v>
      </c>
      <c r="K1584" s="36">
        <f t="shared" si="122"/>
        <v>63.971071663379355</v>
      </c>
      <c r="L1584" s="19">
        <f t="shared" si="123"/>
        <v>2036.5150000000003</v>
      </c>
      <c r="M1584" s="17">
        <f t="shared" si="124"/>
        <v>107.18500000000002</v>
      </c>
      <c r="N1584" s="39">
        <v>0.09</v>
      </c>
      <c r="O1584" s="17">
        <f t="shared" si="126"/>
        <v>116.83165000000002</v>
      </c>
    </row>
    <row r="1585" spans="1:15" s="7" customFormat="1" ht="15.75" customHeight="1" x14ac:dyDescent="0.25">
      <c r="A1585" s="6" t="s">
        <v>2040</v>
      </c>
      <c r="B1585" s="6" t="s">
        <v>33</v>
      </c>
      <c r="C1585" s="6" t="s">
        <v>234</v>
      </c>
      <c r="D1585" s="6" t="s">
        <v>235</v>
      </c>
      <c r="E1585" s="6" t="s">
        <v>301</v>
      </c>
      <c r="F1585" s="27">
        <v>2019</v>
      </c>
      <c r="G1585" s="28">
        <v>43706</v>
      </c>
      <c r="H1585" s="18">
        <v>6239.5</v>
      </c>
      <c r="I1585" s="17">
        <f t="shared" si="125"/>
        <v>4055.6750000000002</v>
      </c>
      <c r="J1585" s="33">
        <v>60</v>
      </c>
      <c r="K1585" s="36">
        <f t="shared" si="122"/>
        <v>48.980933596318209</v>
      </c>
      <c r="L1585" s="19">
        <f t="shared" si="123"/>
        <v>3145.3035078347575</v>
      </c>
      <c r="M1585" s="17">
        <f t="shared" si="124"/>
        <v>910.37149216524267</v>
      </c>
      <c r="N1585" s="39">
        <v>0.09</v>
      </c>
      <c r="O1585" s="17">
        <f t="shared" si="126"/>
        <v>992.30492646011453</v>
      </c>
    </row>
    <row r="1586" spans="1:15" s="7" customFormat="1" ht="15.75" customHeight="1" x14ac:dyDescent="0.25">
      <c r="A1586" s="6" t="s">
        <v>2041</v>
      </c>
      <c r="B1586" s="6" t="s">
        <v>33</v>
      </c>
      <c r="C1586" s="6" t="s">
        <v>34</v>
      </c>
      <c r="D1586" s="6" t="s">
        <v>35</v>
      </c>
      <c r="E1586" s="6" t="s">
        <v>1995</v>
      </c>
      <c r="F1586" s="27">
        <v>2016</v>
      </c>
      <c r="G1586" s="28">
        <v>42408</v>
      </c>
      <c r="H1586" s="18">
        <v>4332</v>
      </c>
      <c r="I1586" s="17">
        <f t="shared" si="125"/>
        <v>2815.8</v>
      </c>
      <c r="J1586" s="33">
        <v>84</v>
      </c>
      <c r="K1586" s="36">
        <f t="shared" si="122"/>
        <v>91.650230111768565</v>
      </c>
      <c r="L1586" s="19">
        <f t="shared" si="123"/>
        <v>2675.01</v>
      </c>
      <c r="M1586" s="17">
        <f t="shared" si="124"/>
        <v>140.79000000000002</v>
      </c>
      <c r="N1586" s="39">
        <v>0.09</v>
      </c>
      <c r="O1586" s="17">
        <f t="shared" si="126"/>
        <v>153.46110000000004</v>
      </c>
    </row>
    <row r="1587" spans="1:15" s="7" customFormat="1" ht="15.75" customHeight="1" x14ac:dyDescent="0.25">
      <c r="A1587" s="6" t="s">
        <v>2042</v>
      </c>
      <c r="B1587" s="6" t="s">
        <v>33</v>
      </c>
      <c r="C1587" s="6" t="s">
        <v>58</v>
      </c>
      <c r="D1587" s="6" t="s">
        <v>59</v>
      </c>
      <c r="E1587" s="6" t="s">
        <v>741</v>
      </c>
      <c r="F1587" s="27">
        <v>2017</v>
      </c>
      <c r="G1587" s="28">
        <v>42941</v>
      </c>
      <c r="H1587" s="18">
        <v>8179</v>
      </c>
      <c r="I1587" s="17">
        <f t="shared" si="125"/>
        <v>5316.35</v>
      </c>
      <c r="J1587" s="33">
        <v>84</v>
      </c>
      <c r="K1587" s="36">
        <f t="shared" si="122"/>
        <v>74.128862590401042</v>
      </c>
      <c r="L1587" s="19">
        <f t="shared" si="123"/>
        <v>4457.0265440577932</v>
      </c>
      <c r="M1587" s="17">
        <f t="shared" si="124"/>
        <v>859.32345594220715</v>
      </c>
      <c r="N1587" s="39">
        <v>0.09</v>
      </c>
      <c r="O1587" s="17">
        <f t="shared" si="126"/>
        <v>936.66256697700589</v>
      </c>
    </row>
    <row r="1588" spans="1:15" s="7" customFormat="1" ht="15.75" customHeight="1" x14ac:dyDescent="0.25">
      <c r="A1588" s="6" t="s">
        <v>2043</v>
      </c>
      <c r="B1588" s="6" t="s">
        <v>44</v>
      </c>
      <c r="C1588" s="6" t="s">
        <v>38</v>
      </c>
      <c r="D1588" s="6" t="s">
        <v>39</v>
      </c>
      <c r="E1588" s="6" t="s">
        <v>1423</v>
      </c>
      <c r="F1588" s="27">
        <v>2006</v>
      </c>
      <c r="G1588" s="28">
        <v>38899</v>
      </c>
      <c r="H1588" s="18">
        <v>1115</v>
      </c>
      <c r="I1588" s="17">
        <f t="shared" si="125"/>
        <v>724.75</v>
      </c>
      <c r="J1588" s="33">
        <v>84</v>
      </c>
      <c r="K1588" s="36">
        <f t="shared" si="122"/>
        <v>207.00197238658777</v>
      </c>
      <c r="L1588" s="19">
        <f t="shared" si="123"/>
        <v>688.51250000000005</v>
      </c>
      <c r="M1588" s="17">
        <f t="shared" si="124"/>
        <v>36.237500000000004</v>
      </c>
      <c r="N1588" s="39">
        <v>0.09</v>
      </c>
      <c r="O1588" s="17">
        <f t="shared" si="126"/>
        <v>39.498875000000005</v>
      </c>
    </row>
    <row r="1589" spans="1:15" s="7" customFormat="1" ht="15.75" customHeight="1" x14ac:dyDescent="0.25">
      <c r="A1589" s="6" t="s">
        <v>2044</v>
      </c>
      <c r="B1589" s="6" t="s">
        <v>44</v>
      </c>
      <c r="C1589" s="6" t="s">
        <v>38</v>
      </c>
      <c r="D1589" s="6" t="s">
        <v>39</v>
      </c>
      <c r="E1589" s="6" t="s">
        <v>1423</v>
      </c>
      <c r="F1589" s="27">
        <v>2004</v>
      </c>
      <c r="G1589" s="28">
        <v>38169</v>
      </c>
      <c r="H1589" s="18">
        <v>1115</v>
      </c>
      <c r="I1589" s="17">
        <f t="shared" si="125"/>
        <v>724.75</v>
      </c>
      <c r="J1589" s="33">
        <v>84</v>
      </c>
      <c r="K1589" s="36">
        <f t="shared" si="122"/>
        <v>230.99934253780407</v>
      </c>
      <c r="L1589" s="19">
        <f t="shared" si="123"/>
        <v>688.51250000000005</v>
      </c>
      <c r="M1589" s="17">
        <f t="shared" si="124"/>
        <v>36.237500000000004</v>
      </c>
      <c r="N1589" s="39">
        <v>0.09</v>
      </c>
      <c r="O1589" s="17">
        <f t="shared" si="126"/>
        <v>39.498875000000005</v>
      </c>
    </row>
    <row r="1590" spans="1:15" s="7" customFormat="1" ht="15.75" customHeight="1" x14ac:dyDescent="0.25">
      <c r="A1590" s="6" t="s">
        <v>2045</v>
      </c>
      <c r="B1590" s="6" t="s">
        <v>44</v>
      </c>
      <c r="C1590" s="6" t="s">
        <v>143</v>
      </c>
      <c r="D1590" s="6" t="s">
        <v>144</v>
      </c>
      <c r="E1590" s="6" t="s">
        <v>878</v>
      </c>
      <c r="F1590" s="27">
        <v>2016</v>
      </c>
      <c r="G1590" s="28">
        <v>42496</v>
      </c>
      <c r="H1590" s="18">
        <v>2874</v>
      </c>
      <c r="I1590" s="17">
        <f t="shared" si="125"/>
        <v>1868.1000000000001</v>
      </c>
      <c r="J1590" s="33">
        <v>84</v>
      </c>
      <c r="K1590" s="36">
        <f t="shared" si="122"/>
        <v>88.757396449704132</v>
      </c>
      <c r="L1590" s="19">
        <f t="shared" si="123"/>
        <v>1774.6950000000002</v>
      </c>
      <c r="M1590" s="17">
        <f t="shared" si="124"/>
        <v>93.405000000000015</v>
      </c>
      <c r="N1590" s="39">
        <v>0.09</v>
      </c>
      <c r="O1590" s="17">
        <f t="shared" si="126"/>
        <v>101.81145000000002</v>
      </c>
    </row>
    <row r="1591" spans="1:15" s="7" customFormat="1" ht="15.75" customHeight="1" x14ac:dyDescent="0.25">
      <c r="A1591" s="6" t="s">
        <v>2046</v>
      </c>
      <c r="B1591" s="6" t="s">
        <v>33</v>
      </c>
      <c r="C1591" s="6" t="s">
        <v>34</v>
      </c>
      <c r="D1591" s="6" t="s">
        <v>35</v>
      </c>
      <c r="E1591" s="6" t="s">
        <v>1995</v>
      </c>
      <c r="F1591" s="27">
        <v>2018</v>
      </c>
      <c r="G1591" s="28">
        <v>43432</v>
      </c>
      <c r="H1591" s="18">
        <v>4524</v>
      </c>
      <c r="I1591" s="17">
        <f t="shared" si="125"/>
        <v>2940.6</v>
      </c>
      <c r="J1591" s="33">
        <v>84</v>
      </c>
      <c r="K1591" s="36">
        <f t="shared" si="122"/>
        <v>57.988165680473372</v>
      </c>
      <c r="L1591" s="19">
        <f t="shared" si="123"/>
        <v>1928.4999999999998</v>
      </c>
      <c r="M1591" s="17">
        <f t="shared" si="124"/>
        <v>1012.1000000000001</v>
      </c>
      <c r="N1591" s="39">
        <v>0.09</v>
      </c>
      <c r="O1591" s="17">
        <f t="shared" si="126"/>
        <v>1103.1890000000003</v>
      </c>
    </row>
    <row r="1592" spans="1:15" s="7" customFormat="1" ht="15.75" customHeight="1" x14ac:dyDescent="0.25">
      <c r="A1592" s="6" t="s">
        <v>2047</v>
      </c>
      <c r="B1592" s="6" t="s">
        <v>33</v>
      </c>
      <c r="C1592" s="6" t="s">
        <v>58</v>
      </c>
      <c r="D1592" s="6" t="s">
        <v>59</v>
      </c>
      <c r="E1592" s="6" t="s">
        <v>318</v>
      </c>
      <c r="F1592" s="27">
        <v>2010</v>
      </c>
      <c r="G1592" s="28">
        <v>40360</v>
      </c>
      <c r="H1592" s="18">
        <v>8029.97</v>
      </c>
      <c r="I1592" s="17">
        <f t="shared" si="125"/>
        <v>5219.4805000000006</v>
      </c>
      <c r="J1592" s="33">
        <v>84</v>
      </c>
      <c r="K1592" s="36">
        <f t="shared" si="122"/>
        <v>158.97435897435898</v>
      </c>
      <c r="L1592" s="19">
        <f t="shared" si="123"/>
        <v>4958.5064750000001</v>
      </c>
      <c r="M1592" s="17">
        <f t="shared" si="124"/>
        <v>260.97402500000004</v>
      </c>
      <c r="N1592" s="39">
        <v>0.09</v>
      </c>
      <c r="O1592" s="17">
        <f t="shared" si="126"/>
        <v>284.46168725000007</v>
      </c>
    </row>
    <row r="1593" spans="1:15" s="7" customFormat="1" ht="15.75" customHeight="1" x14ac:dyDescent="0.25">
      <c r="A1593" s="6" t="s">
        <v>2048</v>
      </c>
      <c r="B1593" s="6" t="s">
        <v>44</v>
      </c>
      <c r="C1593" s="6" t="s">
        <v>29</v>
      </c>
      <c r="D1593" s="6" t="s">
        <v>30</v>
      </c>
      <c r="E1593" s="6" t="s">
        <v>52</v>
      </c>
      <c r="F1593" s="27">
        <v>2017</v>
      </c>
      <c r="G1593" s="28">
        <v>43047</v>
      </c>
      <c r="H1593" s="18">
        <v>6861</v>
      </c>
      <c r="I1593" s="17">
        <f t="shared" si="125"/>
        <v>4459.6500000000005</v>
      </c>
      <c r="J1593" s="33">
        <v>84</v>
      </c>
      <c r="K1593" s="36">
        <f t="shared" si="122"/>
        <v>70.644312952005251</v>
      </c>
      <c r="L1593" s="19">
        <f t="shared" si="123"/>
        <v>3563.0531517094014</v>
      </c>
      <c r="M1593" s="17">
        <f t="shared" si="124"/>
        <v>896.59684829059916</v>
      </c>
      <c r="N1593" s="39">
        <v>0.09</v>
      </c>
      <c r="O1593" s="17">
        <f t="shared" si="126"/>
        <v>977.29056463675317</v>
      </c>
    </row>
    <row r="1594" spans="1:15" s="7" customFormat="1" ht="15.75" customHeight="1" x14ac:dyDescent="0.25">
      <c r="A1594" s="6" t="s">
        <v>2049</v>
      </c>
      <c r="B1594" s="6" t="s">
        <v>44</v>
      </c>
      <c r="C1594" s="6" t="s">
        <v>38</v>
      </c>
      <c r="D1594" s="6" t="s">
        <v>39</v>
      </c>
      <c r="E1594" s="6" t="s">
        <v>171</v>
      </c>
      <c r="F1594" s="27">
        <v>2010</v>
      </c>
      <c r="G1594" s="28">
        <v>40360</v>
      </c>
      <c r="H1594" s="18">
        <v>655</v>
      </c>
      <c r="I1594" s="17">
        <f t="shared" si="125"/>
        <v>425.75</v>
      </c>
      <c r="J1594" s="33">
        <v>84</v>
      </c>
      <c r="K1594" s="36">
        <f t="shared" si="122"/>
        <v>158.97435897435898</v>
      </c>
      <c r="L1594" s="19">
        <f t="shared" si="123"/>
        <v>404.46249999999998</v>
      </c>
      <c r="M1594" s="17">
        <f t="shared" si="124"/>
        <v>21.287500000000001</v>
      </c>
      <c r="N1594" s="39">
        <v>0.09</v>
      </c>
      <c r="O1594" s="17">
        <f t="shared" si="126"/>
        <v>23.203375000000005</v>
      </c>
    </row>
    <row r="1595" spans="1:15" s="7" customFormat="1" ht="15.75" customHeight="1" x14ac:dyDescent="0.25">
      <c r="A1595" s="6" t="s">
        <v>2050</v>
      </c>
      <c r="B1595" s="6" t="s">
        <v>44</v>
      </c>
      <c r="C1595" s="6" t="s">
        <v>38</v>
      </c>
      <c r="D1595" s="6" t="s">
        <v>39</v>
      </c>
      <c r="E1595" s="6" t="s">
        <v>671</v>
      </c>
      <c r="F1595" s="27">
        <v>2003</v>
      </c>
      <c r="G1595" s="28">
        <v>37803</v>
      </c>
      <c r="H1595" s="18">
        <v>655</v>
      </c>
      <c r="I1595" s="17">
        <f t="shared" si="125"/>
        <v>425.75</v>
      </c>
      <c r="J1595" s="33">
        <v>84</v>
      </c>
      <c r="K1595" s="36">
        <f t="shared" si="122"/>
        <v>243.03090072320839</v>
      </c>
      <c r="L1595" s="19">
        <f t="shared" si="123"/>
        <v>404.46249999999998</v>
      </c>
      <c r="M1595" s="17">
        <f t="shared" si="124"/>
        <v>21.287500000000001</v>
      </c>
      <c r="N1595" s="39">
        <v>0.09</v>
      </c>
      <c r="O1595" s="17">
        <f t="shared" si="126"/>
        <v>23.203375000000005</v>
      </c>
    </row>
    <row r="1596" spans="1:15" s="7" customFormat="1" ht="15.75" customHeight="1" x14ac:dyDescent="0.25">
      <c r="A1596" s="6" t="s">
        <v>2051</v>
      </c>
      <c r="B1596" s="6" t="s">
        <v>44</v>
      </c>
      <c r="C1596" s="6" t="s">
        <v>850</v>
      </c>
      <c r="D1596" s="6" t="s">
        <v>851</v>
      </c>
      <c r="E1596" s="6" t="s">
        <v>2052</v>
      </c>
      <c r="F1596" s="27">
        <v>2012</v>
      </c>
      <c r="G1596" s="28">
        <v>41091</v>
      </c>
      <c r="H1596" s="18">
        <v>635</v>
      </c>
      <c r="I1596" s="17">
        <f t="shared" si="125"/>
        <v>412.75</v>
      </c>
      <c r="J1596" s="33">
        <v>60</v>
      </c>
      <c r="K1596" s="36">
        <f t="shared" si="122"/>
        <v>134.94411571334646</v>
      </c>
      <c r="L1596" s="19">
        <f t="shared" si="123"/>
        <v>392.11250000000001</v>
      </c>
      <c r="M1596" s="17">
        <f t="shared" si="124"/>
        <v>20.637500000000003</v>
      </c>
      <c r="N1596" s="39">
        <v>0.09</v>
      </c>
      <c r="O1596" s="17">
        <f t="shared" si="126"/>
        <v>22.494875000000004</v>
      </c>
    </row>
    <row r="1597" spans="1:15" s="7" customFormat="1" ht="15.75" customHeight="1" x14ac:dyDescent="0.25">
      <c r="A1597" s="6" t="s">
        <v>2053</v>
      </c>
      <c r="B1597" s="6" t="s">
        <v>47</v>
      </c>
      <c r="C1597" s="6" t="s">
        <v>255</v>
      </c>
      <c r="D1597" s="6" t="s">
        <v>256</v>
      </c>
      <c r="E1597" s="6" t="s">
        <v>800</v>
      </c>
      <c r="F1597" s="27">
        <v>2018</v>
      </c>
      <c r="G1597" s="28">
        <v>43335</v>
      </c>
      <c r="H1597" s="18">
        <v>6500</v>
      </c>
      <c r="I1597" s="17">
        <f t="shared" si="125"/>
        <v>4225</v>
      </c>
      <c r="J1597" s="33">
        <v>84</v>
      </c>
      <c r="K1597" s="36">
        <f t="shared" si="122"/>
        <v>61.176857330703484</v>
      </c>
      <c r="L1597" s="19">
        <f t="shared" si="123"/>
        <v>2923.1977513227512</v>
      </c>
      <c r="M1597" s="17">
        <f t="shared" si="124"/>
        <v>1301.8022486772488</v>
      </c>
      <c r="N1597" s="39">
        <v>0.09</v>
      </c>
      <c r="O1597" s="17">
        <f t="shared" si="126"/>
        <v>1418.9644510582013</v>
      </c>
    </row>
    <row r="1598" spans="1:15" s="7" customFormat="1" ht="15.75" customHeight="1" x14ac:dyDescent="0.25">
      <c r="A1598" s="6" t="s">
        <v>2054</v>
      </c>
      <c r="B1598" s="6" t="s">
        <v>44</v>
      </c>
      <c r="C1598" s="6" t="s">
        <v>29</v>
      </c>
      <c r="D1598" s="6" t="s">
        <v>30</v>
      </c>
      <c r="E1598" s="6" t="s">
        <v>52</v>
      </c>
      <c r="F1598" s="27">
        <v>2016</v>
      </c>
      <c r="G1598" s="28">
        <v>42661</v>
      </c>
      <c r="H1598" s="18">
        <v>6098.05</v>
      </c>
      <c r="I1598" s="17">
        <f t="shared" si="125"/>
        <v>3963.7325000000001</v>
      </c>
      <c r="J1598" s="33">
        <v>84</v>
      </c>
      <c r="K1598" s="36">
        <f t="shared" si="122"/>
        <v>83.333333333333329</v>
      </c>
      <c r="L1598" s="19">
        <f t="shared" si="123"/>
        <v>3735.6605902777778</v>
      </c>
      <c r="M1598" s="17">
        <f t="shared" si="124"/>
        <v>228.07190972222224</v>
      </c>
      <c r="N1598" s="39">
        <v>0.09</v>
      </c>
      <c r="O1598" s="17">
        <f t="shared" si="126"/>
        <v>248.59838159722227</v>
      </c>
    </row>
    <row r="1599" spans="1:15" s="7" customFormat="1" ht="15.75" customHeight="1" x14ac:dyDescent="0.25">
      <c r="A1599" s="6" t="s">
        <v>2055</v>
      </c>
      <c r="B1599" s="6" t="s">
        <v>44</v>
      </c>
      <c r="C1599" s="6" t="s">
        <v>100</v>
      </c>
      <c r="D1599" s="6" t="s">
        <v>101</v>
      </c>
      <c r="E1599" s="6" t="s">
        <v>1987</v>
      </c>
      <c r="F1599" s="27">
        <v>2018</v>
      </c>
      <c r="G1599" s="28">
        <v>43333</v>
      </c>
      <c r="H1599" s="18">
        <v>1442</v>
      </c>
      <c r="I1599" s="17">
        <f t="shared" si="125"/>
        <v>937.30000000000007</v>
      </c>
      <c r="J1599" s="33">
        <v>84</v>
      </c>
      <c r="K1599" s="36">
        <f t="shared" si="122"/>
        <v>61.242603550295854</v>
      </c>
      <c r="L1599" s="19">
        <f t="shared" si="123"/>
        <v>649.19711538461536</v>
      </c>
      <c r="M1599" s="17">
        <f t="shared" si="124"/>
        <v>288.10288461538471</v>
      </c>
      <c r="N1599" s="39">
        <v>0.21</v>
      </c>
      <c r="O1599" s="17">
        <f t="shared" si="126"/>
        <v>348.60449038461547</v>
      </c>
    </row>
    <row r="1600" spans="1:15" s="7" customFormat="1" ht="15.75" customHeight="1" x14ac:dyDescent="0.25">
      <c r="A1600" s="6" t="s">
        <v>2056</v>
      </c>
      <c r="B1600" s="6" t="s">
        <v>44</v>
      </c>
      <c r="C1600" s="6" t="s">
        <v>100</v>
      </c>
      <c r="D1600" s="6" t="s">
        <v>101</v>
      </c>
      <c r="E1600" s="6" t="s">
        <v>102</v>
      </c>
      <c r="F1600" s="27">
        <v>2007</v>
      </c>
      <c r="G1600" s="28">
        <v>39264</v>
      </c>
      <c r="H1600" s="18">
        <v>1045</v>
      </c>
      <c r="I1600" s="17">
        <f t="shared" si="125"/>
        <v>679.25</v>
      </c>
      <c r="J1600" s="33">
        <v>84</v>
      </c>
      <c r="K1600" s="36">
        <f t="shared" si="122"/>
        <v>195.0032873109796</v>
      </c>
      <c r="L1600" s="19">
        <f t="shared" si="123"/>
        <v>645.28750000000002</v>
      </c>
      <c r="M1600" s="17">
        <f t="shared" si="124"/>
        <v>33.962499999999999</v>
      </c>
      <c r="N1600" s="39">
        <v>0.21</v>
      </c>
      <c r="O1600" s="17">
        <f t="shared" si="126"/>
        <v>41.094624999999994</v>
      </c>
    </row>
    <row r="1601" spans="1:15" s="7" customFormat="1" ht="15.75" customHeight="1" x14ac:dyDescent="0.25">
      <c r="A1601" s="6" t="s">
        <v>2057</v>
      </c>
      <c r="B1601" s="6" t="s">
        <v>47</v>
      </c>
      <c r="C1601" s="6" t="s">
        <v>29</v>
      </c>
      <c r="D1601" s="6" t="s">
        <v>30</v>
      </c>
      <c r="E1601" s="6" t="s">
        <v>274</v>
      </c>
      <c r="F1601" s="27">
        <v>2012</v>
      </c>
      <c r="G1601" s="28">
        <v>41091</v>
      </c>
      <c r="H1601" s="18">
        <v>6925</v>
      </c>
      <c r="I1601" s="17">
        <f t="shared" si="125"/>
        <v>4501.25</v>
      </c>
      <c r="J1601" s="33">
        <v>84</v>
      </c>
      <c r="K1601" s="36">
        <f t="shared" si="122"/>
        <v>134.94411571334646</v>
      </c>
      <c r="L1601" s="19">
        <f t="shared" si="123"/>
        <v>4276.1875</v>
      </c>
      <c r="M1601" s="17">
        <f t="shared" si="124"/>
        <v>225.0625</v>
      </c>
      <c r="N1601" s="39">
        <v>0.09</v>
      </c>
      <c r="O1601" s="17">
        <f t="shared" si="126"/>
        <v>245.31812500000001</v>
      </c>
    </row>
    <row r="1602" spans="1:15" s="7" customFormat="1" ht="15.75" customHeight="1" x14ac:dyDescent="0.25">
      <c r="A1602" s="6" t="s">
        <v>2058</v>
      </c>
      <c r="B1602" s="6" t="s">
        <v>47</v>
      </c>
      <c r="C1602" s="6" t="s">
        <v>34</v>
      </c>
      <c r="D1602" s="6" t="s">
        <v>35</v>
      </c>
      <c r="E1602" s="6" t="s">
        <v>1995</v>
      </c>
      <c r="F1602" s="27">
        <v>2015</v>
      </c>
      <c r="G1602" s="28">
        <v>42214</v>
      </c>
      <c r="H1602" s="18">
        <v>3450</v>
      </c>
      <c r="I1602" s="17">
        <f t="shared" si="125"/>
        <v>2242.5</v>
      </c>
      <c r="J1602" s="33">
        <v>84</v>
      </c>
      <c r="K1602" s="36">
        <f t="shared" si="122"/>
        <v>98.027613412228789</v>
      </c>
      <c r="L1602" s="19">
        <f t="shared" si="123"/>
        <v>2130.375</v>
      </c>
      <c r="M1602" s="17">
        <f t="shared" si="124"/>
        <v>112.125</v>
      </c>
      <c r="N1602" s="39">
        <v>0.09</v>
      </c>
      <c r="O1602" s="17">
        <f t="shared" si="126"/>
        <v>122.21625</v>
      </c>
    </row>
    <row r="1603" spans="1:15" s="7" customFormat="1" ht="15.75" customHeight="1" x14ac:dyDescent="0.25">
      <c r="A1603" s="6" t="s">
        <v>2059</v>
      </c>
      <c r="B1603" s="6" t="s">
        <v>44</v>
      </c>
      <c r="C1603" s="6" t="s">
        <v>29</v>
      </c>
      <c r="D1603" s="6" t="s">
        <v>30</v>
      </c>
      <c r="E1603" s="6" t="s">
        <v>52</v>
      </c>
      <c r="F1603" s="27">
        <v>2017</v>
      </c>
      <c r="G1603" s="28">
        <v>43073</v>
      </c>
      <c r="H1603" s="18">
        <v>6861</v>
      </c>
      <c r="I1603" s="17">
        <f t="shared" si="125"/>
        <v>4459.6500000000005</v>
      </c>
      <c r="J1603" s="33">
        <v>84</v>
      </c>
      <c r="K1603" s="36">
        <f t="shared" si="122"/>
        <v>69.789612097304399</v>
      </c>
      <c r="L1603" s="19">
        <f t="shared" si="123"/>
        <v>3519.9450167887667</v>
      </c>
      <c r="M1603" s="17">
        <f t="shared" si="124"/>
        <v>939.70498321123387</v>
      </c>
      <c r="N1603" s="39">
        <v>0.09</v>
      </c>
      <c r="O1603" s="17">
        <f t="shared" si="126"/>
        <v>1024.2784317002449</v>
      </c>
    </row>
    <row r="1604" spans="1:15" s="7" customFormat="1" ht="15.75" customHeight="1" x14ac:dyDescent="0.25">
      <c r="A1604" s="6" t="s">
        <v>2060</v>
      </c>
      <c r="B1604" s="6" t="s">
        <v>44</v>
      </c>
      <c r="C1604" s="6" t="s">
        <v>134</v>
      </c>
      <c r="D1604" s="6" t="s">
        <v>135</v>
      </c>
      <c r="E1604" s="6" t="s">
        <v>2061</v>
      </c>
      <c r="F1604" s="27">
        <v>2018</v>
      </c>
      <c r="G1604" s="28">
        <v>43452</v>
      </c>
      <c r="H1604" s="18">
        <v>5742</v>
      </c>
      <c r="I1604" s="17">
        <f t="shared" si="125"/>
        <v>3732.3</v>
      </c>
      <c r="J1604" s="33">
        <v>84</v>
      </c>
      <c r="K1604" s="36">
        <f t="shared" si="122"/>
        <v>57.330703484549637</v>
      </c>
      <c r="L1604" s="19">
        <f t="shared" si="123"/>
        <v>2419.9597069597071</v>
      </c>
      <c r="M1604" s="17">
        <f t="shared" si="124"/>
        <v>1312.3402930402931</v>
      </c>
      <c r="N1604" s="39">
        <v>0.09</v>
      </c>
      <c r="O1604" s="17">
        <f t="shared" si="126"/>
        <v>1430.4509194139196</v>
      </c>
    </row>
    <row r="1605" spans="1:15" s="7" customFormat="1" ht="15.75" customHeight="1" x14ac:dyDescent="0.25">
      <c r="A1605" s="6" t="s">
        <v>2062</v>
      </c>
      <c r="B1605" s="6" t="s">
        <v>47</v>
      </c>
      <c r="C1605" s="6" t="s">
        <v>38</v>
      </c>
      <c r="D1605" s="6" t="s">
        <v>39</v>
      </c>
      <c r="E1605" s="6" t="s">
        <v>171</v>
      </c>
      <c r="F1605" s="27">
        <v>2014</v>
      </c>
      <c r="G1605" s="28">
        <v>41912</v>
      </c>
      <c r="H1605" s="18">
        <v>655</v>
      </c>
      <c r="I1605" s="17">
        <f t="shared" si="125"/>
        <v>425.75</v>
      </c>
      <c r="J1605" s="33">
        <v>84</v>
      </c>
      <c r="K1605" s="36">
        <f t="shared" si="122"/>
        <v>107.95529257067717</v>
      </c>
      <c r="L1605" s="19">
        <f t="shared" si="123"/>
        <v>404.46249999999998</v>
      </c>
      <c r="M1605" s="17">
        <f t="shared" si="124"/>
        <v>21.287500000000001</v>
      </c>
      <c r="N1605" s="39">
        <v>0.09</v>
      </c>
      <c r="O1605" s="17">
        <f t="shared" si="126"/>
        <v>23.203375000000005</v>
      </c>
    </row>
    <row r="1606" spans="1:15" s="7" customFormat="1" ht="15.75" customHeight="1" x14ac:dyDescent="0.25">
      <c r="A1606" s="6" t="s">
        <v>2063</v>
      </c>
      <c r="B1606" s="6" t="s">
        <v>44</v>
      </c>
      <c r="C1606" s="6" t="s">
        <v>38</v>
      </c>
      <c r="D1606" s="6" t="s">
        <v>39</v>
      </c>
      <c r="E1606" s="6" t="s">
        <v>264</v>
      </c>
      <c r="F1606" s="27">
        <v>2018</v>
      </c>
      <c r="G1606" s="28">
        <v>43300</v>
      </c>
      <c r="H1606" s="18">
        <v>744</v>
      </c>
      <c r="I1606" s="17">
        <f t="shared" si="125"/>
        <v>483.6</v>
      </c>
      <c r="J1606" s="33">
        <v>84</v>
      </c>
      <c r="K1606" s="36">
        <f t="shared" si="122"/>
        <v>62.327416173570015</v>
      </c>
      <c r="L1606" s="19">
        <f t="shared" si="123"/>
        <v>340.88644688644683</v>
      </c>
      <c r="M1606" s="17">
        <f t="shared" si="124"/>
        <v>142.71355311355319</v>
      </c>
      <c r="N1606" s="39">
        <v>0.09</v>
      </c>
      <c r="O1606" s="17">
        <f t="shared" si="126"/>
        <v>155.55777289377298</v>
      </c>
    </row>
    <row r="1607" spans="1:15" s="7" customFormat="1" ht="15.75" customHeight="1" x14ac:dyDescent="0.25">
      <c r="A1607" s="6" t="s">
        <v>2064</v>
      </c>
      <c r="B1607" s="6" t="s">
        <v>33</v>
      </c>
      <c r="C1607" s="6" t="s">
        <v>38</v>
      </c>
      <c r="D1607" s="6" t="s">
        <v>39</v>
      </c>
      <c r="E1607" s="6" t="s">
        <v>126</v>
      </c>
      <c r="F1607" s="27">
        <v>2009</v>
      </c>
      <c r="G1607" s="28">
        <v>40057</v>
      </c>
      <c r="H1607" s="18">
        <v>1157.8</v>
      </c>
      <c r="I1607" s="17">
        <f t="shared" si="125"/>
        <v>752.57</v>
      </c>
      <c r="J1607" s="33">
        <v>84</v>
      </c>
      <c r="K1607" s="36">
        <f t="shared" si="122"/>
        <v>168.93491124260353</v>
      </c>
      <c r="L1607" s="19">
        <f t="shared" si="123"/>
        <v>714.94150000000002</v>
      </c>
      <c r="M1607" s="17">
        <f t="shared" si="124"/>
        <v>37.628500000000003</v>
      </c>
      <c r="N1607" s="39">
        <v>0.09</v>
      </c>
      <c r="O1607" s="17">
        <f t="shared" si="126"/>
        <v>41.015065000000007</v>
      </c>
    </row>
    <row r="1608" spans="1:15" s="7" customFormat="1" ht="15.75" customHeight="1" x14ac:dyDescent="0.25">
      <c r="A1608" s="6" t="s">
        <v>2065</v>
      </c>
      <c r="B1608" s="6" t="s">
        <v>33</v>
      </c>
      <c r="C1608" s="6" t="s">
        <v>255</v>
      </c>
      <c r="D1608" s="6" t="s">
        <v>256</v>
      </c>
      <c r="E1608" s="6" t="s">
        <v>262</v>
      </c>
      <c r="F1608" s="27">
        <v>2017</v>
      </c>
      <c r="G1608" s="28">
        <v>43034</v>
      </c>
      <c r="H1608" s="18">
        <v>1219.52</v>
      </c>
      <c r="I1608" s="17">
        <f t="shared" si="125"/>
        <v>792.68799999999999</v>
      </c>
      <c r="J1608" s="33">
        <v>84</v>
      </c>
      <c r="K1608" s="36">
        <f t="shared" si="122"/>
        <v>71.071663379355684</v>
      </c>
      <c r="L1608" s="19">
        <f t="shared" si="123"/>
        <v>637.15204721204714</v>
      </c>
      <c r="M1608" s="17">
        <f t="shared" si="124"/>
        <v>155.53595278795285</v>
      </c>
      <c r="N1608" s="39">
        <v>0.09</v>
      </c>
      <c r="O1608" s="17">
        <f t="shared" si="126"/>
        <v>169.53418853886862</v>
      </c>
    </row>
    <row r="1609" spans="1:15" s="7" customFormat="1" ht="15.75" customHeight="1" x14ac:dyDescent="0.25">
      <c r="A1609" s="6" t="s">
        <v>2066</v>
      </c>
      <c r="B1609" s="6" t="s">
        <v>44</v>
      </c>
      <c r="C1609" s="6" t="s">
        <v>63</v>
      </c>
      <c r="D1609" s="6" t="s">
        <v>64</v>
      </c>
      <c r="E1609" s="6" t="s">
        <v>117</v>
      </c>
      <c r="F1609" s="27">
        <v>2015</v>
      </c>
      <c r="G1609" s="28">
        <v>42341</v>
      </c>
      <c r="H1609" s="24">
        <v>4240</v>
      </c>
      <c r="I1609" s="17">
        <f t="shared" si="125"/>
        <v>2756</v>
      </c>
      <c r="J1609" s="33">
        <v>84</v>
      </c>
      <c r="K1609" s="36">
        <f t="shared" si="122"/>
        <v>93.852728468113085</v>
      </c>
      <c r="L1609" s="19">
        <f t="shared" si="123"/>
        <v>2618.1999999999998</v>
      </c>
      <c r="M1609" s="17">
        <f t="shared" si="124"/>
        <v>137.80000000000001</v>
      </c>
      <c r="N1609" s="39">
        <v>0.09</v>
      </c>
      <c r="O1609" s="17">
        <f t="shared" si="126"/>
        <v>150.20200000000003</v>
      </c>
    </row>
    <row r="1610" spans="1:15" s="7" customFormat="1" ht="15.75" customHeight="1" x14ac:dyDescent="0.25">
      <c r="A1610" s="6" t="s">
        <v>2067</v>
      </c>
      <c r="B1610" s="6" t="s">
        <v>44</v>
      </c>
      <c r="C1610" s="6" t="s">
        <v>29</v>
      </c>
      <c r="D1610" s="6" t="s">
        <v>30</v>
      </c>
      <c r="E1610" s="6" t="s">
        <v>223</v>
      </c>
      <c r="F1610" s="27">
        <v>2018</v>
      </c>
      <c r="G1610" s="28">
        <v>43195</v>
      </c>
      <c r="H1610" s="18">
        <v>6249</v>
      </c>
      <c r="I1610" s="17">
        <f t="shared" si="125"/>
        <v>4061.8500000000004</v>
      </c>
      <c r="J1610" s="33">
        <v>84</v>
      </c>
      <c r="K1610" s="36">
        <f t="shared" ref="K1610:K1673" si="127">+($B$2-G1610)/30.42</f>
        <v>65.779092702169621</v>
      </c>
      <c r="L1610" s="19">
        <f t="shared" ref="L1610:L1673" si="128">+I1610-M1610</f>
        <v>3021.7329441391939</v>
      </c>
      <c r="M1610" s="17">
        <f t="shared" ref="M1610:M1673" si="129">IF(K1610&lt;$J1610,($I1610)-(K1610/$J1610)*(($I1610)-($I1610*$B$5)),($I1610*$B$5))</f>
        <v>1040.1170558608064</v>
      </c>
      <c r="N1610" s="39">
        <v>0.09</v>
      </c>
      <c r="O1610" s="17">
        <f t="shared" si="126"/>
        <v>1133.7275908882791</v>
      </c>
    </row>
    <row r="1611" spans="1:15" s="7" customFormat="1" ht="15.75" customHeight="1" x14ac:dyDescent="0.25">
      <c r="A1611" s="6" t="s">
        <v>2068</v>
      </c>
      <c r="B1611" s="6" t="s">
        <v>44</v>
      </c>
      <c r="C1611" s="6" t="s">
        <v>34</v>
      </c>
      <c r="D1611" s="6" t="s">
        <v>35</v>
      </c>
      <c r="E1611" s="6" t="s">
        <v>1995</v>
      </c>
      <c r="F1611" s="27">
        <v>2019</v>
      </c>
      <c r="G1611" s="28">
        <v>43487</v>
      </c>
      <c r="H1611" s="18">
        <v>4878</v>
      </c>
      <c r="I1611" s="17">
        <f t="shared" ref="I1611:I1674" si="130">H1611*(1-$B$6)</f>
        <v>3170.7000000000003</v>
      </c>
      <c r="J1611" s="33">
        <v>84</v>
      </c>
      <c r="K1611" s="36">
        <f t="shared" si="127"/>
        <v>56.1801446416831</v>
      </c>
      <c r="L1611" s="19">
        <f t="shared" si="128"/>
        <v>2014.5698260073261</v>
      </c>
      <c r="M1611" s="17">
        <f t="shared" si="129"/>
        <v>1156.1301739926741</v>
      </c>
      <c r="N1611" s="39">
        <v>0.09</v>
      </c>
      <c r="O1611" s="17">
        <f t="shared" ref="O1611:O1674" si="131">+M1611*(1+N1611)</f>
        <v>1260.1818896520149</v>
      </c>
    </row>
    <row r="1612" spans="1:15" s="7" customFormat="1" ht="15.75" customHeight="1" x14ac:dyDescent="0.25">
      <c r="A1612" s="6" t="s">
        <v>2069</v>
      </c>
      <c r="B1612" s="6" t="s">
        <v>47</v>
      </c>
      <c r="C1612" s="6" t="s">
        <v>38</v>
      </c>
      <c r="D1612" s="6" t="s">
        <v>39</v>
      </c>
      <c r="E1612" s="6" t="s">
        <v>771</v>
      </c>
      <c r="F1612" s="27">
        <v>2004</v>
      </c>
      <c r="G1612" s="28">
        <v>38169</v>
      </c>
      <c r="H1612" s="18">
        <v>649</v>
      </c>
      <c r="I1612" s="17">
        <f t="shared" si="130"/>
        <v>421.85</v>
      </c>
      <c r="J1612" s="33">
        <v>84</v>
      </c>
      <c r="K1612" s="36">
        <f t="shared" si="127"/>
        <v>230.99934253780407</v>
      </c>
      <c r="L1612" s="19">
        <f t="shared" si="128"/>
        <v>400.75750000000005</v>
      </c>
      <c r="M1612" s="17">
        <f t="shared" si="129"/>
        <v>21.092500000000001</v>
      </c>
      <c r="N1612" s="39">
        <v>0.09</v>
      </c>
      <c r="O1612" s="17">
        <f t="shared" si="131"/>
        <v>22.990825000000005</v>
      </c>
    </row>
    <row r="1613" spans="1:15" s="7" customFormat="1" ht="15.75" customHeight="1" x14ac:dyDescent="0.25">
      <c r="A1613" s="6" t="s">
        <v>2070</v>
      </c>
      <c r="B1613" s="6" t="s">
        <v>44</v>
      </c>
      <c r="C1613" s="6" t="s">
        <v>34</v>
      </c>
      <c r="D1613" s="6" t="s">
        <v>35</v>
      </c>
      <c r="E1613" s="6" t="s">
        <v>1995</v>
      </c>
      <c r="F1613" s="27">
        <v>2018</v>
      </c>
      <c r="G1613" s="28">
        <v>43278</v>
      </c>
      <c r="H1613" s="18">
        <v>5613</v>
      </c>
      <c r="I1613" s="17">
        <f t="shared" si="130"/>
        <v>3648.4500000000003</v>
      </c>
      <c r="J1613" s="33">
        <v>84</v>
      </c>
      <c r="K1613" s="36">
        <f t="shared" si="127"/>
        <v>63.050624589086127</v>
      </c>
      <c r="L1613" s="19">
        <f t="shared" si="128"/>
        <v>2601.6095085470088</v>
      </c>
      <c r="M1613" s="17">
        <f t="shared" si="129"/>
        <v>1046.8404914529915</v>
      </c>
      <c r="N1613" s="39">
        <v>0.09</v>
      </c>
      <c r="O1613" s="17">
        <f t="shared" si="131"/>
        <v>1141.0561356837609</v>
      </c>
    </row>
    <row r="1614" spans="1:15" s="7" customFormat="1" ht="15.75" customHeight="1" x14ac:dyDescent="0.25">
      <c r="A1614" s="6" t="s">
        <v>2071</v>
      </c>
      <c r="B1614" s="6" t="s">
        <v>33</v>
      </c>
      <c r="C1614" s="6" t="s">
        <v>58</v>
      </c>
      <c r="D1614" s="6" t="s">
        <v>59</v>
      </c>
      <c r="E1614" s="6" t="s">
        <v>318</v>
      </c>
      <c r="F1614" s="27">
        <v>2010</v>
      </c>
      <c r="G1614" s="28">
        <v>40360</v>
      </c>
      <c r="H1614" s="18">
        <v>7940</v>
      </c>
      <c r="I1614" s="17">
        <f t="shared" si="130"/>
        <v>5161</v>
      </c>
      <c r="J1614" s="33">
        <v>84</v>
      </c>
      <c r="K1614" s="36">
        <f t="shared" si="127"/>
        <v>158.97435897435898</v>
      </c>
      <c r="L1614" s="19">
        <f t="shared" si="128"/>
        <v>4902.95</v>
      </c>
      <c r="M1614" s="17">
        <f t="shared" si="129"/>
        <v>258.05</v>
      </c>
      <c r="N1614" s="39">
        <v>0.09</v>
      </c>
      <c r="O1614" s="17">
        <f t="shared" si="131"/>
        <v>281.27450000000005</v>
      </c>
    </row>
    <row r="1615" spans="1:15" s="7" customFormat="1" ht="15.75" customHeight="1" x14ac:dyDescent="0.25">
      <c r="A1615" s="6" t="s">
        <v>2072</v>
      </c>
      <c r="B1615" s="6" t="s">
        <v>44</v>
      </c>
      <c r="C1615" s="6" t="s">
        <v>38</v>
      </c>
      <c r="D1615" s="6" t="s">
        <v>39</v>
      </c>
      <c r="E1615" s="6" t="s">
        <v>171</v>
      </c>
      <c r="F1615" s="27">
        <v>2012</v>
      </c>
      <c r="G1615" s="28">
        <v>41091</v>
      </c>
      <c r="H1615" s="18">
        <v>655</v>
      </c>
      <c r="I1615" s="17">
        <f t="shared" si="130"/>
        <v>425.75</v>
      </c>
      <c r="J1615" s="33">
        <v>84</v>
      </c>
      <c r="K1615" s="36">
        <f t="shared" si="127"/>
        <v>134.94411571334646</v>
      </c>
      <c r="L1615" s="19">
        <f t="shared" si="128"/>
        <v>404.46249999999998</v>
      </c>
      <c r="M1615" s="17">
        <f t="shared" si="129"/>
        <v>21.287500000000001</v>
      </c>
      <c r="N1615" s="39">
        <v>0.09</v>
      </c>
      <c r="O1615" s="17">
        <f t="shared" si="131"/>
        <v>23.203375000000005</v>
      </c>
    </row>
    <row r="1616" spans="1:15" s="7" customFormat="1" ht="15.75" customHeight="1" x14ac:dyDescent="0.25">
      <c r="A1616" s="6" t="s">
        <v>2073</v>
      </c>
      <c r="B1616" s="6" t="s">
        <v>44</v>
      </c>
      <c r="C1616" s="6" t="s">
        <v>243</v>
      </c>
      <c r="D1616" s="6" t="s">
        <v>244</v>
      </c>
      <c r="E1616" s="6" t="s">
        <v>506</v>
      </c>
      <c r="F1616" s="27">
        <v>2016</v>
      </c>
      <c r="G1616" s="28">
        <v>42590</v>
      </c>
      <c r="H1616" s="18">
        <v>2235.64</v>
      </c>
      <c r="I1616" s="17">
        <f t="shared" si="130"/>
        <v>1453.1659999999999</v>
      </c>
      <c r="J1616" s="33">
        <v>60</v>
      </c>
      <c r="K1616" s="36">
        <f t="shared" si="127"/>
        <v>85.667324128862589</v>
      </c>
      <c r="L1616" s="19">
        <f t="shared" si="128"/>
        <v>1380.5076999999999</v>
      </c>
      <c r="M1616" s="17">
        <f t="shared" si="129"/>
        <v>72.658299999999997</v>
      </c>
      <c r="N1616" s="39">
        <v>0.09</v>
      </c>
      <c r="O1616" s="17">
        <f t="shared" si="131"/>
        <v>79.197547</v>
      </c>
    </row>
    <row r="1617" spans="1:15" s="7" customFormat="1" ht="15.75" customHeight="1" x14ac:dyDescent="0.25">
      <c r="A1617" s="6" t="s">
        <v>2074</v>
      </c>
      <c r="B1617" s="6" t="s">
        <v>44</v>
      </c>
      <c r="C1617" s="6" t="s">
        <v>58</v>
      </c>
      <c r="D1617" s="6" t="s">
        <v>59</v>
      </c>
      <c r="E1617" s="6" t="s">
        <v>223</v>
      </c>
      <c r="F1617" s="27">
        <v>2018</v>
      </c>
      <c r="G1617" s="28">
        <v>43339</v>
      </c>
      <c r="H1617" s="18">
        <v>5749</v>
      </c>
      <c r="I1617" s="17">
        <f t="shared" si="130"/>
        <v>3736.85</v>
      </c>
      <c r="J1617" s="33">
        <v>84</v>
      </c>
      <c r="K1617" s="36">
        <f t="shared" si="127"/>
        <v>61.045364891518737</v>
      </c>
      <c r="L1617" s="19">
        <f t="shared" si="128"/>
        <v>2579.8988476800973</v>
      </c>
      <c r="M1617" s="17">
        <f t="shared" si="129"/>
        <v>1156.9511523199026</v>
      </c>
      <c r="N1617" s="39">
        <v>0.09</v>
      </c>
      <c r="O1617" s="17">
        <f t="shared" si="131"/>
        <v>1261.0767560286938</v>
      </c>
    </row>
    <row r="1618" spans="1:15" s="7" customFormat="1" ht="15.75" customHeight="1" x14ac:dyDescent="0.25">
      <c r="A1618" s="6" t="s">
        <v>2075</v>
      </c>
      <c r="B1618" s="6" t="s">
        <v>44</v>
      </c>
      <c r="C1618" s="6" t="s">
        <v>34</v>
      </c>
      <c r="D1618" s="6" t="s">
        <v>35</v>
      </c>
      <c r="E1618" s="6" t="s">
        <v>1995</v>
      </c>
      <c r="F1618" s="27">
        <v>2019</v>
      </c>
      <c r="G1618" s="28">
        <v>43556</v>
      </c>
      <c r="H1618" s="18">
        <v>1795</v>
      </c>
      <c r="I1618" s="17">
        <f t="shared" si="130"/>
        <v>1166.75</v>
      </c>
      <c r="J1618" s="33">
        <v>84</v>
      </c>
      <c r="K1618" s="36">
        <f t="shared" si="127"/>
        <v>53.911900065746217</v>
      </c>
      <c r="L1618" s="19">
        <f t="shared" si="128"/>
        <v>711.38838013837994</v>
      </c>
      <c r="M1618" s="17">
        <f t="shared" si="129"/>
        <v>455.36161986162006</v>
      </c>
      <c r="N1618" s="39">
        <v>0.09</v>
      </c>
      <c r="O1618" s="17">
        <f t="shared" si="131"/>
        <v>496.34416564916592</v>
      </c>
    </row>
    <row r="1619" spans="1:15" s="7" customFormat="1" ht="15.75" customHeight="1" x14ac:dyDescent="0.25">
      <c r="A1619" s="6" t="s">
        <v>2076</v>
      </c>
      <c r="B1619" s="6" t="s">
        <v>44</v>
      </c>
      <c r="C1619" s="6" t="s">
        <v>38</v>
      </c>
      <c r="D1619" s="6" t="s">
        <v>39</v>
      </c>
      <c r="E1619" s="6" t="s">
        <v>671</v>
      </c>
      <c r="F1619" s="27">
        <v>2011</v>
      </c>
      <c r="G1619" s="28">
        <v>40725</v>
      </c>
      <c r="H1619" s="18">
        <v>655</v>
      </c>
      <c r="I1619" s="17">
        <f t="shared" si="130"/>
        <v>425.75</v>
      </c>
      <c r="J1619" s="33">
        <v>84</v>
      </c>
      <c r="K1619" s="36">
        <f t="shared" si="127"/>
        <v>146.97567389875081</v>
      </c>
      <c r="L1619" s="19">
        <f t="shared" si="128"/>
        <v>404.46249999999998</v>
      </c>
      <c r="M1619" s="17">
        <f t="shared" si="129"/>
        <v>21.287500000000001</v>
      </c>
      <c r="N1619" s="39">
        <v>0.09</v>
      </c>
      <c r="O1619" s="17">
        <f t="shared" si="131"/>
        <v>23.203375000000005</v>
      </c>
    </row>
    <row r="1620" spans="1:15" s="7" customFormat="1" ht="15.75" customHeight="1" x14ac:dyDescent="0.25">
      <c r="A1620" s="6" t="s">
        <v>2077</v>
      </c>
      <c r="B1620" s="6" t="s">
        <v>44</v>
      </c>
      <c r="C1620" s="6" t="s">
        <v>80</v>
      </c>
      <c r="D1620" s="6" t="s">
        <v>81</v>
      </c>
      <c r="E1620" s="6" t="s">
        <v>989</v>
      </c>
      <c r="F1620" s="27">
        <v>2011</v>
      </c>
      <c r="G1620" s="28">
        <v>40725</v>
      </c>
      <c r="H1620" s="18">
        <v>4435</v>
      </c>
      <c r="I1620" s="17">
        <f t="shared" si="130"/>
        <v>2882.75</v>
      </c>
      <c r="J1620" s="33">
        <v>60</v>
      </c>
      <c r="K1620" s="36">
        <f t="shared" si="127"/>
        <v>146.97567389875081</v>
      </c>
      <c r="L1620" s="19">
        <f t="shared" si="128"/>
        <v>2738.6125000000002</v>
      </c>
      <c r="M1620" s="17">
        <f t="shared" si="129"/>
        <v>144.13750000000002</v>
      </c>
      <c r="N1620" s="39">
        <v>0.09</v>
      </c>
      <c r="O1620" s="17">
        <f t="shared" si="131"/>
        <v>157.10987500000002</v>
      </c>
    </row>
    <row r="1621" spans="1:15" s="7" customFormat="1" ht="15.75" customHeight="1" x14ac:dyDescent="0.25">
      <c r="A1621" s="6" t="s">
        <v>2078</v>
      </c>
      <c r="B1621" s="6" t="s">
        <v>44</v>
      </c>
      <c r="C1621" s="6" t="s">
        <v>29</v>
      </c>
      <c r="D1621" s="6" t="s">
        <v>30</v>
      </c>
      <c r="E1621" s="6" t="s">
        <v>612</v>
      </c>
      <c r="F1621" s="27">
        <v>2010</v>
      </c>
      <c r="G1621" s="28">
        <v>40360</v>
      </c>
      <c r="H1621" s="18">
        <v>1053</v>
      </c>
      <c r="I1621" s="17">
        <f t="shared" si="130"/>
        <v>684.45</v>
      </c>
      <c r="J1621" s="33">
        <v>84</v>
      </c>
      <c r="K1621" s="36">
        <f t="shared" si="127"/>
        <v>158.97435897435898</v>
      </c>
      <c r="L1621" s="19">
        <f t="shared" si="128"/>
        <v>650.22750000000008</v>
      </c>
      <c r="M1621" s="17">
        <f t="shared" si="129"/>
        <v>34.222500000000004</v>
      </c>
      <c r="N1621" s="39">
        <v>0.09</v>
      </c>
      <c r="O1621" s="17">
        <f t="shared" si="131"/>
        <v>37.30252500000001</v>
      </c>
    </row>
    <row r="1622" spans="1:15" s="7" customFormat="1" ht="15.75" customHeight="1" x14ac:dyDescent="0.25">
      <c r="A1622" s="6" t="s">
        <v>2079</v>
      </c>
      <c r="B1622" s="6" t="s">
        <v>44</v>
      </c>
      <c r="C1622" s="6" t="s">
        <v>34</v>
      </c>
      <c r="D1622" s="6" t="s">
        <v>35</v>
      </c>
      <c r="E1622" s="6" t="s">
        <v>1995</v>
      </c>
      <c r="F1622" s="27">
        <v>2015</v>
      </c>
      <c r="G1622" s="28">
        <v>42049</v>
      </c>
      <c r="H1622" s="18">
        <v>1795</v>
      </c>
      <c r="I1622" s="17">
        <f t="shared" si="130"/>
        <v>1166.75</v>
      </c>
      <c r="J1622" s="33">
        <v>84</v>
      </c>
      <c r="K1622" s="36">
        <f t="shared" si="127"/>
        <v>103.45167652859961</v>
      </c>
      <c r="L1622" s="19">
        <f t="shared" si="128"/>
        <v>1108.4124999999999</v>
      </c>
      <c r="M1622" s="17">
        <f t="shared" si="129"/>
        <v>58.337500000000006</v>
      </c>
      <c r="N1622" s="39">
        <v>0.09</v>
      </c>
      <c r="O1622" s="17">
        <f t="shared" si="131"/>
        <v>63.587875000000011</v>
      </c>
    </row>
    <row r="1623" spans="1:15" s="7" customFormat="1" ht="15.75" customHeight="1" x14ac:dyDescent="0.25">
      <c r="A1623" s="6" t="s">
        <v>2080</v>
      </c>
      <c r="B1623" s="6" t="s">
        <v>44</v>
      </c>
      <c r="C1623" s="6" t="s">
        <v>38</v>
      </c>
      <c r="D1623" s="6" t="s">
        <v>39</v>
      </c>
      <c r="E1623" s="6" t="s">
        <v>671</v>
      </c>
      <c r="F1623" s="27">
        <v>2002</v>
      </c>
      <c r="G1623" s="28">
        <v>37438</v>
      </c>
      <c r="H1623" s="18">
        <v>655</v>
      </c>
      <c r="I1623" s="17">
        <f t="shared" si="130"/>
        <v>425.75</v>
      </c>
      <c r="J1623" s="33">
        <v>84</v>
      </c>
      <c r="K1623" s="36">
        <f t="shared" si="127"/>
        <v>255.02958579881656</v>
      </c>
      <c r="L1623" s="19">
        <f t="shared" si="128"/>
        <v>404.46249999999998</v>
      </c>
      <c r="M1623" s="17">
        <f t="shared" si="129"/>
        <v>21.287500000000001</v>
      </c>
      <c r="N1623" s="39">
        <v>0.09</v>
      </c>
      <c r="O1623" s="17">
        <f t="shared" si="131"/>
        <v>23.203375000000005</v>
      </c>
    </row>
    <row r="1624" spans="1:15" s="7" customFormat="1" ht="15.75" customHeight="1" x14ac:dyDescent="0.25">
      <c r="A1624" s="6" t="s">
        <v>2081</v>
      </c>
      <c r="B1624" s="6" t="s">
        <v>44</v>
      </c>
      <c r="C1624" s="6" t="s">
        <v>38</v>
      </c>
      <c r="D1624" s="6" t="s">
        <v>39</v>
      </c>
      <c r="E1624" s="6" t="s">
        <v>862</v>
      </c>
      <c r="F1624" s="27">
        <v>2011</v>
      </c>
      <c r="G1624" s="28">
        <v>40725</v>
      </c>
      <c r="H1624" s="18">
        <v>719</v>
      </c>
      <c r="I1624" s="17">
        <f t="shared" si="130"/>
        <v>467.35</v>
      </c>
      <c r="J1624" s="33">
        <v>84</v>
      </c>
      <c r="K1624" s="36">
        <f t="shared" si="127"/>
        <v>146.97567389875081</v>
      </c>
      <c r="L1624" s="19">
        <f t="shared" si="128"/>
        <v>443.98250000000002</v>
      </c>
      <c r="M1624" s="17">
        <f t="shared" si="129"/>
        <v>23.367500000000003</v>
      </c>
      <c r="N1624" s="39">
        <v>0.09</v>
      </c>
      <c r="O1624" s="17">
        <f t="shared" si="131"/>
        <v>25.470575000000004</v>
      </c>
    </row>
    <row r="1625" spans="1:15" s="7" customFormat="1" ht="15.75" customHeight="1" x14ac:dyDescent="0.25">
      <c r="A1625" s="6" t="s">
        <v>2082</v>
      </c>
      <c r="B1625" s="6" t="s">
        <v>33</v>
      </c>
      <c r="C1625" s="6" t="s">
        <v>34</v>
      </c>
      <c r="D1625" s="6" t="s">
        <v>35</v>
      </c>
      <c r="E1625" s="6" t="s">
        <v>1995</v>
      </c>
      <c r="F1625" s="27">
        <v>2015</v>
      </c>
      <c r="G1625" s="28">
        <v>42186</v>
      </c>
      <c r="H1625" s="18">
        <v>1795</v>
      </c>
      <c r="I1625" s="17">
        <f t="shared" si="130"/>
        <v>1166.75</v>
      </c>
      <c r="J1625" s="33">
        <v>84</v>
      </c>
      <c r="K1625" s="36">
        <f t="shared" si="127"/>
        <v>98.948060486522024</v>
      </c>
      <c r="L1625" s="19">
        <f t="shared" si="128"/>
        <v>1108.4124999999999</v>
      </c>
      <c r="M1625" s="17">
        <f t="shared" si="129"/>
        <v>58.337500000000006</v>
      </c>
      <c r="N1625" s="39">
        <v>0.09</v>
      </c>
      <c r="O1625" s="17">
        <f t="shared" si="131"/>
        <v>63.587875000000011</v>
      </c>
    </row>
    <row r="1626" spans="1:15" s="7" customFormat="1" ht="15.75" customHeight="1" x14ac:dyDescent="0.25">
      <c r="A1626" s="6" t="s">
        <v>2083</v>
      </c>
      <c r="B1626" s="6" t="s">
        <v>44</v>
      </c>
      <c r="C1626" s="6" t="s">
        <v>121</v>
      </c>
      <c r="D1626" s="6" t="s">
        <v>122</v>
      </c>
      <c r="E1626" s="6" t="s">
        <v>123</v>
      </c>
      <c r="F1626" s="27">
        <v>2017</v>
      </c>
      <c r="G1626" s="28">
        <v>42816</v>
      </c>
      <c r="H1626" s="18">
        <v>3895</v>
      </c>
      <c r="I1626" s="17">
        <f t="shared" si="130"/>
        <v>2531.75</v>
      </c>
      <c r="J1626" s="33">
        <v>60</v>
      </c>
      <c r="K1626" s="36">
        <f t="shared" si="127"/>
        <v>78.238001314924389</v>
      </c>
      <c r="L1626" s="19">
        <f t="shared" si="128"/>
        <v>2405.1624999999999</v>
      </c>
      <c r="M1626" s="17">
        <f t="shared" si="129"/>
        <v>126.58750000000001</v>
      </c>
      <c r="N1626" s="39">
        <v>0.21</v>
      </c>
      <c r="O1626" s="17">
        <f t="shared" si="131"/>
        <v>153.170875</v>
      </c>
    </row>
    <row r="1627" spans="1:15" s="7" customFormat="1" ht="15.75" customHeight="1" x14ac:dyDescent="0.25">
      <c r="A1627" s="6" t="s">
        <v>2084</v>
      </c>
      <c r="B1627" s="6" t="s">
        <v>44</v>
      </c>
      <c r="C1627" s="6" t="s">
        <v>243</v>
      </c>
      <c r="D1627" s="6" t="s">
        <v>244</v>
      </c>
      <c r="E1627" s="6" t="s">
        <v>506</v>
      </c>
      <c r="F1627" s="27">
        <v>2017</v>
      </c>
      <c r="G1627" s="28">
        <v>42736</v>
      </c>
      <c r="H1627" s="18">
        <v>2235.64</v>
      </c>
      <c r="I1627" s="17">
        <f t="shared" si="130"/>
        <v>1453.1659999999999</v>
      </c>
      <c r="J1627" s="33">
        <v>60</v>
      </c>
      <c r="K1627" s="36">
        <f t="shared" si="127"/>
        <v>80.867850098619328</v>
      </c>
      <c r="L1627" s="19">
        <f t="shared" si="128"/>
        <v>1380.5076999999999</v>
      </c>
      <c r="M1627" s="17">
        <f t="shared" si="129"/>
        <v>72.658299999999997</v>
      </c>
      <c r="N1627" s="39">
        <v>0.09</v>
      </c>
      <c r="O1627" s="17">
        <f t="shared" si="131"/>
        <v>79.197547</v>
      </c>
    </row>
    <row r="1628" spans="1:15" s="7" customFormat="1" ht="15.75" customHeight="1" x14ac:dyDescent="0.25">
      <c r="A1628" s="6" t="s">
        <v>2085</v>
      </c>
      <c r="B1628" s="6" t="s">
        <v>44</v>
      </c>
      <c r="C1628" s="6" t="s">
        <v>96</v>
      </c>
      <c r="D1628" s="6" t="s">
        <v>97</v>
      </c>
      <c r="E1628" s="6" t="s">
        <v>2086</v>
      </c>
      <c r="F1628" s="27">
        <v>2015</v>
      </c>
      <c r="G1628" s="28">
        <v>42153</v>
      </c>
      <c r="H1628" s="18">
        <v>719</v>
      </c>
      <c r="I1628" s="17">
        <f t="shared" si="130"/>
        <v>467.35</v>
      </c>
      <c r="J1628" s="33">
        <v>60</v>
      </c>
      <c r="K1628" s="36">
        <f t="shared" si="127"/>
        <v>100.03287310979618</v>
      </c>
      <c r="L1628" s="19">
        <f t="shared" si="128"/>
        <v>443.98250000000002</v>
      </c>
      <c r="M1628" s="17">
        <f t="shared" si="129"/>
        <v>23.367500000000003</v>
      </c>
      <c r="N1628" s="39">
        <v>0.21</v>
      </c>
      <c r="O1628" s="17">
        <f t="shared" si="131"/>
        <v>28.274675000000002</v>
      </c>
    </row>
    <row r="1629" spans="1:15" s="7" customFormat="1" ht="15.75" customHeight="1" x14ac:dyDescent="0.25">
      <c r="A1629" s="6" t="s">
        <v>2087</v>
      </c>
      <c r="B1629" s="6" t="s">
        <v>44</v>
      </c>
      <c r="C1629" s="6" t="s">
        <v>38</v>
      </c>
      <c r="D1629" s="6" t="s">
        <v>39</v>
      </c>
      <c r="E1629" s="6" t="s">
        <v>126</v>
      </c>
      <c r="F1629" s="27">
        <v>2009</v>
      </c>
      <c r="G1629" s="28">
        <v>39995</v>
      </c>
      <c r="H1629" s="18">
        <v>969</v>
      </c>
      <c r="I1629" s="17">
        <f t="shared" si="130"/>
        <v>629.85</v>
      </c>
      <c r="J1629" s="33">
        <v>84</v>
      </c>
      <c r="K1629" s="36">
        <f t="shared" si="127"/>
        <v>170.97304404996711</v>
      </c>
      <c r="L1629" s="19">
        <f t="shared" si="128"/>
        <v>598.35750000000007</v>
      </c>
      <c r="M1629" s="17">
        <f t="shared" si="129"/>
        <v>31.492500000000003</v>
      </c>
      <c r="N1629" s="39">
        <v>0.09</v>
      </c>
      <c r="O1629" s="17">
        <f t="shared" si="131"/>
        <v>34.326825000000007</v>
      </c>
    </row>
    <row r="1630" spans="1:15" s="7" customFormat="1" ht="15.75" customHeight="1" x14ac:dyDescent="0.25">
      <c r="A1630" s="6" t="s">
        <v>2088</v>
      </c>
      <c r="B1630" s="6" t="s">
        <v>44</v>
      </c>
      <c r="C1630" s="6" t="s">
        <v>234</v>
      </c>
      <c r="D1630" s="6" t="s">
        <v>235</v>
      </c>
      <c r="E1630" s="6" t="s">
        <v>1016</v>
      </c>
      <c r="F1630" s="27">
        <v>2012</v>
      </c>
      <c r="G1630" s="28">
        <v>41091</v>
      </c>
      <c r="H1630" s="18">
        <v>2395</v>
      </c>
      <c r="I1630" s="17">
        <f t="shared" si="130"/>
        <v>1556.75</v>
      </c>
      <c r="J1630" s="33">
        <v>84</v>
      </c>
      <c r="K1630" s="36">
        <f t="shared" si="127"/>
        <v>134.94411571334646</v>
      </c>
      <c r="L1630" s="19">
        <f t="shared" si="128"/>
        <v>1478.9124999999999</v>
      </c>
      <c r="M1630" s="17">
        <f t="shared" si="129"/>
        <v>77.837500000000006</v>
      </c>
      <c r="N1630" s="39">
        <v>0.09</v>
      </c>
      <c r="O1630" s="17">
        <f t="shared" si="131"/>
        <v>84.842875000000006</v>
      </c>
    </row>
    <row r="1631" spans="1:15" s="7" customFormat="1" ht="15.75" customHeight="1" x14ac:dyDescent="0.25">
      <c r="A1631" s="6" t="s">
        <v>2089</v>
      </c>
      <c r="B1631" s="6" t="s">
        <v>44</v>
      </c>
      <c r="C1631" s="6" t="s">
        <v>255</v>
      </c>
      <c r="D1631" s="6" t="s">
        <v>256</v>
      </c>
      <c r="E1631" s="6" t="s">
        <v>1667</v>
      </c>
      <c r="F1631" s="27">
        <v>2013</v>
      </c>
      <c r="G1631" s="28">
        <v>41471</v>
      </c>
      <c r="H1631" s="18">
        <v>6776</v>
      </c>
      <c r="I1631" s="17">
        <f t="shared" si="130"/>
        <v>4404.4000000000005</v>
      </c>
      <c r="J1631" s="33">
        <v>84</v>
      </c>
      <c r="K1631" s="36">
        <f t="shared" si="127"/>
        <v>122.45233399079552</v>
      </c>
      <c r="L1631" s="19">
        <f t="shared" si="128"/>
        <v>4184.18</v>
      </c>
      <c r="M1631" s="17">
        <f t="shared" si="129"/>
        <v>220.22000000000003</v>
      </c>
      <c r="N1631" s="39">
        <v>0.09</v>
      </c>
      <c r="O1631" s="17">
        <f t="shared" si="131"/>
        <v>240.03980000000004</v>
      </c>
    </row>
    <row r="1632" spans="1:15" s="7" customFormat="1" ht="15.75" customHeight="1" x14ac:dyDescent="0.25">
      <c r="A1632" s="6" t="s">
        <v>2090</v>
      </c>
      <c r="B1632" s="6" t="s">
        <v>44</v>
      </c>
      <c r="C1632" s="6" t="s">
        <v>34</v>
      </c>
      <c r="D1632" s="6" t="s">
        <v>35</v>
      </c>
      <c r="E1632" s="6" t="s">
        <v>2091</v>
      </c>
      <c r="F1632" s="27">
        <v>2022</v>
      </c>
      <c r="G1632" s="28">
        <v>44685</v>
      </c>
      <c r="H1632" s="18">
        <v>5682</v>
      </c>
      <c r="I1632" s="17">
        <f t="shared" si="130"/>
        <v>3693.3</v>
      </c>
      <c r="J1632" s="33">
        <v>84</v>
      </c>
      <c r="K1632" s="36">
        <f t="shared" si="127"/>
        <v>16.798159105851411</v>
      </c>
      <c r="L1632" s="19">
        <f t="shared" si="128"/>
        <v>701.65010683760693</v>
      </c>
      <c r="M1632" s="17">
        <f t="shared" si="129"/>
        <v>2991.6498931623933</v>
      </c>
      <c r="N1632" s="39">
        <v>0.09</v>
      </c>
      <c r="O1632" s="17">
        <f t="shared" si="131"/>
        <v>3260.898383547009</v>
      </c>
    </row>
    <row r="1633" spans="1:15" s="7" customFormat="1" ht="15.75" customHeight="1" x14ac:dyDescent="0.25">
      <c r="A1633" s="6" t="s">
        <v>2092</v>
      </c>
      <c r="B1633" s="6" t="s">
        <v>47</v>
      </c>
      <c r="C1633" s="6" t="s">
        <v>38</v>
      </c>
      <c r="D1633" s="6" t="s">
        <v>39</v>
      </c>
      <c r="E1633" s="6" t="s">
        <v>1441</v>
      </c>
      <c r="F1633" s="27">
        <v>1997</v>
      </c>
      <c r="G1633" s="28">
        <v>35612</v>
      </c>
      <c r="H1633" s="18">
        <v>933</v>
      </c>
      <c r="I1633" s="17">
        <f t="shared" si="130"/>
        <v>606.45000000000005</v>
      </c>
      <c r="J1633" s="33">
        <v>84</v>
      </c>
      <c r="K1633" s="36">
        <f t="shared" si="127"/>
        <v>315.05588428665351</v>
      </c>
      <c r="L1633" s="19">
        <f t="shared" si="128"/>
        <v>576.12750000000005</v>
      </c>
      <c r="M1633" s="17">
        <f t="shared" si="129"/>
        <v>30.322500000000005</v>
      </c>
      <c r="N1633" s="39">
        <v>0.09</v>
      </c>
      <c r="O1633" s="17">
        <f t="shared" si="131"/>
        <v>33.051525000000005</v>
      </c>
    </row>
    <row r="1634" spans="1:15" s="7" customFormat="1" ht="15.75" customHeight="1" x14ac:dyDescent="0.25">
      <c r="A1634" s="6" t="s">
        <v>2093</v>
      </c>
      <c r="B1634" s="6" t="s">
        <v>44</v>
      </c>
      <c r="C1634" s="6" t="s">
        <v>38</v>
      </c>
      <c r="D1634" s="6" t="s">
        <v>39</v>
      </c>
      <c r="E1634" s="6" t="s">
        <v>171</v>
      </c>
      <c r="F1634" s="27">
        <v>2016</v>
      </c>
      <c r="G1634" s="28">
        <v>42718</v>
      </c>
      <c r="H1634" s="18">
        <v>655</v>
      </c>
      <c r="I1634" s="17">
        <f t="shared" si="130"/>
        <v>425.75</v>
      </c>
      <c r="J1634" s="33">
        <v>84</v>
      </c>
      <c r="K1634" s="36">
        <f t="shared" si="127"/>
        <v>81.459566074950686</v>
      </c>
      <c r="L1634" s="19">
        <f t="shared" si="128"/>
        <v>392.23023504273499</v>
      </c>
      <c r="M1634" s="17">
        <f t="shared" si="129"/>
        <v>33.519764957265011</v>
      </c>
      <c r="N1634" s="39">
        <v>0.09</v>
      </c>
      <c r="O1634" s="17">
        <f t="shared" si="131"/>
        <v>36.536543803418866</v>
      </c>
    </row>
    <row r="1635" spans="1:15" s="7" customFormat="1" ht="15.75" customHeight="1" x14ac:dyDescent="0.25">
      <c r="A1635" s="6" t="s">
        <v>2094</v>
      </c>
      <c r="B1635" s="6" t="s">
        <v>47</v>
      </c>
      <c r="C1635" s="6" t="s">
        <v>38</v>
      </c>
      <c r="D1635" s="6" t="s">
        <v>39</v>
      </c>
      <c r="E1635" s="6" t="s">
        <v>126</v>
      </c>
      <c r="F1635" s="27">
        <v>2005</v>
      </c>
      <c r="G1635" s="28">
        <v>38623</v>
      </c>
      <c r="H1635" s="18">
        <v>984.81428571428569</v>
      </c>
      <c r="I1635" s="17">
        <f t="shared" si="130"/>
        <v>640.12928571428574</v>
      </c>
      <c r="J1635" s="33">
        <v>84</v>
      </c>
      <c r="K1635" s="36">
        <f t="shared" si="127"/>
        <v>216.0749506903353</v>
      </c>
      <c r="L1635" s="19">
        <f t="shared" si="128"/>
        <v>608.12282142857146</v>
      </c>
      <c r="M1635" s="17">
        <f t="shared" si="129"/>
        <v>32.006464285714287</v>
      </c>
      <c r="N1635" s="39">
        <v>0.09</v>
      </c>
      <c r="O1635" s="17">
        <f t="shared" si="131"/>
        <v>34.887046071428578</v>
      </c>
    </row>
    <row r="1636" spans="1:15" s="7" customFormat="1" ht="15.75" customHeight="1" x14ac:dyDescent="0.25">
      <c r="A1636" s="6" t="s">
        <v>2095</v>
      </c>
      <c r="B1636" s="6" t="s">
        <v>33</v>
      </c>
      <c r="C1636" s="6" t="s">
        <v>34</v>
      </c>
      <c r="D1636" s="6" t="s">
        <v>35</v>
      </c>
      <c r="E1636" s="6" t="s">
        <v>2091</v>
      </c>
      <c r="F1636" s="27">
        <v>2021</v>
      </c>
      <c r="G1636" s="28">
        <v>44484</v>
      </c>
      <c r="H1636" s="18">
        <v>2372</v>
      </c>
      <c r="I1636" s="17">
        <f t="shared" si="130"/>
        <v>1541.8</v>
      </c>
      <c r="J1636" s="33">
        <v>84</v>
      </c>
      <c r="K1636" s="36">
        <f t="shared" si="127"/>
        <v>23.405654174884944</v>
      </c>
      <c r="L1636" s="19">
        <f t="shared" si="128"/>
        <v>408.12494912494913</v>
      </c>
      <c r="M1636" s="17">
        <f t="shared" si="129"/>
        <v>1133.6750508750508</v>
      </c>
      <c r="N1636" s="39">
        <v>0.09</v>
      </c>
      <c r="O1636" s="17">
        <f t="shared" si="131"/>
        <v>1235.7058054538054</v>
      </c>
    </row>
    <row r="1637" spans="1:15" s="7" customFormat="1" ht="15.75" customHeight="1" x14ac:dyDescent="0.25">
      <c r="A1637" s="6" t="s">
        <v>2096</v>
      </c>
      <c r="B1637" s="6" t="s">
        <v>44</v>
      </c>
      <c r="C1637" s="6" t="s">
        <v>58</v>
      </c>
      <c r="D1637" s="6" t="s">
        <v>59</v>
      </c>
      <c r="E1637" s="6" t="s">
        <v>67</v>
      </c>
      <c r="F1637" s="27">
        <v>2019</v>
      </c>
      <c r="G1637" s="28">
        <v>43777</v>
      </c>
      <c r="H1637" s="18">
        <v>8853.59</v>
      </c>
      <c r="I1637" s="17">
        <f t="shared" si="130"/>
        <v>5754.8335000000006</v>
      </c>
      <c r="J1637" s="33">
        <v>84</v>
      </c>
      <c r="K1637" s="36">
        <f t="shared" si="127"/>
        <v>46.646942800788949</v>
      </c>
      <c r="L1637" s="19">
        <f t="shared" si="128"/>
        <v>3035.9895196123321</v>
      </c>
      <c r="M1637" s="17">
        <f t="shared" si="129"/>
        <v>2718.8439803876686</v>
      </c>
      <c r="N1637" s="39">
        <v>0.09</v>
      </c>
      <c r="O1637" s="17">
        <f t="shared" si="131"/>
        <v>2963.539938622559</v>
      </c>
    </row>
    <row r="1638" spans="1:15" s="7" customFormat="1" ht="15.75" customHeight="1" x14ac:dyDescent="0.25">
      <c r="A1638" s="6" t="s">
        <v>2097</v>
      </c>
      <c r="B1638" s="6" t="s">
        <v>44</v>
      </c>
      <c r="C1638" s="6" t="s">
        <v>234</v>
      </c>
      <c r="D1638" s="6" t="s">
        <v>235</v>
      </c>
      <c r="E1638" s="6" t="s">
        <v>581</v>
      </c>
      <c r="F1638" s="27">
        <v>2018</v>
      </c>
      <c r="G1638" s="28">
        <v>43420</v>
      </c>
      <c r="H1638" s="18">
        <v>4576.7</v>
      </c>
      <c r="I1638" s="17">
        <f t="shared" si="130"/>
        <v>2974.855</v>
      </c>
      <c r="J1638" s="33">
        <v>84</v>
      </c>
      <c r="K1638" s="36">
        <f t="shared" si="127"/>
        <v>58.382642998027613</v>
      </c>
      <c r="L1638" s="19">
        <f t="shared" si="128"/>
        <v>1964.2369352869355</v>
      </c>
      <c r="M1638" s="17">
        <f t="shared" si="129"/>
        <v>1010.6180647130645</v>
      </c>
      <c r="N1638" s="39">
        <v>0.09</v>
      </c>
      <c r="O1638" s="17">
        <f t="shared" si="131"/>
        <v>1101.5736905372405</v>
      </c>
    </row>
    <row r="1639" spans="1:15" s="7" customFormat="1" ht="15.75" customHeight="1" x14ac:dyDescent="0.25">
      <c r="A1639" s="6" t="s">
        <v>2098</v>
      </c>
      <c r="B1639" s="6" t="s">
        <v>44</v>
      </c>
      <c r="C1639" s="6" t="s">
        <v>29</v>
      </c>
      <c r="D1639" s="6" t="s">
        <v>30</v>
      </c>
      <c r="E1639" s="6" t="s">
        <v>311</v>
      </c>
      <c r="F1639" s="27">
        <v>2017</v>
      </c>
      <c r="G1639" s="28">
        <v>43027</v>
      </c>
      <c r="H1639" s="18">
        <v>1040</v>
      </c>
      <c r="I1639" s="17">
        <f t="shared" si="130"/>
        <v>676</v>
      </c>
      <c r="J1639" s="33">
        <v>84</v>
      </c>
      <c r="K1639" s="36">
        <f t="shared" si="127"/>
        <v>71.301775147928993</v>
      </c>
      <c r="L1639" s="19">
        <f t="shared" si="128"/>
        <v>545.11904761904759</v>
      </c>
      <c r="M1639" s="17">
        <f t="shared" si="129"/>
        <v>130.88095238095241</v>
      </c>
      <c r="N1639" s="39">
        <v>0.09</v>
      </c>
      <c r="O1639" s="17">
        <f t="shared" si="131"/>
        <v>142.66023809523813</v>
      </c>
    </row>
    <row r="1640" spans="1:15" s="7" customFormat="1" ht="15.75" customHeight="1" x14ac:dyDescent="0.25">
      <c r="A1640" s="6" t="s">
        <v>2099</v>
      </c>
      <c r="B1640" s="6" t="s">
        <v>33</v>
      </c>
      <c r="C1640" s="6" t="s">
        <v>58</v>
      </c>
      <c r="D1640" s="6" t="s">
        <v>59</v>
      </c>
      <c r="E1640" s="6" t="s">
        <v>60</v>
      </c>
      <c r="F1640" s="27">
        <v>2017</v>
      </c>
      <c r="G1640" s="28">
        <v>43073</v>
      </c>
      <c r="H1640" s="18">
        <v>7950</v>
      </c>
      <c r="I1640" s="17">
        <f t="shared" si="130"/>
        <v>5167.5</v>
      </c>
      <c r="J1640" s="33">
        <v>84</v>
      </c>
      <c r="K1640" s="36">
        <f t="shared" si="127"/>
        <v>69.789612097304399</v>
      </c>
      <c r="L1640" s="19">
        <f t="shared" si="128"/>
        <v>4078.6420177045175</v>
      </c>
      <c r="M1640" s="17">
        <f t="shared" si="129"/>
        <v>1088.8579822954825</v>
      </c>
      <c r="N1640" s="39">
        <v>0.09</v>
      </c>
      <c r="O1640" s="17">
        <f t="shared" si="131"/>
        <v>1186.855200702076</v>
      </c>
    </row>
    <row r="1641" spans="1:15" s="7" customFormat="1" ht="15.75" customHeight="1" x14ac:dyDescent="0.25">
      <c r="A1641" s="6" t="s">
        <v>2100</v>
      </c>
      <c r="B1641" s="6" t="s">
        <v>44</v>
      </c>
      <c r="C1641" s="6" t="s">
        <v>255</v>
      </c>
      <c r="D1641" s="6" t="s">
        <v>256</v>
      </c>
      <c r="E1641" s="6" t="s">
        <v>800</v>
      </c>
      <c r="F1641" s="27">
        <v>2019</v>
      </c>
      <c r="G1641" s="28">
        <v>43487</v>
      </c>
      <c r="H1641" s="18">
        <v>6500</v>
      </c>
      <c r="I1641" s="17">
        <f t="shared" si="130"/>
        <v>4225</v>
      </c>
      <c r="J1641" s="33">
        <v>84</v>
      </c>
      <c r="K1641" s="36">
        <f t="shared" si="127"/>
        <v>56.1801446416831</v>
      </c>
      <c r="L1641" s="19">
        <f t="shared" si="128"/>
        <v>2684.4411375661375</v>
      </c>
      <c r="M1641" s="17">
        <f t="shared" si="129"/>
        <v>1540.5588624338625</v>
      </c>
      <c r="N1641" s="39">
        <v>0.09</v>
      </c>
      <c r="O1641" s="17">
        <f t="shared" si="131"/>
        <v>1679.2091600529102</v>
      </c>
    </row>
    <row r="1642" spans="1:15" s="7" customFormat="1" ht="15.75" customHeight="1" x14ac:dyDescent="0.25">
      <c r="A1642" s="6" t="s">
        <v>2101</v>
      </c>
      <c r="B1642" s="6" t="s">
        <v>44</v>
      </c>
      <c r="C1642" s="6" t="s">
        <v>34</v>
      </c>
      <c r="D1642" s="6" t="s">
        <v>35</v>
      </c>
      <c r="E1642" s="6" t="s">
        <v>2091</v>
      </c>
      <c r="F1642" s="27">
        <v>2020</v>
      </c>
      <c r="G1642" s="28">
        <v>44068</v>
      </c>
      <c r="H1642" s="18">
        <v>4615.01</v>
      </c>
      <c r="I1642" s="17">
        <f t="shared" si="130"/>
        <v>2999.7565000000004</v>
      </c>
      <c r="J1642" s="33">
        <v>84</v>
      </c>
      <c r="K1642" s="36">
        <f t="shared" si="127"/>
        <v>37.08086785009862</v>
      </c>
      <c r="L1642" s="19">
        <f t="shared" si="128"/>
        <v>1257.9987576312578</v>
      </c>
      <c r="M1642" s="17">
        <f t="shared" si="129"/>
        <v>1741.7577423687426</v>
      </c>
      <c r="N1642" s="39">
        <v>0.09</v>
      </c>
      <c r="O1642" s="17">
        <f t="shared" si="131"/>
        <v>1898.5159391819295</v>
      </c>
    </row>
    <row r="1643" spans="1:15" s="7" customFormat="1" ht="15.75" customHeight="1" x14ac:dyDescent="0.25">
      <c r="A1643" s="6" t="s">
        <v>2102</v>
      </c>
      <c r="B1643" s="6" t="s">
        <v>44</v>
      </c>
      <c r="C1643" s="6" t="s">
        <v>58</v>
      </c>
      <c r="D1643" s="6" t="s">
        <v>59</v>
      </c>
      <c r="E1643" s="6" t="s">
        <v>1575</v>
      </c>
      <c r="F1643" s="27">
        <v>2016</v>
      </c>
      <c r="G1643" s="28">
        <v>42598</v>
      </c>
      <c r="H1643" s="18">
        <v>13762</v>
      </c>
      <c r="I1643" s="17">
        <f t="shared" si="130"/>
        <v>8945.3000000000011</v>
      </c>
      <c r="J1643" s="33">
        <v>84</v>
      </c>
      <c r="K1643" s="36">
        <f t="shared" si="127"/>
        <v>85.404339250493095</v>
      </c>
      <c r="L1643" s="19">
        <f t="shared" si="128"/>
        <v>8498.0350000000017</v>
      </c>
      <c r="M1643" s="17">
        <f t="shared" si="129"/>
        <v>447.2650000000001</v>
      </c>
      <c r="N1643" s="39">
        <v>0.09</v>
      </c>
      <c r="O1643" s="17">
        <f t="shared" si="131"/>
        <v>487.51885000000016</v>
      </c>
    </row>
    <row r="1644" spans="1:15" s="7" customFormat="1" ht="15.75" customHeight="1" x14ac:dyDescent="0.25">
      <c r="A1644" s="6" t="s">
        <v>2103</v>
      </c>
      <c r="B1644" s="6" t="s">
        <v>44</v>
      </c>
      <c r="C1644" s="6" t="s">
        <v>38</v>
      </c>
      <c r="D1644" s="6" t="s">
        <v>39</v>
      </c>
      <c r="E1644" s="6" t="s">
        <v>2104</v>
      </c>
      <c r="F1644" s="27">
        <v>2018</v>
      </c>
      <c r="G1644" s="28">
        <v>43190</v>
      </c>
      <c r="H1644" s="18">
        <v>1395</v>
      </c>
      <c r="I1644" s="17">
        <f t="shared" si="130"/>
        <v>906.75</v>
      </c>
      <c r="J1644" s="33">
        <v>84</v>
      </c>
      <c r="K1644" s="36">
        <f t="shared" si="127"/>
        <v>65.94345825115056</v>
      </c>
      <c r="L1644" s="19">
        <f t="shared" si="128"/>
        <v>676.24427655677653</v>
      </c>
      <c r="M1644" s="17">
        <f t="shared" si="129"/>
        <v>230.50572344322347</v>
      </c>
      <c r="N1644" s="39">
        <v>0.09</v>
      </c>
      <c r="O1644" s="17">
        <f t="shared" si="131"/>
        <v>251.25123855311361</v>
      </c>
    </row>
    <row r="1645" spans="1:15" s="7" customFormat="1" ht="15.75" customHeight="1" x14ac:dyDescent="0.25">
      <c r="A1645" s="6" t="s">
        <v>2105</v>
      </c>
      <c r="B1645" s="6" t="s">
        <v>44</v>
      </c>
      <c r="C1645" s="6" t="s">
        <v>108</v>
      </c>
      <c r="D1645" s="6" t="s">
        <v>109</v>
      </c>
      <c r="E1645" s="6" t="s">
        <v>78</v>
      </c>
      <c r="F1645" s="27">
        <v>2017</v>
      </c>
      <c r="G1645" s="28">
        <v>42951</v>
      </c>
      <c r="H1645" s="18">
        <v>8761</v>
      </c>
      <c r="I1645" s="17">
        <f t="shared" si="130"/>
        <v>5694.6500000000005</v>
      </c>
      <c r="J1645" s="33">
        <v>84</v>
      </c>
      <c r="K1645" s="36">
        <f t="shared" si="127"/>
        <v>73.800131492439178</v>
      </c>
      <c r="L1645" s="19">
        <f t="shared" si="128"/>
        <v>4753.0074150386645</v>
      </c>
      <c r="M1645" s="17">
        <f t="shared" si="129"/>
        <v>941.64258496133607</v>
      </c>
      <c r="N1645" s="39">
        <v>0.09</v>
      </c>
      <c r="O1645" s="17">
        <f t="shared" si="131"/>
        <v>1026.3904176078563</v>
      </c>
    </row>
    <row r="1646" spans="1:15" s="7" customFormat="1" ht="15.75" customHeight="1" x14ac:dyDescent="0.25">
      <c r="A1646" s="6" t="s">
        <v>2106</v>
      </c>
      <c r="B1646" s="6" t="s">
        <v>44</v>
      </c>
      <c r="C1646" s="6" t="s">
        <v>234</v>
      </c>
      <c r="D1646" s="6" t="s">
        <v>235</v>
      </c>
      <c r="E1646" s="6" t="s">
        <v>349</v>
      </c>
      <c r="F1646" s="27">
        <v>2017</v>
      </c>
      <c r="G1646" s="28">
        <v>42951</v>
      </c>
      <c r="H1646" s="18">
        <v>2673</v>
      </c>
      <c r="I1646" s="17">
        <f t="shared" si="130"/>
        <v>1737.45</v>
      </c>
      <c r="J1646" s="33">
        <v>84</v>
      </c>
      <c r="K1646" s="36">
        <f t="shared" si="127"/>
        <v>73.800131492439178</v>
      </c>
      <c r="L1646" s="19">
        <f t="shared" si="128"/>
        <v>1450.1528159340658</v>
      </c>
      <c r="M1646" s="17">
        <f t="shared" si="129"/>
        <v>287.29718406593429</v>
      </c>
      <c r="N1646" s="39">
        <v>0.09</v>
      </c>
      <c r="O1646" s="17">
        <f t="shared" si="131"/>
        <v>313.15393063186838</v>
      </c>
    </row>
    <row r="1647" spans="1:15" s="7" customFormat="1" ht="15.75" customHeight="1" x14ac:dyDescent="0.25">
      <c r="A1647" s="6" t="s">
        <v>2107</v>
      </c>
      <c r="B1647" s="6" t="s">
        <v>44</v>
      </c>
      <c r="C1647" s="6" t="s">
        <v>34</v>
      </c>
      <c r="D1647" s="6" t="s">
        <v>35</v>
      </c>
      <c r="E1647" s="6" t="s">
        <v>2091</v>
      </c>
      <c r="F1647" s="27">
        <v>2020</v>
      </c>
      <c r="G1647" s="28">
        <v>44116</v>
      </c>
      <c r="H1647" s="18">
        <v>3924</v>
      </c>
      <c r="I1647" s="17">
        <f t="shared" si="130"/>
        <v>2550.6</v>
      </c>
      <c r="J1647" s="33">
        <v>84</v>
      </c>
      <c r="K1647" s="36">
        <f t="shared" si="127"/>
        <v>35.502958579881657</v>
      </c>
      <c r="L1647" s="19">
        <f t="shared" si="128"/>
        <v>1024.120879120879</v>
      </c>
      <c r="M1647" s="17">
        <f t="shared" si="129"/>
        <v>1526.479120879121</v>
      </c>
      <c r="N1647" s="39">
        <v>0.09</v>
      </c>
      <c r="O1647" s="17">
        <f t="shared" si="131"/>
        <v>1663.8622417582419</v>
      </c>
    </row>
    <row r="1648" spans="1:15" s="7" customFormat="1" ht="15.75" customHeight="1" x14ac:dyDescent="0.25">
      <c r="A1648" s="6" t="s">
        <v>2108</v>
      </c>
      <c r="B1648" s="6" t="s">
        <v>47</v>
      </c>
      <c r="C1648" s="6" t="s">
        <v>255</v>
      </c>
      <c r="D1648" s="6" t="s">
        <v>256</v>
      </c>
      <c r="E1648" s="6" t="s">
        <v>1727</v>
      </c>
      <c r="F1648" s="27">
        <v>2018</v>
      </c>
      <c r="G1648" s="28">
        <v>43445</v>
      </c>
      <c r="H1648" s="18">
        <v>6625</v>
      </c>
      <c r="I1648" s="17">
        <f t="shared" si="130"/>
        <v>4306.25</v>
      </c>
      <c r="J1648" s="33">
        <v>84</v>
      </c>
      <c r="K1648" s="36">
        <f t="shared" si="127"/>
        <v>57.560815253122939</v>
      </c>
      <c r="L1648" s="19">
        <f t="shared" si="128"/>
        <v>2803.305924399674</v>
      </c>
      <c r="M1648" s="17">
        <f t="shared" si="129"/>
        <v>1502.944075600326</v>
      </c>
      <c r="N1648" s="39">
        <v>0.09</v>
      </c>
      <c r="O1648" s="17">
        <f t="shared" si="131"/>
        <v>1638.2090424043554</v>
      </c>
    </row>
    <row r="1649" spans="1:15" s="7" customFormat="1" ht="15.75" customHeight="1" x14ac:dyDescent="0.25">
      <c r="A1649" s="6" t="s">
        <v>2109</v>
      </c>
      <c r="B1649" s="6" t="s">
        <v>47</v>
      </c>
      <c r="C1649" s="6" t="s">
        <v>58</v>
      </c>
      <c r="D1649" s="6" t="s">
        <v>59</v>
      </c>
      <c r="E1649" s="6" t="s">
        <v>1589</v>
      </c>
      <c r="F1649" s="27">
        <v>2016</v>
      </c>
      <c r="G1649" s="28">
        <v>42662</v>
      </c>
      <c r="H1649" s="18">
        <v>6855</v>
      </c>
      <c r="I1649" s="17">
        <f t="shared" si="130"/>
        <v>4455.75</v>
      </c>
      <c r="J1649" s="33">
        <v>84</v>
      </c>
      <c r="K1649" s="36">
        <f t="shared" si="127"/>
        <v>83.300460223537144</v>
      </c>
      <c r="L1649" s="19">
        <f t="shared" si="128"/>
        <v>4197.7110042735039</v>
      </c>
      <c r="M1649" s="17">
        <f t="shared" si="129"/>
        <v>258.03899572649607</v>
      </c>
      <c r="N1649" s="39">
        <v>0.09</v>
      </c>
      <c r="O1649" s="17">
        <f t="shared" si="131"/>
        <v>281.26250534188074</v>
      </c>
    </row>
    <row r="1650" spans="1:15" s="7" customFormat="1" ht="15.75" customHeight="1" x14ac:dyDescent="0.25">
      <c r="A1650" s="6" t="s">
        <v>2110</v>
      </c>
      <c r="B1650" s="6" t="s">
        <v>47</v>
      </c>
      <c r="C1650" s="6" t="s">
        <v>165</v>
      </c>
      <c r="D1650" s="6" t="s">
        <v>166</v>
      </c>
      <c r="E1650" s="6" t="s">
        <v>2111</v>
      </c>
      <c r="F1650" s="27">
        <v>2019</v>
      </c>
      <c r="G1650" s="28">
        <v>43783</v>
      </c>
      <c r="H1650" s="18">
        <v>1833</v>
      </c>
      <c r="I1650" s="17">
        <f t="shared" si="130"/>
        <v>1191.45</v>
      </c>
      <c r="J1650" s="33">
        <v>60</v>
      </c>
      <c r="K1650" s="36">
        <f t="shared" si="127"/>
        <v>46.449704142011832</v>
      </c>
      <c r="L1650" s="19">
        <f t="shared" si="128"/>
        <v>876.25625000000002</v>
      </c>
      <c r="M1650" s="17">
        <f t="shared" si="129"/>
        <v>315.19375000000002</v>
      </c>
      <c r="N1650" s="39">
        <v>0.09</v>
      </c>
      <c r="O1650" s="17">
        <f t="shared" si="131"/>
        <v>343.56118750000007</v>
      </c>
    </row>
    <row r="1651" spans="1:15" s="7" customFormat="1" ht="15.75" customHeight="1" x14ac:dyDescent="0.25">
      <c r="A1651" s="6" t="s">
        <v>2112</v>
      </c>
      <c r="B1651" s="6" t="s">
        <v>44</v>
      </c>
      <c r="C1651" s="6" t="s">
        <v>76</v>
      </c>
      <c r="D1651" s="6" t="s">
        <v>77</v>
      </c>
      <c r="E1651" s="6" t="s">
        <v>1603</v>
      </c>
      <c r="F1651" s="27">
        <v>2013</v>
      </c>
      <c r="G1651" s="28">
        <v>41456</v>
      </c>
      <c r="H1651" s="18">
        <v>13859.279999999995</v>
      </c>
      <c r="I1651" s="17">
        <f t="shared" si="130"/>
        <v>9008.5319999999974</v>
      </c>
      <c r="J1651" s="33">
        <v>84</v>
      </c>
      <c r="K1651" s="36">
        <f t="shared" si="127"/>
        <v>122.94543063773833</v>
      </c>
      <c r="L1651" s="19">
        <f t="shared" si="128"/>
        <v>8558.1053999999967</v>
      </c>
      <c r="M1651" s="17">
        <f t="shared" si="129"/>
        <v>450.42659999999989</v>
      </c>
      <c r="N1651" s="39">
        <v>0.09</v>
      </c>
      <c r="O1651" s="17">
        <f t="shared" si="131"/>
        <v>490.96499399999993</v>
      </c>
    </row>
    <row r="1652" spans="1:15" s="7" customFormat="1" ht="15.75" customHeight="1" x14ac:dyDescent="0.25">
      <c r="A1652" s="6" t="s">
        <v>2113</v>
      </c>
      <c r="B1652" s="6" t="s">
        <v>44</v>
      </c>
      <c r="C1652" s="6" t="s">
        <v>80</v>
      </c>
      <c r="D1652" s="6" t="s">
        <v>81</v>
      </c>
      <c r="E1652" s="6" t="s">
        <v>358</v>
      </c>
      <c r="F1652" s="27">
        <v>2014</v>
      </c>
      <c r="G1652" s="28">
        <v>41933</v>
      </c>
      <c r="H1652" s="18">
        <v>6939</v>
      </c>
      <c r="I1652" s="17">
        <f t="shared" si="130"/>
        <v>4510.3500000000004</v>
      </c>
      <c r="J1652" s="33">
        <v>60</v>
      </c>
      <c r="K1652" s="36">
        <f t="shared" si="127"/>
        <v>107.26495726495726</v>
      </c>
      <c r="L1652" s="19">
        <f t="shared" si="128"/>
        <v>4284.8325000000004</v>
      </c>
      <c r="M1652" s="17">
        <f t="shared" si="129"/>
        <v>225.51750000000004</v>
      </c>
      <c r="N1652" s="39">
        <v>0.09</v>
      </c>
      <c r="O1652" s="17">
        <f t="shared" si="131"/>
        <v>245.81407500000006</v>
      </c>
    </row>
    <row r="1653" spans="1:15" s="7" customFormat="1" ht="15.75" customHeight="1" x14ac:dyDescent="0.25">
      <c r="A1653" s="6" t="s">
        <v>2114</v>
      </c>
      <c r="B1653" s="6" t="s">
        <v>44</v>
      </c>
      <c r="C1653" s="6" t="s">
        <v>38</v>
      </c>
      <c r="D1653" s="6" t="s">
        <v>39</v>
      </c>
      <c r="E1653" s="6" t="s">
        <v>671</v>
      </c>
      <c r="F1653" s="27">
        <v>2002</v>
      </c>
      <c r="G1653" s="28">
        <v>37438</v>
      </c>
      <c r="H1653" s="18">
        <v>655</v>
      </c>
      <c r="I1653" s="17">
        <f t="shared" si="130"/>
        <v>425.75</v>
      </c>
      <c r="J1653" s="33">
        <v>84</v>
      </c>
      <c r="K1653" s="36">
        <f t="shared" si="127"/>
        <v>255.02958579881656</v>
      </c>
      <c r="L1653" s="19">
        <f t="shared" si="128"/>
        <v>404.46249999999998</v>
      </c>
      <c r="M1653" s="17">
        <f t="shared" si="129"/>
        <v>21.287500000000001</v>
      </c>
      <c r="N1653" s="39">
        <v>0.09</v>
      </c>
      <c r="O1653" s="17">
        <f t="shared" si="131"/>
        <v>23.203375000000005</v>
      </c>
    </row>
    <row r="1654" spans="1:15" s="7" customFormat="1" ht="15.75" customHeight="1" x14ac:dyDescent="0.25">
      <c r="A1654" s="6" t="s">
        <v>2115</v>
      </c>
      <c r="B1654" s="6" t="s">
        <v>33</v>
      </c>
      <c r="C1654" s="6" t="s">
        <v>29</v>
      </c>
      <c r="D1654" s="6" t="s">
        <v>30</v>
      </c>
      <c r="E1654" s="6" t="s">
        <v>52</v>
      </c>
      <c r="F1654" s="27">
        <v>2016</v>
      </c>
      <c r="G1654" s="28">
        <v>42508</v>
      </c>
      <c r="H1654" s="18">
        <v>6997.48</v>
      </c>
      <c r="I1654" s="17">
        <f t="shared" si="130"/>
        <v>4548.3620000000001</v>
      </c>
      <c r="J1654" s="33">
        <v>84</v>
      </c>
      <c r="K1654" s="36">
        <f t="shared" si="127"/>
        <v>88.362919132149898</v>
      </c>
      <c r="L1654" s="19">
        <f t="shared" si="128"/>
        <v>4320.9439000000002</v>
      </c>
      <c r="M1654" s="17">
        <f t="shared" si="129"/>
        <v>227.41810000000001</v>
      </c>
      <c r="N1654" s="39">
        <v>0.09</v>
      </c>
      <c r="O1654" s="17">
        <f t="shared" si="131"/>
        <v>247.88572900000003</v>
      </c>
    </row>
    <row r="1655" spans="1:15" s="7" customFormat="1" ht="15.75" customHeight="1" x14ac:dyDescent="0.25">
      <c r="A1655" s="6" t="s">
        <v>2116</v>
      </c>
      <c r="B1655" s="6" t="s">
        <v>47</v>
      </c>
      <c r="C1655" s="6" t="s">
        <v>165</v>
      </c>
      <c r="D1655" s="6" t="s">
        <v>166</v>
      </c>
      <c r="E1655" s="6" t="s">
        <v>2117</v>
      </c>
      <c r="F1655" s="27">
        <v>2018</v>
      </c>
      <c r="G1655" s="28">
        <v>43368</v>
      </c>
      <c r="H1655" s="18">
        <v>989</v>
      </c>
      <c r="I1655" s="17">
        <f t="shared" si="130"/>
        <v>642.85</v>
      </c>
      <c r="J1655" s="33">
        <v>60</v>
      </c>
      <c r="K1655" s="36">
        <f t="shared" si="127"/>
        <v>60.092044707429316</v>
      </c>
      <c r="L1655" s="19">
        <f t="shared" si="128"/>
        <v>610.70749999999998</v>
      </c>
      <c r="M1655" s="17">
        <f t="shared" si="129"/>
        <v>32.142500000000005</v>
      </c>
      <c r="N1655" s="39">
        <v>0.09</v>
      </c>
      <c r="O1655" s="17">
        <f t="shared" si="131"/>
        <v>35.035325000000007</v>
      </c>
    </row>
    <row r="1656" spans="1:15" s="7" customFormat="1" ht="15.75" customHeight="1" x14ac:dyDescent="0.25">
      <c r="A1656" s="6" t="s">
        <v>2118</v>
      </c>
      <c r="B1656" s="6" t="s">
        <v>47</v>
      </c>
      <c r="C1656" s="6" t="s">
        <v>108</v>
      </c>
      <c r="D1656" s="6" t="s">
        <v>109</v>
      </c>
      <c r="E1656" s="6" t="s">
        <v>209</v>
      </c>
      <c r="F1656" s="27">
        <v>2017</v>
      </c>
      <c r="G1656" s="28">
        <v>43049</v>
      </c>
      <c r="H1656" s="18">
        <v>7576</v>
      </c>
      <c r="I1656" s="17">
        <f t="shared" si="130"/>
        <v>4924.4000000000005</v>
      </c>
      <c r="J1656" s="33">
        <v>84</v>
      </c>
      <c r="K1656" s="36">
        <f t="shared" si="127"/>
        <v>70.578566732412881</v>
      </c>
      <c r="L1656" s="19">
        <f t="shared" si="128"/>
        <v>3930.7052299552302</v>
      </c>
      <c r="M1656" s="17">
        <f t="shared" si="129"/>
        <v>993.69477004477039</v>
      </c>
      <c r="N1656" s="39">
        <v>0.09</v>
      </c>
      <c r="O1656" s="17">
        <f t="shared" si="131"/>
        <v>1083.1272993487999</v>
      </c>
    </row>
    <row r="1657" spans="1:15" s="7" customFormat="1" ht="15.75" customHeight="1" x14ac:dyDescent="0.25">
      <c r="A1657" s="6" t="s">
        <v>2119</v>
      </c>
      <c r="B1657" s="6" t="s">
        <v>44</v>
      </c>
      <c r="C1657" s="6" t="s">
        <v>38</v>
      </c>
      <c r="D1657" s="6" t="s">
        <v>39</v>
      </c>
      <c r="E1657" s="6" t="s">
        <v>1573</v>
      </c>
      <c r="F1657" s="27">
        <v>2009</v>
      </c>
      <c r="G1657" s="28">
        <v>39995</v>
      </c>
      <c r="H1657" s="18">
        <v>977</v>
      </c>
      <c r="I1657" s="17">
        <f t="shared" si="130"/>
        <v>635.05000000000007</v>
      </c>
      <c r="J1657" s="33">
        <v>84</v>
      </c>
      <c r="K1657" s="36">
        <f t="shared" si="127"/>
        <v>170.97304404996711</v>
      </c>
      <c r="L1657" s="19">
        <f t="shared" si="128"/>
        <v>603.29750000000001</v>
      </c>
      <c r="M1657" s="17">
        <f t="shared" si="129"/>
        <v>31.752500000000005</v>
      </c>
      <c r="N1657" s="39">
        <v>0.09</v>
      </c>
      <c r="O1657" s="17">
        <f t="shared" si="131"/>
        <v>34.610225000000007</v>
      </c>
    </row>
    <row r="1658" spans="1:15" s="7" customFormat="1" ht="15.75" customHeight="1" x14ac:dyDescent="0.25">
      <c r="A1658" s="6" t="s">
        <v>2120</v>
      </c>
      <c r="B1658" s="6" t="s">
        <v>47</v>
      </c>
      <c r="C1658" s="6" t="s">
        <v>29</v>
      </c>
      <c r="D1658" s="6" t="s">
        <v>30</v>
      </c>
      <c r="E1658" s="6" t="s">
        <v>74</v>
      </c>
      <c r="F1658" s="27">
        <v>2018</v>
      </c>
      <c r="G1658" s="28">
        <v>43404</v>
      </c>
      <c r="H1658" s="18">
        <v>6920</v>
      </c>
      <c r="I1658" s="17">
        <f t="shared" si="130"/>
        <v>4498</v>
      </c>
      <c r="J1658" s="33">
        <v>84</v>
      </c>
      <c r="K1658" s="36">
        <f t="shared" si="127"/>
        <v>58.908612754766601</v>
      </c>
      <c r="L1658" s="19">
        <f t="shared" si="128"/>
        <v>2996.695156695157</v>
      </c>
      <c r="M1658" s="17">
        <f t="shared" si="129"/>
        <v>1501.304843304843</v>
      </c>
      <c r="N1658" s="39">
        <v>0.09</v>
      </c>
      <c r="O1658" s="17">
        <f t="shared" si="131"/>
        <v>1636.422279202279</v>
      </c>
    </row>
    <row r="1659" spans="1:15" s="7" customFormat="1" ht="15.75" customHeight="1" x14ac:dyDescent="0.25">
      <c r="A1659" s="6" t="s">
        <v>2121</v>
      </c>
      <c r="B1659" s="6" t="s">
        <v>44</v>
      </c>
      <c r="C1659" s="6" t="s">
        <v>54</v>
      </c>
      <c r="D1659" s="6" t="s">
        <v>55</v>
      </c>
      <c r="E1659" s="6" t="s">
        <v>460</v>
      </c>
      <c r="F1659" s="27">
        <v>2009</v>
      </c>
      <c r="G1659" s="28">
        <v>40169</v>
      </c>
      <c r="H1659" s="18">
        <v>4116</v>
      </c>
      <c r="I1659" s="17">
        <f t="shared" si="130"/>
        <v>2675.4</v>
      </c>
      <c r="J1659" s="33">
        <v>84</v>
      </c>
      <c r="K1659" s="36">
        <f t="shared" si="127"/>
        <v>165.25312294543062</v>
      </c>
      <c r="L1659" s="19">
        <f t="shared" si="128"/>
        <v>2541.63</v>
      </c>
      <c r="M1659" s="17">
        <f t="shared" si="129"/>
        <v>133.77000000000001</v>
      </c>
      <c r="N1659" s="39">
        <v>0.21</v>
      </c>
      <c r="O1659" s="17">
        <f t="shared" si="131"/>
        <v>161.86170000000001</v>
      </c>
    </row>
    <row r="1660" spans="1:15" s="7" customFormat="1" ht="15.75" customHeight="1" x14ac:dyDescent="0.25">
      <c r="A1660" s="6" t="s">
        <v>2122</v>
      </c>
      <c r="B1660" s="6" t="s">
        <v>44</v>
      </c>
      <c r="C1660" s="6" t="s">
        <v>38</v>
      </c>
      <c r="D1660" s="6" t="s">
        <v>39</v>
      </c>
      <c r="E1660" s="6" t="s">
        <v>1423</v>
      </c>
      <c r="F1660" s="27">
        <v>2007</v>
      </c>
      <c r="G1660" s="28">
        <v>39264</v>
      </c>
      <c r="H1660" s="18">
        <v>1115</v>
      </c>
      <c r="I1660" s="17">
        <f t="shared" si="130"/>
        <v>724.75</v>
      </c>
      <c r="J1660" s="33">
        <v>84</v>
      </c>
      <c r="K1660" s="36">
        <f t="shared" si="127"/>
        <v>195.0032873109796</v>
      </c>
      <c r="L1660" s="19">
        <f t="shared" si="128"/>
        <v>688.51250000000005</v>
      </c>
      <c r="M1660" s="17">
        <f t="shared" si="129"/>
        <v>36.237500000000004</v>
      </c>
      <c r="N1660" s="39">
        <v>0.09</v>
      </c>
      <c r="O1660" s="17">
        <f t="shared" si="131"/>
        <v>39.498875000000005</v>
      </c>
    </row>
    <row r="1661" spans="1:15" s="7" customFormat="1" ht="15.75" customHeight="1" x14ac:dyDescent="0.25">
      <c r="A1661" s="6" t="s">
        <v>2123</v>
      </c>
      <c r="B1661" s="6" t="s">
        <v>44</v>
      </c>
      <c r="C1661" s="6" t="s">
        <v>38</v>
      </c>
      <c r="D1661" s="6" t="s">
        <v>39</v>
      </c>
      <c r="E1661" s="6" t="s">
        <v>1423</v>
      </c>
      <c r="F1661" s="27">
        <v>2008</v>
      </c>
      <c r="G1661" s="28">
        <v>39630</v>
      </c>
      <c r="H1661" s="18">
        <v>1115</v>
      </c>
      <c r="I1661" s="17">
        <f t="shared" si="130"/>
        <v>724.75</v>
      </c>
      <c r="J1661" s="33">
        <v>84</v>
      </c>
      <c r="K1661" s="36">
        <f t="shared" si="127"/>
        <v>182.97172912557528</v>
      </c>
      <c r="L1661" s="19">
        <f t="shared" si="128"/>
        <v>688.51250000000005</v>
      </c>
      <c r="M1661" s="17">
        <f t="shared" si="129"/>
        <v>36.237500000000004</v>
      </c>
      <c r="N1661" s="39">
        <v>0.09</v>
      </c>
      <c r="O1661" s="17">
        <f t="shared" si="131"/>
        <v>39.498875000000005</v>
      </c>
    </row>
    <row r="1662" spans="1:15" s="7" customFormat="1" ht="15.75" customHeight="1" x14ac:dyDescent="0.25">
      <c r="A1662" s="6" t="s">
        <v>2124</v>
      </c>
      <c r="B1662" s="6" t="s">
        <v>47</v>
      </c>
      <c r="C1662" s="6" t="s">
        <v>100</v>
      </c>
      <c r="D1662" s="6" t="s">
        <v>101</v>
      </c>
      <c r="E1662" s="6" t="s">
        <v>102</v>
      </c>
      <c r="F1662" s="27">
        <v>2019</v>
      </c>
      <c r="G1662" s="28">
        <v>43613</v>
      </c>
      <c r="H1662" s="18">
        <v>3655</v>
      </c>
      <c r="I1662" s="17">
        <f t="shared" si="130"/>
        <v>2375.75</v>
      </c>
      <c r="J1662" s="33">
        <v>84</v>
      </c>
      <c r="K1662" s="36">
        <f t="shared" si="127"/>
        <v>52.038132807363574</v>
      </c>
      <c r="L1662" s="19">
        <f t="shared" si="128"/>
        <v>1398.1918370980873</v>
      </c>
      <c r="M1662" s="17">
        <f t="shared" si="129"/>
        <v>977.55816290191274</v>
      </c>
      <c r="N1662" s="39">
        <v>0.21</v>
      </c>
      <c r="O1662" s="17">
        <f t="shared" si="131"/>
        <v>1182.8453771113143</v>
      </c>
    </row>
    <row r="1663" spans="1:15" s="7" customFormat="1" ht="15.75" customHeight="1" x14ac:dyDescent="0.25">
      <c r="A1663" s="6" t="s">
        <v>2125</v>
      </c>
      <c r="B1663" s="6" t="s">
        <v>44</v>
      </c>
      <c r="C1663" s="6" t="s">
        <v>234</v>
      </c>
      <c r="D1663" s="6" t="s">
        <v>235</v>
      </c>
      <c r="E1663" s="6" t="s">
        <v>1405</v>
      </c>
      <c r="F1663" s="27">
        <v>2017</v>
      </c>
      <c r="G1663" s="28">
        <v>43053</v>
      </c>
      <c r="H1663" s="18">
        <v>2454.9</v>
      </c>
      <c r="I1663" s="17">
        <f t="shared" si="130"/>
        <v>1595.6850000000002</v>
      </c>
      <c r="J1663" s="33">
        <v>84</v>
      </c>
      <c r="K1663" s="36">
        <f t="shared" si="127"/>
        <v>70.447074293228141</v>
      </c>
      <c r="L1663" s="19">
        <f t="shared" si="128"/>
        <v>1271.3187232905987</v>
      </c>
      <c r="M1663" s="17">
        <f t="shared" si="129"/>
        <v>324.36627670940152</v>
      </c>
      <c r="N1663" s="39">
        <v>0.09</v>
      </c>
      <c r="O1663" s="17">
        <f t="shared" si="131"/>
        <v>353.55924161324771</v>
      </c>
    </row>
    <row r="1664" spans="1:15" s="7" customFormat="1" ht="15.75" customHeight="1" x14ac:dyDescent="0.25">
      <c r="A1664" s="6" t="s">
        <v>2126</v>
      </c>
      <c r="B1664" s="6" t="s">
        <v>44</v>
      </c>
      <c r="C1664" s="6" t="s">
        <v>76</v>
      </c>
      <c r="D1664" s="6" t="s">
        <v>77</v>
      </c>
      <c r="E1664" s="6" t="s">
        <v>1552</v>
      </c>
      <c r="F1664" s="27">
        <v>2011</v>
      </c>
      <c r="G1664" s="28">
        <v>40725</v>
      </c>
      <c r="H1664" s="18">
        <v>10610</v>
      </c>
      <c r="I1664" s="17">
        <f t="shared" si="130"/>
        <v>6896.5</v>
      </c>
      <c r="J1664" s="33">
        <v>84</v>
      </c>
      <c r="K1664" s="36">
        <f t="shared" si="127"/>
        <v>146.97567389875081</v>
      </c>
      <c r="L1664" s="19">
        <f t="shared" si="128"/>
        <v>6551.6750000000002</v>
      </c>
      <c r="M1664" s="17">
        <f t="shared" si="129"/>
        <v>344.82500000000005</v>
      </c>
      <c r="N1664" s="39">
        <v>0.09</v>
      </c>
      <c r="O1664" s="17">
        <f t="shared" si="131"/>
        <v>375.85925000000009</v>
      </c>
    </row>
    <row r="1665" spans="1:15" s="7" customFormat="1" ht="15.75" customHeight="1" x14ac:dyDescent="0.25">
      <c r="A1665" s="6" t="s">
        <v>2127</v>
      </c>
      <c r="B1665" s="6" t="s">
        <v>44</v>
      </c>
      <c r="C1665" s="6" t="s">
        <v>134</v>
      </c>
      <c r="D1665" s="6" t="s">
        <v>135</v>
      </c>
      <c r="E1665" s="6" t="s">
        <v>1750</v>
      </c>
      <c r="F1665" s="27">
        <v>2016</v>
      </c>
      <c r="G1665" s="28">
        <v>42562</v>
      </c>
      <c r="H1665" s="18">
        <v>6154</v>
      </c>
      <c r="I1665" s="17">
        <f t="shared" si="130"/>
        <v>4000.1000000000004</v>
      </c>
      <c r="J1665" s="33">
        <v>84</v>
      </c>
      <c r="K1665" s="36">
        <f t="shared" si="127"/>
        <v>86.58777120315581</v>
      </c>
      <c r="L1665" s="19">
        <f t="shared" si="128"/>
        <v>3800.0950000000003</v>
      </c>
      <c r="M1665" s="17">
        <f t="shared" si="129"/>
        <v>200.00500000000002</v>
      </c>
      <c r="N1665" s="39">
        <v>0.09</v>
      </c>
      <c r="O1665" s="17">
        <f t="shared" si="131"/>
        <v>218.00545000000005</v>
      </c>
    </row>
    <row r="1666" spans="1:15" s="7" customFormat="1" ht="15.75" customHeight="1" x14ac:dyDescent="0.25">
      <c r="A1666" s="6" t="s">
        <v>2128</v>
      </c>
      <c r="B1666" s="6" t="s">
        <v>44</v>
      </c>
      <c r="C1666" s="6" t="s">
        <v>234</v>
      </c>
      <c r="D1666" s="6" t="s">
        <v>235</v>
      </c>
      <c r="E1666" s="6" t="s">
        <v>40</v>
      </c>
      <c r="F1666" s="27">
        <v>2016</v>
      </c>
      <c r="G1666" s="28">
        <v>42459</v>
      </c>
      <c r="H1666" s="18">
        <v>4923.2200000000012</v>
      </c>
      <c r="I1666" s="17">
        <f t="shared" si="130"/>
        <v>3200.0930000000008</v>
      </c>
      <c r="J1666" s="33">
        <v>84</v>
      </c>
      <c r="K1666" s="36">
        <f t="shared" si="127"/>
        <v>89.973701512163046</v>
      </c>
      <c r="L1666" s="19">
        <f t="shared" si="128"/>
        <v>3040.0883500000009</v>
      </c>
      <c r="M1666" s="17">
        <f t="shared" si="129"/>
        <v>160.00465000000005</v>
      </c>
      <c r="N1666" s="39">
        <v>0.09</v>
      </c>
      <c r="O1666" s="17">
        <f t="shared" si="131"/>
        <v>174.40506850000008</v>
      </c>
    </row>
    <row r="1667" spans="1:15" s="7" customFormat="1" ht="15.75" customHeight="1" x14ac:dyDescent="0.25">
      <c r="A1667" s="6" t="s">
        <v>2129</v>
      </c>
      <c r="B1667" s="6" t="s">
        <v>33</v>
      </c>
      <c r="C1667" s="6" t="s">
        <v>34</v>
      </c>
      <c r="D1667" s="6" t="s">
        <v>35</v>
      </c>
      <c r="E1667" s="6" t="s">
        <v>2091</v>
      </c>
      <c r="F1667" s="27">
        <v>2020</v>
      </c>
      <c r="G1667" s="28">
        <v>44193</v>
      </c>
      <c r="H1667" s="18">
        <v>6145</v>
      </c>
      <c r="I1667" s="17">
        <f t="shared" si="130"/>
        <v>3994.25</v>
      </c>
      <c r="J1667" s="33">
        <v>84</v>
      </c>
      <c r="K1667" s="36">
        <f t="shared" si="127"/>
        <v>32.97172912557528</v>
      </c>
      <c r="L1667" s="19">
        <f t="shared" si="128"/>
        <v>1489.4340786528282</v>
      </c>
      <c r="M1667" s="17">
        <f t="shared" si="129"/>
        <v>2504.8159213471718</v>
      </c>
      <c r="N1667" s="39">
        <v>0.09</v>
      </c>
      <c r="O1667" s="17">
        <f t="shared" si="131"/>
        <v>2730.2493542684174</v>
      </c>
    </row>
    <row r="1668" spans="1:15" s="7" customFormat="1" ht="15.75" customHeight="1" x14ac:dyDescent="0.25">
      <c r="A1668" s="6" t="s">
        <v>2130</v>
      </c>
      <c r="B1668" s="6" t="s">
        <v>44</v>
      </c>
      <c r="C1668" s="6" t="s">
        <v>63</v>
      </c>
      <c r="D1668" s="6" t="s">
        <v>64</v>
      </c>
      <c r="E1668" s="6" t="s">
        <v>1987</v>
      </c>
      <c r="F1668" s="27">
        <v>2018</v>
      </c>
      <c r="G1668" s="28">
        <v>43158</v>
      </c>
      <c r="H1668" s="18">
        <v>3320</v>
      </c>
      <c r="I1668" s="17">
        <f t="shared" si="130"/>
        <v>2158</v>
      </c>
      <c r="J1668" s="33">
        <v>84</v>
      </c>
      <c r="K1668" s="36">
        <f t="shared" si="127"/>
        <v>66.995397764628535</v>
      </c>
      <c r="L1668" s="19">
        <f t="shared" si="128"/>
        <v>1635.0864875864875</v>
      </c>
      <c r="M1668" s="17">
        <f t="shared" si="129"/>
        <v>522.91351241351254</v>
      </c>
      <c r="N1668" s="39">
        <v>0.09</v>
      </c>
      <c r="O1668" s="17">
        <f t="shared" si="131"/>
        <v>569.9757285307287</v>
      </c>
    </row>
    <row r="1669" spans="1:15" s="7" customFormat="1" ht="15.75" customHeight="1" x14ac:dyDescent="0.25">
      <c r="A1669" s="6" t="s">
        <v>2131</v>
      </c>
      <c r="B1669" s="6" t="s">
        <v>44</v>
      </c>
      <c r="C1669" s="6" t="s">
        <v>38</v>
      </c>
      <c r="D1669" s="6" t="s">
        <v>39</v>
      </c>
      <c r="E1669" s="6" t="s">
        <v>126</v>
      </c>
      <c r="F1669" s="27">
        <v>2010</v>
      </c>
      <c r="G1669" s="28">
        <v>40214</v>
      </c>
      <c r="H1669" s="18">
        <v>1349.69</v>
      </c>
      <c r="I1669" s="17">
        <f t="shared" si="130"/>
        <v>877.2985000000001</v>
      </c>
      <c r="J1669" s="33">
        <v>84</v>
      </c>
      <c r="K1669" s="36">
        <f t="shared" si="127"/>
        <v>163.77383300460224</v>
      </c>
      <c r="L1669" s="19">
        <f t="shared" si="128"/>
        <v>833.43357500000013</v>
      </c>
      <c r="M1669" s="17">
        <f t="shared" si="129"/>
        <v>43.864925000000007</v>
      </c>
      <c r="N1669" s="39">
        <v>0.09</v>
      </c>
      <c r="O1669" s="17">
        <f t="shared" si="131"/>
        <v>47.812768250000012</v>
      </c>
    </row>
    <row r="1670" spans="1:15" s="7" customFormat="1" ht="15.75" customHeight="1" x14ac:dyDescent="0.25">
      <c r="A1670" s="6" t="s">
        <v>2132</v>
      </c>
      <c r="B1670" s="6" t="s">
        <v>44</v>
      </c>
      <c r="C1670" s="6" t="s">
        <v>255</v>
      </c>
      <c r="D1670" s="6" t="s">
        <v>256</v>
      </c>
      <c r="E1670" s="6" t="s">
        <v>420</v>
      </c>
      <c r="F1670" s="27">
        <v>2009</v>
      </c>
      <c r="G1670" s="28">
        <v>39995</v>
      </c>
      <c r="H1670" s="18">
        <v>6130</v>
      </c>
      <c r="I1670" s="17">
        <f t="shared" si="130"/>
        <v>3984.5</v>
      </c>
      <c r="J1670" s="33">
        <v>84</v>
      </c>
      <c r="K1670" s="36">
        <f t="shared" si="127"/>
        <v>170.97304404996711</v>
      </c>
      <c r="L1670" s="19">
        <f t="shared" si="128"/>
        <v>3785.2750000000001</v>
      </c>
      <c r="M1670" s="17">
        <f t="shared" si="129"/>
        <v>199.22500000000002</v>
      </c>
      <c r="N1670" s="39">
        <v>0.09</v>
      </c>
      <c r="O1670" s="17">
        <f t="shared" si="131"/>
        <v>217.15525000000005</v>
      </c>
    </row>
    <row r="1671" spans="1:15" s="7" customFormat="1" ht="15.75" customHeight="1" x14ac:dyDescent="0.25">
      <c r="A1671" s="6" t="s">
        <v>2133</v>
      </c>
      <c r="B1671" s="6" t="s">
        <v>44</v>
      </c>
      <c r="C1671" s="6" t="s">
        <v>34</v>
      </c>
      <c r="D1671" s="6" t="s">
        <v>35</v>
      </c>
      <c r="E1671" s="6" t="s">
        <v>2134</v>
      </c>
      <c r="F1671" s="27">
        <v>2019</v>
      </c>
      <c r="G1671" s="28">
        <v>43749</v>
      </c>
      <c r="H1671" s="18">
        <v>4465</v>
      </c>
      <c r="I1671" s="17">
        <f t="shared" si="130"/>
        <v>2902.25</v>
      </c>
      <c r="J1671" s="33">
        <v>84</v>
      </c>
      <c r="K1671" s="36">
        <f t="shared" si="127"/>
        <v>47.567389875082178</v>
      </c>
      <c r="L1671" s="19">
        <f t="shared" si="128"/>
        <v>1561.307552401302</v>
      </c>
      <c r="M1671" s="17">
        <f t="shared" si="129"/>
        <v>1340.942447598698</v>
      </c>
      <c r="N1671" s="39">
        <v>0.09</v>
      </c>
      <c r="O1671" s="17">
        <f t="shared" si="131"/>
        <v>1461.627267882581</v>
      </c>
    </row>
    <row r="1672" spans="1:15" s="7" customFormat="1" ht="15.75" customHeight="1" x14ac:dyDescent="0.25">
      <c r="A1672" s="6" t="s">
        <v>2135</v>
      </c>
      <c r="B1672" s="6" t="s">
        <v>44</v>
      </c>
      <c r="C1672" s="6" t="s">
        <v>58</v>
      </c>
      <c r="D1672" s="6" t="s">
        <v>59</v>
      </c>
      <c r="E1672" s="6" t="s">
        <v>158</v>
      </c>
      <c r="F1672" s="27">
        <v>2011</v>
      </c>
      <c r="G1672" s="28">
        <v>40725</v>
      </c>
      <c r="H1672" s="18">
        <v>8476</v>
      </c>
      <c r="I1672" s="17">
        <f t="shared" si="130"/>
        <v>5509.4000000000005</v>
      </c>
      <c r="J1672" s="33">
        <v>84</v>
      </c>
      <c r="K1672" s="36">
        <f t="shared" si="127"/>
        <v>146.97567389875081</v>
      </c>
      <c r="L1672" s="19">
        <f t="shared" si="128"/>
        <v>5233.93</v>
      </c>
      <c r="M1672" s="17">
        <f t="shared" si="129"/>
        <v>275.47000000000003</v>
      </c>
      <c r="N1672" s="39">
        <v>0.09</v>
      </c>
      <c r="O1672" s="17">
        <f t="shared" si="131"/>
        <v>300.26230000000004</v>
      </c>
    </row>
    <row r="1673" spans="1:15" s="7" customFormat="1" ht="15.75" customHeight="1" x14ac:dyDescent="0.25">
      <c r="A1673" s="6" t="s">
        <v>2136</v>
      </c>
      <c r="B1673" s="6" t="s">
        <v>44</v>
      </c>
      <c r="C1673" s="6" t="s">
        <v>38</v>
      </c>
      <c r="D1673" s="6" t="s">
        <v>39</v>
      </c>
      <c r="E1673" s="6" t="s">
        <v>1423</v>
      </c>
      <c r="F1673" s="27">
        <v>2009</v>
      </c>
      <c r="G1673" s="28">
        <v>39995</v>
      </c>
      <c r="H1673" s="18">
        <v>1115</v>
      </c>
      <c r="I1673" s="17">
        <f t="shared" si="130"/>
        <v>724.75</v>
      </c>
      <c r="J1673" s="33">
        <v>84</v>
      </c>
      <c r="K1673" s="36">
        <f t="shared" si="127"/>
        <v>170.97304404996711</v>
      </c>
      <c r="L1673" s="19">
        <f t="shared" si="128"/>
        <v>688.51250000000005</v>
      </c>
      <c r="M1673" s="17">
        <f t="shared" si="129"/>
        <v>36.237500000000004</v>
      </c>
      <c r="N1673" s="39">
        <v>0.09</v>
      </c>
      <c r="O1673" s="17">
        <f t="shared" si="131"/>
        <v>39.498875000000005</v>
      </c>
    </row>
    <row r="1674" spans="1:15" s="7" customFormat="1" ht="15.75" customHeight="1" x14ac:dyDescent="0.25">
      <c r="A1674" s="6" t="s">
        <v>2137</v>
      </c>
      <c r="B1674" s="6" t="s">
        <v>47</v>
      </c>
      <c r="C1674" s="6" t="s">
        <v>29</v>
      </c>
      <c r="D1674" s="6" t="s">
        <v>30</v>
      </c>
      <c r="E1674" s="6" t="s">
        <v>274</v>
      </c>
      <c r="F1674" s="27">
        <v>2013</v>
      </c>
      <c r="G1674" s="28">
        <v>41456</v>
      </c>
      <c r="H1674" s="18">
        <v>6965</v>
      </c>
      <c r="I1674" s="17">
        <f t="shared" si="130"/>
        <v>4527.25</v>
      </c>
      <c r="J1674" s="33">
        <v>84</v>
      </c>
      <c r="K1674" s="36">
        <f t="shared" ref="K1674:K1737" si="132">+($B$2-G1674)/30.42</f>
        <v>122.94543063773833</v>
      </c>
      <c r="L1674" s="19">
        <f t="shared" ref="L1674:L1737" si="133">+I1674-M1674</f>
        <v>4300.8874999999998</v>
      </c>
      <c r="M1674" s="17">
        <f t="shared" ref="M1674:M1737" si="134">IF(K1674&lt;$J1674,($I1674)-(K1674/$J1674)*(($I1674)-($I1674*$B$5)),($I1674*$B$5))</f>
        <v>226.36250000000001</v>
      </c>
      <c r="N1674" s="39">
        <v>0.09</v>
      </c>
      <c r="O1674" s="17">
        <f t="shared" si="131"/>
        <v>246.73512500000004</v>
      </c>
    </row>
    <row r="1675" spans="1:15" s="7" customFormat="1" ht="15.75" customHeight="1" x14ac:dyDescent="0.25">
      <c r="A1675" s="6" t="s">
        <v>2138</v>
      </c>
      <c r="B1675" s="6" t="s">
        <v>44</v>
      </c>
      <c r="C1675" s="6" t="s">
        <v>121</v>
      </c>
      <c r="D1675" s="6" t="s">
        <v>122</v>
      </c>
      <c r="E1675" s="6" t="s">
        <v>2139</v>
      </c>
      <c r="F1675" s="27">
        <v>2009</v>
      </c>
      <c r="G1675" s="28">
        <v>39995</v>
      </c>
      <c r="H1675" s="18">
        <v>4437</v>
      </c>
      <c r="I1675" s="17">
        <f t="shared" ref="I1675:I1738" si="135">H1675*(1-$B$6)</f>
        <v>2884.05</v>
      </c>
      <c r="J1675" s="33">
        <v>84</v>
      </c>
      <c r="K1675" s="36">
        <f t="shared" si="132"/>
        <v>170.97304404996711</v>
      </c>
      <c r="L1675" s="19">
        <f t="shared" si="133"/>
        <v>2739.8475000000003</v>
      </c>
      <c r="M1675" s="17">
        <f t="shared" si="134"/>
        <v>144.20250000000001</v>
      </c>
      <c r="N1675" s="39">
        <v>0.21</v>
      </c>
      <c r="O1675" s="17">
        <f t="shared" ref="O1675:O1738" si="136">+M1675*(1+N1675)</f>
        <v>174.48502500000001</v>
      </c>
    </row>
    <row r="1676" spans="1:15" s="7" customFormat="1" ht="15.75" customHeight="1" x14ac:dyDescent="0.25">
      <c r="A1676" s="6" t="s">
        <v>2140</v>
      </c>
      <c r="B1676" s="6" t="s">
        <v>44</v>
      </c>
      <c r="C1676" s="6" t="s">
        <v>58</v>
      </c>
      <c r="D1676" s="6" t="s">
        <v>59</v>
      </c>
      <c r="E1676" s="6" t="s">
        <v>158</v>
      </c>
      <c r="F1676" s="27">
        <v>2011</v>
      </c>
      <c r="G1676" s="28">
        <v>40725</v>
      </c>
      <c r="H1676" s="18">
        <v>8476</v>
      </c>
      <c r="I1676" s="17">
        <f t="shared" si="135"/>
        <v>5509.4000000000005</v>
      </c>
      <c r="J1676" s="33">
        <v>84</v>
      </c>
      <c r="K1676" s="36">
        <f t="shared" si="132"/>
        <v>146.97567389875081</v>
      </c>
      <c r="L1676" s="19">
        <f t="shared" si="133"/>
        <v>5233.93</v>
      </c>
      <c r="M1676" s="17">
        <f t="shared" si="134"/>
        <v>275.47000000000003</v>
      </c>
      <c r="N1676" s="39">
        <v>0.09</v>
      </c>
      <c r="O1676" s="17">
        <f t="shared" si="136"/>
        <v>300.26230000000004</v>
      </c>
    </row>
    <row r="1677" spans="1:15" s="7" customFormat="1" ht="15.75" customHeight="1" x14ac:dyDescent="0.25">
      <c r="A1677" s="6" t="s">
        <v>2141</v>
      </c>
      <c r="B1677" s="6" t="s">
        <v>47</v>
      </c>
      <c r="C1677" s="6" t="s">
        <v>234</v>
      </c>
      <c r="D1677" s="6" t="s">
        <v>235</v>
      </c>
      <c r="E1677" s="6" t="s">
        <v>1889</v>
      </c>
      <c r="F1677" s="27">
        <v>2019</v>
      </c>
      <c r="G1677" s="28">
        <v>43564</v>
      </c>
      <c r="H1677" s="18">
        <v>7783</v>
      </c>
      <c r="I1677" s="17">
        <f t="shared" si="135"/>
        <v>5058.95</v>
      </c>
      <c r="J1677" s="33">
        <v>84</v>
      </c>
      <c r="K1677" s="36">
        <f t="shared" si="132"/>
        <v>53.648915187376723</v>
      </c>
      <c r="L1677" s="19">
        <f t="shared" si="133"/>
        <v>3069.4859584859578</v>
      </c>
      <c r="M1677" s="17">
        <f t="shared" si="134"/>
        <v>1989.464041514042</v>
      </c>
      <c r="N1677" s="39">
        <v>0.09</v>
      </c>
      <c r="O1677" s="17">
        <f t="shared" si="136"/>
        <v>2168.5158052503061</v>
      </c>
    </row>
    <row r="1678" spans="1:15" s="7" customFormat="1" ht="15.75" customHeight="1" x14ac:dyDescent="0.25">
      <c r="A1678" s="6" t="s">
        <v>2142</v>
      </c>
      <c r="B1678" s="6" t="s">
        <v>44</v>
      </c>
      <c r="C1678" s="6" t="s">
        <v>58</v>
      </c>
      <c r="D1678" s="6" t="s">
        <v>59</v>
      </c>
      <c r="E1678" s="6" t="s">
        <v>158</v>
      </c>
      <c r="F1678" s="27">
        <v>2010</v>
      </c>
      <c r="G1678" s="28">
        <v>40360</v>
      </c>
      <c r="H1678" s="18">
        <v>8493.98</v>
      </c>
      <c r="I1678" s="17">
        <f t="shared" si="135"/>
        <v>5521.0869999999995</v>
      </c>
      <c r="J1678" s="33">
        <v>84</v>
      </c>
      <c r="K1678" s="36">
        <f t="shared" si="132"/>
        <v>158.97435897435898</v>
      </c>
      <c r="L1678" s="19">
        <f t="shared" si="133"/>
        <v>5245.0326499999992</v>
      </c>
      <c r="M1678" s="17">
        <f t="shared" si="134"/>
        <v>276.05435</v>
      </c>
      <c r="N1678" s="39">
        <v>0.09</v>
      </c>
      <c r="O1678" s="17">
        <f t="shared" si="136"/>
        <v>300.89924150000002</v>
      </c>
    </row>
    <row r="1679" spans="1:15" s="7" customFormat="1" ht="15.75" customHeight="1" x14ac:dyDescent="0.25">
      <c r="A1679" s="6" t="s">
        <v>2143</v>
      </c>
      <c r="B1679" s="6" t="s">
        <v>44</v>
      </c>
      <c r="C1679" s="6" t="s">
        <v>38</v>
      </c>
      <c r="D1679" s="6" t="s">
        <v>39</v>
      </c>
      <c r="E1679" s="6" t="s">
        <v>1423</v>
      </c>
      <c r="F1679" s="27">
        <v>2010</v>
      </c>
      <c r="G1679" s="28">
        <v>40360</v>
      </c>
      <c r="H1679" s="18">
        <v>1115</v>
      </c>
      <c r="I1679" s="17">
        <f t="shared" si="135"/>
        <v>724.75</v>
      </c>
      <c r="J1679" s="33">
        <v>84</v>
      </c>
      <c r="K1679" s="36">
        <f t="shared" si="132"/>
        <v>158.97435897435898</v>
      </c>
      <c r="L1679" s="19">
        <f t="shared" si="133"/>
        <v>688.51250000000005</v>
      </c>
      <c r="M1679" s="17">
        <f t="shared" si="134"/>
        <v>36.237500000000004</v>
      </c>
      <c r="N1679" s="39">
        <v>0.09</v>
      </c>
      <c r="O1679" s="17">
        <f t="shared" si="136"/>
        <v>39.498875000000005</v>
      </c>
    </row>
    <row r="1680" spans="1:15" s="7" customFormat="1" ht="15.75" customHeight="1" x14ac:dyDescent="0.25">
      <c r="A1680" s="6" t="s">
        <v>2144</v>
      </c>
      <c r="B1680" s="6" t="s">
        <v>47</v>
      </c>
      <c r="C1680" s="6" t="s">
        <v>38</v>
      </c>
      <c r="D1680" s="6" t="s">
        <v>39</v>
      </c>
      <c r="E1680" s="6" t="s">
        <v>1441</v>
      </c>
      <c r="F1680" s="27">
        <v>2003</v>
      </c>
      <c r="G1680" s="28">
        <v>37803</v>
      </c>
      <c r="H1680" s="18">
        <v>933</v>
      </c>
      <c r="I1680" s="17">
        <f t="shared" si="135"/>
        <v>606.45000000000005</v>
      </c>
      <c r="J1680" s="33">
        <v>84</v>
      </c>
      <c r="K1680" s="36">
        <f t="shared" si="132"/>
        <v>243.03090072320839</v>
      </c>
      <c r="L1680" s="19">
        <f t="shared" si="133"/>
        <v>576.12750000000005</v>
      </c>
      <c r="M1680" s="17">
        <f t="shared" si="134"/>
        <v>30.322500000000005</v>
      </c>
      <c r="N1680" s="39">
        <v>0.09</v>
      </c>
      <c r="O1680" s="17">
        <f t="shared" si="136"/>
        <v>33.051525000000005</v>
      </c>
    </row>
    <row r="1681" spans="1:15" s="7" customFormat="1" ht="15.75" customHeight="1" x14ac:dyDescent="0.25">
      <c r="A1681" s="6" t="s">
        <v>2145</v>
      </c>
      <c r="B1681" s="6" t="s">
        <v>47</v>
      </c>
      <c r="C1681" s="6" t="s">
        <v>38</v>
      </c>
      <c r="D1681" s="6" t="s">
        <v>39</v>
      </c>
      <c r="E1681" s="6" t="s">
        <v>171</v>
      </c>
      <c r="F1681" s="27">
        <v>2015</v>
      </c>
      <c r="G1681" s="28">
        <v>42045</v>
      </c>
      <c r="H1681" s="18">
        <v>2238</v>
      </c>
      <c r="I1681" s="17">
        <f t="shared" si="135"/>
        <v>1454.7</v>
      </c>
      <c r="J1681" s="33">
        <v>84</v>
      </c>
      <c r="K1681" s="36">
        <f t="shared" si="132"/>
        <v>103.58316896778435</v>
      </c>
      <c r="L1681" s="19">
        <f t="shared" si="133"/>
        <v>1381.9650000000001</v>
      </c>
      <c r="M1681" s="17">
        <f t="shared" si="134"/>
        <v>72.734999999999999</v>
      </c>
      <c r="N1681" s="39">
        <v>0.09</v>
      </c>
      <c r="O1681" s="17">
        <f t="shared" si="136"/>
        <v>79.281150000000011</v>
      </c>
    </row>
    <row r="1682" spans="1:15" s="7" customFormat="1" ht="15.75" customHeight="1" x14ac:dyDescent="0.25">
      <c r="A1682" s="6" t="s">
        <v>2146</v>
      </c>
      <c r="B1682" s="6" t="s">
        <v>44</v>
      </c>
      <c r="C1682" s="6" t="s">
        <v>165</v>
      </c>
      <c r="D1682" s="6" t="s">
        <v>166</v>
      </c>
      <c r="E1682" s="6" t="s">
        <v>358</v>
      </c>
      <c r="F1682" s="27">
        <v>2018</v>
      </c>
      <c r="G1682" s="28">
        <v>43248</v>
      </c>
      <c r="H1682" s="18">
        <v>831</v>
      </c>
      <c r="I1682" s="17">
        <f t="shared" si="135"/>
        <v>540.15</v>
      </c>
      <c r="J1682" s="33">
        <v>60</v>
      </c>
      <c r="K1682" s="36">
        <f t="shared" si="132"/>
        <v>64.036817882971732</v>
      </c>
      <c r="L1682" s="19">
        <f t="shared" si="133"/>
        <v>513.14249999999993</v>
      </c>
      <c r="M1682" s="17">
        <f t="shared" si="134"/>
        <v>27.0075</v>
      </c>
      <c r="N1682" s="39">
        <v>0.09</v>
      </c>
      <c r="O1682" s="17">
        <f t="shared" si="136"/>
        <v>29.438175000000001</v>
      </c>
    </row>
    <row r="1683" spans="1:15" s="7" customFormat="1" ht="15.75" customHeight="1" x14ac:dyDescent="0.25">
      <c r="A1683" s="6" t="s">
        <v>2147</v>
      </c>
      <c r="B1683" s="6" t="s">
        <v>33</v>
      </c>
      <c r="C1683" s="6" t="s">
        <v>58</v>
      </c>
      <c r="D1683" s="6" t="s">
        <v>59</v>
      </c>
      <c r="E1683" s="6" t="s">
        <v>741</v>
      </c>
      <c r="F1683" s="27">
        <v>2015</v>
      </c>
      <c r="G1683" s="28">
        <v>42122</v>
      </c>
      <c r="H1683" s="18">
        <v>8298.5</v>
      </c>
      <c r="I1683" s="17">
        <f t="shared" si="135"/>
        <v>5394.0250000000005</v>
      </c>
      <c r="J1683" s="33">
        <v>84</v>
      </c>
      <c r="K1683" s="36">
        <f t="shared" si="132"/>
        <v>101.05193951347798</v>
      </c>
      <c r="L1683" s="19">
        <f t="shared" si="133"/>
        <v>5124.3237500000005</v>
      </c>
      <c r="M1683" s="17">
        <f t="shared" si="134"/>
        <v>269.70125000000002</v>
      </c>
      <c r="N1683" s="39">
        <v>0.09</v>
      </c>
      <c r="O1683" s="17">
        <f t="shared" si="136"/>
        <v>293.97436250000004</v>
      </c>
    </row>
    <row r="1684" spans="1:15" s="7" customFormat="1" ht="15.75" customHeight="1" x14ac:dyDescent="0.25">
      <c r="A1684" s="6" t="s">
        <v>2148</v>
      </c>
      <c r="B1684" s="6" t="s">
        <v>44</v>
      </c>
      <c r="C1684" s="6" t="s">
        <v>29</v>
      </c>
      <c r="D1684" s="6" t="s">
        <v>30</v>
      </c>
      <c r="E1684" s="6" t="s">
        <v>274</v>
      </c>
      <c r="F1684" s="27">
        <v>2012</v>
      </c>
      <c r="G1684" s="28">
        <v>41091</v>
      </c>
      <c r="H1684" s="18">
        <v>6965</v>
      </c>
      <c r="I1684" s="17">
        <f t="shared" si="135"/>
        <v>4527.25</v>
      </c>
      <c r="J1684" s="33">
        <v>84</v>
      </c>
      <c r="K1684" s="36">
        <f t="shared" si="132"/>
        <v>134.94411571334646</v>
      </c>
      <c r="L1684" s="19">
        <f t="shared" si="133"/>
        <v>4300.8874999999998</v>
      </c>
      <c r="M1684" s="17">
        <f t="shared" si="134"/>
        <v>226.36250000000001</v>
      </c>
      <c r="N1684" s="39">
        <v>0.09</v>
      </c>
      <c r="O1684" s="17">
        <f t="shared" si="136"/>
        <v>246.73512500000004</v>
      </c>
    </row>
    <row r="1685" spans="1:15" s="7" customFormat="1" ht="15.75" customHeight="1" x14ac:dyDescent="0.25">
      <c r="A1685" s="6" t="s">
        <v>2149</v>
      </c>
      <c r="B1685" s="6" t="s">
        <v>44</v>
      </c>
      <c r="C1685" s="6" t="s">
        <v>234</v>
      </c>
      <c r="D1685" s="6" t="s">
        <v>235</v>
      </c>
      <c r="E1685" s="6" t="s">
        <v>1054</v>
      </c>
      <c r="F1685" s="27">
        <v>2012</v>
      </c>
      <c r="G1685" s="28">
        <v>41091</v>
      </c>
      <c r="H1685" s="18">
        <v>2295</v>
      </c>
      <c r="I1685" s="17">
        <f t="shared" si="135"/>
        <v>1491.75</v>
      </c>
      <c r="J1685" s="33">
        <v>84</v>
      </c>
      <c r="K1685" s="36">
        <f t="shared" si="132"/>
        <v>134.94411571334646</v>
      </c>
      <c r="L1685" s="19">
        <f t="shared" si="133"/>
        <v>1417.1624999999999</v>
      </c>
      <c r="M1685" s="17">
        <f t="shared" si="134"/>
        <v>74.587500000000006</v>
      </c>
      <c r="N1685" s="39">
        <v>0.09</v>
      </c>
      <c r="O1685" s="17">
        <f t="shared" si="136"/>
        <v>81.300375000000017</v>
      </c>
    </row>
    <row r="1686" spans="1:15" s="7" customFormat="1" ht="15.75" customHeight="1" x14ac:dyDescent="0.25">
      <c r="A1686" s="6" t="s">
        <v>2150</v>
      </c>
      <c r="B1686" s="6" t="s">
        <v>44</v>
      </c>
      <c r="C1686" s="6" t="s">
        <v>58</v>
      </c>
      <c r="D1686" s="6" t="s">
        <v>59</v>
      </c>
      <c r="E1686" s="6" t="s">
        <v>158</v>
      </c>
      <c r="F1686" s="27">
        <v>2012</v>
      </c>
      <c r="G1686" s="28">
        <v>41091</v>
      </c>
      <c r="H1686" s="18">
        <v>8476</v>
      </c>
      <c r="I1686" s="17">
        <f t="shared" si="135"/>
        <v>5509.4000000000005</v>
      </c>
      <c r="J1686" s="33">
        <v>84</v>
      </c>
      <c r="K1686" s="36">
        <f t="shared" si="132"/>
        <v>134.94411571334646</v>
      </c>
      <c r="L1686" s="19">
        <f t="shared" si="133"/>
        <v>5233.93</v>
      </c>
      <c r="M1686" s="17">
        <f t="shared" si="134"/>
        <v>275.47000000000003</v>
      </c>
      <c r="N1686" s="39">
        <v>0.09</v>
      </c>
      <c r="O1686" s="17">
        <f t="shared" si="136"/>
        <v>300.26230000000004</v>
      </c>
    </row>
    <row r="1687" spans="1:15" s="7" customFormat="1" ht="15.75" customHeight="1" x14ac:dyDescent="0.25">
      <c r="A1687" s="6" t="s">
        <v>2151</v>
      </c>
      <c r="B1687" s="6" t="s">
        <v>44</v>
      </c>
      <c r="C1687" s="6" t="s">
        <v>29</v>
      </c>
      <c r="D1687" s="6" t="s">
        <v>30</v>
      </c>
      <c r="E1687" s="6" t="s">
        <v>52</v>
      </c>
      <c r="F1687" s="27">
        <v>2018</v>
      </c>
      <c r="G1687" s="28">
        <v>43131</v>
      </c>
      <c r="H1687" s="18">
        <v>6861</v>
      </c>
      <c r="I1687" s="17">
        <f t="shared" si="135"/>
        <v>4459.6500000000005</v>
      </c>
      <c r="J1687" s="33">
        <v>84</v>
      </c>
      <c r="K1687" s="36">
        <f t="shared" si="132"/>
        <v>67.882971729125572</v>
      </c>
      <c r="L1687" s="19">
        <f t="shared" si="133"/>
        <v>3423.7807158119658</v>
      </c>
      <c r="M1687" s="17">
        <f t="shared" si="134"/>
        <v>1035.8692841880347</v>
      </c>
      <c r="N1687" s="39">
        <v>0.09</v>
      </c>
      <c r="O1687" s="17">
        <f t="shared" si="136"/>
        <v>1129.097519764958</v>
      </c>
    </row>
    <row r="1688" spans="1:15" s="7" customFormat="1" ht="15.75" customHeight="1" x14ac:dyDescent="0.25">
      <c r="A1688" s="6" t="s">
        <v>2152</v>
      </c>
      <c r="B1688" s="6" t="s">
        <v>47</v>
      </c>
      <c r="C1688" s="6" t="s">
        <v>34</v>
      </c>
      <c r="D1688" s="6" t="s">
        <v>35</v>
      </c>
      <c r="E1688" s="6" t="s">
        <v>2134</v>
      </c>
      <c r="F1688" s="27">
        <v>2018</v>
      </c>
      <c r="G1688" s="28">
        <v>43451</v>
      </c>
      <c r="H1688" s="18">
        <v>3797</v>
      </c>
      <c r="I1688" s="17">
        <f t="shared" si="135"/>
        <v>2468.0500000000002</v>
      </c>
      <c r="J1688" s="33">
        <v>84</v>
      </c>
      <c r="K1688" s="36">
        <f t="shared" si="132"/>
        <v>57.363576594345822</v>
      </c>
      <c r="L1688" s="19">
        <f t="shared" si="133"/>
        <v>1601.1591244403744</v>
      </c>
      <c r="M1688" s="17">
        <f t="shared" si="134"/>
        <v>866.89087555962578</v>
      </c>
      <c r="N1688" s="39">
        <v>0.09</v>
      </c>
      <c r="O1688" s="17">
        <f t="shared" si="136"/>
        <v>944.91105435999214</v>
      </c>
    </row>
    <row r="1689" spans="1:15" s="7" customFormat="1" ht="15.75" customHeight="1" x14ac:dyDescent="0.25">
      <c r="A1689" s="6" t="s">
        <v>2153</v>
      </c>
      <c r="B1689" s="6" t="s">
        <v>44</v>
      </c>
      <c r="C1689" s="6" t="s">
        <v>234</v>
      </c>
      <c r="D1689" s="6" t="s">
        <v>565</v>
      </c>
      <c r="E1689" s="6" t="s">
        <v>2134</v>
      </c>
      <c r="F1689" s="27">
        <v>2020</v>
      </c>
      <c r="G1689" s="28">
        <v>44172</v>
      </c>
      <c r="H1689" s="18">
        <v>4637</v>
      </c>
      <c r="I1689" s="17">
        <f t="shared" si="135"/>
        <v>3014.05</v>
      </c>
      <c r="J1689" s="33">
        <v>84</v>
      </c>
      <c r="K1689" s="36">
        <f t="shared" si="132"/>
        <v>33.6620644312952</v>
      </c>
      <c r="L1689" s="19">
        <f t="shared" si="133"/>
        <v>1147.4546194546194</v>
      </c>
      <c r="M1689" s="17">
        <f t="shared" si="134"/>
        <v>1866.5953805453807</v>
      </c>
      <c r="N1689" s="39">
        <v>0.09</v>
      </c>
      <c r="O1689" s="17">
        <f t="shared" si="136"/>
        <v>2034.5889647944653</v>
      </c>
    </row>
    <row r="1690" spans="1:15" s="7" customFormat="1" ht="15.75" customHeight="1" x14ac:dyDescent="0.25">
      <c r="A1690" s="6" t="s">
        <v>2154</v>
      </c>
      <c r="B1690" s="6" t="s">
        <v>44</v>
      </c>
      <c r="C1690" s="6" t="s">
        <v>58</v>
      </c>
      <c r="D1690" s="6" t="s">
        <v>59</v>
      </c>
      <c r="E1690" s="6" t="s">
        <v>158</v>
      </c>
      <c r="F1690" s="27">
        <v>2010</v>
      </c>
      <c r="G1690" s="28">
        <v>40360</v>
      </c>
      <c r="H1690" s="18">
        <v>8476</v>
      </c>
      <c r="I1690" s="17">
        <f t="shared" si="135"/>
        <v>5509.4000000000005</v>
      </c>
      <c r="J1690" s="33">
        <v>84</v>
      </c>
      <c r="K1690" s="36">
        <f t="shared" si="132"/>
        <v>158.97435897435898</v>
      </c>
      <c r="L1690" s="19">
        <f t="shared" si="133"/>
        <v>5233.93</v>
      </c>
      <c r="M1690" s="17">
        <f t="shared" si="134"/>
        <v>275.47000000000003</v>
      </c>
      <c r="N1690" s="39">
        <v>0.09</v>
      </c>
      <c r="O1690" s="17">
        <f t="shared" si="136"/>
        <v>300.26230000000004</v>
      </c>
    </row>
    <row r="1691" spans="1:15" s="7" customFormat="1" ht="15.75" customHeight="1" x14ac:dyDescent="0.25">
      <c r="A1691" s="6" t="s">
        <v>2155</v>
      </c>
      <c r="B1691" s="6" t="s">
        <v>33</v>
      </c>
      <c r="C1691" s="6" t="s">
        <v>58</v>
      </c>
      <c r="D1691" s="6" t="s">
        <v>59</v>
      </c>
      <c r="E1691" s="6" t="s">
        <v>318</v>
      </c>
      <c r="F1691" s="27">
        <v>2009</v>
      </c>
      <c r="G1691" s="28">
        <v>39995</v>
      </c>
      <c r="H1691" s="18">
        <v>7991.98</v>
      </c>
      <c r="I1691" s="17">
        <f t="shared" si="135"/>
        <v>5194.7870000000003</v>
      </c>
      <c r="J1691" s="33">
        <v>84</v>
      </c>
      <c r="K1691" s="36">
        <f t="shared" si="132"/>
        <v>170.97304404996711</v>
      </c>
      <c r="L1691" s="19">
        <f t="shared" si="133"/>
        <v>4935.0476500000004</v>
      </c>
      <c r="M1691" s="17">
        <f t="shared" si="134"/>
        <v>259.73935</v>
      </c>
      <c r="N1691" s="39">
        <v>0.09</v>
      </c>
      <c r="O1691" s="17">
        <f t="shared" si="136"/>
        <v>283.11589150000003</v>
      </c>
    </row>
    <row r="1692" spans="1:15" s="7" customFormat="1" ht="15.75" customHeight="1" x14ac:dyDescent="0.25">
      <c r="A1692" s="6" t="s">
        <v>2156</v>
      </c>
      <c r="B1692" s="6" t="s">
        <v>44</v>
      </c>
      <c r="C1692" s="6" t="s">
        <v>58</v>
      </c>
      <c r="D1692" s="6" t="s">
        <v>59</v>
      </c>
      <c r="E1692" s="6" t="s">
        <v>741</v>
      </c>
      <c r="F1692" s="27">
        <v>2018</v>
      </c>
      <c r="G1692" s="28">
        <v>43190</v>
      </c>
      <c r="H1692" s="18">
        <v>8287</v>
      </c>
      <c r="I1692" s="17">
        <f t="shared" si="135"/>
        <v>5386.55</v>
      </c>
      <c r="J1692" s="33">
        <v>84</v>
      </c>
      <c r="K1692" s="36">
        <f t="shared" si="132"/>
        <v>65.94345825115056</v>
      </c>
      <c r="L1692" s="19">
        <f t="shared" si="133"/>
        <v>4017.2303367928366</v>
      </c>
      <c r="M1692" s="17">
        <f t="shared" si="134"/>
        <v>1369.3196632071636</v>
      </c>
      <c r="N1692" s="39">
        <v>0.09</v>
      </c>
      <c r="O1692" s="17">
        <f t="shared" si="136"/>
        <v>1492.5584328958084</v>
      </c>
    </row>
    <row r="1693" spans="1:15" s="7" customFormat="1" ht="15.75" customHeight="1" x14ac:dyDescent="0.25">
      <c r="A1693" s="6" t="s">
        <v>2157</v>
      </c>
      <c r="B1693" s="6" t="s">
        <v>44</v>
      </c>
      <c r="C1693" s="6" t="s">
        <v>38</v>
      </c>
      <c r="D1693" s="6" t="s">
        <v>39</v>
      </c>
      <c r="E1693" s="6" t="s">
        <v>1423</v>
      </c>
      <c r="F1693" s="27">
        <v>2005</v>
      </c>
      <c r="G1693" s="28">
        <v>38534</v>
      </c>
      <c r="H1693" s="18">
        <v>1115</v>
      </c>
      <c r="I1693" s="17">
        <f t="shared" si="135"/>
        <v>724.75</v>
      </c>
      <c r="J1693" s="33">
        <v>84</v>
      </c>
      <c r="K1693" s="36">
        <f t="shared" si="132"/>
        <v>219.0006574621959</v>
      </c>
      <c r="L1693" s="19">
        <f t="shared" si="133"/>
        <v>688.51250000000005</v>
      </c>
      <c r="M1693" s="17">
        <f t="shared" si="134"/>
        <v>36.237500000000004</v>
      </c>
      <c r="N1693" s="39">
        <v>0.09</v>
      </c>
      <c r="O1693" s="17">
        <f t="shared" si="136"/>
        <v>39.498875000000005</v>
      </c>
    </row>
    <row r="1694" spans="1:15" s="7" customFormat="1" ht="15.75" customHeight="1" x14ac:dyDescent="0.25">
      <c r="A1694" s="6" t="s">
        <v>2158</v>
      </c>
      <c r="B1694" s="6" t="s">
        <v>44</v>
      </c>
      <c r="C1694" s="6" t="s">
        <v>38</v>
      </c>
      <c r="D1694" s="6" t="s">
        <v>39</v>
      </c>
      <c r="E1694" s="6" t="s">
        <v>1423</v>
      </c>
      <c r="F1694" s="27">
        <v>2007</v>
      </c>
      <c r="G1694" s="28">
        <v>39264</v>
      </c>
      <c r="H1694" s="18">
        <v>1115</v>
      </c>
      <c r="I1694" s="17">
        <f t="shared" si="135"/>
        <v>724.75</v>
      </c>
      <c r="J1694" s="33">
        <v>84</v>
      </c>
      <c r="K1694" s="36">
        <f t="shared" si="132"/>
        <v>195.0032873109796</v>
      </c>
      <c r="L1694" s="19">
        <f t="shared" si="133"/>
        <v>688.51250000000005</v>
      </c>
      <c r="M1694" s="17">
        <f t="shared" si="134"/>
        <v>36.237500000000004</v>
      </c>
      <c r="N1694" s="39">
        <v>0.09</v>
      </c>
      <c r="O1694" s="17">
        <f t="shared" si="136"/>
        <v>39.498875000000005</v>
      </c>
    </row>
    <row r="1695" spans="1:15" s="7" customFormat="1" ht="15.75" customHeight="1" x14ac:dyDescent="0.25">
      <c r="A1695" s="6" t="s">
        <v>2159</v>
      </c>
      <c r="B1695" s="6" t="s">
        <v>44</v>
      </c>
      <c r="C1695" s="6" t="s">
        <v>58</v>
      </c>
      <c r="D1695" s="6" t="s">
        <v>59</v>
      </c>
      <c r="E1695" s="6" t="s">
        <v>158</v>
      </c>
      <c r="F1695" s="27">
        <v>2007</v>
      </c>
      <c r="G1695" s="28">
        <v>39264</v>
      </c>
      <c r="H1695" s="18">
        <v>7793</v>
      </c>
      <c r="I1695" s="17">
        <f t="shared" si="135"/>
        <v>5065.45</v>
      </c>
      <c r="J1695" s="33">
        <v>84</v>
      </c>
      <c r="K1695" s="36">
        <f t="shared" si="132"/>
        <v>195.0032873109796</v>
      </c>
      <c r="L1695" s="19">
        <f t="shared" si="133"/>
        <v>4812.1774999999998</v>
      </c>
      <c r="M1695" s="17">
        <f t="shared" si="134"/>
        <v>253.27250000000001</v>
      </c>
      <c r="N1695" s="39">
        <v>0.09</v>
      </c>
      <c r="O1695" s="17">
        <f t="shared" si="136"/>
        <v>276.067025</v>
      </c>
    </row>
    <row r="1696" spans="1:15" s="7" customFormat="1" ht="15.75" customHeight="1" x14ac:dyDescent="0.25">
      <c r="A1696" s="6" t="s">
        <v>2160</v>
      </c>
      <c r="B1696" s="6" t="s">
        <v>44</v>
      </c>
      <c r="C1696" s="6" t="s">
        <v>38</v>
      </c>
      <c r="D1696" s="6" t="s">
        <v>39</v>
      </c>
      <c r="E1696" s="6" t="s">
        <v>1286</v>
      </c>
      <c r="F1696" s="27">
        <v>2009</v>
      </c>
      <c r="G1696" s="28">
        <v>40158</v>
      </c>
      <c r="H1696" s="18">
        <v>966.84999999999991</v>
      </c>
      <c r="I1696" s="17">
        <f t="shared" si="135"/>
        <v>628.45249999999999</v>
      </c>
      <c r="J1696" s="33">
        <v>84</v>
      </c>
      <c r="K1696" s="36">
        <f t="shared" si="132"/>
        <v>165.61472715318868</v>
      </c>
      <c r="L1696" s="19">
        <f t="shared" si="133"/>
        <v>597.02987499999995</v>
      </c>
      <c r="M1696" s="17">
        <f t="shared" si="134"/>
        <v>31.422625</v>
      </c>
      <c r="N1696" s="39">
        <v>0.09</v>
      </c>
      <c r="O1696" s="17">
        <f t="shared" si="136"/>
        <v>34.25066125</v>
      </c>
    </row>
    <row r="1697" spans="1:15" s="7" customFormat="1" ht="15.75" customHeight="1" x14ac:dyDescent="0.25">
      <c r="A1697" s="6" t="s">
        <v>2161</v>
      </c>
      <c r="B1697" s="6" t="s">
        <v>44</v>
      </c>
      <c r="C1697" s="6" t="s">
        <v>108</v>
      </c>
      <c r="D1697" s="6" t="s">
        <v>109</v>
      </c>
      <c r="E1697" s="6" t="s">
        <v>2162</v>
      </c>
      <c r="F1697" s="27">
        <v>2005</v>
      </c>
      <c r="G1697" s="28">
        <v>38534</v>
      </c>
      <c r="H1697" s="18">
        <v>7715</v>
      </c>
      <c r="I1697" s="17">
        <f t="shared" si="135"/>
        <v>5014.75</v>
      </c>
      <c r="J1697" s="33">
        <v>84</v>
      </c>
      <c r="K1697" s="36">
        <f t="shared" si="132"/>
        <v>219.0006574621959</v>
      </c>
      <c r="L1697" s="19">
        <f t="shared" si="133"/>
        <v>4764.0124999999998</v>
      </c>
      <c r="M1697" s="17">
        <f t="shared" si="134"/>
        <v>250.73750000000001</v>
      </c>
      <c r="N1697" s="39">
        <v>0.09</v>
      </c>
      <c r="O1697" s="17">
        <f t="shared" si="136"/>
        <v>273.30387500000001</v>
      </c>
    </row>
    <row r="1698" spans="1:15" s="7" customFormat="1" ht="15.75" customHeight="1" x14ac:dyDescent="0.25">
      <c r="A1698" s="6" t="s">
        <v>2163</v>
      </c>
      <c r="B1698" s="6" t="s">
        <v>44</v>
      </c>
      <c r="C1698" s="6" t="s">
        <v>38</v>
      </c>
      <c r="D1698" s="6" t="s">
        <v>39</v>
      </c>
      <c r="E1698" s="6" t="s">
        <v>171</v>
      </c>
      <c r="F1698" s="27">
        <v>2015</v>
      </c>
      <c r="G1698" s="28">
        <v>42123</v>
      </c>
      <c r="H1698" s="18">
        <v>655</v>
      </c>
      <c r="I1698" s="17">
        <f t="shared" si="135"/>
        <v>425.75</v>
      </c>
      <c r="J1698" s="33">
        <v>84</v>
      </c>
      <c r="K1698" s="36">
        <f t="shared" si="132"/>
        <v>101.01906640368178</v>
      </c>
      <c r="L1698" s="19">
        <f t="shared" si="133"/>
        <v>404.46249999999998</v>
      </c>
      <c r="M1698" s="17">
        <f t="shared" si="134"/>
        <v>21.287500000000001</v>
      </c>
      <c r="N1698" s="39">
        <v>0.09</v>
      </c>
      <c r="O1698" s="17">
        <f t="shared" si="136"/>
        <v>23.203375000000005</v>
      </c>
    </row>
    <row r="1699" spans="1:15" s="7" customFormat="1" ht="15.75" customHeight="1" x14ac:dyDescent="0.25">
      <c r="A1699" s="6" t="s">
        <v>2164</v>
      </c>
      <c r="B1699" s="6" t="s">
        <v>44</v>
      </c>
      <c r="C1699" s="6" t="s">
        <v>29</v>
      </c>
      <c r="D1699" s="6" t="s">
        <v>30</v>
      </c>
      <c r="E1699" s="6" t="s">
        <v>42</v>
      </c>
      <c r="F1699" s="27">
        <v>2019</v>
      </c>
      <c r="G1699" s="28">
        <v>43662</v>
      </c>
      <c r="H1699" s="18">
        <v>4608</v>
      </c>
      <c r="I1699" s="17">
        <f t="shared" si="135"/>
        <v>2995.2000000000003</v>
      </c>
      <c r="J1699" s="33">
        <v>84</v>
      </c>
      <c r="K1699" s="36">
        <f t="shared" si="132"/>
        <v>50.427350427350426</v>
      </c>
      <c r="L1699" s="19">
        <f t="shared" si="133"/>
        <v>1708.1904761904764</v>
      </c>
      <c r="M1699" s="17">
        <f t="shared" si="134"/>
        <v>1287.0095238095239</v>
      </c>
      <c r="N1699" s="39">
        <v>0.09</v>
      </c>
      <c r="O1699" s="17">
        <f t="shared" si="136"/>
        <v>1402.8403809523811</v>
      </c>
    </row>
    <row r="1700" spans="1:15" s="7" customFormat="1" ht="15.75" customHeight="1" x14ac:dyDescent="0.25">
      <c r="A1700" s="6" t="s">
        <v>2165</v>
      </c>
      <c r="B1700" s="6" t="s">
        <v>44</v>
      </c>
      <c r="C1700" s="6" t="s">
        <v>38</v>
      </c>
      <c r="D1700" s="6" t="s">
        <v>39</v>
      </c>
      <c r="E1700" s="6" t="s">
        <v>1286</v>
      </c>
      <c r="F1700" s="27">
        <v>2012</v>
      </c>
      <c r="G1700" s="28">
        <v>41091</v>
      </c>
      <c r="H1700" s="18">
        <v>642</v>
      </c>
      <c r="I1700" s="17">
        <f t="shared" si="135"/>
        <v>417.3</v>
      </c>
      <c r="J1700" s="33">
        <v>84</v>
      </c>
      <c r="K1700" s="36">
        <f t="shared" si="132"/>
        <v>134.94411571334646</v>
      </c>
      <c r="L1700" s="19">
        <f t="shared" si="133"/>
        <v>396.435</v>
      </c>
      <c r="M1700" s="17">
        <f t="shared" si="134"/>
        <v>20.865000000000002</v>
      </c>
      <c r="N1700" s="39">
        <v>0.09</v>
      </c>
      <c r="O1700" s="17">
        <f t="shared" si="136"/>
        <v>22.742850000000004</v>
      </c>
    </row>
    <row r="1701" spans="1:15" s="7" customFormat="1" ht="15.75" customHeight="1" x14ac:dyDescent="0.25">
      <c r="A1701" s="6" t="s">
        <v>2166</v>
      </c>
      <c r="B1701" s="6" t="s">
        <v>44</v>
      </c>
      <c r="C1701" s="6" t="s">
        <v>38</v>
      </c>
      <c r="D1701" s="6" t="s">
        <v>39</v>
      </c>
      <c r="E1701" s="6" t="s">
        <v>1286</v>
      </c>
      <c r="F1701" s="27">
        <v>2012</v>
      </c>
      <c r="G1701" s="28">
        <v>41091</v>
      </c>
      <c r="H1701" s="18">
        <v>615</v>
      </c>
      <c r="I1701" s="17">
        <f t="shared" si="135"/>
        <v>399.75</v>
      </c>
      <c r="J1701" s="33">
        <v>84</v>
      </c>
      <c r="K1701" s="36">
        <f t="shared" si="132"/>
        <v>134.94411571334646</v>
      </c>
      <c r="L1701" s="19">
        <f t="shared" si="133"/>
        <v>379.76249999999999</v>
      </c>
      <c r="M1701" s="17">
        <f t="shared" si="134"/>
        <v>19.987500000000001</v>
      </c>
      <c r="N1701" s="39">
        <v>0.09</v>
      </c>
      <c r="O1701" s="17">
        <f t="shared" si="136"/>
        <v>21.786375000000003</v>
      </c>
    </row>
    <row r="1702" spans="1:15" s="7" customFormat="1" ht="15.75" customHeight="1" x14ac:dyDescent="0.25">
      <c r="A1702" s="6" t="s">
        <v>2167</v>
      </c>
      <c r="B1702" s="6" t="s">
        <v>44</v>
      </c>
      <c r="C1702" s="6" t="s">
        <v>58</v>
      </c>
      <c r="D1702" s="6" t="s">
        <v>59</v>
      </c>
      <c r="E1702" s="6" t="s">
        <v>158</v>
      </c>
      <c r="F1702" s="27">
        <v>2018</v>
      </c>
      <c r="G1702" s="28">
        <v>43344</v>
      </c>
      <c r="H1702" s="18">
        <v>8436</v>
      </c>
      <c r="I1702" s="17">
        <f t="shared" si="135"/>
        <v>5483.4000000000005</v>
      </c>
      <c r="J1702" s="33">
        <v>84</v>
      </c>
      <c r="K1702" s="36">
        <f t="shared" si="132"/>
        <v>60.880999342537798</v>
      </c>
      <c r="L1702" s="19">
        <f t="shared" si="133"/>
        <v>3775.5134310134308</v>
      </c>
      <c r="M1702" s="17">
        <f t="shared" si="134"/>
        <v>1707.8865689865697</v>
      </c>
      <c r="N1702" s="39">
        <v>0.09</v>
      </c>
      <c r="O1702" s="17">
        <f t="shared" si="136"/>
        <v>1861.5963601953611</v>
      </c>
    </row>
    <row r="1703" spans="1:15" s="7" customFormat="1" ht="15.75" customHeight="1" x14ac:dyDescent="0.25">
      <c r="A1703" s="6" t="s">
        <v>2168</v>
      </c>
      <c r="B1703" s="6" t="s">
        <v>44</v>
      </c>
      <c r="C1703" s="6" t="s">
        <v>34</v>
      </c>
      <c r="D1703" s="6" t="s">
        <v>35</v>
      </c>
      <c r="E1703" s="6" t="s">
        <v>1437</v>
      </c>
      <c r="F1703" s="27">
        <v>2019</v>
      </c>
      <c r="G1703" s="28">
        <v>43556</v>
      </c>
      <c r="H1703" s="18">
        <v>1800</v>
      </c>
      <c r="I1703" s="17">
        <f t="shared" si="135"/>
        <v>1170</v>
      </c>
      <c r="J1703" s="33">
        <v>84</v>
      </c>
      <c r="K1703" s="36">
        <f t="shared" si="132"/>
        <v>53.911900065746217</v>
      </c>
      <c r="L1703" s="19">
        <f t="shared" si="133"/>
        <v>713.36996336996322</v>
      </c>
      <c r="M1703" s="17">
        <f t="shared" si="134"/>
        <v>456.63003663003678</v>
      </c>
      <c r="N1703" s="39">
        <v>0.09</v>
      </c>
      <c r="O1703" s="17">
        <f t="shared" si="136"/>
        <v>497.72673992674015</v>
      </c>
    </row>
    <row r="1704" spans="1:15" s="7" customFormat="1" ht="15.75" customHeight="1" x14ac:dyDescent="0.25">
      <c r="A1704" s="6" t="s">
        <v>2169</v>
      </c>
      <c r="B1704" s="6" t="s">
        <v>33</v>
      </c>
      <c r="C1704" s="6" t="s">
        <v>58</v>
      </c>
      <c r="D1704" s="6" t="s">
        <v>59</v>
      </c>
      <c r="E1704" s="6" t="s">
        <v>2170</v>
      </c>
      <c r="F1704" s="27">
        <v>2007</v>
      </c>
      <c r="G1704" s="28">
        <v>39264</v>
      </c>
      <c r="H1704" s="18">
        <v>8349</v>
      </c>
      <c r="I1704" s="17">
        <f t="shared" si="135"/>
        <v>5426.85</v>
      </c>
      <c r="J1704" s="33">
        <v>84</v>
      </c>
      <c r="K1704" s="36">
        <f t="shared" si="132"/>
        <v>195.0032873109796</v>
      </c>
      <c r="L1704" s="19">
        <f t="shared" si="133"/>
        <v>5155.5075000000006</v>
      </c>
      <c r="M1704" s="17">
        <f t="shared" si="134"/>
        <v>271.34250000000003</v>
      </c>
      <c r="N1704" s="39">
        <v>0.09</v>
      </c>
      <c r="O1704" s="17">
        <f t="shared" si="136"/>
        <v>295.76332500000007</v>
      </c>
    </row>
    <row r="1705" spans="1:15" s="7" customFormat="1" ht="15.75" customHeight="1" x14ac:dyDescent="0.25">
      <c r="A1705" s="6" t="s">
        <v>2171</v>
      </c>
      <c r="B1705" s="6" t="s">
        <v>44</v>
      </c>
      <c r="C1705" s="6" t="s">
        <v>34</v>
      </c>
      <c r="D1705" s="6" t="s">
        <v>35</v>
      </c>
      <c r="E1705" s="6" t="s">
        <v>1437</v>
      </c>
      <c r="F1705" s="27">
        <v>2017</v>
      </c>
      <c r="G1705" s="28">
        <v>42921</v>
      </c>
      <c r="H1705" s="18">
        <v>3856.86</v>
      </c>
      <c r="I1705" s="17">
        <f t="shared" si="135"/>
        <v>2506.9590000000003</v>
      </c>
      <c r="J1705" s="33">
        <v>84</v>
      </c>
      <c r="K1705" s="36">
        <f t="shared" si="132"/>
        <v>74.786324786324784</v>
      </c>
      <c r="L1705" s="19">
        <f t="shared" si="133"/>
        <v>2120.3802083333335</v>
      </c>
      <c r="M1705" s="17">
        <f t="shared" si="134"/>
        <v>386.5787916666668</v>
      </c>
      <c r="N1705" s="39">
        <v>0.09</v>
      </c>
      <c r="O1705" s="17">
        <f t="shared" si="136"/>
        <v>421.37088291666686</v>
      </c>
    </row>
    <row r="1706" spans="1:15" s="7" customFormat="1" ht="15.75" customHeight="1" x14ac:dyDescent="0.25">
      <c r="A1706" s="6" t="s">
        <v>2172</v>
      </c>
      <c r="B1706" s="6" t="s">
        <v>44</v>
      </c>
      <c r="C1706" s="6" t="s">
        <v>76</v>
      </c>
      <c r="D1706" s="6" t="s">
        <v>77</v>
      </c>
      <c r="E1706" s="6" t="s">
        <v>2173</v>
      </c>
      <c r="F1706" s="27">
        <v>2002</v>
      </c>
      <c r="G1706" s="28">
        <v>37438</v>
      </c>
      <c r="H1706" s="18">
        <v>17363</v>
      </c>
      <c r="I1706" s="17">
        <f t="shared" si="135"/>
        <v>11285.95</v>
      </c>
      <c r="J1706" s="33">
        <v>84</v>
      </c>
      <c r="K1706" s="36">
        <f t="shared" si="132"/>
        <v>255.02958579881656</v>
      </c>
      <c r="L1706" s="19">
        <f t="shared" si="133"/>
        <v>10721.6525</v>
      </c>
      <c r="M1706" s="17">
        <f t="shared" si="134"/>
        <v>564.29750000000001</v>
      </c>
      <c r="N1706" s="39">
        <v>0.09</v>
      </c>
      <c r="O1706" s="17">
        <f t="shared" si="136"/>
        <v>615.08427500000005</v>
      </c>
    </row>
    <row r="1707" spans="1:15" s="7" customFormat="1" ht="15.75" customHeight="1" x14ac:dyDescent="0.25">
      <c r="A1707" s="6" t="s">
        <v>2174</v>
      </c>
      <c r="B1707" s="6" t="s">
        <v>44</v>
      </c>
      <c r="C1707" s="6" t="s">
        <v>165</v>
      </c>
      <c r="D1707" s="6" t="s">
        <v>166</v>
      </c>
      <c r="E1707" s="6" t="s">
        <v>2175</v>
      </c>
      <c r="F1707" s="27">
        <v>2007</v>
      </c>
      <c r="G1707" s="28">
        <v>39264</v>
      </c>
      <c r="H1707" s="18">
        <v>984</v>
      </c>
      <c r="I1707" s="17">
        <f t="shared" si="135"/>
        <v>639.6</v>
      </c>
      <c r="J1707" s="33">
        <v>60</v>
      </c>
      <c r="K1707" s="36">
        <f t="shared" si="132"/>
        <v>195.0032873109796</v>
      </c>
      <c r="L1707" s="19">
        <f t="shared" si="133"/>
        <v>607.62</v>
      </c>
      <c r="M1707" s="17">
        <f t="shared" si="134"/>
        <v>31.980000000000004</v>
      </c>
      <c r="N1707" s="39">
        <v>0.21</v>
      </c>
      <c r="O1707" s="17">
        <f t="shared" si="136"/>
        <v>38.695800000000006</v>
      </c>
    </row>
    <row r="1708" spans="1:15" s="7" customFormat="1" ht="15.75" customHeight="1" x14ac:dyDescent="0.25">
      <c r="A1708" s="6" t="s">
        <v>2176</v>
      </c>
      <c r="B1708" s="6" t="s">
        <v>44</v>
      </c>
      <c r="C1708" s="6" t="s">
        <v>38</v>
      </c>
      <c r="D1708" s="6" t="s">
        <v>39</v>
      </c>
      <c r="E1708" s="6" t="s">
        <v>171</v>
      </c>
      <c r="F1708" s="27">
        <v>2010</v>
      </c>
      <c r="G1708" s="28">
        <v>40360</v>
      </c>
      <c r="H1708" s="18">
        <v>1045.5</v>
      </c>
      <c r="I1708" s="17">
        <f t="shared" si="135"/>
        <v>679.57500000000005</v>
      </c>
      <c r="J1708" s="33">
        <v>84</v>
      </c>
      <c r="K1708" s="36">
        <f t="shared" si="132"/>
        <v>158.97435897435898</v>
      </c>
      <c r="L1708" s="19">
        <f t="shared" si="133"/>
        <v>645.59625000000005</v>
      </c>
      <c r="M1708" s="17">
        <f t="shared" si="134"/>
        <v>33.978750000000005</v>
      </c>
      <c r="N1708" s="39">
        <v>0.09</v>
      </c>
      <c r="O1708" s="17">
        <f t="shared" si="136"/>
        <v>37.036837500000011</v>
      </c>
    </row>
    <row r="1709" spans="1:15" s="7" customFormat="1" ht="15.75" customHeight="1" x14ac:dyDescent="0.25">
      <c r="A1709" s="6" t="s">
        <v>2177</v>
      </c>
      <c r="B1709" s="6" t="s">
        <v>33</v>
      </c>
      <c r="C1709" s="6" t="s">
        <v>34</v>
      </c>
      <c r="D1709" s="6" t="s">
        <v>35</v>
      </c>
      <c r="E1709" s="6" t="s">
        <v>1437</v>
      </c>
      <c r="F1709" s="27">
        <v>2018</v>
      </c>
      <c r="G1709" s="28">
        <v>43419</v>
      </c>
      <c r="H1709" s="18">
        <v>4764</v>
      </c>
      <c r="I1709" s="17">
        <f t="shared" si="135"/>
        <v>3096.6</v>
      </c>
      <c r="J1709" s="33">
        <v>84</v>
      </c>
      <c r="K1709" s="36">
        <f t="shared" si="132"/>
        <v>58.415516107823798</v>
      </c>
      <c r="L1709" s="19">
        <f t="shared" si="133"/>
        <v>2045.773962148962</v>
      </c>
      <c r="M1709" s="17">
        <f t="shared" si="134"/>
        <v>1050.8260378510379</v>
      </c>
      <c r="N1709" s="39">
        <v>0.09</v>
      </c>
      <c r="O1709" s="17">
        <f t="shared" si="136"/>
        <v>1145.4003812576314</v>
      </c>
    </row>
    <row r="1710" spans="1:15" s="7" customFormat="1" ht="15.75" customHeight="1" x14ac:dyDescent="0.25">
      <c r="A1710" s="6" t="s">
        <v>2178</v>
      </c>
      <c r="B1710" s="6" t="s">
        <v>44</v>
      </c>
      <c r="C1710" s="6" t="s">
        <v>134</v>
      </c>
      <c r="D1710" s="6" t="s">
        <v>135</v>
      </c>
      <c r="E1710" s="6" t="s">
        <v>1978</v>
      </c>
      <c r="F1710" s="27">
        <v>2018</v>
      </c>
      <c r="G1710" s="28">
        <v>43146</v>
      </c>
      <c r="H1710" s="18">
        <v>2950</v>
      </c>
      <c r="I1710" s="17">
        <f t="shared" si="135"/>
        <v>1917.5</v>
      </c>
      <c r="J1710" s="33">
        <v>84</v>
      </c>
      <c r="K1710" s="36">
        <f t="shared" si="132"/>
        <v>67.389875082182769</v>
      </c>
      <c r="L1710" s="19">
        <f t="shared" si="133"/>
        <v>1461.4176332926331</v>
      </c>
      <c r="M1710" s="17">
        <f t="shared" si="134"/>
        <v>456.08236670736687</v>
      </c>
      <c r="N1710" s="39">
        <v>0.09</v>
      </c>
      <c r="O1710" s="17">
        <f t="shared" si="136"/>
        <v>497.12977971102993</v>
      </c>
    </row>
    <row r="1711" spans="1:15" s="7" customFormat="1" ht="15.75" customHeight="1" x14ac:dyDescent="0.25">
      <c r="A1711" s="6" t="s">
        <v>2179</v>
      </c>
      <c r="B1711" s="6" t="s">
        <v>44</v>
      </c>
      <c r="C1711" s="6" t="s">
        <v>234</v>
      </c>
      <c r="D1711" s="6" t="s">
        <v>235</v>
      </c>
      <c r="E1711" s="6" t="s">
        <v>1409</v>
      </c>
      <c r="F1711" s="27">
        <v>2011</v>
      </c>
      <c r="G1711" s="28">
        <v>40725</v>
      </c>
      <c r="H1711" s="18">
        <v>3096</v>
      </c>
      <c r="I1711" s="17">
        <f t="shared" si="135"/>
        <v>2012.4</v>
      </c>
      <c r="J1711" s="33">
        <v>84</v>
      </c>
      <c r="K1711" s="36">
        <f t="shared" si="132"/>
        <v>146.97567389875081</v>
      </c>
      <c r="L1711" s="19">
        <f t="shared" si="133"/>
        <v>1911.7800000000002</v>
      </c>
      <c r="M1711" s="17">
        <f t="shared" si="134"/>
        <v>100.62</v>
      </c>
      <c r="N1711" s="39">
        <v>0.09</v>
      </c>
      <c r="O1711" s="17">
        <f t="shared" si="136"/>
        <v>109.67580000000001</v>
      </c>
    </row>
    <row r="1712" spans="1:15" s="7" customFormat="1" ht="15.75" customHeight="1" x14ac:dyDescent="0.25">
      <c r="A1712" s="6" t="s">
        <v>2180</v>
      </c>
      <c r="B1712" s="6" t="s">
        <v>47</v>
      </c>
      <c r="C1712" s="6" t="s">
        <v>58</v>
      </c>
      <c r="D1712" s="6" t="s">
        <v>59</v>
      </c>
      <c r="E1712" s="6" t="s">
        <v>741</v>
      </c>
      <c r="F1712" s="27">
        <v>2015</v>
      </c>
      <c r="G1712" s="28">
        <v>42228</v>
      </c>
      <c r="H1712" s="18">
        <v>8312.4857142857145</v>
      </c>
      <c r="I1712" s="17">
        <f t="shared" si="135"/>
        <v>5403.1157142857146</v>
      </c>
      <c r="J1712" s="33">
        <v>84</v>
      </c>
      <c r="K1712" s="36">
        <f t="shared" si="132"/>
        <v>97.567389875082171</v>
      </c>
      <c r="L1712" s="19">
        <f t="shared" si="133"/>
        <v>5132.9599285714285</v>
      </c>
      <c r="M1712" s="17">
        <f t="shared" si="134"/>
        <v>270.15578571428574</v>
      </c>
      <c r="N1712" s="39">
        <v>0.09</v>
      </c>
      <c r="O1712" s="17">
        <f t="shared" si="136"/>
        <v>294.46980642857147</v>
      </c>
    </row>
    <row r="1713" spans="1:15" s="7" customFormat="1" ht="15.75" customHeight="1" x14ac:dyDescent="0.25">
      <c r="A1713" s="6" t="s">
        <v>2181</v>
      </c>
      <c r="B1713" s="6" t="s">
        <v>44</v>
      </c>
      <c r="C1713" s="6" t="s">
        <v>38</v>
      </c>
      <c r="D1713" s="6" t="s">
        <v>39</v>
      </c>
      <c r="E1713" s="6" t="s">
        <v>862</v>
      </c>
      <c r="F1713" s="27">
        <v>2012</v>
      </c>
      <c r="G1713" s="28">
        <v>41091</v>
      </c>
      <c r="H1713" s="18">
        <v>719</v>
      </c>
      <c r="I1713" s="17">
        <f t="shared" si="135"/>
        <v>467.35</v>
      </c>
      <c r="J1713" s="33">
        <v>84</v>
      </c>
      <c r="K1713" s="36">
        <f t="shared" si="132"/>
        <v>134.94411571334646</v>
      </c>
      <c r="L1713" s="19">
        <f t="shared" si="133"/>
        <v>443.98250000000002</v>
      </c>
      <c r="M1713" s="17">
        <f t="shared" si="134"/>
        <v>23.367500000000003</v>
      </c>
      <c r="N1713" s="39">
        <v>0.09</v>
      </c>
      <c r="O1713" s="17">
        <f t="shared" si="136"/>
        <v>25.470575000000004</v>
      </c>
    </row>
    <row r="1714" spans="1:15" s="7" customFormat="1" ht="15.75" customHeight="1" x14ac:dyDescent="0.25">
      <c r="A1714" s="6" t="s">
        <v>2182</v>
      </c>
      <c r="B1714" s="6" t="s">
        <v>44</v>
      </c>
      <c r="C1714" s="6" t="s">
        <v>38</v>
      </c>
      <c r="D1714" s="6" t="s">
        <v>39</v>
      </c>
      <c r="E1714" s="6" t="s">
        <v>171</v>
      </c>
      <c r="F1714" s="27">
        <v>2011</v>
      </c>
      <c r="G1714" s="28">
        <v>40725</v>
      </c>
      <c r="H1714" s="18">
        <v>655</v>
      </c>
      <c r="I1714" s="17">
        <f t="shared" si="135"/>
        <v>425.75</v>
      </c>
      <c r="J1714" s="33">
        <v>84</v>
      </c>
      <c r="K1714" s="36">
        <f t="shared" si="132"/>
        <v>146.97567389875081</v>
      </c>
      <c r="L1714" s="19">
        <f t="shared" si="133"/>
        <v>404.46249999999998</v>
      </c>
      <c r="M1714" s="17">
        <f t="shared" si="134"/>
        <v>21.287500000000001</v>
      </c>
      <c r="N1714" s="39">
        <v>0.09</v>
      </c>
      <c r="O1714" s="17">
        <f t="shared" si="136"/>
        <v>23.203375000000005</v>
      </c>
    </row>
    <row r="1715" spans="1:15" s="7" customFormat="1" ht="15.75" customHeight="1" x14ac:dyDescent="0.25">
      <c r="A1715" s="6" t="s">
        <v>2183</v>
      </c>
      <c r="B1715" s="6" t="s">
        <v>44</v>
      </c>
      <c r="C1715" s="6" t="s">
        <v>38</v>
      </c>
      <c r="D1715" s="6" t="s">
        <v>39</v>
      </c>
      <c r="E1715" s="6" t="s">
        <v>171</v>
      </c>
      <c r="F1715" s="27">
        <v>2016</v>
      </c>
      <c r="G1715" s="28">
        <v>42443</v>
      </c>
      <c r="H1715" s="18">
        <v>655</v>
      </c>
      <c r="I1715" s="17">
        <f t="shared" si="135"/>
        <v>425.75</v>
      </c>
      <c r="J1715" s="33">
        <v>84</v>
      </c>
      <c r="K1715" s="36">
        <f t="shared" si="132"/>
        <v>90.499671268902034</v>
      </c>
      <c r="L1715" s="19">
        <f t="shared" si="133"/>
        <v>404.46249999999998</v>
      </c>
      <c r="M1715" s="17">
        <f t="shared" si="134"/>
        <v>21.287500000000001</v>
      </c>
      <c r="N1715" s="39">
        <v>0.09</v>
      </c>
      <c r="O1715" s="17">
        <f t="shared" si="136"/>
        <v>23.203375000000005</v>
      </c>
    </row>
    <row r="1716" spans="1:15" s="7" customFormat="1" ht="15.75" customHeight="1" x14ac:dyDescent="0.25">
      <c r="A1716" s="6" t="s">
        <v>2184</v>
      </c>
      <c r="B1716" s="6" t="s">
        <v>44</v>
      </c>
      <c r="C1716" s="6" t="s">
        <v>54</v>
      </c>
      <c r="D1716" s="6" t="s">
        <v>55</v>
      </c>
      <c r="E1716" s="6" t="s">
        <v>576</v>
      </c>
      <c r="F1716" s="27">
        <v>2015</v>
      </c>
      <c r="G1716" s="28">
        <v>42064</v>
      </c>
      <c r="H1716" s="18">
        <v>6146</v>
      </c>
      <c r="I1716" s="17">
        <f t="shared" si="135"/>
        <v>3994.9</v>
      </c>
      <c r="J1716" s="33">
        <v>84</v>
      </c>
      <c r="K1716" s="36">
        <f t="shared" si="132"/>
        <v>102.9585798816568</v>
      </c>
      <c r="L1716" s="19">
        <f t="shared" si="133"/>
        <v>3795.1550000000002</v>
      </c>
      <c r="M1716" s="17">
        <f t="shared" si="134"/>
        <v>199.745</v>
      </c>
      <c r="N1716" s="39">
        <v>0.21</v>
      </c>
      <c r="O1716" s="17">
        <f t="shared" si="136"/>
        <v>241.69145</v>
      </c>
    </row>
    <row r="1717" spans="1:15" s="7" customFormat="1" ht="15.75" customHeight="1" x14ac:dyDescent="0.25">
      <c r="A1717" s="6" t="s">
        <v>2185</v>
      </c>
      <c r="B1717" s="6" t="s">
        <v>44</v>
      </c>
      <c r="C1717" s="6" t="s">
        <v>38</v>
      </c>
      <c r="D1717" s="6" t="s">
        <v>39</v>
      </c>
      <c r="E1717" s="6" t="s">
        <v>1423</v>
      </c>
      <c r="F1717" s="27">
        <v>2007</v>
      </c>
      <c r="G1717" s="28">
        <v>39264</v>
      </c>
      <c r="H1717" s="18">
        <v>926</v>
      </c>
      <c r="I1717" s="17">
        <f t="shared" si="135"/>
        <v>601.9</v>
      </c>
      <c r="J1717" s="33">
        <v>84</v>
      </c>
      <c r="K1717" s="36">
        <f t="shared" si="132"/>
        <v>195.0032873109796</v>
      </c>
      <c r="L1717" s="19">
        <f t="shared" si="133"/>
        <v>571.80499999999995</v>
      </c>
      <c r="M1717" s="17">
        <f t="shared" si="134"/>
        <v>30.094999999999999</v>
      </c>
      <c r="N1717" s="39">
        <v>0.09</v>
      </c>
      <c r="O1717" s="17">
        <f t="shared" si="136"/>
        <v>32.803550000000001</v>
      </c>
    </row>
    <row r="1718" spans="1:15" s="7" customFormat="1" ht="15.75" customHeight="1" x14ac:dyDescent="0.25">
      <c r="A1718" s="6" t="s">
        <v>2186</v>
      </c>
      <c r="B1718" s="6" t="s">
        <v>44</v>
      </c>
      <c r="C1718" s="6" t="s">
        <v>143</v>
      </c>
      <c r="D1718" s="6" t="s">
        <v>144</v>
      </c>
      <c r="E1718" s="6" t="s">
        <v>878</v>
      </c>
      <c r="F1718" s="27">
        <v>2010</v>
      </c>
      <c r="G1718" s="28">
        <v>40360</v>
      </c>
      <c r="H1718" s="18">
        <v>1910</v>
      </c>
      <c r="I1718" s="17">
        <f t="shared" si="135"/>
        <v>1241.5</v>
      </c>
      <c r="J1718" s="33">
        <v>84</v>
      </c>
      <c r="K1718" s="36">
        <f t="shared" si="132"/>
        <v>158.97435897435898</v>
      </c>
      <c r="L1718" s="19">
        <f t="shared" si="133"/>
        <v>1179.425</v>
      </c>
      <c r="M1718" s="17">
        <f t="shared" si="134"/>
        <v>62.075000000000003</v>
      </c>
      <c r="N1718" s="39">
        <v>0.09</v>
      </c>
      <c r="O1718" s="17">
        <f t="shared" si="136"/>
        <v>67.661750000000012</v>
      </c>
    </row>
    <row r="1719" spans="1:15" s="7" customFormat="1" ht="15.75" customHeight="1" x14ac:dyDescent="0.25">
      <c r="A1719" s="6" t="s">
        <v>2187</v>
      </c>
      <c r="B1719" s="6" t="s">
        <v>44</v>
      </c>
      <c r="C1719" s="6" t="s">
        <v>29</v>
      </c>
      <c r="D1719" s="6" t="s">
        <v>30</v>
      </c>
      <c r="E1719" s="6" t="s">
        <v>74</v>
      </c>
      <c r="F1719" s="27">
        <v>2019</v>
      </c>
      <c r="G1719" s="28">
        <v>43774</v>
      </c>
      <c r="H1719" s="18">
        <v>6292.48</v>
      </c>
      <c r="I1719" s="17">
        <f t="shared" si="135"/>
        <v>4090.1120000000001</v>
      </c>
      <c r="J1719" s="33">
        <v>84</v>
      </c>
      <c r="K1719" s="36">
        <f t="shared" si="132"/>
        <v>46.745562130177511</v>
      </c>
      <c r="L1719" s="19">
        <f t="shared" si="133"/>
        <v>2162.3197069597068</v>
      </c>
      <c r="M1719" s="17">
        <f t="shared" si="134"/>
        <v>1927.7922930402933</v>
      </c>
      <c r="N1719" s="39">
        <v>0.09</v>
      </c>
      <c r="O1719" s="17">
        <f t="shared" si="136"/>
        <v>2101.2935994139198</v>
      </c>
    </row>
    <row r="1720" spans="1:15" s="7" customFormat="1" ht="15.75" customHeight="1" x14ac:dyDescent="0.25">
      <c r="A1720" s="6" t="s">
        <v>2188</v>
      </c>
      <c r="B1720" s="6" t="s">
        <v>44</v>
      </c>
      <c r="C1720" s="6" t="s">
        <v>100</v>
      </c>
      <c r="D1720" s="6" t="s">
        <v>101</v>
      </c>
      <c r="E1720" s="6" t="s">
        <v>102</v>
      </c>
      <c r="F1720" s="27">
        <v>2019</v>
      </c>
      <c r="G1720" s="28">
        <v>43740</v>
      </c>
      <c r="H1720" s="18">
        <v>1395</v>
      </c>
      <c r="I1720" s="17">
        <f t="shared" si="135"/>
        <v>906.75</v>
      </c>
      <c r="J1720" s="33">
        <v>84</v>
      </c>
      <c r="K1720" s="36">
        <f t="shared" si="132"/>
        <v>47.863247863247864</v>
      </c>
      <c r="L1720" s="19">
        <f t="shared" si="133"/>
        <v>490.83333333333337</v>
      </c>
      <c r="M1720" s="17">
        <f t="shared" si="134"/>
        <v>415.91666666666663</v>
      </c>
      <c r="N1720" s="39">
        <v>0.21</v>
      </c>
      <c r="O1720" s="17">
        <f t="shared" si="136"/>
        <v>503.2591666666666</v>
      </c>
    </row>
    <row r="1721" spans="1:15" s="7" customFormat="1" ht="15.75" customHeight="1" x14ac:dyDescent="0.25">
      <c r="A1721" s="6" t="s">
        <v>2189</v>
      </c>
      <c r="B1721" s="6" t="s">
        <v>44</v>
      </c>
      <c r="C1721" s="6" t="s">
        <v>58</v>
      </c>
      <c r="D1721" s="6" t="s">
        <v>59</v>
      </c>
      <c r="E1721" s="6" t="s">
        <v>318</v>
      </c>
      <c r="F1721" s="27">
        <v>2012</v>
      </c>
      <c r="G1721" s="28">
        <v>41091</v>
      </c>
      <c r="H1721" s="18">
        <v>7957.98</v>
      </c>
      <c r="I1721" s="17">
        <f t="shared" si="135"/>
        <v>5172.6869999999999</v>
      </c>
      <c r="J1721" s="33">
        <v>84</v>
      </c>
      <c r="K1721" s="36">
        <f t="shared" si="132"/>
        <v>134.94411571334646</v>
      </c>
      <c r="L1721" s="19">
        <f t="shared" si="133"/>
        <v>4914.0526499999996</v>
      </c>
      <c r="M1721" s="17">
        <f t="shared" si="134"/>
        <v>258.63434999999998</v>
      </c>
      <c r="N1721" s="39">
        <v>0.09</v>
      </c>
      <c r="O1721" s="17">
        <f t="shared" si="136"/>
        <v>281.91144150000002</v>
      </c>
    </row>
    <row r="1722" spans="1:15" s="7" customFormat="1" ht="15.75" customHeight="1" x14ac:dyDescent="0.25">
      <c r="A1722" s="6" t="s">
        <v>2190</v>
      </c>
      <c r="B1722" s="6" t="s">
        <v>44</v>
      </c>
      <c r="C1722" s="6" t="s">
        <v>38</v>
      </c>
      <c r="D1722" s="6" t="s">
        <v>39</v>
      </c>
      <c r="E1722" s="6" t="s">
        <v>349</v>
      </c>
      <c r="F1722" s="27">
        <v>2019</v>
      </c>
      <c r="G1722" s="28">
        <v>43480</v>
      </c>
      <c r="H1722" s="18">
        <v>2825</v>
      </c>
      <c r="I1722" s="17">
        <f t="shared" si="135"/>
        <v>1836.25</v>
      </c>
      <c r="J1722" s="33">
        <v>84</v>
      </c>
      <c r="K1722" s="36">
        <f t="shared" si="132"/>
        <v>56.410256410256409</v>
      </c>
      <c r="L1722" s="19">
        <f t="shared" si="133"/>
        <v>1171.4781746031745</v>
      </c>
      <c r="M1722" s="17">
        <f t="shared" si="134"/>
        <v>664.77182539682553</v>
      </c>
      <c r="N1722" s="39">
        <v>0.09</v>
      </c>
      <c r="O1722" s="17">
        <f t="shared" si="136"/>
        <v>724.60128968253991</v>
      </c>
    </row>
    <row r="1723" spans="1:15" s="7" customFormat="1" ht="15.75" customHeight="1" x14ac:dyDescent="0.25">
      <c r="A1723" s="6" t="s">
        <v>2191</v>
      </c>
      <c r="B1723" s="6" t="s">
        <v>44</v>
      </c>
      <c r="C1723" s="6" t="s">
        <v>255</v>
      </c>
      <c r="D1723" s="6" t="s">
        <v>256</v>
      </c>
      <c r="E1723" s="6" t="s">
        <v>929</v>
      </c>
      <c r="F1723" s="27">
        <v>2019</v>
      </c>
      <c r="G1723" s="28">
        <v>43480</v>
      </c>
      <c r="H1723" s="18">
        <v>5697.89</v>
      </c>
      <c r="I1723" s="17">
        <f t="shared" si="135"/>
        <v>3703.6285000000003</v>
      </c>
      <c r="J1723" s="33">
        <v>84</v>
      </c>
      <c r="K1723" s="36">
        <f t="shared" si="132"/>
        <v>56.410256410256409</v>
      </c>
      <c r="L1723" s="19">
        <f t="shared" si="133"/>
        <v>2362.8154960317461</v>
      </c>
      <c r="M1723" s="17">
        <f t="shared" si="134"/>
        <v>1340.8130039682542</v>
      </c>
      <c r="N1723" s="39">
        <v>0.09</v>
      </c>
      <c r="O1723" s="17">
        <f t="shared" si="136"/>
        <v>1461.4861743253971</v>
      </c>
    </row>
    <row r="1724" spans="1:15" s="7" customFormat="1" ht="15.75" customHeight="1" x14ac:dyDescent="0.25">
      <c r="A1724" s="6" t="s">
        <v>2192</v>
      </c>
      <c r="B1724" s="6" t="s">
        <v>44</v>
      </c>
      <c r="C1724" s="6" t="s">
        <v>58</v>
      </c>
      <c r="D1724" s="6" t="s">
        <v>59</v>
      </c>
      <c r="E1724" s="6" t="s">
        <v>741</v>
      </c>
      <c r="F1724" s="27">
        <v>2017</v>
      </c>
      <c r="G1724" s="28">
        <v>42900</v>
      </c>
      <c r="H1724" s="18">
        <v>8179</v>
      </c>
      <c r="I1724" s="17">
        <f t="shared" si="135"/>
        <v>5316.35</v>
      </c>
      <c r="J1724" s="33">
        <v>84</v>
      </c>
      <c r="K1724" s="36">
        <f t="shared" si="132"/>
        <v>75.476660092044696</v>
      </c>
      <c r="L1724" s="19">
        <f t="shared" si="133"/>
        <v>4538.0633903133903</v>
      </c>
      <c r="M1724" s="17">
        <f t="shared" si="134"/>
        <v>778.28660968661006</v>
      </c>
      <c r="N1724" s="39">
        <v>0.09</v>
      </c>
      <c r="O1724" s="17">
        <f t="shared" si="136"/>
        <v>848.33240455840507</v>
      </c>
    </row>
    <row r="1725" spans="1:15" s="7" customFormat="1" ht="15.75" customHeight="1" x14ac:dyDescent="0.25">
      <c r="A1725" s="6" t="s">
        <v>2193</v>
      </c>
      <c r="B1725" s="6" t="s">
        <v>44</v>
      </c>
      <c r="C1725" s="6" t="s">
        <v>63</v>
      </c>
      <c r="D1725" s="6" t="s">
        <v>64</v>
      </c>
      <c r="E1725" s="6" t="s">
        <v>2194</v>
      </c>
      <c r="F1725" s="27">
        <v>2017</v>
      </c>
      <c r="G1725" s="28">
        <v>43011</v>
      </c>
      <c r="H1725" s="18">
        <v>4685</v>
      </c>
      <c r="I1725" s="17">
        <f t="shared" si="135"/>
        <v>3045.25</v>
      </c>
      <c r="J1725" s="33">
        <v>84</v>
      </c>
      <c r="K1725" s="36">
        <f t="shared" si="132"/>
        <v>71.827744904667981</v>
      </c>
      <c r="L1725" s="19">
        <f t="shared" si="133"/>
        <v>2473.7710495522997</v>
      </c>
      <c r="M1725" s="17">
        <f t="shared" si="134"/>
        <v>571.4789504477003</v>
      </c>
      <c r="N1725" s="39">
        <v>0.09</v>
      </c>
      <c r="O1725" s="17">
        <f t="shared" si="136"/>
        <v>622.91205598799343</v>
      </c>
    </row>
    <row r="1726" spans="1:15" s="7" customFormat="1" ht="15.75" customHeight="1" x14ac:dyDescent="0.25">
      <c r="A1726" s="6" t="s">
        <v>2195</v>
      </c>
      <c r="B1726" s="6" t="s">
        <v>44</v>
      </c>
      <c r="C1726" s="6" t="s">
        <v>34</v>
      </c>
      <c r="D1726" s="6" t="s">
        <v>35</v>
      </c>
      <c r="E1726" s="6" t="s">
        <v>1437</v>
      </c>
      <c r="F1726" s="27">
        <v>2019</v>
      </c>
      <c r="G1726" s="28">
        <v>43496</v>
      </c>
      <c r="H1726" s="18">
        <v>3998</v>
      </c>
      <c r="I1726" s="17">
        <f t="shared" si="135"/>
        <v>2598.7000000000003</v>
      </c>
      <c r="J1726" s="33">
        <v>84</v>
      </c>
      <c r="K1726" s="36">
        <f t="shared" si="132"/>
        <v>55.884286653517421</v>
      </c>
      <c r="L1726" s="19">
        <f t="shared" si="133"/>
        <v>1642.4425111925113</v>
      </c>
      <c r="M1726" s="17">
        <f t="shared" si="134"/>
        <v>956.25748880748893</v>
      </c>
      <c r="N1726" s="39">
        <v>0.09</v>
      </c>
      <c r="O1726" s="17">
        <f t="shared" si="136"/>
        <v>1042.3206628001631</v>
      </c>
    </row>
    <row r="1727" spans="1:15" s="7" customFormat="1" ht="15.75" customHeight="1" x14ac:dyDescent="0.25">
      <c r="A1727" s="6" t="s">
        <v>2196</v>
      </c>
      <c r="B1727" s="6" t="s">
        <v>44</v>
      </c>
      <c r="C1727" s="6" t="s">
        <v>38</v>
      </c>
      <c r="D1727" s="6" t="s">
        <v>39</v>
      </c>
      <c r="E1727" s="6" t="s">
        <v>862</v>
      </c>
      <c r="F1727" s="27">
        <v>2012</v>
      </c>
      <c r="G1727" s="28">
        <v>41091</v>
      </c>
      <c r="H1727" s="18">
        <v>719</v>
      </c>
      <c r="I1727" s="17">
        <f t="shared" si="135"/>
        <v>467.35</v>
      </c>
      <c r="J1727" s="33">
        <v>84</v>
      </c>
      <c r="K1727" s="36">
        <f t="shared" si="132"/>
        <v>134.94411571334646</v>
      </c>
      <c r="L1727" s="19">
        <f t="shared" si="133"/>
        <v>443.98250000000002</v>
      </c>
      <c r="M1727" s="17">
        <f t="shared" si="134"/>
        <v>23.367500000000003</v>
      </c>
      <c r="N1727" s="39">
        <v>0.09</v>
      </c>
      <c r="O1727" s="17">
        <f t="shared" si="136"/>
        <v>25.470575000000004</v>
      </c>
    </row>
    <row r="1728" spans="1:15" s="7" customFormat="1" ht="15.75" customHeight="1" x14ac:dyDescent="0.25">
      <c r="A1728" s="6" t="s">
        <v>2197</v>
      </c>
      <c r="B1728" s="6" t="s">
        <v>44</v>
      </c>
      <c r="C1728" s="6" t="s">
        <v>165</v>
      </c>
      <c r="D1728" s="6" t="s">
        <v>166</v>
      </c>
      <c r="E1728" s="6" t="s">
        <v>2198</v>
      </c>
      <c r="F1728" s="27">
        <v>2014</v>
      </c>
      <c r="G1728" s="28">
        <v>41914</v>
      </c>
      <c r="H1728" s="18">
        <v>1267</v>
      </c>
      <c r="I1728" s="17">
        <f t="shared" si="135"/>
        <v>823.55000000000007</v>
      </c>
      <c r="J1728" s="33">
        <v>60</v>
      </c>
      <c r="K1728" s="36">
        <f t="shared" si="132"/>
        <v>107.8895463510848</v>
      </c>
      <c r="L1728" s="19">
        <f t="shared" si="133"/>
        <v>782.37250000000006</v>
      </c>
      <c r="M1728" s="17">
        <f t="shared" si="134"/>
        <v>41.177500000000009</v>
      </c>
      <c r="N1728" s="39">
        <v>0.09</v>
      </c>
      <c r="O1728" s="17">
        <f t="shared" si="136"/>
        <v>44.883475000000011</v>
      </c>
    </row>
    <row r="1729" spans="1:15" s="7" customFormat="1" ht="15.75" customHeight="1" x14ac:dyDescent="0.25">
      <c r="A1729" s="6" t="s">
        <v>2199</v>
      </c>
      <c r="B1729" s="6" t="s">
        <v>44</v>
      </c>
      <c r="C1729" s="6" t="s">
        <v>58</v>
      </c>
      <c r="D1729" s="6" t="s">
        <v>59</v>
      </c>
      <c r="E1729" s="6" t="s">
        <v>615</v>
      </c>
      <c r="F1729" s="27">
        <v>2009</v>
      </c>
      <c r="G1729" s="28">
        <v>40142</v>
      </c>
      <c r="H1729" s="18">
        <v>8436</v>
      </c>
      <c r="I1729" s="17">
        <f t="shared" si="135"/>
        <v>5483.4000000000005</v>
      </c>
      <c r="J1729" s="33">
        <v>84</v>
      </c>
      <c r="K1729" s="36">
        <f t="shared" si="132"/>
        <v>166.14069690992767</v>
      </c>
      <c r="L1729" s="19">
        <f t="shared" si="133"/>
        <v>5209.2300000000005</v>
      </c>
      <c r="M1729" s="17">
        <f t="shared" si="134"/>
        <v>274.17</v>
      </c>
      <c r="N1729" s="39">
        <v>0.09</v>
      </c>
      <c r="O1729" s="17">
        <f t="shared" si="136"/>
        <v>298.84530000000007</v>
      </c>
    </row>
    <row r="1730" spans="1:15" s="7" customFormat="1" ht="15.75" customHeight="1" x14ac:dyDescent="0.25">
      <c r="A1730" s="6" t="s">
        <v>2200</v>
      </c>
      <c r="B1730" s="6" t="s">
        <v>44</v>
      </c>
      <c r="C1730" s="6" t="s">
        <v>38</v>
      </c>
      <c r="D1730" s="6" t="s">
        <v>39</v>
      </c>
      <c r="E1730" s="6" t="s">
        <v>862</v>
      </c>
      <c r="F1730" s="27">
        <v>2009</v>
      </c>
      <c r="G1730" s="28">
        <v>39995</v>
      </c>
      <c r="H1730" s="18">
        <v>719</v>
      </c>
      <c r="I1730" s="17">
        <f t="shared" si="135"/>
        <v>467.35</v>
      </c>
      <c r="J1730" s="33">
        <v>84</v>
      </c>
      <c r="K1730" s="36">
        <f t="shared" si="132"/>
        <v>170.97304404996711</v>
      </c>
      <c r="L1730" s="19">
        <f t="shared" si="133"/>
        <v>443.98250000000002</v>
      </c>
      <c r="M1730" s="17">
        <f t="shared" si="134"/>
        <v>23.367500000000003</v>
      </c>
      <c r="N1730" s="39">
        <v>0.09</v>
      </c>
      <c r="O1730" s="17">
        <f t="shared" si="136"/>
        <v>25.470575000000004</v>
      </c>
    </row>
    <row r="1731" spans="1:15" s="7" customFormat="1" ht="15.75" customHeight="1" x14ac:dyDescent="0.25">
      <c r="A1731" s="6" t="s">
        <v>2201</v>
      </c>
      <c r="B1731" s="6" t="s">
        <v>44</v>
      </c>
      <c r="C1731" s="6" t="s">
        <v>38</v>
      </c>
      <c r="D1731" s="6" t="s">
        <v>39</v>
      </c>
      <c r="E1731" s="6" t="s">
        <v>671</v>
      </c>
      <c r="F1731" s="27">
        <v>2008</v>
      </c>
      <c r="G1731" s="28">
        <v>39630</v>
      </c>
      <c r="H1731" s="18">
        <v>655</v>
      </c>
      <c r="I1731" s="17">
        <f t="shared" si="135"/>
        <v>425.75</v>
      </c>
      <c r="J1731" s="33">
        <v>84</v>
      </c>
      <c r="K1731" s="36">
        <f t="shared" si="132"/>
        <v>182.97172912557528</v>
      </c>
      <c r="L1731" s="19">
        <f t="shared" si="133"/>
        <v>404.46249999999998</v>
      </c>
      <c r="M1731" s="17">
        <f t="shared" si="134"/>
        <v>21.287500000000001</v>
      </c>
      <c r="N1731" s="39">
        <v>0.09</v>
      </c>
      <c r="O1731" s="17">
        <f t="shared" si="136"/>
        <v>23.203375000000005</v>
      </c>
    </row>
    <row r="1732" spans="1:15" s="7" customFormat="1" ht="15.75" customHeight="1" x14ac:dyDescent="0.25">
      <c r="A1732" s="6" t="s">
        <v>2202</v>
      </c>
      <c r="B1732" s="6" t="s">
        <v>44</v>
      </c>
      <c r="C1732" s="6" t="s">
        <v>29</v>
      </c>
      <c r="D1732" s="6" t="s">
        <v>30</v>
      </c>
      <c r="E1732" s="6" t="s">
        <v>42</v>
      </c>
      <c r="F1732" s="27">
        <v>2018</v>
      </c>
      <c r="G1732" s="28">
        <v>43340</v>
      </c>
      <c r="H1732" s="18">
        <v>3933.96</v>
      </c>
      <c r="I1732" s="17">
        <f t="shared" si="135"/>
        <v>2557.0740000000001</v>
      </c>
      <c r="J1732" s="33">
        <v>84</v>
      </c>
      <c r="K1732" s="36">
        <f t="shared" si="132"/>
        <v>61.012491781722545</v>
      </c>
      <c r="L1732" s="19">
        <f t="shared" si="133"/>
        <v>1764.4378998778998</v>
      </c>
      <c r="M1732" s="17">
        <f t="shared" si="134"/>
        <v>792.63610012210029</v>
      </c>
      <c r="N1732" s="39">
        <v>0.09</v>
      </c>
      <c r="O1732" s="17">
        <f t="shared" si="136"/>
        <v>863.97334913308941</v>
      </c>
    </row>
    <row r="1733" spans="1:15" s="7" customFormat="1" ht="15.75" customHeight="1" x14ac:dyDescent="0.25">
      <c r="A1733" s="6" t="s">
        <v>2203</v>
      </c>
      <c r="B1733" s="6" t="s">
        <v>44</v>
      </c>
      <c r="C1733" s="6" t="s">
        <v>38</v>
      </c>
      <c r="D1733" s="6" t="s">
        <v>39</v>
      </c>
      <c r="E1733" s="6" t="s">
        <v>862</v>
      </c>
      <c r="F1733" s="27">
        <v>2008</v>
      </c>
      <c r="G1733" s="28">
        <v>39630</v>
      </c>
      <c r="H1733" s="18">
        <v>719</v>
      </c>
      <c r="I1733" s="17">
        <f t="shared" si="135"/>
        <v>467.35</v>
      </c>
      <c r="J1733" s="33">
        <v>84</v>
      </c>
      <c r="K1733" s="36">
        <f t="shared" si="132"/>
        <v>182.97172912557528</v>
      </c>
      <c r="L1733" s="19">
        <f t="shared" si="133"/>
        <v>443.98250000000002</v>
      </c>
      <c r="M1733" s="17">
        <f t="shared" si="134"/>
        <v>23.367500000000003</v>
      </c>
      <c r="N1733" s="39">
        <v>0.09</v>
      </c>
      <c r="O1733" s="17">
        <f t="shared" si="136"/>
        <v>25.470575000000004</v>
      </c>
    </row>
    <row r="1734" spans="1:15" s="7" customFormat="1" ht="15.75" customHeight="1" x14ac:dyDescent="0.25">
      <c r="A1734" s="6" t="s">
        <v>2204</v>
      </c>
      <c r="B1734" s="6" t="s">
        <v>44</v>
      </c>
      <c r="C1734" s="6" t="s">
        <v>38</v>
      </c>
      <c r="D1734" s="6" t="s">
        <v>39</v>
      </c>
      <c r="E1734" s="6" t="s">
        <v>126</v>
      </c>
      <c r="F1734" s="27">
        <v>2018</v>
      </c>
      <c r="G1734" s="28">
        <v>43307</v>
      </c>
      <c r="H1734" s="18">
        <v>1025</v>
      </c>
      <c r="I1734" s="17">
        <f t="shared" si="135"/>
        <v>666.25</v>
      </c>
      <c r="J1734" s="33">
        <v>84</v>
      </c>
      <c r="K1734" s="36">
        <f t="shared" si="132"/>
        <v>62.097304404996706</v>
      </c>
      <c r="L1734" s="19">
        <f t="shared" si="133"/>
        <v>467.90134055759052</v>
      </c>
      <c r="M1734" s="17">
        <f t="shared" si="134"/>
        <v>198.34865944240948</v>
      </c>
      <c r="N1734" s="39">
        <v>0.09</v>
      </c>
      <c r="O1734" s="17">
        <f t="shared" si="136"/>
        <v>216.20003879222637</v>
      </c>
    </row>
    <row r="1735" spans="1:15" s="7" customFormat="1" ht="15.75" customHeight="1" x14ac:dyDescent="0.25">
      <c r="A1735" s="6" t="s">
        <v>2205</v>
      </c>
      <c r="B1735" s="6" t="s">
        <v>44</v>
      </c>
      <c r="C1735" s="6" t="s">
        <v>255</v>
      </c>
      <c r="D1735" s="6" t="s">
        <v>256</v>
      </c>
      <c r="E1735" s="6" t="s">
        <v>262</v>
      </c>
      <c r="F1735" s="27">
        <v>2018</v>
      </c>
      <c r="G1735" s="28">
        <v>43105</v>
      </c>
      <c r="H1735" s="18">
        <v>1069</v>
      </c>
      <c r="I1735" s="17">
        <f t="shared" si="135"/>
        <v>694.85</v>
      </c>
      <c r="J1735" s="33">
        <v>84</v>
      </c>
      <c r="K1735" s="36">
        <f t="shared" si="132"/>
        <v>68.737672583826424</v>
      </c>
      <c r="L1735" s="19">
        <f t="shared" si="133"/>
        <v>540.16968101343105</v>
      </c>
      <c r="M1735" s="17">
        <f t="shared" si="134"/>
        <v>154.68031898656898</v>
      </c>
      <c r="N1735" s="39">
        <v>0.09</v>
      </c>
      <c r="O1735" s="17">
        <f t="shared" si="136"/>
        <v>168.60154769536021</v>
      </c>
    </row>
    <row r="1736" spans="1:15" s="7" customFormat="1" ht="15.75" customHeight="1" x14ac:dyDescent="0.25">
      <c r="A1736" s="6" t="s">
        <v>2206</v>
      </c>
      <c r="B1736" s="6" t="s">
        <v>44</v>
      </c>
      <c r="C1736" s="6" t="s">
        <v>38</v>
      </c>
      <c r="D1736" s="6" t="s">
        <v>39</v>
      </c>
      <c r="E1736" s="6" t="s">
        <v>1423</v>
      </c>
      <c r="F1736" s="27">
        <v>2007</v>
      </c>
      <c r="G1736" s="28">
        <v>39264</v>
      </c>
      <c r="H1736" s="18">
        <v>1115</v>
      </c>
      <c r="I1736" s="17">
        <f t="shared" si="135"/>
        <v>724.75</v>
      </c>
      <c r="J1736" s="33">
        <v>84</v>
      </c>
      <c r="K1736" s="36">
        <f t="shared" si="132"/>
        <v>195.0032873109796</v>
      </c>
      <c r="L1736" s="19">
        <f t="shared" si="133"/>
        <v>688.51250000000005</v>
      </c>
      <c r="M1736" s="17">
        <f t="shared" si="134"/>
        <v>36.237500000000004</v>
      </c>
      <c r="N1736" s="39">
        <v>0.09</v>
      </c>
      <c r="O1736" s="17">
        <f t="shared" si="136"/>
        <v>39.498875000000005</v>
      </c>
    </row>
    <row r="1737" spans="1:15" s="7" customFormat="1" ht="15.75" customHeight="1" x14ac:dyDescent="0.25">
      <c r="A1737" s="6" t="s">
        <v>2207</v>
      </c>
      <c r="B1737" s="6" t="s">
        <v>44</v>
      </c>
      <c r="C1737" s="6" t="s">
        <v>38</v>
      </c>
      <c r="D1737" s="6" t="s">
        <v>39</v>
      </c>
      <c r="E1737" s="6" t="s">
        <v>671</v>
      </c>
      <c r="F1737" s="27">
        <v>2004</v>
      </c>
      <c r="G1737" s="28">
        <v>38169</v>
      </c>
      <c r="H1737" s="18">
        <v>655</v>
      </c>
      <c r="I1737" s="17">
        <f t="shared" si="135"/>
        <v>425.75</v>
      </c>
      <c r="J1737" s="33">
        <v>84</v>
      </c>
      <c r="K1737" s="36">
        <f t="shared" si="132"/>
        <v>230.99934253780407</v>
      </c>
      <c r="L1737" s="19">
        <f t="shared" si="133"/>
        <v>404.46249999999998</v>
      </c>
      <c r="M1737" s="17">
        <f t="shared" si="134"/>
        <v>21.287500000000001</v>
      </c>
      <c r="N1737" s="39">
        <v>0.09</v>
      </c>
      <c r="O1737" s="17">
        <f t="shared" si="136"/>
        <v>23.203375000000005</v>
      </c>
    </row>
    <row r="1738" spans="1:15" s="7" customFormat="1" ht="15.75" customHeight="1" x14ac:dyDescent="0.25">
      <c r="A1738" s="6" t="s">
        <v>2208</v>
      </c>
      <c r="B1738" s="6" t="s">
        <v>44</v>
      </c>
      <c r="C1738" s="6" t="s">
        <v>76</v>
      </c>
      <c r="D1738" s="6" t="s">
        <v>77</v>
      </c>
      <c r="E1738" s="6" t="s">
        <v>1603</v>
      </c>
      <c r="F1738" s="27">
        <v>2014</v>
      </c>
      <c r="G1738" s="28">
        <v>41821</v>
      </c>
      <c r="H1738" s="18">
        <v>14029.007142857143</v>
      </c>
      <c r="I1738" s="17">
        <f t="shared" si="135"/>
        <v>9118.8546428571426</v>
      </c>
      <c r="J1738" s="33">
        <v>84</v>
      </c>
      <c r="K1738" s="36">
        <f t="shared" ref="K1738:K1801" si="137">+($B$2-G1738)/30.42</f>
        <v>110.94674556213018</v>
      </c>
      <c r="L1738" s="19">
        <f t="shared" ref="L1738:L1801" si="138">+I1738-M1738</f>
        <v>8662.9119107142851</v>
      </c>
      <c r="M1738" s="17">
        <f t="shared" ref="M1738:M1801" si="139">IF(K1738&lt;$J1738,($I1738)-(K1738/$J1738)*(($I1738)-($I1738*$B$5)),($I1738*$B$5))</f>
        <v>455.94273214285715</v>
      </c>
      <c r="N1738" s="39">
        <v>0.09</v>
      </c>
      <c r="O1738" s="17">
        <f t="shared" si="136"/>
        <v>496.97757803571432</v>
      </c>
    </row>
    <row r="1739" spans="1:15" s="7" customFormat="1" ht="15.75" customHeight="1" x14ac:dyDescent="0.25">
      <c r="A1739" s="6" t="s">
        <v>2209</v>
      </c>
      <c r="B1739" s="6" t="s">
        <v>44</v>
      </c>
      <c r="C1739" s="6" t="s">
        <v>58</v>
      </c>
      <c r="D1739" s="6" t="s">
        <v>59</v>
      </c>
      <c r="E1739" s="6" t="s">
        <v>318</v>
      </c>
      <c r="F1739" s="27">
        <v>2019</v>
      </c>
      <c r="G1739" s="28">
        <v>43469</v>
      </c>
      <c r="H1739" s="18">
        <v>7007</v>
      </c>
      <c r="I1739" s="17">
        <f t="shared" ref="I1739:I1802" si="140">H1739*(1-$B$6)</f>
        <v>4554.55</v>
      </c>
      <c r="J1739" s="33">
        <v>84</v>
      </c>
      <c r="K1739" s="36">
        <f t="shared" si="137"/>
        <v>56.771860618014458</v>
      </c>
      <c r="L1739" s="19">
        <f t="shared" si="138"/>
        <v>2924.3067129629626</v>
      </c>
      <c r="M1739" s="17">
        <f t="shared" si="139"/>
        <v>1630.2432870370376</v>
      </c>
      <c r="N1739" s="39">
        <v>0.09</v>
      </c>
      <c r="O1739" s="17">
        <f t="shared" ref="O1739:O1802" si="141">+M1739*(1+N1739)</f>
        <v>1776.9651828703711</v>
      </c>
    </row>
    <row r="1740" spans="1:15" s="7" customFormat="1" ht="15.75" customHeight="1" x14ac:dyDescent="0.25">
      <c r="A1740" s="6" t="s">
        <v>2210</v>
      </c>
      <c r="B1740" s="6" t="s">
        <v>47</v>
      </c>
      <c r="C1740" s="6" t="s">
        <v>34</v>
      </c>
      <c r="D1740" s="6" t="s">
        <v>35</v>
      </c>
      <c r="E1740" s="6" t="s">
        <v>1437</v>
      </c>
      <c r="F1740" s="27">
        <v>2019</v>
      </c>
      <c r="G1740" s="28">
        <v>43472</v>
      </c>
      <c r="H1740" s="18">
        <v>3868</v>
      </c>
      <c r="I1740" s="17">
        <f t="shared" si="140"/>
        <v>2514.2000000000003</v>
      </c>
      <c r="J1740" s="33">
        <v>84</v>
      </c>
      <c r="K1740" s="36">
        <f t="shared" si="137"/>
        <v>56.673241288625903</v>
      </c>
      <c r="L1740" s="19">
        <f t="shared" si="138"/>
        <v>1611.469881969882</v>
      </c>
      <c r="M1740" s="17">
        <f t="shared" si="139"/>
        <v>902.73011803011832</v>
      </c>
      <c r="N1740" s="39">
        <v>0.09</v>
      </c>
      <c r="O1740" s="17">
        <f t="shared" si="141"/>
        <v>983.97582865282902</v>
      </c>
    </row>
    <row r="1741" spans="1:15" s="7" customFormat="1" ht="15.75" customHeight="1" x14ac:dyDescent="0.25">
      <c r="A1741" s="6" t="s">
        <v>2211</v>
      </c>
      <c r="B1741" s="6" t="s">
        <v>44</v>
      </c>
      <c r="C1741" s="6" t="s">
        <v>121</v>
      </c>
      <c r="D1741" s="6" t="s">
        <v>122</v>
      </c>
      <c r="E1741" s="6" t="s">
        <v>1537</v>
      </c>
      <c r="F1741" s="27">
        <v>2004</v>
      </c>
      <c r="G1741" s="28">
        <v>38140</v>
      </c>
      <c r="H1741" s="18">
        <v>3055</v>
      </c>
      <c r="I1741" s="17">
        <f t="shared" si="140"/>
        <v>1985.75</v>
      </c>
      <c r="J1741" s="33">
        <v>60</v>
      </c>
      <c r="K1741" s="36">
        <f t="shared" si="137"/>
        <v>231.95266272189349</v>
      </c>
      <c r="L1741" s="19">
        <f t="shared" si="138"/>
        <v>1886.4625000000001</v>
      </c>
      <c r="M1741" s="17">
        <f t="shared" si="139"/>
        <v>99.287500000000009</v>
      </c>
      <c r="N1741" s="39">
        <v>0.09</v>
      </c>
      <c r="O1741" s="17">
        <f t="shared" si="141"/>
        <v>108.22337500000002</v>
      </c>
    </row>
    <row r="1742" spans="1:15" s="7" customFormat="1" ht="15.75" customHeight="1" x14ac:dyDescent="0.25">
      <c r="A1742" s="6" t="s">
        <v>2212</v>
      </c>
      <c r="B1742" s="6" t="s">
        <v>44</v>
      </c>
      <c r="C1742" s="6" t="s">
        <v>850</v>
      </c>
      <c r="D1742" s="6" t="s">
        <v>851</v>
      </c>
      <c r="E1742" s="6" t="s">
        <v>2213</v>
      </c>
      <c r="F1742" s="27">
        <v>2014</v>
      </c>
      <c r="G1742" s="28">
        <v>41691</v>
      </c>
      <c r="H1742" s="18">
        <v>562.5</v>
      </c>
      <c r="I1742" s="17">
        <f t="shared" si="140"/>
        <v>365.625</v>
      </c>
      <c r="J1742" s="33">
        <v>60</v>
      </c>
      <c r="K1742" s="36">
        <f t="shared" si="137"/>
        <v>115.22024983563445</v>
      </c>
      <c r="L1742" s="19">
        <f t="shared" si="138"/>
        <v>347.34375</v>
      </c>
      <c r="M1742" s="17">
        <f t="shared" si="139"/>
        <v>18.28125</v>
      </c>
      <c r="N1742" s="39">
        <v>0.09</v>
      </c>
      <c r="O1742" s="17">
        <f t="shared" si="141"/>
        <v>19.926562500000003</v>
      </c>
    </row>
    <row r="1743" spans="1:15" s="7" customFormat="1" ht="15.75" customHeight="1" x14ac:dyDescent="0.25">
      <c r="A1743" s="6" t="s">
        <v>2214</v>
      </c>
      <c r="B1743" s="6" t="s">
        <v>33</v>
      </c>
      <c r="C1743" s="6" t="s">
        <v>58</v>
      </c>
      <c r="D1743" s="6" t="s">
        <v>59</v>
      </c>
      <c r="E1743" s="6" t="s">
        <v>158</v>
      </c>
      <c r="F1743" s="27">
        <v>2000</v>
      </c>
      <c r="G1743" s="28">
        <v>36708</v>
      </c>
      <c r="H1743" s="18">
        <v>8436</v>
      </c>
      <c r="I1743" s="17">
        <f t="shared" si="140"/>
        <v>5483.4000000000005</v>
      </c>
      <c r="J1743" s="33">
        <v>84</v>
      </c>
      <c r="K1743" s="36">
        <f t="shared" si="137"/>
        <v>279.02695595003286</v>
      </c>
      <c r="L1743" s="19">
        <f t="shared" si="138"/>
        <v>5209.2300000000005</v>
      </c>
      <c r="M1743" s="17">
        <f t="shared" si="139"/>
        <v>274.17</v>
      </c>
      <c r="N1743" s="39">
        <v>0.09</v>
      </c>
      <c r="O1743" s="17">
        <f t="shared" si="141"/>
        <v>298.84530000000007</v>
      </c>
    </row>
    <row r="1744" spans="1:15" s="7" customFormat="1" ht="15.75" customHeight="1" x14ac:dyDescent="0.25">
      <c r="A1744" s="6" t="s">
        <v>2215</v>
      </c>
      <c r="B1744" s="6" t="s">
        <v>33</v>
      </c>
      <c r="C1744" s="6" t="s">
        <v>34</v>
      </c>
      <c r="D1744" s="6" t="s">
        <v>35</v>
      </c>
      <c r="E1744" s="6" t="s">
        <v>2216</v>
      </c>
      <c r="F1744" s="27">
        <v>2006</v>
      </c>
      <c r="G1744" s="28">
        <v>38899</v>
      </c>
      <c r="H1744" s="18">
        <v>1866</v>
      </c>
      <c r="I1744" s="17">
        <f t="shared" si="140"/>
        <v>1212.9000000000001</v>
      </c>
      <c r="J1744" s="33">
        <v>84</v>
      </c>
      <c r="K1744" s="36">
        <f t="shared" si="137"/>
        <v>207.00197238658777</v>
      </c>
      <c r="L1744" s="19">
        <f t="shared" si="138"/>
        <v>1152.2550000000001</v>
      </c>
      <c r="M1744" s="17">
        <f t="shared" si="139"/>
        <v>60.64500000000001</v>
      </c>
      <c r="N1744" s="39">
        <v>0.09</v>
      </c>
      <c r="O1744" s="17">
        <f t="shared" si="141"/>
        <v>66.10305000000001</v>
      </c>
    </row>
    <row r="1745" spans="1:15" s="7" customFormat="1" ht="15.75" customHeight="1" x14ac:dyDescent="0.25">
      <c r="A1745" s="6" t="s">
        <v>2217</v>
      </c>
      <c r="B1745" s="6" t="s">
        <v>44</v>
      </c>
      <c r="C1745" s="6" t="s">
        <v>38</v>
      </c>
      <c r="D1745" s="6" t="s">
        <v>39</v>
      </c>
      <c r="E1745" s="6" t="s">
        <v>1423</v>
      </c>
      <c r="F1745" s="27">
        <v>2010</v>
      </c>
      <c r="G1745" s="28">
        <v>40360</v>
      </c>
      <c r="H1745" s="18">
        <v>1115</v>
      </c>
      <c r="I1745" s="17">
        <f t="shared" si="140"/>
        <v>724.75</v>
      </c>
      <c r="J1745" s="33">
        <v>84</v>
      </c>
      <c r="K1745" s="36">
        <f t="shared" si="137"/>
        <v>158.97435897435898</v>
      </c>
      <c r="L1745" s="19">
        <f t="shared" si="138"/>
        <v>688.51250000000005</v>
      </c>
      <c r="M1745" s="17">
        <f t="shared" si="139"/>
        <v>36.237500000000004</v>
      </c>
      <c r="N1745" s="39">
        <v>0.09</v>
      </c>
      <c r="O1745" s="17">
        <f t="shared" si="141"/>
        <v>39.498875000000005</v>
      </c>
    </row>
    <row r="1746" spans="1:15" s="7" customFormat="1" ht="15.75" customHeight="1" x14ac:dyDescent="0.25">
      <c r="A1746" s="6" t="s">
        <v>2218</v>
      </c>
      <c r="B1746" s="6" t="s">
        <v>44</v>
      </c>
      <c r="C1746" s="6" t="s">
        <v>29</v>
      </c>
      <c r="D1746" s="6" t="s">
        <v>30</v>
      </c>
      <c r="E1746" s="6" t="s">
        <v>52</v>
      </c>
      <c r="F1746" s="27">
        <v>2014</v>
      </c>
      <c r="G1746" s="28">
        <v>41767</v>
      </c>
      <c r="H1746" s="18">
        <v>6861</v>
      </c>
      <c r="I1746" s="17">
        <f t="shared" si="140"/>
        <v>4459.6500000000005</v>
      </c>
      <c r="J1746" s="33">
        <v>84</v>
      </c>
      <c r="K1746" s="36">
        <f t="shared" si="137"/>
        <v>112.72189349112425</v>
      </c>
      <c r="L1746" s="19">
        <f t="shared" si="138"/>
        <v>4236.6675000000005</v>
      </c>
      <c r="M1746" s="17">
        <f t="shared" si="139"/>
        <v>222.98250000000004</v>
      </c>
      <c r="N1746" s="39">
        <v>0.09</v>
      </c>
      <c r="O1746" s="17">
        <f t="shared" si="141"/>
        <v>243.05092500000006</v>
      </c>
    </row>
    <row r="1747" spans="1:15" s="7" customFormat="1" ht="15.75" customHeight="1" x14ac:dyDescent="0.25">
      <c r="A1747" s="6" t="s">
        <v>2219</v>
      </c>
      <c r="B1747" s="6" t="s">
        <v>44</v>
      </c>
      <c r="C1747" s="6" t="s">
        <v>34</v>
      </c>
      <c r="D1747" s="6" t="s">
        <v>35</v>
      </c>
      <c r="E1747" s="6" t="s">
        <v>2216</v>
      </c>
      <c r="F1747" s="27">
        <v>2002</v>
      </c>
      <c r="G1747" s="28">
        <v>37438</v>
      </c>
      <c r="H1747" s="18">
        <v>1866</v>
      </c>
      <c r="I1747" s="17">
        <f t="shared" si="140"/>
        <v>1212.9000000000001</v>
      </c>
      <c r="J1747" s="33">
        <v>84</v>
      </c>
      <c r="K1747" s="36">
        <f t="shared" si="137"/>
        <v>255.02958579881656</v>
      </c>
      <c r="L1747" s="19">
        <f t="shared" si="138"/>
        <v>1152.2550000000001</v>
      </c>
      <c r="M1747" s="17">
        <f t="shared" si="139"/>
        <v>60.64500000000001</v>
      </c>
      <c r="N1747" s="39">
        <v>0.09</v>
      </c>
      <c r="O1747" s="17">
        <f t="shared" si="141"/>
        <v>66.10305000000001</v>
      </c>
    </row>
    <row r="1748" spans="1:15" s="7" customFormat="1" ht="15.75" customHeight="1" x14ac:dyDescent="0.25">
      <c r="A1748" s="6" t="s">
        <v>2220</v>
      </c>
      <c r="B1748" s="6" t="s">
        <v>44</v>
      </c>
      <c r="C1748" s="6" t="s">
        <v>34</v>
      </c>
      <c r="D1748" s="6" t="s">
        <v>35</v>
      </c>
      <c r="E1748" s="6" t="s">
        <v>2216</v>
      </c>
      <c r="F1748" s="27">
        <v>2001</v>
      </c>
      <c r="G1748" s="28">
        <v>37073</v>
      </c>
      <c r="H1748" s="18">
        <v>1866</v>
      </c>
      <c r="I1748" s="17">
        <f t="shared" si="140"/>
        <v>1212.9000000000001</v>
      </c>
      <c r="J1748" s="33">
        <v>84</v>
      </c>
      <c r="K1748" s="36">
        <f t="shared" si="137"/>
        <v>267.02827087442472</v>
      </c>
      <c r="L1748" s="19">
        <f t="shared" si="138"/>
        <v>1152.2550000000001</v>
      </c>
      <c r="M1748" s="17">
        <f t="shared" si="139"/>
        <v>60.64500000000001</v>
      </c>
      <c r="N1748" s="39">
        <v>0.09</v>
      </c>
      <c r="O1748" s="17">
        <f t="shared" si="141"/>
        <v>66.10305000000001</v>
      </c>
    </row>
    <row r="1749" spans="1:15" s="7" customFormat="1" ht="15.75" customHeight="1" x14ac:dyDescent="0.25">
      <c r="A1749" s="6" t="s">
        <v>2221</v>
      </c>
      <c r="B1749" s="6" t="s">
        <v>44</v>
      </c>
      <c r="C1749" s="6" t="s">
        <v>143</v>
      </c>
      <c r="D1749" s="6" t="s">
        <v>144</v>
      </c>
      <c r="E1749" s="6" t="s">
        <v>878</v>
      </c>
      <c r="F1749" s="27">
        <v>2014</v>
      </c>
      <c r="G1749" s="28">
        <v>41974</v>
      </c>
      <c r="H1749" s="18">
        <v>2817</v>
      </c>
      <c r="I1749" s="17">
        <f t="shared" si="140"/>
        <v>1831.05</v>
      </c>
      <c r="J1749" s="33">
        <v>84</v>
      </c>
      <c r="K1749" s="36">
        <f t="shared" si="137"/>
        <v>105.91715976331361</v>
      </c>
      <c r="L1749" s="19">
        <f t="shared" si="138"/>
        <v>1739.4974999999999</v>
      </c>
      <c r="M1749" s="17">
        <f t="shared" si="139"/>
        <v>91.552500000000009</v>
      </c>
      <c r="N1749" s="39">
        <v>0.09</v>
      </c>
      <c r="O1749" s="17">
        <f t="shared" si="141"/>
        <v>99.792225000000016</v>
      </c>
    </row>
    <row r="1750" spans="1:15" s="7" customFormat="1" ht="15.75" customHeight="1" x14ac:dyDescent="0.25">
      <c r="A1750" s="6" t="s">
        <v>2222</v>
      </c>
      <c r="B1750" s="6" t="s">
        <v>44</v>
      </c>
      <c r="C1750" s="6" t="s">
        <v>850</v>
      </c>
      <c r="D1750" s="6" t="s">
        <v>851</v>
      </c>
      <c r="E1750" s="6" t="s">
        <v>2052</v>
      </c>
      <c r="F1750" s="27">
        <v>2010</v>
      </c>
      <c r="G1750" s="28">
        <v>40360</v>
      </c>
      <c r="H1750" s="18">
        <v>559</v>
      </c>
      <c r="I1750" s="17">
        <f t="shared" si="140"/>
        <v>363.35</v>
      </c>
      <c r="J1750" s="33">
        <v>84</v>
      </c>
      <c r="K1750" s="36">
        <f t="shared" si="137"/>
        <v>158.97435897435898</v>
      </c>
      <c r="L1750" s="19">
        <f t="shared" si="138"/>
        <v>345.1825</v>
      </c>
      <c r="M1750" s="17">
        <f t="shared" si="139"/>
        <v>18.1675</v>
      </c>
      <c r="N1750" s="39">
        <v>0.09</v>
      </c>
      <c r="O1750" s="17">
        <f t="shared" si="141"/>
        <v>19.802575000000001</v>
      </c>
    </row>
    <row r="1751" spans="1:15" s="7" customFormat="1" ht="15.75" customHeight="1" x14ac:dyDescent="0.25">
      <c r="A1751" s="6" t="s">
        <v>2223</v>
      </c>
      <c r="B1751" s="6" t="s">
        <v>33</v>
      </c>
      <c r="C1751" s="6" t="s">
        <v>76</v>
      </c>
      <c r="D1751" s="6" t="s">
        <v>77</v>
      </c>
      <c r="E1751" s="6" t="s">
        <v>1552</v>
      </c>
      <c r="F1751" s="27">
        <v>2018</v>
      </c>
      <c r="G1751" s="28">
        <v>43281</v>
      </c>
      <c r="H1751" s="18">
        <v>10876</v>
      </c>
      <c r="I1751" s="17">
        <f t="shared" si="140"/>
        <v>7069.4000000000005</v>
      </c>
      <c r="J1751" s="33">
        <v>84</v>
      </c>
      <c r="K1751" s="36">
        <f t="shared" si="137"/>
        <v>62.952005259697565</v>
      </c>
      <c r="L1751" s="19">
        <f t="shared" si="138"/>
        <v>5033.1102462352464</v>
      </c>
      <c r="M1751" s="17">
        <f t="shared" si="139"/>
        <v>2036.2897537647541</v>
      </c>
      <c r="N1751" s="39">
        <v>0.09</v>
      </c>
      <c r="O1751" s="17">
        <f t="shared" si="141"/>
        <v>2219.5558316035822</v>
      </c>
    </row>
    <row r="1752" spans="1:15" s="7" customFormat="1" ht="15.75" customHeight="1" x14ac:dyDescent="0.25">
      <c r="A1752" s="6" t="s">
        <v>2224</v>
      </c>
      <c r="B1752" s="6" t="s">
        <v>44</v>
      </c>
      <c r="C1752" s="6" t="s">
        <v>243</v>
      </c>
      <c r="D1752" s="6" t="s">
        <v>244</v>
      </c>
      <c r="E1752" s="6" t="s">
        <v>506</v>
      </c>
      <c r="F1752" s="27">
        <v>2016</v>
      </c>
      <c r="G1752" s="28">
        <v>42552</v>
      </c>
      <c r="H1752" s="24">
        <v>2235.64</v>
      </c>
      <c r="I1752" s="17">
        <f t="shared" si="140"/>
        <v>1453.1659999999999</v>
      </c>
      <c r="J1752" s="33">
        <v>60</v>
      </c>
      <c r="K1752" s="36">
        <f t="shared" si="137"/>
        <v>86.916502301117674</v>
      </c>
      <c r="L1752" s="19">
        <f t="shared" si="138"/>
        <v>1380.5076999999999</v>
      </c>
      <c r="M1752" s="17">
        <f t="shared" si="139"/>
        <v>72.658299999999997</v>
      </c>
      <c r="N1752" s="39">
        <v>0.09</v>
      </c>
      <c r="O1752" s="17">
        <f t="shared" si="141"/>
        <v>79.197547</v>
      </c>
    </row>
    <row r="1753" spans="1:15" s="7" customFormat="1" ht="15.75" customHeight="1" x14ac:dyDescent="0.25">
      <c r="A1753" s="6" t="s">
        <v>2225</v>
      </c>
      <c r="B1753" s="6" t="s">
        <v>44</v>
      </c>
      <c r="C1753" s="6" t="s">
        <v>96</v>
      </c>
      <c r="D1753" s="6" t="s">
        <v>97</v>
      </c>
      <c r="E1753" s="6" t="s">
        <v>2086</v>
      </c>
      <c r="F1753" s="27">
        <v>2016</v>
      </c>
      <c r="G1753" s="28">
        <v>42552</v>
      </c>
      <c r="H1753" s="18">
        <v>2062</v>
      </c>
      <c r="I1753" s="17">
        <f t="shared" si="140"/>
        <v>1340.3</v>
      </c>
      <c r="J1753" s="33">
        <v>60</v>
      </c>
      <c r="K1753" s="36">
        <f t="shared" si="137"/>
        <v>86.916502301117674</v>
      </c>
      <c r="L1753" s="19">
        <f t="shared" si="138"/>
        <v>1273.2849999999999</v>
      </c>
      <c r="M1753" s="17">
        <f t="shared" si="139"/>
        <v>67.015000000000001</v>
      </c>
      <c r="N1753" s="39">
        <v>0.21</v>
      </c>
      <c r="O1753" s="17">
        <f t="shared" si="141"/>
        <v>81.088149999999999</v>
      </c>
    </row>
    <row r="1754" spans="1:15" s="7" customFormat="1" ht="15.75" customHeight="1" x14ac:dyDescent="0.25">
      <c r="A1754" s="6" t="s">
        <v>2226</v>
      </c>
      <c r="B1754" s="6" t="s">
        <v>44</v>
      </c>
      <c r="C1754" s="6" t="s">
        <v>80</v>
      </c>
      <c r="D1754" s="6" t="s">
        <v>81</v>
      </c>
      <c r="E1754" s="6" t="s">
        <v>1989</v>
      </c>
      <c r="F1754" s="27">
        <v>2012</v>
      </c>
      <c r="G1754" s="28">
        <v>40969</v>
      </c>
      <c r="H1754" s="18">
        <v>1214</v>
      </c>
      <c r="I1754" s="17">
        <f t="shared" si="140"/>
        <v>789.1</v>
      </c>
      <c r="J1754" s="33">
        <v>60</v>
      </c>
      <c r="K1754" s="36">
        <f t="shared" si="137"/>
        <v>138.95463510848126</v>
      </c>
      <c r="L1754" s="19">
        <f t="shared" si="138"/>
        <v>749.64499999999998</v>
      </c>
      <c r="M1754" s="17">
        <f t="shared" si="139"/>
        <v>39.455000000000005</v>
      </c>
      <c r="N1754" s="39">
        <v>0.09</v>
      </c>
      <c r="O1754" s="17">
        <f t="shared" si="141"/>
        <v>43.005950000000006</v>
      </c>
    </row>
    <row r="1755" spans="1:15" s="7" customFormat="1" ht="15.75" customHeight="1" x14ac:dyDescent="0.25">
      <c r="A1755" s="6" t="s">
        <v>2227</v>
      </c>
      <c r="B1755" s="6" t="s">
        <v>47</v>
      </c>
      <c r="C1755" s="6" t="s">
        <v>34</v>
      </c>
      <c r="D1755" s="6" t="s">
        <v>35</v>
      </c>
      <c r="E1755" s="6" t="s">
        <v>2216</v>
      </c>
      <c r="F1755" s="27">
        <v>2002</v>
      </c>
      <c r="G1755" s="28">
        <v>37438</v>
      </c>
      <c r="H1755" s="18">
        <v>1866</v>
      </c>
      <c r="I1755" s="17">
        <f t="shared" si="140"/>
        <v>1212.9000000000001</v>
      </c>
      <c r="J1755" s="33">
        <v>84</v>
      </c>
      <c r="K1755" s="36">
        <f t="shared" si="137"/>
        <v>255.02958579881656</v>
      </c>
      <c r="L1755" s="19">
        <f t="shared" si="138"/>
        <v>1152.2550000000001</v>
      </c>
      <c r="M1755" s="17">
        <f t="shared" si="139"/>
        <v>60.64500000000001</v>
      </c>
      <c r="N1755" s="39">
        <v>0.09</v>
      </c>
      <c r="O1755" s="17">
        <f t="shared" si="141"/>
        <v>66.10305000000001</v>
      </c>
    </row>
    <row r="1756" spans="1:15" s="7" customFormat="1" ht="15.75" customHeight="1" x14ac:dyDescent="0.25">
      <c r="A1756" s="6" t="s">
        <v>2228</v>
      </c>
      <c r="B1756" s="6" t="s">
        <v>47</v>
      </c>
      <c r="C1756" s="6" t="s">
        <v>29</v>
      </c>
      <c r="D1756" s="6" t="s">
        <v>30</v>
      </c>
      <c r="E1756" s="6" t="s">
        <v>274</v>
      </c>
      <c r="F1756" s="27">
        <v>2012</v>
      </c>
      <c r="G1756" s="28">
        <v>41091</v>
      </c>
      <c r="H1756" s="18">
        <v>6965</v>
      </c>
      <c r="I1756" s="17">
        <f t="shared" si="140"/>
        <v>4527.25</v>
      </c>
      <c r="J1756" s="33">
        <v>84</v>
      </c>
      <c r="K1756" s="36">
        <f t="shared" si="137"/>
        <v>134.94411571334646</v>
      </c>
      <c r="L1756" s="19">
        <f t="shared" si="138"/>
        <v>4300.8874999999998</v>
      </c>
      <c r="M1756" s="17">
        <f t="shared" si="139"/>
        <v>226.36250000000001</v>
      </c>
      <c r="N1756" s="39">
        <v>0.09</v>
      </c>
      <c r="O1756" s="17">
        <f t="shared" si="141"/>
        <v>246.73512500000004</v>
      </c>
    </row>
    <row r="1757" spans="1:15" s="7" customFormat="1" ht="15.75" customHeight="1" x14ac:dyDescent="0.25">
      <c r="A1757" s="6" t="s">
        <v>2229</v>
      </c>
      <c r="B1757" s="6" t="s">
        <v>44</v>
      </c>
      <c r="C1757" s="6" t="s">
        <v>38</v>
      </c>
      <c r="D1757" s="6" t="s">
        <v>39</v>
      </c>
      <c r="E1757" s="6" t="s">
        <v>130</v>
      </c>
      <c r="F1757" s="27">
        <v>2019</v>
      </c>
      <c r="G1757" s="28">
        <v>43474</v>
      </c>
      <c r="H1757" s="18">
        <v>1254</v>
      </c>
      <c r="I1757" s="17">
        <f t="shared" si="140"/>
        <v>815.1</v>
      </c>
      <c r="J1757" s="33">
        <v>84</v>
      </c>
      <c r="K1757" s="36">
        <f t="shared" si="137"/>
        <v>56.607495069033526</v>
      </c>
      <c r="L1757" s="19">
        <f t="shared" si="138"/>
        <v>521.83012820512818</v>
      </c>
      <c r="M1757" s="17">
        <f t="shared" si="139"/>
        <v>293.26987179487185</v>
      </c>
      <c r="N1757" s="39">
        <v>0.09</v>
      </c>
      <c r="O1757" s="17">
        <f t="shared" si="141"/>
        <v>319.66416025641036</v>
      </c>
    </row>
    <row r="1758" spans="1:15" s="7" customFormat="1" ht="15.75" customHeight="1" x14ac:dyDescent="0.25">
      <c r="A1758" s="6" t="s">
        <v>2230</v>
      </c>
      <c r="B1758" s="6" t="s">
        <v>44</v>
      </c>
      <c r="C1758" s="6" t="s">
        <v>184</v>
      </c>
      <c r="D1758" s="6" t="s">
        <v>185</v>
      </c>
      <c r="E1758" s="6" t="s">
        <v>476</v>
      </c>
      <c r="F1758" s="27">
        <v>2010</v>
      </c>
      <c r="G1758" s="28">
        <v>40360</v>
      </c>
      <c r="H1758" s="18">
        <v>4210</v>
      </c>
      <c r="I1758" s="17">
        <f t="shared" si="140"/>
        <v>2736.5</v>
      </c>
      <c r="J1758" s="33">
        <v>84</v>
      </c>
      <c r="K1758" s="36">
        <f t="shared" si="137"/>
        <v>158.97435897435898</v>
      </c>
      <c r="L1758" s="19">
        <f t="shared" si="138"/>
        <v>2599.6750000000002</v>
      </c>
      <c r="M1758" s="17">
        <f t="shared" si="139"/>
        <v>136.82500000000002</v>
      </c>
      <c r="N1758" s="39">
        <v>0.09</v>
      </c>
      <c r="O1758" s="17">
        <f t="shared" si="141"/>
        <v>149.13925000000003</v>
      </c>
    </row>
    <row r="1759" spans="1:15" s="7" customFormat="1" ht="15.75" customHeight="1" x14ac:dyDescent="0.25">
      <c r="A1759" s="6" t="s">
        <v>2231</v>
      </c>
      <c r="B1759" s="6" t="s">
        <v>44</v>
      </c>
      <c r="C1759" s="6" t="s">
        <v>29</v>
      </c>
      <c r="D1759" s="6" t="s">
        <v>30</v>
      </c>
      <c r="E1759" s="6" t="s">
        <v>111</v>
      </c>
      <c r="F1759" s="27">
        <v>2017</v>
      </c>
      <c r="G1759" s="28">
        <v>42879</v>
      </c>
      <c r="H1759" s="18">
        <v>4903</v>
      </c>
      <c r="I1759" s="17">
        <f t="shared" si="140"/>
        <v>3186.9500000000003</v>
      </c>
      <c r="J1759" s="33">
        <v>84</v>
      </c>
      <c r="K1759" s="36">
        <f t="shared" si="137"/>
        <v>76.166995397764623</v>
      </c>
      <c r="L1759" s="19">
        <f t="shared" si="138"/>
        <v>2745.278400997151</v>
      </c>
      <c r="M1759" s="17">
        <f t="shared" si="139"/>
        <v>441.67159900284923</v>
      </c>
      <c r="N1759" s="39">
        <v>0.09</v>
      </c>
      <c r="O1759" s="17">
        <f t="shared" si="141"/>
        <v>481.42204291310571</v>
      </c>
    </row>
    <row r="1760" spans="1:15" s="7" customFormat="1" ht="15.75" customHeight="1" x14ac:dyDescent="0.25">
      <c r="A1760" s="6" t="s">
        <v>2232</v>
      </c>
      <c r="B1760" s="6" t="s">
        <v>44</v>
      </c>
      <c r="C1760" s="6" t="s">
        <v>76</v>
      </c>
      <c r="D1760" s="6" t="s">
        <v>77</v>
      </c>
      <c r="E1760" s="6" t="s">
        <v>78</v>
      </c>
      <c r="F1760" s="27">
        <v>2013</v>
      </c>
      <c r="G1760" s="28">
        <v>41432</v>
      </c>
      <c r="H1760" s="18">
        <v>11690</v>
      </c>
      <c r="I1760" s="17">
        <f t="shared" si="140"/>
        <v>7598.5</v>
      </c>
      <c r="J1760" s="33">
        <v>84</v>
      </c>
      <c r="K1760" s="36">
        <f t="shared" si="137"/>
        <v>123.73438527284681</v>
      </c>
      <c r="L1760" s="19">
        <f t="shared" si="138"/>
        <v>7218.5749999999998</v>
      </c>
      <c r="M1760" s="17">
        <f t="shared" si="139"/>
        <v>379.92500000000001</v>
      </c>
      <c r="N1760" s="39">
        <v>0.09</v>
      </c>
      <c r="O1760" s="17">
        <f t="shared" si="141"/>
        <v>414.11825000000005</v>
      </c>
    </row>
    <row r="1761" spans="1:15" s="7" customFormat="1" ht="15.75" customHeight="1" x14ac:dyDescent="0.25">
      <c r="A1761" s="6" t="s">
        <v>2233</v>
      </c>
      <c r="B1761" s="6" t="s">
        <v>33</v>
      </c>
      <c r="C1761" s="6" t="s">
        <v>100</v>
      </c>
      <c r="D1761" s="6" t="s">
        <v>101</v>
      </c>
      <c r="E1761" s="6" t="s">
        <v>2234</v>
      </c>
      <c r="F1761" s="27">
        <v>2018</v>
      </c>
      <c r="G1761" s="28">
        <v>43187</v>
      </c>
      <c r="H1761" s="18">
        <v>2960</v>
      </c>
      <c r="I1761" s="17">
        <f t="shared" si="140"/>
        <v>1924</v>
      </c>
      <c r="J1761" s="33">
        <v>84</v>
      </c>
      <c r="K1761" s="36">
        <f t="shared" si="137"/>
        <v>66.042077580539114</v>
      </c>
      <c r="L1761" s="19">
        <f t="shared" si="138"/>
        <v>1437.0441595441594</v>
      </c>
      <c r="M1761" s="17">
        <f t="shared" si="139"/>
        <v>486.95584045584064</v>
      </c>
      <c r="N1761" s="39">
        <v>0.21</v>
      </c>
      <c r="O1761" s="17">
        <f t="shared" si="141"/>
        <v>589.21656695156719</v>
      </c>
    </row>
    <row r="1762" spans="1:15" s="7" customFormat="1" ht="15.75" customHeight="1" x14ac:dyDescent="0.25">
      <c r="A1762" s="6" t="s">
        <v>2235</v>
      </c>
      <c r="B1762" s="6" t="s">
        <v>44</v>
      </c>
      <c r="C1762" s="6" t="s">
        <v>34</v>
      </c>
      <c r="D1762" s="6" t="s">
        <v>35</v>
      </c>
      <c r="E1762" s="6" t="s">
        <v>2216</v>
      </c>
      <c r="F1762" s="27">
        <v>2004</v>
      </c>
      <c r="G1762" s="28">
        <v>38169</v>
      </c>
      <c r="H1762" s="18">
        <v>1866</v>
      </c>
      <c r="I1762" s="17">
        <f t="shared" si="140"/>
        <v>1212.9000000000001</v>
      </c>
      <c r="J1762" s="33">
        <v>84</v>
      </c>
      <c r="K1762" s="36">
        <f t="shared" si="137"/>
        <v>230.99934253780407</v>
      </c>
      <c r="L1762" s="19">
        <f t="shared" si="138"/>
        <v>1152.2550000000001</v>
      </c>
      <c r="M1762" s="17">
        <f t="shared" si="139"/>
        <v>60.64500000000001</v>
      </c>
      <c r="N1762" s="39">
        <v>0.09</v>
      </c>
      <c r="O1762" s="17">
        <f t="shared" si="141"/>
        <v>66.10305000000001</v>
      </c>
    </row>
    <row r="1763" spans="1:15" s="7" customFormat="1" ht="15.75" customHeight="1" x14ac:dyDescent="0.25">
      <c r="A1763" s="6" t="s">
        <v>2236</v>
      </c>
      <c r="B1763" s="6" t="s">
        <v>33</v>
      </c>
      <c r="C1763" s="6" t="s">
        <v>38</v>
      </c>
      <c r="D1763" s="6" t="s">
        <v>39</v>
      </c>
      <c r="E1763" s="6" t="s">
        <v>171</v>
      </c>
      <c r="F1763" s="27">
        <v>2017</v>
      </c>
      <c r="G1763" s="28">
        <v>43004</v>
      </c>
      <c r="H1763" s="18">
        <v>985</v>
      </c>
      <c r="I1763" s="17">
        <f t="shared" si="140"/>
        <v>640.25</v>
      </c>
      <c r="J1763" s="33">
        <v>84</v>
      </c>
      <c r="K1763" s="36">
        <f t="shared" si="137"/>
        <v>72.05785667324129</v>
      </c>
      <c r="L1763" s="19">
        <f t="shared" si="138"/>
        <v>521.76536426536427</v>
      </c>
      <c r="M1763" s="17">
        <f t="shared" si="139"/>
        <v>118.48463573463573</v>
      </c>
      <c r="N1763" s="39">
        <v>0.09</v>
      </c>
      <c r="O1763" s="17">
        <f t="shared" si="141"/>
        <v>129.14825295075295</v>
      </c>
    </row>
    <row r="1764" spans="1:15" s="7" customFormat="1" ht="15.75" customHeight="1" x14ac:dyDescent="0.25">
      <c r="A1764" s="6" t="s">
        <v>2237</v>
      </c>
      <c r="B1764" s="6" t="s">
        <v>44</v>
      </c>
      <c r="C1764" s="6" t="s">
        <v>38</v>
      </c>
      <c r="D1764" s="6" t="s">
        <v>39</v>
      </c>
      <c r="E1764" s="6" t="s">
        <v>1423</v>
      </c>
      <c r="F1764" s="27">
        <v>1997</v>
      </c>
      <c r="G1764" s="28">
        <v>35612</v>
      </c>
      <c r="H1764" s="18">
        <v>926</v>
      </c>
      <c r="I1764" s="17">
        <f t="shared" si="140"/>
        <v>601.9</v>
      </c>
      <c r="J1764" s="33">
        <v>84</v>
      </c>
      <c r="K1764" s="36">
        <f t="shared" si="137"/>
        <v>315.05588428665351</v>
      </c>
      <c r="L1764" s="19">
        <f t="shared" si="138"/>
        <v>571.80499999999995</v>
      </c>
      <c r="M1764" s="17">
        <f t="shared" si="139"/>
        <v>30.094999999999999</v>
      </c>
      <c r="N1764" s="39">
        <v>0.09</v>
      </c>
      <c r="O1764" s="17">
        <f t="shared" si="141"/>
        <v>32.803550000000001</v>
      </c>
    </row>
    <row r="1765" spans="1:15" s="7" customFormat="1" ht="15.75" customHeight="1" x14ac:dyDescent="0.25">
      <c r="A1765" s="6" t="s">
        <v>2238</v>
      </c>
      <c r="B1765" s="6" t="s">
        <v>44</v>
      </c>
      <c r="C1765" s="6" t="s">
        <v>38</v>
      </c>
      <c r="D1765" s="6" t="s">
        <v>39</v>
      </c>
      <c r="E1765" s="6" t="s">
        <v>171</v>
      </c>
      <c r="F1765" s="27">
        <v>2017</v>
      </c>
      <c r="G1765" s="28">
        <v>42886</v>
      </c>
      <c r="H1765" s="18">
        <v>1339.8</v>
      </c>
      <c r="I1765" s="17">
        <f t="shared" si="140"/>
        <v>870.87</v>
      </c>
      <c r="J1765" s="33">
        <v>84</v>
      </c>
      <c r="K1765" s="36">
        <f t="shared" si="137"/>
        <v>75.936883629191314</v>
      </c>
      <c r="L1765" s="19">
        <f t="shared" si="138"/>
        <v>747.91185897435889</v>
      </c>
      <c r="M1765" s="17">
        <f t="shared" si="139"/>
        <v>122.95814102564111</v>
      </c>
      <c r="N1765" s="39">
        <v>0.09</v>
      </c>
      <c r="O1765" s="17">
        <f t="shared" si="141"/>
        <v>134.02437371794883</v>
      </c>
    </row>
    <row r="1766" spans="1:15" s="7" customFormat="1" ht="15.75" customHeight="1" x14ac:dyDescent="0.25">
      <c r="A1766" s="6" t="s">
        <v>2239</v>
      </c>
      <c r="B1766" s="6" t="s">
        <v>44</v>
      </c>
      <c r="C1766" s="6" t="s">
        <v>29</v>
      </c>
      <c r="D1766" s="6" t="s">
        <v>30</v>
      </c>
      <c r="E1766" s="6" t="s">
        <v>52</v>
      </c>
      <c r="F1766" s="27">
        <v>2017</v>
      </c>
      <c r="G1766" s="28">
        <v>42803</v>
      </c>
      <c r="H1766" s="18">
        <v>6859</v>
      </c>
      <c r="I1766" s="17">
        <f t="shared" si="140"/>
        <v>4458.3500000000004</v>
      </c>
      <c r="J1766" s="33">
        <v>84</v>
      </c>
      <c r="K1766" s="36">
        <f t="shared" si="137"/>
        <v>78.665351742274808</v>
      </c>
      <c r="L1766" s="19">
        <f t="shared" si="138"/>
        <v>3966.4498499186002</v>
      </c>
      <c r="M1766" s="17">
        <f t="shared" si="139"/>
        <v>491.90015008140017</v>
      </c>
      <c r="N1766" s="39">
        <v>0.09</v>
      </c>
      <c r="O1766" s="17">
        <f t="shared" si="141"/>
        <v>536.17116358872624</v>
      </c>
    </row>
    <row r="1767" spans="1:15" s="7" customFormat="1" ht="15.75" customHeight="1" x14ac:dyDescent="0.25">
      <c r="A1767" s="6" t="s">
        <v>2240</v>
      </c>
      <c r="B1767" s="6" t="s">
        <v>44</v>
      </c>
      <c r="C1767" s="6" t="s">
        <v>29</v>
      </c>
      <c r="D1767" s="6" t="s">
        <v>30</v>
      </c>
      <c r="E1767" s="6" t="s">
        <v>52</v>
      </c>
      <c r="F1767" s="27">
        <v>2017</v>
      </c>
      <c r="G1767" s="28">
        <v>42920</v>
      </c>
      <c r="H1767" s="18">
        <v>6859</v>
      </c>
      <c r="I1767" s="17">
        <f t="shared" si="140"/>
        <v>4458.3500000000004</v>
      </c>
      <c r="J1767" s="33">
        <v>84</v>
      </c>
      <c r="K1767" s="36">
        <f t="shared" si="137"/>
        <v>74.819197896120968</v>
      </c>
      <c r="L1767" s="19">
        <f t="shared" si="138"/>
        <v>3772.519790394791</v>
      </c>
      <c r="M1767" s="17">
        <f t="shared" si="139"/>
        <v>685.83020960520935</v>
      </c>
      <c r="N1767" s="39">
        <v>0.09</v>
      </c>
      <c r="O1767" s="17">
        <f t="shared" si="141"/>
        <v>747.5549284696782</v>
      </c>
    </row>
    <row r="1768" spans="1:15" s="7" customFormat="1" ht="15.75" customHeight="1" x14ac:dyDescent="0.25">
      <c r="A1768" s="6" t="s">
        <v>2241</v>
      </c>
      <c r="B1768" s="6" t="s">
        <v>44</v>
      </c>
      <c r="C1768" s="6" t="s">
        <v>38</v>
      </c>
      <c r="D1768" s="6" t="s">
        <v>39</v>
      </c>
      <c r="E1768" s="6" t="s">
        <v>1423</v>
      </c>
      <c r="F1768" s="27">
        <v>2006</v>
      </c>
      <c r="G1768" s="28">
        <v>38899</v>
      </c>
      <c r="H1768" s="18">
        <v>926</v>
      </c>
      <c r="I1768" s="17">
        <f t="shared" si="140"/>
        <v>601.9</v>
      </c>
      <c r="J1768" s="33">
        <v>84</v>
      </c>
      <c r="K1768" s="36">
        <f t="shared" si="137"/>
        <v>207.00197238658777</v>
      </c>
      <c r="L1768" s="19">
        <f t="shared" si="138"/>
        <v>571.80499999999995</v>
      </c>
      <c r="M1768" s="17">
        <f t="shared" si="139"/>
        <v>30.094999999999999</v>
      </c>
      <c r="N1768" s="39">
        <v>0.09</v>
      </c>
      <c r="O1768" s="17">
        <f t="shared" si="141"/>
        <v>32.803550000000001</v>
      </c>
    </row>
    <row r="1769" spans="1:15" s="7" customFormat="1" ht="15.75" customHeight="1" x14ac:dyDescent="0.25">
      <c r="A1769" s="6" t="s">
        <v>2242</v>
      </c>
      <c r="B1769" s="6" t="s">
        <v>44</v>
      </c>
      <c r="C1769" s="6" t="s">
        <v>58</v>
      </c>
      <c r="D1769" s="6" t="s">
        <v>59</v>
      </c>
      <c r="E1769" s="6" t="s">
        <v>158</v>
      </c>
      <c r="F1769" s="27">
        <v>2012</v>
      </c>
      <c r="G1769" s="28">
        <v>41091</v>
      </c>
      <c r="H1769" s="18">
        <v>8843</v>
      </c>
      <c r="I1769" s="17">
        <f t="shared" si="140"/>
        <v>5747.95</v>
      </c>
      <c r="J1769" s="33">
        <v>84</v>
      </c>
      <c r="K1769" s="36">
        <f t="shared" si="137"/>
        <v>134.94411571334646</v>
      </c>
      <c r="L1769" s="19">
        <f t="shared" si="138"/>
        <v>5460.5524999999998</v>
      </c>
      <c r="M1769" s="17">
        <f t="shared" si="139"/>
        <v>287.39749999999998</v>
      </c>
      <c r="N1769" s="39">
        <v>0.09</v>
      </c>
      <c r="O1769" s="17">
        <f t="shared" si="141"/>
        <v>313.26327500000002</v>
      </c>
    </row>
    <row r="1770" spans="1:15" s="7" customFormat="1" ht="15.75" customHeight="1" x14ac:dyDescent="0.25">
      <c r="A1770" s="6" t="s">
        <v>2243</v>
      </c>
      <c r="B1770" s="6" t="s">
        <v>44</v>
      </c>
      <c r="C1770" s="6" t="s">
        <v>29</v>
      </c>
      <c r="D1770" s="6" t="s">
        <v>30</v>
      </c>
      <c r="E1770" s="6" t="s">
        <v>274</v>
      </c>
      <c r="F1770" s="27">
        <v>2011</v>
      </c>
      <c r="G1770" s="28">
        <v>40725</v>
      </c>
      <c r="H1770" s="18">
        <v>6925</v>
      </c>
      <c r="I1770" s="17">
        <f t="shared" si="140"/>
        <v>4501.25</v>
      </c>
      <c r="J1770" s="33">
        <v>84</v>
      </c>
      <c r="K1770" s="36">
        <f t="shared" si="137"/>
        <v>146.97567389875081</v>
      </c>
      <c r="L1770" s="19">
        <f t="shared" si="138"/>
        <v>4276.1875</v>
      </c>
      <c r="M1770" s="17">
        <f t="shared" si="139"/>
        <v>225.0625</v>
      </c>
      <c r="N1770" s="39">
        <v>0.09</v>
      </c>
      <c r="O1770" s="17">
        <f t="shared" si="141"/>
        <v>245.31812500000001</v>
      </c>
    </row>
    <row r="1771" spans="1:15" s="7" customFormat="1" ht="15.75" customHeight="1" x14ac:dyDescent="0.25">
      <c r="A1771" s="6" t="s">
        <v>2244</v>
      </c>
      <c r="B1771" s="6" t="s">
        <v>44</v>
      </c>
      <c r="C1771" s="6" t="s">
        <v>29</v>
      </c>
      <c r="D1771" s="6" t="s">
        <v>30</v>
      </c>
      <c r="E1771" s="6" t="s">
        <v>52</v>
      </c>
      <c r="F1771" s="27">
        <v>2018</v>
      </c>
      <c r="G1771" s="28">
        <v>43190</v>
      </c>
      <c r="H1771" s="18">
        <v>6861</v>
      </c>
      <c r="I1771" s="17">
        <f t="shared" si="140"/>
        <v>4459.6500000000005</v>
      </c>
      <c r="J1771" s="33">
        <v>84</v>
      </c>
      <c r="K1771" s="36">
        <f t="shared" si="137"/>
        <v>65.94345825115056</v>
      </c>
      <c r="L1771" s="19">
        <f t="shared" si="138"/>
        <v>3325.9584096459098</v>
      </c>
      <c r="M1771" s="17">
        <f t="shared" si="139"/>
        <v>1133.6915903540907</v>
      </c>
      <c r="N1771" s="39">
        <v>0.09</v>
      </c>
      <c r="O1771" s="17">
        <f t="shared" si="141"/>
        <v>1235.7238334859589</v>
      </c>
    </row>
    <row r="1772" spans="1:15" s="7" customFormat="1" ht="15.75" customHeight="1" x14ac:dyDescent="0.25">
      <c r="A1772" s="6" t="s">
        <v>2245</v>
      </c>
      <c r="B1772" s="6" t="s">
        <v>44</v>
      </c>
      <c r="C1772" s="6" t="s">
        <v>29</v>
      </c>
      <c r="D1772" s="6" t="s">
        <v>30</v>
      </c>
      <c r="E1772" s="6" t="s">
        <v>111</v>
      </c>
      <c r="F1772" s="27">
        <v>2016</v>
      </c>
      <c r="G1772" s="28">
        <v>42509</v>
      </c>
      <c r="H1772" s="18">
        <v>4776.5</v>
      </c>
      <c r="I1772" s="17">
        <f t="shared" si="140"/>
        <v>3104.7249999999999</v>
      </c>
      <c r="J1772" s="33">
        <v>84</v>
      </c>
      <c r="K1772" s="36">
        <f t="shared" si="137"/>
        <v>88.330046022353713</v>
      </c>
      <c r="L1772" s="19">
        <f t="shared" si="138"/>
        <v>2949.48875</v>
      </c>
      <c r="M1772" s="17">
        <f t="shared" si="139"/>
        <v>155.23625000000001</v>
      </c>
      <c r="N1772" s="39">
        <v>0.09</v>
      </c>
      <c r="O1772" s="17">
        <f t="shared" si="141"/>
        <v>169.20751250000004</v>
      </c>
    </row>
    <row r="1773" spans="1:15" s="7" customFormat="1" ht="15.75" customHeight="1" x14ac:dyDescent="0.25">
      <c r="A1773" s="6" t="s">
        <v>2246</v>
      </c>
      <c r="B1773" s="6" t="s">
        <v>44</v>
      </c>
      <c r="C1773" s="6" t="s">
        <v>184</v>
      </c>
      <c r="D1773" s="6" t="s">
        <v>185</v>
      </c>
      <c r="E1773" s="6" t="s">
        <v>659</v>
      </c>
      <c r="F1773" s="27">
        <v>2013</v>
      </c>
      <c r="G1773" s="28">
        <v>41456</v>
      </c>
      <c r="H1773" s="18">
        <v>1235</v>
      </c>
      <c r="I1773" s="17">
        <f t="shared" si="140"/>
        <v>802.75</v>
      </c>
      <c r="J1773" s="33">
        <v>84</v>
      </c>
      <c r="K1773" s="36">
        <f t="shared" si="137"/>
        <v>122.94543063773833</v>
      </c>
      <c r="L1773" s="19">
        <f t="shared" si="138"/>
        <v>762.61249999999995</v>
      </c>
      <c r="M1773" s="17">
        <f t="shared" si="139"/>
        <v>40.137500000000003</v>
      </c>
      <c r="N1773" s="39">
        <v>0.09</v>
      </c>
      <c r="O1773" s="17">
        <f t="shared" si="141"/>
        <v>43.749875000000003</v>
      </c>
    </row>
    <row r="1774" spans="1:15" s="7" customFormat="1" ht="15.75" customHeight="1" x14ac:dyDescent="0.25">
      <c r="A1774" s="6" t="s">
        <v>2247</v>
      </c>
      <c r="B1774" s="6" t="s">
        <v>47</v>
      </c>
      <c r="C1774" s="6" t="s">
        <v>58</v>
      </c>
      <c r="D1774" s="6" t="s">
        <v>59</v>
      </c>
      <c r="E1774" s="6" t="s">
        <v>74</v>
      </c>
      <c r="F1774" s="27">
        <v>2018</v>
      </c>
      <c r="G1774" s="28">
        <v>43446</v>
      </c>
      <c r="H1774" s="18">
        <v>8202.5</v>
      </c>
      <c r="I1774" s="17">
        <f t="shared" si="140"/>
        <v>5331.625</v>
      </c>
      <c r="J1774" s="33">
        <v>84</v>
      </c>
      <c r="K1774" s="36">
        <f t="shared" si="137"/>
        <v>57.527942143326754</v>
      </c>
      <c r="L1774" s="19">
        <f t="shared" si="138"/>
        <v>3468.8279024216522</v>
      </c>
      <c r="M1774" s="17">
        <f t="shared" si="139"/>
        <v>1862.7970975783478</v>
      </c>
      <c r="N1774" s="39">
        <v>0.09</v>
      </c>
      <c r="O1774" s="17">
        <f t="shared" si="141"/>
        <v>2030.4488363603994</v>
      </c>
    </row>
    <row r="1775" spans="1:15" s="7" customFormat="1" ht="15.75" customHeight="1" x14ac:dyDescent="0.25">
      <c r="A1775" s="6" t="s">
        <v>2248</v>
      </c>
      <c r="B1775" s="6" t="s">
        <v>44</v>
      </c>
      <c r="C1775" s="6" t="s">
        <v>38</v>
      </c>
      <c r="D1775" s="6" t="s">
        <v>39</v>
      </c>
      <c r="E1775" s="6" t="s">
        <v>1423</v>
      </c>
      <c r="F1775" s="27">
        <v>2009</v>
      </c>
      <c r="G1775" s="28">
        <v>39995</v>
      </c>
      <c r="H1775" s="18">
        <v>1115</v>
      </c>
      <c r="I1775" s="17">
        <f t="shared" si="140"/>
        <v>724.75</v>
      </c>
      <c r="J1775" s="33">
        <v>84</v>
      </c>
      <c r="K1775" s="36">
        <f t="shared" si="137"/>
        <v>170.97304404996711</v>
      </c>
      <c r="L1775" s="19">
        <f t="shared" si="138"/>
        <v>688.51250000000005</v>
      </c>
      <c r="M1775" s="17">
        <f t="shared" si="139"/>
        <v>36.237500000000004</v>
      </c>
      <c r="N1775" s="39">
        <v>0.09</v>
      </c>
      <c r="O1775" s="17">
        <f t="shared" si="141"/>
        <v>39.498875000000005</v>
      </c>
    </row>
    <row r="1776" spans="1:15" s="7" customFormat="1" ht="15.75" customHeight="1" x14ac:dyDescent="0.25">
      <c r="A1776" s="6" t="s">
        <v>2249</v>
      </c>
      <c r="B1776" s="6" t="s">
        <v>44</v>
      </c>
      <c r="C1776" s="6" t="s">
        <v>38</v>
      </c>
      <c r="D1776" s="6" t="s">
        <v>39</v>
      </c>
      <c r="E1776" s="6" t="s">
        <v>862</v>
      </c>
      <c r="F1776" s="27">
        <v>2009</v>
      </c>
      <c r="G1776" s="28">
        <v>40163</v>
      </c>
      <c r="H1776" s="18">
        <v>1153.78</v>
      </c>
      <c r="I1776" s="17">
        <f t="shared" si="140"/>
        <v>749.95699999999999</v>
      </c>
      <c r="J1776" s="33">
        <v>84</v>
      </c>
      <c r="K1776" s="36">
        <f t="shared" si="137"/>
        <v>165.45036160420776</v>
      </c>
      <c r="L1776" s="19">
        <f t="shared" si="138"/>
        <v>712.45915000000002</v>
      </c>
      <c r="M1776" s="17">
        <f t="shared" si="139"/>
        <v>37.49785</v>
      </c>
      <c r="N1776" s="39">
        <v>0.09</v>
      </c>
      <c r="O1776" s="17">
        <f t="shared" si="141"/>
        <v>40.872656500000005</v>
      </c>
    </row>
    <row r="1777" spans="1:15" s="7" customFormat="1" ht="15.75" customHeight="1" x14ac:dyDescent="0.25">
      <c r="A1777" s="6" t="s">
        <v>2250</v>
      </c>
      <c r="B1777" s="6" t="s">
        <v>44</v>
      </c>
      <c r="C1777" s="6" t="s">
        <v>38</v>
      </c>
      <c r="D1777" s="6" t="s">
        <v>39</v>
      </c>
      <c r="E1777" s="6" t="s">
        <v>126</v>
      </c>
      <c r="F1777" s="27">
        <v>2009</v>
      </c>
      <c r="G1777" s="28">
        <v>39995</v>
      </c>
      <c r="H1777" s="18">
        <v>969</v>
      </c>
      <c r="I1777" s="17">
        <f t="shared" si="140"/>
        <v>629.85</v>
      </c>
      <c r="J1777" s="33">
        <v>84</v>
      </c>
      <c r="K1777" s="36">
        <f t="shared" si="137"/>
        <v>170.97304404996711</v>
      </c>
      <c r="L1777" s="19">
        <f t="shared" si="138"/>
        <v>598.35750000000007</v>
      </c>
      <c r="M1777" s="17">
        <f t="shared" si="139"/>
        <v>31.492500000000003</v>
      </c>
      <c r="N1777" s="39">
        <v>0.09</v>
      </c>
      <c r="O1777" s="17">
        <f t="shared" si="141"/>
        <v>34.326825000000007</v>
      </c>
    </row>
    <row r="1778" spans="1:15" s="7" customFormat="1" ht="15.75" customHeight="1" x14ac:dyDescent="0.25">
      <c r="A1778" s="6" t="s">
        <v>2251</v>
      </c>
      <c r="B1778" s="6" t="s">
        <v>44</v>
      </c>
      <c r="C1778" s="6" t="s">
        <v>58</v>
      </c>
      <c r="D1778" s="6" t="s">
        <v>59</v>
      </c>
      <c r="E1778" s="6" t="s">
        <v>158</v>
      </c>
      <c r="F1778" s="27">
        <v>2005</v>
      </c>
      <c r="G1778" s="28">
        <v>38534</v>
      </c>
      <c r="H1778" s="18">
        <v>7811</v>
      </c>
      <c r="I1778" s="17">
        <f t="shared" si="140"/>
        <v>5077.1500000000005</v>
      </c>
      <c r="J1778" s="33">
        <v>84</v>
      </c>
      <c r="K1778" s="36">
        <f t="shared" si="137"/>
        <v>219.0006574621959</v>
      </c>
      <c r="L1778" s="19">
        <f t="shared" si="138"/>
        <v>4823.2925000000005</v>
      </c>
      <c r="M1778" s="17">
        <f t="shared" si="139"/>
        <v>253.85750000000004</v>
      </c>
      <c r="N1778" s="39">
        <v>0.09</v>
      </c>
      <c r="O1778" s="17">
        <f t="shared" si="141"/>
        <v>276.70467500000007</v>
      </c>
    </row>
    <row r="1779" spans="1:15" s="7" customFormat="1" ht="15.75" customHeight="1" x14ac:dyDescent="0.25">
      <c r="A1779" s="6" t="s">
        <v>2252</v>
      </c>
      <c r="B1779" s="6" t="s">
        <v>44</v>
      </c>
      <c r="C1779" s="6" t="s">
        <v>184</v>
      </c>
      <c r="D1779" s="6" t="s">
        <v>185</v>
      </c>
      <c r="E1779" s="6" t="s">
        <v>1932</v>
      </c>
      <c r="F1779" s="27">
        <v>2018</v>
      </c>
      <c r="G1779" s="28">
        <v>43437</v>
      </c>
      <c r="H1779" s="18">
        <v>6390</v>
      </c>
      <c r="I1779" s="17">
        <f t="shared" si="140"/>
        <v>4153.5</v>
      </c>
      <c r="J1779" s="33">
        <v>60</v>
      </c>
      <c r="K1779" s="36">
        <f t="shared" si="137"/>
        <v>57.823800131492433</v>
      </c>
      <c r="L1779" s="19">
        <f t="shared" si="138"/>
        <v>3802.7099358974356</v>
      </c>
      <c r="M1779" s="17">
        <f t="shared" si="139"/>
        <v>350.79006410256443</v>
      </c>
      <c r="N1779" s="39">
        <v>0.09</v>
      </c>
      <c r="O1779" s="17">
        <f t="shared" si="141"/>
        <v>382.36116987179525</v>
      </c>
    </row>
    <row r="1780" spans="1:15" s="7" customFormat="1" ht="15.75" customHeight="1" x14ac:dyDescent="0.25">
      <c r="A1780" s="6" t="s">
        <v>2253</v>
      </c>
      <c r="B1780" s="6" t="s">
        <v>44</v>
      </c>
      <c r="C1780" s="6" t="s">
        <v>243</v>
      </c>
      <c r="D1780" s="6" t="s">
        <v>244</v>
      </c>
      <c r="E1780" s="6" t="s">
        <v>2254</v>
      </c>
      <c r="F1780" s="27">
        <v>2018</v>
      </c>
      <c r="G1780" s="28">
        <v>43348</v>
      </c>
      <c r="H1780" s="18">
        <v>2026.5</v>
      </c>
      <c r="I1780" s="17">
        <f t="shared" si="140"/>
        <v>1317.2250000000001</v>
      </c>
      <c r="J1780" s="33">
        <v>60</v>
      </c>
      <c r="K1780" s="36">
        <f t="shared" si="137"/>
        <v>60.749506903353051</v>
      </c>
      <c r="L1780" s="19">
        <f t="shared" si="138"/>
        <v>1251.3637500000002</v>
      </c>
      <c r="M1780" s="17">
        <f t="shared" si="139"/>
        <v>65.861250000000013</v>
      </c>
      <c r="N1780" s="39">
        <v>0.09</v>
      </c>
      <c r="O1780" s="17">
        <f t="shared" si="141"/>
        <v>71.788762500000018</v>
      </c>
    </row>
    <row r="1781" spans="1:15" s="7" customFormat="1" ht="15.75" customHeight="1" x14ac:dyDescent="0.25">
      <c r="A1781" s="6" t="s">
        <v>2255</v>
      </c>
      <c r="B1781" s="6" t="s">
        <v>44</v>
      </c>
      <c r="C1781" s="6" t="s">
        <v>143</v>
      </c>
      <c r="D1781" s="6" t="s">
        <v>144</v>
      </c>
      <c r="E1781" s="6" t="s">
        <v>878</v>
      </c>
      <c r="F1781" s="27">
        <v>2012</v>
      </c>
      <c r="G1781" s="28">
        <v>41091</v>
      </c>
      <c r="H1781" s="18">
        <v>1910</v>
      </c>
      <c r="I1781" s="17">
        <f t="shared" si="140"/>
        <v>1241.5</v>
      </c>
      <c r="J1781" s="33">
        <v>84</v>
      </c>
      <c r="K1781" s="36">
        <f t="shared" si="137"/>
        <v>134.94411571334646</v>
      </c>
      <c r="L1781" s="19">
        <f t="shared" si="138"/>
        <v>1179.425</v>
      </c>
      <c r="M1781" s="17">
        <f t="shared" si="139"/>
        <v>62.075000000000003</v>
      </c>
      <c r="N1781" s="39">
        <v>0.09</v>
      </c>
      <c r="O1781" s="17">
        <f t="shared" si="141"/>
        <v>67.661750000000012</v>
      </c>
    </row>
    <row r="1782" spans="1:15" s="7" customFormat="1" ht="15.75" customHeight="1" x14ac:dyDescent="0.25">
      <c r="A1782" s="6" t="s">
        <v>2256</v>
      </c>
      <c r="B1782" s="6" t="s">
        <v>44</v>
      </c>
      <c r="C1782" s="6" t="s">
        <v>34</v>
      </c>
      <c r="D1782" s="6" t="s">
        <v>35</v>
      </c>
      <c r="E1782" s="6" t="s">
        <v>2216</v>
      </c>
      <c r="F1782" s="27">
        <v>1999</v>
      </c>
      <c r="G1782" s="28">
        <v>36342</v>
      </c>
      <c r="H1782" s="18">
        <v>1866</v>
      </c>
      <c r="I1782" s="17">
        <f t="shared" si="140"/>
        <v>1212.9000000000001</v>
      </c>
      <c r="J1782" s="33">
        <v>84</v>
      </c>
      <c r="K1782" s="36">
        <f t="shared" si="137"/>
        <v>291.05851413543718</v>
      </c>
      <c r="L1782" s="19">
        <f t="shared" si="138"/>
        <v>1152.2550000000001</v>
      </c>
      <c r="M1782" s="17">
        <f t="shared" si="139"/>
        <v>60.64500000000001</v>
      </c>
      <c r="N1782" s="39">
        <v>0.09</v>
      </c>
      <c r="O1782" s="17">
        <f t="shared" si="141"/>
        <v>66.10305000000001</v>
      </c>
    </row>
    <row r="1783" spans="1:15" s="7" customFormat="1" ht="15.75" customHeight="1" x14ac:dyDescent="0.25">
      <c r="A1783" s="6" t="s">
        <v>2257</v>
      </c>
      <c r="B1783" s="6" t="s">
        <v>47</v>
      </c>
      <c r="C1783" s="6" t="s">
        <v>29</v>
      </c>
      <c r="D1783" s="6" t="s">
        <v>30</v>
      </c>
      <c r="E1783" s="6" t="s">
        <v>52</v>
      </c>
      <c r="F1783" s="27">
        <v>2006</v>
      </c>
      <c r="G1783" s="28">
        <v>38866</v>
      </c>
      <c r="H1783" s="18">
        <v>6961.98</v>
      </c>
      <c r="I1783" s="17">
        <f t="shared" si="140"/>
        <v>4525.2870000000003</v>
      </c>
      <c r="J1783" s="33">
        <v>84</v>
      </c>
      <c r="K1783" s="36">
        <f t="shared" si="137"/>
        <v>208.08678500986193</v>
      </c>
      <c r="L1783" s="19">
        <f t="shared" si="138"/>
        <v>4299.0226499999999</v>
      </c>
      <c r="M1783" s="17">
        <f t="shared" si="139"/>
        <v>226.26435000000004</v>
      </c>
      <c r="N1783" s="39">
        <v>0.09</v>
      </c>
      <c r="O1783" s="17">
        <f t="shared" si="141"/>
        <v>246.62814150000005</v>
      </c>
    </row>
    <row r="1784" spans="1:15" s="7" customFormat="1" ht="15.75" customHeight="1" x14ac:dyDescent="0.25">
      <c r="A1784" s="6" t="s">
        <v>2258</v>
      </c>
      <c r="B1784" s="6" t="s">
        <v>33</v>
      </c>
      <c r="C1784" s="6" t="s">
        <v>29</v>
      </c>
      <c r="D1784" s="6" t="s">
        <v>30</v>
      </c>
      <c r="E1784" s="6" t="s">
        <v>52</v>
      </c>
      <c r="F1784" s="27">
        <v>2014</v>
      </c>
      <c r="G1784" s="28">
        <v>41876</v>
      </c>
      <c r="H1784" s="18">
        <v>6861</v>
      </c>
      <c r="I1784" s="17">
        <f t="shared" si="140"/>
        <v>4459.6500000000005</v>
      </c>
      <c r="J1784" s="33">
        <v>84</v>
      </c>
      <c r="K1784" s="36">
        <f t="shared" si="137"/>
        <v>109.1387245233399</v>
      </c>
      <c r="L1784" s="19">
        <f t="shared" si="138"/>
        <v>4236.6675000000005</v>
      </c>
      <c r="M1784" s="17">
        <f t="shared" si="139"/>
        <v>222.98250000000004</v>
      </c>
      <c r="N1784" s="39">
        <v>0.09</v>
      </c>
      <c r="O1784" s="17">
        <f t="shared" si="141"/>
        <v>243.05092500000006</v>
      </c>
    </row>
    <row r="1785" spans="1:15" s="7" customFormat="1" ht="15.75" customHeight="1" x14ac:dyDescent="0.25">
      <c r="A1785" s="6" t="s">
        <v>2259</v>
      </c>
      <c r="B1785" s="6" t="s">
        <v>47</v>
      </c>
      <c r="C1785" s="6" t="s">
        <v>255</v>
      </c>
      <c r="D1785" s="6" t="s">
        <v>256</v>
      </c>
      <c r="E1785" s="6" t="s">
        <v>262</v>
      </c>
      <c r="F1785" s="27">
        <v>2016</v>
      </c>
      <c r="G1785" s="28">
        <v>42552</v>
      </c>
      <c r="H1785" s="18">
        <v>1069</v>
      </c>
      <c r="I1785" s="17">
        <f t="shared" si="140"/>
        <v>694.85</v>
      </c>
      <c r="J1785" s="33">
        <v>84</v>
      </c>
      <c r="K1785" s="36">
        <f t="shared" si="137"/>
        <v>86.916502301117674</v>
      </c>
      <c r="L1785" s="19">
        <f t="shared" si="138"/>
        <v>660.10750000000007</v>
      </c>
      <c r="M1785" s="17">
        <f t="shared" si="139"/>
        <v>34.7425</v>
      </c>
      <c r="N1785" s="39">
        <v>0.09</v>
      </c>
      <c r="O1785" s="17">
        <f t="shared" si="141"/>
        <v>37.869325000000003</v>
      </c>
    </row>
    <row r="1786" spans="1:15" s="7" customFormat="1" ht="15.75" customHeight="1" x14ac:dyDescent="0.25">
      <c r="A1786" s="6" t="s">
        <v>2260</v>
      </c>
      <c r="B1786" s="6" t="s">
        <v>47</v>
      </c>
      <c r="C1786" s="6" t="s">
        <v>38</v>
      </c>
      <c r="D1786" s="6" t="s">
        <v>39</v>
      </c>
      <c r="E1786" s="6" t="s">
        <v>2261</v>
      </c>
      <c r="F1786" s="27">
        <v>2010</v>
      </c>
      <c r="G1786" s="28">
        <v>40526</v>
      </c>
      <c r="H1786" s="18">
        <v>908</v>
      </c>
      <c r="I1786" s="17">
        <f t="shared" si="140"/>
        <v>590.20000000000005</v>
      </c>
      <c r="J1786" s="33">
        <v>84</v>
      </c>
      <c r="K1786" s="36">
        <f t="shared" si="137"/>
        <v>153.51742274819196</v>
      </c>
      <c r="L1786" s="19">
        <f t="shared" si="138"/>
        <v>560.69000000000005</v>
      </c>
      <c r="M1786" s="17">
        <f t="shared" si="139"/>
        <v>29.510000000000005</v>
      </c>
      <c r="N1786" s="39">
        <v>0.09</v>
      </c>
      <c r="O1786" s="17">
        <f t="shared" si="141"/>
        <v>32.165900000000008</v>
      </c>
    </row>
    <row r="1787" spans="1:15" s="7" customFormat="1" ht="15.75" customHeight="1" x14ac:dyDescent="0.25">
      <c r="A1787" s="6" t="s">
        <v>2262</v>
      </c>
      <c r="B1787" s="6" t="s">
        <v>33</v>
      </c>
      <c r="C1787" s="6" t="s">
        <v>34</v>
      </c>
      <c r="D1787" s="6" t="s">
        <v>35</v>
      </c>
      <c r="E1787" s="6" t="s">
        <v>2216</v>
      </c>
      <c r="F1787" s="27">
        <v>2001</v>
      </c>
      <c r="G1787" s="28">
        <v>37073</v>
      </c>
      <c r="H1787" s="18">
        <v>1882.42</v>
      </c>
      <c r="I1787" s="17">
        <f t="shared" si="140"/>
        <v>1223.5730000000001</v>
      </c>
      <c r="J1787" s="33">
        <v>84</v>
      </c>
      <c r="K1787" s="36">
        <f t="shared" si="137"/>
        <v>267.02827087442472</v>
      </c>
      <c r="L1787" s="19">
        <f t="shared" si="138"/>
        <v>1162.39435</v>
      </c>
      <c r="M1787" s="17">
        <f t="shared" si="139"/>
        <v>61.178650000000005</v>
      </c>
      <c r="N1787" s="39">
        <v>0.09</v>
      </c>
      <c r="O1787" s="17">
        <f t="shared" si="141"/>
        <v>66.684728500000006</v>
      </c>
    </row>
    <row r="1788" spans="1:15" s="7" customFormat="1" ht="15.75" customHeight="1" x14ac:dyDescent="0.25">
      <c r="A1788" s="6" t="s">
        <v>2263</v>
      </c>
      <c r="B1788" s="6" t="s">
        <v>47</v>
      </c>
      <c r="C1788" s="6" t="s">
        <v>255</v>
      </c>
      <c r="D1788" s="6" t="s">
        <v>256</v>
      </c>
      <c r="E1788" s="6" t="s">
        <v>1667</v>
      </c>
      <c r="F1788" s="27">
        <v>2017</v>
      </c>
      <c r="G1788" s="28">
        <v>42856</v>
      </c>
      <c r="H1788" s="18">
        <v>4572</v>
      </c>
      <c r="I1788" s="17">
        <f t="shared" si="140"/>
        <v>2971.8</v>
      </c>
      <c r="J1788" s="33">
        <v>84</v>
      </c>
      <c r="K1788" s="36">
        <f t="shared" si="137"/>
        <v>76.92307692307692</v>
      </c>
      <c r="L1788" s="19">
        <f t="shared" si="138"/>
        <v>2585.3571428571427</v>
      </c>
      <c r="M1788" s="17">
        <f t="shared" si="139"/>
        <v>386.44285714285752</v>
      </c>
      <c r="N1788" s="39">
        <v>0.09</v>
      </c>
      <c r="O1788" s="17">
        <f t="shared" si="141"/>
        <v>421.22271428571474</v>
      </c>
    </row>
    <row r="1789" spans="1:15" s="7" customFormat="1" ht="15.75" customHeight="1" x14ac:dyDescent="0.25">
      <c r="A1789" s="6" t="s">
        <v>2264</v>
      </c>
      <c r="B1789" s="6" t="s">
        <v>47</v>
      </c>
      <c r="C1789" s="6" t="s">
        <v>34</v>
      </c>
      <c r="D1789" s="6" t="s">
        <v>35</v>
      </c>
      <c r="E1789" s="6" t="s">
        <v>2216</v>
      </c>
      <c r="F1789" s="27">
        <v>2001</v>
      </c>
      <c r="G1789" s="28">
        <v>37073</v>
      </c>
      <c r="H1789" s="18">
        <v>1866</v>
      </c>
      <c r="I1789" s="17">
        <f t="shared" si="140"/>
        <v>1212.9000000000001</v>
      </c>
      <c r="J1789" s="33">
        <v>84</v>
      </c>
      <c r="K1789" s="36">
        <f t="shared" si="137"/>
        <v>267.02827087442472</v>
      </c>
      <c r="L1789" s="19">
        <f t="shared" si="138"/>
        <v>1152.2550000000001</v>
      </c>
      <c r="M1789" s="17">
        <f t="shared" si="139"/>
        <v>60.64500000000001</v>
      </c>
      <c r="N1789" s="39">
        <v>0.09</v>
      </c>
      <c r="O1789" s="17">
        <f t="shared" si="141"/>
        <v>66.10305000000001</v>
      </c>
    </row>
    <row r="1790" spans="1:15" s="7" customFormat="1" ht="15.75" customHeight="1" x14ac:dyDescent="0.25">
      <c r="A1790" s="6" t="s">
        <v>2265</v>
      </c>
      <c r="B1790" s="6" t="s">
        <v>44</v>
      </c>
      <c r="C1790" s="6" t="s">
        <v>38</v>
      </c>
      <c r="D1790" s="6" t="s">
        <v>39</v>
      </c>
      <c r="E1790" s="6" t="s">
        <v>71</v>
      </c>
      <c r="F1790" s="27">
        <v>2015</v>
      </c>
      <c r="G1790" s="28">
        <v>42186</v>
      </c>
      <c r="H1790" s="18">
        <v>1025</v>
      </c>
      <c r="I1790" s="17">
        <f t="shared" si="140"/>
        <v>666.25</v>
      </c>
      <c r="J1790" s="33">
        <v>84</v>
      </c>
      <c r="K1790" s="36">
        <f t="shared" si="137"/>
        <v>98.948060486522024</v>
      </c>
      <c r="L1790" s="19">
        <f t="shared" si="138"/>
        <v>632.9375</v>
      </c>
      <c r="M1790" s="17">
        <f t="shared" si="139"/>
        <v>33.3125</v>
      </c>
      <c r="N1790" s="39">
        <v>0.09</v>
      </c>
      <c r="O1790" s="17">
        <f t="shared" si="141"/>
        <v>36.310625000000002</v>
      </c>
    </row>
    <row r="1791" spans="1:15" s="7" customFormat="1" ht="15.75" customHeight="1" x14ac:dyDescent="0.25">
      <c r="A1791" s="6" t="s">
        <v>2266</v>
      </c>
      <c r="B1791" s="6" t="s">
        <v>44</v>
      </c>
      <c r="C1791" s="6" t="s">
        <v>143</v>
      </c>
      <c r="D1791" s="6" t="s">
        <v>144</v>
      </c>
      <c r="E1791" s="6" t="s">
        <v>878</v>
      </c>
      <c r="F1791" s="27">
        <v>2008</v>
      </c>
      <c r="G1791" s="28">
        <v>39630</v>
      </c>
      <c r="H1791" s="18">
        <v>1910</v>
      </c>
      <c r="I1791" s="17">
        <f t="shared" si="140"/>
        <v>1241.5</v>
      </c>
      <c r="J1791" s="33">
        <v>84</v>
      </c>
      <c r="K1791" s="36">
        <f t="shared" si="137"/>
        <v>182.97172912557528</v>
      </c>
      <c r="L1791" s="19">
        <f t="shared" si="138"/>
        <v>1179.425</v>
      </c>
      <c r="M1791" s="17">
        <f t="shared" si="139"/>
        <v>62.075000000000003</v>
      </c>
      <c r="N1791" s="39">
        <v>0.09</v>
      </c>
      <c r="O1791" s="17">
        <f t="shared" si="141"/>
        <v>67.661750000000012</v>
      </c>
    </row>
    <row r="1792" spans="1:15" s="7" customFormat="1" ht="15.75" customHeight="1" x14ac:dyDescent="0.25">
      <c r="A1792" s="6" t="s">
        <v>2267</v>
      </c>
      <c r="B1792" s="6" t="s">
        <v>44</v>
      </c>
      <c r="C1792" s="6" t="s">
        <v>54</v>
      </c>
      <c r="D1792" s="6" t="s">
        <v>55</v>
      </c>
      <c r="E1792" s="6" t="s">
        <v>776</v>
      </c>
      <c r="F1792" s="27">
        <v>2012</v>
      </c>
      <c r="G1792" s="28">
        <v>40969</v>
      </c>
      <c r="H1792" s="18">
        <v>4549</v>
      </c>
      <c r="I1792" s="17">
        <f t="shared" si="140"/>
        <v>2956.85</v>
      </c>
      <c r="J1792" s="33">
        <v>84</v>
      </c>
      <c r="K1792" s="36">
        <f t="shared" si="137"/>
        <v>138.95463510848126</v>
      </c>
      <c r="L1792" s="19">
        <f t="shared" si="138"/>
        <v>2809.0074999999997</v>
      </c>
      <c r="M1792" s="17">
        <f t="shared" si="139"/>
        <v>147.8425</v>
      </c>
      <c r="N1792" s="39">
        <v>0.21</v>
      </c>
      <c r="O1792" s="17">
        <f t="shared" si="141"/>
        <v>178.88942499999999</v>
      </c>
    </row>
    <row r="1793" spans="1:15" s="7" customFormat="1" ht="15.75" customHeight="1" x14ac:dyDescent="0.25">
      <c r="A1793" s="6" t="s">
        <v>2268</v>
      </c>
      <c r="B1793" s="6" t="s">
        <v>44</v>
      </c>
      <c r="C1793" s="6" t="s">
        <v>234</v>
      </c>
      <c r="D1793" s="6" t="s">
        <v>235</v>
      </c>
      <c r="E1793" s="6" t="s">
        <v>1403</v>
      </c>
      <c r="F1793" s="27">
        <v>2009</v>
      </c>
      <c r="G1793" s="28">
        <v>39995</v>
      </c>
      <c r="H1793" s="18">
        <v>3561</v>
      </c>
      <c r="I1793" s="17">
        <f t="shared" si="140"/>
        <v>2314.65</v>
      </c>
      <c r="J1793" s="33">
        <v>84</v>
      </c>
      <c r="K1793" s="36">
        <f t="shared" si="137"/>
        <v>170.97304404996711</v>
      </c>
      <c r="L1793" s="19">
        <f t="shared" si="138"/>
        <v>2198.9175</v>
      </c>
      <c r="M1793" s="17">
        <f t="shared" si="139"/>
        <v>115.73250000000002</v>
      </c>
      <c r="N1793" s="39">
        <v>0.09</v>
      </c>
      <c r="O1793" s="17">
        <f t="shared" si="141"/>
        <v>126.14842500000003</v>
      </c>
    </row>
    <row r="1794" spans="1:15" s="7" customFormat="1" ht="15.75" customHeight="1" x14ac:dyDescent="0.25">
      <c r="A1794" s="6" t="s">
        <v>2269</v>
      </c>
      <c r="B1794" s="6" t="s">
        <v>44</v>
      </c>
      <c r="C1794" s="6" t="s">
        <v>108</v>
      </c>
      <c r="D1794" s="6" t="s">
        <v>109</v>
      </c>
      <c r="E1794" s="6" t="s">
        <v>78</v>
      </c>
      <c r="F1794" s="27">
        <v>2017</v>
      </c>
      <c r="G1794" s="28">
        <v>42915</v>
      </c>
      <c r="H1794" s="18">
        <v>11335.86</v>
      </c>
      <c r="I1794" s="17">
        <f t="shared" si="140"/>
        <v>7368.3090000000002</v>
      </c>
      <c r="J1794" s="33">
        <v>84</v>
      </c>
      <c r="K1794" s="36">
        <f t="shared" si="137"/>
        <v>74.983563445101908</v>
      </c>
      <c r="L1794" s="19">
        <f t="shared" si="138"/>
        <v>6248.5352632783879</v>
      </c>
      <c r="M1794" s="17">
        <f t="shared" si="139"/>
        <v>1119.7737367216123</v>
      </c>
      <c r="N1794" s="39">
        <v>0.09</v>
      </c>
      <c r="O1794" s="17">
        <f t="shared" si="141"/>
        <v>1220.5533730265574</v>
      </c>
    </row>
    <row r="1795" spans="1:15" s="7" customFormat="1" ht="15.75" customHeight="1" x14ac:dyDescent="0.25">
      <c r="A1795" s="6" t="s">
        <v>2270</v>
      </c>
      <c r="B1795" s="6" t="s">
        <v>44</v>
      </c>
      <c r="C1795" s="6" t="s">
        <v>143</v>
      </c>
      <c r="D1795" s="6" t="s">
        <v>144</v>
      </c>
      <c r="E1795" s="6" t="s">
        <v>878</v>
      </c>
      <c r="F1795" s="27">
        <v>2010</v>
      </c>
      <c r="G1795" s="28">
        <v>40360</v>
      </c>
      <c r="H1795" s="18">
        <v>1910</v>
      </c>
      <c r="I1795" s="17">
        <f t="shared" si="140"/>
        <v>1241.5</v>
      </c>
      <c r="J1795" s="33">
        <v>84</v>
      </c>
      <c r="K1795" s="36">
        <f t="shared" si="137"/>
        <v>158.97435897435898</v>
      </c>
      <c r="L1795" s="19">
        <f t="shared" si="138"/>
        <v>1179.425</v>
      </c>
      <c r="M1795" s="17">
        <f t="shared" si="139"/>
        <v>62.075000000000003</v>
      </c>
      <c r="N1795" s="39">
        <v>0.09</v>
      </c>
      <c r="O1795" s="17">
        <f t="shared" si="141"/>
        <v>67.661750000000012</v>
      </c>
    </row>
    <row r="1796" spans="1:15" s="7" customFormat="1" ht="15.75" customHeight="1" x14ac:dyDescent="0.25">
      <c r="A1796" s="6" t="s">
        <v>2271</v>
      </c>
      <c r="B1796" s="6" t="s">
        <v>47</v>
      </c>
      <c r="C1796" s="6" t="s">
        <v>108</v>
      </c>
      <c r="D1796" s="6" t="s">
        <v>109</v>
      </c>
      <c r="E1796" s="6" t="s">
        <v>209</v>
      </c>
      <c r="F1796" s="27">
        <v>2015</v>
      </c>
      <c r="G1796" s="28">
        <v>42318</v>
      </c>
      <c r="H1796" s="18">
        <v>8125.7899999999991</v>
      </c>
      <c r="I1796" s="17">
        <f t="shared" si="140"/>
        <v>5281.7634999999991</v>
      </c>
      <c r="J1796" s="33">
        <v>84</v>
      </c>
      <c r="K1796" s="36">
        <f t="shared" si="137"/>
        <v>94.608809993425368</v>
      </c>
      <c r="L1796" s="19">
        <f t="shared" si="138"/>
        <v>5017.6753249999992</v>
      </c>
      <c r="M1796" s="17">
        <f t="shared" si="139"/>
        <v>264.08817499999998</v>
      </c>
      <c r="N1796" s="39">
        <v>0.09</v>
      </c>
      <c r="O1796" s="17">
        <f t="shared" si="141"/>
        <v>287.85611074999997</v>
      </c>
    </row>
    <row r="1797" spans="1:15" s="7" customFormat="1" ht="15.75" customHeight="1" x14ac:dyDescent="0.25">
      <c r="A1797" s="6" t="s">
        <v>2272</v>
      </c>
      <c r="B1797" s="6" t="s">
        <v>33</v>
      </c>
      <c r="C1797" s="6" t="s">
        <v>184</v>
      </c>
      <c r="D1797" s="6" t="s">
        <v>185</v>
      </c>
      <c r="E1797" s="6" t="s">
        <v>2273</v>
      </c>
      <c r="F1797" s="27">
        <v>2012</v>
      </c>
      <c r="G1797" s="28">
        <v>41091</v>
      </c>
      <c r="H1797" s="18">
        <v>5465</v>
      </c>
      <c r="I1797" s="17">
        <f t="shared" si="140"/>
        <v>3552.25</v>
      </c>
      <c r="J1797" s="33">
        <v>84</v>
      </c>
      <c r="K1797" s="36">
        <f t="shared" si="137"/>
        <v>134.94411571334646</v>
      </c>
      <c r="L1797" s="19">
        <f t="shared" si="138"/>
        <v>3374.6374999999998</v>
      </c>
      <c r="M1797" s="17">
        <f t="shared" si="139"/>
        <v>177.61250000000001</v>
      </c>
      <c r="N1797" s="39">
        <v>0.21</v>
      </c>
      <c r="O1797" s="17">
        <f t="shared" si="141"/>
        <v>214.911125</v>
      </c>
    </row>
    <row r="1798" spans="1:15" s="7" customFormat="1" ht="15.75" customHeight="1" x14ac:dyDescent="0.25">
      <c r="A1798" s="6" t="s">
        <v>2274</v>
      </c>
      <c r="B1798" s="6" t="s">
        <v>44</v>
      </c>
      <c r="C1798" s="6" t="s">
        <v>134</v>
      </c>
      <c r="D1798" s="6" t="s">
        <v>135</v>
      </c>
      <c r="E1798" s="6" t="s">
        <v>2275</v>
      </c>
      <c r="F1798" s="27">
        <v>2017</v>
      </c>
      <c r="G1798" s="28">
        <v>42926</v>
      </c>
      <c r="H1798" s="18">
        <v>5045</v>
      </c>
      <c r="I1798" s="17">
        <f t="shared" si="140"/>
        <v>3279.25</v>
      </c>
      <c r="J1798" s="33">
        <v>84</v>
      </c>
      <c r="K1798" s="36">
        <f t="shared" si="137"/>
        <v>74.621959237343845</v>
      </c>
      <c r="L1798" s="19">
        <f t="shared" si="138"/>
        <v>2767.4863909238907</v>
      </c>
      <c r="M1798" s="17">
        <f t="shared" si="139"/>
        <v>511.76360907610933</v>
      </c>
      <c r="N1798" s="39">
        <v>0.09</v>
      </c>
      <c r="O1798" s="17">
        <f t="shared" si="141"/>
        <v>557.82233389295925</v>
      </c>
    </row>
    <row r="1799" spans="1:15" s="7" customFormat="1" ht="15.75" customHeight="1" x14ac:dyDescent="0.25">
      <c r="A1799" s="6" t="s">
        <v>2276</v>
      </c>
      <c r="B1799" s="6" t="s">
        <v>44</v>
      </c>
      <c r="C1799" s="6" t="s">
        <v>165</v>
      </c>
      <c r="D1799" s="6" t="s">
        <v>166</v>
      </c>
      <c r="E1799" s="6" t="s">
        <v>1989</v>
      </c>
      <c r="F1799" s="27">
        <v>2009</v>
      </c>
      <c r="G1799" s="28">
        <v>40148</v>
      </c>
      <c r="H1799" s="18">
        <v>380</v>
      </c>
      <c r="I1799" s="17">
        <f t="shared" si="140"/>
        <v>247</v>
      </c>
      <c r="J1799" s="33">
        <v>60</v>
      </c>
      <c r="K1799" s="36">
        <f t="shared" si="137"/>
        <v>165.94345825115056</v>
      </c>
      <c r="L1799" s="19">
        <f t="shared" si="138"/>
        <v>234.65</v>
      </c>
      <c r="M1799" s="17">
        <f t="shared" si="139"/>
        <v>12.350000000000001</v>
      </c>
      <c r="N1799" s="39">
        <v>0.09</v>
      </c>
      <c r="O1799" s="17">
        <f t="shared" si="141"/>
        <v>13.461500000000003</v>
      </c>
    </row>
    <row r="1800" spans="1:15" s="7" customFormat="1" ht="15.75" customHeight="1" x14ac:dyDescent="0.25">
      <c r="A1800" s="6" t="s">
        <v>2277</v>
      </c>
      <c r="B1800" s="6" t="s">
        <v>44</v>
      </c>
      <c r="C1800" s="6" t="s">
        <v>29</v>
      </c>
      <c r="D1800" s="6" t="s">
        <v>30</v>
      </c>
      <c r="E1800" s="6" t="s">
        <v>52</v>
      </c>
      <c r="F1800" s="27">
        <v>2017</v>
      </c>
      <c r="G1800" s="28">
        <v>42912</v>
      </c>
      <c r="H1800" s="18">
        <v>6859</v>
      </c>
      <c r="I1800" s="17">
        <f t="shared" si="140"/>
        <v>4458.3500000000004</v>
      </c>
      <c r="J1800" s="33">
        <v>84</v>
      </c>
      <c r="K1800" s="36">
        <f t="shared" si="137"/>
        <v>75.082182774490462</v>
      </c>
      <c r="L1800" s="19">
        <f t="shared" si="138"/>
        <v>3785.7799654049659</v>
      </c>
      <c r="M1800" s="17">
        <f t="shared" si="139"/>
        <v>672.57003459503449</v>
      </c>
      <c r="N1800" s="39">
        <v>0.09</v>
      </c>
      <c r="O1800" s="17">
        <f t="shared" si="141"/>
        <v>733.10133770858761</v>
      </c>
    </row>
    <row r="1801" spans="1:15" s="7" customFormat="1" ht="15.75" customHeight="1" x14ac:dyDescent="0.25">
      <c r="A1801" s="6" t="s">
        <v>2278</v>
      </c>
      <c r="B1801" s="6" t="s">
        <v>44</v>
      </c>
      <c r="C1801" s="6" t="s">
        <v>147</v>
      </c>
      <c r="D1801" s="6" t="s">
        <v>148</v>
      </c>
      <c r="E1801" s="6" t="s">
        <v>578</v>
      </c>
      <c r="F1801" s="27">
        <v>2013</v>
      </c>
      <c r="G1801" s="28">
        <v>41518</v>
      </c>
      <c r="H1801" s="18">
        <v>2300</v>
      </c>
      <c r="I1801" s="17">
        <f t="shared" si="140"/>
        <v>1495</v>
      </c>
      <c r="J1801" s="33">
        <v>84</v>
      </c>
      <c r="K1801" s="36">
        <f t="shared" si="137"/>
        <v>120.90729783037474</v>
      </c>
      <c r="L1801" s="19">
        <f t="shared" si="138"/>
        <v>1420.25</v>
      </c>
      <c r="M1801" s="17">
        <f t="shared" si="139"/>
        <v>74.75</v>
      </c>
      <c r="N1801" s="39">
        <v>0.09</v>
      </c>
      <c r="O1801" s="17">
        <f t="shared" si="141"/>
        <v>81.477500000000006</v>
      </c>
    </row>
    <row r="1802" spans="1:15" s="7" customFormat="1" ht="15.75" customHeight="1" x14ac:dyDescent="0.25">
      <c r="A1802" s="6" t="s">
        <v>2279</v>
      </c>
      <c r="B1802" s="6" t="s">
        <v>47</v>
      </c>
      <c r="C1802" s="6" t="s">
        <v>38</v>
      </c>
      <c r="D1802" s="6" t="s">
        <v>39</v>
      </c>
      <c r="E1802" s="6" t="s">
        <v>171</v>
      </c>
      <c r="F1802" s="27">
        <v>2010</v>
      </c>
      <c r="G1802" s="28">
        <v>40360</v>
      </c>
      <c r="H1802" s="18">
        <v>655</v>
      </c>
      <c r="I1802" s="17">
        <f t="shared" si="140"/>
        <v>425.75</v>
      </c>
      <c r="J1802" s="33">
        <v>84</v>
      </c>
      <c r="K1802" s="36">
        <f t="shared" ref="K1802:K1865" si="142">+($B$2-G1802)/30.42</f>
        <v>158.97435897435898</v>
      </c>
      <c r="L1802" s="19">
        <f t="shared" ref="L1802:L1865" si="143">+I1802-M1802</f>
        <v>404.46249999999998</v>
      </c>
      <c r="M1802" s="17">
        <f t="shared" ref="M1802:M1865" si="144">IF(K1802&lt;$J1802,($I1802)-(K1802/$J1802)*(($I1802)-($I1802*$B$5)),($I1802*$B$5))</f>
        <v>21.287500000000001</v>
      </c>
      <c r="N1802" s="39">
        <v>0.09</v>
      </c>
      <c r="O1802" s="17">
        <f t="shared" si="141"/>
        <v>23.203375000000005</v>
      </c>
    </row>
    <row r="1803" spans="1:15" s="7" customFormat="1" ht="15.75" customHeight="1" x14ac:dyDescent="0.25">
      <c r="A1803" s="6" t="s">
        <v>2280</v>
      </c>
      <c r="B1803" s="6" t="s">
        <v>47</v>
      </c>
      <c r="C1803" s="6" t="s">
        <v>29</v>
      </c>
      <c r="D1803" s="6" t="s">
        <v>30</v>
      </c>
      <c r="E1803" s="6" t="s">
        <v>612</v>
      </c>
      <c r="F1803" s="27">
        <v>2011</v>
      </c>
      <c r="G1803" s="28">
        <v>40725</v>
      </c>
      <c r="H1803" s="18">
        <v>4311</v>
      </c>
      <c r="I1803" s="17">
        <f t="shared" ref="I1803:I1866" si="145">H1803*(1-$B$6)</f>
        <v>2802.15</v>
      </c>
      <c r="J1803" s="33">
        <v>84</v>
      </c>
      <c r="K1803" s="36">
        <f t="shared" si="142"/>
        <v>146.97567389875081</v>
      </c>
      <c r="L1803" s="19">
        <f t="shared" si="143"/>
        <v>2662.0425</v>
      </c>
      <c r="M1803" s="17">
        <f t="shared" si="144"/>
        <v>140.10750000000002</v>
      </c>
      <c r="N1803" s="39">
        <v>0.09</v>
      </c>
      <c r="O1803" s="17">
        <f t="shared" ref="O1803:O1866" si="146">+M1803*(1+N1803)</f>
        <v>152.71717500000003</v>
      </c>
    </row>
    <row r="1804" spans="1:15" s="7" customFormat="1" ht="15.75" customHeight="1" x14ac:dyDescent="0.25">
      <c r="A1804" s="6" t="s">
        <v>2281</v>
      </c>
      <c r="B1804" s="6" t="s">
        <v>44</v>
      </c>
      <c r="C1804" s="6" t="s">
        <v>108</v>
      </c>
      <c r="D1804" s="6" t="s">
        <v>2282</v>
      </c>
      <c r="E1804" s="6" t="s">
        <v>2283</v>
      </c>
      <c r="F1804" s="27">
        <v>2011</v>
      </c>
      <c r="G1804" s="28">
        <v>40725</v>
      </c>
      <c r="H1804" s="18">
        <v>9850</v>
      </c>
      <c r="I1804" s="17">
        <f t="shared" si="145"/>
        <v>6402.5</v>
      </c>
      <c r="J1804" s="33">
        <v>84</v>
      </c>
      <c r="K1804" s="36">
        <f t="shared" si="142"/>
        <v>146.97567389875081</v>
      </c>
      <c r="L1804" s="19">
        <f t="shared" si="143"/>
        <v>6082.375</v>
      </c>
      <c r="M1804" s="17">
        <f t="shared" si="144"/>
        <v>320.125</v>
      </c>
      <c r="N1804" s="39">
        <v>0.09</v>
      </c>
      <c r="O1804" s="17">
        <f t="shared" si="146"/>
        <v>348.93625000000003</v>
      </c>
    </row>
    <row r="1805" spans="1:15" s="7" customFormat="1" ht="15.75" customHeight="1" x14ac:dyDescent="0.25">
      <c r="A1805" s="6" t="s">
        <v>2284</v>
      </c>
      <c r="B1805" s="6" t="s">
        <v>44</v>
      </c>
      <c r="C1805" s="6" t="s">
        <v>143</v>
      </c>
      <c r="D1805" s="6" t="s">
        <v>144</v>
      </c>
      <c r="E1805" s="6" t="s">
        <v>2234</v>
      </c>
      <c r="F1805" s="27">
        <v>2013</v>
      </c>
      <c r="G1805" s="28">
        <v>41456</v>
      </c>
      <c r="H1805" s="18">
        <v>1755</v>
      </c>
      <c r="I1805" s="17">
        <f t="shared" si="145"/>
        <v>1140.75</v>
      </c>
      <c r="J1805" s="33">
        <v>60</v>
      </c>
      <c r="K1805" s="36">
        <f t="shared" si="142"/>
        <v>122.94543063773833</v>
      </c>
      <c r="L1805" s="19">
        <f t="shared" si="143"/>
        <v>1083.7125000000001</v>
      </c>
      <c r="M1805" s="17">
        <f t="shared" si="144"/>
        <v>57.037500000000001</v>
      </c>
      <c r="N1805" s="39">
        <v>0.09</v>
      </c>
      <c r="O1805" s="17">
        <f t="shared" si="146"/>
        <v>62.170875000000009</v>
      </c>
    </row>
    <row r="1806" spans="1:15" s="7" customFormat="1" ht="15.75" customHeight="1" x14ac:dyDescent="0.25">
      <c r="A1806" s="6" t="s">
        <v>2285</v>
      </c>
      <c r="B1806" s="6" t="s">
        <v>44</v>
      </c>
      <c r="C1806" s="6" t="s">
        <v>38</v>
      </c>
      <c r="D1806" s="6" t="s">
        <v>39</v>
      </c>
      <c r="E1806" s="6" t="s">
        <v>171</v>
      </c>
      <c r="F1806" s="27">
        <v>2011</v>
      </c>
      <c r="G1806" s="28">
        <v>40725</v>
      </c>
      <c r="H1806" s="18">
        <v>655</v>
      </c>
      <c r="I1806" s="17">
        <f t="shared" si="145"/>
        <v>425.75</v>
      </c>
      <c r="J1806" s="33">
        <v>84</v>
      </c>
      <c r="K1806" s="36">
        <f t="shared" si="142"/>
        <v>146.97567389875081</v>
      </c>
      <c r="L1806" s="19">
        <f t="shared" si="143"/>
        <v>404.46249999999998</v>
      </c>
      <c r="M1806" s="17">
        <f t="shared" si="144"/>
        <v>21.287500000000001</v>
      </c>
      <c r="N1806" s="39">
        <v>0.09</v>
      </c>
      <c r="O1806" s="17">
        <f t="shared" si="146"/>
        <v>23.203375000000005</v>
      </c>
    </row>
    <row r="1807" spans="1:15" s="7" customFormat="1" ht="15.75" customHeight="1" x14ac:dyDescent="0.25">
      <c r="A1807" s="6" t="s">
        <v>2286</v>
      </c>
      <c r="B1807" s="6" t="s">
        <v>44</v>
      </c>
      <c r="C1807" s="6" t="s">
        <v>184</v>
      </c>
      <c r="D1807" s="6" t="s">
        <v>185</v>
      </c>
      <c r="E1807" s="6" t="s">
        <v>1984</v>
      </c>
      <c r="F1807" s="27">
        <v>2019</v>
      </c>
      <c r="G1807" s="28">
        <v>43487</v>
      </c>
      <c r="H1807" s="18">
        <v>3810</v>
      </c>
      <c r="I1807" s="17">
        <f t="shared" si="145"/>
        <v>2476.5</v>
      </c>
      <c r="J1807" s="33">
        <v>84</v>
      </c>
      <c r="K1807" s="36">
        <f t="shared" si="142"/>
        <v>56.1801446416831</v>
      </c>
      <c r="L1807" s="19">
        <f t="shared" si="143"/>
        <v>1573.4954975579976</v>
      </c>
      <c r="M1807" s="17">
        <f t="shared" si="144"/>
        <v>903.00450244200238</v>
      </c>
      <c r="N1807" s="39">
        <v>0.09</v>
      </c>
      <c r="O1807" s="17">
        <f t="shared" si="146"/>
        <v>984.27490766178266</v>
      </c>
    </row>
    <row r="1808" spans="1:15" s="7" customFormat="1" ht="15.75" customHeight="1" x14ac:dyDescent="0.25">
      <c r="A1808" s="6" t="s">
        <v>2287</v>
      </c>
      <c r="B1808" s="6" t="s">
        <v>47</v>
      </c>
      <c r="C1808" s="6" t="s">
        <v>58</v>
      </c>
      <c r="D1808" s="6" t="s">
        <v>59</v>
      </c>
      <c r="E1808" s="6" t="s">
        <v>318</v>
      </c>
      <c r="F1808" s="27">
        <v>2007</v>
      </c>
      <c r="G1808" s="28">
        <v>39264</v>
      </c>
      <c r="H1808" s="18">
        <v>7957.98</v>
      </c>
      <c r="I1808" s="17">
        <f t="shared" si="145"/>
        <v>5172.6869999999999</v>
      </c>
      <c r="J1808" s="33">
        <v>84</v>
      </c>
      <c r="K1808" s="36">
        <f t="shared" si="142"/>
        <v>195.0032873109796</v>
      </c>
      <c r="L1808" s="19">
        <f t="shared" si="143"/>
        <v>4914.0526499999996</v>
      </c>
      <c r="M1808" s="17">
        <f t="shared" si="144"/>
        <v>258.63434999999998</v>
      </c>
      <c r="N1808" s="39">
        <v>0.09</v>
      </c>
      <c r="O1808" s="17">
        <f t="shared" si="146"/>
        <v>281.91144150000002</v>
      </c>
    </row>
    <row r="1809" spans="1:15" s="7" customFormat="1" ht="15.75" customHeight="1" x14ac:dyDescent="0.25">
      <c r="A1809" s="6" t="s">
        <v>2288</v>
      </c>
      <c r="B1809" s="6" t="s">
        <v>44</v>
      </c>
      <c r="C1809" s="6" t="s">
        <v>34</v>
      </c>
      <c r="D1809" s="6" t="s">
        <v>35</v>
      </c>
      <c r="E1809" s="6" t="s">
        <v>2283</v>
      </c>
      <c r="F1809" s="27">
        <v>2020</v>
      </c>
      <c r="G1809" s="28">
        <v>44172</v>
      </c>
      <c r="H1809" s="18">
        <v>550</v>
      </c>
      <c r="I1809" s="17">
        <f t="shared" si="145"/>
        <v>357.5</v>
      </c>
      <c r="J1809" s="33">
        <v>84</v>
      </c>
      <c r="K1809" s="36">
        <f t="shared" si="142"/>
        <v>33.6620644312952</v>
      </c>
      <c r="L1809" s="19">
        <f t="shared" si="143"/>
        <v>136.10093610093611</v>
      </c>
      <c r="M1809" s="17">
        <f t="shared" si="144"/>
        <v>221.39906389906389</v>
      </c>
      <c r="N1809" s="39">
        <v>0.09</v>
      </c>
      <c r="O1809" s="17">
        <f t="shared" si="146"/>
        <v>241.32497964997967</v>
      </c>
    </row>
    <row r="1810" spans="1:15" s="7" customFormat="1" ht="15.75" customHeight="1" x14ac:dyDescent="0.25">
      <c r="A1810" s="6" t="s">
        <v>2289</v>
      </c>
      <c r="B1810" s="6" t="s">
        <v>44</v>
      </c>
      <c r="C1810" s="6" t="s">
        <v>184</v>
      </c>
      <c r="D1810" s="6" t="s">
        <v>185</v>
      </c>
      <c r="E1810" s="6" t="s">
        <v>476</v>
      </c>
      <c r="F1810" s="27">
        <v>2008</v>
      </c>
      <c r="G1810" s="28">
        <v>39630</v>
      </c>
      <c r="H1810" s="18">
        <v>4571</v>
      </c>
      <c r="I1810" s="17">
        <f t="shared" si="145"/>
        <v>2971.15</v>
      </c>
      <c r="J1810" s="33">
        <v>84</v>
      </c>
      <c r="K1810" s="36">
        <f t="shared" si="142"/>
        <v>182.97172912557528</v>
      </c>
      <c r="L1810" s="19">
        <f t="shared" si="143"/>
        <v>2822.5925000000002</v>
      </c>
      <c r="M1810" s="17">
        <f t="shared" si="144"/>
        <v>148.5575</v>
      </c>
      <c r="N1810" s="39">
        <v>0.09</v>
      </c>
      <c r="O1810" s="17">
        <f t="shared" si="146"/>
        <v>161.92767500000002</v>
      </c>
    </row>
    <row r="1811" spans="1:15" s="7" customFormat="1" ht="15.75" customHeight="1" x14ac:dyDescent="0.25">
      <c r="A1811" s="6" t="s">
        <v>2290</v>
      </c>
      <c r="B1811" s="6" t="s">
        <v>44</v>
      </c>
      <c r="C1811" s="6" t="s">
        <v>34</v>
      </c>
      <c r="D1811" s="6" t="s">
        <v>35</v>
      </c>
      <c r="E1811" s="6" t="s">
        <v>1377</v>
      </c>
      <c r="F1811" s="27">
        <v>2007</v>
      </c>
      <c r="G1811" s="28">
        <v>39264</v>
      </c>
      <c r="H1811" s="18">
        <v>725.33</v>
      </c>
      <c r="I1811" s="17">
        <f t="shared" si="145"/>
        <v>471.46450000000004</v>
      </c>
      <c r="J1811" s="33">
        <v>84</v>
      </c>
      <c r="K1811" s="36">
        <f t="shared" si="142"/>
        <v>195.0032873109796</v>
      </c>
      <c r="L1811" s="19">
        <f t="shared" si="143"/>
        <v>447.89127500000006</v>
      </c>
      <c r="M1811" s="17">
        <f t="shared" si="144"/>
        <v>23.573225000000004</v>
      </c>
      <c r="N1811" s="39">
        <v>0.09</v>
      </c>
      <c r="O1811" s="17">
        <f t="shared" si="146"/>
        <v>25.694815250000005</v>
      </c>
    </row>
    <row r="1812" spans="1:15" s="7" customFormat="1" ht="15.75" customHeight="1" x14ac:dyDescent="0.25">
      <c r="A1812" s="6" t="s">
        <v>2291</v>
      </c>
      <c r="B1812" s="6" t="s">
        <v>44</v>
      </c>
      <c r="C1812" s="6" t="s">
        <v>234</v>
      </c>
      <c r="D1812" s="6" t="s">
        <v>235</v>
      </c>
      <c r="E1812" s="6" t="s">
        <v>1959</v>
      </c>
      <c r="F1812" s="27">
        <v>2018</v>
      </c>
      <c r="G1812" s="28">
        <v>43280</v>
      </c>
      <c r="H1812" s="18">
        <v>4346</v>
      </c>
      <c r="I1812" s="17">
        <f t="shared" si="145"/>
        <v>2824.9</v>
      </c>
      <c r="J1812" s="33">
        <v>84</v>
      </c>
      <c r="K1812" s="36">
        <f t="shared" si="142"/>
        <v>62.98487836949375</v>
      </c>
      <c r="L1812" s="19">
        <f t="shared" si="143"/>
        <v>2012.2581400081399</v>
      </c>
      <c r="M1812" s="17">
        <f t="shared" si="144"/>
        <v>812.6418599918602</v>
      </c>
      <c r="N1812" s="39">
        <v>0.09</v>
      </c>
      <c r="O1812" s="17">
        <f t="shared" si="146"/>
        <v>885.77962739112763</v>
      </c>
    </row>
    <row r="1813" spans="1:15" s="7" customFormat="1" ht="15.75" customHeight="1" x14ac:dyDescent="0.25">
      <c r="A1813" s="6" t="s">
        <v>2292</v>
      </c>
      <c r="B1813" s="6" t="s">
        <v>33</v>
      </c>
      <c r="C1813" s="6" t="s">
        <v>38</v>
      </c>
      <c r="D1813" s="6" t="s">
        <v>39</v>
      </c>
      <c r="E1813" s="6" t="s">
        <v>1441</v>
      </c>
      <c r="F1813" s="27">
        <v>1998</v>
      </c>
      <c r="G1813" s="28">
        <v>35977</v>
      </c>
      <c r="H1813" s="18">
        <v>933</v>
      </c>
      <c r="I1813" s="17">
        <f t="shared" si="145"/>
        <v>606.45000000000005</v>
      </c>
      <c r="J1813" s="33">
        <v>84</v>
      </c>
      <c r="K1813" s="36">
        <f t="shared" si="142"/>
        <v>303.05719921104537</v>
      </c>
      <c r="L1813" s="19">
        <f t="shared" si="143"/>
        <v>576.12750000000005</v>
      </c>
      <c r="M1813" s="17">
        <f t="shared" si="144"/>
        <v>30.322500000000005</v>
      </c>
      <c r="N1813" s="39">
        <v>0.09</v>
      </c>
      <c r="O1813" s="17">
        <f t="shared" si="146"/>
        <v>33.051525000000005</v>
      </c>
    </row>
    <row r="1814" spans="1:15" s="7" customFormat="1" ht="15.75" customHeight="1" x14ac:dyDescent="0.25">
      <c r="A1814" s="6" t="s">
        <v>2293</v>
      </c>
      <c r="B1814" s="6" t="s">
        <v>47</v>
      </c>
      <c r="C1814" s="6" t="s">
        <v>63</v>
      </c>
      <c r="D1814" s="6" t="s">
        <v>64</v>
      </c>
      <c r="E1814" s="6" t="s">
        <v>1999</v>
      </c>
      <c r="F1814" s="27">
        <v>2018</v>
      </c>
      <c r="G1814" s="28">
        <v>43437</v>
      </c>
      <c r="H1814" s="18">
        <v>4721</v>
      </c>
      <c r="I1814" s="17">
        <f t="shared" si="145"/>
        <v>3068.65</v>
      </c>
      <c r="J1814" s="33">
        <v>84</v>
      </c>
      <c r="K1814" s="36">
        <f t="shared" si="142"/>
        <v>57.823800131492433</v>
      </c>
      <c r="L1814" s="19">
        <f t="shared" si="143"/>
        <v>2006.7732626170125</v>
      </c>
      <c r="M1814" s="17">
        <f t="shared" si="144"/>
        <v>1061.8767373829876</v>
      </c>
      <c r="N1814" s="39">
        <v>0.09</v>
      </c>
      <c r="O1814" s="17">
        <f t="shared" si="146"/>
        <v>1157.4456437474566</v>
      </c>
    </row>
    <row r="1815" spans="1:15" s="7" customFormat="1" ht="15.75" customHeight="1" x14ac:dyDescent="0.25">
      <c r="A1815" s="6" t="s">
        <v>2294</v>
      </c>
      <c r="B1815" s="6" t="s">
        <v>44</v>
      </c>
      <c r="C1815" s="6" t="s">
        <v>38</v>
      </c>
      <c r="D1815" s="6" t="s">
        <v>39</v>
      </c>
      <c r="E1815" s="6" t="s">
        <v>862</v>
      </c>
      <c r="F1815" s="27">
        <v>2010</v>
      </c>
      <c r="G1815" s="28">
        <v>40368</v>
      </c>
      <c r="H1815" s="18">
        <v>1092.3399999999999</v>
      </c>
      <c r="I1815" s="17">
        <f t="shared" si="145"/>
        <v>710.02099999999996</v>
      </c>
      <c r="J1815" s="33">
        <v>84</v>
      </c>
      <c r="K1815" s="36">
        <f t="shared" si="142"/>
        <v>158.71137409598947</v>
      </c>
      <c r="L1815" s="19">
        <f t="shared" si="143"/>
        <v>674.51994999999999</v>
      </c>
      <c r="M1815" s="17">
        <f t="shared" si="144"/>
        <v>35.501049999999999</v>
      </c>
      <c r="N1815" s="39">
        <v>0.09</v>
      </c>
      <c r="O1815" s="17">
        <f t="shared" si="146"/>
        <v>38.696144500000003</v>
      </c>
    </row>
    <row r="1816" spans="1:15" s="7" customFormat="1" ht="15.75" customHeight="1" x14ac:dyDescent="0.25">
      <c r="A1816" s="6" t="s">
        <v>2295</v>
      </c>
      <c r="B1816" s="6" t="s">
        <v>44</v>
      </c>
      <c r="C1816" s="6" t="s">
        <v>34</v>
      </c>
      <c r="D1816" s="6" t="s">
        <v>35</v>
      </c>
      <c r="E1816" s="6" t="s">
        <v>1377</v>
      </c>
      <c r="F1816" s="27">
        <v>2007</v>
      </c>
      <c r="G1816" s="28">
        <v>39264</v>
      </c>
      <c r="H1816" s="18">
        <v>1182.9100000000001</v>
      </c>
      <c r="I1816" s="17">
        <f t="shared" si="145"/>
        <v>768.89150000000006</v>
      </c>
      <c r="J1816" s="33">
        <v>84</v>
      </c>
      <c r="K1816" s="36">
        <f t="shared" si="142"/>
        <v>195.0032873109796</v>
      </c>
      <c r="L1816" s="19">
        <f t="shared" si="143"/>
        <v>730.44692500000008</v>
      </c>
      <c r="M1816" s="17">
        <f t="shared" si="144"/>
        <v>38.444575000000007</v>
      </c>
      <c r="N1816" s="39">
        <v>0.09</v>
      </c>
      <c r="O1816" s="17">
        <f t="shared" si="146"/>
        <v>41.904586750000014</v>
      </c>
    </row>
    <row r="1817" spans="1:15" s="7" customFormat="1" ht="15.75" customHeight="1" x14ac:dyDescent="0.25">
      <c r="A1817" s="6" t="s">
        <v>2296</v>
      </c>
      <c r="B1817" s="6" t="s">
        <v>33</v>
      </c>
      <c r="C1817" s="6" t="s">
        <v>38</v>
      </c>
      <c r="D1817" s="6" t="s">
        <v>39</v>
      </c>
      <c r="E1817" s="6" t="s">
        <v>1441</v>
      </c>
      <c r="F1817" s="27">
        <v>1997</v>
      </c>
      <c r="G1817" s="28">
        <v>35612</v>
      </c>
      <c r="H1817" s="18">
        <v>933</v>
      </c>
      <c r="I1817" s="17">
        <f t="shared" si="145"/>
        <v>606.45000000000005</v>
      </c>
      <c r="J1817" s="33">
        <v>84</v>
      </c>
      <c r="K1817" s="36">
        <f t="shared" si="142"/>
        <v>315.05588428665351</v>
      </c>
      <c r="L1817" s="19">
        <f t="shared" si="143"/>
        <v>576.12750000000005</v>
      </c>
      <c r="M1817" s="17">
        <f t="shared" si="144"/>
        <v>30.322500000000005</v>
      </c>
      <c r="N1817" s="39">
        <v>0.09</v>
      </c>
      <c r="O1817" s="17">
        <f t="shared" si="146"/>
        <v>33.051525000000005</v>
      </c>
    </row>
    <row r="1818" spans="1:15" s="7" customFormat="1" ht="15.75" customHeight="1" x14ac:dyDescent="0.25">
      <c r="A1818" s="6" t="s">
        <v>2297</v>
      </c>
      <c r="B1818" s="6" t="s">
        <v>44</v>
      </c>
      <c r="C1818" s="6" t="s">
        <v>34</v>
      </c>
      <c r="D1818" s="6" t="s">
        <v>35</v>
      </c>
      <c r="E1818" s="6" t="s">
        <v>1377</v>
      </c>
      <c r="F1818" s="27">
        <v>2008</v>
      </c>
      <c r="G1818" s="28">
        <v>39630</v>
      </c>
      <c r="H1818" s="18">
        <v>1182.9100000000001</v>
      </c>
      <c r="I1818" s="17">
        <f t="shared" si="145"/>
        <v>768.89150000000006</v>
      </c>
      <c r="J1818" s="33">
        <v>84</v>
      </c>
      <c r="K1818" s="36">
        <f t="shared" si="142"/>
        <v>182.97172912557528</v>
      </c>
      <c r="L1818" s="19">
        <f t="shared" si="143"/>
        <v>730.44692500000008</v>
      </c>
      <c r="M1818" s="17">
        <f t="shared" si="144"/>
        <v>38.444575000000007</v>
      </c>
      <c r="N1818" s="39">
        <v>0.09</v>
      </c>
      <c r="O1818" s="17">
        <f t="shared" si="146"/>
        <v>41.904586750000014</v>
      </c>
    </row>
    <row r="1819" spans="1:15" s="7" customFormat="1" ht="15.75" customHeight="1" x14ac:dyDescent="0.25">
      <c r="A1819" s="6" t="s">
        <v>2298</v>
      </c>
      <c r="B1819" s="6" t="s">
        <v>44</v>
      </c>
      <c r="C1819" s="6" t="s">
        <v>63</v>
      </c>
      <c r="D1819" s="6" t="s">
        <v>64</v>
      </c>
      <c r="E1819" s="6" t="s">
        <v>2194</v>
      </c>
      <c r="F1819" s="27">
        <v>2012</v>
      </c>
      <c r="G1819" s="28">
        <v>41128</v>
      </c>
      <c r="H1819" s="18">
        <v>5049</v>
      </c>
      <c r="I1819" s="17">
        <f t="shared" si="145"/>
        <v>3281.85</v>
      </c>
      <c r="J1819" s="33">
        <v>84</v>
      </c>
      <c r="K1819" s="36">
        <f t="shared" si="142"/>
        <v>133.72781065088756</v>
      </c>
      <c r="L1819" s="19">
        <f t="shared" si="143"/>
        <v>3117.7574999999997</v>
      </c>
      <c r="M1819" s="17">
        <f t="shared" si="144"/>
        <v>164.0925</v>
      </c>
      <c r="N1819" s="39">
        <v>0.09</v>
      </c>
      <c r="O1819" s="17">
        <f t="shared" si="146"/>
        <v>178.86082500000001</v>
      </c>
    </row>
    <row r="1820" spans="1:15" s="7" customFormat="1" ht="15.75" customHeight="1" x14ac:dyDescent="0.25">
      <c r="A1820" s="6" t="s">
        <v>2299</v>
      </c>
      <c r="B1820" s="6" t="s">
        <v>44</v>
      </c>
      <c r="C1820" s="6" t="s">
        <v>34</v>
      </c>
      <c r="D1820" s="6" t="s">
        <v>35</v>
      </c>
      <c r="E1820" s="6" t="s">
        <v>1377</v>
      </c>
      <c r="F1820" s="27">
        <v>2005</v>
      </c>
      <c r="G1820" s="28">
        <v>38534</v>
      </c>
      <c r="H1820" s="18">
        <v>1200</v>
      </c>
      <c r="I1820" s="17">
        <f t="shared" si="145"/>
        <v>780</v>
      </c>
      <c r="J1820" s="33">
        <v>84</v>
      </c>
      <c r="K1820" s="36">
        <f t="shared" si="142"/>
        <v>219.0006574621959</v>
      </c>
      <c r="L1820" s="19">
        <f t="shared" si="143"/>
        <v>741</v>
      </c>
      <c r="M1820" s="17">
        <f t="shared" si="144"/>
        <v>39</v>
      </c>
      <c r="N1820" s="39">
        <v>0.09</v>
      </c>
      <c r="O1820" s="17">
        <f t="shared" si="146"/>
        <v>42.510000000000005</v>
      </c>
    </row>
    <row r="1821" spans="1:15" s="7" customFormat="1" ht="15.75" customHeight="1" x14ac:dyDescent="0.25">
      <c r="A1821" s="6" t="s">
        <v>2300</v>
      </c>
      <c r="B1821" s="6" t="s">
        <v>44</v>
      </c>
      <c r="C1821" s="6" t="s">
        <v>38</v>
      </c>
      <c r="D1821" s="6" t="s">
        <v>39</v>
      </c>
      <c r="E1821" s="6" t="s">
        <v>671</v>
      </c>
      <c r="F1821" s="27">
        <v>2003</v>
      </c>
      <c r="G1821" s="28">
        <v>37803</v>
      </c>
      <c r="H1821" s="18">
        <v>655</v>
      </c>
      <c r="I1821" s="17">
        <f t="shared" si="145"/>
        <v>425.75</v>
      </c>
      <c r="J1821" s="33">
        <v>84</v>
      </c>
      <c r="K1821" s="36">
        <f t="shared" si="142"/>
        <v>243.03090072320839</v>
      </c>
      <c r="L1821" s="19">
        <f t="shared" si="143"/>
        <v>404.46249999999998</v>
      </c>
      <c r="M1821" s="17">
        <f t="shared" si="144"/>
        <v>21.287500000000001</v>
      </c>
      <c r="N1821" s="39">
        <v>0.09</v>
      </c>
      <c r="O1821" s="17">
        <f t="shared" si="146"/>
        <v>23.203375000000005</v>
      </c>
    </row>
    <row r="1822" spans="1:15" s="7" customFormat="1" ht="15.75" customHeight="1" x14ac:dyDescent="0.25">
      <c r="A1822" s="6" t="s">
        <v>2301</v>
      </c>
      <c r="B1822" s="6" t="s">
        <v>44</v>
      </c>
      <c r="C1822" s="6" t="s">
        <v>58</v>
      </c>
      <c r="D1822" s="6" t="s">
        <v>59</v>
      </c>
      <c r="E1822" s="6" t="s">
        <v>158</v>
      </c>
      <c r="F1822" s="27">
        <v>2012</v>
      </c>
      <c r="G1822" s="28">
        <v>41091</v>
      </c>
      <c r="H1822" s="18">
        <v>8476</v>
      </c>
      <c r="I1822" s="17">
        <f t="shared" si="145"/>
        <v>5509.4000000000005</v>
      </c>
      <c r="J1822" s="33">
        <v>84</v>
      </c>
      <c r="K1822" s="36">
        <f t="shared" si="142"/>
        <v>134.94411571334646</v>
      </c>
      <c r="L1822" s="19">
        <f t="shared" si="143"/>
        <v>5233.93</v>
      </c>
      <c r="M1822" s="17">
        <f t="shared" si="144"/>
        <v>275.47000000000003</v>
      </c>
      <c r="N1822" s="39">
        <v>0.09</v>
      </c>
      <c r="O1822" s="17">
        <f t="shared" si="146"/>
        <v>300.26230000000004</v>
      </c>
    </row>
    <row r="1823" spans="1:15" s="7" customFormat="1" ht="15.75" customHeight="1" x14ac:dyDescent="0.25">
      <c r="A1823" s="6" t="s">
        <v>2302</v>
      </c>
      <c r="B1823" s="6" t="s">
        <v>44</v>
      </c>
      <c r="C1823" s="6" t="s">
        <v>29</v>
      </c>
      <c r="D1823" s="6" t="s">
        <v>30</v>
      </c>
      <c r="E1823" s="6" t="s">
        <v>52</v>
      </c>
      <c r="F1823" s="27">
        <v>2015</v>
      </c>
      <c r="G1823" s="28">
        <v>42186</v>
      </c>
      <c r="H1823" s="18">
        <v>6861</v>
      </c>
      <c r="I1823" s="17">
        <f t="shared" si="145"/>
        <v>4459.6500000000005</v>
      </c>
      <c r="J1823" s="33">
        <v>84</v>
      </c>
      <c r="K1823" s="36">
        <f t="shared" si="142"/>
        <v>98.948060486522024</v>
      </c>
      <c r="L1823" s="19">
        <f t="shared" si="143"/>
        <v>4236.6675000000005</v>
      </c>
      <c r="M1823" s="17">
        <f t="shared" si="144"/>
        <v>222.98250000000004</v>
      </c>
      <c r="N1823" s="39">
        <v>0.09</v>
      </c>
      <c r="O1823" s="17">
        <f t="shared" si="146"/>
        <v>243.05092500000006</v>
      </c>
    </row>
    <row r="1824" spans="1:15" s="7" customFormat="1" ht="15.75" customHeight="1" x14ac:dyDescent="0.25">
      <c r="A1824" s="6" t="s">
        <v>2303</v>
      </c>
      <c r="B1824" s="6" t="s">
        <v>33</v>
      </c>
      <c r="C1824" s="6" t="s">
        <v>29</v>
      </c>
      <c r="D1824" s="6" t="s">
        <v>30</v>
      </c>
      <c r="E1824" s="6" t="s">
        <v>393</v>
      </c>
      <c r="F1824" s="27">
        <v>2018</v>
      </c>
      <c r="G1824" s="28">
        <v>43441</v>
      </c>
      <c r="H1824" s="18">
        <v>5790</v>
      </c>
      <c r="I1824" s="17">
        <f t="shared" si="145"/>
        <v>3763.5</v>
      </c>
      <c r="J1824" s="33">
        <v>84</v>
      </c>
      <c r="K1824" s="36">
        <f t="shared" si="142"/>
        <v>57.692307692307686</v>
      </c>
      <c r="L1824" s="19">
        <f t="shared" si="143"/>
        <v>2455.5803571428564</v>
      </c>
      <c r="M1824" s="17">
        <f t="shared" si="144"/>
        <v>1307.9196428571436</v>
      </c>
      <c r="N1824" s="39">
        <v>0.09</v>
      </c>
      <c r="O1824" s="17">
        <f t="shared" si="146"/>
        <v>1425.6324107142866</v>
      </c>
    </row>
    <row r="1825" spans="1:15" s="7" customFormat="1" ht="15.75" customHeight="1" x14ac:dyDescent="0.25">
      <c r="A1825" s="6" t="s">
        <v>2304</v>
      </c>
      <c r="B1825" s="6" t="s">
        <v>47</v>
      </c>
      <c r="C1825" s="6" t="s">
        <v>108</v>
      </c>
      <c r="D1825" s="6" t="s">
        <v>109</v>
      </c>
      <c r="E1825" s="6" t="s">
        <v>78</v>
      </c>
      <c r="F1825" s="27">
        <v>2010</v>
      </c>
      <c r="G1825" s="28">
        <v>40330</v>
      </c>
      <c r="H1825" s="18">
        <v>12444.279999999999</v>
      </c>
      <c r="I1825" s="17">
        <f t="shared" si="145"/>
        <v>8088.7819999999992</v>
      </c>
      <c r="J1825" s="33">
        <v>84</v>
      </c>
      <c r="K1825" s="36">
        <f t="shared" si="142"/>
        <v>159.96055226824456</v>
      </c>
      <c r="L1825" s="19">
        <f t="shared" si="143"/>
        <v>7684.3428999999996</v>
      </c>
      <c r="M1825" s="17">
        <f t="shared" si="144"/>
        <v>404.4391</v>
      </c>
      <c r="N1825" s="39">
        <v>0.09</v>
      </c>
      <c r="O1825" s="17">
        <f t="shared" si="146"/>
        <v>440.83861900000005</v>
      </c>
    </row>
    <row r="1826" spans="1:15" s="7" customFormat="1" ht="15.75" customHeight="1" x14ac:dyDescent="0.25">
      <c r="A1826" s="6" t="s">
        <v>2305</v>
      </c>
      <c r="B1826" s="6" t="s">
        <v>47</v>
      </c>
      <c r="C1826" s="6" t="s">
        <v>108</v>
      </c>
      <c r="D1826" s="6" t="s">
        <v>109</v>
      </c>
      <c r="E1826" s="6" t="s">
        <v>78</v>
      </c>
      <c r="F1826" s="27">
        <v>2009</v>
      </c>
      <c r="G1826" s="28">
        <v>39995</v>
      </c>
      <c r="H1826" s="18">
        <v>9140</v>
      </c>
      <c r="I1826" s="17">
        <f t="shared" si="145"/>
        <v>5941</v>
      </c>
      <c r="J1826" s="33">
        <v>84</v>
      </c>
      <c r="K1826" s="36">
        <f t="shared" si="142"/>
        <v>170.97304404996711</v>
      </c>
      <c r="L1826" s="19">
        <f t="shared" si="143"/>
        <v>5643.95</v>
      </c>
      <c r="M1826" s="17">
        <f t="shared" si="144"/>
        <v>297.05</v>
      </c>
      <c r="N1826" s="39">
        <v>0.09</v>
      </c>
      <c r="O1826" s="17">
        <f t="shared" si="146"/>
        <v>323.78450000000004</v>
      </c>
    </row>
    <row r="1827" spans="1:15" s="7" customFormat="1" ht="15.75" customHeight="1" x14ac:dyDescent="0.25">
      <c r="A1827" s="6" t="s">
        <v>2306</v>
      </c>
      <c r="B1827" s="6" t="s">
        <v>44</v>
      </c>
      <c r="C1827" s="6" t="s">
        <v>58</v>
      </c>
      <c r="D1827" s="6" t="s">
        <v>59</v>
      </c>
      <c r="E1827" s="6" t="s">
        <v>158</v>
      </c>
      <c r="F1827" s="27">
        <v>2008</v>
      </c>
      <c r="G1827" s="28">
        <v>39783</v>
      </c>
      <c r="H1827" s="18">
        <v>8436</v>
      </c>
      <c r="I1827" s="17">
        <f t="shared" si="145"/>
        <v>5483.4000000000005</v>
      </c>
      <c r="J1827" s="33">
        <v>84</v>
      </c>
      <c r="K1827" s="36">
        <f t="shared" si="142"/>
        <v>177.9421433267587</v>
      </c>
      <c r="L1827" s="19">
        <f t="shared" si="143"/>
        <v>5209.2300000000005</v>
      </c>
      <c r="M1827" s="17">
        <f t="shared" si="144"/>
        <v>274.17</v>
      </c>
      <c r="N1827" s="39">
        <v>0.09</v>
      </c>
      <c r="O1827" s="17">
        <f t="shared" si="146"/>
        <v>298.84530000000007</v>
      </c>
    </row>
    <row r="1828" spans="1:15" s="7" customFormat="1" ht="15.75" customHeight="1" x14ac:dyDescent="0.25">
      <c r="A1828" s="6" t="s">
        <v>2307</v>
      </c>
      <c r="B1828" s="6" t="s">
        <v>44</v>
      </c>
      <c r="C1828" s="6" t="s">
        <v>58</v>
      </c>
      <c r="D1828" s="6" t="s">
        <v>59</v>
      </c>
      <c r="E1828" s="6" t="s">
        <v>60</v>
      </c>
      <c r="F1828" s="27">
        <v>2017</v>
      </c>
      <c r="G1828" s="28">
        <v>43012</v>
      </c>
      <c r="H1828" s="18">
        <v>1040</v>
      </c>
      <c r="I1828" s="17">
        <f t="shared" si="145"/>
        <v>676</v>
      </c>
      <c r="J1828" s="33">
        <v>84</v>
      </c>
      <c r="K1828" s="36">
        <f t="shared" si="142"/>
        <v>71.794871794871796</v>
      </c>
      <c r="L1828" s="19">
        <f t="shared" si="143"/>
        <v>548.88888888888891</v>
      </c>
      <c r="M1828" s="17">
        <f t="shared" si="144"/>
        <v>127.11111111111109</v>
      </c>
      <c r="N1828" s="39">
        <v>0.09</v>
      </c>
      <c r="O1828" s="17">
        <f t="shared" si="146"/>
        <v>138.55111111111108</v>
      </c>
    </row>
    <row r="1829" spans="1:15" s="7" customFormat="1" ht="15.75" customHeight="1" x14ac:dyDescent="0.25">
      <c r="A1829" s="6" t="s">
        <v>2308</v>
      </c>
      <c r="B1829" s="6" t="s">
        <v>47</v>
      </c>
      <c r="C1829" s="6" t="s">
        <v>108</v>
      </c>
      <c r="D1829" s="6" t="s">
        <v>109</v>
      </c>
      <c r="E1829" s="6" t="s">
        <v>78</v>
      </c>
      <c r="F1829" s="27">
        <v>2011</v>
      </c>
      <c r="G1829" s="28">
        <v>40725</v>
      </c>
      <c r="H1829" s="18">
        <v>9140</v>
      </c>
      <c r="I1829" s="17">
        <f t="shared" si="145"/>
        <v>5941</v>
      </c>
      <c r="J1829" s="33">
        <v>84</v>
      </c>
      <c r="K1829" s="36">
        <f t="shared" si="142"/>
        <v>146.97567389875081</v>
      </c>
      <c r="L1829" s="19">
        <f t="shared" si="143"/>
        <v>5643.95</v>
      </c>
      <c r="M1829" s="17">
        <f t="shared" si="144"/>
        <v>297.05</v>
      </c>
      <c r="N1829" s="39">
        <v>0.09</v>
      </c>
      <c r="O1829" s="17">
        <f t="shared" si="146"/>
        <v>323.78450000000004</v>
      </c>
    </row>
    <row r="1830" spans="1:15" s="7" customFormat="1" ht="15.75" customHeight="1" x14ac:dyDescent="0.25">
      <c r="A1830" s="6" t="s">
        <v>2309</v>
      </c>
      <c r="B1830" s="6" t="s">
        <v>47</v>
      </c>
      <c r="C1830" s="6" t="s">
        <v>34</v>
      </c>
      <c r="D1830" s="6" t="s">
        <v>35</v>
      </c>
      <c r="E1830" s="6" t="s">
        <v>1377</v>
      </c>
      <c r="F1830" s="27">
        <v>2015</v>
      </c>
      <c r="G1830" s="28">
        <v>42338</v>
      </c>
      <c r="H1830" s="18">
        <v>1100</v>
      </c>
      <c r="I1830" s="17">
        <f t="shared" si="145"/>
        <v>715</v>
      </c>
      <c r="J1830" s="33">
        <v>60</v>
      </c>
      <c r="K1830" s="36">
        <f t="shared" si="142"/>
        <v>93.95134779750164</v>
      </c>
      <c r="L1830" s="19">
        <f t="shared" si="143"/>
        <v>679.25</v>
      </c>
      <c r="M1830" s="17">
        <f t="shared" si="144"/>
        <v>35.75</v>
      </c>
      <c r="N1830" s="39">
        <v>0.09</v>
      </c>
      <c r="O1830" s="17">
        <f t="shared" si="146"/>
        <v>38.967500000000001</v>
      </c>
    </row>
    <row r="1831" spans="1:15" s="7" customFormat="1" ht="15.75" customHeight="1" x14ac:dyDescent="0.25">
      <c r="A1831" s="6" t="s">
        <v>2310</v>
      </c>
      <c r="B1831" s="6" t="s">
        <v>44</v>
      </c>
      <c r="C1831" s="6" t="s">
        <v>34</v>
      </c>
      <c r="D1831" s="6" t="s">
        <v>35</v>
      </c>
      <c r="E1831" s="6" t="s">
        <v>1377</v>
      </c>
      <c r="F1831" s="27">
        <v>2020</v>
      </c>
      <c r="G1831" s="28">
        <v>44126</v>
      </c>
      <c r="H1831" s="18">
        <v>1500</v>
      </c>
      <c r="I1831" s="17">
        <f t="shared" si="145"/>
        <v>975</v>
      </c>
      <c r="J1831" s="33">
        <v>84</v>
      </c>
      <c r="K1831" s="36">
        <f t="shared" si="142"/>
        <v>35.174227481919786</v>
      </c>
      <c r="L1831" s="19">
        <f t="shared" si="143"/>
        <v>387.85866910866912</v>
      </c>
      <c r="M1831" s="17">
        <f t="shared" si="144"/>
        <v>587.14133089133088</v>
      </c>
      <c r="N1831" s="39">
        <v>0.09</v>
      </c>
      <c r="O1831" s="17">
        <f t="shared" si="146"/>
        <v>639.98405067155068</v>
      </c>
    </row>
    <row r="1832" spans="1:15" s="7" customFormat="1" ht="15.75" customHeight="1" x14ac:dyDescent="0.25">
      <c r="A1832" s="6" t="s">
        <v>2311</v>
      </c>
      <c r="B1832" s="6" t="s">
        <v>44</v>
      </c>
      <c r="C1832" s="6" t="s">
        <v>58</v>
      </c>
      <c r="D1832" s="6" t="s">
        <v>59</v>
      </c>
      <c r="E1832" s="6" t="s">
        <v>60</v>
      </c>
      <c r="F1832" s="27">
        <v>2017</v>
      </c>
      <c r="G1832" s="28">
        <v>43012</v>
      </c>
      <c r="H1832" s="18">
        <v>9030</v>
      </c>
      <c r="I1832" s="17">
        <f t="shared" si="145"/>
        <v>5869.5</v>
      </c>
      <c r="J1832" s="33">
        <v>84</v>
      </c>
      <c r="K1832" s="36">
        <f t="shared" si="142"/>
        <v>71.794871794871796</v>
      </c>
      <c r="L1832" s="19">
        <f t="shared" si="143"/>
        <v>4765.833333333333</v>
      </c>
      <c r="M1832" s="17">
        <f t="shared" si="144"/>
        <v>1103.666666666667</v>
      </c>
      <c r="N1832" s="39">
        <v>0.09</v>
      </c>
      <c r="O1832" s="17">
        <f t="shared" si="146"/>
        <v>1202.9966666666671</v>
      </c>
    </row>
    <row r="1833" spans="1:15" s="7" customFormat="1" ht="15.75" customHeight="1" x14ac:dyDescent="0.25">
      <c r="A1833" s="6" t="s">
        <v>2312</v>
      </c>
      <c r="B1833" s="6" t="s">
        <v>44</v>
      </c>
      <c r="C1833" s="6" t="s">
        <v>29</v>
      </c>
      <c r="D1833" s="6" t="s">
        <v>30</v>
      </c>
      <c r="E1833" s="6" t="s">
        <v>52</v>
      </c>
      <c r="F1833" s="27">
        <v>2013</v>
      </c>
      <c r="G1833" s="28">
        <v>41577</v>
      </c>
      <c r="H1833" s="18">
        <v>6979.5</v>
      </c>
      <c r="I1833" s="17">
        <f t="shared" si="145"/>
        <v>4536.6750000000002</v>
      </c>
      <c r="J1833" s="33">
        <v>84</v>
      </c>
      <c r="K1833" s="36">
        <f t="shared" si="142"/>
        <v>118.96778435239973</v>
      </c>
      <c r="L1833" s="19">
        <f t="shared" si="143"/>
        <v>4309.8412500000004</v>
      </c>
      <c r="M1833" s="17">
        <f t="shared" si="144"/>
        <v>226.83375000000001</v>
      </c>
      <c r="N1833" s="39">
        <v>0.09</v>
      </c>
      <c r="O1833" s="17">
        <f t="shared" si="146"/>
        <v>247.24878750000002</v>
      </c>
    </row>
    <row r="1834" spans="1:15" s="7" customFormat="1" ht="15.75" customHeight="1" x14ac:dyDescent="0.25">
      <c r="A1834" s="6" t="s">
        <v>2313</v>
      </c>
      <c r="B1834" s="6" t="s">
        <v>33</v>
      </c>
      <c r="C1834" s="6" t="s">
        <v>29</v>
      </c>
      <c r="D1834" s="6" t="s">
        <v>30</v>
      </c>
      <c r="E1834" s="6" t="s">
        <v>106</v>
      </c>
      <c r="F1834" s="27">
        <v>2016</v>
      </c>
      <c r="G1834" s="28">
        <v>42522</v>
      </c>
      <c r="H1834" s="18">
        <v>6861</v>
      </c>
      <c r="I1834" s="17">
        <f t="shared" si="145"/>
        <v>4459.6500000000005</v>
      </c>
      <c r="J1834" s="33">
        <v>84</v>
      </c>
      <c r="K1834" s="36">
        <f t="shared" si="142"/>
        <v>87.90269559500328</v>
      </c>
      <c r="L1834" s="19">
        <f t="shared" si="143"/>
        <v>4236.6675000000005</v>
      </c>
      <c r="M1834" s="17">
        <f t="shared" si="144"/>
        <v>222.98250000000004</v>
      </c>
      <c r="N1834" s="39">
        <v>0.09</v>
      </c>
      <c r="O1834" s="17">
        <f t="shared" si="146"/>
        <v>243.05092500000006</v>
      </c>
    </row>
    <row r="1835" spans="1:15" s="7" customFormat="1" ht="15.75" customHeight="1" x14ac:dyDescent="0.25">
      <c r="A1835" s="6" t="s">
        <v>2314</v>
      </c>
      <c r="B1835" s="6" t="s">
        <v>44</v>
      </c>
      <c r="C1835" s="6" t="s">
        <v>121</v>
      </c>
      <c r="D1835" s="6" t="s">
        <v>122</v>
      </c>
      <c r="E1835" s="6" t="s">
        <v>2315</v>
      </c>
      <c r="F1835" s="27">
        <v>2020</v>
      </c>
      <c r="G1835" s="28">
        <v>43843</v>
      </c>
      <c r="H1835" s="18">
        <v>7565</v>
      </c>
      <c r="I1835" s="17">
        <f t="shared" si="145"/>
        <v>4917.25</v>
      </c>
      <c r="J1835" s="33">
        <v>60</v>
      </c>
      <c r="K1835" s="36">
        <f t="shared" si="142"/>
        <v>44.477317554240628</v>
      </c>
      <c r="L1835" s="19">
        <f t="shared" si="143"/>
        <v>3462.8464209401704</v>
      </c>
      <c r="M1835" s="17">
        <f t="shared" si="144"/>
        <v>1454.4035790598296</v>
      </c>
      <c r="N1835" s="39">
        <v>0.09</v>
      </c>
      <c r="O1835" s="17">
        <f t="shared" si="146"/>
        <v>1585.2999011752142</v>
      </c>
    </row>
    <row r="1836" spans="1:15" s="7" customFormat="1" ht="15.75" customHeight="1" x14ac:dyDescent="0.25">
      <c r="A1836" s="6" t="s">
        <v>2316</v>
      </c>
      <c r="B1836" s="6" t="s">
        <v>44</v>
      </c>
      <c r="C1836" s="6" t="s">
        <v>34</v>
      </c>
      <c r="D1836" s="6" t="s">
        <v>35</v>
      </c>
      <c r="E1836" s="6" t="s">
        <v>1377</v>
      </c>
      <c r="F1836" s="27">
        <v>2020</v>
      </c>
      <c r="G1836" s="28">
        <v>44162</v>
      </c>
      <c r="H1836" s="18">
        <v>3797</v>
      </c>
      <c r="I1836" s="17">
        <f t="shared" si="145"/>
        <v>2468.0500000000002</v>
      </c>
      <c r="J1836" s="33">
        <v>84</v>
      </c>
      <c r="K1836" s="36">
        <f t="shared" si="142"/>
        <v>33.990795529257063</v>
      </c>
      <c r="L1836" s="19">
        <f t="shared" si="143"/>
        <v>948.76706857956833</v>
      </c>
      <c r="M1836" s="17">
        <f t="shared" si="144"/>
        <v>1519.2829314204319</v>
      </c>
      <c r="N1836" s="39">
        <v>0.09</v>
      </c>
      <c r="O1836" s="17">
        <f t="shared" si="146"/>
        <v>1656.0183952482707</v>
      </c>
    </row>
    <row r="1837" spans="1:15" s="7" customFormat="1" ht="15.75" customHeight="1" x14ac:dyDescent="0.25">
      <c r="A1837" s="6" t="s">
        <v>2317</v>
      </c>
      <c r="B1837" s="6" t="s">
        <v>47</v>
      </c>
      <c r="C1837" s="6" t="s">
        <v>38</v>
      </c>
      <c r="D1837" s="6" t="s">
        <v>39</v>
      </c>
      <c r="E1837" s="6" t="s">
        <v>1286</v>
      </c>
      <c r="F1837" s="27">
        <v>2010</v>
      </c>
      <c r="G1837" s="28">
        <v>40479</v>
      </c>
      <c r="H1837" s="18">
        <v>946</v>
      </c>
      <c r="I1837" s="17">
        <f t="shared" si="145"/>
        <v>614.9</v>
      </c>
      <c r="J1837" s="33">
        <v>84</v>
      </c>
      <c r="K1837" s="36">
        <f t="shared" si="142"/>
        <v>155.06245890861274</v>
      </c>
      <c r="L1837" s="19">
        <f t="shared" si="143"/>
        <v>584.15499999999997</v>
      </c>
      <c r="M1837" s="17">
        <f t="shared" si="144"/>
        <v>30.745000000000001</v>
      </c>
      <c r="N1837" s="39">
        <v>0.09</v>
      </c>
      <c r="O1837" s="17">
        <f t="shared" si="146"/>
        <v>33.512050000000002</v>
      </c>
    </row>
    <row r="1838" spans="1:15" s="7" customFormat="1" ht="15.75" customHeight="1" x14ac:dyDescent="0.25">
      <c r="A1838" s="6" t="s">
        <v>2318</v>
      </c>
      <c r="B1838" s="6" t="s">
        <v>44</v>
      </c>
      <c r="C1838" s="6" t="s">
        <v>34</v>
      </c>
      <c r="D1838" s="6" t="s">
        <v>35</v>
      </c>
      <c r="E1838" s="6" t="s">
        <v>1377</v>
      </c>
      <c r="F1838" s="27">
        <v>2021</v>
      </c>
      <c r="G1838" s="28">
        <v>44326</v>
      </c>
      <c r="H1838" s="18">
        <v>3192</v>
      </c>
      <c r="I1838" s="17">
        <f t="shared" si="145"/>
        <v>2074.8000000000002</v>
      </c>
      <c r="J1838" s="33">
        <v>84</v>
      </c>
      <c r="K1838" s="36">
        <f t="shared" si="142"/>
        <v>28.599605522682445</v>
      </c>
      <c r="L1838" s="19">
        <f t="shared" si="143"/>
        <v>671.08974358974365</v>
      </c>
      <c r="M1838" s="17">
        <f t="shared" si="144"/>
        <v>1403.7102564102565</v>
      </c>
      <c r="N1838" s="39">
        <v>0.09</v>
      </c>
      <c r="O1838" s="17">
        <f t="shared" si="146"/>
        <v>1530.0441794871797</v>
      </c>
    </row>
    <row r="1839" spans="1:15" s="7" customFormat="1" ht="15.75" customHeight="1" x14ac:dyDescent="0.25">
      <c r="A1839" s="6" t="s">
        <v>2319</v>
      </c>
      <c r="B1839" s="6" t="s">
        <v>44</v>
      </c>
      <c r="C1839" s="6" t="s">
        <v>34</v>
      </c>
      <c r="D1839" s="6" t="s">
        <v>35</v>
      </c>
      <c r="E1839" s="6" t="s">
        <v>1377</v>
      </c>
      <c r="F1839" s="27">
        <v>2012</v>
      </c>
      <c r="G1839" s="28">
        <v>40909</v>
      </c>
      <c r="H1839" s="18">
        <v>2700</v>
      </c>
      <c r="I1839" s="17">
        <f t="shared" si="145"/>
        <v>1755</v>
      </c>
      <c r="J1839" s="33">
        <v>84</v>
      </c>
      <c r="K1839" s="36">
        <f t="shared" si="142"/>
        <v>140.92702169625247</v>
      </c>
      <c r="L1839" s="19">
        <f t="shared" si="143"/>
        <v>1667.25</v>
      </c>
      <c r="M1839" s="17">
        <f t="shared" si="144"/>
        <v>87.75</v>
      </c>
      <c r="N1839" s="39">
        <v>0.09</v>
      </c>
      <c r="O1839" s="17">
        <f t="shared" si="146"/>
        <v>95.647500000000008</v>
      </c>
    </row>
    <row r="1840" spans="1:15" s="7" customFormat="1" ht="15.75" customHeight="1" x14ac:dyDescent="0.25">
      <c r="A1840" s="6" t="s">
        <v>2320</v>
      </c>
      <c r="B1840" s="6" t="s">
        <v>47</v>
      </c>
      <c r="C1840" s="6" t="s">
        <v>38</v>
      </c>
      <c r="D1840" s="6" t="s">
        <v>39</v>
      </c>
      <c r="E1840" s="6" t="s">
        <v>771</v>
      </c>
      <c r="F1840" s="27">
        <v>2010</v>
      </c>
      <c r="G1840" s="28">
        <v>40360</v>
      </c>
      <c r="H1840" s="18">
        <v>649</v>
      </c>
      <c r="I1840" s="17">
        <f t="shared" si="145"/>
        <v>421.85</v>
      </c>
      <c r="J1840" s="33">
        <v>84</v>
      </c>
      <c r="K1840" s="36">
        <f t="shared" si="142"/>
        <v>158.97435897435898</v>
      </c>
      <c r="L1840" s="19">
        <f t="shared" si="143"/>
        <v>400.75750000000005</v>
      </c>
      <c r="M1840" s="17">
        <f t="shared" si="144"/>
        <v>21.092500000000001</v>
      </c>
      <c r="N1840" s="39">
        <v>0.09</v>
      </c>
      <c r="O1840" s="17">
        <f t="shared" si="146"/>
        <v>22.990825000000005</v>
      </c>
    </row>
    <row r="1841" spans="1:15" s="7" customFormat="1" ht="15.75" customHeight="1" x14ac:dyDescent="0.25">
      <c r="A1841" s="6" t="s">
        <v>2321</v>
      </c>
      <c r="B1841" s="6" t="s">
        <v>28</v>
      </c>
      <c r="C1841" s="6" t="s">
        <v>34</v>
      </c>
      <c r="D1841" s="6" t="s">
        <v>35</v>
      </c>
      <c r="E1841" s="6" t="s">
        <v>1377</v>
      </c>
      <c r="F1841" s="27">
        <v>2021</v>
      </c>
      <c r="G1841" s="28">
        <v>44459</v>
      </c>
      <c r="H1841" s="18">
        <v>3195</v>
      </c>
      <c r="I1841" s="17">
        <f t="shared" si="145"/>
        <v>2076.75</v>
      </c>
      <c r="J1841" s="33">
        <v>84</v>
      </c>
      <c r="K1841" s="36">
        <f t="shared" si="142"/>
        <v>24.227481919789611</v>
      </c>
      <c r="L1841" s="19">
        <f t="shared" si="143"/>
        <v>569.03216575091574</v>
      </c>
      <c r="M1841" s="17">
        <f t="shared" si="144"/>
        <v>1507.7178342490843</v>
      </c>
      <c r="N1841" s="39">
        <v>0.09</v>
      </c>
      <c r="O1841" s="17">
        <f t="shared" si="146"/>
        <v>1643.4124393315019</v>
      </c>
    </row>
    <row r="1842" spans="1:15" s="7" customFormat="1" ht="15.75" customHeight="1" x14ac:dyDescent="0.25">
      <c r="A1842" s="6" t="s">
        <v>2322</v>
      </c>
      <c r="B1842" s="6" t="s">
        <v>44</v>
      </c>
      <c r="C1842" s="6" t="s">
        <v>34</v>
      </c>
      <c r="D1842" s="6" t="s">
        <v>35</v>
      </c>
      <c r="E1842" s="6" t="s">
        <v>126</v>
      </c>
      <c r="F1842" s="27">
        <v>2010</v>
      </c>
      <c r="G1842" s="28">
        <v>40296</v>
      </c>
      <c r="H1842" s="18">
        <v>1025</v>
      </c>
      <c r="I1842" s="17">
        <f t="shared" si="145"/>
        <v>666.25</v>
      </c>
      <c r="J1842" s="33">
        <v>84</v>
      </c>
      <c r="K1842" s="36">
        <f t="shared" si="142"/>
        <v>161.07823800131493</v>
      </c>
      <c r="L1842" s="19">
        <f t="shared" si="143"/>
        <v>632.9375</v>
      </c>
      <c r="M1842" s="17">
        <f t="shared" si="144"/>
        <v>33.3125</v>
      </c>
      <c r="N1842" s="39">
        <v>0.09</v>
      </c>
      <c r="O1842" s="17">
        <f t="shared" si="146"/>
        <v>36.310625000000002</v>
      </c>
    </row>
    <row r="1843" spans="1:15" s="7" customFormat="1" ht="15.75" customHeight="1" x14ac:dyDescent="0.25">
      <c r="A1843" s="6" t="s">
        <v>2323</v>
      </c>
      <c r="B1843" s="6" t="s">
        <v>33</v>
      </c>
      <c r="C1843" s="6" t="s">
        <v>29</v>
      </c>
      <c r="D1843" s="6" t="s">
        <v>30</v>
      </c>
      <c r="E1843" s="6" t="s">
        <v>52</v>
      </c>
      <c r="F1843" s="27">
        <v>2016</v>
      </c>
      <c r="G1843" s="28">
        <v>42681</v>
      </c>
      <c r="H1843" s="18">
        <v>6861</v>
      </c>
      <c r="I1843" s="17">
        <f t="shared" si="145"/>
        <v>4459.6500000000005</v>
      </c>
      <c r="J1843" s="33">
        <v>84</v>
      </c>
      <c r="K1843" s="36">
        <f t="shared" si="142"/>
        <v>82.675871137409601</v>
      </c>
      <c r="L1843" s="19">
        <f t="shared" si="143"/>
        <v>4169.8830509768013</v>
      </c>
      <c r="M1843" s="17">
        <f t="shared" si="144"/>
        <v>289.76694902319923</v>
      </c>
      <c r="N1843" s="39">
        <v>0.09</v>
      </c>
      <c r="O1843" s="17">
        <f t="shared" si="146"/>
        <v>315.84597443528719</v>
      </c>
    </row>
    <row r="1844" spans="1:15" s="7" customFormat="1" ht="15.75" customHeight="1" x14ac:dyDescent="0.25">
      <c r="A1844" s="6" t="s">
        <v>2324</v>
      </c>
      <c r="B1844" s="6" t="s">
        <v>47</v>
      </c>
      <c r="C1844" s="6" t="s">
        <v>147</v>
      </c>
      <c r="D1844" s="6" t="s">
        <v>148</v>
      </c>
      <c r="E1844" s="6" t="s">
        <v>2325</v>
      </c>
      <c r="F1844" s="27">
        <v>2015</v>
      </c>
      <c r="G1844" s="28">
        <v>42186</v>
      </c>
      <c r="H1844" s="18">
        <v>2574</v>
      </c>
      <c r="I1844" s="17">
        <f t="shared" si="145"/>
        <v>1673.1000000000001</v>
      </c>
      <c r="J1844" s="33">
        <v>84</v>
      </c>
      <c r="K1844" s="36">
        <f t="shared" si="142"/>
        <v>98.948060486522024</v>
      </c>
      <c r="L1844" s="19">
        <f t="shared" si="143"/>
        <v>1589.4450000000002</v>
      </c>
      <c r="M1844" s="17">
        <f t="shared" si="144"/>
        <v>83.655000000000015</v>
      </c>
      <c r="N1844" s="39">
        <v>0.09</v>
      </c>
      <c r="O1844" s="17">
        <f t="shared" si="146"/>
        <v>91.183950000000024</v>
      </c>
    </row>
    <row r="1845" spans="1:15" s="7" customFormat="1" ht="15.75" customHeight="1" x14ac:dyDescent="0.25">
      <c r="A1845" s="6" t="s">
        <v>2326</v>
      </c>
      <c r="B1845" s="6" t="s">
        <v>44</v>
      </c>
      <c r="C1845" s="6" t="s">
        <v>34</v>
      </c>
      <c r="D1845" s="6" t="s">
        <v>35</v>
      </c>
      <c r="E1845" s="6" t="s">
        <v>126</v>
      </c>
      <c r="F1845" s="27">
        <v>2007</v>
      </c>
      <c r="G1845" s="28">
        <v>39264</v>
      </c>
      <c r="H1845" s="18">
        <v>1025</v>
      </c>
      <c r="I1845" s="17">
        <f t="shared" si="145"/>
        <v>666.25</v>
      </c>
      <c r="J1845" s="33">
        <v>84</v>
      </c>
      <c r="K1845" s="36">
        <f t="shared" si="142"/>
        <v>195.0032873109796</v>
      </c>
      <c r="L1845" s="19">
        <f t="shared" si="143"/>
        <v>632.9375</v>
      </c>
      <c r="M1845" s="17">
        <f t="shared" si="144"/>
        <v>33.3125</v>
      </c>
      <c r="N1845" s="39">
        <v>0.09</v>
      </c>
      <c r="O1845" s="17">
        <f t="shared" si="146"/>
        <v>36.310625000000002</v>
      </c>
    </row>
    <row r="1846" spans="1:15" s="7" customFormat="1" ht="15.75" customHeight="1" x14ac:dyDescent="0.25">
      <c r="A1846" s="6" t="s">
        <v>2327</v>
      </c>
      <c r="B1846" s="6" t="s">
        <v>44</v>
      </c>
      <c r="C1846" s="6" t="s">
        <v>38</v>
      </c>
      <c r="D1846" s="6" t="s">
        <v>39</v>
      </c>
      <c r="E1846" s="6" t="s">
        <v>126</v>
      </c>
      <c r="F1846" s="27">
        <v>2006</v>
      </c>
      <c r="G1846" s="28">
        <v>38784</v>
      </c>
      <c r="H1846" s="18">
        <v>1048</v>
      </c>
      <c r="I1846" s="17">
        <f t="shared" si="145"/>
        <v>681.2</v>
      </c>
      <c r="J1846" s="33">
        <v>84</v>
      </c>
      <c r="K1846" s="36">
        <f t="shared" si="142"/>
        <v>210.78238001314924</v>
      </c>
      <c r="L1846" s="19">
        <f t="shared" si="143"/>
        <v>647.1400000000001</v>
      </c>
      <c r="M1846" s="17">
        <f t="shared" si="144"/>
        <v>34.06</v>
      </c>
      <c r="N1846" s="39">
        <v>0.09</v>
      </c>
      <c r="O1846" s="17">
        <f t="shared" si="146"/>
        <v>37.125400000000006</v>
      </c>
    </row>
    <row r="1847" spans="1:15" s="7" customFormat="1" ht="15.75" customHeight="1" x14ac:dyDescent="0.25">
      <c r="A1847" s="6" t="s">
        <v>2328</v>
      </c>
      <c r="B1847" s="6" t="s">
        <v>44</v>
      </c>
      <c r="C1847" s="6" t="s">
        <v>134</v>
      </c>
      <c r="D1847" s="6" t="s">
        <v>135</v>
      </c>
      <c r="E1847" s="6" t="s">
        <v>152</v>
      </c>
      <c r="F1847" s="27">
        <v>2018</v>
      </c>
      <c r="G1847" s="28">
        <v>43282</v>
      </c>
      <c r="H1847" s="18">
        <v>2750</v>
      </c>
      <c r="I1847" s="17">
        <f t="shared" si="145"/>
        <v>1787.5</v>
      </c>
      <c r="J1847" s="33">
        <v>84</v>
      </c>
      <c r="K1847" s="36">
        <f t="shared" si="142"/>
        <v>62.91913214990138</v>
      </c>
      <c r="L1847" s="19">
        <f t="shared" si="143"/>
        <v>1271.9589438339437</v>
      </c>
      <c r="M1847" s="17">
        <f t="shared" si="144"/>
        <v>515.54105616605625</v>
      </c>
      <c r="N1847" s="39">
        <v>0.09</v>
      </c>
      <c r="O1847" s="17">
        <f t="shared" si="146"/>
        <v>561.9397512210013</v>
      </c>
    </row>
    <row r="1848" spans="1:15" s="7" customFormat="1" ht="15.75" customHeight="1" x14ac:dyDescent="0.25">
      <c r="A1848" s="6" t="s">
        <v>2329</v>
      </c>
      <c r="B1848" s="6" t="s">
        <v>47</v>
      </c>
      <c r="C1848" s="6" t="s">
        <v>108</v>
      </c>
      <c r="D1848" s="6" t="s">
        <v>109</v>
      </c>
      <c r="E1848" s="6" t="s">
        <v>209</v>
      </c>
      <c r="F1848" s="27">
        <v>2016</v>
      </c>
      <c r="G1848" s="28">
        <v>42552</v>
      </c>
      <c r="H1848" s="18">
        <v>7576</v>
      </c>
      <c r="I1848" s="17">
        <f t="shared" si="145"/>
        <v>4924.4000000000005</v>
      </c>
      <c r="J1848" s="33">
        <v>84</v>
      </c>
      <c r="K1848" s="36">
        <f t="shared" si="142"/>
        <v>86.916502301117674</v>
      </c>
      <c r="L1848" s="19">
        <f t="shared" si="143"/>
        <v>4678.18</v>
      </c>
      <c r="M1848" s="17">
        <f t="shared" si="144"/>
        <v>246.22000000000003</v>
      </c>
      <c r="N1848" s="39">
        <v>0.09</v>
      </c>
      <c r="O1848" s="17">
        <f t="shared" si="146"/>
        <v>268.37980000000005</v>
      </c>
    </row>
    <row r="1849" spans="1:15" s="7" customFormat="1" ht="15.75" customHeight="1" x14ac:dyDescent="0.25">
      <c r="A1849" s="6" t="s">
        <v>2330</v>
      </c>
      <c r="B1849" s="6" t="s">
        <v>47</v>
      </c>
      <c r="C1849" s="6" t="s">
        <v>165</v>
      </c>
      <c r="D1849" s="6" t="s">
        <v>166</v>
      </c>
      <c r="E1849" s="6" t="s">
        <v>1989</v>
      </c>
      <c r="F1849" s="27">
        <v>2014</v>
      </c>
      <c r="G1849" s="28">
        <v>41828</v>
      </c>
      <c r="H1849" s="18">
        <v>1652</v>
      </c>
      <c r="I1849" s="17">
        <f t="shared" si="145"/>
        <v>1073.8</v>
      </c>
      <c r="J1849" s="33">
        <v>60</v>
      </c>
      <c r="K1849" s="36">
        <f t="shared" si="142"/>
        <v>110.71663379355687</v>
      </c>
      <c r="L1849" s="19">
        <f t="shared" si="143"/>
        <v>1020.1099999999999</v>
      </c>
      <c r="M1849" s="17">
        <f t="shared" si="144"/>
        <v>53.69</v>
      </c>
      <c r="N1849" s="39">
        <v>0.09</v>
      </c>
      <c r="O1849" s="17">
        <f t="shared" si="146"/>
        <v>58.522100000000002</v>
      </c>
    </row>
    <row r="1850" spans="1:15" s="7" customFormat="1" ht="15.75" customHeight="1" x14ac:dyDescent="0.25">
      <c r="A1850" s="6" t="s">
        <v>2331</v>
      </c>
      <c r="B1850" s="6" t="s">
        <v>47</v>
      </c>
      <c r="C1850" s="6" t="s">
        <v>38</v>
      </c>
      <c r="D1850" s="6" t="s">
        <v>39</v>
      </c>
      <c r="E1850" s="6" t="s">
        <v>171</v>
      </c>
      <c r="F1850" s="27">
        <v>2016</v>
      </c>
      <c r="G1850" s="28">
        <v>42370</v>
      </c>
      <c r="H1850" s="18">
        <v>985</v>
      </c>
      <c r="I1850" s="17">
        <f t="shared" si="145"/>
        <v>640.25</v>
      </c>
      <c r="J1850" s="33">
        <v>84</v>
      </c>
      <c r="K1850" s="36">
        <f t="shared" si="142"/>
        <v>92.899408284023664</v>
      </c>
      <c r="L1850" s="19">
        <f t="shared" si="143"/>
        <v>608.23749999999995</v>
      </c>
      <c r="M1850" s="17">
        <f t="shared" si="144"/>
        <v>32.012500000000003</v>
      </c>
      <c r="N1850" s="39">
        <v>0.09</v>
      </c>
      <c r="O1850" s="17">
        <f t="shared" si="146"/>
        <v>34.893625000000007</v>
      </c>
    </row>
    <row r="1851" spans="1:15" s="7" customFormat="1" ht="15.75" customHeight="1" x14ac:dyDescent="0.25">
      <c r="A1851" s="6" t="s">
        <v>2332</v>
      </c>
      <c r="B1851" s="6" t="s">
        <v>44</v>
      </c>
      <c r="C1851" s="6" t="s">
        <v>29</v>
      </c>
      <c r="D1851" s="6" t="s">
        <v>30</v>
      </c>
      <c r="E1851" s="6" t="s">
        <v>393</v>
      </c>
      <c r="F1851" s="27">
        <v>2018</v>
      </c>
      <c r="G1851" s="28">
        <v>43221</v>
      </c>
      <c r="H1851" s="18">
        <v>5732.5</v>
      </c>
      <c r="I1851" s="17">
        <f t="shared" si="145"/>
        <v>3726.125</v>
      </c>
      <c r="J1851" s="33">
        <v>84</v>
      </c>
      <c r="K1851" s="36">
        <f t="shared" si="142"/>
        <v>64.924391847468769</v>
      </c>
      <c r="L1851" s="19">
        <f t="shared" si="143"/>
        <v>2735.9592808811558</v>
      </c>
      <c r="M1851" s="17">
        <f t="shared" si="144"/>
        <v>990.16571911884421</v>
      </c>
      <c r="N1851" s="39">
        <v>0.09</v>
      </c>
      <c r="O1851" s="17">
        <f t="shared" si="146"/>
        <v>1079.2806338395403</v>
      </c>
    </row>
    <row r="1852" spans="1:15" s="7" customFormat="1" ht="15.75" customHeight="1" x14ac:dyDescent="0.25">
      <c r="A1852" s="6" t="s">
        <v>2333</v>
      </c>
      <c r="B1852" s="6" t="s">
        <v>44</v>
      </c>
      <c r="C1852" s="6" t="s">
        <v>34</v>
      </c>
      <c r="D1852" s="6" t="s">
        <v>35</v>
      </c>
      <c r="E1852" s="6" t="s">
        <v>126</v>
      </c>
      <c r="F1852" s="27">
        <v>2008</v>
      </c>
      <c r="G1852" s="28">
        <v>39661</v>
      </c>
      <c r="H1852" s="18">
        <v>371.77</v>
      </c>
      <c r="I1852" s="17">
        <f t="shared" si="145"/>
        <v>241.65049999999999</v>
      </c>
      <c r="J1852" s="33">
        <v>84</v>
      </c>
      <c r="K1852" s="36">
        <f t="shared" si="142"/>
        <v>181.95266272189349</v>
      </c>
      <c r="L1852" s="19">
        <f t="shared" si="143"/>
        <v>229.56797499999999</v>
      </c>
      <c r="M1852" s="17">
        <f t="shared" si="144"/>
        <v>12.082525</v>
      </c>
      <c r="N1852" s="39">
        <v>0.09</v>
      </c>
      <c r="O1852" s="17">
        <f t="shared" si="146"/>
        <v>13.169952250000001</v>
      </c>
    </row>
    <row r="1853" spans="1:15" s="7" customFormat="1" ht="15.75" customHeight="1" x14ac:dyDescent="0.25">
      <c r="A1853" s="6" t="s">
        <v>2334</v>
      </c>
      <c r="B1853" s="6" t="s">
        <v>33</v>
      </c>
      <c r="C1853" s="6" t="s">
        <v>38</v>
      </c>
      <c r="D1853" s="6" t="s">
        <v>39</v>
      </c>
      <c r="E1853" s="6" t="s">
        <v>1615</v>
      </c>
      <c r="F1853" s="27">
        <v>2019</v>
      </c>
      <c r="G1853" s="28">
        <v>43536</v>
      </c>
      <c r="H1853" s="18">
        <v>744</v>
      </c>
      <c r="I1853" s="17">
        <f t="shared" si="145"/>
        <v>483.6</v>
      </c>
      <c r="J1853" s="33">
        <v>84</v>
      </c>
      <c r="K1853" s="36">
        <f t="shared" si="142"/>
        <v>54.569362261669951</v>
      </c>
      <c r="L1853" s="19">
        <f t="shared" si="143"/>
        <v>298.45543345543342</v>
      </c>
      <c r="M1853" s="17">
        <f t="shared" si="144"/>
        <v>185.1445665445666</v>
      </c>
      <c r="N1853" s="39">
        <v>0.09</v>
      </c>
      <c r="O1853" s="17">
        <f t="shared" si="146"/>
        <v>201.80757753357761</v>
      </c>
    </row>
    <row r="1854" spans="1:15" s="7" customFormat="1" ht="15.75" customHeight="1" x14ac:dyDescent="0.25">
      <c r="A1854" s="6" t="s">
        <v>2335</v>
      </c>
      <c r="B1854" s="6" t="s">
        <v>33</v>
      </c>
      <c r="C1854" s="6" t="s">
        <v>184</v>
      </c>
      <c r="D1854" s="6" t="s">
        <v>185</v>
      </c>
      <c r="E1854" s="6" t="s">
        <v>596</v>
      </c>
      <c r="F1854" s="27">
        <v>2019</v>
      </c>
      <c r="G1854" s="28">
        <v>43525</v>
      </c>
      <c r="H1854" s="18">
        <v>3603</v>
      </c>
      <c r="I1854" s="17">
        <f t="shared" si="145"/>
        <v>2341.9500000000003</v>
      </c>
      <c r="J1854" s="33">
        <v>84</v>
      </c>
      <c r="K1854" s="36">
        <f t="shared" si="142"/>
        <v>54.930966469428007</v>
      </c>
      <c r="L1854" s="19">
        <f t="shared" si="143"/>
        <v>1454.9202152014655</v>
      </c>
      <c r="M1854" s="17">
        <f t="shared" si="144"/>
        <v>887.02978479853482</v>
      </c>
      <c r="N1854" s="39">
        <v>0.09</v>
      </c>
      <c r="O1854" s="17">
        <f t="shared" si="146"/>
        <v>966.86246543040306</v>
      </c>
    </row>
    <row r="1855" spans="1:15" s="7" customFormat="1" ht="15.75" customHeight="1" x14ac:dyDescent="0.25">
      <c r="A1855" s="6" t="s">
        <v>2336</v>
      </c>
      <c r="B1855" s="6" t="s">
        <v>33</v>
      </c>
      <c r="C1855" s="6" t="s">
        <v>29</v>
      </c>
      <c r="D1855" s="6" t="s">
        <v>30</v>
      </c>
      <c r="E1855" s="6" t="s">
        <v>52</v>
      </c>
      <c r="F1855" s="27">
        <v>2017</v>
      </c>
      <c r="G1855" s="28">
        <v>43056</v>
      </c>
      <c r="H1855" s="18">
        <v>6861</v>
      </c>
      <c r="I1855" s="17">
        <f t="shared" si="145"/>
        <v>4459.6500000000005</v>
      </c>
      <c r="J1855" s="33">
        <v>84</v>
      </c>
      <c r="K1855" s="36">
        <f t="shared" si="142"/>
        <v>70.348454963839572</v>
      </c>
      <c r="L1855" s="19">
        <f t="shared" si="143"/>
        <v>3548.1311050061049</v>
      </c>
      <c r="M1855" s="17">
        <f t="shared" si="144"/>
        <v>911.51889499389563</v>
      </c>
      <c r="N1855" s="39">
        <v>0.09</v>
      </c>
      <c r="O1855" s="17">
        <f t="shared" si="146"/>
        <v>993.55559554334627</v>
      </c>
    </row>
    <row r="1856" spans="1:15" s="7" customFormat="1" ht="15.75" customHeight="1" x14ac:dyDescent="0.25">
      <c r="A1856" s="6" t="s">
        <v>2337</v>
      </c>
      <c r="B1856" s="6" t="s">
        <v>44</v>
      </c>
      <c r="C1856" s="6" t="s">
        <v>29</v>
      </c>
      <c r="D1856" s="6" t="s">
        <v>30</v>
      </c>
      <c r="E1856" s="6" t="s">
        <v>52</v>
      </c>
      <c r="F1856" s="27">
        <v>2018</v>
      </c>
      <c r="G1856" s="28">
        <v>43270</v>
      </c>
      <c r="H1856" s="18">
        <v>6861</v>
      </c>
      <c r="I1856" s="17">
        <f t="shared" si="145"/>
        <v>4459.6500000000005</v>
      </c>
      <c r="J1856" s="33">
        <v>84</v>
      </c>
      <c r="K1856" s="36">
        <f t="shared" si="142"/>
        <v>63.31360946745562</v>
      </c>
      <c r="L1856" s="19">
        <f t="shared" si="143"/>
        <v>3193.3179945054949</v>
      </c>
      <c r="M1856" s="17">
        <f t="shared" si="144"/>
        <v>1266.3320054945057</v>
      </c>
      <c r="N1856" s="39">
        <v>0.09</v>
      </c>
      <c r="O1856" s="17">
        <f t="shared" si="146"/>
        <v>1380.3018859890112</v>
      </c>
    </row>
    <row r="1857" spans="1:15" s="7" customFormat="1" ht="15.75" customHeight="1" x14ac:dyDescent="0.25">
      <c r="A1857" s="6" t="s">
        <v>2338</v>
      </c>
      <c r="B1857" s="6" t="s">
        <v>44</v>
      </c>
      <c r="C1857" s="6" t="s">
        <v>34</v>
      </c>
      <c r="D1857" s="6" t="s">
        <v>35</v>
      </c>
      <c r="E1857" s="6" t="s">
        <v>126</v>
      </c>
      <c r="F1857" s="27">
        <v>2010</v>
      </c>
      <c r="G1857" s="28">
        <v>40360</v>
      </c>
      <c r="H1857" s="18">
        <v>989</v>
      </c>
      <c r="I1857" s="17">
        <f t="shared" si="145"/>
        <v>642.85</v>
      </c>
      <c r="J1857" s="33">
        <v>84</v>
      </c>
      <c r="K1857" s="36">
        <f t="shared" si="142"/>
        <v>158.97435897435898</v>
      </c>
      <c r="L1857" s="19">
        <f t="shared" si="143"/>
        <v>610.70749999999998</v>
      </c>
      <c r="M1857" s="17">
        <f t="shared" si="144"/>
        <v>32.142500000000005</v>
      </c>
      <c r="N1857" s="39">
        <v>0.09</v>
      </c>
      <c r="O1857" s="17">
        <f t="shared" si="146"/>
        <v>35.035325000000007</v>
      </c>
    </row>
    <row r="1858" spans="1:15" s="7" customFormat="1" ht="15.75" customHeight="1" x14ac:dyDescent="0.25">
      <c r="A1858" s="6" t="s">
        <v>2339</v>
      </c>
      <c r="B1858" s="6" t="s">
        <v>44</v>
      </c>
      <c r="C1858" s="6" t="s">
        <v>96</v>
      </c>
      <c r="D1858" s="6" t="s">
        <v>97</v>
      </c>
      <c r="E1858" s="6" t="s">
        <v>2254</v>
      </c>
      <c r="F1858" s="27">
        <v>2018</v>
      </c>
      <c r="G1858" s="28">
        <v>43453</v>
      </c>
      <c r="H1858" s="18">
        <v>2298.5</v>
      </c>
      <c r="I1858" s="17">
        <f t="shared" si="145"/>
        <v>1494.0250000000001</v>
      </c>
      <c r="J1858" s="33">
        <v>60</v>
      </c>
      <c r="K1858" s="36">
        <f t="shared" si="142"/>
        <v>57.297830374753445</v>
      </c>
      <c r="L1858" s="19">
        <f t="shared" si="143"/>
        <v>1355.4028579059827</v>
      </c>
      <c r="M1858" s="17">
        <f t="shared" si="144"/>
        <v>138.62214209401736</v>
      </c>
      <c r="N1858" s="39">
        <v>0.21</v>
      </c>
      <c r="O1858" s="17">
        <f t="shared" si="146"/>
        <v>167.73279193376101</v>
      </c>
    </row>
    <row r="1859" spans="1:15" s="7" customFormat="1" ht="15.75" customHeight="1" x14ac:dyDescent="0.25">
      <c r="A1859" s="6" t="s">
        <v>2340</v>
      </c>
      <c r="B1859" s="6" t="s">
        <v>44</v>
      </c>
      <c r="C1859" s="6" t="s">
        <v>38</v>
      </c>
      <c r="D1859" s="6" t="s">
        <v>39</v>
      </c>
      <c r="E1859" s="6" t="s">
        <v>264</v>
      </c>
      <c r="F1859" s="27">
        <v>2017</v>
      </c>
      <c r="G1859" s="28">
        <v>42803</v>
      </c>
      <c r="H1859" s="18">
        <v>744</v>
      </c>
      <c r="I1859" s="17">
        <f t="shared" si="145"/>
        <v>483.6</v>
      </c>
      <c r="J1859" s="33">
        <v>84</v>
      </c>
      <c r="K1859" s="36">
        <f t="shared" si="142"/>
        <v>78.665351742274808</v>
      </c>
      <c r="L1859" s="19">
        <f t="shared" si="143"/>
        <v>430.24328449328448</v>
      </c>
      <c r="M1859" s="17">
        <f t="shared" si="144"/>
        <v>53.356715506715545</v>
      </c>
      <c r="N1859" s="39">
        <v>0.09</v>
      </c>
      <c r="O1859" s="17">
        <f t="shared" si="146"/>
        <v>58.158819902319948</v>
      </c>
    </row>
    <row r="1860" spans="1:15" s="7" customFormat="1" ht="15.75" customHeight="1" x14ac:dyDescent="0.25">
      <c r="A1860" s="6" t="s">
        <v>2341</v>
      </c>
      <c r="B1860" s="6" t="s">
        <v>44</v>
      </c>
      <c r="C1860" s="6" t="s">
        <v>29</v>
      </c>
      <c r="D1860" s="6" t="s">
        <v>30</v>
      </c>
      <c r="E1860" s="6" t="s">
        <v>393</v>
      </c>
      <c r="F1860" s="27">
        <v>2018</v>
      </c>
      <c r="G1860" s="28">
        <v>43395</v>
      </c>
      <c r="H1860" s="18">
        <v>5732.5</v>
      </c>
      <c r="I1860" s="17">
        <f t="shared" si="145"/>
        <v>3726.125</v>
      </c>
      <c r="J1860" s="33">
        <v>84</v>
      </c>
      <c r="K1860" s="36">
        <f t="shared" si="142"/>
        <v>59.20447074293228</v>
      </c>
      <c r="L1860" s="19">
        <f t="shared" si="143"/>
        <v>2494.9178049959296</v>
      </c>
      <c r="M1860" s="17">
        <f t="shared" si="144"/>
        <v>1231.2071950040704</v>
      </c>
      <c r="N1860" s="39">
        <v>0.09</v>
      </c>
      <c r="O1860" s="17">
        <f t="shared" si="146"/>
        <v>1342.0158425544369</v>
      </c>
    </row>
    <row r="1861" spans="1:15" s="7" customFormat="1" ht="15.75" customHeight="1" x14ac:dyDescent="0.25">
      <c r="A1861" s="6" t="s">
        <v>2342</v>
      </c>
      <c r="B1861" s="6" t="s">
        <v>44</v>
      </c>
      <c r="C1861" s="6" t="s">
        <v>76</v>
      </c>
      <c r="D1861" s="6" t="s">
        <v>77</v>
      </c>
      <c r="E1861" s="6" t="s">
        <v>2343</v>
      </c>
      <c r="F1861" s="27">
        <v>2020</v>
      </c>
      <c r="G1861" s="28">
        <v>43854</v>
      </c>
      <c r="H1861" s="18">
        <v>26130</v>
      </c>
      <c r="I1861" s="17">
        <f t="shared" si="145"/>
        <v>16984.5</v>
      </c>
      <c r="J1861" s="33">
        <v>84</v>
      </c>
      <c r="K1861" s="36">
        <f t="shared" si="142"/>
        <v>44.115713346482572</v>
      </c>
      <c r="L1861" s="19">
        <f t="shared" si="143"/>
        <v>8474.037698412696</v>
      </c>
      <c r="M1861" s="17">
        <f t="shared" si="144"/>
        <v>8510.462301587304</v>
      </c>
      <c r="N1861" s="39">
        <v>0.09</v>
      </c>
      <c r="O1861" s="17">
        <f t="shared" si="146"/>
        <v>9276.4039087301626</v>
      </c>
    </row>
    <row r="1862" spans="1:15" s="7" customFormat="1" ht="15.75" customHeight="1" x14ac:dyDescent="0.25">
      <c r="A1862" s="6" t="s">
        <v>2344</v>
      </c>
      <c r="B1862" s="6" t="s">
        <v>33</v>
      </c>
      <c r="C1862" s="6" t="s">
        <v>29</v>
      </c>
      <c r="D1862" s="6" t="s">
        <v>30</v>
      </c>
      <c r="E1862" s="6" t="s">
        <v>52</v>
      </c>
      <c r="F1862" s="27">
        <v>2018</v>
      </c>
      <c r="G1862" s="28">
        <v>43282</v>
      </c>
      <c r="H1862" s="18">
        <v>6861</v>
      </c>
      <c r="I1862" s="17">
        <f t="shared" si="145"/>
        <v>4459.6500000000005</v>
      </c>
      <c r="J1862" s="33">
        <v>84</v>
      </c>
      <c r="K1862" s="36">
        <f t="shared" si="142"/>
        <v>62.91913214990138</v>
      </c>
      <c r="L1862" s="19">
        <f t="shared" si="143"/>
        <v>3173.4219322344325</v>
      </c>
      <c r="M1862" s="17">
        <f t="shared" si="144"/>
        <v>1286.2280677655681</v>
      </c>
      <c r="N1862" s="39">
        <v>0.09</v>
      </c>
      <c r="O1862" s="17">
        <f t="shared" si="146"/>
        <v>1401.9885938644693</v>
      </c>
    </row>
    <row r="1863" spans="1:15" s="7" customFormat="1" ht="15.75" customHeight="1" x14ac:dyDescent="0.25">
      <c r="A1863" s="6" t="s">
        <v>2345</v>
      </c>
      <c r="B1863" s="6" t="s">
        <v>33</v>
      </c>
      <c r="C1863" s="6" t="s">
        <v>58</v>
      </c>
      <c r="D1863" s="6" t="s">
        <v>59</v>
      </c>
      <c r="E1863" s="6" t="s">
        <v>223</v>
      </c>
      <c r="F1863" s="27">
        <v>2019</v>
      </c>
      <c r="G1863" s="28">
        <v>43664</v>
      </c>
      <c r="H1863" s="18">
        <v>6568</v>
      </c>
      <c r="I1863" s="17">
        <f t="shared" si="145"/>
        <v>4269.2</v>
      </c>
      <c r="J1863" s="33">
        <v>84</v>
      </c>
      <c r="K1863" s="36">
        <f t="shared" si="142"/>
        <v>50.361604207758049</v>
      </c>
      <c r="L1863" s="19">
        <f t="shared" si="143"/>
        <v>2431.5901505901502</v>
      </c>
      <c r="M1863" s="17">
        <f t="shared" si="144"/>
        <v>1837.6098494098496</v>
      </c>
      <c r="N1863" s="39">
        <v>0.09</v>
      </c>
      <c r="O1863" s="17">
        <f t="shared" si="146"/>
        <v>2002.9947358567363</v>
      </c>
    </row>
    <row r="1864" spans="1:15" s="7" customFormat="1" ht="15.75" customHeight="1" x14ac:dyDescent="0.25">
      <c r="A1864" s="6" t="s">
        <v>2346</v>
      </c>
      <c r="B1864" s="6" t="s">
        <v>33</v>
      </c>
      <c r="C1864" s="6" t="s">
        <v>29</v>
      </c>
      <c r="D1864" s="6" t="s">
        <v>30</v>
      </c>
      <c r="E1864" s="6" t="s">
        <v>52</v>
      </c>
      <c r="F1864" s="27">
        <v>2017</v>
      </c>
      <c r="G1864" s="28">
        <v>43049</v>
      </c>
      <c r="H1864" s="18">
        <v>6861</v>
      </c>
      <c r="I1864" s="17">
        <f t="shared" si="145"/>
        <v>4459.6500000000005</v>
      </c>
      <c r="J1864" s="33">
        <v>84</v>
      </c>
      <c r="K1864" s="36">
        <f t="shared" si="142"/>
        <v>70.578566732412881</v>
      </c>
      <c r="L1864" s="19">
        <f t="shared" si="143"/>
        <v>3559.7371413308915</v>
      </c>
      <c r="M1864" s="17">
        <f t="shared" si="144"/>
        <v>899.91285866910903</v>
      </c>
      <c r="N1864" s="39">
        <v>0.09</v>
      </c>
      <c r="O1864" s="17">
        <f t="shared" si="146"/>
        <v>980.90501594932891</v>
      </c>
    </row>
    <row r="1865" spans="1:15" s="7" customFormat="1" ht="15.75" customHeight="1" x14ac:dyDescent="0.25">
      <c r="A1865" s="6" t="s">
        <v>2347</v>
      </c>
      <c r="B1865" s="6" t="s">
        <v>33</v>
      </c>
      <c r="C1865" s="6" t="s">
        <v>143</v>
      </c>
      <c r="D1865" s="6" t="s">
        <v>144</v>
      </c>
      <c r="E1865" s="6" t="s">
        <v>117</v>
      </c>
      <c r="F1865" s="27">
        <v>2015</v>
      </c>
      <c r="G1865" s="28">
        <v>42186</v>
      </c>
      <c r="H1865" s="18">
        <v>1995</v>
      </c>
      <c r="I1865" s="17">
        <f t="shared" si="145"/>
        <v>1296.75</v>
      </c>
      <c r="J1865" s="33">
        <v>84</v>
      </c>
      <c r="K1865" s="36">
        <f t="shared" si="142"/>
        <v>98.948060486522024</v>
      </c>
      <c r="L1865" s="19">
        <f t="shared" si="143"/>
        <v>1231.9124999999999</v>
      </c>
      <c r="M1865" s="17">
        <f t="shared" si="144"/>
        <v>64.837500000000006</v>
      </c>
      <c r="N1865" s="39">
        <v>0.09</v>
      </c>
      <c r="O1865" s="17">
        <f t="shared" si="146"/>
        <v>70.672875000000005</v>
      </c>
    </row>
    <row r="1866" spans="1:15" s="7" customFormat="1" ht="15.75" customHeight="1" x14ac:dyDescent="0.25">
      <c r="A1866" s="6" t="s">
        <v>2348</v>
      </c>
      <c r="B1866" s="6" t="s">
        <v>33</v>
      </c>
      <c r="C1866" s="6" t="s">
        <v>38</v>
      </c>
      <c r="D1866" s="6" t="s">
        <v>39</v>
      </c>
      <c r="E1866" s="6" t="s">
        <v>71</v>
      </c>
      <c r="F1866" s="27">
        <v>2006</v>
      </c>
      <c r="G1866" s="28">
        <v>38899</v>
      </c>
      <c r="H1866" s="18">
        <v>1025</v>
      </c>
      <c r="I1866" s="17">
        <f t="shared" si="145"/>
        <v>666.25</v>
      </c>
      <c r="J1866" s="33">
        <v>84</v>
      </c>
      <c r="K1866" s="36">
        <f t="shared" ref="K1866:K1929" si="147">+($B$2-G1866)/30.42</f>
        <v>207.00197238658777</v>
      </c>
      <c r="L1866" s="19">
        <f t="shared" ref="L1866:L1929" si="148">+I1866-M1866</f>
        <v>632.9375</v>
      </c>
      <c r="M1866" s="17">
        <f t="shared" ref="M1866:M1929" si="149">IF(K1866&lt;$J1866,($I1866)-(K1866/$J1866)*(($I1866)-($I1866*$B$5)),($I1866*$B$5))</f>
        <v>33.3125</v>
      </c>
      <c r="N1866" s="39">
        <v>0.09</v>
      </c>
      <c r="O1866" s="17">
        <f t="shared" si="146"/>
        <v>36.310625000000002</v>
      </c>
    </row>
    <row r="1867" spans="1:15" s="7" customFormat="1" ht="15.75" customHeight="1" x14ac:dyDescent="0.25">
      <c r="A1867" s="6" t="s">
        <v>2349</v>
      </c>
      <c r="B1867" s="6" t="s">
        <v>33</v>
      </c>
      <c r="C1867" s="6" t="s">
        <v>38</v>
      </c>
      <c r="D1867" s="6" t="s">
        <v>39</v>
      </c>
      <c r="E1867" s="6" t="s">
        <v>264</v>
      </c>
      <c r="F1867" s="27">
        <v>2010</v>
      </c>
      <c r="G1867" s="28">
        <v>40360</v>
      </c>
      <c r="H1867" s="18">
        <v>671</v>
      </c>
      <c r="I1867" s="17">
        <f t="shared" ref="I1867:I1930" si="150">H1867*(1-$B$6)</f>
        <v>436.15000000000003</v>
      </c>
      <c r="J1867" s="33">
        <v>84</v>
      </c>
      <c r="K1867" s="36">
        <f t="shared" si="147"/>
        <v>158.97435897435898</v>
      </c>
      <c r="L1867" s="19">
        <f t="shared" si="148"/>
        <v>414.34250000000003</v>
      </c>
      <c r="M1867" s="17">
        <f t="shared" si="149"/>
        <v>21.807500000000005</v>
      </c>
      <c r="N1867" s="39">
        <v>0.09</v>
      </c>
      <c r="O1867" s="17">
        <f t="shared" ref="O1867:O1930" si="151">+M1867*(1+N1867)</f>
        <v>23.770175000000005</v>
      </c>
    </row>
    <row r="1868" spans="1:15" s="7" customFormat="1" ht="15.75" customHeight="1" x14ac:dyDescent="0.25">
      <c r="A1868" s="6" t="s">
        <v>2350</v>
      </c>
      <c r="B1868" s="6" t="s">
        <v>33</v>
      </c>
      <c r="C1868" s="6" t="s">
        <v>38</v>
      </c>
      <c r="D1868" s="6" t="s">
        <v>39</v>
      </c>
      <c r="E1868" s="6" t="s">
        <v>264</v>
      </c>
      <c r="F1868" s="27">
        <v>2013</v>
      </c>
      <c r="G1868" s="28">
        <v>41456</v>
      </c>
      <c r="H1868" s="18">
        <v>671</v>
      </c>
      <c r="I1868" s="17">
        <f t="shared" si="150"/>
        <v>436.15000000000003</v>
      </c>
      <c r="J1868" s="33">
        <v>84</v>
      </c>
      <c r="K1868" s="36">
        <f t="shared" si="147"/>
        <v>122.94543063773833</v>
      </c>
      <c r="L1868" s="19">
        <f t="shared" si="148"/>
        <v>414.34250000000003</v>
      </c>
      <c r="M1868" s="17">
        <f t="shared" si="149"/>
        <v>21.807500000000005</v>
      </c>
      <c r="N1868" s="39">
        <v>0.09</v>
      </c>
      <c r="O1868" s="17">
        <f t="shared" si="151"/>
        <v>23.770175000000005</v>
      </c>
    </row>
    <row r="1869" spans="1:15" s="7" customFormat="1" ht="15.75" customHeight="1" x14ac:dyDescent="0.25">
      <c r="A1869" s="6" t="s">
        <v>2351</v>
      </c>
      <c r="B1869" s="6" t="s">
        <v>33</v>
      </c>
      <c r="C1869" s="6" t="s">
        <v>58</v>
      </c>
      <c r="D1869" s="6" t="s">
        <v>59</v>
      </c>
      <c r="E1869" s="6" t="s">
        <v>741</v>
      </c>
      <c r="F1869" s="27">
        <v>2015</v>
      </c>
      <c r="G1869" s="28">
        <v>42186</v>
      </c>
      <c r="H1869" s="18">
        <v>8287</v>
      </c>
      <c r="I1869" s="17">
        <f t="shared" si="150"/>
        <v>5386.55</v>
      </c>
      <c r="J1869" s="33">
        <v>84</v>
      </c>
      <c r="K1869" s="36">
        <f t="shared" si="147"/>
        <v>98.948060486522024</v>
      </c>
      <c r="L1869" s="19">
        <f t="shared" si="148"/>
        <v>5117.2224999999999</v>
      </c>
      <c r="M1869" s="17">
        <f t="shared" si="149"/>
        <v>269.32750000000004</v>
      </c>
      <c r="N1869" s="39">
        <v>0.09</v>
      </c>
      <c r="O1869" s="17">
        <f t="shared" si="151"/>
        <v>293.56697500000007</v>
      </c>
    </row>
    <row r="1870" spans="1:15" s="7" customFormat="1" ht="15.75" customHeight="1" x14ac:dyDescent="0.25">
      <c r="A1870" s="6" t="s">
        <v>2352</v>
      </c>
      <c r="B1870" s="6" t="s">
        <v>33</v>
      </c>
      <c r="C1870" s="6" t="s">
        <v>38</v>
      </c>
      <c r="D1870" s="6" t="s">
        <v>39</v>
      </c>
      <c r="E1870" s="6" t="s">
        <v>71</v>
      </c>
      <c r="F1870" s="27">
        <v>2005</v>
      </c>
      <c r="G1870" s="28">
        <v>38534</v>
      </c>
      <c r="H1870" s="18">
        <v>1025</v>
      </c>
      <c r="I1870" s="17">
        <f t="shared" si="150"/>
        <v>666.25</v>
      </c>
      <c r="J1870" s="33">
        <v>84</v>
      </c>
      <c r="K1870" s="36">
        <f t="shared" si="147"/>
        <v>219.0006574621959</v>
      </c>
      <c r="L1870" s="19">
        <f t="shared" si="148"/>
        <v>632.9375</v>
      </c>
      <c r="M1870" s="17">
        <f t="shared" si="149"/>
        <v>33.3125</v>
      </c>
      <c r="N1870" s="39">
        <v>0.09</v>
      </c>
      <c r="O1870" s="17">
        <f t="shared" si="151"/>
        <v>36.310625000000002</v>
      </c>
    </row>
    <row r="1871" spans="1:15" s="7" customFormat="1" ht="15.75" customHeight="1" x14ac:dyDescent="0.25">
      <c r="A1871" s="6" t="s">
        <v>2353</v>
      </c>
      <c r="B1871" s="6" t="s">
        <v>33</v>
      </c>
      <c r="C1871" s="6" t="s">
        <v>38</v>
      </c>
      <c r="D1871" s="6" t="s">
        <v>39</v>
      </c>
      <c r="E1871" s="6" t="s">
        <v>264</v>
      </c>
      <c r="F1871" s="27">
        <v>2016</v>
      </c>
      <c r="G1871" s="28">
        <v>42552</v>
      </c>
      <c r="H1871" s="18">
        <v>671</v>
      </c>
      <c r="I1871" s="17">
        <f t="shared" si="150"/>
        <v>436.15000000000003</v>
      </c>
      <c r="J1871" s="33">
        <v>84</v>
      </c>
      <c r="K1871" s="36">
        <f t="shared" si="147"/>
        <v>86.916502301117674</v>
      </c>
      <c r="L1871" s="19">
        <f t="shared" si="148"/>
        <v>414.34250000000003</v>
      </c>
      <c r="M1871" s="17">
        <f t="shared" si="149"/>
        <v>21.807500000000005</v>
      </c>
      <c r="N1871" s="39">
        <v>0.09</v>
      </c>
      <c r="O1871" s="17">
        <f t="shared" si="151"/>
        <v>23.770175000000005</v>
      </c>
    </row>
    <row r="1872" spans="1:15" s="7" customFormat="1" ht="15.75" customHeight="1" x14ac:dyDescent="0.25">
      <c r="A1872" s="6" t="s">
        <v>2354</v>
      </c>
      <c r="B1872" s="6" t="s">
        <v>33</v>
      </c>
      <c r="C1872" s="6" t="s">
        <v>147</v>
      </c>
      <c r="D1872" s="6" t="s">
        <v>148</v>
      </c>
      <c r="E1872" s="6" t="s">
        <v>149</v>
      </c>
      <c r="F1872" s="27">
        <v>2000</v>
      </c>
      <c r="G1872" s="28">
        <v>36708</v>
      </c>
      <c r="H1872" s="18">
        <v>3344</v>
      </c>
      <c r="I1872" s="17">
        <f t="shared" si="150"/>
        <v>2173.6</v>
      </c>
      <c r="J1872" s="33">
        <v>84</v>
      </c>
      <c r="K1872" s="36">
        <f t="shared" si="147"/>
        <v>279.02695595003286</v>
      </c>
      <c r="L1872" s="19">
        <f t="shared" si="148"/>
        <v>2064.92</v>
      </c>
      <c r="M1872" s="17">
        <f t="shared" si="149"/>
        <v>108.68</v>
      </c>
      <c r="N1872" s="39">
        <v>0.09</v>
      </c>
      <c r="O1872" s="17">
        <f t="shared" si="151"/>
        <v>118.46120000000002</v>
      </c>
    </row>
    <row r="1873" spans="1:15" s="7" customFormat="1" ht="15.75" customHeight="1" x14ac:dyDescent="0.25">
      <c r="A1873" s="6" t="s">
        <v>2355</v>
      </c>
      <c r="B1873" s="6" t="s">
        <v>33</v>
      </c>
      <c r="C1873" s="6" t="s">
        <v>54</v>
      </c>
      <c r="D1873" s="6" t="s">
        <v>55</v>
      </c>
      <c r="E1873" s="6" t="s">
        <v>684</v>
      </c>
      <c r="F1873" s="27">
        <v>2015</v>
      </c>
      <c r="G1873" s="28">
        <v>42186</v>
      </c>
      <c r="H1873" s="18">
        <v>5476</v>
      </c>
      <c r="I1873" s="17">
        <f t="shared" si="150"/>
        <v>3559.4</v>
      </c>
      <c r="J1873" s="33">
        <v>84</v>
      </c>
      <c r="K1873" s="36">
        <f t="shared" si="147"/>
        <v>98.948060486522024</v>
      </c>
      <c r="L1873" s="19">
        <f t="shared" si="148"/>
        <v>3381.4300000000003</v>
      </c>
      <c r="M1873" s="17">
        <f t="shared" si="149"/>
        <v>177.97000000000003</v>
      </c>
      <c r="N1873" s="39">
        <v>0.21</v>
      </c>
      <c r="O1873" s="17">
        <f t="shared" si="151"/>
        <v>215.34370000000001</v>
      </c>
    </row>
    <row r="1874" spans="1:15" s="7" customFormat="1" ht="15.75" customHeight="1" x14ac:dyDescent="0.25">
      <c r="A1874" s="6" t="s">
        <v>2356</v>
      </c>
      <c r="B1874" s="6" t="s">
        <v>33</v>
      </c>
      <c r="C1874" s="6" t="s">
        <v>255</v>
      </c>
      <c r="D1874" s="6" t="s">
        <v>256</v>
      </c>
      <c r="E1874" s="6" t="s">
        <v>270</v>
      </c>
      <c r="F1874" s="27">
        <v>2017</v>
      </c>
      <c r="G1874" s="28">
        <v>42917</v>
      </c>
      <c r="H1874" s="18">
        <v>6995</v>
      </c>
      <c r="I1874" s="17">
        <f t="shared" si="150"/>
        <v>4546.75</v>
      </c>
      <c r="J1874" s="33">
        <v>84</v>
      </c>
      <c r="K1874" s="36">
        <f t="shared" si="147"/>
        <v>74.917817225509523</v>
      </c>
      <c r="L1874" s="19">
        <f t="shared" si="148"/>
        <v>3852.3923356735859</v>
      </c>
      <c r="M1874" s="17">
        <f t="shared" si="149"/>
        <v>694.35766432641412</v>
      </c>
      <c r="N1874" s="39">
        <v>0.09</v>
      </c>
      <c r="O1874" s="17">
        <f t="shared" si="151"/>
        <v>756.84985411579146</v>
      </c>
    </row>
    <row r="1875" spans="1:15" s="7" customFormat="1" ht="15.75" customHeight="1" x14ac:dyDescent="0.25">
      <c r="A1875" s="6" t="s">
        <v>2357</v>
      </c>
      <c r="B1875" s="6" t="s">
        <v>44</v>
      </c>
      <c r="C1875" s="6" t="s">
        <v>34</v>
      </c>
      <c r="D1875" s="6" t="s">
        <v>35</v>
      </c>
      <c r="E1875" s="6" t="s">
        <v>126</v>
      </c>
      <c r="F1875" s="27">
        <v>2008</v>
      </c>
      <c r="G1875" s="28">
        <v>39469</v>
      </c>
      <c r="H1875" s="18">
        <v>969</v>
      </c>
      <c r="I1875" s="17">
        <f t="shared" si="150"/>
        <v>629.85</v>
      </c>
      <c r="J1875" s="33">
        <v>84</v>
      </c>
      <c r="K1875" s="36">
        <f t="shared" si="147"/>
        <v>188.26429980276134</v>
      </c>
      <c r="L1875" s="19">
        <f t="shared" si="148"/>
        <v>598.35750000000007</v>
      </c>
      <c r="M1875" s="17">
        <f t="shared" si="149"/>
        <v>31.492500000000003</v>
      </c>
      <c r="N1875" s="39">
        <v>0.09</v>
      </c>
      <c r="O1875" s="17">
        <f t="shared" si="151"/>
        <v>34.326825000000007</v>
      </c>
    </row>
    <row r="1876" spans="1:15" s="7" customFormat="1" ht="15.75" customHeight="1" x14ac:dyDescent="0.25">
      <c r="A1876" s="6" t="s">
        <v>2358</v>
      </c>
      <c r="B1876" s="6" t="s">
        <v>33</v>
      </c>
      <c r="C1876" s="6" t="s">
        <v>58</v>
      </c>
      <c r="D1876" s="6" t="s">
        <v>59</v>
      </c>
      <c r="E1876" s="6" t="s">
        <v>223</v>
      </c>
      <c r="F1876" s="27">
        <v>2019</v>
      </c>
      <c r="G1876" s="28">
        <v>43777</v>
      </c>
      <c r="H1876" s="18">
        <v>6406</v>
      </c>
      <c r="I1876" s="17">
        <f t="shared" si="150"/>
        <v>4163.9000000000005</v>
      </c>
      <c r="J1876" s="33">
        <v>84</v>
      </c>
      <c r="K1876" s="36">
        <f t="shared" si="147"/>
        <v>46.646942800788949</v>
      </c>
      <c r="L1876" s="19">
        <f t="shared" si="148"/>
        <v>2196.685057997558</v>
      </c>
      <c r="M1876" s="17">
        <f t="shared" si="149"/>
        <v>1967.2149420024425</v>
      </c>
      <c r="N1876" s="39">
        <v>0.09</v>
      </c>
      <c r="O1876" s="17">
        <f t="shared" si="151"/>
        <v>2144.2642867826626</v>
      </c>
    </row>
    <row r="1877" spans="1:15" s="7" customFormat="1" ht="15.75" customHeight="1" x14ac:dyDescent="0.25">
      <c r="A1877" s="6" t="s">
        <v>2359</v>
      </c>
      <c r="B1877" s="6" t="s">
        <v>47</v>
      </c>
      <c r="C1877" s="6" t="s">
        <v>34</v>
      </c>
      <c r="D1877" s="6" t="s">
        <v>35</v>
      </c>
      <c r="E1877" s="6" t="s">
        <v>126</v>
      </c>
      <c r="F1877" s="27">
        <v>2012</v>
      </c>
      <c r="G1877" s="28">
        <v>41091</v>
      </c>
      <c r="H1877" s="18">
        <v>989</v>
      </c>
      <c r="I1877" s="17">
        <f t="shared" si="150"/>
        <v>642.85</v>
      </c>
      <c r="J1877" s="33">
        <v>84</v>
      </c>
      <c r="K1877" s="36">
        <f t="shared" si="147"/>
        <v>134.94411571334646</v>
      </c>
      <c r="L1877" s="19">
        <f t="shared" si="148"/>
        <v>610.70749999999998</v>
      </c>
      <c r="M1877" s="17">
        <f t="shared" si="149"/>
        <v>32.142500000000005</v>
      </c>
      <c r="N1877" s="39">
        <v>0.09</v>
      </c>
      <c r="O1877" s="17">
        <f t="shared" si="151"/>
        <v>35.035325000000007</v>
      </c>
    </row>
    <row r="1878" spans="1:15" s="7" customFormat="1" ht="15.75" customHeight="1" x14ac:dyDescent="0.25">
      <c r="A1878" s="6" t="s">
        <v>2360</v>
      </c>
      <c r="B1878" s="6" t="s">
        <v>33</v>
      </c>
      <c r="C1878" s="6" t="s">
        <v>34</v>
      </c>
      <c r="D1878" s="6" t="s">
        <v>35</v>
      </c>
      <c r="E1878" s="6" t="s">
        <v>126</v>
      </c>
      <c r="F1878" s="27">
        <v>2006</v>
      </c>
      <c r="G1878" s="28">
        <v>38932</v>
      </c>
      <c r="H1878" s="18">
        <v>1014.5999999999999</v>
      </c>
      <c r="I1878" s="17">
        <f t="shared" si="150"/>
        <v>659.49</v>
      </c>
      <c r="J1878" s="33">
        <v>84</v>
      </c>
      <c r="K1878" s="36">
        <f t="shared" si="147"/>
        <v>205.91715976331361</v>
      </c>
      <c r="L1878" s="19">
        <f t="shared" si="148"/>
        <v>626.51549999999997</v>
      </c>
      <c r="M1878" s="17">
        <f t="shared" si="149"/>
        <v>32.974499999999999</v>
      </c>
      <c r="N1878" s="39">
        <v>0.09</v>
      </c>
      <c r="O1878" s="17">
        <f t="shared" si="151"/>
        <v>35.942205000000001</v>
      </c>
    </row>
    <row r="1879" spans="1:15" s="7" customFormat="1" ht="15.75" customHeight="1" x14ac:dyDescent="0.25">
      <c r="A1879" s="6" t="s">
        <v>2361</v>
      </c>
      <c r="B1879" s="6" t="s">
        <v>33</v>
      </c>
      <c r="C1879" s="6" t="s">
        <v>255</v>
      </c>
      <c r="D1879" s="6" t="s">
        <v>256</v>
      </c>
      <c r="E1879" s="6" t="s">
        <v>171</v>
      </c>
      <c r="F1879" s="27">
        <v>2015</v>
      </c>
      <c r="G1879" s="28">
        <v>42186</v>
      </c>
      <c r="H1879" s="18">
        <v>985</v>
      </c>
      <c r="I1879" s="17">
        <f t="shared" si="150"/>
        <v>640.25</v>
      </c>
      <c r="J1879" s="33">
        <v>84</v>
      </c>
      <c r="K1879" s="36">
        <f t="shared" si="147"/>
        <v>98.948060486522024</v>
      </c>
      <c r="L1879" s="19">
        <f t="shared" si="148"/>
        <v>608.23749999999995</v>
      </c>
      <c r="M1879" s="17">
        <f t="shared" si="149"/>
        <v>32.012500000000003</v>
      </c>
      <c r="N1879" s="39">
        <v>0.09</v>
      </c>
      <c r="O1879" s="17">
        <f t="shared" si="151"/>
        <v>34.893625000000007</v>
      </c>
    </row>
    <row r="1880" spans="1:15" s="7" customFormat="1" ht="15.75" customHeight="1" x14ac:dyDescent="0.25">
      <c r="A1880" s="6" t="s">
        <v>2362</v>
      </c>
      <c r="B1880" s="6" t="s">
        <v>33</v>
      </c>
      <c r="C1880" s="6" t="s">
        <v>58</v>
      </c>
      <c r="D1880" s="6" t="s">
        <v>59</v>
      </c>
      <c r="E1880" s="6" t="s">
        <v>741</v>
      </c>
      <c r="F1880" s="27">
        <v>2017</v>
      </c>
      <c r="G1880" s="28">
        <v>42917</v>
      </c>
      <c r="H1880" s="18">
        <v>8179</v>
      </c>
      <c r="I1880" s="17">
        <f t="shared" si="150"/>
        <v>5316.35</v>
      </c>
      <c r="J1880" s="33">
        <v>84</v>
      </c>
      <c r="K1880" s="36">
        <f t="shared" si="147"/>
        <v>74.917817225509523</v>
      </c>
      <c r="L1880" s="19">
        <f t="shared" si="148"/>
        <v>4504.4627467439968</v>
      </c>
      <c r="M1880" s="17">
        <f t="shared" si="149"/>
        <v>811.88725325600353</v>
      </c>
      <c r="N1880" s="39">
        <v>0.09</v>
      </c>
      <c r="O1880" s="17">
        <f t="shared" si="151"/>
        <v>884.95710604904389</v>
      </c>
    </row>
    <row r="1881" spans="1:15" s="7" customFormat="1" ht="15.75" customHeight="1" x14ac:dyDescent="0.25">
      <c r="A1881" s="6" t="s">
        <v>2363</v>
      </c>
      <c r="B1881" s="6" t="s">
        <v>33</v>
      </c>
      <c r="C1881" s="6" t="s">
        <v>58</v>
      </c>
      <c r="D1881" s="6" t="s">
        <v>59</v>
      </c>
      <c r="E1881" s="6" t="s">
        <v>52</v>
      </c>
      <c r="F1881" s="27">
        <v>2018</v>
      </c>
      <c r="G1881" s="28">
        <v>43282</v>
      </c>
      <c r="H1881" s="18">
        <v>6861</v>
      </c>
      <c r="I1881" s="17">
        <f t="shared" si="150"/>
        <v>4459.6500000000005</v>
      </c>
      <c r="J1881" s="33">
        <v>84</v>
      </c>
      <c r="K1881" s="36">
        <f t="shared" si="147"/>
        <v>62.91913214990138</v>
      </c>
      <c r="L1881" s="19">
        <f t="shared" si="148"/>
        <v>3173.4219322344325</v>
      </c>
      <c r="M1881" s="17">
        <f t="shared" si="149"/>
        <v>1286.2280677655681</v>
      </c>
      <c r="N1881" s="39">
        <v>0.09</v>
      </c>
      <c r="O1881" s="17">
        <f t="shared" si="151"/>
        <v>1401.9885938644693</v>
      </c>
    </row>
    <row r="1882" spans="1:15" s="7" customFormat="1" ht="15.75" customHeight="1" x14ac:dyDescent="0.25">
      <c r="A1882" s="6" t="s">
        <v>2364</v>
      </c>
      <c r="B1882" s="6" t="s">
        <v>44</v>
      </c>
      <c r="C1882" s="6" t="s">
        <v>34</v>
      </c>
      <c r="D1882" s="6" t="s">
        <v>35</v>
      </c>
      <c r="E1882" s="6" t="s">
        <v>126</v>
      </c>
      <c r="F1882" s="27">
        <v>2011</v>
      </c>
      <c r="G1882" s="28">
        <v>40725</v>
      </c>
      <c r="H1882" s="18">
        <v>989</v>
      </c>
      <c r="I1882" s="17">
        <f t="shared" si="150"/>
        <v>642.85</v>
      </c>
      <c r="J1882" s="33">
        <v>84</v>
      </c>
      <c r="K1882" s="36">
        <f t="shared" si="147"/>
        <v>146.97567389875081</v>
      </c>
      <c r="L1882" s="19">
        <f t="shared" si="148"/>
        <v>610.70749999999998</v>
      </c>
      <c r="M1882" s="17">
        <f t="shared" si="149"/>
        <v>32.142500000000005</v>
      </c>
      <c r="N1882" s="39">
        <v>0.09</v>
      </c>
      <c r="O1882" s="17">
        <f t="shared" si="151"/>
        <v>35.035325000000007</v>
      </c>
    </row>
    <row r="1883" spans="1:15" s="7" customFormat="1" ht="15.75" customHeight="1" x14ac:dyDescent="0.25">
      <c r="A1883" s="6" t="s">
        <v>2365</v>
      </c>
      <c r="B1883" s="6" t="s">
        <v>33</v>
      </c>
      <c r="C1883" s="6" t="s">
        <v>63</v>
      </c>
      <c r="D1883" s="6" t="s">
        <v>64</v>
      </c>
      <c r="E1883" s="6" t="s">
        <v>802</v>
      </c>
      <c r="F1883" s="27">
        <v>2017</v>
      </c>
      <c r="G1883" s="28">
        <v>42917</v>
      </c>
      <c r="H1883" s="18">
        <v>2260</v>
      </c>
      <c r="I1883" s="17">
        <f t="shared" si="150"/>
        <v>1469</v>
      </c>
      <c r="J1883" s="33">
        <v>84</v>
      </c>
      <c r="K1883" s="36">
        <f t="shared" si="147"/>
        <v>74.917817225509523</v>
      </c>
      <c r="L1883" s="19">
        <f t="shared" si="148"/>
        <v>1244.6614265364265</v>
      </c>
      <c r="M1883" s="17">
        <f t="shared" si="149"/>
        <v>224.33857346357354</v>
      </c>
      <c r="N1883" s="39">
        <v>0.09</v>
      </c>
      <c r="O1883" s="17">
        <f t="shared" si="151"/>
        <v>244.52904507529519</v>
      </c>
    </row>
    <row r="1884" spans="1:15" s="7" customFormat="1" ht="15.75" customHeight="1" x14ac:dyDescent="0.25">
      <c r="A1884" s="6" t="s">
        <v>2366</v>
      </c>
      <c r="B1884" s="6" t="s">
        <v>33</v>
      </c>
      <c r="C1884" s="6" t="s">
        <v>63</v>
      </c>
      <c r="D1884" s="6" t="s">
        <v>64</v>
      </c>
      <c r="E1884" s="6" t="s">
        <v>204</v>
      </c>
      <c r="F1884" s="27">
        <v>2017</v>
      </c>
      <c r="G1884" s="28">
        <v>42917</v>
      </c>
      <c r="H1884" s="18">
        <v>2760</v>
      </c>
      <c r="I1884" s="17">
        <f t="shared" si="150"/>
        <v>1794</v>
      </c>
      <c r="J1884" s="33">
        <v>84</v>
      </c>
      <c r="K1884" s="36">
        <f t="shared" si="147"/>
        <v>74.917817225509523</v>
      </c>
      <c r="L1884" s="19">
        <f t="shared" si="148"/>
        <v>1520.0289987789986</v>
      </c>
      <c r="M1884" s="17">
        <f t="shared" si="149"/>
        <v>273.97100122100142</v>
      </c>
      <c r="N1884" s="39">
        <v>0.09</v>
      </c>
      <c r="O1884" s="17">
        <f t="shared" si="151"/>
        <v>298.62839133089159</v>
      </c>
    </row>
    <row r="1885" spans="1:15" s="7" customFormat="1" ht="15.75" customHeight="1" x14ac:dyDescent="0.25">
      <c r="A1885" s="6" t="s">
        <v>2367</v>
      </c>
      <c r="B1885" s="6" t="s">
        <v>33</v>
      </c>
      <c r="C1885" s="6" t="s">
        <v>76</v>
      </c>
      <c r="D1885" s="6" t="s">
        <v>77</v>
      </c>
      <c r="E1885" s="6" t="s">
        <v>2368</v>
      </c>
      <c r="F1885" s="27">
        <v>2019</v>
      </c>
      <c r="G1885" s="28">
        <v>43586</v>
      </c>
      <c r="H1885" s="18">
        <v>9049</v>
      </c>
      <c r="I1885" s="17">
        <f t="shared" si="150"/>
        <v>5881.85</v>
      </c>
      <c r="J1885" s="33">
        <v>84</v>
      </c>
      <c r="K1885" s="36">
        <f t="shared" si="147"/>
        <v>52.925706771860618</v>
      </c>
      <c r="L1885" s="19">
        <f t="shared" si="148"/>
        <v>3520.6668447293455</v>
      </c>
      <c r="M1885" s="17">
        <f t="shared" si="149"/>
        <v>2361.1831552706549</v>
      </c>
      <c r="N1885" s="39">
        <v>0.09</v>
      </c>
      <c r="O1885" s="17">
        <f t="shared" si="151"/>
        <v>2573.689639245014</v>
      </c>
    </row>
    <row r="1886" spans="1:15" s="7" customFormat="1" ht="15.75" customHeight="1" x14ac:dyDescent="0.25">
      <c r="A1886" s="6" t="s">
        <v>2369</v>
      </c>
      <c r="B1886" s="6" t="s">
        <v>28</v>
      </c>
      <c r="C1886" s="6" t="s">
        <v>255</v>
      </c>
      <c r="D1886" s="6" t="s">
        <v>256</v>
      </c>
      <c r="E1886" s="6" t="s">
        <v>262</v>
      </c>
      <c r="F1886" s="27">
        <v>2018</v>
      </c>
      <c r="G1886" s="28">
        <v>43164</v>
      </c>
      <c r="H1886" s="18">
        <v>1069</v>
      </c>
      <c r="I1886" s="17">
        <f t="shared" si="150"/>
        <v>694.85</v>
      </c>
      <c r="J1886" s="33">
        <v>84</v>
      </c>
      <c r="K1886" s="36">
        <f t="shared" si="147"/>
        <v>66.798159105851411</v>
      </c>
      <c r="L1886" s="19">
        <f t="shared" si="148"/>
        <v>524.92816442816445</v>
      </c>
      <c r="M1886" s="17">
        <f t="shared" si="149"/>
        <v>169.92183557183557</v>
      </c>
      <c r="N1886" s="39">
        <v>0.09</v>
      </c>
      <c r="O1886" s="17">
        <f t="shared" si="151"/>
        <v>185.21480077330079</v>
      </c>
    </row>
    <row r="1887" spans="1:15" s="7" customFormat="1" ht="15.75" customHeight="1" x14ac:dyDescent="0.25">
      <c r="A1887" s="6" t="s">
        <v>2370</v>
      </c>
      <c r="B1887" s="6" t="s">
        <v>28</v>
      </c>
      <c r="C1887" s="6" t="s">
        <v>38</v>
      </c>
      <c r="D1887" s="6" t="s">
        <v>39</v>
      </c>
      <c r="E1887" s="6" t="s">
        <v>862</v>
      </c>
      <c r="F1887" s="27">
        <v>2017</v>
      </c>
      <c r="G1887" s="28">
        <v>42927</v>
      </c>
      <c r="H1887" s="18">
        <v>719</v>
      </c>
      <c r="I1887" s="17">
        <f t="shared" si="150"/>
        <v>467.35</v>
      </c>
      <c r="J1887" s="33">
        <v>84</v>
      </c>
      <c r="K1887" s="36">
        <f t="shared" si="147"/>
        <v>74.58908612754766</v>
      </c>
      <c r="L1887" s="19">
        <f t="shared" si="148"/>
        <v>394.24105870980873</v>
      </c>
      <c r="M1887" s="17">
        <f t="shared" si="149"/>
        <v>73.108941290191297</v>
      </c>
      <c r="N1887" s="39">
        <v>0.09</v>
      </c>
      <c r="O1887" s="17">
        <f t="shared" si="151"/>
        <v>79.68874600630852</v>
      </c>
    </row>
    <row r="1888" spans="1:15" s="7" customFormat="1" ht="15.75" customHeight="1" x14ac:dyDescent="0.25">
      <c r="A1888" s="6" t="s">
        <v>2371</v>
      </c>
      <c r="B1888" s="6" t="s">
        <v>33</v>
      </c>
      <c r="C1888" s="6" t="s">
        <v>63</v>
      </c>
      <c r="D1888" s="6" t="s">
        <v>64</v>
      </c>
      <c r="E1888" s="6" t="s">
        <v>802</v>
      </c>
      <c r="F1888" s="27">
        <v>2014</v>
      </c>
      <c r="G1888" s="28">
        <v>41947</v>
      </c>
      <c r="H1888" s="18">
        <v>2260</v>
      </c>
      <c r="I1888" s="17">
        <f t="shared" si="150"/>
        <v>1469</v>
      </c>
      <c r="J1888" s="33">
        <v>84</v>
      </c>
      <c r="K1888" s="36">
        <f t="shared" si="147"/>
        <v>106.80473372781064</v>
      </c>
      <c r="L1888" s="19">
        <f t="shared" si="148"/>
        <v>1395.55</v>
      </c>
      <c r="M1888" s="17">
        <f t="shared" si="149"/>
        <v>73.45</v>
      </c>
      <c r="N1888" s="39">
        <v>0.09</v>
      </c>
      <c r="O1888" s="17">
        <f t="shared" si="151"/>
        <v>80.060500000000005</v>
      </c>
    </row>
    <row r="1889" spans="1:15" s="7" customFormat="1" ht="15.75" customHeight="1" x14ac:dyDescent="0.25">
      <c r="A1889" s="6" t="s">
        <v>2372</v>
      </c>
      <c r="B1889" s="6" t="s">
        <v>44</v>
      </c>
      <c r="C1889" s="6" t="s">
        <v>29</v>
      </c>
      <c r="D1889" s="6" t="s">
        <v>30</v>
      </c>
      <c r="E1889" s="6" t="s">
        <v>393</v>
      </c>
      <c r="F1889" s="27">
        <v>2020</v>
      </c>
      <c r="G1889" s="28">
        <v>44001</v>
      </c>
      <c r="H1889" s="18">
        <v>5732.5</v>
      </c>
      <c r="I1889" s="17">
        <f t="shared" si="150"/>
        <v>3726.125</v>
      </c>
      <c r="J1889" s="33">
        <v>84</v>
      </c>
      <c r="K1889" s="36">
        <f t="shared" si="147"/>
        <v>39.283366206443127</v>
      </c>
      <c r="L1889" s="19">
        <f t="shared" si="148"/>
        <v>1655.4285269129018</v>
      </c>
      <c r="M1889" s="17">
        <f t="shared" si="149"/>
        <v>2070.6964730870982</v>
      </c>
      <c r="N1889" s="39">
        <v>0.09</v>
      </c>
      <c r="O1889" s="17">
        <f t="shared" si="151"/>
        <v>2257.0591556649374</v>
      </c>
    </row>
    <row r="1890" spans="1:15" s="7" customFormat="1" ht="15.75" customHeight="1" x14ac:dyDescent="0.25">
      <c r="A1890" s="6" t="s">
        <v>2373</v>
      </c>
      <c r="B1890" s="6" t="s">
        <v>44</v>
      </c>
      <c r="C1890" s="6" t="s">
        <v>58</v>
      </c>
      <c r="D1890" s="6" t="s">
        <v>59</v>
      </c>
      <c r="E1890" s="6" t="s">
        <v>158</v>
      </c>
      <c r="F1890" s="27">
        <v>2011</v>
      </c>
      <c r="G1890" s="28">
        <v>40725</v>
      </c>
      <c r="H1890" s="18">
        <v>8436</v>
      </c>
      <c r="I1890" s="17">
        <f t="shared" si="150"/>
        <v>5483.4000000000005</v>
      </c>
      <c r="J1890" s="33">
        <v>84</v>
      </c>
      <c r="K1890" s="36">
        <f t="shared" si="147"/>
        <v>146.97567389875081</v>
      </c>
      <c r="L1890" s="19">
        <f t="shared" si="148"/>
        <v>5209.2300000000005</v>
      </c>
      <c r="M1890" s="17">
        <f t="shared" si="149"/>
        <v>274.17</v>
      </c>
      <c r="N1890" s="39">
        <v>0.09</v>
      </c>
      <c r="O1890" s="17">
        <f t="shared" si="151"/>
        <v>298.84530000000007</v>
      </c>
    </row>
    <row r="1891" spans="1:15" s="7" customFormat="1" ht="15.75" customHeight="1" x14ac:dyDescent="0.25">
      <c r="A1891" s="6" t="s">
        <v>2374</v>
      </c>
      <c r="B1891" s="6" t="s">
        <v>44</v>
      </c>
      <c r="C1891" s="6" t="s">
        <v>58</v>
      </c>
      <c r="D1891" s="6" t="s">
        <v>59</v>
      </c>
      <c r="E1891" s="6" t="s">
        <v>311</v>
      </c>
      <c r="F1891" s="27">
        <v>2018</v>
      </c>
      <c r="G1891" s="28">
        <v>43190</v>
      </c>
      <c r="H1891" s="18">
        <v>6125</v>
      </c>
      <c r="I1891" s="17">
        <f t="shared" si="150"/>
        <v>3981.25</v>
      </c>
      <c r="J1891" s="33">
        <v>84</v>
      </c>
      <c r="K1891" s="36">
        <f t="shared" si="147"/>
        <v>65.94345825115056</v>
      </c>
      <c r="L1891" s="19">
        <f t="shared" si="148"/>
        <v>2969.1728988603986</v>
      </c>
      <c r="M1891" s="17">
        <f t="shared" si="149"/>
        <v>1012.0771011396014</v>
      </c>
      <c r="N1891" s="39">
        <v>0.09</v>
      </c>
      <c r="O1891" s="17">
        <f t="shared" si="151"/>
        <v>1103.1640402421656</v>
      </c>
    </row>
    <row r="1892" spans="1:15" s="7" customFormat="1" ht="15.75" customHeight="1" x14ac:dyDescent="0.25">
      <c r="A1892" s="6" t="s">
        <v>2375</v>
      </c>
      <c r="B1892" s="6" t="s">
        <v>44</v>
      </c>
      <c r="C1892" s="6" t="s">
        <v>34</v>
      </c>
      <c r="D1892" s="6" t="s">
        <v>35</v>
      </c>
      <c r="E1892" s="6" t="s">
        <v>126</v>
      </c>
      <c r="F1892" s="27">
        <v>2010</v>
      </c>
      <c r="G1892" s="28">
        <v>40360</v>
      </c>
      <c r="H1892" s="18">
        <v>989</v>
      </c>
      <c r="I1892" s="17">
        <f t="shared" si="150"/>
        <v>642.85</v>
      </c>
      <c r="J1892" s="33">
        <v>84</v>
      </c>
      <c r="K1892" s="36">
        <f t="shared" si="147"/>
        <v>158.97435897435898</v>
      </c>
      <c r="L1892" s="19">
        <f t="shared" si="148"/>
        <v>610.70749999999998</v>
      </c>
      <c r="M1892" s="17">
        <f t="shared" si="149"/>
        <v>32.142500000000005</v>
      </c>
      <c r="N1892" s="39">
        <v>0.09</v>
      </c>
      <c r="O1892" s="17">
        <f t="shared" si="151"/>
        <v>35.035325000000007</v>
      </c>
    </row>
    <row r="1893" spans="1:15" s="7" customFormat="1" ht="15.75" customHeight="1" x14ac:dyDescent="0.25">
      <c r="A1893" s="6" t="s">
        <v>2376</v>
      </c>
      <c r="B1893" s="6" t="s">
        <v>44</v>
      </c>
      <c r="C1893" s="6" t="s">
        <v>29</v>
      </c>
      <c r="D1893" s="6" t="s">
        <v>30</v>
      </c>
      <c r="E1893" s="6" t="s">
        <v>52</v>
      </c>
      <c r="F1893" s="27">
        <v>2014</v>
      </c>
      <c r="G1893" s="28">
        <v>41942</v>
      </c>
      <c r="H1893" s="18">
        <v>6861</v>
      </c>
      <c r="I1893" s="17">
        <f t="shared" si="150"/>
        <v>4459.6500000000005</v>
      </c>
      <c r="J1893" s="33">
        <v>84</v>
      </c>
      <c r="K1893" s="36">
        <f t="shared" si="147"/>
        <v>106.96909927679158</v>
      </c>
      <c r="L1893" s="19">
        <f t="shared" si="148"/>
        <v>4236.6675000000005</v>
      </c>
      <c r="M1893" s="17">
        <f t="shared" si="149"/>
        <v>222.98250000000004</v>
      </c>
      <c r="N1893" s="39">
        <v>0.09</v>
      </c>
      <c r="O1893" s="17">
        <f t="shared" si="151"/>
        <v>243.05092500000006</v>
      </c>
    </row>
    <row r="1894" spans="1:15" s="7" customFormat="1" ht="15.75" customHeight="1" x14ac:dyDescent="0.25">
      <c r="A1894" s="6" t="s">
        <v>2377</v>
      </c>
      <c r="B1894" s="6" t="s">
        <v>47</v>
      </c>
      <c r="C1894" s="6" t="s">
        <v>34</v>
      </c>
      <c r="D1894" s="6" t="s">
        <v>35</v>
      </c>
      <c r="E1894" s="6" t="s">
        <v>126</v>
      </c>
      <c r="F1894" s="27">
        <v>2009</v>
      </c>
      <c r="G1894" s="28">
        <v>40114</v>
      </c>
      <c r="H1894" s="18">
        <v>1459.1399999999999</v>
      </c>
      <c r="I1894" s="17">
        <f t="shared" si="150"/>
        <v>948.44099999999992</v>
      </c>
      <c r="J1894" s="33">
        <v>84</v>
      </c>
      <c r="K1894" s="36">
        <f t="shared" si="147"/>
        <v>167.06114398422091</v>
      </c>
      <c r="L1894" s="19">
        <f t="shared" si="148"/>
        <v>901.0189499999999</v>
      </c>
      <c r="M1894" s="17">
        <f t="shared" si="149"/>
        <v>47.422049999999999</v>
      </c>
      <c r="N1894" s="39">
        <v>0.09</v>
      </c>
      <c r="O1894" s="17">
        <f t="shared" si="151"/>
        <v>51.690034500000003</v>
      </c>
    </row>
    <row r="1895" spans="1:15" s="7" customFormat="1" ht="15.75" customHeight="1" x14ac:dyDescent="0.25">
      <c r="A1895" s="6" t="s">
        <v>2378</v>
      </c>
      <c r="B1895" s="6" t="s">
        <v>33</v>
      </c>
      <c r="C1895" s="6" t="s">
        <v>29</v>
      </c>
      <c r="D1895" s="6" t="s">
        <v>30</v>
      </c>
      <c r="E1895" s="6" t="s">
        <v>42</v>
      </c>
      <c r="F1895" s="27">
        <v>2015</v>
      </c>
      <c r="G1895" s="28">
        <v>42186</v>
      </c>
      <c r="H1895" s="18">
        <v>5168</v>
      </c>
      <c r="I1895" s="17">
        <f t="shared" si="150"/>
        <v>3359.2000000000003</v>
      </c>
      <c r="J1895" s="33">
        <v>84</v>
      </c>
      <c r="K1895" s="36">
        <f t="shared" si="147"/>
        <v>98.948060486522024</v>
      </c>
      <c r="L1895" s="19">
        <f t="shared" si="148"/>
        <v>3191.2400000000002</v>
      </c>
      <c r="M1895" s="17">
        <f t="shared" si="149"/>
        <v>167.96000000000004</v>
      </c>
      <c r="N1895" s="39">
        <v>0.09</v>
      </c>
      <c r="O1895" s="17">
        <f t="shared" si="151"/>
        <v>183.07640000000006</v>
      </c>
    </row>
    <row r="1896" spans="1:15" s="7" customFormat="1" ht="15.75" customHeight="1" x14ac:dyDescent="0.25">
      <c r="A1896" s="6" t="s">
        <v>2379</v>
      </c>
      <c r="B1896" s="6" t="s">
        <v>44</v>
      </c>
      <c r="C1896" s="6" t="s">
        <v>100</v>
      </c>
      <c r="D1896" s="6" t="s">
        <v>101</v>
      </c>
      <c r="E1896" s="6" t="s">
        <v>102</v>
      </c>
      <c r="F1896" s="27">
        <v>2012</v>
      </c>
      <c r="G1896" s="28">
        <v>41091</v>
      </c>
      <c r="H1896" s="18">
        <v>1305</v>
      </c>
      <c r="I1896" s="17">
        <f t="shared" si="150"/>
        <v>848.25</v>
      </c>
      <c r="J1896" s="33">
        <v>84</v>
      </c>
      <c r="K1896" s="36">
        <f t="shared" si="147"/>
        <v>134.94411571334646</v>
      </c>
      <c r="L1896" s="19">
        <f t="shared" si="148"/>
        <v>805.83749999999998</v>
      </c>
      <c r="M1896" s="17">
        <f t="shared" si="149"/>
        <v>42.412500000000001</v>
      </c>
      <c r="N1896" s="39">
        <v>0.21</v>
      </c>
      <c r="O1896" s="17">
        <f t="shared" si="151"/>
        <v>51.319125</v>
      </c>
    </row>
    <row r="1897" spans="1:15" s="7" customFormat="1" ht="15.75" customHeight="1" x14ac:dyDescent="0.25">
      <c r="A1897" s="6" t="s">
        <v>2380</v>
      </c>
      <c r="B1897" s="6" t="s">
        <v>33</v>
      </c>
      <c r="C1897" s="6" t="s">
        <v>29</v>
      </c>
      <c r="D1897" s="6" t="s">
        <v>30</v>
      </c>
      <c r="E1897" s="6" t="s">
        <v>52</v>
      </c>
      <c r="F1897" s="27">
        <v>2015</v>
      </c>
      <c r="G1897" s="28">
        <v>42186</v>
      </c>
      <c r="H1897" s="18">
        <v>6861</v>
      </c>
      <c r="I1897" s="17">
        <f t="shared" si="150"/>
        <v>4459.6500000000005</v>
      </c>
      <c r="J1897" s="33">
        <v>84</v>
      </c>
      <c r="K1897" s="36">
        <f t="shared" si="147"/>
        <v>98.948060486522024</v>
      </c>
      <c r="L1897" s="19">
        <f t="shared" si="148"/>
        <v>4236.6675000000005</v>
      </c>
      <c r="M1897" s="17">
        <f t="shared" si="149"/>
        <v>222.98250000000004</v>
      </c>
      <c r="N1897" s="39">
        <v>0.09</v>
      </c>
      <c r="O1897" s="17">
        <f t="shared" si="151"/>
        <v>243.05092500000006</v>
      </c>
    </row>
    <row r="1898" spans="1:15" s="7" customFormat="1" ht="15.75" customHeight="1" x14ac:dyDescent="0.25">
      <c r="A1898" s="6" t="s">
        <v>2381</v>
      </c>
      <c r="B1898" s="6" t="s">
        <v>44</v>
      </c>
      <c r="C1898" s="6" t="s">
        <v>58</v>
      </c>
      <c r="D1898" s="6" t="s">
        <v>59</v>
      </c>
      <c r="E1898" s="6" t="s">
        <v>223</v>
      </c>
      <c r="F1898" s="27">
        <v>2015</v>
      </c>
      <c r="G1898" s="28">
        <v>42186</v>
      </c>
      <c r="H1898" s="18">
        <v>5700</v>
      </c>
      <c r="I1898" s="17">
        <f t="shared" si="150"/>
        <v>3705</v>
      </c>
      <c r="J1898" s="33">
        <v>84</v>
      </c>
      <c r="K1898" s="36">
        <f t="shared" si="147"/>
        <v>98.948060486522024</v>
      </c>
      <c r="L1898" s="19">
        <f t="shared" si="148"/>
        <v>3519.75</v>
      </c>
      <c r="M1898" s="17">
        <f t="shared" si="149"/>
        <v>185.25</v>
      </c>
      <c r="N1898" s="39">
        <v>0.09</v>
      </c>
      <c r="O1898" s="17">
        <f t="shared" si="151"/>
        <v>201.92250000000001</v>
      </c>
    </row>
    <row r="1899" spans="1:15" s="7" customFormat="1" ht="15.75" customHeight="1" x14ac:dyDescent="0.25">
      <c r="A1899" s="6" t="s">
        <v>2382</v>
      </c>
      <c r="B1899" s="6" t="s">
        <v>33</v>
      </c>
      <c r="C1899" s="6" t="s">
        <v>29</v>
      </c>
      <c r="D1899" s="6" t="s">
        <v>30</v>
      </c>
      <c r="E1899" s="6" t="s">
        <v>52</v>
      </c>
      <c r="F1899" s="27">
        <v>2016</v>
      </c>
      <c r="G1899" s="28">
        <v>42552</v>
      </c>
      <c r="H1899" s="18">
        <v>6861</v>
      </c>
      <c r="I1899" s="17">
        <f t="shared" si="150"/>
        <v>4459.6500000000005</v>
      </c>
      <c r="J1899" s="33">
        <v>84</v>
      </c>
      <c r="K1899" s="36">
        <f t="shared" si="147"/>
        <v>86.916502301117674</v>
      </c>
      <c r="L1899" s="19">
        <f t="shared" si="148"/>
        <v>4236.6675000000005</v>
      </c>
      <c r="M1899" s="17">
        <f t="shared" si="149"/>
        <v>222.98250000000004</v>
      </c>
      <c r="N1899" s="39">
        <v>0.09</v>
      </c>
      <c r="O1899" s="17">
        <f t="shared" si="151"/>
        <v>243.05092500000006</v>
      </c>
    </row>
    <row r="1900" spans="1:15" s="7" customFormat="1" ht="15.75" customHeight="1" x14ac:dyDescent="0.25">
      <c r="A1900" s="6" t="s">
        <v>2383</v>
      </c>
      <c r="B1900" s="6" t="s">
        <v>44</v>
      </c>
      <c r="C1900" s="6" t="s">
        <v>100</v>
      </c>
      <c r="D1900" s="6" t="s">
        <v>101</v>
      </c>
      <c r="E1900" s="6" t="s">
        <v>102</v>
      </c>
      <c r="F1900" s="27">
        <v>2020</v>
      </c>
      <c r="G1900" s="28">
        <v>44001</v>
      </c>
      <c r="H1900" s="18">
        <v>1305</v>
      </c>
      <c r="I1900" s="17">
        <f t="shared" si="150"/>
        <v>848.25</v>
      </c>
      <c r="J1900" s="33">
        <v>84</v>
      </c>
      <c r="K1900" s="36">
        <f t="shared" si="147"/>
        <v>39.283366206443127</v>
      </c>
      <c r="L1900" s="19">
        <f t="shared" si="148"/>
        <v>376.8572573260073</v>
      </c>
      <c r="M1900" s="17">
        <f t="shared" si="149"/>
        <v>471.3927426739927</v>
      </c>
      <c r="N1900" s="39">
        <v>0.21</v>
      </c>
      <c r="O1900" s="17">
        <f t="shared" si="151"/>
        <v>570.38521863553115</v>
      </c>
    </row>
    <row r="1901" spans="1:15" s="7" customFormat="1" ht="15.75" customHeight="1" x14ac:dyDescent="0.25">
      <c r="A1901" s="6" t="s">
        <v>2384</v>
      </c>
      <c r="B1901" s="6" t="s">
        <v>44</v>
      </c>
      <c r="C1901" s="6" t="s">
        <v>29</v>
      </c>
      <c r="D1901" s="6" t="s">
        <v>30</v>
      </c>
      <c r="E1901" s="6" t="s">
        <v>2385</v>
      </c>
      <c r="F1901" s="27">
        <v>2015</v>
      </c>
      <c r="G1901" s="28">
        <v>42186</v>
      </c>
      <c r="H1901" s="18">
        <v>5732.5</v>
      </c>
      <c r="I1901" s="17">
        <f t="shared" si="150"/>
        <v>3726.125</v>
      </c>
      <c r="J1901" s="33">
        <v>84</v>
      </c>
      <c r="K1901" s="36">
        <f t="shared" si="147"/>
        <v>98.948060486522024</v>
      </c>
      <c r="L1901" s="19">
        <f t="shared" si="148"/>
        <v>3539.8187499999999</v>
      </c>
      <c r="M1901" s="17">
        <f t="shared" si="149"/>
        <v>186.30625000000001</v>
      </c>
      <c r="N1901" s="39">
        <v>0.09</v>
      </c>
      <c r="O1901" s="17">
        <f t="shared" si="151"/>
        <v>203.07381250000003</v>
      </c>
    </row>
    <row r="1902" spans="1:15" s="7" customFormat="1" ht="15.75" customHeight="1" x14ac:dyDescent="0.25">
      <c r="A1902" s="6" t="s">
        <v>2386</v>
      </c>
      <c r="B1902" s="6" t="s">
        <v>44</v>
      </c>
      <c r="C1902" s="6" t="s">
        <v>38</v>
      </c>
      <c r="D1902" s="6" t="s">
        <v>39</v>
      </c>
      <c r="E1902" s="6" t="s">
        <v>264</v>
      </c>
      <c r="F1902" s="27">
        <v>2020</v>
      </c>
      <c r="G1902" s="28">
        <v>44001</v>
      </c>
      <c r="H1902" s="18">
        <v>671</v>
      </c>
      <c r="I1902" s="17">
        <f t="shared" si="150"/>
        <v>436.15000000000003</v>
      </c>
      <c r="J1902" s="33">
        <v>84</v>
      </c>
      <c r="K1902" s="36">
        <f t="shared" si="147"/>
        <v>39.283366206443127</v>
      </c>
      <c r="L1902" s="19">
        <f t="shared" si="148"/>
        <v>193.77104955229956</v>
      </c>
      <c r="M1902" s="17">
        <f t="shared" si="149"/>
        <v>242.37895044770048</v>
      </c>
      <c r="N1902" s="39">
        <v>0.09</v>
      </c>
      <c r="O1902" s="17">
        <f t="shared" si="151"/>
        <v>264.19305598799355</v>
      </c>
    </row>
    <row r="1903" spans="1:15" s="7" customFormat="1" ht="15.75" customHeight="1" x14ac:dyDescent="0.25">
      <c r="A1903" s="6" t="s">
        <v>2387</v>
      </c>
      <c r="B1903" s="6" t="s">
        <v>44</v>
      </c>
      <c r="C1903" s="6" t="s">
        <v>29</v>
      </c>
      <c r="D1903" s="6" t="s">
        <v>30</v>
      </c>
      <c r="E1903" s="6" t="s">
        <v>223</v>
      </c>
      <c r="F1903" s="27">
        <v>2019</v>
      </c>
      <c r="G1903" s="28">
        <v>43762</v>
      </c>
      <c r="H1903" s="18">
        <v>5568</v>
      </c>
      <c r="I1903" s="17">
        <f t="shared" si="150"/>
        <v>3619.2000000000003</v>
      </c>
      <c r="J1903" s="33">
        <v>84</v>
      </c>
      <c r="K1903" s="36">
        <f t="shared" si="147"/>
        <v>47.140039447731752</v>
      </c>
      <c r="L1903" s="19">
        <f t="shared" si="148"/>
        <v>1929.5091575091574</v>
      </c>
      <c r="M1903" s="17">
        <f t="shared" si="149"/>
        <v>1689.6908424908429</v>
      </c>
      <c r="N1903" s="39">
        <v>0.09</v>
      </c>
      <c r="O1903" s="17">
        <f t="shared" si="151"/>
        <v>1841.7630183150188</v>
      </c>
    </row>
    <row r="1904" spans="1:15" s="7" customFormat="1" ht="15.75" customHeight="1" x14ac:dyDescent="0.25">
      <c r="A1904" s="6" t="s">
        <v>2388</v>
      </c>
      <c r="B1904" s="6" t="s">
        <v>47</v>
      </c>
      <c r="C1904" s="6" t="s">
        <v>38</v>
      </c>
      <c r="D1904" s="6" t="s">
        <v>39</v>
      </c>
      <c r="E1904" s="6" t="s">
        <v>326</v>
      </c>
      <c r="F1904" s="27">
        <v>2015</v>
      </c>
      <c r="G1904" s="28">
        <v>42130</v>
      </c>
      <c r="H1904" s="18">
        <v>671</v>
      </c>
      <c r="I1904" s="17">
        <f t="shared" si="150"/>
        <v>436.15000000000003</v>
      </c>
      <c r="J1904" s="33">
        <v>84</v>
      </c>
      <c r="K1904" s="36">
        <f t="shared" si="147"/>
        <v>100.78895463510848</v>
      </c>
      <c r="L1904" s="19">
        <f t="shared" si="148"/>
        <v>414.34250000000003</v>
      </c>
      <c r="M1904" s="17">
        <f t="shared" si="149"/>
        <v>21.807500000000005</v>
      </c>
      <c r="N1904" s="39">
        <v>0.09</v>
      </c>
      <c r="O1904" s="17">
        <f t="shared" si="151"/>
        <v>23.770175000000005</v>
      </c>
    </row>
    <row r="1905" spans="1:15" s="7" customFormat="1" ht="15.75" customHeight="1" x14ac:dyDescent="0.25">
      <c r="A1905" s="6" t="s">
        <v>2389</v>
      </c>
      <c r="B1905" s="6" t="s">
        <v>33</v>
      </c>
      <c r="C1905" s="6" t="s">
        <v>29</v>
      </c>
      <c r="D1905" s="6" t="s">
        <v>30</v>
      </c>
      <c r="E1905" s="6" t="s">
        <v>393</v>
      </c>
      <c r="F1905" s="27">
        <v>2019</v>
      </c>
      <c r="G1905" s="28">
        <v>43657</v>
      </c>
      <c r="H1905" s="18">
        <v>6463.29</v>
      </c>
      <c r="I1905" s="17">
        <f t="shared" si="150"/>
        <v>4201.1385</v>
      </c>
      <c r="J1905" s="33">
        <v>84</v>
      </c>
      <c r="K1905" s="36">
        <f t="shared" si="147"/>
        <v>50.591715976331358</v>
      </c>
      <c r="L1905" s="19">
        <f t="shared" si="148"/>
        <v>2403.7579223901098</v>
      </c>
      <c r="M1905" s="17">
        <f t="shared" si="149"/>
        <v>1797.3805776098902</v>
      </c>
      <c r="N1905" s="39">
        <v>0.09</v>
      </c>
      <c r="O1905" s="17">
        <f t="shared" si="151"/>
        <v>1959.1448295947805</v>
      </c>
    </row>
    <row r="1906" spans="1:15" s="7" customFormat="1" ht="15.75" customHeight="1" x14ac:dyDescent="0.25">
      <c r="A1906" s="6" t="s">
        <v>2390</v>
      </c>
      <c r="B1906" s="6" t="s">
        <v>44</v>
      </c>
      <c r="C1906" s="6" t="s">
        <v>100</v>
      </c>
      <c r="D1906" s="6" t="s">
        <v>101</v>
      </c>
      <c r="E1906" s="6" t="s">
        <v>102</v>
      </c>
      <c r="F1906" s="27">
        <v>2020</v>
      </c>
      <c r="G1906" s="28">
        <v>44001</v>
      </c>
      <c r="H1906" s="18">
        <v>1305</v>
      </c>
      <c r="I1906" s="17">
        <f t="shared" si="150"/>
        <v>848.25</v>
      </c>
      <c r="J1906" s="33">
        <v>84</v>
      </c>
      <c r="K1906" s="36">
        <f t="shared" si="147"/>
        <v>39.283366206443127</v>
      </c>
      <c r="L1906" s="19">
        <f t="shared" si="148"/>
        <v>376.8572573260073</v>
      </c>
      <c r="M1906" s="17">
        <f t="shared" si="149"/>
        <v>471.3927426739927</v>
      </c>
      <c r="N1906" s="39">
        <v>0.21</v>
      </c>
      <c r="O1906" s="17">
        <f t="shared" si="151"/>
        <v>570.38521863553115</v>
      </c>
    </row>
    <row r="1907" spans="1:15" s="7" customFormat="1" ht="15.75" customHeight="1" x14ac:dyDescent="0.25">
      <c r="A1907" s="6" t="s">
        <v>2391</v>
      </c>
      <c r="B1907" s="6" t="s">
        <v>44</v>
      </c>
      <c r="C1907" s="6" t="s">
        <v>29</v>
      </c>
      <c r="D1907" s="6" t="s">
        <v>30</v>
      </c>
      <c r="E1907" s="6" t="s">
        <v>42</v>
      </c>
      <c r="F1907" s="27">
        <v>2019</v>
      </c>
      <c r="G1907" s="28">
        <v>43662</v>
      </c>
      <c r="H1907" s="18">
        <v>4608</v>
      </c>
      <c r="I1907" s="17">
        <f t="shared" si="150"/>
        <v>2995.2000000000003</v>
      </c>
      <c r="J1907" s="33">
        <v>84</v>
      </c>
      <c r="K1907" s="36">
        <f t="shared" si="147"/>
        <v>50.427350427350426</v>
      </c>
      <c r="L1907" s="19">
        <f t="shared" si="148"/>
        <v>1708.1904761904764</v>
      </c>
      <c r="M1907" s="17">
        <f t="shared" si="149"/>
        <v>1287.0095238095239</v>
      </c>
      <c r="N1907" s="39">
        <v>0.09</v>
      </c>
      <c r="O1907" s="17">
        <f t="shared" si="151"/>
        <v>1402.8403809523811</v>
      </c>
    </row>
    <row r="1908" spans="1:15" s="7" customFormat="1" ht="15.75" customHeight="1" x14ac:dyDescent="0.25">
      <c r="A1908" s="6" t="s">
        <v>2392</v>
      </c>
      <c r="B1908" s="6" t="s">
        <v>44</v>
      </c>
      <c r="C1908" s="6" t="s">
        <v>34</v>
      </c>
      <c r="D1908" s="6" t="s">
        <v>35</v>
      </c>
      <c r="E1908" s="6" t="s">
        <v>126</v>
      </c>
      <c r="F1908" s="27">
        <v>2006</v>
      </c>
      <c r="G1908" s="28">
        <v>38831</v>
      </c>
      <c r="H1908" s="18">
        <v>1008.2199999999999</v>
      </c>
      <c r="I1908" s="17">
        <f t="shared" si="150"/>
        <v>655.34299999999996</v>
      </c>
      <c r="J1908" s="33">
        <v>84</v>
      </c>
      <c r="K1908" s="36">
        <f t="shared" si="147"/>
        <v>209.23734385272846</v>
      </c>
      <c r="L1908" s="19">
        <f t="shared" si="148"/>
        <v>622.57584999999995</v>
      </c>
      <c r="M1908" s="17">
        <f t="shared" si="149"/>
        <v>32.767150000000001</v>
      </c>
      <c r="N1908" s="39">
        <v>0.09</v>
      </c>
      <c r="O1908" s="17">
        <f t="shared" si="151"/>
        <v>35.716193500000003</v>
      </c>
    </row>
    <row r="1909" spans="1:15" s="7" customFormat="1" ht="15.75" customHeight="1" x14ac:dyDescent="0.25">
      <c r="A1909" s="6" t="s">
        <v>2393</v>
      </c>
      <c r="B1909" s="6" t="s">
        <v>33</v>
      </c>
      <c r="C1909" s="6" t="s">
        <v>58</v>
      </c>
      <c r="D1909" s="6" t="s">
        <v>59</v>
      </c>
      <c r="E1909" s="6" t="s">
        <v>74</v>
      </c>
      <c r="F1909" s="27">
        <v>2019</v>
      </c>
      <c r="G1909" s="28">
        <v>43643</v>
      </c>
      <c r="H1909" s="18">
        <v>7292.48</v>
      </c>
      <c r="I1909" s="17">
        <f t="shared" si="150"/>
        <v>4740.1120000000001</v>
      </c>
      <c r="J1909" s="33">
        <v>84</v>
      </c>
      <c r="K1909" s="36">
        <f t="shared" si="147"/>
        <v>51.051939513477976</v>
      </c>
      <c r="L1909" s="19">
        <f t="shared" si="148"/>
        <v>2736.8132804232805</v>
      </c>
      <c r="M1909" s="17">
        <f t="shared" si="149"/>
        <v>2003.2987195767196</v>
      </c>
      <c r="N1909" s="39">
        <v>0.09</v>
      </c>
      <c r="O1909" s="17">
        <f t="shared" si="151"/>
        <v>2183.5956043386245</v>
      </c>
    </row>
    <row r="1910" spans="1:15" s="7" customFormat="1" ht="15.75" customHeight="1" x14ac:dyDescent="0.25">
      <c r="A1910" s="6" t="s">
        <v>2394</v>
      </c>
      <c r="B1910" s="6" t="s">
        <v>44</v>
      </c>
      <c r="C1910" s="6" t="s">
        <v>34</v>
      </c>
      <c r="D1910" s="6" t="s">
        <v>35</v>
      </c>
      <c r="E1910" s="6" t="s">
        <v>2395</v>
      </c>
      <c r="F1910" s="27">
        <v>2010</v>
      </c>
      <c r="G1910" s="28">
        <v>40360</v>
      </c>
      <c r="H1910" s="18">
        <v>1478</v>
      </c>
      <c r="I1910" s="17">
        <f t="shared" si="150"/>
        <v>960.7</v>
      </c>
      <c r="J1910" s="33">
        <v>84</v>
      </c>
      <c r="K1910" s="36">
        <f t="shared" si="147"/>
        <v>158.97435897435898</v>
      </c>
      <c r="L1910" s="19">
        <f t="shared" si="148"/>
        <v>912.66500000000008</v>
      </c>
      <c r="M1910" s="17">
        <f t="shared" si="149"/>
        <v>48.035000000000004</v>
      </c>
      <c r="N1910" s="39">
        <v>0.09</v>
      </c>
      <c r="O1910" s="17">
        <f t="shared" si="151"/>
        <v>52.358150000000009</v>
      </c>
    </row>
    <row r="1911" spans="1:15" s="7" customFormat="1" ht="15.75" customHeight="1" x14ac:dyDescent="0.25">
      <c r="A1911" s="6" t="s">
        <v>2396</v>
      </c>
      <c r="B1911" s="6" t="s">
        <v>44</v>
      </c>
      <c r="C1911" s="6" t="s">
        <v>38</v>
      </c>
      <c r="D1911" s="6" t="s">
        <v>39</v>
      </c>
      <c r="E1911" s="6" t="s">
        <v>326</v>
      </c>
      <c r="F1911" s="27">
        <v>2000</v>
      </c>
      <c r="G1911" s="28">
        <v>36708</v>
      </c>
      <c r="H1911" s="18">
        <v>655</v>
      </c>
      <c r="I1911" s="17">
        <f t="shared" si="150"/>
        <v>425.75</v>
      </c>
      <c r="J1911" s="33">
        <v>84</v>
      </c>
      <c r="K1911" s="36">
        <f t="shared" si="147"/>
        <v>279.02695595003286</v>
      </c>
      <c r="L1911" s="19">
        <f t="shared" si="148"/>
        <v>404.46249999999998</v>
      </c>
      <c r="M1911" s="17">
        <f t="shared" si="149"/>
        <v>21.287500000000001</v>
      </c>
      <c r="N1911" s="39">
        <v>0.09</v>
      </c>
      <c r="O1911" s="17">
        <f t="shared" si="151"/>
        <v>23.203375000000005</v>
      </c>
    </row>
    <row r="1912" spans="1:15" s="7" customFormat="1" ht="15.75" customHeight="1" x14ac:dyDescent="0.25">
      <c r="A1912" s="6" t="s">
        <v>2397</v>
      </c>
      <c r="B1912" s="6" t="s">
        <v>47</v>
      </c>
      <c r="C1912" s="6" t="s">
        <v>34</v>
      </c>
      <c r="D1912" s="6" t="s">
        <v>35</v>
      </c>
      <c r="E1912" s="6" t="s">
        <v>2398</v>
      </c>
      <c r="F1912" s="27">
        <v>2007</v>
      </c>
      <c r="G1912" s="28">
        <v>39414</v>
      </c>
      <c r="H1912" s="18">
        <v>1375</v>
      </c>
      <c r="I1912" s="17">
        <f t="shared" si="150"/>
        <v>893.75</v>
      </c>
      <c r="J1912" s="33">
        <v>84</v>
      </c>
      <c r="K1912" s="36">
        <f t="shared" si="147"/>
        <v>190.0723208415516</v>
      </c>
      <c r="L1912" s="19">
        <f t="shared" si="148"/>
        <v>849.0625</v>
      </c>
      <c r="M1912" s="17">
        <f t="shared" si="149"/>
        <v>44.6875</v>
      </c>
      <c r="N1912" s="39">
        <v>0.09</v>
      </c>
      <c r="O1912" s="17">
        <f t="shared" si="151"/>
        <v>48.709375000000001</v>
      </c>
    </row>
    <row r="1913" spans="1:15" s="7" customFormat="1" ht="15.75" customHeight="1" x14ac:dyDescent="0.25">
      <c r="A1913" s="6" t="s">
        <v>2399</v>
      </c>
      <c r="B1913" s="6" t="s">
        <v>33</v>
      </c>
      <c r="C1913" s="6" t="s">
        <v>38</v>
      </c>
      <c r="D1913" s="6" t="s">
        <v>39</v>
      </c>
      <c r="E1913" s="6" t="s">
        <v>326</v>
      </c>
      <c r="F1913" s="27">
        <v>2018</v>
      </c>
      <c r="G1913" s="28">
        <v>43437</v>
      </c>
      <c r="H1913" s="18">
        <v>744</v>
      </c>
      <c r="I1913" s="17">
        <f t="shared" si="150"/>
        <v>483.6</v>
      </c>
      <c r="J1913" s="33">
        <v>84</v>
      </c>
      <c r="K1913" s="36">
        <f t="shared" si="147"/>
        <v>57.823800131492433</v>
      </c>
      <c r="L1913" s="19">
        <f t="shared" si="148"/>
        <v>316.25488400488399</v>
      </c>
      <c r="M1913" s="17">
        <f t="shared" si="149"/>
        <v>167.34511599511603</v>
      </c>
      <c r="N1913" s="39">
        <v>0.09</v>
      </c>
      <c r="O1913" s="17">
        <f t="shared" si="151"/>
        <v>182.4061764346765</v>
      </c>
    </row>
    <row r="1914" spans="1:15" s="7" customFormat="1" ht="15.75" customHeight="1" x14ac:dyDescent="0.25">
      <c r="A1914" s="6" t="s">
        <v>2400</v>
      </c>
      <c r="B1914" s="6" t="s">
        <v>33</v>
      </c>
      <c r="C1914" s="6" t="s">
        <v>29</v>
      </c>
      <c r="D1914" s="6" t="s">
        <v>30</v>
      </c>
      <c r="E1914" s="6" t="s">
        <v>45</v>
      </c>
      <c r="F1914" s="27">
        <v>2019</v>
      </c>
      <c r="G1914" s="28">
        <v>43707</v>
      </c>
      <c r="H1914" s="18">
        <v>5076</v>
      </c>
      <c r="I1914" s="17">
        <f t="shared" si="150"/>
        <v>3299.4</v>
      </c>
      <c r="J1914" s="33">
        <v>84</v>
      </c>
      <c r="K1914" s="36">
        <f t="shared" si="147"/>
        <v>48.948060486522024</v>
      </c>
      <c r="L1914" s="19">
        <f t="shared" si="148"/>
        <v>1826.4793956043957</v>
      </c>
      <c r="M1914" s="17">
        <f t="shared" si="149"/>
        <v>1472.9206043956044</v>
      </c>
      <c r="N1914" s="39">
        <v>0.09</v>
      </c>
      <c r="O1914" s="17">
        <f t="shared" si="151"/>
        <v>1605.4834587912089</v>
      </c>
    </row>
    <row r="1915" spans="1:15" s="7" customFormat="1" ht="15.75" customHeight="1" x14ac:dyDescent="0.25">
      <c r="A1915" s="6" t="s">
        <v>2401</v>
      </c>
      <c r="B1915" s="6" t="s">
        <v>44</v>
      </c>
      <c r="C1915" s="6" t="s">
        <v>29</v>
      </c>
      <c r="D1915" s="6" t="s">
        <v>30</v>
      </c>
      <c r="E1915" s="6" t="s">
        <v>393</v>
      </c>
      <c r="F1915" s="27">
        <v>2019</v>
      </c>
      <c r="G1915" s="28">
        <v>43644</v>
      </c>
      <c r="H1915" s="18">
        <v>6463.29</v>
      </c>
      <c r="I1915" s="17">
        <f t="shared" si="150"/>
        <v>4201.1385</v>
      </c>
      <c r="J1915" s="33">
        <v>84</v>
      </c>
      <c r="K1915" s="36">
        <f t="shared" si="147"/>
        <v>51.019066403681784</v>
      </c>
      <c r="L1915" s="19">
        <f t="shared" si="148"/>
        <v>2424.0625702075699</v>
      </c>
      <c r="M1915" s="17">
        <f t="shared" si="149"/>
        <v>1777.0759297924301</v>
      </c>
      <c r="N1915" s="39">
        <v>0.09</v>
      </c>
      <c r="O1915" s="17">
        <f t="shared" si="151"/>
        <v>1937.0127634737489</v>
      </c>
    </row>
    <row r="1916" spans="1:15" s="7" customFormat="1" ht="15.75" customHeight="1" x14ac:dyDescent="0.25">
      <c r="A1916" s="6" t="s">
        <v>2402</v>
      </c>
      <c r="B1916" s="6" t="s">
        <v>28</v>
      </c>
      <c r="C1916" s="6" t="s">
        <v>165</v>
      </c>
      <c r="D1916" s="6" t="s">
        <v>166</v>
      </c>
      <c r="E1916" s="6" t="s">
        <v>2403</v>
      </c>
      <c r="F1916" s="27">
        <v>2020</v>
      </c>
      <c r="G1916" s="28">
        <v>44183</v>
      </c>
      <c r="H1916" s="18">
        <v>2869.28</v>
      </c>
      <c r="I1916" s="17">
        <f t="shared" si="150"/>
        <v>1865.0320000000002</v>
      </c>
      <c r="J1916" s="33">
        <v>60</v>
      </c>
      <c r="K1916" s="36">
        <f t="shared" si="147"/>
        <v>33.300460223537144</v>
      </c>
      <c r="L1916" s="19">
        <f t="shared" si="148"/>
        <v>983.35171225071224</v>
      </c>
      <c r="M1916" s="17">
        <f t="shared" si="149"/>
        <v>881.68028774928791</v>
      </c>
      <c r="N1916" s="39">
        <v>0.09</v>
      </c>
      <c r="O1916" s="17">
        <f t="shared" si="151"/>
        <v>961.03151364672385</v>
      </c>
    </row>
    <row r="1917" spans="1:15" s="7" customFormat="1" ht="15.75" customHeight="1" x14ac:dyDescent="0.25">
      <c r="A1917" s="6" t="s">
        <v>2404</v>
      </c>
      <c r="B1917" s="6" t="s">
        <v>44</v>
      </c>
      <c r="C1917" s="6" t="s">
        <v>29</v>
      </c>
      <c r="D1917" s="6" t="s">
        <v>30</v>
      </c>
      <c r="E1917" s="6" t="s">
        <v>48</v>
      </c>
      <c r="F1917" s="27">
        <v>2019</v>
      </c>
      <c r="G1917" s="28">
        <v>43699</v>
      </c>
      <c r="H1917" s="18">
        <v>6813.38</v>
      </c>
      <c r="I1917" s="17">
        <f t="shared" si="150"/>
        <v>4428.6970000000001</v>
      </c>
      <c r="J1917" s="33">
        <v>84</v>
      </c>
      <c r="K1917" s="36">
        <f t="shared" si="147"/>
        <v>49.211045364891518</v>
      </c>
      <c r="L1917" s="19">
        <f t="shared" si="148"/>
        <v>2464.8067681623934</v>
      </c>
      <c r="M1917" s="17">
        <f t="shared" si="149"/>
        <v>1963.8902318376067</v>
      </c>
      <c r="N1917" s="39">
        <v>0.09</v>
      </c>
      <c r="O1917" s="17">
        <f t="shared" si="151"/>
        <v>2140.6403527029915</v>
      </c>
    </row>
    <row r="1918" spans="1:15" s="7" customFormat="1" ht="15.75" customHeight="1" x14ac:dyDescent="0.25">
      <c r="A1918" s="6" t="s">
        <v>2405</v>
      </c>
      <c r="B1918" s="6" t="s">
        <v>47</v>
      </c>
      <c r="C1918" s="6" t="s">
        <v>29</v>
      </c>
      <c r="D1918" s="6" t="s">
        <v>30</v>
      </c>
      <c r="E1918" s="6" t="s">
        <v>48</v>
      </c>
      <c r="F1918" s="27">
        <v>2019</v>
      </c>
      <c r="G1918" s="28">
        <v>43707</v>
      </c>
      <c r="H1918" s="18">
        <v>6813.38</v>
      </c>
      <c r="I1918" s="17">
        <f t="shared" si="150"/>
        <v>4428.6970000000001</v>
      </c>
      <c r="J1918" s="33">
        <v>84</v>
      </c>
      <c r="K1918" s="36">
        <f t="shared" si="147"/>
        <v>48.948060486522024</v>
      </c>
      <c r="L1918" s="19">
        <f t="shared" si="148"/>
        <v>2451.634788105413</v>
      </c>
      <c r="M1918" s="17">
        <f t="shared" si="149"/>
        <v>1977.0622118945871</v>
      </c>
      <c r="N1918" s="39">
        <v>0.09</v>
      </c>
      <c r="O1918" s="17">
        <f t="shared" si="151"/>
        <v>2154.9978109651001</v>
      </c>
    </row>
    <row r="1919" spans="1:15" s="7" customFormat="1" ht="15.75" customHeight="1" x14ac:dyDescent="0.25">
      <c r="A1919" s="6" t="s">
        <v>2406</v>
      </c>
      <c r="B1919" s="6" t="s">
        <v>44</v>
      </c>
      <c r="C1919" s="6" t="s">
        <v>58</v>
      </c>
      <c r="D1919" s="6" t="s">
        <v>59</v>
      </c>
      <c r="E1919" s="6" t="s">
        <v>329</v>
      </c>
      <c r="F1919" s="27">
        <v>2017</v>
      </c>
      <c r="G1919" s="28">
        <v>43012</v>
      </c>
      <c r="H1919" s="18">
        <v>6925</v>
      </c>
      <c r="I1919" s="17">
        <f t="shared" si="150"/>
        <v>4501.25</v>
      </c>
      <c r="J1919" s="33">
        <v>84</v>
      </c>
      <c r="K1919" s="36">
        <f t="shared" si="147"/>
        <v>71.794871794871796</v>
      </c>
      <c r="L1919" s="19">
        <f t="shared" si="148"/>
        <v>3654.8611111111109</v>
      </c>
      <c r="M1919" s="17">
        <f t="shared" si="149"/>
        <v>846.38888888888914</v>
      </c>
      <c r="N1919" s="39">
        <v>0.09</v>
      </c>
      <c r="O1919" s="17">
        <f t="shared" si="151"/>
        <v>922.56388888888921</v>
      </c>
    </row>
    <row r="1920" spans="1:15" s="7" customFormat="1" ht="15.75" customHeight="1" x14ac:dyDescent="0.25">
      <c r="A1920" s="6" t="s">
        <v>2407</v>
      </c>
      <c r="B1920" s="6" t="s">
        <v>44</v>
      </c>
      <c r="C1920" s="6" t="s">
        <v>63</v>
      </c>
      <c r="D1920" s="6" t="s">
        <v>64</v>
      </c>
      <c r="E1920" s="6" t="s">
        <v>2408</v>
      </c>
      <c r="F1920" s="27">
        <v>2020</v>
      </c>
      <c r="G1920" s="28">
        <v>43923</v>
      </c>
      <c r="H1920" s="18">
        <v>4261</v>
      </c>
      <c r="I1920" s="17">
        <f t="shared" si="150"/>
        <v>2769.65</v>
      </c>
      <c r="J1920" s="33">
        <v>84</v>
      </c>
      <c r="K1920" s="36">
        <f t="shared" si="147"/>
        <v>41.847468770545689</v>
      </c>
      <c r="L1920" s="19">
        <f t="shared" si="148"/>
        <v>1310.8059498371997</v>
      </c>
      <c r="M1920" s="17">
        <f t="shared" si="149"/>
        <v>1458.8440501628004</v>
      </c>
      <c r="N1920" s="39">
        <v>0.09</v>
      </c>
      <c r="O1920" s="17">
        <f t="shared" si="151"/>
        <v>1590.1400146774524</v>
      </c>
    </row>
    <row r="1921" spans="1:15" s="7" customFormat="1" ht="15.75" customHeight="1" x14ac:dyDescent="0.25">
      <c r="A1921" s="6" t="s">
        <v>2409</v>
      </c>
      <c r="B1921" s="6" t="s">
        <v>33</v>
      </c>
      <c r="C1921" s="6" t="s">
        <v>38</v>
      </c>
      <c r="D1921" s="6" t="s">
        <v>39</v>
      </c>
      <c r="E1921" s="6" t="s">
        <v>171</v>
      </c>
      <c r="F1921" s="27">
        <v>2014</v>
      </c>
      <c r="G1921" s="28">
        <v>41699</v>
      </c>
      <c r="H1921" s="18">
        <v>985</v>
      </c>
      <c r="I1921" s="17">
        <f t="shared" si="150"/>
        <v>640.25</v>
      </c>
      <c r="J1921" s="33">
        <v>84</v>
      </c>
      <c r="K1921" s="36">
        <f t="shared" si="147"/>
        <v>114.95726495726495</v>
      </c>
      <c r="L1921" s="19">
        <f t="shared" si="148"/>
        <v>608.23749999999995</v>
      </c>
      <c r="M1921" s="17">
        <f t="shared" si="149"/>
        <v>32.012500000000003</v>
      </c>
      <c r="N1921" s="39">
        <v>0.09</v>
      </c>
      <c r="O1921" s="17">
        <f t="shared" si="151"/>
        <v>34.893625000000007</v>
      </c>
    </row>
    <row r="1922" spans="1:15" s="7" customFormat="1" ht="15.75" customHeight="1" x14ac:dyDescent="0.25">
      <c r="A1922" s="6" t="s">
        <v>2410</v>
      </c>
      <c r="B1922" s="6" t="s">
        <v>28</v>
      </c>
      <c r="C1922" s="6" t="s">
        <v>29</v>
      </c>
      <c r="D1922" s="6" t="s">
        <v>30</v>
      </c>
      <c r="E1922" s="6" t="s">
        <v>393</v>
      </c>
      <c r="F1922" s="27">
        <v>2019</v>
      </c>
      <c r="G1922" s="28">
        <v>43752</v>
      </c>
      <c r="H1922" s="18">
        <v>6463.29</v>
      </c>
      <c r="I1922" s="17">
        <f t="shared" si="150"/>
        <v>4201.1385</v>
      </c>
      <c r="J1922" s="33">
        <v>84</v>
      </c>
      <c r="K1922" s="36">
        <f t="shared" si="147"/>
        <v>47.468770545693623</v>
      </c>
      <c r="L1922" s="19">
        <f t="shared" si="148"/>
        <v>2255.3778037240536</v>
      </c>
      <c r="M1922" s="17">
        <f t="shared" si="149"/>
        <v>1945.7606962759464</v>
      </c>
      <c r="N1922" s="39">
        <v>0.09</v>
      </c>
      <c r="O1922" s="17">
        <f t="shared" si="151"/>
        <v>2120.879158940782</v>
      </c>
    </row>
    <row r="1923" spans="1:15" s="7" customFormat="1" ht="15.75" customHeight="1" x14ac:dyDescent="0.25">
      <c r="A1923" s="6" t="s">
        <v>2411</v>
      </c>
      <c r="B1923" s="6" t="s">
        <v>33</v>
      </c>
      <c r="C1923" s="6" t="s">
        <v>58</v>
      </c>
      <c r="D1923" s="6" t="s">
        <v>59</v>
      </c>
      <c r="E1923" s="6" t="s">
        <v>223</v>
      </c>
      <c r="F1923" s="27">
        <v>2019</v>
      </c>
      <c r="G1923" s="28">
        <v>43684</v>
      </c>
      <c r="H1923" s="18">
        <v>6568</v>
      </c>
      <c r="I1923" s="17">
        <f t="shared" si="150"/>
        <v>4269.2</v>
      </c>
      <c r="J1923" s="33">
        <v>84</v>
      </c>
      <c r="K1923" s="36">
        <f t="shared" si="147"/>
        <v>49.704142011834314</v>
      </c>
      <c r="L1923" s="19">
        <f t="shared" si="148"/>
        <v>2399.8461538461534</v>
      </c>
      <c r="M1923" s="17">
        <f t="shared" si="149"/>
        <v>1869.3538461538465</v>
      </c>
      <c r="N1923" s="39">
        <v>0.09</v>
      </c>
      <c r="O1923" s="17">
        <f t="shared" si="151"/>
        <v>2037.5956923076928</v>
      </c>
    </row>
    <row r="1924" spans="1:15" s="7" customFormat="1" ht="15.75" customHeight="1" x14ac:dyDescent="0.25">
      <c r="A1924" s="6" t="s">
        <v>2412</v>
      </c>
      <c r="B1924" s="6" t="s">
        <v>33</v>
      </c>
      <c r="C1924" s="6" t="s">
        <v>29</v>
      </c>
      <c r="D1924" s="6" t="s">
        <v>30</v>
      </c>
      <c r="E1924" s="6" t="s">
        <v>48</v>
      </c>
      <c r="F1924" s="27">
        <v>2019</v>
      </c>
      <c r="G1924" s="28">
        <v>43710</v>
      </c>
      <c r="H1924" s="18">
        <v>6813.38</v>
      </c>
      <c r="I1924" s="17">
        <f t="shared" si="150"/>
        <v>4428.6970000000001</v>
      </c>
      <c r="J1924" s="33">
        <v>84</v>
      </c>
      <c r="K1924" s="36">
        <f t="shared" si="147"/>
        <v>48.849441157133462</v>
      </c>
      <c r="L1924" s="19">
        <f t="shared" si="148"/>
        <v>2446.6952955840457</v>
      </c>
      <c r="M1924" s="17">
        <f t="shared" si="149"/>
        <v>1982.0017044159545</v>
      </c>
      <c r="N1924" s="39">
        <v>0.09</v>
      </c>
      <c r="O1924" s="17">
        <f t="shared" si="151"/>
        <v>2160.3818578133905</v>
      </c>
    </row>
    <row r="1925" spans="1:15" s="7" customFormat="1" ht="15.75" customHeight="1" x14ac:dyDescent="0.25">
      <c r="A1925" s="6" t="s">
        <v>2413</v>
      </c>
      <c r="B1925" s="6" t="s">
        <v>47</v>
      </c>
      <c r="C1925" s="6" t="s">
        <v>29</v>
      </c>
      <c r="D1925" s="6" t="s">
        <v>30</v>
      </c>
      <c r="E1925" s="6" t="s">
        <v>48</v>
      </c>
      <c r="F1925" s="27">
        <v>2019</v>
      </c>
      <c r="G1925" s="28">
        <v>43704</v>
      </c>
      <c r="H1925" s="18">
        <v>6813.38</v>
      </c>
      <c r="I1925" s="17">
        <f t="shared" si="150"/>
        <v>4428.6970000000001</v>
      </c>
      <c r="J1925" s="33">
        <v>84</v>
      </c>
      <c r="K1925" s="36">
        <f t="shared" si="147"/>
        <v>49.046679815910579</v>
      </c>
      <c r="L1925" s="19">
        <f t="shared" si="148"/>
        <v>2456.5742806267804</v>
      </c>
      <c r="M1925" s="17">
        <f t="shared" si="149"/>
        <v>1972.1227193732198</v>
      </c>
      <c r="N1925" s="39">
        <v>0.09</v>
      </c>
      <c r="O1925" s="17">
        <f t="shared" si="151"/>
        <v>2149.6137641168098</v>
      </c>
    </row>
    <row r="1926" spans="1:15" s="7" customFormat="1" ht="15.75" customHeight="1" x14ac:dyDescent="0.25">
      <c r="A1926" s="6" t="s">
        <v>2414</v>
      </c>
      <c r="B1926" s="6" t="s">
        <v>44</v>
      </c>
      <c r="C1926" s="6" t="s">
        <v>29</v>
      </c>
      <c r="D1926" s="6" t="s">
        <v>30</v>
      </c>
      <c r="E1926" s="6" t="s">
        <v>48</v>
      </c>
      <c r="F1926" s="27">
        <v>2019</v>
      </c>
      <c r="G1926" s="28">
        <v>43721</v>
      </c>
      <c r="H1926" s="18">
        <v>6714.38</v>
      </c>
      <c r="I1926" s="17">
        <f t="shared" si="150"/>
        <v>4364.3470000000007</v>
      </c>
      <c r="J1926" s="33">
        <v>84</v>
      </c>
      <c r="K1926" s="36">
        <f t="shared" si="147"/>
        <v>48.487836949375406</v>
      </c>
      <c r="L1926" s="19">
        <f t="shared" si="148"/>
        <v>2393.2959338115588</v>
      </c>
      <c r="M1926" s="17">
        <f t="shared" si="149"/>
        <v>1971.0510661884418</v>
      </c>
      <c r="N1926" s="39">
        <v>0.09</v>
      </c>
      <c r="O1926" s="17">
        <f t="shared" si="151"/>
        <v>2148.4456621454019</v>
      </c>
    </row>
    <row r="1927" spans="1:15" s="7" customFormat="1" ht="15.75" customHeight="1" x14ac:dyDescent="0.25">
      <c r="A1927" s="6" t="s">
        <v>2415</v>
      </c>
      <c r="B1927" s="6" t="s">
        <v>44</v>
      </c>
      <c r="C1927" s="6" t="s">
        <v>29</v>
      </c>
      <c r="D1927" s="6" t="s">
        <v>30</v>
      </c>
      <c r="E1927" s="6" t="s">
        <v>45</v>
      </c>
      <c r="F1927" s="27">
        <v>2019</v>
      </c>
      <c r="G1927" s="28">
        <v>43707</v>
      </c>
      <c r="H1927" s="18">
        <v>5076</v>
      </c>
      <c r="I1927" s="17">
        <f t="shared" si="150"/>
        <v>3299.4</v>
      </c>
      <c r="J1927" s="33">
        <v>84</v>
      </c>
      <c r="K1927" s="36">
        <f t="shared" si="147"/>
        <v>48.948060486522024</v>
      </c>
      <c r="L1927" s="19">
        <f t="shared" si="148"/>
        <v>1826.4793956043957</v>
      </c>
      <c r="M1927" s="17">
        <f t="shared" si="149"/>
        <v>1472.9206043956044</v>
      </c>
      <c r="N1927" s="39">
        <v>0.09</v>
      </c>
      <c r="O1927" s="17">
        <f t="shared" si="151"/>
        <v>1605.4834587912089</v>
      </c>
    </row>
    <row r="1928" spans="1:15" s="7" customFormat="1" ht="15.75" customHeight="1" x14ac:dyDescent="0.25">
      <c r="A1928" s="6" t="s">
        <v>2416</v>
      </c>
      <c r="B1928" s="6" t="s">
        <v>44</v>
      </c>
      <c r="C1928" s="6" t="s">
        <v>29</v>
      </c>
      <c r="D1928" s="6" t="s">
        <v>30</v>
      </c>
      <c r="E1928" s="6" t="s">
        <v>45</v>
      </c>
      <c r="F1928" s="27">
        <v>2015</v>
      </c>
      <c r="G1928" s="28">
        <v>42186</v>
      </c>
      <c r="H1928" s="18">
        <v>4758</v>
      </c>
      <c r="I1928" s="17">
        <f t="shared" si="150"/>
        <v>3092.7000000000003</v>
      </c>
      <c r="J1928" s="33">
        <v>84</v>
      </c>
      <c r="K1928" s="36">
        <f t="shared" si="147"/>
        <v>98.948060486522024</v>
      </c>
      <c r="L1928" s="19">
        <f t="shared" si="148"/>
        <v>2938.0650000000001</v>
      </c>
      <c r="M1928" s="17">
        <f t="shared" si="149"/>
        <v>154.63500000000002</v>
      </c>
      <c r="N1928" s="39">
        <v>0.09</v>
      </c>
      <c r="O1928" s="17">
        <f t="shared" si="151"/>
        <v>168.55215000000004</v>
      </c>
    </row>
    <row r="1929" spans="1:15" s="7" customFormat="1" ht="15.75" customHeight="1" x14ac:dyDescent="0.25">
      <c r="A1929" s="6" t="s">
        <v>2417</v>
      </c>
      <c r="B1929" s="6" t="s">
        <v>44</v>
      </c>
      <c r="C1929" s="6" t="s">
        <v>58</v>
      </c>
      <c r="D1929" s="6" t="s">
        <v>59</v>
      </c>
      <c r="E1929" s="6" t="s">
        <v>67</v>
      </c>
      <c r="F1929" s="27">
        <v>2019</v>
      </c>
      <c r="G1929" s="28">
        <v>43699</v>
      </c>
      <c r="H1929" s="18">
        <v>8853.59</v>
      </c>
      <c r="I1929" s="17">
        <f t="shared" si="150"/>
        <v>5754.8335000000006</v>
      </c>
      <c r="J1929" s="33">
        <v>84</v>
      </c>
      <c r="K1929" s="36">
        <f t="shared" si="147"/>
        <v>49.211045364891518</v>
      </c>
      <c r="L1929" s="19">
        <f t="shared" si="148"/>
        <v>3202.8726644536023</v>
      </c>
      <c r="M1929" s="17">
        <f t="shared" si="149"/>
        <v>2551.9608355463984</v>
      </c>
      <c r="N1929" s="39">
        <v>0.09</v>
      </c>
      <c r="O1929" s="17">
        <f t="shared" si="151"/>
        <v>2781.6373107455743</v>
      </c>
    </row>
    <row r="1930" spans="1:15" s="7" customFormat="1" ht="15.75" customHeight="1" x14ac:dyDescent="0.25">
      <c r="A1930" s="6" t="s">
        <v>2418</v>
      </c>
      <c r="B1930" s="6" t="s">
        <v>44</v>
      </c>
      <c r="C1930" s="6" t="s">
        <v>96</v>
      </c>
      <c r="D1930" s="6" t="s">
        <v>97</v>
      </c>
      <c r="E1930" s="6" t="s">
        <v>2419</v>
      </c>
      <c r="F1930" s="27">
        <v>2019</v>
      </c>
      <c r="G1930" s="28">
        <v>43819</v>
      </c>
      <c r="H1930" s="18">
        <v>1542</v>
      </c>
      <c r="I1930" s="17">
        <f t="shared" si="150"/>
        <v>1002.3000000000001</v>
      </c>
      <c r="J1930" s="33">
        <v>60</v>
      </c>
      <c r="K1930" s="36">
        <f t="shared" ref="K1930:K1993" si="152">+($B$2-G1930)/30.42</f>
        <v>45.26627218934911</v>
      </c>
      <c r="L1930" s="19">
        <f t="shared" ref="L1930:L1993" si="153">+I1930-M1930</f>
        <v>718.36442307692312</v>
      </c>
      <c r="M1930" s="17">
        <f t="shared" ref="M1930:M1993" si="154">IF(K1930&lt;$J1930,($I1930)-(K1930/$J1930)*(($I1930)-($I1930*$B$5)),($I1930*$B$5))</f>
        <v>283.93557692307695</v>
      </c>
      <c r="N1930" s="39">
        <v>0.21</v>
      </c>
      <c r="O1930" s="17">
        <f t="shared" si="151"/>
        <v>343.56204807692308</v>
      </c>
    </row>
    <row r="1931" spans="1:15" s="7" customFormat="1" ht="15.75" customHeight="1" x14ac:dyDescent="0.25">
      <c r="A1931" s="6" t="s">
        <v>2420</v>
      </c>
      <c r="B1931" s="6" t="s">
        <v>44</v>
      </c>
      <c r="C1931" s="6" t="s">
        <v>29</v>
      </c>
      <c r="D1931" s="6" t="s">
        <v>30</v>
      </c>
      <c r="E1931" s="6" t="s">
        <v>52</v>
      </c>
      <c r="F1931" s="27">
        <v>2014</v>
      </c>
      <c r="G1931" s="28">
        <v>41791</v>
      </c>
      <c r="H1931" s="18">
        <v>6861</v>
      </c>
      <c r="I1931" s="17">
        <f t="shared" ref="I1931:I1994" si="155">H1931*(1-$B$6)</f>
        <v>4459.6500000000005</v>
      </c>
      <c r="J1931" s="33">
        <v>84</v>
      </c>
      <c r="K1931" s="36">
        <f t="shared" si="152"/>
        <v>111.93293885601577</v>
      </c>
      <c r="L1931" s="19">
        <f t="shared" si="153"/>
        <v>4236.6675000000005</v>
      </c>
      <c r="M1931" s="17">
        <f t="shared" si="154"/>
        <v>222.98250000000004</v>
      </c>
      <c r="N1931" s="39">
        <v>0.09</v>
      </c>
      <c r="O1931" s="17">
        <f t="shared" ref="O1931:O1994" si="156">+M1931*(1+N1931)</f>
        <v>243.05092500000006</v>
      </c>
    </row>
    <row r="1932" spans="1:15" s="7" customFormat="1" ht="15.75" customHeight="1" x14ac:dyDescent="0.25">
      <c r="A1932" s="6" t="s">
        <v>2421</v>
      </c>
      <c r="B1932" s="6" t="s">
        <v>44</v>
      </c>
      <c r="C1932" s="6" t="s">
        <v>58</v>
      </c>
      <c r="D1932" s="6" t="s">
        <v>59</v>
      </c>
      <c r="E1932" s="6" t="s">
        <v>67</v>
      </c>
      <c r="F1932" s="27">
        <v>2019</v>
      </c>
      <c r="G1932" s="28">
        <v>43707</v>
      </c>
      <c r="H1932" s="18">
        <v>8853.59</v>
      </c>
      <c r="I1932" s="17">
        <f t="shared" si="155"/>
        <v>5754.8335000000006</v>
      </c>
      <c r="J1932" s="33">
        <v>84</v>
      </c>
      <c r="K1932" s="36">
        <f t="shared" si="152"/>
        <v>48.948060486522024</v>
      </c>
      <c r="L1932" s="19">
        <f t="shared" si="153"/>
        <v>3185.7564444698819</v>
      </c>
      <c r="M1932" s="17">
        <f t="shared" si="154"/>
        <v>2569.0770555301187</v>
      </c>
      <c r="N1932" s="39">
        <v>0.09</v>
      </c>
      <c r="O1932" s="17">
        <f t="shared" si="156"/>
        <v>2800.2939905278295</v>
      </c>
    </row>
    <row r="1933" spans="1:15" s="7" customFormat="1" ht="15.75" customHeight="1" x14ac:dyDescent="0.25">
      <c r="A1933" s="6" t="s">
        <v>2422</v>
      </c>
      <c r="B1933" s="6" t="s">
        <v>44</v>
      </c>
      <c r="C1933" s="6" t="s">
        <v>58</v>
      </c>
      <c r="D1933" s="6" t="s">
        <v>59</v>
      </c>
      <c r="E1933" s="6" t="s">
        <v>67</v>
      </c>
      <c r="F1933" s="27">
        <v>2019</v>
      </c>
      <c r="G1933" s="28">
        <v>43699</v>
      </c>
      <c r="H1933" s="18">
        <v>8853.59</v>
      </c>
      <c r="I1933" s="17">
        <f t="shared" si="155"/>
        <v>5754.8335000000006</v>
      </c>
      <c r="J1933" s="33">
        <v>84</v>
      </c>
      <c r="K1933" s="36">
        <f t="shared" si="152"/>
        <v>49.211045364891518</v>
      </c>
      <c r="L1933" s="19">
        <f t="shared" si="153"/>
        <v>3202.8726644536023</v>
      </c>
      <c r="M1933" s="17">
        <f t="shared" si="154"/>
        <v>2551.9608355463984</v>
      </c>
      <c r="N1933" s="39">
        <v>0.09</v>
      </c>
      <c r="O1933" s="17">
        <f t="shared" si="156"/>
        <v>2781.6373107455743</v>
      </c>
    </row>
    <row r="1934" spans="1:15" s="7" customFormat="1" ht="15.75" customHeight="1" x14ac:dyDescent="0.25">
      <c r="A1934" s="6" t="s">
        <v>2423</v>
      </c>
      <c r="B1934" s="6" t="s">
        <v>33</v>
      </c>
      <c r="C1934" s="6" t="s">
        <v>255</v>
      </c>
      <c r="D1934" s="6" t="s">
        <v>256</v>
      </c>
      <c r="E1934" s="6" t="s">
        <v>2424</v>
      </c>
      <c r="F1934" s="27">
        <v>2016</v>
      </c>
      <c r="G1934" s="28">
        <v>42716</v>
      </c>
      <c r="H1934" s="18">
        <v>2029</v>
      </c>
      <c r="I1934" s="17">
        <f t="shared" si="155"/>
        <v>1318.8500000000001</v>
      </c>
      <c r="J1934" s="33">
        <v>84</v>
      </c>
      <c r="K1934" s="36">
        <f t="shared" si="152"/>
        <v>81.525312294543056</v>
      </c>
      <c r="L1934" s="19">
        <f t="shared" si="153"/>
        <v>1215.9961334961333</v>
      </c>
      <c r="M1934" s="17">
        <f t="shared" si="154"/>
        <v>102.85386650386681</v>
      </c>
      <c r="N1934" s="39">
        <v>0.09</v>
      </c>
      <c r="O1934" s="17">
        <f t="shared" si="156"/>
        <v>112.11071448921483</v>
      </c>
    </row>
    <row r="1935" spans="1:15" s="7" customFormat="1" ht="15.75" customHeight="1" x14ac:dyDescent="0.25">
      <c r="A1935" s="6" t="s">
        <v>2425</v>
      </c>
      <c r="B1935" s="6" t="s">
        <v>33</v>
      </c>
      <c r="C1935" s="6" t="s">
        <v>34</v>
      </c>
      <c r="D1935" s="6" t="s">
        <v>35</v>
      </c>
      <c r="E1935" s="6" t="s">
        <v>1863</v>
      </c>
      <c r="F1935" s="27">
        <v>2015</v>
      </c>
      <c r="G1935" s="28">
        <v>42186</v>
      </c>
      <c r="H1935" s="18">
        <v>1025</v>
      </c>
      <c r="I1935" s="17">
        <f t="shared" si="155"/>
        <v>666.25</v>
      </c>
      <c r="J1935" s="33">
        <v>84</v>
      </c>
      <c r="K1935" s="36">
        <f t="shared" si="152"/>
        <v>98.948060486522024</v>
      </c>
      <c r="L1935" s="19">
        <f t="shared" si="153"/>
        <v>632.9375</v>
      </c>
      <c r="M1935" s="17">
        <f t="shared" si="154"/>
        <v>33.3125</v>
      </c>
      <c r="N1935" s="39">
        <v>0.09</v>
      </c>
      <c r="O1935" s="17">
        <f t="shared" si="156"/>
        <v>36.310625000000002</v>
      </c>
    </row>
    <row r="1936" spans="1:15" s="7" customFormat="1" ht="15.75" customHeight="1" x14ac:dyDescent="0.25">
      <c r="A1936" s="6" t="s">
        <v>2426</v>
      </c>
      <c r="B1936" s="6" t="s">
        <v>33</v>
      </c>
      <c r="C1936" s="6" t="s">
        <v>80</v>
      </c>
      <c r="D1936" s="6" t="s">
        <v>81</v>
      </c>
      <c r="E1936" s="6" t="s">
        <v>1343</v>
      </c>
      <c r="F1936" s="27">
        <v>2020</v>
      </c>
      <c r="G1936" s="28">
        <v>44001</v>
      </c>
      <c r="H1936" s="18">
        <v>7747.1</v>
      </c>
      <c r="I1936" s="17">
        <f t="shared" si="155"/>
        <v>5035.6150000000007</v>
      </c>
      <c r="J1936" s="33">
        <v>60</v>
      </c>
      <c r="K1936" s="36">
        <f t="shared" si="152"/>
        <v>39.283366206443127</v>
      </c>
      <c r="L1936" s="19">
        <f t="shared" si="153"/>
        <v>3132.0852118945872</v>
      </c>
      <c r="M1936" s="17">
        <f t="shared" si="154"/>
        <v>1903.5297881054134</v>
      </c>
      <c r="N1936" s="39">
        <v>0.09</v>
      </c>
      <c r="O1936" s="17">
        <f t="shared" si="156"/>
        <v>2074.8474690349008</v>
      </c>
    </row>
    <row r="1937" spans="1:15" s="7" customFormat="1" ht="15.75" customHeight="1" x14ac:dyDescent="0.25">
      <c r="A1937" s="6" t="s">
        <v>2427</v>
      </c>
      <c r="B1937" s="6" t="s">
        <v>33</v>
      </c>
      <c r="C1937" s="6" t="s">
        <v>147</v>
      </c>
      <c r="D1937" s="6" t="s">
        <v>148</v>
      </c>
      <c r="E1937" s="6" t="s">
        <v>149</v>
      </c>
      <c r="F1937" s="27">
        <v>2015</v>
      </c>
      <c r="G1937" s="28">
        <v>42186</v>
      </c>
      <c r="H1937" s="18">
        <v>3344</v>
      </c>
      <c r="I1937" s="17">
        <f t="shared" si="155"/>
        <v>2173.6</v>
      </c>
      <c r="J1937" s="33">
        <v>84</v>
      </c>
      <c r="K1937" s="36">
        <f t="shared" si="152"/>
        <v>98.948060486522024</v>
      </c>
      <c r="L1937" s="19">
        <f t="shared" si="153"/>
        <v>2064.92</v>
      </c>
      <c r="M1937" s="17">
        <f t="shared" si="154"/>
        <v>108.68</v>
      </c>
      <c r="N1937" s="39">
        <v>0.09</v>
      </c>
      <c r="O1937" s="17">
        <f t="shared" si="156"/>
        <v>118.46120000000002</v>
      </c>
    </row>
    <row r="1938" spans="1:15" s="7" customFormat="1" ht="15.75" customHeight="1" x14ac:dyDescent="0.25">
      <c r="A1938" s="6" t="s">
        <v>2428</v>
      </c>
      <c r="B1938" s="6" t="s">
        <v>33</v>
      </c>
      <c r="C1938" s="6" t="s">
        <v>255</v>
      </c>
      <c r="D1938" s="6" t="s">
        <v>256</v>
      </c>
      <c r="E1938" s="6" t="s">
        <v>257</v>
      </c>
      <c r="F1938" s="27">
        <v>2018</v>
      </c>
      <c r="G1938" s="28">
        <v>43282</v>
      </c>
      <c r="H1938" s="18">
        <v>4936</v>
      </c>
      <c r="I1938" s="17">
        <f t="shared" si="155"/>
        <v>3208.4</v>
      </c>
      <c r="J1938" s="33">
        <v>84</v>
      </c>
      <c r="K1938" s="36">
        <f t="shared" si="152"/>
        <v>62.91913214990138</v>
      </c>
      <c r="L1938" s="19">
        <f t="shared" si="153"/>
        <v>2283.0506715506713</v>
      </c>
      <c r="M1938" s="17">
        <f t="shared" si="154"/>
        <v>925.34932844932882</v>
      </c>
      <c r="N1938" s="39">
        <v>0.09</v>
      </c>
      <c r="O1938" s="17">
        <f t="shared" si="156"/>
        <v>1008.6307680097685</v>
      </c>
    </row>
    <row r="1939" spans="1:15" s="7" customFormat="1" ht="15.75" customHeight="1" x14ac:dyDescent="0.25">
      <c r="A1939" s="6" t="s">
        <v>2429</v>
      </c>
      <c r="B1939" s="6" t="s">
        <v>44</v>
      </c>
      <c r="C1939" s="6" t="s">
        <v>29</v>
      </c>
      <c r="D1939" s="6" t="s">
        <v>30</v>
      </c>
      <c r="E1939" s="6" t="s">
        <v>45</v>
      </c>
      <c r="F1939" s="27">
        <v>2020</v>
      </c>
      <c r="G1939" s="28">
        <v>44001</v>
      </c>
      <c r="H1939" s="18">
        <v>4758</v>
      </c>
      <c r="I1939" s="17">
        <f t="shared" si="155"/>
        <v>3092.7000000000003</v>
      </c>
      <c r="J1939" s="33">
        <v>84</v>
      </c>
      <c r="K1939" s="36">
        <f t="shared" si="152"/>
        <v>39.283366206443127</v>
      </c>
      <c r="L1939" s="19">
        <f t="shared" si="153"/>
        <v>1374.0128968253969</v>
      </c>
      <c r="M1939" s="17">
        <f t="shared" si="154"/>
        <v>1718.6871031746034</v>
      </c>
      <c r="N1939" s="39">
        <v>0.09</v>
      </c>
      <c r="O1939" s="17">
        <f t="shared" si="156"/>
        <v>1873.3689424603178</v>
      </c>
    </row>
    <row r="1940" spans="1:15" s="7" customFormat="1" ht="15.75" customHeight="1" x14ac:dyDescent="0.25">
      <c r="A1940" s="6" t="s">
        <v>2430</v>
      </c>
      <c r="B1940" s="6" t="s">
        <v>33</v>
      </c>
      <c r="C1940" s="6" t="s">
        <v>29</v>
      </c>
      <c r="D1940" s="6" t="s">
        <v>30</v>
      </c>
      <c r="E1940" s="6" t="s">
        <v>74</v>
      </c>
      <c r="F1940" s="27">
        <v>2019</v>
      </c>
      <c r="G1940" s="28">
        <v>43727</v>
      </c>
      <c r="H1940" s="18">
        <v>7292.48</v>
      </c>
      <c r="I1940" s="17">
        <f t="shared" si="155"/>
        <v>4740.1120000000001</v>
      </c>
      <c r="J1940" s="33">
        <v>84</v>
      </c>
      <c r="K1940" s="36">
        <f t="shared" si="152"/>
        <v>48.29059829059829</v>
      </c>
      <c r="L1940" s="19">
        <f t="shared" si="153"/>
        <v>2588.7821693121691</v>
      </c>
      <c r="M1940" s="17">
        <f t="shared" si="154"/>
        <v>2151.329830687831</v>
      </c>
      <c r="N1940" s="39">
        <v>0.09</v>
      </c>
      <c r="O1940" s="17">
        <f t="shared" si="156"/>
        <v>2344.9495154497358</v>
      </c>
    </row>
    <row r="1941" spans="1:15" s="7" customFormat="1" ht="15.75" customHeight="1" x14ac:dyDescent="0.25">
      <c r="A1941" s="6" t="s">
        <v>2431</v>
      </c>
      <c r="B1941" s="6" t="s">
        <v>33</v>
      </c>
      <c r="C1941" s="6" t="s">
        <v>34</v>
      </c>
      <c r="D1941" s="6" t="s">
        <v>35</v>
      </c>
      <c r="E1941" s="6" t="s">
        <v>1863</v>
      </c>
      <c r="F1941" s="27">
        <v>2012</v>
      </c>
      <c r="G1941" s="28">
        <v>41091</v>
      </c>
      <c r="H1941" s="18">
        <v>1025</v>
      </c>
      <c r="I1941" s="17">
        <f t="shared" si="155"/>
        <v>666.25</v>
      </c>
      <c r="J1941" s="33">
        <v>84</v>
      </c>
      <c r="K1941" s="36">
        <f t="shared" si="152"/>
        <v>134.94411571334646</v>
      </c>
      <c r="L1941" s="19">
        <f t="shared" si="153"/>
        <v>632.9375</v>
      </c>
      <c r="M1941" s="17">
        <f t="shared" si="154"/>
        <v>33.3125</v>
      </c>
      <c r="N1941" s="39">
        <v>0.09</v>
      </c>
      <c r="O1941" s="17">
        <f t="shared" si="156"/>
        <v>36.310625000000002</v>
      </c>
    </row>
    <row r="1942" spans="1:15" s="7" customFormat="1" ht="15.75" customHeight="1" x14ac:dyDescent="0.25">
      <c r="A1942" s="6" t="s">
        <v>2432</v>
      </c>
      <c r="B1942" s="6" t="s">
        <v>44</v>
      </c>
      <c r="C1942" s="6" t="s">
        <v>255</v>
      </c>
      <c r="D1942" s="6" t="s">
        <v>256</v>
      </c>
      <c r="E1942" s="6" t="s">
        <v>2433</v>
      </c>
      <c r="F1942" s="27">
        <v>2019</v>
      </c>
      <c r="G1942" s="28">
        <v>43818</v>
      </c>
      <c r="H1942" s="18">
        <v>7188</v>
      </c>
      <c r="I1942" s="17">
        <f t="shared" si="155"/>
        <v>4672.2</v>
      </c>
      <c r="J1942" s="33">
        <v>84</v>
      </c>
      <c r="K1942" s="36">
        <f t="shared" si="152"/>
        <v>45.299145299145295</v>
      </c>
      <c r="L1942" s="19">
        <f t="shared" si="153"/>
        <v>2393.6230158730154</v>
      </c>
      <c r="M1942" s="17">
        <f t="shared" si="154"/>
        <v>2278.5769841269844</v>
      </c>
      <c r="N1942" s="39">
        <v>0.09</v>
      </c>
      <c r="O1942" s="17">
        <f t="shared" si="156"/>
        <v>2483.6489126984134</v>
      </c>
    </row>
    <row r="1943" spans="1:15" s="7" customFormat="1" ht="15.75" customHeight="1" x14ac:dyDescent="0.25">
      <c r="A1943" s="6" t="s">
        <v>2434</v>
      </c>
      <c r="B1943" s="6" t="s">
        <v>44</v>
      </c>
      <c r="C1943" s="6" t="s">
        <v>29</v>
      </c>
      <c r="D1943" s="6" t="s">
        <v>30</v>
      </c>
      <c r="E1943" s="6" t="s">
        <v>45</v>
      </c>
      <c r="F1943" s="27">
        <v>2019</v>
      </c>
      <c r="G1943" s="28">
        <v>43698</v>
      </c>
      <c r="H1943" s="18">
        <v>5076</v>
      </c>
      <c r="I1943" s="17">
        <f t="shared" si="155"/>
        <v>3299.4</v>
      </c>
      <c r="J1943" s="33">
        <v>84</v>
      </c>
      <c r="K1943" s="36">
        <f t="shared" si="152"/>
        <v>49.243918474687703</v>
      </c>
      <c r="L1943" s="19">
        <f t="shared" si="153"/>
        <v>1837.5192307692309</v>
      </c>
      <c r="M1943" s="17">
        <f t="shared" si="154"/>
        <v>1461.8807692307691</v>
      </c>
      <c r="N1943" s="39">
        <v>0.09</v>
      </c>
      <c r="O1943" s="17">
        <f t="shared" si="156"/>
        <v>1593.4500384615385</v>
      </c>
    </row>
    <row r="1944" spans="1:15" s="7" customFormat="1" ht="15.75" customHeight="1" x14ac:dyDescent="0.25">
      <c r="A1944" s="6" t="s">
        <v>2435</v>
      </c>
      <c r="B1944" s="6" t="s">
        <v>44</v>
      </c>
      <c r="C1944" s="6" t="s">
        <v>34</v>
      </c>
      <c r="D1944" s="6" t="s">
        <v>35</v>
      </c>
      <c r="E1944" s="6" t="s">
        <v>862</v>
      </c>
      <c r="F1944" s="27">
        <v>2010</v>
      </c>
      <c r="G1944" s="28">
        <v>40183</v>
      </c>
      <c r="H1944" s="18">
        <v>719</v>
      </c>
      <c r="I1944" s="17">
        <f t="shared" si="155"/>
        <v>467.35</v>
      </c>
      <c r="J1944" s="33">
        <v>84</v>
      </c>
      <c r="K1944" s="36">
        <f t="shared" si="152"/>
        <v>164.792899408284</v>
      </c>
      <c r="L1944" s="19">
        <f t="shared" si="153"/>
        <v>443.98250000000002</v>
      </c>
      <c r="M1944" s="17">
        <f t="shared" si="154"/>
        <v>23.367500000000003</v>
      </c>
      <c r="N1944" s="39">
        <v>0.09</v>
      </c>
      <c r="O1944" s="17">
        <f t="shared" si="156"/>
        <v>25.470575000000004</v>
      </c>
    </row>
    <row r="1945" spans="1:15" s="7" customFormat="1" ht="15.75" customHeight="1" x14ac:dyDescent="0.25">
      <c r="A1945" s="6" t="s">
        <v>2436</v>
      </c>
      <c r="B1945" s="6" t="s">
        <v>44</v>
      </c>
      <c r="C1945" s="6" t="s">
        <v>29</v>
      </c>
      <c r="D1945" s="6" t="s">
        <v>30</v>
      </c>
      <c r="E1945" s="6" t="s">
        <v>74</v>
      </c>
      <c r="F1945" s="27">
        <v>2014</v>
      </c>
      <c r="G1945" s="28">
        <v>41989</v>
      </c>
      <c r="H1945" s="18">
        <v>7107.69</v>
      </c>
      <c r="I1945" s="17">
        <f t="shared" si="155"/>
        <v>4619.9984999999997</v>
      </c>
      <c r="J1945" s="33">
        <v>84</v>
      </c>
      <c r="K1945" s="36">
        <f t="shared" si="152"/>
        <v>105.4240631163708</v>
      </c>
      <c r="L1945" s="19">
        <f t="shared" si="153"/>
        <v>4388.9985749999996</v>
      </c>
      <c r="M1945" s="17">
        <f t="shared" si="154"/>
        <v>230.99992499999999</v>
      </c>
      <c r="N1945" s="39">
        <v>0.09</v>
      </c>
      <c r="O1945" s="17">
        <f t="shared" si="156"/>
        <v>251.78991825</v>
      </c>
    </row>
    <row r="1946" spans="1:15" s="7" customFormat="1" ht="15.75" customHeight="1" x14ac:dyDescent="0.25">
      <c r="A1946" s="6" t="s">
        <v>2437</v>
      </c>
      <c r="B1946" s="6" t="s">
        <v>33</v>
      </c>
      <c r="C1946" s="6" t="s">
        <v>58</v>
      </c>
      <c r="D1946" s="6" t="s">
        <v>59</v>
      </c>
      <c r="E1946" s="6" t="s">
        <v>741</v>
      </c>
      <c r="F1946" s="27">
        <v>2016</v>
      </c>
      <c r="G1946" s="28">
        <v>42577</v>
      </c>
      <c r="H1946" s="18">
        <v>8304.48</v>
      </c>
      <c r="I1946" s="17">
        <f t="shared" si="155"/>
        <v>5397.9120000000003</v>
      </c>
      <c r="J1946" s="33">
        <v>84</v>
      </c>
      <c r="K1946" s="36">
        <f t="shared" si="152"/>
        <v>86.094674556213008</v>
      </c>
      <c r="L1946" s="19">
        <f t="shared" si="153"/>
        <v>5128.0164000000004</v>
      </c>
      <c r="M1946" s="17">
        <f t="shared" si="154"/>
        <v>269.8956</v>
      </c>
      <c r="N1946" s="39">
        <v>0.09</v>
      </c>
      <c r="O1946" s="17">
        <f t="shared" si="156"/>
        <v>294.18620400000003</v>
      </c>
    </row>
    <row r="1947" spans="1:15" s="7" customFormat="1" ht="15.75" customHeight="1" x14ac:dyDescent="0.25">
      <c r="A1947" s="6" t="s">
        <v>2438</v>
      </c>
      <c r="B1947" s="6" t="s">
        <v>33</v>
      </c>
      <c r="C1947" s="6" t="s">
        <v>147</v>
      </c>
      <c r="D1947" s="6" t="s">
        <v>148</v>
      </c>
      <c r="E1947" s="6" t="s">
        <v>1075</v>
      </c>
      <c r="F1947" s="27">
        <v>2020</v>
      </c>
      <c r="G1947" s="28">
        <v>43868</v>
      </c>
      <c r="H1947" s="18">
        <v>4273</v>
      </c>
      <c r="I1947" s="17">
        <f t="shared" si="155"/>
        <v>2777.4500000000003</v>
      </c>
      <c r="J1947" s="33">
        <v>84</v>
      </c>
      <c r="K1947" s="36">
        <f t="shared" si="152"/>
        <v>43.655489809335961</v>
      </c>
      <c r="L1947" s="19">
        <f t="shared" si="153"/>
        <v>1371.2903947903949</v>
      </c>
      <c r="M1947" s="17">
        <f t="shared" si="154"/>
        <v>1406.1596052096054</v>
      </c>
      <c r="N1947" s="39">
        <v>0.09</v>
      </c>
      <c r="O1947" s="17">
        <f t="shared" si="156"/>
        <v>1532.71396967847</v>
      </c>
    </row>
    <row r="1948" spans="1:15" s="7" customFormat="1" ht="15.75" customHeight="1" x14ac:dyDescent="0.25">
      <c r="A1948" s="6" t="s">
        <v>2439</v>
      </c>
      <c r="B1948" s="6" t="s">
        <v>33</v>
      </c>
      <c r="C1948" s="6" t="s">
        <v>29</v>
      </c>
      <c r="D1948" s="6" t="s">
        <v>30</v>
      </c>
      <c r="E1948" s="6" t="s">
        <v>48</v>
      </c>
      <c r="F1948" s="27">
        <v>2019</v>
      </c>
      <c r="G1948" s="28">
        <v>43720</v>
      </c>
      <c r="H1948" s="18">
        <v>6813.38</v>
      </c>
      <c r="I1948" s="17">
        <f t="shared" si="155"/>
        <v>4428.6970000000001</v>
      </c>
      <c r="J1948" s="33">
        <v>84</v>
      </c>
      <c r="K1948" s="36">
        <f t="shared" si="152"/>
        <v>48.520710059171591</v>
      </c>
      <c r="L1948" s="19">
        <f t="shared" si="153"/>
        <v>2430.2303205128205</v>
      </c>
      <c r="M1948" s="17">
        <f t="shared" si="154"/>
        <v>1998.4666794871796</v>
      </c>
      <c r="N1948" s="39">
        <v>0.09</v>
      </c>
      <c r="O1948" s="17">
        <f t="shared" si="156"/>
        <v>2178.328680641026</v>
      </c>
    </row>
    <row r="1949" spans="1:15" s="7" customFormat="1" ht="15.75" customHeight="1" x14ac:dyDescent="0.25">
      <c r="A1949" s="6" t="s">
        <v>2440</v>
      </c>
      <c r="B1949" s="6" t="s">
        <v>28</v>
      </c>
      <c r="C1949" s="6" t="s">
        <v>58</v>
      </c>
      <c r="D1949" s="6" t="s">
        <v>59</v>
      </c>
      <c r="E1949" s="6" t="s">
        <v>741</v>
      </c>
      <c r="F1949" s="27">
        <v>2020</v>
      </c>
      <c r="G1949" s="28">
        <v>44001</v>
      </c>
      <c r="H1949" s="18">
        <v>8179</v>
      </c>
      <c r="I1949" s="17">
        <f t="shared" si="155"/>
        <v>5316.35</v>
      </c>
      <c r="J1949" s="33">
        <v>84</v>
      </c>
      <c r="K1949" s="36">
        <f t="shared" si="152"/>
        <v>39.283366206443127</v>
      </c>
      <c r="L1949" s="19">
        <f t="shared" si="153"/>
        <v>2361.9275920838422</v>
      </c>
      <c r="M1949" s="17">
        <f t="shared" si="154"/>
        <v>2954.4224079161581</v>
      </c>
      <c r="N1949" s="39">
        <v>0.09</v>
      </c>
      <c r="O1949" s="17">
        <f t="shared" si="156"/>
        <v>3220.3204246286127</v>
      </c>
    </row>
    <row r="1950" spans="1:15" s="7" customFormat="1" ht="15.75" customHeight="1" x14ac:dyDescent="0.25">
      <c r="A1950" s="6" t="s">
        <v>2441</v>
      </c>
      <c r="B1950" s="6" t="s">
        <v>33</v>
      </c>
      <c r="C1950" s="6" t="s">
        <v>184</v>
      </c>
      <c r="D1950" s="6" t="s">
        <v>185</v>
      </c>
      <c r="E1950" s="6" t="s">
        <v>2442</v>
      </c>
      <c r="F1950" s="27">
        <v>2016</v>
      </c>
      <c r="G1950" s="28">
        <v>42472</v>
      </c>
      <c r="H1950" s="18">
        <v>6821</v>
      </c>
      <c r="I1950" s="17">
        <f t="shared" si="155"/>
        <v>4433.6500000000005</v>
      </c>
      <c r="J1950" s="33">
        <v>84</v>
      </c>
      <c r="K1950" s="36">
        <f t="shared" si="152"/>
        <v>89.546351084812613</v>
      </c>
      <c r="L1950" s="19">
        <f t="shared" si="153"/>
        <v>4211.9675000000007</v>
      </c>
      <c r="M1950" s="17">
        <f t="shared" si="154"/>
        <v>221.68250000000003</v>
      </c>
      <c r="N1950" s="39">
        <v>0.09</v>
      </c>
      <c r="O1950" s="17">
        <f t="shared" si="156"/>
        <v>241.63392500000006</v>
      </c>
    </row>
    <row r="1951" spans="1:15" s="7" customFormat="1" ht="15.75" customHeight="1" x14ac:dyDescent="0.25">
      <c r="A1951" s="6" t="s">
        <v>2443</v>
      </c>
      <c r="B1951" s="6" t="s">
        <v>33</v>
      </c>
      <c r="C1951" s="6" t="s">
        <v>63</v>
      </c>
      <c r="D1951" s="6" t="s">
        <v>64</v>
      </c>
      <c r="E1951" s="6" t="s">
        <v>1565</v>
      </c>
      <c r="F1951" s="27">
        <v>2019</v>
      </c>
      <c r="G1951" s="28">
        <v>43829</v>
      </c>
      <c r="H1951" s="18">
        <v>6093</v>
      </c>
      <c r="I1951" s="17">
        <f t="shared" si="155"/>
        <v>3960.4500000000003</v>
      </c>
      <c r="J1951" s="33">
        <v>84</v>
      </c>
      <c r="K1951" s="36">
        <f t="shared" si="152"/>
        <v>44.937541091387246</v>
      </c>
      <c r="L1951" s="19">
        <f t="shared" si="153"/>
        <v>2012.7885760073259</v>
      </c>
      <c r="M1951" s="17">
        <f t="shared" si="154"/>
        <v>1947.6614239926744</v>
      </c>
      <c r="N1951" s="39">
        <v>0.09</v>
      </c>
      <c r="O1951" s="17">
        <f t="shared" si="156"/>
        <v>2122.9509521520154</v>
      </c>
    </row>
    <row r="1952" spans="1:15" s="7" customFormat="1" ht="15.75" customHeight="1" x14ac:dyDescent="0.25">
      <c r="A1952" s="6" t="s">
        <v>2444</v>
      </c>
      <c r="B1952" s="6" t="s">
        <v>33</v>
      </c>
      <c r="C1952" s="6" t="s">
        <v>34</v>
      </c>
      <c r="D1952" s="6" t="s">
        <v>35</v>
      </c>
      <c r="E1952" s="6" t="s">
        <v>862</v>
      </c>
      <c r="F1952" s="27">
        <v>2021</v>
      </c>
      <c r="G1952" s="28">
        <v>44272</v>
      </c>
      <c r="H1952" s="18">
        <v>719</v>
      </c>
      <c r="I1952" s="17">
        <f t="shared" si="155"/>
        <v>467.35</v>
      </c>
      <c r="J1952" s="33">
        <v>84</v>
      </c>
      <c r="K1952" s="36">
        <f t="shared" si="152"/>
        <v>30.374753451676526</v>
      </c>
      <c r="L1952" s="19">
        <f t="shared" si="153"/>
        <v>160.54594017094018</v>
      </c>
      <c r="M1952" s="17">
        <f t="shared" si="154"/>
        <v>306.80405982905984</v>
      </c>
      <c r="N1952" s="39">
        <v>0.09</v>
      </c>
      <c r="O1952" s="17">
        <f t="shared" si="156"/>
        <v>334.41642521367527</v>
      </c>
    </row>
    <row r="1953" spans="1:15" s="7" customFormat="1" ht="15.75" customHeight="1" x14ac:dyDescent="0.25">
      <c r="A1953" s="6" t="s">
        <v>2445</v>
      </c>
      <c r="B1953" s="6" t="s">
        <v>44</v>
      </c>
      <c r="C1953" s="6" t="s">
        <v>38</v>
      </c>
      <c r="D1953" s="6" t="s">
        <v>39</v>
      </c>
      <c r="E1953" s="6" t="s">
        <v>2446</v>
      </c>
      <c r="F1953" s="27">
        <v>2019</v>
      </c>
      <c r="G1953" s="28">
        <v>43775</v>
      </c>
      <c r="H1953" s="18">
        <v>566.1</v>
      </c>
      <c r="I1953" s="17">
        <f t="shared" si="155"/>
        <v>367.96500000000003</v>
      </c>
      <c r="J1953" s="33">
        <v>84</v>
      </c>
      <c r="K1953" s="36">
        <f t="shared" si="152"/>
        <v>46.712689020381326</v>
      </c>
      <c r="L1953" s="19">
        <f t="shared" si="153"/>
        <v>194.39527243589745</v>
      </c>
      <c r="M1953" s="17">
        <f t="shared" si="154"/>
        <v>173.56972756410258</v>
      </c>
      <c r="N1953" s="39">
        <v>0.09</v>
      </c>
      <c r="O1953" s="17">
        <f t="shared" si="156"/>
        <v>189.19100304487182</v>
      </c>
    </row>
    <row r="1954" spans="1:15" s="7" customFormat="1" ht="15.75" customHeight="1" x14ac:dyDescent="0.25">
      <c r="A1954" s="6" t="s">
        <v>2447</v>
      </c>
      <c r="B1954" s="6" t="s">
        <v>47</v>
      </c>
      <c r="C1954" s="6" t="s">
        <v>38</v>
      </c>
      <c r="D1954" s="6" t="s">
        <v>39</v>
      </c>
      <c r="E1954" s="6" t="s">
        <v>2448</v>
      </c>
      <c r="F1954" s="27">
        <v>2019</v>
      </c>
      <c r="G1954" s="28">
        <v>43741</v>
      </c>
      <c r="H1954" s="18">
        <v>552</v>
      </c>
      <c r="I1954" s="17">
        <f t="shared" si="155"/>
        <v>358.8</v>
      </c>
      <c r="J1954" s="33">
        <v>84</v>
      </c>
      <c r="K1954" s="36">
        <f t="shared" si="152"/>
        <v>47.830374753451672</v>
      </c>
      <c r="L1954" s="19">
        <f t="shared" si="153"/>
        <v>194.08882783882783</v>
      </c>
      <c r="M1954" s="17">
        <f t="shared" si="154"/>
        <v>164.71117216117219</v>
      </c>
      <c r="N1954" s="39">
        <v>0.09</v>
      </c>
      <c r="O1954" s="17">
        <f t="shared" si="156"/>
        <v>179.5351776556777</v>
      </c>
    </row>
    <row r="1955" spans="1:15" s="7" customFormat="1" ht="15.75" customHeight="1" x14ac:dyDescent="0.25">
      <c r="A1955" s="6" t="s">
        <v>2449</v>
      </c>
      <c r="B1955" s="6" t="s">
        <v>44</v>
      </c>
      <c r="C1955" s="6" t="s">
        <v>63</v>
      </c>
      <c r="D1955" s="6" t="s">
        <v>64</v>
      </c>
      <c r="E1955" s="6" t="s">
        <v>782</v>
      </c>
      <c r="F1955" s="27">
        <v>2019</v>
      </c>
      <c r="G1955" s="28">
        <v>43805</v>
      </c>
      <c r="H1955" s="18">
        <v>5116</v>
      </c>
      <c r="I1955" s="17">
        <f t="shared" si="155"/>
        <v>3325.4</v>
      </c>
      <c r="J1955" s="33">
        <v>84</v>
      </c>
      <c r="K1955" s="36">
        <f t="shared" si="152"/>
        <v>45.726495726495727</v>
      </c>
      <c r="L1955" s="19">
        <f t="shared" si="153"/>
        <v>1719.7136243386244</v>
      </c>
      <c r="M1955" s="17">
        <f t="shared" si="154"/>
        <v>1605.6863756613757</v>
      </c>
      <c r="N1955" s="39">
        <v>0.09</v>
      </c>
      <c r="O1955" s="17">
        <f t="shared" si="156"/>
        <v>1750.1981494708996</v>
      </c>
    </row>
    <row r="1956" spans="1:15" s="7" customFormat="1" ht="15.75" customHeight="1" x14ac:dyDescent="0.25">
      <c r="A1956" s="6" t="s">
        <v>2450</v>
      </c>
      <c r="B1956" s="6" t="s">
        <v>44</v>
      </c>
      <c r="C1956" s="6" t="s">
        <v>165</v>
      </c>
      <c r="D1956" s="6" t="s">
        <v>166</v>
      </c>
      <c r="E1956" s="6" t="s">
        <v>1761</v>
      </c>
      <c r="F1956" s="27">
        <v>2009</v>
      </c>
      <c r="G1956" s="28">
        <v>39995</v>
      </c>
      <c r="H1956" s="18">
        <v>750</v>
      </c>
      <c r="I1956" s="17">
        <f t="shared" si="155"/>
        <v>487.5</v>
      </c>
      <c r="J1956" s="33">
        <v>60</v>
      </c>
      <c r="K1956" s="36">
        <f t="shared" si="152"/>
        <v>170.97304404996711</v>
      </c>
      <c r="L1956" s="19">
        <f t="shared" si="153"/>
        <v>463.125</v>
      </c>
      <c r="M1956" s="17">
        <f t="shared" si="154"/>
        <v>24.375</v>
      </c>
      <c r="N1956" s="39">
        <v>0.21</v>
      </c>
      <c r="O1956" s="17">
        <f t="shared" si="156"/>
        <v>29.493749999999999</v>
      </c>
    </row>
    <row r="1957" spans="1:15" s="7" customFormat="1" ht="15.75" customHeight="1" x14ac:dyDescent="0.25">
      <c r="A1957" s="6" t="s">
        <v>2451</v>
      </c>
      <c r="B1957" s="6" t="s">
        <v>33</v>
      </c>
      <c r="C1957" s="6" t="s">
        <v>38</v>
      </c>
      <c r="D1957" s="6" t="s">
        <v>39</v>
      </c>
      <c r="E1957" s="6" t="s">
        <v>71</v>
      </c>
      <c r="F1957" s="27">
        <v>2007</v>
      </c>
      <c r="G1957" s="28">
        <v>39365</v>
      </c>
      <c r="H1957" s="18">
        <v>1025</v>
      </c>
      <c r="I1957" s="17">
        <f t="shared" si="155"/>
        <v>666.25</v>
      </c>
      <c r="J1957" s="33">
        <v>84</v>
      </c>
      <c r="K1957" s="36">
        <f t="shared" si="152"/>
        <v>191.68310322156475</v>
      </c>
      <c r="L1957" s="19">
        <f t="shared" si="153"/>
        <v>632.9375</v>
      </c>
      <c r="M1957" s="17">
        <f t="shared" si="154"/>
        <v>33.3125</v>
      </c>
      <c r="N1957" s="39">
        <v>0.09</v>
      </c>
      <c r="O1957" s="17">
        <f t="shared" si="156"/>
        <v>36.310625000000002</v>
      </c>
    </row>
    <row r="1958" spans="1:15" s="7" customFormat="1" ht="15.75" customHeight="1" x14ac:dyDescent="0.25">
      <c r="A1958" s="6" t="s">
        <v>2452</v>
      </c>
      <c r="B1958" s="6" t="s">
        <v>44</v>
      </c>
      <c r="C1958" s="6" t="s">
        <v>63</v>
      </c>
      <c r="D1958" s="6" t="s">
        <v>64</v>
      </c>
      <c r="E1958" s="6" t="s">
        <v>173</v>
      </c>
      <c r="F1958" s="27">
        <v>2017</v>
      </c>
      <c r="G1958" s="28">
        <v>42917</v>
      </c>
      <c r="H1958" s="18">
        <v>1895</v>
      </c>
      <c r="I1958" s="17">
        <f t="shared" si="155"/>
        <v>1231.75</v>
      </c>
      <c r="J1958" s="33">
        <v>84</v>
      </c>
      <c r="K1958" s="36">
        <f t="shared" si="152"/>
        <v>74.917817225509523</v>
      </c>
      <c r="L1958" s="19">
        <f t="shared" si="153"/>
        <v>1043.6430987993485</v>
      </c>
      <c r="M1958" s="17">
        <f t="shared" si="154"/>
        <v>188.10690120065146</v>
      </c>
      <c r="N1958" s="39">
        <v>0.09</v>
      </c>
      <c r="O1958" s="17">
        <f t="shared" si="156"/>
        <v>205.03652230871012</v>
      </c>
    </row>
    <row r="1959" spans="1:15" s="7" customFormat="1" ht="15.75" customHeight="1" x14ac:dyDescent="0.25">
      <c r="A1959" s="6" t="s">
        <v>2453</v>
      </c>
      <c r="B1959" s="6" t="s">
        <v>44</v>
      </c>
      <c r="C1959" s="6" t="s">
        <v>100</v>
      </c>
      <c r="D1959" s="6" t="s">
        <v>101</v>
      </c>
      <c r="E1959" s="6" t="s">
        <v>102</v>
      </c>
      <c r="F1959" s="27">
        <v>2011</v>
      </c>
      <c r="G1959" s="28">
        <v>40766</v>
      </c>
      <c r="H1959" s="18">
        <v>1305</v>
      </c>
      <c r="I1959" s="17">
        <f t="shared" si="155"/>
        <v>848.25</v>
      </c>
      <c r="J1959" s="33">
        <v>84</v>
      </c>
      <c r="K1959" s="36">
        <f t="shared" si="152"/>
        <v>145.62787639710714</v>
      </c>
      <c r="L1959" s="19">
        <f t="shared" si="153"/>
        <v>805.83749999999998</v>
      </c>
      <c r="M1959" s="17">
        <f t="shared" si="154"/>
        <v>42.412500000000001</v>
      </c>
      <c r="N1959" s="39">
        <v>0.21</v>
      </c>
      <c r="O1959" s="17">
        <f t="shared" si="156"/>
        <v>51.319125</v>
      </c>
    </row>
    <row r="1960" spans="1:15" s="7" customFormat="1" ht="15.75" customHeight="1" x14ac:dyDescent="0.25">
      <c r="A1960" s="6" t="s">
        <v>2454</v>
      </c>
      <c r="B1960" s="6" t="s">
        <v>33</v>
      </c>
      <c r="C1960" s="6" t="s">
        <v>34</v>
      </c>
      <c r="D1960" s="6" t="s">
        <v>35</v>
      </c>
      <c r="E1960" s="6" t="s">
        <v>2455</v>
      </c>
      <c r="F1960" s="27">
        <v>2018</v>
      </c>
      <c r="G1960" s="28">
        <v>43194</v>
      </c>
      <c r="H1960" s="18">
        <v>685</v>
      </c>
      <c r="I1960" s="17">
        <f t="shared" si="155"/>
        <v>445.25</v>
      </c>
      <c r="J1960" s="33">
        <v>84</v>
      </c>
      <c r="K1960" s="36">
        <f t="shared" si="152"/>
        <v>65.811965811965806</v>
      </c>
      <c r="L1960" s="19">
        <f t="shared" si="153"/>
        <v>331.40046296296293</v>
      </c>
      <c r="M1960" s="17">
        <f t="shared" si="154"/>
        <v>113.84953703703707</v>
      </c>
      <c r="N1960" s="39">
        <v>0.09</v>
      </c>
      <c r="O1960" s="17">
        <f t="shared" si="156"/>
        <v>124.09599537037042</v>
      </c>
    </row>
    <row r="1961" spans="1:15" s="7" customFormat="1" ht="15.75" customHeight="1" x14ac:dyDescent="0.25">
      <c r="A1961" s="6" t="s">
        <v>2456</v>
      </c>
      <c r="B1961" s="6" t="s">
        <v>44</v>
      </c>
      <c r="C1961" s="6" t="s">
        <v>58</v>
      </c>
      <c r="D1961" s="6" t="s">
        <v>59</v>
      </c>
      <c r="E1961" s="6" t="s">
        <v>139</v>
      </c>
      <c r="F1961" s="27">
        <v>2015</v>
      </c>
      <c r="G1961" s="28">
        <v>42186</v>
      </c>
      <c r="H1961" s="18">
        <v>5700</v>
      </c>
      <c r="I1961" s="17">
        <f t="shared" si="155"/>
        <v>3705</v>
      </c>
      <c r="J1961" s="33">
        <v>84</v>
      </c>
      <c r="K1961" s="36">
        <f t="shared" si="152"/>
        <v>98.948060486522024</v>
      </c>
      <c r="L1961" s="19">
        <f t="shared" si="153"/>
        <v>3519.75</v>
      </c>
      <c r="M1961" s="17">
        <f t="shared" si="154"/>
        <v>185.25</v>
      </c>
      <c r="N1961" s="39">
        <v>0.09</v>
      </c>
      <c r="O1961" s="17">
        <f t="shared" si="156"/>
        <v>201.92250000000001</v>
      </c>
    </row>
    <row r="1962" spans="1:15" s="7" customFormat="1" ht="15.75" customHeight="1" x14ac:dyDescent="0.25">
      <c r="A1962" s="6" t="s">
        <v>2457</v>
      </c>
      <c r="B1962" s="6" t="s">
        <v>44</v>
      </c>
      <c r="C1962" s="6" t="s">
        <v>38</v>
      </c>
      <c r="D1962" s="6" t="s">
        <v>39</v>
      </c>
      <c r="E1962" s="6" t="s">
        <v>2458</v>
      </c>
      <c r="F1962" s="27">
        <v>2017</v>
      </c>
      <c r="G1962" s="28">
        <v>42917</v>
      </c>
      <c r="H1962" s="18">
        <v>1407</v>
      </c>
      <c r="I1962" s="17">
        <f t="shared" si="155"/>
        <v>914.55000000000007</v>
      </c>
      <c r="J1962" s="33">
        <v>84</v>
      </c>
      <c r="K1962" s="36">
        <f t="shared" si="152"/>
        <v>74.917817225509523</v>
      </c>
      <c r="L1962" s="19">
        <f t="shared" si="153"/>
        <v>774.88434829059827</v>
      </c>
      <c r="M1962" s="17">
        <f t="shared" si="154"/>
        <v>139.6656517094018</v>
      </c>
      <c r="N1962" s="39">
        <v>0.09</v>
      </c>
      <c r="O1962" s="17">
        <f t="shared" si="156"/>
        <v>152.23556036324797</v>
      </c>
    </row>
    <row r="1963" spans="1:15" s="7" customFormat="1" ht="15.75" customHeight="1" x14ac:dyDescent="0.25">
      <c r="A1963" s="6" t="s">
        <v>2459</v>
      </c>
      <c r="B1963" s="6" t="s">
        <v>44</v>
      </c>
      <c r="C1963" s="6" t="s">
        <v>255</v>
      </c>
      <c r="D1963" s="6" t="s">
        <v>256</v>
      </c>
      <c r="E1963" s="6" t="s">
        <v>262</v>
      </c>
      <c r="F1963" s="27">
        <v>2015</v>
      </c>
      <c r="G1963" s="28">
        <v>42186</v>
      </c>
      <c r="H1963" s="18">
        <v>1069</v>
      </c>
      <c r="I1963" s="17">
        <f t="shared" si="155"/>
        <v>694.85</v>
      </c>
      <c r="J1963" s="33">
        <v>84</v>
      </c>
      <c r="K1963" s="36">
        <f t="shared" si="152"/>
        <v>98.948060486522024</v>
      </c>
      <c r="L1963" s="19">
        <f t="shared" si="153"/>
        <v>660.10750000000007</v>
      </c>
      <c r="M1963" s="17">
        <f t="shared" si="154"/>
        <v>34.7425</v>
      </c>
      <c r="N1963" s="39">
        <v>0.09</v>
      </c>
      <c r="O1963" s="17">
        <f t="shared" si="156"/>
        <v>37.869325000000003</v>
      </c>
    </row>
    <row r="1964" spans="1:15" s="7" customFormat="1" ht="15.75" customHeight="1" x14ac:dyDescent="0.25">
      <c r="A1964" s="6" t="s">
        <v>2460</v>
      </c>
      <c r="B1964" s="6" t="s">
        <v>33</v>
      </c>
      <c r="C1964" s="6" t="s">
        <v>34</v>
      </c>
      <c r="D1964" s="6" t="s">
        <v>35</v>
      </c>
      <c r="E1964" s="6" t="s">
        <v>71</v>
      </c>
      <c r="F1964" s="27">
        <v>2010</v>
      </c>
      <c r="G1964" s="28">
        <v>40322</v>
      </c>
      <c r="H1964" s="18">
        <v>1169</v>
      </c>
      <c r="I1964" s="17">
        <f t="shared" si="155"/>
        <v>759.85</v>
      </c>
      <c r="J1964" s="33">
        <v>84</v>
      </c>
      <c r="K1964" s="36">
        <f t="shared" si="152"/>
        <v>160.22353714661406</v>
      </c>
      <c r="L1964" s="19">
        <f t="shared" si="153"/>
        <v>721.85750000000007</v>
      </c>
      <c r="M1964" s="17">
        <f t="shared" si="154"/>
        <v>37.9925</v>
      </c>
      <c r="N1964" s="39">
        <v>0.09</v>
      </c>
      <c r="O1964" s="17">
        <f t="shared" si="156"/>
        <v>41.411825</v>
      </c>
    </row>
    <row r="1965" spans="1:15" s="7" customFormat="1" ht="15.75" customHeight="1" x14ac:dyDescent="0.25">
      <c r="A1965" s="6" t="s">
        <v>2461</v>
      </c>
      <c r="B1965" s="6" t="s">
        <v>33</v>
      </c>
      <c r="C1965" s="6" t="s">
        <v>29</v>
      </c>
      <c r="D1965" s="6" t="s">
        <v>30</v>
      </c>
      <c r="E1965" s="6" t="s">
        <v>393</v>
      </c>
      <c r="F1965" s="27">
        <v>2018</v>
      </c>
      <c r="G1965" s="28">
        <v>43282</v>
      </c>
      <c r="H1965" s="18">
        <v>5732.5</v>
      </c>
      <c r="I1965" s="17">
        <f t="shared" si="155"/>
        <v>3726.125</v>
      </c>
      <c r="J1965" s="33">
        <v>84</v>
      </c>
      <c r="K1965" s="36">
        <f t="shared" si="152"/>
        <v>62.91913214990138</v>
      </c>
      <c r="L1965" s="19">
        <f t="shared" si="153"/>
        <v>2651.4562347374845</v>
      </c>
      <c r="M1965" s="17">
        <f t="shared" si="154"/>
        <v>1074.6687652625155</v>
      </c>
      <c r="N1965" s="39">
        <v>0.09</v>
      </c>
      <c r="O1965" s="17">
        <f t="shared" si="156"/>
        <v>1171.388954136142</v>
      </c>
    </row>
    <row r="1966" spans="1:15" s="7" customFormat="1" ht="15.75" customHeight="1" x14ac:dyDescent="0.25">
      <c r="A1966" s="6" t="s">
        <v>2462</v>
      </c>
      <c r="B1966" s="6" t="s">
        <v>44</v>
      </c>
      <c r="C1966" s="6" t="s">
        <v>58</v>
      </c>
      <c r="D1966" s="6" t="s">
        <v>59</v>
      </c>
      <c r="E1966" s="6" t="s">
        <v>106</v>
      </c>
      <c r="F1966" s="27">
        <v>2016</v>
      </c>
      <c r="G1966" s="28">
        <v>42663</v>
      </c>
      <c r="H1966" s="18">
        <v>6861</v>
      </c>
      <c r="I1966" s="17">
        <f t="shared" si="155"/>
        <v>4459.6500000000005</v>
      </c>
      <c r="J1966" s="33">
        <v>84</v>
      </c>
      <c r="K1966" s="36">
        <f t="shared" si="152"/>
        <v>83.267587113740959</v>
      </c>
      <c r="L1966" s="19">
        <f t="shared" si="153"/>
        <v>4199.7271443833943</v>
      </c>
      <c r="M1966" s="17">
        <f t="shared" si="154"/>
        <v>259.92285561660628</v>
      </c>
      <c r="N1966" s="39">
        <v>0.09</v>
      </c>
      <c r="O1966" s="17">
        <f t="shared" si="156"/>
        <v>283.31591262210088</v>
      </c>
    </row>
    <row r="1967" spans="1:15" s="7" customFormat="1" ht="15.75" customHeight="1" x14ac:dyDescent="0.25">
      <c r="A1967" s="6" t="s">
        <v>2463</v>
      </c>
      <c r="B1967" s="6" t="s">
        <v>33</v>
      </c>
      <c r="C1967" s="6" t="s">
        <v>29</v>
      </c>
      <c r="D1967" s="6" t="s">
        <v>30</v>
      </c>
      <c r="E1967" s="6" t="s">
        <v>48</v>
      </c>
      <c r="F1967" s="27">
        <v>2019</v>
      </c>
      <c r="G1967" s="28">
        <v>43803</v>
      </c>
      <c r="H1967" s="18">
        <v>6813.38</v>
      </c>
      <c r="I1967" s="17">
        <f t="shared" si="155"/>
        <v>4428.6970000000001</v>
      </c>
      <c r="J1967" s="33">
        <v>84</v>
      </c>
      <c r="K1967" s="36">
        <f t="shared" si="152"/>
        <v>45.792241946088097</v>
      </c>
      <c r="L1967" s="19">
        <f t="shared" si="153"/>
        <v>2293.5710274216526</v>
      </c>
      <c r="M1967" s="17">
        <f t="shared" si="154"/>
        <v>2135.1259725783475</v>
      </c>
      <c r="N1967" s="39">
        <v>0.09</v>
      </c>
      <c r="O1967" s="17">
        <f t="shared" si="156"/>
        <v>2327.2873101103987</v>
      </c>
    </row>
    <row r="1968" spans="1:15" s="7" customFormat="1" ht="15.75" customHeight="1" x14ac:dyDescent="0.25">
      <c r="A1968" s="6" t="s">
        <v>2464</v>
      </c>
      <c r="B1968" s="6" t="s">
        <v>33</v>
      </c>
      <c r="C1968" s="6" t="s">
        <v>29</v>
      </c>
      <c r="D1968" s="6" t="s">
        <v>30</v>
      </c>
      <c r="E1968" s="6" t="s">
        <v>111</v>
      </c>
      <c r="F1968" s="27">
        <v>2017</v>
      </c>
      <c r="G1968" s="28">
        <v>42912</v>
      </c>
      <c r="H1968" s="18">
        <v>4565</v>
      </c>
      <c r="I1968" s="17">
        <f t="shared" si="155"/>
        <v>2967.25</v>
      </c>
      <c r="J1968" s="33">
        <v>84</v>
      </c>
      <c r="K1968" s="36">
        <f t="shared" si="152"/>
        <v>75.082182774490462</v>
      </c>
      <c r="L1968" s="19">
        <f t="shared" si="153"/>
        <v>2519.6217439967436</v>
      </c>
      <c r="M1968" s="17">
        <f t="shared" si="154"/>
        <v>447.62825600325641</v>
      </c>
      <c r="N1968" s="39">
        <v>0.09</v>
      </c>
      <c r="O1968" s="17">
        <f t="shared" si="156"/>
        <v>487.91479904354952</v>
      </c>
    </row>
    <row r="1969" spans="1:15" s="7" customFormat="1" ht="15.75" customHeight="1" x14ac:dyDescent="0.25">
      <c r="A1969" s="6" t="s">
        <v>2465</v>
      </c>
      <c r="B1969" s="6" t="s">
        <v>33</v>
      </c>
      <c r="C1969" s="6" t="s">
        <v>38</v>
      </c>
      <c r="D1969" s="6" t="s">
        <v>39</v>
      </c>
      <c r="E1969" s="6" t="s">
        <v>1286</v>
      </c>
      <c r="F1969" s="27">
        <v>2009</v>
      </c>
      <c r="G1969" s="28">
        <v>40151</v>
      </c>
      <c r="H1969" s="18">
        <v>743.23</v>
      </c>
      <c r="I1969" s="17">
        <f t="shared" si="155"/>
        <v>483.09950000000003</v>
      </c>
      <c r="J1969" s="33">
        <v>84</v>
      </c>
      <c r="K1969" s="36">
        <f t="shared" si="152"/>
        <v>165.84483892176198</v>
      </c>
      <c r="L1969" s="19">
        <f t="shared" si="153"/>
        <v>458.94452500000006</v>
      </c>
      <c r="M1969" s="17">
        <f t="shared" si="154"/>
        <v>24.154975000000004</v>
      </c>
      <c r="N1969" s="39">
        <v>0.09</v>
      </c>
      <c r="O1969" s="17">
        <f t="shared" si="156"/>
        <v>26.328922750000007</v>
      </c>
    </row>
    <row r="1970" spans="1:15" s="7" customFormat="1" ht="15.75" customHeight="1" x14ac:dyDescent="0.25">
      <c r="A1970" s="6" t="s">
        <v>2466</v>
      </c>
      <c r="B1970" s="6" t="s">
        <v>44</v>
      </c>
      <c r="C1970" s="6" t="s">
        <v>58</v>
      </c>
      <c r="D1970" s="6" t="s">
        <v>59</v>
      </c>
      <c r="E1970" s="6" t="s">
        <v>223</v>
      </c>
      <c r="F1970" s="27">
        <v>2000</v>
      </c>
      <c r="G1970" s="28">
        <v>36708</v>
      </c>
      <c r="H1970" s="18">
        <v>6406</v>
      </c>
      <c r="I1970" s="17">
        <f t="shared" si="155"/>
        <v>4163.9000000000005</v>
      </c>
      <c r="J1970" s="33">
        <v>84</v>
      </c>
      <c r="K1970" s="36">
        <f t="shared" si="152"/>
        <v>279.02695595003286</v>
      </c>
      <c r="L1970" s="19">
        <f t="shared" si="153"/>
        <v>3955.7050000000004</v>
      </c>
      <c r="M1970" s="17">
        <f t="shared" si="154"/>
        <v>208.19500000000005</v>
      </c>
      <c r="N1970" s="39">
        <v>0.09</v>
      </c>
      <c r="O1970" s="17">
        <f t="shared" si="156"/>
        <v>226.93255000000008</v>
      </c>
    </row>
    <row r="1971" spans="1:15" s="7" customFormat="1" ht="15.75" customHeight="1" x14ac:dyDescent="0.25">
      <c r="A1971" s="6" t="s">
        <v>2467</v>
      </c>
      <c r="B1971" s="6" t="s">
        <v>44</v>
      </c>
      <c r="C1971" s="6" t="s">
        <v>29</v>
      </c>
      <c r="D1971" s="6" t="s">
        <v>30</v>
      </c>
      <c r="E1971" s="6" t="s">
        <v>2385</v>
      </c>
      <c r="F1971" s="27">
        <v>2015</v>
      </c>
      <c r="G1971" s="28">
        <v>42186</v>
      </c>
      <c r="H1971" s="18">
        <v>5732.5</v>
      </c>
      <c r="I1971" s="17">
        <f t="shared" si="155"/>
        <v>3726.125</v>
      </c>
      <c r="J1971" s="33">
        <v>84</v>
      </c>
      <c r="K1971" s="36">
        <f t="shared" si="152"/>
        <v>98.948060486522024</v>
      </c>
      <c r="L1971" s="19">
        <f t="shared" si="153"/>
        <v>3539.8187499999999</v>
      </c>
      <c r="M1971" s="17">
        <f t="shared" si="154"/>
        <v>186.30625000000001</v>
      </c>
      <c r="N1971" s="39">
        <v>0.09</v>
      </c>
      <c r="O1971" s="17">
        <f t="shared" si="156"/>
        <v>203.07381250000003</v>
      </c>
    </row>
    <row r="1972" spans="1:15" s="7" customFormat="1" ht="15.75" customHeight="1" x14ac:dyDescent="0.25">
      <c r="A1972" s="6" t="s">
        <v>2468</v>
      </c>
      <c r="B1972" s="6" t="s">
        <v>33</v>
      </c>
      <c r="C1972" s="6" t="s">
        <v>63</v>
      </c>
      <c r="D1972" s="6" t="s">
        <v>64</v>
      </c>
      <c r="E1972" s="6" t="s">
        <v>1565</v>
      </c>
      <c r="F1972" s="27">
        <v>2020</v>
      </c>
      <c r="G1972" s="28">
        <v>43885</v>
      </c>
      <c r="H1972" s="18">
        <v>5922</v>
      </c>
      <c r="I1972" s="17">
        <f t="shared" si="155"/>
        <v>3849.3</v>
      </c>
      <c r="J1972" s="33">
        <v>84</v>
      </c>
      <c r="K1972" s="36">
        <f t="shared" si="152"/>
        <v>43.096646942800788</v>
      </c>
      <c r="L1972" s="19">
        <f t="shared" si="153"/>
        <v>1876.1586538461536</v>
      </c>
      <c r="M1972" s="17">
        <f t="shared" si="154"/>
        <v>1973.1413461538466</v>
      </c>
      <c r="N1972" s="39">
        <v>0.09</v>
      </c>
      <c r="O1972" s="17">
        <f t="shared" si="156"/>
        <v>2150.7240673076931</v>
      </c>
    </row>
    <row r="1973" spans="1:15" s="7" customFormat="1" ht="15.75" customHeight="1" x14ac:dyDescent="0.25">
      <c r="A1973" s="6" t="s">
        <v>2469</v>
      </c>
      <c r="B1973" s="6" t="s">
        <v>33</v>
      </c>
      <c r="C1973" s="6" t="s">
        <v>34</v>
      </c>
      <c r="D1973" s="6" t="s">
        <v>35</v>
      </c>
      <c r="E1973" s="6" t="s">
        <v>2470</v>
      </c>
      <c r="F1973" s="27">
        <v>2004</v>
      </c>
      <c r="G1973" s="28">
        <v>38169</v>
      </c>
      <c r="H1973" s="18">
        <v>1125</v>
      </c>
      <c r="I1973" s="17">
        <f t="shared" si="155"/>
        <v>731.25</v>
      </c>
      <c r="J1973" s="33">
        <v>84</v>
      </c>
      <c r="K1973" s="36">
        <f t="shared" si="152"/>
        <v>230.99934253780407</v>
      </c>
      <c r="L1973" s="19">
        <f t="shared" si="153"/>
        <v>694.6875</v>
      </c>
      <c r="M1973" s="17">
        <f t="shared" si="154"/>
        <v>36.5625</v>
      </c>
      <c r="N1973" s="39">
        <v>0.09</v>
      </c>
      <c r="O1973" s="17">
        <f t="shared" si="156"/>
        <v>39.853125000000006</v>
      </c>
    </row>
    <row r="1974" spans="1:15" s="7" customFormat="1" ht="15.75" customHeight="1" x14ac:dyDescent="0.25">
      <c r="A1974" s="6" t="s">
        <v>2471</v>
      </c>
      <c r="B1974" s="6" t="s">
        <v>33</v>
      </c>
      <c r="C1974" s="6" t="s">
        <v>58</v>
      </c>
      <c r="D1974" s="6" t="s">
        <v>59</v>
      </c>
      <c r="E1974" s="6" t="s">
        <v>161</v>
      </c>
      <c r="F1974" s="27">
        <v>2020</v>
      </c>
      <c r="G1974" s="28">
        <v>44001</v>
      </c>
      <c r="H1974" s="18">
        <v>7151</v>
      </c>
      <c r="I1974" s="17">
        <f t="shared" si="155"/>
        <v>4648.1500000000005</v>
      </c>
      <c r="J1974" s="33">
        <v>84</v>
      </c>
      <c r="K1974" s="36">
        <f t="shared" si="152"/>
        <v>39.283366206443127</v>
      </c>
      <c r="L1974" s="19">
        <f t="shared" si="153"/>
        <v>2065.0622583435083</v>
      </c>
      <c r="M1974" s="17">
        <f t="shared" si="154"/>
        <v>2583.0877416564922</v>
      </c>
      <c r="N1974" s="39">
        <v>0.09</v>
      </c>
      <c r="O1974" s="17">
        <f t="shared" si="156"/>
        <v>2815.5656384055769</v>
      </c>
    </row>
    <row r="1975" spans="1:15" s="7" customFormat="1" ht="15.75" customHeight="1" x14ac:dyDescent="0.25">
      <c r="A1975" s="6" t="s">
        <v>2472</v>
      </c>
      <c r="B1975" s="6" t="s">
        <v>44</v>
      </c>
      <c r="C1975" s="6" t="s">
        <v>29</v>
      </c>
      <c r="D1975" s="6" t="s">
        <v>30</v>
      </c>
      <c r="E1975" s="6" t="s">
        <v>2385</v>
      </c>
      <c r="F1975" s="27">
        <v>2015</v>
      </c>
      <c r="G1975" s="28">
        <v>42186</v>
      </c>
      <c r="H1975" s="18">
        <v>5732.5</v>
      </c>
      <c r="I1975" s="17">
        <f t="shared" si="155"/>
        <v>3726.125</v>
      </c>
      <c r="J1975" s="33">
        <v>84</v>
      </c>
      <c r="K1975" s="36">
        <f t="shared" si="152"/>
        <v>98.948060486522024</v>
      </c>
      <c r="L1975" s="19">
        <f t="shared" si="153"/>
        <v>3539.8187499999999</v>
      </c>
      <c r="M1975" s="17">
        <f t="shared" si="154"/>
        <v>186.30625000000001</v>
      </c>
      <c r="N1975" s="39">
        <v>0.09</v>
      </c>
      <c r="O1975" s="17">
        <f t="shared" si="156"/>
        <v>203.07381250000003</v>
      </c>
    </row>
    <row r="1976" spans="1:15" s="7" customFormat="1" ht="15.75" customHeight="1" x14ac:dyDescent="0.25">
      <c r="A1976" s="6" t="s">
        <v>2473</v>
      </c>
      <c r="B1976" s="6" t="s">
        <v>33</v>
      </c>
      <c r="C1976" s="6" t="s">
        <v>29</v>
      </c>
      <c r="D1976" s="6" t="s">
        <v>30</v>
      </c>
      <c r="E1976" s="6" t="s">
        <v>106</v>
      </c>
      <c r="F1976" s="27">
        <v>2017</v>
      </c>
      <c r="G1976" s="28">
        <v>43045</v>
      </c>
      <c r="H1976" s="18">
        <v>6861</v>
      </c>
      <c r="I1976" s="17">
        <f t="shared" si="155"/>
        <v>4459.6500000000005</v>
      </c>
      <c r="J1976" s="33">
        <v>84</v>
      </c>
      <c r="K1976" s="36">
        <f t="shared" si="152"/>
        <v>70.710059171597635</v>
      </c>
      <c r="L1976" s="19">
        <f t="shared" si="153"/>
        <v>3566.3691620879126</v>
      </c>
      <c r="M1976" s="17">
        <f t="shared" si="154"/>
        <v>893.28083791208792</v>
      </c>
      <c r="N1976" s="39">
        <v>0.09</v>
      </c>
      <c r="O1976" s="17">
        <f t="shared" si="156"/>
        <v>973.67611332417596</v>
      </c>
    </row>
    <row r="1977" spans="1:15" s="7" customFormat="1" ht="15.75" customHeight="1" x14ac:dyDescent="0.25">
      <c r="A1977" s="6" t="s">
        <v>2474</v>
      </c>
      <c r="B1977" s="6" t="s">
        <v>33</v>
      </c>
      <c r="C1977" s="6" t="s">
        <v>58</v>
      </c>
      <c r="D1977" s="6" t="s">
        <v>59</v>
      </c>
      <c r="E1977" s="6" t="s">
        <v>223</v>
      </c>
      <c r="F1977" s="27">
        <v>2019</v>
      </c>
      <c r="G1977" s="28">
        <v>43817</v>
      </c>
      <c r="H1977" s="18">
        <v>6568</v>
      </c>
      <c r="I1977" s="17">
        <f t="shared" si="155"/>
        <v>4269.2</v>
      </c>
      <c r="J1977" s="33">
        <v>84</v>
      </c>
      <c r="K1977" s="36">
        <f t="shared" si="152"/>
        <v>45.332018408941487</v>
      </c>
      <c r="L1977" s="19">
        <f t="shared" si="153"/>
        <v>2188.7485754985755</v>
      </c>
      <c r="M1977" s="17">
        <f t="shared" si="154"/>
        <v>2080.4514245014243</v>
      </c>
      <c r="N1977" s="39">
        <v>0.09</v>
      </c>
      <c r="O1977" s="17">
        <f t="shared" si="156"/>
        <v>2267.6920527065527</v>
      </c>
    </row>
    <row r="1978" spans="1:15" s="7" customFormat="1" ht="15.75" customHeight="1" x14ac:dyDescent="0.25">
      <c r="A1978" s="6" t="s">
        <v>2475</v>
      </c>
      <c r="B1978" s="6" t="s">
        <v>44</v>
      </c>
      <c r="C1978" s="6" t="s">
        <v>38</v>
      </c>
      <c r="D1978" s="6" t="s">
        <v>39</v>
      </c>
      <c r="E1978" s="6" t="s">
        <v>264</v>
      </c>
      <c r="F1978" s="27">
        <v>2015</v>
      </c>
      <c r="G1978" s="28">
        <v>42186</v>
      </c>
      <c r="H1978" s="18">
        <v>671</v>
      </c>
      <c r="I1978" s="17">
        <f t="shared" si="155"/>
        <v>436.15000000000003</v>
      </c>
      <c r="J1978" s="33">
        <v>84</v>
      </c>
      <c r="K1978" s="36">
        <f t="shared" si="152"/>
        <v>98.948060486522024</v>
      </c>
      <c r="L1978" s="19">
        <f t="shared" si="153"/>
        <v>414.34250000000003</v>
      </c>
      <c r="M1978" s="17">
        <f t="shared" si="154"/>
        <v>21.807500000000005</v>
      </c>
      <c r="N1978" s="39">
        <v>0.09</v>
      </c>
      <c r="O1978" s="17">
        <f t="shared" si="156"/>
        <v>23.770175000000005</v>
      </c>
    </row>
    <row r="1979" spans="1:15" s="7" customFormat="1" ht="15.75" customHeight="1" x14ac:dyDescent="0.25">
      <c r="A1979" s="6" t="s">
        <v>2476</v>
      </c>
      <c r="B1979" s="6" t="s">
        <v>44</v>
      </c>
      <c r="C1979" s="6" t="s">
        <v>29</v>
      </c>
      <c r="D1979" s="6" t="s">
        <v>30</v>
      </c>
      <c r="E1979" s="6" t="s">
        <v>52</v>
      </c>
      <c r="F1979" s="27">
        <v>2017</v>
      </c>
      <c r="G1979" s="28">
        <v>42917</v>
      </c>
      <c r="H1979" s="18">
        <v>6861</v>
      </c>
      <c r="I1979" s="17">
        <f t="shared" si="155"/>
        <v>4459.6500000000005</v>
      </c>
      <c r="J1979" s="33">
        <v>84</v>
      </c>
      <c r="K1979" s="36">
        <f t="shared" si="152"/>
        <v>74.917817225509523</v>
      </c>
      <c r="L1979" s="19">
        <f t="shared" si="153"/>
        <v>3778.5938263125763</v>
      </c>
      <c r="M1979" s="17">
        <f t="shared" si="154"/>
        <v>681.05617368742423</v>
      </c>
      <c r="N1979" s="39">
        <v>0.09</v>
      </c>
      <c r="O1979" s="17">
        <f t="shared" si="156"/>
        <v>742.35122931929243</v>
      </c>
    </row>
    <row r="1980" spans="1:15" s="7" customFormat="1" ht="15.75" customHeight="1" x14ac:dyDescent="0.25">
      <c r="A1980" s="6" t="s">
        <v>2477</v>
      </c>
      <c r="B1980" s="6" t="s">
        <v>33</v>
      </c>
      <c r="C1980" s="6" t="s">
        <v>29</v>
      </c>
      <c r="D1980" s="6" t="s">
        <v>30</v>
      </c>
      <c r="E1980" s="6" t="s">
        <v>106</v>
      </c>
      <c r="F1980" s="27">
        <v>2018</v>
      </c>
      <c r="G1980" s="28">
        <v>43103</v>
      </c>
      <c r="H1980" s="18">
        <v>6861</v>
      </c>
      <c r="I1980" s="17">
        <f t="shared" si="155"/>
        <v>4459.6500000000005</v>
      </c>
      <c r="J1980" s="33">
        <v>84</v>
      </c>
      <c r="K1980" s="36">
        <f t="shared" si="152"/>
        <v>68.803418803418793</v>
      </c>
      <c r="L1980" s="19">
        <f t="shared" si="153"/>
        <v>3470.2048611111109</v>
      </c>
      <c r="M1980" s="17">
        <f t="shared" si="154"/>
        <v>989.44513888888969</v>
      </c>
      <c r="N1980" s="39">
        <v>0.09</v>
      </c>
      <c r="O1980" s="17">
        <f t="shared" si="156"/>
        <v>1078.4952013888899</v>
      </c>
    </row>
    <row r="1981" spans="1:15" s="7" customFormat="1" ht="15.75" customHeight="1" x14ac:dyDescent="0.25">
      <c r="A1981" s="6" t="s">
        <v>2478</v>
      </c>
      <c r="B1981" s="6" t="s">
        <v>33</v>
      </c>
      <c r="C1981" s="6" t="s">
        <v>38</v>
      </c>
      <c r="D1981" s="6" t="s">
        <v>39</v>
      </c>
      <c r="E1981" s="6" t="s">
        <v>2446</v>
      </c>
      <c r="F1981" s="27">
        <v>2019</v>
      </c>
      <c r="G1981" s="28">
        <v>43759</v>
      </c>
      <c r="H1981" s="18">
        <v>566.1</v>
      </c>
      <c r="I1981" s="17">
        <f t="shared" si="155"/>
        <v>367.96500000000003</v>
      </c>
      <c r="J1981" s="33">
        <v>84</v>
      </c>
      <c r="K1981" s="36">
        <f t="shared" si="152"/>
        <v>47.238658777120314</v>
      </c>
      <c r="L1981" s="19">
        <f t="shared" si="153"/>
        <v>196.58410027472527</v>
      </c>
      <c r="M1981" s="17">
        <f t="shared" si="154"/>
        <v>171.38089972527476</v>
      </c>
      <c r="N1981" s="39">
        <v>0.09</v>
      </c>
      <c r="O1981" s="17">
        <f t="shared" si="156"/>
        <v>186.8051807005495</v>
      </c>
    </row>
    <row r="1982" spans="1:15" s="7" customFormat="1" ht="15.75" customHeight="1" x14ac:dyDescent="0.25">
      <c r="A1982" s="6" t="s">
        <v>2479</v>
      </c>
      <c r="B1982" s="6" t="s">
        <v>44</v>
      </c>
      <c r="C1982" s="6" t="s">
        <v>58</v>
      </c>
      <c r="D1982" s="6" t="s">
        <v>59</v>
      </c>
      <c r="E1982" s="6" t="s">
        <v>223</v>
      </c>
      <c r="F1982" s="27">
        <v>2018</v>
      </c>
      <c r="G1982" s="28">
        <v>43126</v>
      </c>
      <c r="H1982" s="18">
        <v>5700</v>
      </c>
      <c r="I1982" s="17">
        <f t="shared" si="155"/>
        <v>3705</v>
      </c>
      <c r="J1982" s="33">
        <v>84</v>
      </c>
      <c r="K1982" s="36">
        <f t="shared" si="152"/>
        <v>68.047337278106511</v>
      </c>
      <c r="L1982" s="19">
        <f t="shared" si="153"/>
        <v>2851.3049450549452</v>
      </c>
      <c r="M1982" s="17">
        <f t="shared" si="154"/>
        <v>853.69505494505484</v>
      </c>
      <c r="N1982" s="39">
        <v>0.09</v>
      </c>
      <c r="O1982" s="17">
        <f t="shared" si="156"/>
        <v>930.52760989010983</v>
      </c>
    </row>
    <row r="1983" spans="1:15" s="7" customFormat="1" ht="15.75" customHeight="1" x14ac:dyDescent="0.25">
      <c r="A1983" s="6" t="s">
        <v>2480</v>
      </c>
      <c r="B1983" s="6" t="s">
        <v>33</v>
      </c>
      <c r="C1983" s="6" t="s">
        <v>38</v>
      </c>
      <c r="D1983" s="6" t="s">
        <v>39</v>
      </c>
      <c r="E1983" s="6" t="s">
        <v>171</v>
      </c>
      <c r="F1983" s="27">
        <v>2018</v>
      </c>
      <c r="G1983" s="28">
        <v>43287</v>
      </c>
      <c r="H1983" s="18">
        <v>985</v>
      </c>
      <c r="I1983" s="17">
        <f t="shared" si="155"/>
        <v>640.25</v>
      </c>
      <c r="J1983" s="33">
        <v>84</v>
      </c>
      <c r="K1983" s="36">
        <f t="shared" si="152"/>
        <v>62.754766600920441</v>
      </c>
      <c r="L1983" s="19">
        <f t="shared" si="153"/>
        <v>454.40240893365888</v>
      </c>
      <c r="M1983" s="17">
        <f t="shared" si="154"/>
        <v>185.84759106634112</v>
      </c>
      <c r="N1983" s="39">
        <v>0.09</v>
      </c>
      <c r="O1983" s="17">
        <f t="shared" si="156"/>
        <v>202.57387426231185</v>
      </c>
    </row>
    <row r="1984" spans="1:15" s="7" customFormat="1" ht="15.75" customHeight="1" x14ac:dyDescent="0.25">
      <c r="A1984" s="6" t="s">
        <v>2481</v>
      </c>
      <c r="B1984" s="6" t="s">
        <v>44</v>
      </c>
      <c r="C1984" s="6" t="s">
        <v>29</v>
      </c>
      <c r="D1984" s="6" t="s">
        <v>30</v>
      </c>
      <c r="E1984" s="6" t="s">
        <v>111</v>
      </c>
      <c r="F1984" s="27">
        <v>2016</v>
      </c>
      <c r="G1984" s="28">
        <v>42503</v>
      </c>
      <c r="H1984" s="18">
        <v>4565</v>
      </c>
      <c r="I1984" s="17">
        <f t="shared" si="155"/>
        <v>2967.25</v>
      </c>
      <c r="J1984" s="33">
        <v>84</v>
      </c>
      <c r="K1984" s="36">
        <f t="shared" si="152"/>
        <v>88.527284681130837</v>
      </c>
      <c r="L1984" s="19">
        <f t="shared" si="153"/>
        <v>2818.8874999999998</v>
      </c>
      <c r="M1984" s="17">
        <f t="shared" si="154"/>
        <v>148.36250000000001</v>
      </c>
      <c r="N1984" s="39">
        <v>0.09</v>
      </c>
      <c r="O1984" s="17">
        <f t="shared" si="156"/>
        <v>161.71512500000003</v>
      </c>
    </row>
    <row r="1985" spans="1:15" s="7" customFormat="1" ht="15.75" customHeight="1" x14ac:dyDescent="0.25">
      <c r="A1985" s="6" t="s">
        <v>2482</v>
      </c>
      <c r="B1985" s="6" t="s">
        <v>44</v>
      </c>
      <c r="C1985" s="6" t="s">
        <v>404</v>
      </c>
      <c r="D1985" s="6" t="s">
        <v>405</v>
      </c>
      <c r="E1985" s="6" t="s">
        <v>2483</v>
      </c>
      <c r="F1985" s="27">
        <v>2018</v>
      </c>
      <c r="G1985" s="28">
        <v>43430</v>
      </c>
      <c r="H1985" s="18">
        <v>9354</v>
      </c>
      <c r="I1985" s="17">
        <f t="shared" si="155"/>
        <v>6080.1</v>
      </c>
      <c r="J1985" s="33">
        <v>60</v>
      </c>
      <c r="K1985" s="36">
        <f t="shared" si="152"/>
        <v>58.053911900065742</v>
      </c>
      <c r="L1985" s="19">
        <f t="shared" si="153"/>
        <v>5588.7485042735043</v>
      </c>
      <c r="M1985" s="17">
        <f t="shared" si="154"/>
        <v>491.35149572649607</v>
      </c>
      <c r="N1985" s="39">
        <v>0.21</v>
      </c>
      <c r="O1985" s="17">
        <f t="shared" si="156"/>
        <v>594.53530982906022</v>
      </c>
    </row>
    <row r="1986" spans="1:15" s="7" customFormat="1" ht="15.75" customHeight="1" x14ac:dyDescent="0.25">
      <c r="A1986" s="6" t="s">
        <v>2484</v>
      </c>
      <c r="B1986" s="6" t="s">
        <v>44</v>
      </c>
      <c r="C1986" s="6" t="s">
        <v>29</v>
      </c>
      <c r="D1986" s="6" t="s">
        <v>30</v>
      </c>
      <c r="E1986" s="6" t="s">
        <v>352</v>
      </c>
      <c r="F1986" s="27">
        <v>2017</v>
      </c>
      <c r="G1986" s="28">
        <v>42830</v>
      </c>
      <c r="H1986" s="18">
        <v>6096</v>
      </c>
      <c r="I1986" s="17">
        <f t="shared" si="155"/>
        <v>3962.4</v>
      </c>
      <c r="J1986" s="33">
        <v>84</v>
      </c>
      <c r="K1986" s="36">
        <f t="shared" si="152"/>
        <v>77.777777777777771</v>
      </c>
      <c r="L1986" s="19">
        <f t="shared" si="153"/>
        <v>3485.4444444444443</v>
      </c>
      <c r="M1986" s="17">
        <f t="shared" si="154"/>
        <v>476.95555555555575</v>
      </c>
      <c r="N1986" s="39">
        <v>0.09</v>
      </c>
      <c r="O1986" s="17">
        <f t="shared" si="156"/>
        <v>519.88155555555579</v>
      </c>
    </row>
    <row r="1987" spans="1:15" s="7" customFormat="1" ht="15.75" customHeight="1" x14ac:dyDescent="0.25">
      <c r="A1987" s="6" t="s">
        <v>2485</v>
      </c>
      <c r="B1987" s="6" t="s">
        <v>44</v>
      </c>
      <c r="C1987" s="6" t="s">
        <v>29</v>
      </c>
      <c r="D1987" s="6" t="s">
        <v>30</v>
      </c>
      <c r="E1987" s="6" t="s">
        <v>42</v>
      </c>
      <c r="F1987" s="27">
        <v>2019</v>
      </c>
      <c r="G1987" s="28">
        <v>43472</v>
      </c>
      <c r="H1987" s="18">
        <v>5168</v>
      </c>
      <c r="I1987" s="17">
        <f t="shared" si="155"/>
        <v>3359.2000000000003</v>
      </c>
      <c r="J1987" s="33">
        <v>84</v>
      </c>
      <c r="K1987" s="36">
        <f t="shared" si="152"/>
        <v>56.673241288625903</v>
      </c>
      <c r="L1987" s="19">
        <f t="shared" si="153"/>
        <v>2153.070411070411</v>
      </c>
      <c r="M1987" s="17">
        <f t="shared" si="154"/>
        <v>1206.1295889295893</v>
      </c>
      <c r="N1987" s="39">
        <v>0.09</v>
      </c>
      <c r="O1987" s="17">
        <f t="shared" si="156"/>
        <v>1314.6812519332525</v>
      </c>
    </row>
    <row r="1988" spans="1:15" s="7" customFormat="1" ht="15.75" customHeight="1" x14ac:dyDescent="0.25">
      <c r="A1988" s="6" t="s">
        <v>2486</v>
      </c>
      <c r="B1988" s="6" t="s">
        <v>28</v>
      </c>
      <c r="C1988" s="6" t="s">
        <v>58</v>
      </c>
      <c r="D1988" s="6" t="s">
        <v>59</v>
      </c>
      <c r="E1988" s="6" t="s">
        <v>223</v>
      </c>
      <c r="F1988" s="27">
        <v>2020</v>
      </c>
      <c r="G1988" s="28">
        <v>43853</v>
      </c>
      <c r="H1988" s="18">
        <v>6568</v>
      </c>
      <c r="I1988" s="17">
        <f t="shared" si="155"/>
        <v>4269.2</v>
      </c>
      <c r="J1988" s="33">
        <v>84</v>
      </c>
      <c r="K1988" s="36">
        <f t="shared" si="152"/>
        <v>44.148586456278764</v>
      </c>
      <c r="L1988" s="19">
        <f t="shared" si="153"/>
        <v>2131.6093813593811</v>
      </c>
      <c r="M1988" s="17">
        <f t="shared" si="154"/>
        <v>2137.5906186406187</v>
      </c>
      <c r="N1988" s="39">
        <v>0.09</v>
      </c>
      <c r="O1988" s="17">
        <f t="shared" si="156"/>
        <v>2329.9737743182745</v>
      </c>
    </row>
    <row r="1989" spans="1:15" s="7" customFormat="1" ht="15.75" customHeight="1" x14ac:dyDescent="0.25">
      <c r="A1989" s="6" t="s">
        <v>2487</v>
      </c>
      <c r="B1989" s="6" t="s">
        <v>33</v>
      </c>
      <c r="C1989" s="6" t="s">
        <v>58</v>
      </c>
      <c r="D1989" s="6" t="s">
        <v>59</v>
      </c>
      <c r="E1989" s="6" t="s">
        <v>223</v>
      </c>
      <c r="F1989" s="27">
        <v>2020</v>
      </c>
      <c r="G1989" s="28">
        <v>43871</v>
      </c>
      <c r="H1989" s="18">
        <v>6568</v>
      </c>
      <c r="I1989" s="17">
        <f t="shared" si="155"/>
        <v>4269.2</v>
      </c>
      <c r="J1989" s="33">
        <v>84</v>
      </c>
      <c r="K1989" s="36">
        <f t="shared" si="152"/>
        <v>43.556870479947399</v>
      </c>
      <c r="L1989" s="19">
        <f t="shared" si="153"/>
        <v>2103.0397842897842</v>
      </c>
      <c r="M1989" s="17">
        <f t="shared" si="154"/>
        <v>2166.1602157102157</v>
      </c>
      <c r="N1989" s="39">
        <v>0.09</v>
      </c>
      <c r="O1989" s="17">
        <f t="shared" si="156"/>
        <v>2361.114635124135</v>
      </c>
    </row>
    <row r="1990" spans="1:15" s="7" customFormat="1" ht="15.75" customHeight="1" x14ac:dyDescent="0.25">
      <c r="A1990" s="6" t="s">
        <v>2488</v>
      </c>
      <c r="B1990" s="6" t="s">
        <v>44</v>
      </c>
      <c r="C1990" s="6" t="s">
        <v>34</v>
      </c>
      <c r="D1990" s="6" t="s">
        <v>35</v>
      </c>
      <c r="E1990" s="6" t="s">
        <v>2458</v>
      </c>
      <c r="F1990" s="27">
        <v>2017</v>
      </c>
      <c r="G1990" s="28">
        <v>42977</v>
      </c>
      <c r="H1990" s="18">
        <v>1407</v>
      </c>
      <c r="I1990" s="17">
        <f t="shared" si="155"/>
        <v>914.55000000000007</v>
      </c>
      <c r="J1990" s="33">
        <v>84</v>
      </c>
      <c r="K1990" s="36">
        <f t="shared" si="152"/>
        <v>72.945430637738326</v>
      </c>
      <c r="L1990" s="19">
        <f t="shared" si="153"/>
        <v>754.48370726495727</v>
      </c>
      <c r="M1990" s="17">
        <f t="shared" si="154"/>
        <v>160.06629273504279</v>
      </c>
      <c r="N1990" s="39">
        <v>0.09</v>
      </c>
      <c r="O1990" s="17">
        <f t="shared" si="156"/>
        <v>174.47225908119665</v>
      </c>
    </row>
    <row r="1991" spans="1:15" s="7" customFormat="1" ht="15.75" customHeight="1" x14ac:dyDescent="0.25">
      <c r="A1991" s="6" t="s">
        <v>2489</v>
      </c>
      <c r="B1991" s="6" t="s">
        <v>44</v>
      </c>
      <c r="C1991" s="6" t="s">
        <v>58</v>
      </c>
      <c r="D1991" s="6" t="s">
        <v>59</v>
      </c>
      <c r="E1991" s="6" t="s">
        <v>223</v>
      </c>
      <c r="F1991" s="27">
        <v>2020</v>
      </c>
      <c r="G1991" s="28">
        <v>43866</v>
      </c>
      <c r="H1991" s="18">
        <v>6568</v>
      </c>
      <c r="I1991" s="17">
        <f t="shared" si="155"/>
        <v>4269.2</v>
      </c>
      <c r="J1991" s="33">
        <v>84</v>
      </c>
      <c r="K1991" s="36">
        <f t="shared" si="152"/>
        <v>43.721236028928331</v>
      </c>
      <c r="L1991" s="19">
        <f t="shared" si="153"/>
        <v>2110.9757834757834</v>
      </c>
      <c r="M1991" s="17">
        <f t="shared" si="154"/>
        <v>2158.2242165242164</v>
      </c>
      <c r="N1991" s="39">
        <v>0.09</v>
      </c>
      <c r="O1991" s="17">
        <f t="shared" si="156"/>
        <v>2352.4643960113963</v>
      </c>
    </row>
    <row r="1992" spans="1:15" s="7" customFormat="1" ht="15.75" customHeight="1" x14ac:dyDescent="0.25">
      <c r="A1992" s="6" t="s">
        <v>2490</v>
      </c>
      <c r="B1992" s="6" t="s">
        <v>44</v>
      </c>
      <c r="C1992" s="6" t="s">
        <v>29</v>
      </c>
      <c r="D1992" s="6" t="s">
        <v>30</v>
      </c>
      <c r="E1992" s="6" t="s">
        <v>52</v>
      </c>
      <c r="F1992" s="27">
        <v>2018</v>
      </c>
      <c r="G1992" s="28">
        <v>43150</v>
      </c>
      <c r="H1992" s="18">
        <v>6861</v>
      </c>
      <c r="I1992" s="17">
        <f t="shared" si="155"/>
        <v>4459.6500000000005</v>
      </c>
      <c r="J1992" s="33">
        <v>84</v>
      </c>
      <c r="K1992" s="36">
        <f t="shared" si="152"/>
        <v>67.258382642998029</v>
      </c>
      <c r="L1992" s="19">
        <f t="shared" si="153"/>
        <v>3392.2786172161177</v>
      </c>
      <c r="M1992" s="17">
        <f t="shared" si="154"/>
        <v>1067.3713827838828</v>
      </c>
      <c r="N1992" s="39">
        <v>0.09</v>
      </c>
      <c r="O1992" s="17">
        <f t="shared" si="156"/>
        <v>1163.4348072344324</v>
      </c>
    </row>
    <row r="1993" spans="1:15" s="7" customFormat="1" ht="15.75" customHeight="1" x14ac:dyDescent="0.25">
      <c r="A1993" s="6" t="s">
        <v>2491</v>
      </c>
      <c r="B1993" s="6" t="s">
        <v>44</v>
      </c>
      <c r="C1993" s="6" t="s">
        <v>38</v>
      </c>
      <c r="D1993" s="6" t="s">
        <v>39</v>
      </c>
      <c r="E1993" s="6" t="s">
        <v>264</v>
      </c>
      <c r="F1993" s="27">
        <v>2015</v>
      </c>
      <c r="G1993" s="28">
        <v>42009</v>
      </c>
      <c r="H1993" s="18">
        <v>671</v>
      </c>
      <c r="I1993" s="17">
        <f t="shared" si="155"/>
        <v>436.15000000000003</v>
      </c>
      <c r="J1993" s="33">
        <v>84</v>
      </c>
      <c r="K1993" s="36">
        <f t="shared" si="152"/>
        <v>104.76660092044708</v>
      </c>
      <c r="L1993" s="19">
        <f t="shared" si="153"/>
        <v>414.34250000000003</v>
      </c>
      <c r="M1993" s="17">
        <f t="shared" si="154"/>
        <v>21.807500000000005</v>
      </c>
      <c r="N1993" s="39">
        <v>0.09</v>
      </c>
      <c r="O1993" s="17">
        <f t="shared" si="156"/>
        <v>23.770175000000005</v>
      </c>
    </row>
    <row r="1994" spans="1:15" s="7" customFormat="1" ht="15.75" customHeight="1" x14ac:dyDescent="0.25">
      <c r="A1994" s="6" t="s">
        <v>2492</v>
      </c>
      <c r="B1994" s="6" t="s">
        <v>33</v>
      </c>
      <c r="C1994" s="6" t="s">
        <v>29</v>
      </c>
      <c r="D1994" s="6" t="s">
        <v>30</v>
      </c>
      <c r="E1994" s="6" t="s">
        <v>393</v>
      </c>
      <c r="F1994" s="27">
        <v>2018</v>
      </c>
      <c r="G1994" s="28">
        <v>43321</v>
      </c>
      <c r="H1994" s="18">
        <v>5732.5</v>
      </c>
      <c r="I1994" s="17">
        <f t="shared" si="155"/>
        <v>3726.125</v>
      </c>
      <c r="J1994" s="33">
        <v>84</v>
      </c>
      <c r="K1994" s="36">
        <f t="shared" ref="K1994:K2057" si="157">+($B$2-G1994)/30.42</f>
        <v>61.637080867850095</v>
      </c>
      <c r="L1994" s="19">
        <f t="shared" ref="L1994:L2057" si="158">+I1994-M1994</f>
        <v>2597.4296970390715</v>
      </c>
      <c r="M1994" s="17">
        <f t="shared" ref="M1994:M2057" si="159">IF(K1994&lt;$J1994,($I1994)-(K1994/$J1994)*(($I1994)-($I1994*$B$5)),($I1994*$B$5))</f>
        <v>1128.6953029609285</v>
      </c>
      <c r="N1994" s="39">
        <v>0.09</v>
      </c>
      <c r="O1994" s="17">
        <f t="shared" si="156"/>
        <v>1230.2778802274122</v>
      </c>
    </row>
    <row r="1995" spans="1:15" s="7" customFormat="1" ht="15.75" customHeight="1" x14ac:dyDescent="0.25">
      <c r="A1995" s="6" t="s">
        <v>2493</v>
      </c>
      <c r="B1995" s="6" t="s">
        <v>44</v>
      </c>
      <c r="C1995" s="6" t="s">
        <v>58</v>
      </c>
      <c r="D1995" s="6" t="s">
        <v>59</v>
      </c>
      <c r="E1995" s="6" t="s">
        <v>223</v>
      </c>
      <c r="F1995" s="27">
        <v>2020</v>
      </c>
      <c r="G1995" s="28">
        <v>43916</v>
      </c>
      <c r="H1995" s="18">
        <v>6568</v>
      </c>
      <c r="I1995" s="17">
        <f t="shared" ref="I1995:I2058" si="160">H1995*(1-$B$6)</f>
        <v>4269.2</v>
      </c>
      <c r="J1995" s="33">
        <v>84</v>
      </c>
      <c r="K1995" s="36">
        <f t="shared" si="157"/>
        <v>42.077580539118998</v>
      </c>
      <c r="L1995" s="19">
        <f t="shared" si="158"/>
        <v>2031.6157916157917</v>
      </c>
      <c r="M1995" s="17">
        <f t="shared" si="159"/>
        <v>2237.5842083842081</v>
      </c>
      <c r="N1995" s="39">
        <v>0.09</v>
      </c>
      <c r="O1995" s="17">
        <f t="shared" ref="O1995:O2058" si="161">+M1995*(1+N1995)</f>
        <v>2438.9667871387869</v>
      </c>
    </row>
    <row r="1996" spans="1:15" s="7" customFormat="1" ht="15.75" customHeight="1" x14ac:dyDescent="0.25">
      <c r="A1996" s="6" t="s">
        <v>2494</v>
      </c>
      <c r="B1996" s="6" t="s">
        <v>33</v>
      </c>
      <c r="C1996" s="6" t="s">
        <v>58</v>
      </c>
      <c r="D1996" s="6" t="s">
        <v>59</v>
      </c>
      <c r="E1996" s="6" t="s">
        <v>223</v>
      </c>
      <c r="F1996" s="27">
        <v>2020</v>
      </c>
      <c r="G1996" s="28">
        <v>43921</v>
      </c>
      <c r="H1996" s="18">
        <v>6568</v>
      </c>
      <c r="I1996" s="17">
        <f t="shared" si="160"/>
        <v>4269.2</v>
      </c>
      <c r="J1996" s="33">
        <v>84</v>
      </c>
      <c r="K1996" s="36">
        <f t="shared" si="157"/>
        <v>41.913214990138066</v>
      </c>
      <c r="L1996" s="19">
        <f t="shared" si="158"/>
        <v>2023.6797924297925</v>
      </c>
      <c r="M1996" s="17">
        <f t="shared" si="159"/>
        <v>2245.5202075702073</v>
      </c>
      <c r="N1996" s="39">
        <v>0.09</v>
      </c>
      <c r="O1996" s="17">
        <f t="shared" si="161"/>
        <v>2447.6170262515261</v>
      </c>
    </row>
    <row r="1997" spans="1:15" s="7" customFormat="1" ht="15.75" customHeight="1" x14ac:dyDescent="0.25">
      <c r="A1997" s="6" t="s">
        <v>2495</v>
      </c>
      <c r="B1997" s="6" t="s">
        <v>44</v>
      </c>
      <c r="C1997" s="6" t="s">
        <v>58</v>
      </c>
      <c r="D1997" s="6" t="s">
        <v>59</v>
      </c>
      <c r="E1997" s="6" t="s">
        <v>60</v>
      </c>
      <c r="F1997" s="27">
        <v>2017</v>
      </c>
      <c r="G1997" s="28">
        <v>42979</v>
      </c>
      <c r="H1997" s="18">
        <v>7950</v>
      </c>
      <c r="I1997" s="17">
        <f t="shared" si="160"/>
        <v>5167.5</v>
      </c>
      <c r="J1997" s="33">
        <v>84</v>
      </c>
      <c r="K1997" s="36">
        <f t="shared" si="157"/>
        <v>72.879684418145956</v>
      </c>
      <c r="L1997" s="19">
        <f t="shared" si="158"/>
        <v>4259.2319139194142</v>
      </c>
      <c r="M1997" s="17">
        <f t="shared" si="159"/>
        <v>908.26808608058582</v>
      </c>
      <c r="N1997" s="39">
        <v>0.09</v>
      </c>
      <c r="O1997" s="17">
        <f t="shared" si="161"/>
        <v>990.01221382783865</v>
      </c>
    </row>
    <row r="1998" spans="1:15" s="7" customFormat="1" ht="15.75" customHeight="1" x14ac:dyDescent="0.25">
      <c r="A1998" s="6" t="s">
        <v>2496</v>
      </c>
      <c r="B1998" s="6" t="s">
        <v>44</v>
      </c>
      <c r="C1998" s="6" t="s">
        <v>29</v>
      </c>
      <c r="D1998" s="6" t="s">
        <v>30</v>
      </c>
      <c r="E1998" s="6" t="s">
        <v>352</v>
      </c>
      <c r="F1998" s="27">
        <v>2014</v>
      </c>
      <c r="G1998" s="28">
        <v>41820</v>
      </c>
      <c r="H1998" s="18">
        <v>6096</v>
      </c>
      <c r="I1998" s="17">
        <f t="shared" si="160"/>
        <v>3962.4</v>
      </c>
      <c r="J1998" s="33">
        <v>84</v>
      </c>
      <c r="K1998" s="36">
        <f t="shared" si="157"/>
        <v>110.97961867192636</v>
      </c>
      <c r="L1998" s="19">
        <f t="shared" si="158"/>
        <v>3764.28</v>
      </c>
      <c r="M1998" s="17">
        <f t="shared" si="159"/>
        <v>198.12</v>
      </c>
      <c r="N1998" s="39">
        <v>0.09</v>
      </c>
      <c r="O1998" s="17">
        <f t="shared" si="161"/>
        <v>215.95080000000002</v>
      </c>
    </row>
    <row r="1999" spans="1:15" s="7" customFormat="1" ht="15.75" customHeight="1" x14ac:dyDescent="0.25">
      <c r="A1999" s="6" t="s">
        <v>2497</v>
      </c>
      <c r="B1999" s="6" t="s">
        <v>33</v>
      </c>
      <c r="C1999" s="6" t="s">
        <v>143</v>
      </c>
      <c r="D1999" s="6" t="s">
        <v>144</v>
      </c>
      <c r="E1999" s="6" t="s">
        <v>204</v>
      </c>
      <c r="F1999" s="27">
        <v>2015</v>
      </c>
      <c r="G1999" s="28">
        <v>42304</v>
      </c>
      <c r="H1999" s="18">
        <v>2395</v>
      </c>
      <c r="I1999" s="17">
        <f t="shared" si="160"/>
        <v>1556.75</v>
      </c>
      <c r="J1999" s="33">
        <v>84</v>
      </c>
      <c r="K1999" s="36">
        <f t="shared" si="157"/>
        <v>95.069033530571986</v>
      </c>
      <c r="L1999" s="19">
        <f t="shared" si="158"/>
        <v>1478.9124999999999</v>
      </c>
      <c r="M1999" s="17">
        <f t="shared" si="159"/>
        <v>77.837500000000006</v>
      </c>
      <c r="N1999" s="39">
        <v>0.09</v>
      </c>
      <c r="O1999" s="17">
        <f t="shared" si="161"/>
        <v>84.842875000000006</v>
      </c>
    </row>
    <row r="2000" spans="1:15" s="7" customFormat="1" ht="15.75" customHeight="1" x14ac:dyDescent="0.25">
      <c r="A2000" s="6" t="s">
        <v>2498</v>
      </c>
      <c r="B2000" s="6" t="s">
        <v>44</v>
      </c>
      <c r="C2000" s="6" t="s">
        <v>143</v>
      </c>
      <c r="D2000" s="6" t="s">
        <v>144</v>
      </c>
      <c r="E2000" s="6" t="s">
        <v>1142</v>
      </c>
      <c r="F2000" s="27">
        <v>2018</v>
      </c>
      <c r="G2000" s="28">
        <v>43453</v>
      </c>
      <c r="H2000" s="18">
        <v>1818</v>
      </c>
      <c r="I2000" s="17">
        <f t="shared" si="160"/>
        <v>1181.7</v>
      </c>
      <c r="J2000" s="33">
        <v>60</v>
      </c>
      <c r="K2000" s="36">
        <f t="shared" si="157"/>
        <v>57.297830374753445</v>
      </c>
      <c r="L2000" s="19">
        <f t="shared" si="158"/>
        <v>1072.0567307692306</v>
      </c>
      <c r="M2000" s="17">
        <f t="shared" si="159"/>
        <v>109.64326923076942</v>
      </c>
      <c r="N2000" s="39">
        <v>0.09</v>
      </c>
      <c r="O2000" s="17">
        <f t="shared" si="161"/>
        <v>119.51116346153867</v>
      </c>
    </row>
    <row r="2001" spans="1:15" s="7" customFormat="1" ht="15.75" customHeight="1" x14ac:dyDescent="0.25">
      <c r="A2001" s="6" t="s">
        <v>2499</v>
      </c>
      <c r="B2001" s="6" t="s">
        <v>44</v>
      </c>
      <c r="C2001" s="6" t="s">
        <v>38</v>
      </c>
      <c r="D2001" s="6" t="s">
        <v>39</v>
      </c>
      <c r="E2001" s="6" t="s">
        <v>71</v>
      </c>
      <c r="F2001" s="27">
        <v>2006</v>
      </c>
      <c r="G2001" s="28">
        <v>38999</v>
      </c>
      <c r="H2001" s="18">
        <v>1424</v>
      </c>
      <c r="I2001" s="17">
        <f t="shared" si="160"/>
        <v>925.6</v>
      </c>
      <c r="J2001" s="33">
        <v>84</v>
      </c>
      <c r="K2001" s="36">
        <f t="shared" si="157"/>
        <v>203.7146614069691</v>
      </c>
      <c r="L2001" s="19">
        <f t="shared" si="158"/>
        <v>879.32</v>
      </c>
      <c r="M2001" s="17">
        <f t="shared" si="159"/>
        <v>46.28</v>
      </c>
      <c r="N2001" s="39">
        <v>0.09</v>
      </c>
      <c r="O2001" s="17">
        <f t="shared" si="161"/>
        <v>50.445200000000007</v>
      </c>
    </row>
    <row r="2002" spans="1:15" s="7" customFormat="1" ht="15.75" customHeight="1" x14ac:dyDescent="0.25">
      <c r="A2002" s="6" t="s">
        <v>2500</v>
      </c>
      <c r="B2002" s="6" t="s">
        <v>33</v>
      </c>
      <c r="C2002" s="6" t="s">
        <v>38</v>
      </c>
      <c r="D2002" s="6" t="s">
        <v>39</v>
      </c>
      <c r="E2002" s="6" t="s">
        <v>71</v>
      </c>
      <c r="F2002" s="27">
        <v>2008</v>
      </c>
      <c r="G2002" s="28">
        <v>39547</v>
      </c>
      <c r="H2002" s="18">
        <v>1025</v>
      </c>
      <c r="I2002" s="17">
        <f t="shared" si="160"/>
        <v>666.25</v>
      </c>
      <c r="J2002" s="33">
        <v>84</v>
      </c>
      <c r="K2002" s="36">
        <f t="shared" si="157"/>
        <v>185.70019723865877</v>
      </c>
      <c r="L2002" s="19">
        <f t="shared" si="158"/>
        <v>632.9375</v>
      </c>
      <c r="M2002" s="17">
        <f t="shared" si="159"/>
        <v>33.3125</v>
      </c>
      <c r="N2002" s="39">
        <v>0.09</v>
      </c>
      <c r="O2002" s="17">
        <f t="shared" si="161"/>
        <v>36.310625000000002</v>
      </c>
    </row>
    <row r="2003" spans="1:15" s="7" customFormat="1" ht="15.75" customHeight="1" x14ac:dyDescent="0.25">
      <c r="A2003" s="6" t="s">
        <v>2501</v>
      </c>
      <c r="B2003" s="6" t="s">
        <v>44</v>
      </c>
      <c r="C2003" s="6" t="s">
        <v>54</v>
      </c>
      <c r="D2003" s="6" t="s">
        <v>55</v>
      </c>
      <c r="E2003" s="6" t="s">
        <v>2483</v>
      </c>
      <c r="F2003" s="27">
        <v>2019</v>
      </c>
      <c r="G2003" s="28">
        <v>43617</v>
      </c>
      <c r="H2003" s="18">
        <v>9354</v>
      </c>
      <c r="I2003" s="17">
        <f t="shared" si="160"/>
        <v>6080.1</v>
      </c>
      <c r="J2003" s="33">
        <v>84</v>
      </c>
      <c r="K2003" s="36">
        <f t="shared" si="157"/>
        <v>51.906640368178827</v>
      </c>
      <c r="L2003" s="19">
        <f t="shared" si="158"/>
        <v>3569.2581654456653</v>
      </c>
      <c r="M2003" s="17">
        <f t="shared" si="159"/>
        <v>2510.841834554335</v>
      </c>
      <c r="N2003" s="39">
        <v>0.21</v>
      </c>
      <c r="O2003" s="17">
        <f t="shared" si="161"/>
        <v>3038.1186198107453</v>
      </c>
    </row>
    <row r="2004" spans="1:15" s="7" customFormat="1" ht="15.75" customHeight="1" x14ac:dyDescent="0.25">
      <c r="A2004" s="6" t="s">
        <v>2502</v>
      </c>
      <c r="B2004" s="6" t="s">
        <v>33</v>
      </c>
      <c r="C2004" s="6" t="s">
        <v>58</v>
      </c>
      <c r="D2004" s="6" t="s">
        <v>59</v>
      </c>
      <c r="E2004" s="6" t="s">
        <v>60</v>
      </c>
      <c r="F2004" s="27">
        <v>2012</v>
      </c>
      <c r="G2004" s="28">
        <v>41091</v>
      </c>
      <c r="H2004" s="18">
        <v>7950</v>
      </c>
      <c r="I2004" s="17">
        <f t="shared" si="160"/>
        <v>5167.5</v>
      </c>
      <c r="J2004" s="33">
        <v>84</v>
      </c>
      <c r="K2004" s="36">
        <f t="shared" si="157"/>
        <v>134.94411571334646</v>
      </c>
      <c r="L2004" s="19">
        <f t="shared" si="158"/>
        <v>4909.125</v>
      </c>
      <c r="M2004" s="17">
        <f t="shared" si="159"/>
        <v>258.375</v>
      </c>
      <c r="N2004" s="39">
        <v>0.09</v>
      </c>
      <c r="O2004" s="17">
        <f t="shared" si="161"/>
        <v>281.62875000000003</v>
      </c>
    </row>
    <row r="2005" spans="1:15" s="7" customFormat="1" ht="15.75" customHeight="1" x14ac:dyDescent="0.25">
      <c r="A2005" s="6" t="s">
        <v>2503</v>
      </c>
      <c r="B2005" s="6" t="s">
        <v>44</v>
      </c>
      <c r="C2005" s="6" t="s">
        <v>58</v>
      </c>
      <c r="D2005" s="6" t="s">
        <v>59</v>
      </c>
      <c r="E2005" s="6" t="s">
        <v>223</v>
      </c>
      <c r="F2005" s="27">
        <v>2019</v>
      </c>
      <c r="G2005" s="28">
        <v>43515</v>
      </c>
      <c r="H2005" s="18">
        <v>5700</v>
      </c>
      <c r="I2005" s="17">
        <f t="shared" si="160"/>
        <v>3705</v>
      </c>
      <c r="J2005" s="33">
        <v>84</v>
      </c>
      <c r="K2005" s="36">
        <f t="shared" si="157"/>
        <v>55.259697567389871</v>
      </c>
      <c r="L2005" s="19">
        <f t="shared" si="158"/>
        <v>2315.4800061050059</v>
      </c>
      <c r="M2005" s="17">
        <f t="shared" si="159"/>
        <v>1389.5199938949941</v>
      </c>
      <c r="N2005" s="39">
        <v>0.09</v>
      </c>
      <c r="O2005" s="17">
        <f t="shared" si="161"/>
        <v>1514.5767933455436</v>
      </c>
    </row>
    <row r="2006" spans="1:15" s="7" customFormat="1" ht="15.75" customHeight="1" x14ac:dyDescent="0.25">
      <c r="A2006" s="6" t="s">
        <v>2504</v>
      </c>
      <c r="B2006" s="6" t="s">
        <v>44</v>
      </c>
      <c r="C2006" s="6" t="s">
        <v>29</v>
      </c>
      <c r="D2006" s="6" t="s">
        <v>30</v>
      </c>
      <c r="E2006" s="6" t="s">
        <v>74</v>
      </c>
      <c r="F2006" s="27">
        <v>2019</v>
      </c>
      <c r="G2006" s="28">
        <v>43525</v>
      </c>
      <c r="H2006" s="18">
        <v>7107.69</v>
      </c>
      <c r="I2006" s="17">
        <f t="shared" si="160"/>
        <v>4619.9984999999997</v>
      </c>
      <c r="J2006" s="33">
        <v>84</v>
      </c>
      <c r="K2006" s="36">
        <f t="shared" si="157"/>
        <v>54.930966469428007</v>
      </c>
      <c r="L2006" s="19">
        <f t="shared" si="158"/>
        <v>2870.1420661630032</v>
      </c>
      <c r="M2006" s="17">
        <f t="shared" si="159"/>
        <v>1749.8564338369965</v>
      </c>
      <c r="N2006" s="39">
        <v>0.09</v>
      </c>
      <c r="O2006" s="17">
        <f t="shared" si="161"/>
        <v>1907.3435128823264</v>
      </c>
    </row>
    <row r="2007" spans="1:15" s="7" customFormat="1" ht="15.75" customHeight="1" x14ac:dyDescent="0.25">
      <c r="A2007" s="6" t="s">
        <v>2505</v>
      </c>
      <c r="B2007" s="6" t="s">
        <v>33</v>
      </c>
      <c r="C2007" s="6" t="s">
        <v>80</v>
      </c>
      <c r="D2007" s="6" t="s">
        <v>81</v>
      </c>
      <c r="E2007" s="6" t="s">
        <v>596</v>
      </c>
      <c r="F2007" s="27">
        <v>2017</v>
      </c>
      <c r="G2007" s="28">
        <v>42795</v>
      </c>
      <c r="H2007" s="18">
        <v>3603</v>
      </c>
      <c r="I2007" s="17">
        <f t="shared" si="160"/>
        <v>2341.9500000000003</v>
      </c>
      <c r="J2007" s="33">
        <v>60</v>
      </c>
      <c r="K2007" s="36">
        <f t="shared" si="157"/>
        <v>78.928336620644302</v>
      </c>
      <c r="L2007" s="19">
        <f t="shared" si="158"/>
        <v>2224.8525000000004</v>
      </c>
      <c r="M2007" s="17">
        <f t="shared" si="159"/>
        <v>117.09750000000003</v>
      </c>
      <c r="N2007" s="39">
        <v>0.09</v>
      </c>
      <c r="O2007" s="17">
        <f t="shared" si="161"/>
        <v>127.63627500000004</v>
      </c>
    </row>
    <row r="2008" spans="1:15" s="7" customFormat="1" ht="15.75" customHeight="1" x14ac:dyDescent="0.25">
      <c r="A2008" s="6" t="s">
        <v>2506</v>
      </c>
      <c r="B2008" s="6" t="s">
        <v>33</v>
      </c>
      <c r="C2008" s="6" t="s">
        <v>58</v>
      </c>
      <c r="D2008" s="6" t="s">
        <v>59</v>
      </c>
      <c r="E2008" s="6" t="s">
        <v>223</v>
      </c>
      <c r="F2008" s="27">
        <v>2018</v>
      </c>
      <c r="G2008" s="28">
        <v>43130</v>
      </c>
      <c r="H2008" s="18">
        <v>5700</v>
      </c>
      <c r="I2008" s="17">
        <f t="shared" si="160"/>
        <v>3705</v>
      </c>
      <c r="J2008" s="33">
        <v>84</v>
      </c>
      <c r="K2008" s="36">
        <f t="shared" si="157"/>
        <v>67.915844838921757</v>
      </c>
      <c r="L2008" s="19">
        <f t="shared" si="158"/>
        <v>2845.7951770451768</v>
      </c>
      <c r="M2008" s="17">
        <f t="shared" si="159"/>
        <v>859.20482295482316</v>
      </c>
      <c r="N2008" s="39">
        <v>0.09</v>
      </c>
      <c r="O2008" s="17">
        <f t="shared" si="161"/>
        <v>936.53325702075733</v>
      </c>
    </row>
    <row r="2009" spans="1:15" s="7" customFormat="1" ht="15.75" customHeight="1" x14ac:dyDescent="0.25">
      <c r="A2009" s="6" t="s">
        <v>2507</v>
      </c>
      <c r="B2009" s="6" t="s">
        <v>44</v>
      </c>
      <c r="C2009" s="6" t="s">
        <v>29</v>
      </c>
      <c r="D2009" s="6" t="s">
        <v>30</v>
      </c>
      <c r="E2009" s="6" t="s">
        <v>329</v>
      </c>
      <c r="F2009" s="27">
        <v>2010</v>
      </c>
      <c r="G2009" s="28">
        <v>40360</v>
      </c>
      <c r="H2009" s="18">
        <v>6925</v>
      </c>
      <c r="I2009" s="17">
        <f t="shared" si="160"/>
        <v>4501.25</v>
      </c>
      <c r="J2009" s="33">
        <v>84</v>
      </c>
      <c r="K2009" s="36">
        <f t="shared" si="157"/>
        <v>158.97435897435898</v>
      </c>
      <c r="L2009" s="19">
        <f t="shared" si="158"/>
        <v>4276.1875</v>
      </c>
      <c r="M2009" s="17">
        <f t="shared" si="159"/>
        <v>225.0625</v>
      </c>
      <c r="N2009" s="39">
        <v>0.09</v>
      </c>
      <c r="O2009" s="17">
        <f t="shared" si="161"/>
        <v>245.31812500000001</v>
      </c>
    </row>
    <row r="2010" spans="1:15" s="7" customFormat="1" ht="15.75" customHeight="1" x14ac:dyDescent="0.25">
      <c r="A2010" s="6" t="s">
        <v>2508</v>
      </c>
      <c r="B2010" s="6" t="s">
        <v>44</v>
      </c>
      <c r="C2010" s="6" t="s">
        <v>38</v>
      </c>
      <c r="D2010" s="6" t="s">
        <v>39</v>
      </c>
      <c r="E2010" s="6" t="s">
        <v>264</v>
      </c>
      <c r="F2010" s="27">
        <v>2016</v>
      </c>
      <c r="G2010" s="28">
        <v>42622</v>
      </c>
      <c r="H2010" s="18">
        <v>671</v>
      </c>
      <c r="I2010" s="17">
        <f t="shared" si="160"/>
        <v>436.15000000000003</v>
      </c>
      <c r="J2010" s="33">
        <v>84</v>
      </c>
      <c r="K2010" s="36">
        <f t="shared" si="157"/>
        <v>84.615384615384613</v>
      </c>
      <c r="L2010" s="19">
        <f t="shared" si="158"/>
        <v>414.34250000000003</v>
      </c>
      <c r="M2010" s="17">
        <f t="shared" si="159"/>
        <v>21.807500000000005</v>
      </c>
      <c r="N2010" s="39">
        <v>0.09</v>
      </c>
      <c r="O2010" s="17">
        <f t="shared" si="161"/>
        <v>23.770175000000005</v>
      </c>
    </row>
    <row r="2011" spans="1:15" s="7" customFormat="1" ht="15.75" customHeight="1" x14ac:dyDescent="0.25">
      <c r="A2011" s="6" t="s">
        <v>2509</v>
      </c>
      <c r="B2011" s="6" t="s">
        <v>44</v>
      </c>
      <c r="C2011" s="6" t="s">
        <v>34</v>
      </c>
      <c r="D2011" s="6" t="s">
        <v>35</v>
      </c>
      <c r="E2011" s="6" t="s">
        <v>2458</v>
      </c>
      <c r="F2011" s="27">
        <v>2014</v>
      </c>
      <c r="G2011" s="28">
        <v>41769</v>
      </c>
      <c r="H2011" s="24">
        <v>1407</v>
      </c>
      <c r="I2011" s="17">
        <f t="shared" si="160"/>
        <v>914.55000000000007</v>
      </c>
      <c r="J2011" s="33">
        <v>84</v>
      </c>
      <c r="K2011" s="36">
        <f t="shared" si="157"/>
        <v>112.65614727153188</v>
      </c>
      <c r="L2011" s="19">
        <f t="shared" si="158"/>
        <v>868.8225000000001</v>
      </c>
      <c r="M2011" s="17">
        <f t="shared" si="159"/>
        <v>45.727500000000006</v>
      </c>
      <c r="N2011" s="39">
        <v>0.09</v>
      </c>
      <c r="O2011" s="17">
        <f t="shared" si="161"/>
        <v>49.84297500000001</v>
      </c>
    </row>
    <row r="2012" spans="1:15" s="7" customFormat="1" ht="15.75" customHeight="1" x14ac:dyDescent="0.25">
      <c r="A2012" s="6" t="s">
        <v>2510</v>
      </c>
      <c r="B2012" s="6" t="s">
        <v>44</v>
      </c>
      <c r="C2012" s="6" t="s">
        <v>29</v>
      </c>
      <c r="D2012" s="6" t="s">
        <v>30</v>
      </c>
      <c r="E2012" s="6" t="s">
        <v>329</v>
      </c>
      <c r="F2012" s="27">
        <v>2015</v>
      </c>
      <c r="G2012" s="28">
        <v>42186</v>
      </c>
      <c r="H2012" s="18">
        <v>6925</v>
      </c>
      <c r="I2012" s="17">
        <f t="shared" si="160"/>
        <v>4501.25</v>
      </c>
      <c r="J2012" s="33">
        <v>84</v>
      </c>
      <c r="K2012" s="36">
        <f t="shared" si="157"/>
        <v>98.948060486522024</v>
      </c>
      <c r="L2012" s="19">
        <f t="shared" si="158"/>
        <v>4276.1875</v>
      </c>
      <c r="M2012" s="17">
        <f t="shared" si="159"/>
        <v>225.0625</v>
      </c>
      <c r="N2012" s="39">
        <v>0.09</v>
      </c>
      <c r="O2012" s="17">
        <f t="shared" si="161"/>
        <v>245.31812500000001</v>
      </c>
    </row>
    <row r="2013" spans="1:15" s="7" customFormat="1" ht="15.75" customHeight="1" x14ac:dyDescent="0.25">
      <c r="A2013" s="6" t="s">
        <v>2511</v>
      </c>
      <c r="B2013" s="6" t="s">
        <v>33</v>
      </c>
      <c r="C2013" s="6" t="s">
        <v>34</v>
      </c>
      <c r="D2013" s="6" t="s">
        <v>35</v>
      </c>
      <c r="E2013" s="6" t="s">
        <v>2458</v>
      </c>
      <c r="F2013" s="27">
        <v>2019</v>
      </c>
      <c r="G2013" s="28">
        <v>43501</v>
      </c>
      <c r="H2013" s="18">
        <v>1407</v>
      </c>
      <c r="I2013" s="17">
        <f t="shared" si="160"/>
        <v>914.55000000000007</v>
      </c>
      <c r="J2013" s="33">
        <v>84</v>
      </c>
      <c r="K2013" s="36">
        <f t="shared" si="157"/>
        <v>55.719921104536489</v>
      </c>
      <c r="L2013" s="19">
        <f t="shared" si="158"/>
        <v>576.31810897435912</v>
      </c>
      <c r="M2013" s="17">
        <f t="shared" si="159"/>
        <v>338.23189102564095</v>
      </c>
      <c r="N2013" s="39">
        <v>0.09</v>
      </c>
      <c r="O2013" s="17">
        <f t="shared" si="161"/>
        <v>368.67276121794868</v>
      </c>
    </row>
    <row r="2014" spans="1:15" s="7" customFormat="1" ht="15.75" customHeight="1" x14ac:dyDescent="0.25">
      <c r="A2014" s="6" t="s">
        <v>2512</v>
      </c>
      <c r="B2014" s="6" t="s">
        <v>44</v>
      </c>
      <c r="C2014" s="6" t="s">
        <v>58</v>
      </c>
      <c r="D2014" s="6" t="s">
        <v>59</v>
      </c>
      <c r="E2014" s="6" t="s">
        <v>318</v>
      </c>
      <c r="F2014" s="27">
        <v>2020</v>
      </c>
      <c r="G2014" s="28">
        <v>44021</v>
      </c>
      <c r="H2014" s="18">
        <v>7900</v>
      </c>
      <c r="I2014" s="17">
        <f t="shared" si="160"/>
        <v>5135</v>
      </c>
      <c r="J2014" s="33">
        <v>84</v>
      </c>
      <c r="K2014" s="36">
        <f t="shared" si="157"/>
        <v>38.625904010519392</v>
      </c>
      <c r="L2014" s="19">
        <f t="shared" si="158"/>
        <v>2243.1763838013835</v>
      </c>
      <c r="M2014" s="17">
        <f t="shared" si="159"/>
        <v>2891.8236161986165</v>
      </c>
      <c r="N2014" s="39">
        <v>0.09</v>
      </c>
      <c r="O2014" s="17">
        <f t="shared" si="161"/>
        <v>3152.0877416564922</v>
      </c>
    </row>
    <row r="2015" spans="1:15" s="7" customFormat="1" ht="15.75" customHeight="1" x14ac:dyDescent="0.25">
      <c r="A2015" s="6" t="s">
        <v>2513</v>
      </c>
      <c r="B2015" s="6" t="s">
        <v>44</v>
      </c>
      <c r="C2015" s="6" t="s">
        <v>29</v>
      </c>
      <c r="D2015" s="6" t="s">
        <v>30</v>
      </c>
      <c r="E2015" s="6" t="s">
        <v>352</v>
      </c>
      <c r="F2015" s="27">
        <v>2016</v>
      </c>
      <c r="G2015" s="28">
        <v>42690</v>
      </c>
      <c r="H2015" s="18">
        <v>6096</v>
      </c>
      <c r="I2015" s="17">
        <f t="shared" si="160"/>
        <v>3962.4</v>
      </c>
      <c r="J2015" s="33">
        <v>84</v>
      </c>
      <c r="K2015" s="36">
        <f t="shared" si="157"/>
        <v>82.380013149243908</v>
      </c>
      <c r="L2015" s="19">
        <f t="shared" si="158"/>
        <v>3691.6837606837607</v>
      </c>
      <c r="M2015" s="17">
        <f t="shared" si="159"/>
        <v>270.71623931623935</v>
      </c>
      <c r="N2015" s="39">
        <v>0.09</v>
      </c>
      <c r="O2015" s="17">
        <f t="shared" si="161"/>
        <v>295.08070085470092</v>
      </c>
    </row>
    <row r="2016" spans="1:15" s="7" customFormat="1" ht="15.75" customHeight="1" x14ac:dyDescent="0.25">
      <c r="A2016" s="6" t="s">
        <v>2514</v>
      </c>
      <c r="B2016" s="6" t="s">
        <v>33</v>
      </c>
      <c r="C2016" s="6" t="s">
        <v>29</v>
      </c>
      <c r="D2016" s="6" t="s">
        <v>30</v>
      </c>
      <c r="E2016" s="6" t="s">
        <v>500</v>
      </c>
      <c r="F2016" s="27">
        <v>2010</v>
      </c>
      <c r="G2016" s="28">
        <v>40532</v>
      </c>
      <c r="H2016" s="18">
        <v>5814</v>
      </c>
      <c r="I2016" s="17">
        <f t="shared" si="160"/>
        <v>3779.1</v>
      </c>
      <c r="J2016" s="33">
        <v>84</v>
      </c>
      <c r="K2016" s="36">
        <f t="shared" si="157"/>
        <v>153.32018408941485</v>
      </c>
      <c r="L2016" s="19">
        <f t="shared" si="158"/>
        <v>3590.145</v>
      </c>
      <c r="M2016" s="17">
        <f t="shared" si="159"/>
        <v>188.95500000000001</v>
      </c>
      <c r="N2016" s="39">
        <v>0.09</v>
      </c>
      <c r="O2016" s="17">
        <f t="shared" si="161"/>
        <v>205.96095000000003</v>
      </c>
    </row>
    <row r="2017" spans="1:15" s="7" customFormat="1" ht="15.75" customHeight="1" x14ac:dyDescent="0.25">
      <c r="A2017" s="6" t="s">
        <v>2515</v>
      </c>
      <c r="B2017" s="6" t="s">
        <v>44</v>
      </c>
      <c r="C2017" s="6" t="s">
        <v>143</v>
      </c>
      <c r="D2017" s="6" t="s">
        <v>144</v>
      </c>
      <c r="E2017" s="6" t="s">
        <v>1706</v>
      </c>
      <c r="F2017" s="27">
        <v>2010</v>
      </c>
      <c r="G2017" s="28">
        <v>40239</v>
      </c>
      <c r="H2017" s="18">
        <v>2325</v>
      </c>
      <c r="I2017" s="17">
        <f t="shared" si="160"/>
        <v>1511.25</v>
      </c>
      <c r="J2017" s="33">
        <v>84</v>
      </c>
      <c r="K2017" s="36">
        <f t="shared" si="157"/>
        <v>162.95200525969756</v>
      </c>
      <c r="L2017" s="19">
        <f t="shared" si="158"/>
        <v>1435.6875</v>
      </c>
      <c r="M2017" s="17">
        <f t="shared" si="159"/>
        <v>75.5625</v>
      </c>
      <c r="N2017" s="39">
        <v>0.09</v>
      </c>
      <c r="O2017" s="17">
        <f t="shared" si="161"/>
        <v>82.363125000000011</v>
      </c>
    </row>
    <row r="2018" spans="1:15" s="7" customFormat="1" ht="15.75" customHeight="1" x14ac:dyDescent="0.25">
      <c r="A2018" s="6" t="s">
        <v>2516</v>
      </c>
      <c r="B2018" s="6" t="s">
        <v>44</v>
      </c>
      <c r="C2018" s="6" t="s">
        <v>143</v>
      </c>
      <c r="D2018" s="6" t="s">
        <v>144</v>
      </c>
      <c r="E2018" s="6" t="s">
        <v>802</v>
      </c>
      <c r="F2018" s="27">
        <v>2016</v>
      </c>
      <c r="G2018" s="28">
        <v>42552</v>
      </c>
      <c r="H2018" s="18">
        <v>2260</v>
      </c>
      <c r="I2018" s="17">
        <f t="shared" si="160"/>
        <v>1469</v>
      </c>
      <c r="J2018" s="33">
        <v>60</v>
      </c>
      <c r="K2018" s="36">
        <f t="shared" si="157"/>
        <v>86.916502301117674</v>
      </c>
      <c r="L2018" s="19">
        <f t="shared" si="158"/>
        <v>1395.55</v>
      </c>
      <c r="M2018" s="17">
        <f t="shared" si="159"/>
        <v>73.45</v>
      </c>
      <c r="N2018" s="39">
        <v>0.09</v>
      </c>
      <c r="O2018" s="17">
        <f t="shared" si="161"/>
        <v>80.060500000000005</v>
      </c>
    </row>
    <row r="2019" spans="1:15" s="7" customFormat="1" ht="15.75" customHeight="1" x14ac:dyDescent="0.25">
      <c r="A2019" s="6" t="s">
        <v>2517</v>
      </c>
      <c r="B2019" s="6" t="s">
        <v>44</v>
      </c>
      <c r="C2019" s="6" t="s">
        <v>29</v>
      </c>
      <c r="D2019" s="6" t="s">
        <v>30</v>
      </c>
      <c r="E2019" s="6" t="s">
        <v>500</v>
      </c>
      <c r="F2019" s="27">
        <v>2013</v>
      </c>
      <c r="G2019" s="28">
        <v>41345</v>
      </c>
      <c r="H2019" s="18">
        <v>5814</v>
      </c>
      <c r="I2019" s="17">
        <f t="shared" si="160"/>
        <v>3779.1</v>
      </c>
      <c r="J2019" s="33">
        <v>84</v>
      </c>
      <c r="K2019" s="36">
        <f t="shared" si="157"/>
        <v>126.59434582511504</v>
      </c>
      <c r="L2019" s="19">
        <f t="shared" si="158"/>
        <v>3590.145</v>
      </c>
      <c r="M2019" s="17">
        <f t="shared" si="159"/>
        <v>188.95500000000001</v>
      </c>
      <c r="N2019" s="39">
        <v>0.09</v>
      </c>
      <c r="O2019" s="17">
        <f t="shared" si="161"/>
        <v>205.96095000000003</v>
      </c>
    </row>
    <row r="2020" spans="1:15" s="7" customFormat="1" ht="15.75" customHeight="1" x14ac:dyDescent="0.25">
      <c r="A2020" s="6" t="s">
        <v>2518</v>
      </c>
      <c r="B2020" s="6" t="s">
        <v>47</v>
      </c>
      <c r="C2020" s="6" t="s">
        <v>29</v>
      </c>
      <c r="D2020" s="6" t="s">
        <v>30</v>
      </c>
      <c r="E2020" s="6" t="s">
        <v>329</v>
      </c>
      <c r="F2020" s="27">
        <v>2019</v>
      </c>
      <c r="G2020" s="28">
        <v>43591</v>
      </c>
      <c r="H2020" s="18">
        <v>6925</v>
      </c>
      <c r="I2020" s="17">
        <f t="shared" si="160"/>
        <v>4501.25</v>
      </c>
      <c r="J2020" s="33">
        <v>84</v>
      </c>
      <c r="K2020" s="36">
        <f t="shared" si="157"/>
        <v>52.761341222879679</v>
      </c>
      <c r="L2020" s="19">
        <f t="shared" si="158"/>
        <v>2685.9212835775334</v>
      </c>
      <c r="M2020" s="17">
        <f t="shared" si="159"/>
        <v>1815.3287164224666</v>
      </c>
      <c r="N2020" s="39">
        <v>0.09</v>
      </c>
      <c r="O2020" s="17">
        <f t="shared" si="161"/>
        <v>1978.7083009004889</v>
      </c>
    </row>
    <row r="2021" spans="1:15" s="7" customFormat="1" ht="15.75" customHeight="1" x14ac:dyDescent="0.25">
      <c r="A2021" s="6" t="s">
        <v>2519</v>
      </c>
      <c r="B2021" s="6" t="s">
        <v>44</v>
      </c>
      <c r="C2021" s="6" t="s">
        <v>38</v>
      </c>
      <c r="D2021" s="6" t="s">
        <v>39</v>
      </c>
      <c r="E2021" s="6" t="s">
        <v>71</v>
      </c>
      <c r="F2021" s="27">
        <v>2006</v>
      </c>
      <c r="G2021" s="28">
        <v>38899</v>
      </c>
      <c r="H2021" s="18">
        <v>1025</v>
      </c>
      <c r="I2021" s="17">
        <f t="shared" si="160"/>
        <v>666.25</v>
      </c>
      <c r="J2021" s="33">
        <v>84</v>
      </c>
      <c r="K2021" s="36">
        <f t="shared" si="157"/>
        <v>207.00197238658777</v>
      </c>
      <c r="L2021" s="19">
        <f t="shared" si="158"/>
        <v>632.9375</v>
      </c>
      <c r="M2021" s="17">
        <f t="shared" si="159"/>
        <v>33.3125</v>
      </c>
      <c r="N2021" s="39">
        <v>0.09</v>
      </c>
      <c r="O2021" s="17">
        <f t="shared" si="161"/>
        <v>36.310625000000002</v>
      </c>
    </row>
    <row r="2022" spans="1:15" s="7" customFormat="1" ht="15.75" customHeight="1" x14ac:dyDescent="0.25">
      <c r="A2022" s="6" t="s">
        <v>2520</v>
      </c>
      <c r="B2022" s="6" t="s">
        <v>33</v>
      </c>
      <c r="C2022" s="6" t="s">
        <v>63</v>
      </c>
      <c r="D2022" s="6" t="s">
        <v>64</v>
      </c>
      <c r="E2022" s="6" t="s">
        <v>878</v>
      </c>
      <c r="F2022" s="27">
        <v>2018</v>
      </c>
      <c r="G2022" s="28">
        <v>43282</v>
      </c>
      <c r="H2022" s="18">
        <v>2795</v>
      </c>
      <c r="I2022" s="17">
        <f t="shared" si="160"/>
        <v>1816.75</v>
      </c>
      <c r="J2022" s="33">
        <v>84</v>
      </c>
      <c r="K2022" s="36">
        <f t="shared" si="157"/>
        <v>62.91913214990138</v>
      </c>
      <c r="L2022" s="19">
        <f t="shared" si="158"/>
        <v>1292.7728174603174</v>
      </c>
      <c r="M2022" s="17">
        <f t="shared" si="159"/>
        <v>523.97718253968264</v>
      </c>
      <c r="N2022" s="39">
        <v>0.09</v>
      </c>
      <c r="O2022" s="17">
        <f t="shared" si="161"/>
        <v>571.13512896825409</v>
      </c>
    </row>
    <row r="2023" spans="1:15" s="7" customFormat="1" ht="15.75" customHeight="1" x14ac:dyDescent="0.25">
      <c r="A2023" s="6" t="s">
        <v>2521</v>
      </c>
      <c r="B2023" s="6" t="s">
        <v>33</v>
      </c>
      <c r="C2023" s="6" t="s">
        <v>147</v>
      </c>
      <c r="D2023" s="6" t="s">
        <v>148</v>
      </c>
      <c r="E2023" s="6" t="s">
        <v>578</v>
      </c>
      <c r="F2023" s="27">
        <v>2015</v>
      </c>
      <c r="G2023" s="28">
        <v>42186</v>
      </c>
      <c r="H2023" s="18">
        <v>2300</v>
      </c>
      <c r="I2023" s="17">
        <f t="shared" si="160"/>
        <v>1495</v>
      </c>
      <c r="J2023" s="33">
        <v>60</v>
      </c>
      <c r="K2023" s="36">
        <f t="shared" si="157"/>
        <v>98.948060486522024</v>
      </c>
      <c r="L2023" s="19">
        <f t="shared" si="158"/>
        <v>1420.25</v>
      </c>
      <c r="M2023" s="17">
        <f t="shared" si="159"/>
        <v>74.75</v>
      </c>
      <c r="N2023" s="39">
        <v>0.09</v>
      </c>
      <c r="O2023" s="17">
        <f t="shared" si="161"/>
        <v>81.477500000000006</v>
      </c>
    </row>
    <row r="2024" spans="1:15" s="7" customFormat="1" ht="15.75" customHeight="1" x14ac:dyDescent="0.25">
      <c r="A2024" s="6" t="s">
        <v>2522</v>
      </c>
      <c r="B2024" s="6" t="s">
        <v>28</v>
      </c>
      <c r="C2024" s="6" t="s">
        <v>58</v>
      </c>
      <c r="D2024" s="6" t="s">
        <v>59</v>
      </c>
      <c r="E2024" s="6" t="s">
        <v>158</v>
      </c>
      <c r="F2024" s="27">
        <v>2017</v>
      </c>
      <c r="G2024" s="28">
        <v>42917</v>
      </c>
      <c r="H2024" s="18">
        <v>8436</v>
      </c>
      <c r="I2024" s="17">
        <f t="shared" si="160"/>
        <v>5483.4000000000005</v>
      </c>
      <c r="J2024" s="33">
        <v>84</v>
      </c>
      <c r="K2024" s="36">
        <f t="shared" si="157"/>
        <v>74.917817225509523</v>
      </c>
      <c r="L2024" s="19">
        <f t="shared" si="158"/>
        <v>4646.0016788766789</v>
      </c>
      <c r="M2024" s="17">
        <f t="shared" si="159"/>
        <v>837.39832112332169</v>
      </c>
      <c r="N2024" s="39">
        <v>0.09</v>
      </c>
      <c r="O2024" s="17">
        <f t="shared" si="161"/>
        <v>912.76417002442076</v>
      </c>
    </row>
    <row r="2025" spans="1:15" s="7" customFormat="1" ht="15.75" customHeight="1" x14ac:dyDescent="0.25">
      <c r="A2025" s="6" t="s">
        <v>2523</v>
      </c>
      <c r="B2025" s="6" t="s">
        <v>44</v>
      </c>
      <c r="C2025" s="6" t="s">
        <v>80</v>
      </c>
      <c r="D2025" s="6" t="s">
        <v>81</v>
      </c>
      <c r="E2025" s="6" t="s">
        <v>989</v>
      </c>
      <c r="F2025" s="27">
        <v>2017</v>
      </c>
      <c r="G2025" s="28">
        <v>42999</v>
      </c>
      <c r="H2025" s="18">
        <v>4435</v>
      </c>
      <c r="I2025" s="17">
        <f t="shared" si="160"/>
        <v>2882.75</v>
      </c>
      <c r="J2025" s="33">
        <v>60</v>
      </c>
      <c r="K2025" s="36">
        <f t="shared" si="157"/>
        <v>72.222222222222214</v>
      </c>
      <c r="L2025" s="19">
        <f t="shared" si="158"/>
        <v>2738.6125000000002</v>
      </c>
      <c r="M2025" s="17">
        <f t="shared" si="159"/>
        <v>144.13750000000002</v>
      </c>
      <c r="N2025" s="39">
        <v>0.09</v>
      </c>
      <c r="O2025" s="17">
        <f t="shared" si="161"/>
        <v>157.10987500000002</v>
      </c>
    </row>
    <row r="2026" spans="1:15" s="7" customFormat="1" ht="15.75" customHeight="1" x14ac:dyDescent="0.25">
      <c r="A2026" s="6" t="s">
        <v>2524</v>
      </c>
      <c r="B2026" s="6" t="s">
        <v>44</v>
      </c>
      <c r="C2026" s="6" t="s">
        <v>29</v>
      </c>
      <c r="D2026" s="6" t="s">
        <v>30</v>
      </c>
      <c r="E2026" s="6" t="s">
        <v>52</v>
      </c>
      <c r="F2026" s="27">
        <v>2018</v>
      </c>
      <c r="G2026" s="28">
        <v>43282</v>
      </c>
      <c r="H2026" s="18">
        <v>6861</v>
      </c>
      <c r="I2026" s="17">
        <f t="shared" si="160"/>
        <v>4459.6500000000005</v>
      </c>
      <c r="J2026" s="33">
        <v>84</v>
      </c>
      <c r="K2026" s="36">
        <f t="shared" si="157"/>
        <v>62.91913214990138</v>
      </c>
      <c r="L2026" s="19">
        <f t="shared" si="158"/>
        <v>3173.4219322344325</v>
      </c>
      <c r="M2026" s="17">
        <f t="shared" si="159"/>
        <v>1286.2280677655681</v>
      </c>
      <c r="N2026" s="39">
        <v>0.09</v>
      </c>
      <c r="O2026" s="17">
        <f t="shared" si="161"/>
        <v>1401.9885938644693</v>
      </c>
    </row>
    <row r="2027" spans="1:15" s="7" customFormat="1" ht="15.75" customHeight="1" x14ac:dyDescent="0.25">
      <c r="A2027" s="6" t="s">
        <v>2525</v>
      </c>
      <c r="B2027" s="6" t="s">
        <v>33</v>
      </c>
      <c r="C2027" s="6" t="s">
        <v>58</v>
      </c>
      <c r="D2027" s="6" t="s">
        <v>59</v>
      </c>
      <c r="E2027" s="6" t="s">
        <v>67</v>
      </c>
      <c r="F2027" s="27">
        <v>2019</v>
      </c>
      <c r="G2027" s="28">
        <v>43557</v>
      </c>
      <c r="H2027" s="18">
        <v>8853.59</v>
      </c>
      <c r="I2027" s="17">
        <f t="shared" si="160"/>
        <v>5754.8335000000006</v>
      </c>
      <c r="J2027" s="33">
        <v>84</v>
      </c>
      <c r="K2027" s="36">
        <f t="shared" si="157"/>
        <v>53.879026955950032</v>
      </c>
      <c r="L2027" s="19">
        <f t="shared" si="158"/>
        <v>3506.6855691646319</v>
      </c>
      <c r="M2027" s="17">
        <f t="shared" si="159"/>
        <v>2248.1479308353687</v>
      </c>
      <c r="N2027" s="39">
        <v>0.09</v>
      </c>
      <c r="O2027" s="17">
        <f t="shared" si="161"/>
        <v>2450.481244610552</v>
      </c>
    </row>
    <row r="2028" spans="1:15" s="7" customFormat="1" ht="15.75" customHeight="1" x14ac:dyDescent="0.25">
      <c r="A2028" s="6" t="s">
        <v>2526</v>
      </c>
      <c r="B2028" s="6" t="s">
        <v>44</v>
      </c>
      <c r="C2028" s="6" t="s">
        <v>54</v>
      </c>
      <c r="D2028" s="6" t="s">
        <v>55</v>
      </c>
      <c r="E2028" s="6" t="s">
        <v>2483</v>
      </c>
      <c r="F2028" s="27">
        <v>2019</v>
      </c>
      <c r="G2028" s="28">
        <v>43586</v>
      </c>
      <c r="H2028" s="18">
        <v>9354</v>
      </c>
      <c r="I2028" s="17">
        <f t="shared" si="160"/>
        <v>6080.1</v>
      </c>
      <c r="J2028" s="33">
        <v>84</v>
      </c>
      <c r="K2028" s="36">
        <f t="shared" si="157"/>
        <v>52.925706771860618</v>
      </c>
      <c r="L2028" s="19">
        <f t="shared" si="158"/>
        <v>3639.3322649572656</v>
      </c>
      <c r="M2028" s="17">
        <f t="shared" si="159"/>
        <v>2440.7677350427348</v>
      </c>
      <c r="N2028" s="39">
        <v>0.21</v>
      </c>
      <c r="O2028" s="17">
        <f t="shared" si="161"/>
        <v>2953.3289594017092</v>
      </c>
    </row>
    <row r="2029" spans="1:15" s="7" customFormat="1" ht="15.75" customHeight="1" x14ac:dyDescent="0.25">
      <c r="A2029" s="6" t="s">
        <v>2527</v>
      </c>
      <c r="B2029" s="6" t="s">
        <v>44</v>
      </c>
      <c r="C2029" s="6" t="s">
        <v>58</v>
      </c>
      <c r="D2029" s="6" t="s">
        <v>59</v>
      </c>
      <c r="E2029" s="6" t="s">
        <v>158</v>
      </c>
      <c r="F2029" s="27">
        <v>2018</v>
      </c>
      <c r="G2029" s="28">
        <v>43282</v>
      </c>
      <c r="H2029" s="18">
        <v>8436</v>
      </c>
      <c r="I2029" s="17">
        <f t="shared" si="160"/>
        <v>5483.4000000000005</v>
      </c>
      <c r="J2029" s="33">
        <v>84</v>
      </c>
      <c r="K2029" s="36">
        <f t="shared" si="157"/>
        <v>62.91913214990138</v>
      </c>
      <c r="L2029" s="19">
        <f t="shared" si="158"/>
        <v>3901.9075091575091</v>
      </c>
      <c r="M2029" s="17">
        <f t="shared" si="159"/>
        <v>1581.4924908424914</v>
      </c>
      <c r="N2029" s="39">
        <v>0.09</v>
      </c>
      <c r="O2029" s="17">
        <f t="shared" si="161"/>
        <v>1723.8268150183158</v>
      </c>
    </row>
    <row r="2030" spans="1:15" s="7" customFormat="1" ht="15.75" customHeight="1" x14ac:dyDescent="0.25">
      <c r="A2030" s="6" t="s">
        <v>2528</v>
      </c>
      <c r="B2030" s="6" t="s">
        <v>33</v>
      </c>
      <c r="C2030" s="6" t="s">
        <v>29</v>
      </c>
      <c r="D2030" s="6" t="s">
        <v>30</v>
      </c>
      <c r="E2030" s="6" t="s">
        <v>352</v>
      </c>
      <c r="F2030" s="27">
        <v>2014</v>
      </c>
      <c r="G2030" s="28">
        <v>41878</v>
      </c>
      <c r="H2030" s="18">
        <v>6096</v>
      </c>
      <c r="I2030" s="17">
        <f t="shared" si="160"/>
        <v>3962.4</v>
      </c>
      <c r="J2030" s="33">
        <v>84</v>
      </c>
      <c r="K2030" s="36">
        <f t="shared" si="157"/>
        <v>109.07297830374753</v>
      </c>
      <c r="L2030" s="19">
        <f t="shared" si="158"/>
        <v>3764.28</v>
      </c>
      <c r="M2030" s="17">
        <f t="shared" si="159"/>
        <v>198.12</v>
      </c>
      <c r="N2030" s="39">
        <v>0.09</v>
      </c>
      <c r="O2030" s="17">
        <f t="shared" si="161"/>
        <v>215.95080000000002</v>
      </c>
    </row>
    <row r="2031" spans="1:15" s="7" customFormat="1" ht="15.75" customHeight="1" x14ac:dyDescent="0.25">
      <c r="A2031" s="6" t="s">
        <v>2529</v>
      </c>
      <c r="B2031" s="6" t="s">
        <v>47</v>
      </c>
      <c r="C2031" s="6" t="s">
        <v>147</v>
      </c>
      <c r="D2031" s="6" t="s">
        <v>148</v>
      </c>
      <c r="E2031" s="6" t="s">
        <v>1174</v>
      </c>
      <c r="F2031" s="27">
        <v>2017</v>
      </c>
      <c r="G2031" s="28">
        <v>42917</v>
      </c>
      <c r="H2031" s="18">
        <v>3267</v>
      </c>
      <c r="I2031" s="17">
        <f t="shared" si="160"/>
        <v>2123.5500000000002</v>
      </c>
      <c r="J2031" s="33">
        <v>84</v>
      </c>
      <c r="K2031" s="36">
        <f t="shared" si="157"/>
        <v>74.917817225509523</v>
      </c>
      <c r="L2031" s="19">
        <f t="shared" si="158"/>
        <v>1799.251717032967</v>
      </c>
      <c r="M2031" s="17">
        <f t="shared" si="159"/>
        <v>324.29828296703317</v>
      </c>
      <c r="N2031" s="39">
        <v>0.09</v>
      </c>
      <c r="O2031" s="17">
        <f t="shared" si="161"/>
        <v>353.48512843406621</v>
      </c>
    </row>
    <row r="2032" spans="1:15" s="7" customFormat="1" ht="15.75" customHeight="1" x14ac:dyDescent="0.25">
      <c r="A2032" s="6" t="s">
        <v>2530</v>
      </c>
      <c r="B2032" s="6" t="s">
        <v>44</v>
      </c>
      <c r="C2032" s="6" t="s">
        <v>63</v>
      </c>
      <c r="D2032" s="6" t="s">
        <v>64</v>
      </c>
      <c r="E2032" s="6" t="s">
        <v>152</v>
      </c>
      <c r="F2032" s="27">
        <v>2020</v>
      </c>
      <c r="G2032" s="28">
        <v>44027</v>
      </c>
      <c r="H2032" s="18">
        <v>5540</v>
      </c>
      <c r="I2032" s="17">
        <f t="shared" si="160"/>
        <v>3601</v>
      </c>
      <c r="J2032" s="33">
        <v>84</v>
      </c>
      <c r="K2032" s="36">
        <f t="shared" si="157"/>
        <v>38.428665351742275</v>
      </c>
      <c r="L2032" s="19">
        <f t="shared" si="158"/>
        <v>1565.0302706552707</v>
      </c>
      <c r="M2032" s="17">
        <f t="shared" si="159"/>
        <v>2035.9697293447293</v>
      </c>
      <c r="N2032" s="39">
        <v>0.09</v>
      </c>
      <c r="O2032" s="17">
        <f t="shared" si="161"/>
        <v>2219.2070049857552</v>
      </c>
    </row>
    <row r="2033" spans="1:15" s="7" customFormat="1" ht="15.75" customHeight="1" x14ac:dyDescent="0.25">
      <c r="A2033" s="6" t="s">
        <v>2531</v>
      </c>
      <c r="B2033" s="6" t="s">
        <v>44</v>
      </c>
      <c r="C2033" s="6" t="s">
        <v>108</v>
      </c>
      <c r="D2033" s="6" t="s">
        <v>109</v>
      </c>
      <c r="E2033" s="6" t="s">
        <v>78</v>
      </c>
      <c r="F2033" s="27">
        <v>2012</v>
      </c>
      <c r="G2033" s="28">
        <v>41152</v>
      </c>
      <c r="H2033" s="18">
        <v>8761</v>
      </c>
      <c r="I2033" s="17">
        <f t="shared" si="160"/>
        <v>5694.6500000000005</v>
      </c>
      <c r="J2033" s="33">
        <v>84</v>
      </c>
      <c r="K2033" s="36">
        <f t="shared" si="157"/>
        <v>132.93885601577909</v>
      </c>
      <c r="L2033" s="19">
        <f t="shared" si="158"/>
        <v>5409.9175000000005</v>
      </c>
      <c r="M2033" s="17">
        <f t="shared" si="159"/>
        <v>284.73250000000002</v>
      </c>
      <c r="N2033" s="39">
        <v>0.09</v>
      </c>
      <c r="O2033" s="17">
        <f t="shared" si="161"/>
        <v>310.35842500000007</v>
      </c>
    </row>
    <row r="2034" spans="1:15" s="7" customFormat="1" ht="15.75" customHeight="1" x14ac:dyDescent="0.25">
      <c r="A2034" s="6" t="s">
        <v>2532</v>
      </c>
      <c r="B2034" s="6" t="s">
        <v>44</v>
      </c>
      <c r="C2034" s="6" t="s">
        <v>29</v>
      </c>
      <c r="D2034" s="6" t="s">
        <v>30</v>
      </c>
      <c r="E2034" s="6" t="s">
        <v>311</v>
      </c>
      <c r="F2034" s="27">
        <v>2006</v>
      </c>
      <c r="G2034" s="28">
        <v>38899</v>
      </c>
      <c r="H2034" s="18">
        <v>5235</v>
      </c>
      <c r="I2034" s="17">
        <f t="shared" si="160"/>
        <v>3402.75</v>
      </c>
      <c r="J2034" s="33">
        <v>84</v>
      </c>
      <c r="K2034" s="36">
        <f t="shared" si="157"/>
        <v>207.00197238658777</v>
      </c>
      <c r="L2034" s="19">
        <f t="shared" si="158"/>
        <v>3232.6125000000002</v>
      </c>
      <c r="M2034" s="17">
        <f t="shared" si="159"/>
        <v>170.13750000000002</v>
      </c>
      <c r="N2034" s="39">
        <v>0.09</v>
      </c>
      <c r="O2034" s="17">
        <f t="shared" si="161"/>
        <v>185.44987500000002</v>
      </c>
    </row>
    <row r="2035" spans="1:15" s="7" customFormat="1" ht="15.75" customHeight="1" x14ac:dyDescent="0.25">
      <c r="A2035" s="6" t="s">
        <v>2533</v>
      </c>
      <c r="B2035" s="6" t="s">
        <v>33</v>
      </c>
      <c r="C2035" s="6" t="s">
        <v>29</v>
      </c>
      <c r="D2035" s="6" t="s">
        <v>30</v>
      </c>
      <c r="E2035" s="6" t="s">
        <v>223</v>
      </c>
      <c r="F2035" s="27">
        <v>2017</v>
      </c>
      <c r="G2035" s="28">
        <v>43067</v>
      </c>
      <c r="H2035" s="18">
        <v>5700</v>
      </c>
      <c r="I2035" s="17">
        <f t="shared" si="160"/>
        <v>3705</v>
      </c>
      <c r="J2035" s="33">
        <v>84</v>
      </c>
      <c r="K2035" s="36">
        <f t="shared" si="157"/>
        <v>69.986850756081523</v>
      </c>
      <c r="L2035" s="19">
        <f t="shared" si="158"/>
        <v>2932.574023199023</v>
      </c>
      <c r="M2035" s="17">
        <f t="shared" si="159"/>
        <v>772.42597680097697</v>
      </c>
      <c r="N2035" s="39">
        <v>0.09</v>
      </c>
      <c r="O2035" s="17">
        <f t="shared" si="161"/>
        <v>841.94431471306495</v>
      </c>
    </row>
    <row r="2036" spans="1:15" s="7" customFormat="1" ht="15.75" customHeight="1" x14ac:dyDescent="0.25">
      <c r="A2036" s="6" t="s">
        <v>2534</v>
      </c>
      <c r="B2036" s="6" t="s">
        <v>44</v>
      </c>
      <c r="C2036" s="6" t="s">
        <v>29</v>
      </c>
      <c r="D2036" s="6" t="s">
        <v>30</v>
      </c>
      <c r="E2036" s="6" t="s">
        <v>139</v>
      </c>
      <c r="F2036" s="27">
        <v>2020</v>
      </c>
      <c r="G2036" s="28">
        <v>44050</v>
      </c>
      <c r="H2036" s="18">
        <v>5700</v>
      </c>
      <c r="I2036" s="17">
        <f t="shared" si="160"/>
        <v>3705</v>
      </c>
      <c r="J2036" s="33">
        <v>84</v>
      </c>
      <c r="K2036" s="36">
        <f t="shared" si="157"/>
        <v>37.672583826429978</v>
      </c>
      <c r="L2036" s="19">
        <f t="shared" si="158"/>
        <v>1578.548534798535</v>
      </c>
      <c r="M2036" s="17">
        <f t="shared" si="159"/>
        <v>2126.451465201465</v>
      </c>
      <c r="N2036" s="39">
        <v>0.09</v>
      </c>
      <c r="O2036" s="17">
        <f t="shared" si="161"/>
        <v>2317.8320970695972</v>
      </c>
    </row>
    <row r="2037" spans="1:15" s="7" customFormat="1" ht="15.75" customHeight="1" x14ac:dyDescent="0.25">
      <c r="A2037" s="6" t="s">
        <v>2535</v>
      </c>
      <c r="B2037" s="6" t="s">
        <v>47</v>
      </c>
      <c r="C2037" s="6" t="s">
        <v>29</v>
      </c>
      <c r="D2037" s="6" t="s">
        <v>30</v>
      </c>
      <c r="E2037" s="6" t="s">
        <v>352</v>
      </c>
      <c r="F2037" s="27">
        <v>2009</v>
      </c>
      <c r="G2037" s="28">
        <v>39820</v>
      </c>
      <c r="H2037" s="18">
        <v>6096</v>
      </c>
      <c r="I2037" s="17">
        <f t="shared" si="160"/>
        <v>3962.4</v>
      </c>
      <c r="J2037" s="33">
        <v>84</v>
      </c>
      <c r="K2037" s="36">
        <f t="shared" si="157"/>
        <v>176.7258382642998</v>
      </c>
      <c r="L2037" s="19">
        <f t="shared" si="158"/>
        <v>3764.28</v>
      </c>
      <c r="M2037" s="17">
        <f t="shared" si="159"/>
        <v>198.12</v>
      </c>
      <c r="N2037" s="39">
        <v>0.09</v>
      </c>
      <c r="O2037" s="17">
        <f t="shared" si="161"/>
        <v>215.95080000000002</v>
      </c>
    </row>
    <row r="2038" spans="1:15" s="7" customFormat="1" ht="15.75" customHeight="1" x14ac:dyDescent="0.25">
      <c r="A2038" s="6" t="s">
        <v>2536</v>
      </c>
      <c r="B2038" s="6" t="s">
        <v>33</v>
      </c>
      <c r="C2038" s="6" t="s">
        <v>29</v>
      </c>
      <c r="D2038" s="6" t="s">
        <v>30</v>
      </c>
      <c r="E2038" s="6" t="s">
        <v>223</v>
      </c>
      <c r="F2038" s="27">
        <v>2019</v>
      </c>
      <c r="G2038" s="28">
        <v>43647</v>
      </c>
      <c r="H2038" s="18">
        <v>5700</v>
      </c>
      <c r="I2038" s="17">
        <f t="shared" si="160"/>
        <v>3705</v>
      </c>
      <c r="J2038" s="33">
        <v>84</v>
      </c>
      <c r="K2038" s="36">
        <f t="shared" si="157"/>
        <v>50.920447074293229</v>
      </c>
      <c r="L2038" s="19">
        <f t="shared" si="158"/>
        <v>2133.6576617826618</v>
      </c>
      <c r="M2038" s="17">
        <f t="shared" si="159"/>
        <v>1571.3423382173382</v>
      </c>
      <c r="N2038" s="39">
        <v>0.09</v>
      </c>
      <c r="O2038" s="17">
        <f t="shared" si="161"/>
        <v>1712.7631486568987</v>
      </c>
    </row>
    <row r="2039" spans="1:15" s="7" customFormat="1" ht="15.75" customHeight="1" x14ac:dyDescent="0.25">
      <c r="A2039" s="6" t="s">
        <v>2537</v>
      </c>
      <c r="B2039" s="6" t="s">
        <v>44</v>
      </c>
      <c r="C2039" s="6" t="s">
        <v>76</v>
      </c>
      <c r="D2039" s="6" t="s">
        <v>77</v>
      </c>
      <c r="E2039" s="6" t="s">
        <v>78</v>
      </c>
      <c r="F2039" s="27">
        <v>2017</v>
      </c>
      <c r="G2039" s="28">
        <v>42917</v>
      </c>
      <c r="H2039" s="18">
        <v>9224</v>
      </c>
      <c r="I2039" s="17">
        <f t="shared" si="160"/>
        <v>5995.6</v>
      </c>
      <c r="J2039" s="33">
        <v>84</v>
      </c>
      <c r="K2039" s="36">
        <f t="shared" si="157"/>
        <v>74.917817225509523</v>
      </c>
      <c r="L2039" s="19">
        <f t="shared" si="158"/>
        <v>5079.980972730973</v>
      </c>
      <c r="M2039" s="17">
        <f t="shared" si="159"/>
        <v>915.61902726902736</v>
      </c>
      <c r="N2039" s="39">
        <v>0.09</v>
      </c>
      <c r="O2039" s="17">
        <f t="shared" si="161"/>
        <v>998.02473972323992</v>
      </c>
    </row>
    <row r="2040" spans="1:15" s="7" customFormat="1" ht="15.75" customHeight="1" x14ac:dyDescent="0.25">
      <c r="A2040" s="6" t="s">
        <v>2538</v>
      </c>
      <c r="B2040" s="6" t="s">
        <v>44</v>
      </c>
      <c r="C2040" s="6" t="s">
        <v>165</v>
      </c>
      <c r="D2040" s="6" t="s">
        <v>166</v>
      </c>
      <c r="E2040" s="6" t="s">
        <v>167</v>
      </c>
      <c r="F2040" s="27">
        <v>2015</v>
      </c>
      <c r="G2040" s="28">
        <v>42186</v>
      </c>
      <c r="H2040" s="18">
        <v>1117</v>
      </c>
      <c r="I2040" s="17">
        <f t="shared" si="160"/>
        <v>726.05000000000007</v>
      </c>
      <c r="J2040" s="33">
        <v>60</v>
      </c>
      <c r="K2040" s="36">
        <f t="shared" si="157"/>
        <v>98.948060486522024</v>
      </c>
      <c r="L2040" s="19">
        <f t="shared" si="158"/>
        <v>689.74750000000006</v>
      </c>
      <c r="M2040" s="17">
        <f t="shared" si="159"/>
        <v>36.302500000000002</v>
      </c>
      <c r="N2040" s="39">
        <v>0.09</v>
      </c>
      <c r="O2040" s="17">
        <f t="shared" si="161"/>
        <v>39.569725000000005</v>
      </c>
    </row>
    <row r="2041" spans="1:15" s="7" customFormat="1" ht="15.75" customHeight="1" x14ac:dyDescent="0.25">
      <c r="A2041" s="6" t="s">
        <v>2539</v>
      </c>
      <c r="B2041" s="6" t="s">
        <v>44</v>
      </c>
      <c r="C2041" s="6" t="s">
        <v>29</v>
      </c>
      <c r="D2041" s="6" t="s">
        <v>30</v>
      </c>
      <c r="E2041" s="6" t="s">
        <v>139</v>
      </c>
      <c r="F2041" s="27">
        <v>2020</v>
      </c>
      <c r="G2041" s="28">
        <v>44060</v>
      </c>
      <c r="H2041" s="18">
        <v>5700</v>
      </c>
      <c r="I2041" s="17">
        <f t="shared" si="160"/>
        <v>3705</v>
      </c>
      <c r="J2041" s="33">
        <v>84</v>
      </c>
      <c r="K2041" s="36">
        <f t="shared" si="157"/>
        <v>37.343852728468114</v>
      </c>
      <c r="L2041" s="19">
        <f t="shared" si="158"/>
        <v>1564.7741147741149</v>
      </c>
      <c r="M2041" s="17">
        <f t="shared" si="159"/>
        <v>2140.2258852258851</v>
      </c>
      <c r="N2041" s="39">
        <v>0.09</v>
      </c>
      <c r="O2041" s="17">
        <f t="shared" si="161"/>
        <v>2332.8462148962149</v>
      </c>
    </row>
    <row r="2042" spans="1:15" s="7" customFormat="1" ht="15.75" customHeight="1" x14ac:dyDescent="0.25">
      <c r="A2042" s="6" t="s">
        <v>2540</v>
      </c>
      <c r="B2042" s="6" t="s">
        <v>33</v>
      </c>
      <c r="C2042" s="6" t="s">
        <v>58</v>
      </c>
      <c r="D2042" s="6" t="s">
        <v>59</v>
      </c>
      <c r="E2042" s="6" t="s">
        <v>139</v>
      </c>
      <c r="F2042" s="27">
        <v>2020</v>
      </c>
      <c r="G2042" s="28">
        <v>44060</v>
      </c>
      <c r="H2042" s="18">
        <v>5700</v>
      </c>
      <c r="I2042" s="17">
        <f t="shared" si="160"/>
        <v>3705</v>
      </c>
      <c r="J2042" s="33">
        <v>84</v>
      </c>
      <c r="K2042" s="36">
        <f t="shared" si="157"/>
        <v>37.343852728468114</v>
      </c>
      <c r="L2042" s="19">
        <f t="shared" si="158"/>
        <v>1564.7741147741149</v>
      </c>
      <c r="M2042" s="17">
        <f t="shared" si="159"/>
        <v>2140.2258852258851</v>
      </c>
      <c r="N2042" s="39">
        <v>0.09</v>
      </c>
      <c r="O2042" s="17">
        <f t="shared" si="161"/>
        <v>2332.8462148962149</v>
      </c>
    </row>
    <row r="2043" spans="1:15" s="7" customFormat="1" ht="15.75" customHeight="1" x14ac:dyDescent="0.25">
      <c r="A2043" s="6" t="s">
        <v>2541</v>
      </c>
      <c r="B2043" s="6" t="s">
        <v>44</v>
      </c>
      <c r="C2043" s="6" t="s">
        <v>58</v>
      </c>
      <c r="D2043" s="6" t="s">
        <v>59</v>
      </c>
      <c r="E2043" s="6" t="s">
        <v>2542</v>
      </c>
      <c r="F2043" s="27">
        <v>2014</v>
      </c>
      <c r="G2043" s="28">
        <v>41821</v>
      </c>
      <c r="H2043" s="18">
        <v>7427</v>
      </c>
      <c r="I2043" s="17">
        <f t="shared" si="160"/>
        <v>4827.55</v>
      </c>
      <c r="J2043" s="33">
        <v>84</v>
      </c>
      <c r="K2043" s="36">
        <f t="shared" si="157"/>
        <v>110.94674556213018</v>
      </c>
      <c r="L2043" s="19">
        <f t="shared" si="158"/>
        <v>4586.1725000000006</v>
      </c>
      <c r="M2043" s="17">
        <f t="shared" si="159"/>
        <v>241.37750000000003</v>
      </c>
      <c r="N2043" s="39">
        <v>0.09</v>
      </c>
      <c r="O2043" s="17">
        <f t="shared" si="161"/>
        <v>263.10147500000005</v>
      </c>
    </row>
    <row r="2044" spans="1:15" s="7" customFormat="1" ht="15.75" customHeight="1" x14ac:dyDescent="0.25">
      <c r="A2044" s="6" t="s">
        <v>2543</v>
      </c>
      <c r="B2044" s="6" t="s">
        <v>44</v>
      </c>
      <c r="C2044" s="6" t="s">
        <v>29</v>
      </c>
      <c r="D2044" s="6" t="s">
        <v>30</v>
      </c>
      <c r="E2044" s="6" t="s">
        <v>769</v>
      </c>
      <c r="F2044" s="27">
        <v>2013</v>
      </c>
      <c r="G2044" s="28">
        <v>41456</v>
      </c>
      <c r="H2044" s="18">
        <v>5560</v>
      </c>
      <c r="I2044" s="17">
        <f t="shared" si="160"/>
        <v>3614</v>
      </c>
      <c r="J2044" s="33">
        <v>84</v>
      </c>
      <c r="K2044" s="36">
        <f t="shared" si="157"/>
        <v>122.94543063773833</v>
      </c>
      <c r="L2044" s="19">
        <f t="shared" si="158"/>
        <v>3433.3</v>
      </c>
      <c r="M2044" s="17">
        <f t="shared" si="159"/>
        <v>180.70000000000002</v>
      </c>
      <c r="N2044" s="39">
        <v>0.09</v>
      </c>
      <c r="O2044" s="17">
        <f t="shared" si="161"/>
        <v>196.96300000000002</v>
      </c>
    </row>
    <row r="2045" spans="1:15" s="7" customFormat="1" ht="15.75" customHeight="1" x14ac:dyDescent="0.25">
      <c r="A2045" s="6" t="s">
        <v>2544</v>
      </c>
      <c r="B2045" s="6" t="s">
        <v>44</v>
      </c>
      <c r="C2045" s="6" t="s">
        <v>34</v>
      </c>
      <c r="D2045" s="6" t="s">
        <v>35</v>
      </c>
      <c r="E2045" s="6" t="s">
        <v>171</v>
      </c>
      <c r="F2045" s="27">
        <v>2018</v>
      </c>
      <c r="G2045" s="28">
        <v>43448</v>
      </c>
      <c r="H2045" s="18">
        <v>985</v>
      </c>
      <c r="I2045" s="17">
        <f t="shared" si="160"/>
        <v>640.25</v>
      </c>
      <c r="J2045" s="33">
        <v>84</v>
      </c>
      <c r="K2045" s="36">
        <f t="shared" si="157"/>
        <v>57.462195923734384</v>
      </c>
      <c r="L2045" s="19">
        <f t="shared" si="158"/>
        <v>416.07931420431419</v>
      </c>
      <c r="M2045" s="17">
        <f t="shared" si="159"/>
        <v>224.17068579568581</v>
      </c>
      <c r="N2045" s="39">
        <v>0.09</v>
      </c>
      <c r="O2045" s="17">
        <f t="shared" si="161"/>
        <v>244.34604751729756</v>
      </c>
    </row>
    <row r="2046" spans="1:15" s="7" customFormat="1" ht="15.75" customHeight="1" x14ac:dyDescent="0.25">
      <c r="A2046" s="6" t="s">
        <v>2545</v>
      </c>
      <c r="B2046" s="6" t="s">
        <v>44</v>
      </c>
      <c r="C2046" s="6" t="s">
        <v>255</v>
      </c>
      <c r="D2046" s="6" t="s">
        <v>256</v>
      </c>
      <c r="E2046" s="6" t="s">
        <v>270</v>
      </c>
      <c r="F2046" s="27">
        <v>2017</v>
      </c>
      <c r="G2046" s="28">
        <v>42960</v>
      </c>
      <c r="H2046" s="18">
        <v>6995</v>
      </c>
      <c r="I2046" s="17">
        <f t="shared" si="160"/>
        <v>4546.75</v>
      </c>
      <c r="J2046" s="33">
        <v>84</v>
      </c>
      <c r="K2046" s="36">
        <f t="shared" si="157"/>
        <v>73.504273504273499</v>
      </c>
      <c r="L2046" s="19">
        <f t="shared" si="158"/>
        <v>3779.705687830688</v>
      </c>
      <c r="M2046" s="17">
        <f t="shared" si="159"/>
        <v>767.04431216931198</v>
      </c>
      <c r="N2046" s="39">
        <v>0.09</v>
      </c>
      <c r="O2046" s="17">
        <f t="shared" si="161"/>
        <v>836.07830026455008</v>
      </c>
    </row>
    <row r="2047" spans="1:15" s="7" customFormat="1" ht="15.75" customHeight="1" x14ac:dyDescent="0.25">
      <c r="A2047" s="6" t="s">
        <v>2546</v>
      </c>
      <c r="B2047" s="6" t="s">
        <v>33</v>
      </c>
      <c r="C2047" s="6" t="s">
        <v>58</v>
      </c>
      <c r="D2047" s="6" t="s">
        <v>59</v>
      </c>
      <c r="E2047" s="6" t="s">
        <v>158</v>
      </c>
      <c r="F2047" s="27">
        <v>2016</v>
      </c>
      <c r="G2047" s="28">
        <v>42552</v>
      </c>
      <c r="H2047" s="18">
        <v>8436</v>
      </c>
      <c r="I2047" s="17">
        <f t="shared" si="160"/>
        <v>5483.4000000000005</v>
      </c>
      <c r="J2047" s="33">
        <v>84</v>
      </c>
      <c r="K2047" s="36">
        <f t="shared" si="157"/>
        <v>86.916502301117674</v>
      </c>
      <c r="L2047" s="19">
        <f t="shared" si="158"/>
        <v>5209.2300000000005</v>
      </c>
      <c r="M2047" s="17">
        <f t="shared" si="159"/>
        <v>274.17</v>
      </c>
      <c r="N2047" s="39">
        <v>0.09</v>
      </c>
      <c r="O2047" s="17">
        <f t="shared" si="161"/>
        <v>298.84530000000007</v>
      </c>
    </row>
    <row r="2048" spans="1:15" s="7" customFormat="1" ht="15.75" customHeight="1" x14ac:dyDescent="0.25">
      <c r="A2048" s="6" t="s">
        <v>2547</v>
      </c>
      <c r="B2048" s="6" t="s">
        <v>44</v>
      </c>
      <c r="C2048" s="6" t="s">
        <v>58</v>
      </c>
      <c r="D2048" s="6" t="s">
        <v>59</v>
      </c>
      <c r="E2048" s="6" t="s">
        <v>161</v>
      </c>
      <c r="F2048" s="27">
        <v>2020</v>
      </c>
      <c r="G2048" s="28">
        <v>44068</v>
      </c>
      <c r="H2048" s="18">
        <v>7745</v>
      </c>
      <c r="I2048" s="17">
        <f t="shared" si="160"/>
        <v>5034.25</v>
      </c>
      <c r="J2048" s="33">
        <v>84</v>
      </c>
      <c r="K2048" s="36">
        <f t="shared" si="157"/>
        <v>37.08086785009862</v>
      </c>
      <c r="L2048" s="19">
        <f t="shared" si="158"/>
        <v>2111.1981074481077</v>
      </c>
      <c r="M2048" s="17">
        <f t="shared" si="159"/>
        <v>2923.0518925518923</v>
      </c>
      <c r="N2048" s="39">
        <v>0.09</v>
      </c>
      <c r="O2048" s="17">
        <f t="shared" si="161"/>
        <v>3186.1265628815627</v>
      </c>
    </row>
    <row r="2049" spans="1:15" s="7" customFormat="1" ht="15.75" customHeight="1" x14ac:dyDescent="0.25">
      <c r="A2049" s="6" t="s">
        <v>2548</v>
      </c>
      <c r="B2049" s="6" t="s">
        <v>47</v>
      </c>
      <c r="C2049" s="6" t="s">
        <v>34</v>
      </c>
      <c r="D2049" s="6" t="s">
        <v>35</v>
      </c>
      <c r="E2049" s="6" t="s">
        <v>171</v>
      </c>
      <c r="F2049" s="27">
        <v>2018</v>
      </c>
      <c r="G2049" s="28">
        <v>43437</v>
      </c>
      <c r="H2049" s="18">
        <v>995</v>
      </c>
      <c r="I2049" s="17">
        <f t="shared" si="160"/>
        <v>646.75</v>
      </c>
      <c r="J2049" s="33">
        <v>84</v>
      </c>
      <c r="K2049" s="36">
        <f t="shared" si="157"/>
        <v>57.823800131492433</v>
      </c>
      <c r="L2049" s="19">
        <f t="shared" si="158"/>
        <v>422.94839997964993</v>
      </c>
      <c r="M2049" s="17">
        <f t="shared" si="159"/>
        <v>223.80160002035007</v>
      </c>
      <c r="N2049" s="39">
        <v>0.09</v>
      </c>
      <c r="O2049" s="17">
        <f t="shared" si="161"/>
        <v>243.94374402218159</v>
      </c>
    </row>
    <row r="2050" spans="1:15" s="7" customFormat="1" ht="15.75" customHeight="1" x14ac:dyDescent="0.25">
      <c r="A2050" s="6" t="s">
        <v>2549</v>
      </c>
      <c r="B2050" s="6" t="s">
        <v>33</v>
      </c>
      <c r="C2050" s="6" t="s">
        <v>54</v>
      </c>
      <c r="D2050" s="6" t="s">
        <v>55</v>
      </c>
      <c r="E2050" s="6" t="s">
        <v>2550</v>
      </c>
      <c r="F2050" s="27">
        <v>2015</v>
      </c>
      <c r="G2050" s="28">
        <v>42156</v>
      </c>
      <c r="H2050" s="18">
        <v>3734</v>
      </c>
      <c r="I2050" s="17">
        <f t="shared" si="160"/>
        <v>2427.1</v>
      </c>
      <c r="J2050" s="33">
        <v>84</v>
      </c>
      <c r="K2050" s="36">
        <f t="shared" si="157"/>
        <v>99.934253780407616</v>
      </c>
      <c r="L2050" s="19">
        <f t="shared" si="158"/>
        <v>2305.7449999999999</v>
      </c>
      <c r="M2050" s="17">
        <f t="shared" si="159"/>
        <v>121.355</v>
      </c>
      <c r="N2050" s="39">
        <v>0.21</v>
      </c>
      <c r="O2050" s="17">
        <f t="shared" si="161"/>
        <v>146.83955</v>
      </c>
    </row>
    <row r="2051" spans="1:15" s="7" customFormat="1" ht="15.75" customHeight="1" x14ac:dyDescent="0.25">
      <c r="A2051" s="6" t="s">
        <v>2551</v>
      </c>
      <c r="B2051" s="6" t="s">
        <v>44</v>
      </c>
      <c r="C2051" s="6" t="s">
        <v>165</v>
      </c>
      <c r="D2051" s="6" t="s">
        <v>2282</v>
      </c>
      <c r="E2051" s="6" t="s">
        <v>924</v>
      </c>
      <c r="F2051" s="27">
        <v>2015</v>
      </c>
      <c r="G2051" s="28">
        <v>42186</v>
      </c>
      <c r="H2051" s="18">
        <v>3270</v>
      </c>
      <c r="I2051" s="17">
        <f t="shared" si="160"/>
        <v>2125.5</v>
      </c>
      <c r="J2051" s="33">
        <v>84</v>
      </c>
      <c r="K2051" s="36">
        <f t="shared" si="157"/>
        <v>98.948060486522024</v>
      </c>
      <c r="L2051" s="19">
        <f t="shared" si="158"/>
        <v>2019.2249999999999</v>
      </c>
      <c r="M2051" s="17">
        <f t="shared" si="159"/>
        <v>106.27500000000001</v>
      </c>
      <c r="N2051" s="39">
        <v>0.09</v>
      </c>
      <c r="O2051" s="17">
        <f t="shared" si="161"/>
        <v>115.83975000000001</v>
      </c>
    </row>
    <row r="2052" spans="1:15" s="7" customFormat="1" ht="15.75" customHeight="1" x14ac:dyDescent="0.25">
      <c r="A2052" s="6" t="s">
        <v>2552</v>
      </c>
      <c r="B2052" s="6" t="s">
        <v>33</v>
      </c>
      <c r="C2052" s="6" t="s">
        <v>121</v>
      </c>
      <c r="D2052" s="6" t="s">
        <v>122</v>
      </c>
      <c r="E2052" s="6" t="s">
        <v>1794</v>
      </c>
      <c r="F2052" s="27">
        <v>2018</v>
      </c>
      <c r="G2052" s="28">
        <v>43221</v>
      </c>
      <c r="H2052" s="18">
        <v>4295</v>
      </c>
      <c r="I2052" s="17">
        <f t="shared" si="160"/>
        <v>2791.75</v>
      </c>
      <c r="J2052" s="33">
        <v>60</v>
      </c>
      <c r="K2052" s="36">
        <f t="shared" si="157"/>
        <v>64.924391847468769</v>
      </c>
      <c r="L2052" s="19">
        <f t="shared" si="158"/>
        <v>2652.1624999999999</v>
      </c>
      <c r="M2052" s="17">
        <f t="shared" si="159"/>
        <v>139.58750000000001</v>
      </c>
      <c r="N2052" s="39">
        <v>0.21</v>
      </c>
      <c r="O2052" s="17">
        <f t="shared" si="161"/>
        <v>168.90087500000001</v>
      </c>
    </row>
    <row r="2053" spans="1:15" s="7" customFormat="1" ht="15.75" customHeight="1" x14ac:dyDescent="0.25">
      <c r="A2053" s="6" t="s">
        <v>2553</v>
      </c>
      <c r="B2053" s="6" t="s">
        <v>47</v>
      </c>
      <c r="C2053" s="6" t="s">
        <v>29</v>
      </c>
      <c r="D2053" s="6" t="s">
        <v>30</v>
      </c>
      <c r="E2053" s="6" t="s">
        <v>223</v>
      </c>
      <c r="F2053" s="27">
        <v>2018</v>
      </c>
      <c r="G2053" s="28">
        <v>43282</v>
      </c>
      <c r="H2053" s="18">
        <v>5700</v>
      </c>
      <c r="I2053" s="17">
        <f t="shared" si="160"/>
        <v>3705</v>
      </c>
      <c r="J2053" s="33">
        <v>84</v>
      </c>
      <c r="K2053" s="36">
        <f t="shared" si="157"/>
        <v>62.91913214990138</v>
      </c>
      <c r="L2053" s="19">
        <f t="shared" si="158"/>
        <v>2636.4239926739924</v>
      </c>
      <c r="M2053" s="17">
        <f t="shared" si="159"/>
        <v>1068.5760073260076</v>
      </c>
      <c r="N2053" s="39">
        <v>0.09</v>
      </c>
      <c r="O2053" s="17">
        <f t="shared" si="161"/>
        <v>1164.7478479853482</v>
      </c>
    </row>
    <row r="2054" spans="1:15" s="7" customFormat="1" ht="15.75" customHeight="1" x14ac:dyDescent="0.25">
      <c r="A2054" s="6" t="s">
        <v>2554</v>
      </c>
      <c r="B2054" s="6" t="s">
        <v>44</v>
      </c>
      <c r="C2054" s="6" t="s">
        <v>58</v>
      </c>
      <c r="D2054" s="6" t="s">
        <v>59</v>
      </c>
      <c r="E2054" s="6" t="s">
        <v>2555</v>
      </c>
      <c r="F2054" s="27">
        <v>2020</v>
      </c>
      <c r="G2054" s="28">
        <v>44081</v>
      </c>
      <c r="H2054" s="18">
        <v>12320.39</v>
      </c>
      <c r="I2054" s="17">
        <f t="shared" si="160"/>
        <v>8008.2534999999998</v>
      </c>
      <c r="J2054" s="33">
        <v>84</v>
      </c>
      <c r="K2054" s="36">
        <f t="shared" si="157"/>
        <v>36.653517422748187</v>
      </c>
      <c r="L2054" s="19">
        <f t="shared" si="158"/>
        <v>3319.6919789122903</v>
      </c>
      <c r="M2054" s="17">
        <f t="shared" si="159"/>
        <v>4688.5615210877095</v>
      </c>
      <c r="N2054" s="39">
        <v>0.09</v>
      </c>
      <c r="O2054" s="17">
        <f t="shared" si="161"/>
        <v>5110.5320579856034</v>
      </c>
    </row>
    <row r="2055" spans="1:15" s="7" customFormat="1" ht="15.75" customHeight="1" x14ac:dyDescent="0.25">
      <c r="A2055" s="6" t="s">
        <v>2556</v>
      </c>
      <c r="B2055" s="6" t="s">
        <v>33</v>
      </c>
      <c r="C2055" s="6" t="s">
        <v>29</v>
      </c>
      <c r="D2055" s="6" t="s">
        <v>30</v>
      </c>
      <c r="E2055" s="6" t="s">
        <v>52</v>
      </c>
      <c r="F2055" s="27">
        <v>2017</v>
      </c>
      <c r="G2055" s="28">
        <v>42917</v>
      </c>
      <c r="H2055" s="18">
        <v>6861</v>
      </c>
      <c r="I2055" s="17">
        <f t="shared" si="160"/>
        <v>4459.6500000000005</v>
      </c>
      <c r="J2055" s="33">
        <v>84</v>
      </c>
      <c r="K2055" s="36">
        <f t="shared" si="157"/>
        <v>74.917817225509523</v>
      </c>
      <c r="L2055" s="19">
        <f t="shared" si="158"/>
        <v>3778.5938263125763</v>
      </c>
      <c r="M2055" s="17">
        <f t="shared" si="159"/>
        <v>681.05617368742423</v>
      </c>
      <c r="N2055" s="39">
        <v>0.09</v>
      </c>
      <c r="O2055" s="17">
        <f t="shared" si="161"/>
        <v>742.35122931929243</v>
      </c>
    </row>
    <row r="2056" spans="1:15" s="7" customFormat="1" ht="15.75" customHeight="1" x14ac:dyDescent="0.25">
      <c r="A2056" s="6" t="s">
        <v>2557</v>
      </c>
      <c r="B2056" s="6" t="s">
        <v>44</v>
      </c>
      <c r="C2056" s="6" t="s">
        <v>143</v>
      </c>
      <c r="D2056" s="6" t="s">
        <v>144</v>
      </c>
      <c r="E2056" s="6" t="s">
        <v>2039</v>
      </c>
      <c r="F2056" s="27">
        <v>2016</v>
      </c>
      <c r="G2056" s="28">
        <v>42552</v>
      </c>
      <c r="H2056" s="18">
        <v>1395</v>
      </c>
      <c r="I2056" s="17">
        <f t="shared" si="160"/>
        <v>906.75</v>
      </c>
      <c r="J2056" s="33">
        <v>60</v>
      </c>
      <c r="K2056" s="36">
        <f t="shared" si="157"/>
        <v>86.916502301117674</v>
      </c>
      <c r="L2056" s="19">
        <f t="shared" si="158"/>
        <v>861.41250000000002</v>
      </c>
      <c r="M2056" s="17">
        <f t="shared" si="159"/>
        <v>45.337500000000006</v>
      </c>
      <c r="N2056" s="39">
        <v>0.09</v>
      </c>
      <c r="O2056" s="17">
        <f t="shared" si="161"/>
        <v>49.417875000000009</v>
      </c>
    </row>
    <row r="2057" spans="1:15" s="7" customFormat="1" ht="15.75" customHeight="1" x14ac:dyDescent="0.25">
      <c r="A2057" s="6" t="s">
        <v>2558</v>
      </c>
      <c r="B2057" s="6" t="s">
        <v>44</v>
      </c>
      <c r="C2057" s="6" t="s">
        <v>108</v>
      </c>
      <c r="D2057" s="6" t="s">
        <v>109</v>
      </c>
      <c r="E2057" s="6" t="s">
        <v>2559</v>
      </c>
      <c r="F2057" s="27">
        <v>2019</v>
      </c>
      <c r="G2057" s="28">
        <v>43544</v>
      </c>
      <c r="H2057" s="18">
        <v>7650</v>
      </c>
      <c r="I2057" s="17">
        <f t="shared" si="160"/>
        <v>4972.5</v>
      </c>
      <c r="J2057" s="33">
        <v>84</v>
      </c>
      <c r="K2057" s="36">
        <f t="shared" si="157"/>
        <v>54.306377383300457</v>
      </c>
      <c r="L2057" s="19">
        <f t="shared" si="158"/>
        <v>3054.0064102564102</v>
      </c>
      <c r="M2057" s="17">
        <f t="shared" si="159"/>
        <v>1918.4935897435898</v>
      </c>
      <c r="N2057" s="39">
        <v>0.09</v>
      </c>
      <c r="O2057" s="17">
        <f t="shared" si="161"/>
        <v>2091.1580128205132</v>
      </c>
    </row>
    <row r="2058" spans="1:15" s="7" customFormat="1" ht="15.75" customHeight="1" x14ac:dyDescent="0.25">
      <c r="A2058" s="6" t="s">
        <v>2560</v>
      </c>
      <c r="B2058" s="6" t="s">
        <v>47</v>
      </c>
      <c r="C2058" s="6" t="s">
        <v>29</v>
      </c>
      <c r="D2058" s="6" t="s">
        <v>30</v>
      </c>
      <c r="E2058" s="6" t="s">
        <v>139</v>
      </c>
      <c r="F2058" s="27">
        <v>2020</v>
      </c>
      <c r="G2058" s="28">
        <v>44075</v>
      </c>
      <c r="H2058" s="18">
        <v>5700</v>
      </c>
      <c r="I2058" s="17">
        <f t="shared" si="160"/>
        <v>3705</v>
      </c>
      <c r="J2058" s="33">
        <v>84</v>
      </c>
      <c r="K2058" s="36">
        <f t="shared" ref="K2058:K2121" si="162">+($B$2-G2058)/30.42</f>
        <v>36.850756081525311</v>
      </c>
      <c r="L2058" s="19">
        <f t="shared" ref="L2058:L2121" si="163">+I2058-M2058</f>
        <v>1544.1124847374849</v>
      </c>
      <c r="M2058" s="17">
        <f t="shared" ref="M2058:M2121" si="164">IF(K2058&lt;$J2058,($I2058)-(K2058/$J2058)*(($I2058)-($I2058*$B$5)),($I2058*$B$5))</f>
        <v>2160.8875152625151</v>
      </c>
      <c r="N2058" s="39">
        <v>0.09</v>
      </c>
      <c r="O2058" s="17">
        <f t="shared" si="161"/>
        <v>2355.3673916361417</v>
      </c>
    </row>
    <row r="2059" spans="1:15" s="7" customFormat="1" ht="15.75" customHeight="1" x14ac:dyDescent="0.25">
      <c r="A2059" s="6" t="s">
        <v>2561</v>
      </c>
      <c r="B2059" s="6" t="s">
        <v>33</v>
      </c>
      <c r="C2059" s="6" t="s">
        <v>29</v>
      </c>
      <c r="D2059" s="6" t="s">
        <v>30</v>
      </c>
      <c r="E2059" s="6" t="s">
        <v>352</v>
      </c>
      <c r="F2059" s="27">
        <v>2014</v>
      </c>
      <c r="G2059" s="28">
        <v>41682</v>
      </c>
      <c r="H2059" s="18">
        <v>6096</v>
      </c>
      <c r="I2059" s="17">
        <f t="shared" ref="I2059:I2122" si="165">H2059*(1-$B$6)</f>
        <v>3962.4</v>
      </c>
      <c r="J2059" s="33">
        <v>84</v>
      </c>
      <c r="K2059" s="36">
        <f t="shared" si="162"/>
        <v>115.51610782380013</v>
      </c>
      <c r="L2059" s="19">
        <f t="shared" si="163"/>
        <v>3764.28</v>
      </c>
      <c r="M2059" s="17">
        <f t="shared" si="164"/>
        <v>198.12</v>
      </c>
      <c r="N2059" s="39">
        <v>0.09</v>
      </c>
      <c r="O2059" s="17">
        <f t="shared" ref="O2059:O2122" si="166">+M2059*(1+N2059)</f>
        <v>215.95080000000002</v>
      </c>
    </row>
    <row r="2060" spans="1:15" s="7" customFormat="1" ht="15.75" customHeight="1" x14ac:dyDescent="0.25">
      <c r="A2060" s="6" t="s">
        <v>2562</v>
      </c>
      <c r="B2060" s="6" t="s">
        <v>44</v>
      </c>
      <c r="C2060" s="6" t="s">
        <v>63</v>
      </c>
      <c r="D2060" s="6" t="s">
        <v>64</v>
      </c>
      <c r="E2060" s="6" t="s">
        <v>204</v>
      </c>
      <c r="F2060" s="27">
        <v>2012</v>
      </c>
      <c r="G2060" s="28">
        <v>41166</v>
      </c>
      <c r="H2060" s="18">
        <v>2395</v>
      </c>
      <c r="I2060" s="17">
        <f t="shared" si="165"/>
        <v>1556.75</v>
      </c>
      <c r="J2060" s="33">
        <v>84</v>
      </c>
      <c r="K2060" s="36">
        <f t="shared" si="162"/>
        <v>132.47863247863248</v>
      </c>
      <c r="L2060" s="19">
        <f t="shared" si="163"/>
        <v>1478.9124999999999</v>
      </c>
      <c r="M2060" s="17">
        <f t="shared" si="164"/>
        <v>77.837500000000006</v>
      </c>
      <c r="N2060" s="39">
        <v>0.09</v>
      </c>
      <c r="O2060" s="17">
        <f t="shared" si="166"/>
        <v>84.842875000000006</v>
      </c>
    </row>
    <row r="2061" spans="1:15" s="7" customFormat="1" ht="15.75" customHeight="1" x14ac:dyDescent="0.25">
      <c r="A2061" s="6" t="s">
        <v>2563</v>
      </c>
      <c r="B2061" s="6" t="s">
        <v>33</v>
      </c>
      <c r="C2061" s="6" t="s">
        <v>34</v>
      </c>
      <c r="D2061" s="6" t="s">
        <v>35</v>
      </c>
      <c r="E2061" s="6" t="s">
        <v>171</v>
      </c>
      <c r="F2061" s="27">
        <v>2011</v>
      </c>
      <c r="G2061" s="28">
        <v>40828</v>
      </c>
      <c r="H2061" s="18">
        <v>985</v>
      </c>
      <c r="I2061" s="17">
        <f t="shared" si="165"/>
        <v>640.25</v>
      </c>
      <c r="J2061" s="33">
        <v>84</v>
      </c>
      <c r="K2061" s="36">
        <f t="shared" si="162"/>
        <v>143.58974358974359</v>
      </c>
      <c r="L2061" s="19">
        <f t="shared" si="163"/>
        <v>608.23749999999995</v>
      </c>
      <c r="M2061" s="17">
        <f t="shared" si="164"/>
        <v>32.012500000000003</v>
      </c>
      <c r="N2061" s="39">
        <v>0.09</v>
      </c>
      <c r="O2061" s="17">
        <f t="shared" si="166"/>
        <v>34.893625000000007</v>
      </c>
    </row>
    <row r="2062" spans="1:15" s="7" customFormat="1" ht="15.75" customHeight="1" x14ac:dyDescent="0.25">
      <c r="A2062" s="6" t="s">
        <v>2564</v>
      </c>
      <c r="B2062" s="6" t="s">
        <v>44</v>
      </c>
      <c r="C2062" s="6" t="s">
        <v>38</v>
      </c>
      <c r="D2062" s="6" t="s">
        <v>39</v>
      </c>
      <c r="E2062" s="6" t="s">
        <v>264</v>
      </c>
      <c r="F2062" s="27">
        <v>2012</v>
      </c>
      <c r="G2062" s="28">
        <v>41211</v>
      </c>
      <c r="H2062" s="18">
        <v>671</v>
      </c>
      <c r="I2062" s="17">
        <f t="shared" si="165"/>
        <v>436.15000000000003</v>
      </c>
      <c r="J2062" s="33">
        <v>84</v>
      </c>
      <c r="K2062" s="36">
        <f t="shared" si="162"/>
        <v>130.99934253780407</v>
      </c>
      <c r="L2062" s="19">
        <f t="shared" si="163"/>
        <v>414.34250000000003</v>
      </c>
      <c r="M2062" s="17">
        <f t="shared" si="164"/>
        <v>21.807500000000005</v>
      </c>
      <c r="N2062" s="39">
        <v>0.09</v>
      </c>
      <c r="O2062" s="17">
        <f t="shared" si="166"/>
        <v>23.770175000000005</v>
      </c>
    </row>
    <row r="2063" spans="1:15" s="7" customFormat="1" ht="15.75" customHeight="1" x14ac:dyDescent="0.25">
      <c r="A2063" s="6" t="s">
        <v>2565</v>
      </c>
      <c r="B2063" s="6" t="s">
        <v>44</v>
      </c>
      <c r="C2063" s="6" t="s">
        <v>165</v>
      </c>
      <c r="D2063" s="6" t="s">
        <v>166</v>
      </c>
      <c r="E2063" s="6" t="s">
        <v>2111</v>
      </c>
      <c r="F2063" s="27">
        <v>2014</v>
      </c>
      <c r="G2063" s="28">
        <v>41821</v>
      </c>
      <c r="H2063" s="18">
        <v>1625</v>
      </c>
      <c r="I2063" s="17">
        <f t="shared" si="165"/>
        <v>1056.25</v>
      </c>
      <c r="J2063" s="33">
        <v>60</v>
      </c>
      <c r="K2063" s="36">
        <f t="shared" si="162"/>
        <v>110.94674556213018</v>
      </c>
      <c r="L2063" s="19">
        <f t="shared" si="163"/>
        <v>1003.4375</v>
      </c>
      <c r="M2063" s="17">
        <f t="shared" si="164"/>
        <v>52.8125</v>
      </c>
      <c r="N2063" s="39">
        <v>0.09</v>
      </c>
      <c r="O2063" s="17">
        <f t="shared" si="166"/>
        <v>57.565625000000004</v>
      </c>
    </row>
    <row r="2064" spans="1:15" s="7" customFormat="1" ht="15.75" customHeight="1" x14ac:dyDescent="0.25">
      <c r="A2064" s="6" t="s">
        <v>2566</v>
      </c>
      <c r="B2064" s="6" t="s">
        <v>44</v>
      </c>
      <c r="C2064" s="6" t="s">
        <v>63</v>
      </c>
      <c r="D2064" s="6" t="s">
        <v>64</v>
      </c>
      <c r="E2064" s="6" t="s">
        <v>1689</v>
      </c>
      <c r="F2064" s="27">
        <v>2019</v>
      </c>
      <c r="G2064" s="28">
        <v>43809</v>
      </c>
      <c r="H2064" s="18">
        <v>4590</v>
      </c>
      <c r="I2064" s="17">
        <f t="shared" si="165"/>
        <v>2983.5</v>
      </c>
      <c r="J2064" s="33">
        <v>84</v>
      </c>
      <c r="K2064" s="36">
        <f t="shared" si="162"/>
        <v>45.595003287310981</v>
      </c>
      <c r="L2064" s="19">
        <f t="shared" si="163"/>
        <v>1538.4649725274724</v>
      </c>
      <c r="M2064" s="17">
        <f t="shared" si="164"/>
        <v>1445.0350274725276</v>
      </c>
      <c r="N2064" s="39">
        <v>0.09</v>
      </c>
      <c r="O2064" s="17">
        <f t="shared" si="166"/>
        <v>1575.0881799450553</v>
      </c>
    </row>
    <row r="2065" spans="1:15" s="7" customFormat="1" ht="15.75" customHeight="1" x14ac:dyDescent="0.25">
      <c r="A2065" s="6" t="s">
        <v>2567</v>
      </c>
      <c r="B2065" s="6" t="s">
        <v>44</v>
      </c>
      <c r="C2065" s="6" t="s">
        <v>34</v>
      </c>
      <c r="D2065" s="6" t="s">
        <v>35</v>
      </c>
      <c r="E2065" s="6" t="s">
        <v>171</v>
      </c>
      <c r="F2065" s="27">
        <v>2011</v>
      </c>
      <c r="G2065" s="28">
        <v>40725</v>
      </c>
      <c r="H2065" s="18">
        <v>985</v>
      </c>
      <c r="I2065" s="17">
        <f t="shared" si="165"/>
        <v>640.25</v>
      </c>
      <c r="J2065" s="33">
        <v>84</v>
      </c>
      <c r="K2065" s="36">
        <f t="shared" si="162"/>
        <v>146.97567389875081</v>
      </c>
      <c r="L2065" s="19">
        <f t="shared" si="163"/>
        <v>608.23749999999995</v>
      </c>
      <c r="M2065" s="17">
        <f t="shared" si="164"/>
        <v>32.012500000000003</v>
      </c>
      <c r="N2065" s="39">
        <v>0.09</v>
      </c>
      <c r="O2065" s="17">
        <f t="shared" si="166"/>
        <v>34.893625000000007</v>
      </c>
    </row>
    <row r="2066" spans="1:15" s="7" customFormat="1" ht="15.75" customHeight="1" x14ac:dyDescent="0.25">
      <c r="A2066" s="6" t="s">
        <v>2568</v>
      </c>
      <c r="B2066" s="6" t="s">
        <v>33</v>
      </c>
      <c r="C2066" s="6" t="s">
        <v>38</v>
      </c>
      <c r="D2066" s="6" t="s">
        <v>39</v>
      </c>
      <c r="E2066" s="6" t="s">
        <v>264</v>
      </c>
      <c r="F2066" s="27">
        <v>2018</v>
      </c>
      <c r="G2066" s="28">
        <v>43113</v>
      </c>
      <c r="H2066" s="18">
        <v>671</v>
      </c>
      <c r="I2066" s="17">
        <f t="shared" si="165"/>
        <v>436.15000000000003</v>
      </c>
      <c r="J2066" s="33">
        <v>84</v>
      </c>
      <c r="K2066" s="36">
        <f t="shared" si="162"/>
        <v>68.47468770545693</v>
      </c>
      <c r="L2066" s="19">
        <f t="shared" si="163"/>
        <v>337.76158679283674</v>
      </c>
      <c r="M2066" s="17">
        <f t="shared" si="164"/>
        <v>98.388413207163296</v>
      </c>
      <c r="N2066" s="39">
        <v>0.09</v>
      </c>
      <c r="O2066" s="17">
        <f t="shared" si="166"/>
        <v>107.243370395808</v>
      </c>
    </row>
    <row r="2067" spans="1:15" s="7" customFormat="1" ht="15.75" customHeight="1" x14ac:dyDescent="0.25">
      <c r="A2067" s="6" t="s">
        <v>2569</v>
      </c>
      <c r="B2067" s="6" t="s">
        <v>44</v>
      </c>
      <c r="C2067" s="6" t="s">
        <v>34</v>
      </c>
      <c r="D2067" s="6" t="s">
        <v>565</v>
      </c>
      <c r="E2067" s="6" t="s">
        <v>171</v>
      </c>
      <c r="F2067" s="27">
        <v>2017</v>
      </c>
      <c r="G2067" s="28">
        <v>42838</v>
      </c>
      <c r="H2067" s="18">
        <v>2126</v>
      </c>
      <c r="I2067" s="17">
        <f t="shared" si="165"/>
        <v>1381.9</v>
      </c>
      <c r="J2067" s="33">
        <v>84</v>
      </c>
      <c r="K2067" s="36">
        <f t="shared" si="162"/>
        <v>77.514792899408278</v>
      </c>
      <c r="L2067" s="19">
        <f t="shared" si="163"/>
        <v>1211.4500915750916</v>
      </c>
      <c r="M2067" s="17">
        <f t="shared" si="164"/>
        <v>170.44990842490847</v>
      </c>
      <c r="N2067" s="39">
        <v>0.09</v>
      </c>
      <c r="O2067" s="17">
        <f t="shared" si="166"/>
        <v>185.79040018315024</v>
      </c>
    </row>
    <row r="2068" spans="1:15" s="7" customFormat="1" ht="15.75" customHeight="1" x14ac:dyDescent="0.25">
      <c r="A2068" s="6" t="s">
        <v>2570</v>
      </c>
      <c r="B2068" s="6" t="s">
        <v>47</v>
      </c>
      <c r="C2068" s="6" t="s">
        <v>38</v>
      </c>
      <c r="D2068" s="6" t="s">
        <v>39</v>
      </c>
      <c r="E2068" s="6" t="s">
        <v>264</v>
      </c>
      <c r="F2068" s="27">
        <v>2013</v>
      </c>
      <c r="G2068" s="28">
        <v>41634</v>
      </c>
      <c r="H2068" s="18">
        <v>671</v>
      </c>
      <c r="I2068" s="17">
        <f t="shared" si="165"/>
        <v>436.15000000000003</v>
      </c>
      <c r="J2068" s="33">
        <v>84</v>
      </c>
      <c r="K2068" s="36">
        <f t="shared" si="162"/>
        <v>117.09401709401709</v>
      </c>
      <c r="L2068" s="19">
        <f t="shared" si="163"/>
        <v>414.34250000000003</v>
      </c>
      <c r="M2068" s="17">
        <f t="shared" si="164"/>
        <v>21.807500000000005</v>
      </c>
      <c r="N2068" s="39">
        <v>0.09</v>
      </c>
      <c r="O2068" s="17">
        <f t="shared" si="166"/>
        <v>23.770175000000005</v>
      </c>
    </row>
    <row r="2069" spans="1:15" s="7" customFormat="1" ht="15.75" customHeight="1" x14ac:dyDescent="0.25">
      <c r="A2069" s="6" t="s">
        <v>2571</v>
      </c>
      <c r="B2069" s="6" t="s">
        <v>44</v>
      </c>
      <c r="C2069" s="6" t="s">
        <v>58</v>
      </c>
      <c r="D2069" s="6" t="s">
        <v>59</v>
      </c>
      <c r="E2069" s="6" t="s">
        <v>615</v>
      </c>
      <c r="F2069" s="27">
        <v>2007</v>
      </c>
      <c r="G2069" s="28">
        <v>39264</v>
      </c>
      <c r="H2069" s="18">
        <v>8436</v>
      </c>
      <c r="I2069" s="17">
        <f t="shared" si="165"/>
        <v>5483.4000000000005</v>
      </c>
      <c r="J2069" s="33">
        <v>84</v>
      </c>
      <c r="K2069" s="36">
        <f t="shared" si="162"/>
        <v>195.0032873109796</v>
      </c>
      <c r="L2069" s="19">
        <f t="shared" si="163"/>
        <v>5209.2300000000005</v>
      </c>
      <c r="M2069" s="17">
        <f t="shared" si="164"/>
        <v>274.17</v>
      </c>
      <c r="N2069" s="39">
        <v>0.09</v>
      </c>
      <c r="O2069" s="17">
        <f t="shared" si="166"/>
        <v>298.84530000000007</v>
      </c>
    </row>
    <row r="2070" spans="1:15" s="7" customFormat="1" ht="15.75" customHeight="1" x14ac:dyDescent="0.25">
      <c r="A2070" s="6" t="s">
        <v>2572</v>
      </c>
      <c r="B2070" s="6" t="s">
        <v>44</v>
      </c>
      <c r="C2070" s="6" t="s">
        <v>58</v>
      </c>
      <c r="D2070" s="6" t="s">
        <v>59</v>
      </c>
      <c r="E2070" s="6" t="s">
        <v>2573</v>
      </c>
      <c r="F2070" s="27">
        <v>2017</v>
      </c>
      <c r="G2070" s="28">
        <v>42917</v>
      </c>
      <c r="H2070" s="18">
        <v>7855</v>
      </c>
      <c r="I2070" s="17">
        <f t="shared" si="165"/>
        <v>5105.75</v>
      </c>
      <c r="J2070" s="33">
        <v>84</v>
      </c>
      <c r="K2070" s="36">
        <f t="shared" si="162"/>
        <v>74.917817225509523</v>
      </c>
      <c r="L2070" s="19">
        <f t="shared" si="163"/>
        <v>4326.0245599308091</v>
      </c>
      <c r="M2070" s="17">
        <f t="shared" si="164"/>
        <v>779.72544006919088</v>
      </c>
      <c r="N2070" s="39">
        <v>0.09</v>
      </c>
      <c r="O2070" s="17">
        <f t="shared" si="166"/>
        <v>849.90072967541812</v>
      </c>
    </row>
    <row r="2071" spans="1:15" s="7" customFormat="1" ht="15.75" customHeight="1" x14ac:dyDescent="0.25">
      <c r="A2071" s="6" t="s">
        <v>2574</v>
      </c>
      <c r="B2071" s="6" t="s">
        <v>47</v>
      </c>
      <c r="C2071" s="6" t="s">
        <v>58</v>
      </c>
      <c r="D2071" s="6" t="s">
        <v>59</v>
      </c>
      <c r="E2071" s="6" t="s">
        <v>615</v>
      </c>
      <c r="F2071" s="27">
        <v>2008</v>
      </c>
      <c r="G2071" s="28">
        <v>39630</v>
      </c>
      <c r="H2071" s="18">
        <v>8436</v>
      </c>
      <c r="I2071" s="17">
        <f t="shared" si="165"/>
        <v>5483.4000000000005</v>
      </c>
      <c r="J2071" s="33">
        <v>84</v>
      </c>
      <c r="K2071" s="36">
        <f t="shared" si="162"/>
        <v>182.97172912557528</v>
      </c>
      <c r="L2071" s="19">
        <f t="shared" si="163"/>
        <v>5209.2300000000005</v>
      </c>
      <c r="M2071" s="17">
        <f t="shared" si="164"/>
        <v>274.17</v>
      </c>
      <c r="N2071" s="39">
        <v>0.09</v>
      </c>
      <c r="O2071" s="17">
        <f t="shared" si="166"/>
        <v>298.84530000000007</v>
      </c>
    </row>
    <row r="2072" spans="1:15" s="7" customFormat="1" ht="15.75" customHeight="1" x14ac:dyDescent="0.25">
      <c r="A2072" s="6" t="s">
        <v>2575</v>
      </c>
      <c r="B2072" s="6" t="s">
        <v>47</v>
      </c>
      <c r="C2072" s="6" t="s">
        <v>58</v>
      </c>
      <c r="D2072" s="6" t="s">
        <v>59</v>
      </c>
      <c r="E2072" s="6" t="s">
        <v>615</v>
      </c>
      <c r="F2072" s="27">
        <v>2009</v>
      </c>
      <c r="G2072" s="28">
        <v>39995</v>
      </c>
      <c r="H2072" s="18">
        <v>8436</v>
      </c>
      <c r="I2072" s="17">
        <f t="shared" si="165"/>
        <v>5483.4000000000005</v>
      </c>
      <c r="J2072" s="33">
        <v>84</v>
      </c>
      <c r="K2072" s="36">
        <f t="shared" si="162"/>
        <v>170.97304404996711</v>
      </c>
      <c r="L2072" s="19">
        <f t="shared" si="163"/>
        <v>5209.2300000000005</v>
      </c>
      <c r="M2072" s="17">
        <f t="shared" si="164"/>
        <v>274.17</v>
      </c>
      <c r="N2072" s="39">
        <v>0.09</v>
      </c>
      <c r="O2072" s="17">
        <f t="shared" si="166"/>
        <v>298.84530000000007</v>
      </c>
    </row>
    <row r="2073" spans="1:15" s="7" customFormat="1" ht="15.75" customHeight="1" x14ac:dyDescent="0.25">
      <c r="A2073" s="6" t="s">
        <v>2576</v>
      </c>
      <c r="B2073" s="6" t="s">
        <v>33</v>
      </c>
      <c r="C2073" s="6" t="s">
        <v>63</v>
      </c>
      <c r="D2073" s="6" t="s">
        <v>64</v>
      </c>
      <c r="E2073" s="6" t="s">
        <v>2577</v>
      </c>
      <c r="F2073" s="27">
        <v>2020</v>
      </c>
      <c r="G2073" s="28">
        <v>44123</v>
      </c>
      <c r="H2073" s="18">
        <v>1977</v>
      </c>
      <c r="I2073" s="17">
        <f t="shared" si="165"/>
        <v>1285.05</v>
      </c>
      <c r="J2073" s="33">
        <v>84</v>
      </c>
      <c r="K2073" s="36">
        <f t="shared" si="162"/>
        <v>35.272846811308348</v>
      </c>
      <c r="L2073" s="19">
        <f t="shared" si="163"/>
        <v>512.63099053724045</v>
      </c>
      <c r="M2073" s="17">
        <f t="shared" si="164"/>
        <v>772.4190094627595</v>
      </c>
      <c r="N2073" s="39">
        <v>0.09</v>
      </c>
      <c r="O2073" s="17">
        <f t="shared" si="166"/>
        <v>841.93672031440792</v>
      </c>
    </row>
    <row r="2074" spans="1:15" s="7" customFormat="1" ht="15.75" customHeight="1" x14ac:dyDescent="0.25">
      <c r="A2074" s="6" t="s">
        <v>2578</v>
      </c>
      <c r="B2074" s="6" t="s">
        <v>47</v>
      </c>
      <c r="C2074" s="6" t="s">
        <v>38</v>
      </c>
      <c r="D2074" s="6" t="s">
        <v>39</v>
      </c>
      <c r="E2074" s="6" t="s">
        <v>264</v>
      </c>
      <c r="F2074" s="27">
        <v>2013</v>
      </c>
      <c r="G2074" s="28">
        <v>41617</v>
      </c>
      <c r="H2074" s="18">
        <v>671</v>
      </c>
      <c r="I2074" s="17">
        <f t="shared" si="165"/>
        <v>436.15000000000003</v>
      </c>
      <c r="J2074" s="33">
        <v>84</v>
      </c>
      <c r="K2074" s="36">
        <f t="shared" si="162"/>
        <v>117.65285996055226</v>
      </c>
      <c r="L2074" s="19">
        <f t="shared" si="163"/>
        <v>414.34250000000003</v>
      </c>
      <c r="M2074" s="17">
        <f t="shared" si="164"/>
        <v>21.807500000000005</v>
      </c>
      <c r="N2074" s="39">
        <v>0.09</v>
      </c>
      <c r="O2074" s="17">
        <f t="shared" si="166"/>
        <v>23.770175000000005</v>
      </c>
    </row>
    <row r="2075" spans="1:15" s="7" customFormat="1" ht="15.75" customHeight="1" x14ac:dyDescent="0.25">
      <c r="A2075" s="6" t="s">
        <v>2579</v>
      </c>
      <c r="B2075" s="6" t="s">
        <v>44</v>
      </c>
      <c r="C2075" s="6" t="s">
        <v>38</v>
      </c>
      <c r="D2075" s="6" t="s">
        <v>39</v>
      </c>
      <c r="E2075" s="6" t="s">
        <v>264</v>
      </c>
      <c r="F2075" s="27">
        <v>2018</v>
      </c>
      <c r="G2075" s="28">
        <v>43266</v>
      </c>
      <c r="H2075" s="18">
        <v>671</v>
      </c>
      <c r="I2075" s="17">
        <f t="shared" si="165"/>
        <v>436.15000000000003</v>
      </c>
      <c r="J2075" s="33">
        <v>84</v>
      </c>
      <c r="K2075" s="36">
        <f t="shared" si="162"/>
        <v>63.445101906640367</v>
      </c>
      <c r="L2075" s="19">
        <f t="shared" si="163"/>
        <v>312.95240638990646</v>
      </c>
      <c r="M2075" s="17">
        <f t="shared" si="164"/>
        <v>123.19759361009358</v>
      </c>
      <c r="N2075" s="39">
        <v>0.09</v>
      </c>
      <c r="O2075" s="17">
        <f t="shared" si="166"/>
        <v>134.285377035002</v>
      </c>
    </row>
    <row r="2076" spans="1:15" s="7" customFormat="1" ht="15.75" customHeight="1" x14ac:dyDescent="0.25">
      <c r="A2076" s="6" t="s">
        <v>2580</v>
      </c>
      <c r="B2076" s="6" t="s">
        <v>44</v>
      </c>
      <c r="C2076" s="6" t="s">
        <v>63</v>
      </c>
      <c r="D2076" s="6" t="s">
        <v>64</v>
      </c>
      <c r="E2076" s="6" t="s">
        <v>802</v>
      </c>
      <c r="F2076" s="27">
        <v>2020</v>
      </c>
      <c r="G2076" s="28">
        <v>44113</v>
      </c>
      <c r="H2076" s="18">
        <v>4642</v>
      </c>
      <c r="I2076" s="17">
        <f t="shared" si="165"/>
        <v>3017.3</v>
      </c>
      <c r="J2076" s="33">
        <v>84</v>
      </c>
      <c r="K2076" s="36">
        <f t="shared" si="162"/>
        <v>35.601577909270212</v>
      </c>
      <c r="L2076" s="19">
        <f t="shared" si="163"/>
        <v>1214.8762973137973</v>
      </c>
      <c r="M2076" s="17">
        <f t="shared" si="164"/>
        <v>1802.4237026862029</v>
      </c>
      <c r="N2076" s="39">
        <v>0.09</v>
      </c>
      <c r="O2076" s="17">
        <f t="shared" si="166"/>
        <v>1964.6418359279612</v>
      </c>
    </row>
    <row r="2077" spans="1:15" s="7" customFormat="1" ht="15.75" customHeight="1" x14ac:dyDescent="0.25">
      <c r="A2077" s="6" t="s">
        <v>2581</v>
      </c>
      <c r="B2077" s="6" t="s">
        <v>44</v>
      </c>
      <c r="C2077" s="6" t="s">
        <v>76</v>
      </c>
      <c r="D2077" s="6" t="s">
        <v>77</v>
      </c>
      <c r="E2077" s="6" t="s">
        <v>2582</v>
      </c>
      <c r="F2077" s="27">
        <v>2016</v>
      </c>
      <c r="G2077" s="28">
        <v>42675</v>
      </c>
      <c r="H2077" s="18">
        <v>11861</v>
      </c>
      <c r="I2077" s="17">
        <f t="shared" si="165"/>
        <v>7709.6500000000005</v>
      </c>
      <c r="J2077" s="33">
        <v>84</v>
      </c>
      <c r="K2077" s="36">
        <f t="shared" si="162"/>
        <v>82.873109796186711</v>
      </c>
      <c r="L2077" s="19">
        <f t="shared" si="163"/>
        <v>7225.9111594424094</v>
      </c>
      <c r="M2077" s="17">
        <f t="shared" si="164"/>
        <v>483.73884055759117</v>
      </c>
      <c r="N2077" s="39">
        <v>0.09</v>
      </c>
      <c r="O2077" s="17">
        <f t="shared" si="166"/>
        <v>527.27533620777444</v>
      </c>
    </row>
    <row r="2078" spans="1:15" s="7" customFormat="1" ht="15.75" customHeight="1" x14ac:dyDescent="0.25">
      <c r="A2078" s="6" t="s">
        <v>2583</v>
      </c>
      <c r="B2078" s="6" t="s">
        <v>44</v>
      </c>
      <c r="C2078" s="6" t="s">
        <v>34</v>
      </c>
      <c r="D2078" s="6" t="s">
        <v>35</v>
      </c>
      <c r="E2078" s="6" t="s">
        <v>171</v>
      </c>
      <c r="F2078" s="27">
        <v>2016</v>
      </c>
      <c r="G2078" s="28">
        <v>42593</v>
      </c>
      <c r="H2078" s="18">
        <v>2037.39</v>
      </c>
      <c r="I2078" s="17">
        <f t="shared" si="165"/>
        <v>1324.3035000000002</v>
      </c>
      <c r="J2078" s="33">
        <v>84</v>
      </c>
      <c r="K2078" s="36">
        <f t="shared" si="162"/>
        <v>85.56870479947402</v>
      </c>
      <c r="L2078" s="19">
        <f t="shared" si="163"/>
        <v>1258.0883250000002</v>
      </c>
      <c r="M2078" s="17">
        <f t="shared" si="164"/>
        <v>66.215175000000016</v>
      </c>
      <c r="N2078" s="39">
        <v>0.09</v>
      </c>
      <c r="O2078" s="17">
        <f t="shared" si="166"/>
        <v>72.17454075000002</v>
      </c>
    </row>
    <row r="2079" spans="1:15" s="7" customFormat="1" ht="15.75" customHeight="1" x14ac:dyDescent="0.25">
      <c r="A2079" s="6" t="s">
        <v>2584</v>
      </c>
      <c r="B2079" s="6" t="s">
        <v>44</v>
      </c>
      <c r="C2079" s="6" t="s">
        <v>63</v>
      </c>
      <c r="D2079" s="6" t="s">
        <v>64</v>
      </c>
      <c r="E2079" s="6" t="s">
        <v>2577</v>
      </c>
      <c r="F2079" s="27">
        <v>2020</v>
      </c>
      <c r="G2079" s="28">
        <v>44187</v>
      </c>
      <c r="H2079" s="18">
        <v>1977</v>
      </c>
      <c r="I2079" s="17">
        <f t="shared" si="165"/>
        <v>1285.05</v>
      </c>
      <c r="J2079" s="33">
        <v>84</v>
      </c>
      <c r="K2079" s="36">
        <f t="shared" si="162"/>
        <v>33.168967784352397</v>
      </c>
      <c r="L2079" s="19">
        <f t="shared" si="163"/>
        <v>482.05467796092785</v>
      </c>
      <c r="M2079" s="17">
        <f t="shared" si="164"/>
        <v>802.99532203907211</v>
      </c>
      <c r="N2079" s="39">
        <v>0.09</v>
      </c>
      <c r="O2079" s="17">
        <f t="shared" si="166"/>
        <v>875.26490102258867</v>
      </c>
    </row>
    <row r="2080" spans="1:15" s="7" customFormat="1" ht="15.75" customHeight="1" x14ac:dyDescent="0.25">
      <c r="A2080" s="6" t="s">
        <v>2585</v>
      </c>
      <c r="B2080" s="6" t="s">
        <v>33</v>
      </c>
      <c r="C2080" s="6" t="s">
        <v>255</v>
      </c>
      <c r="D2080" s="6" t="s">
        <v>256</v>
      </c>
      <c r="E2080" s="6" t="s">
        <v>2586</v>
      </c>
      <c r="F2080" s="27">
        <v>2020</v>
      </c>
      <c r="G2080" s="28">
        <v>43888</v>
      </c>
      <c r="H2080" s="18">
        <v>4440</v>
      </c>
      <c r="I2080" s="17">
        <f t="shared" si="165"/>
        <v>2886</v>
      </c>
      <c r="J2080" s="33">
        <v>84</v>
      </c>
      <c r="K2080" s="36">
        <f t="shared" si="162"/>
        <v>42.998027613412226</v>
      </c>
      <c r="L2080" s="19">
        <f t="shared" si="163"/>
        <v>1403.4249084249084</v>
      </c>
      <c r="M2080" s="17">
        <f t="shared" si="164"/>
        <v>1482.5750915750916</v>
      </c>
      <c r="N2080" s="39">
        <v>0.09</v>
      </c>
      <c r="O2080" s="17">
        <f t="shared" si="166"/>
        <v>1616.00684981685</v>
      </c>
    </row>
    <row r="2081" spans="1:15" s="7" customFormat="1" ht="15.75" customHeight="1" x14ac:dyDescent="0.25">
      <c r="A2081" s="6" t="s">
        <v>2587</v>
      </c>
      <c r="B2081" s="6" t="s">
        <v>28</v>
      </c>
      <c r="C2081" s="6" t="s">
        <v>58</v>
      </c>
      <c r="D2081" s="6" t="s">
        <v>59</v>
      </c>
      <c r="E2081" s="6" t="s">
        <v>139</v>
      </c>
      <c r="F2081" s="27">
        <v>2020</v>
      </c>
      <c r="G2081" s="28">
        <v>44123</v>
      </c>
      <c r="H2081" s="18">
        <v>5700</v>
      </c>
      <c r="I2081" s="17">
        <f t="shared" si="165"/>
        <v>3705</v>
      </c>
      <c r="J2081" s="33">
        <v>84</v>
      </c>
      <c r="K2081" s="36">
        <f t="shared" si="162"/>
        <v>35.272846811308348</v>
      </c>
      <c r="L2081" s="19">
        <f t="shared" si="163"/>
        <v>1477.9952686202687</v>
      </c>
      <c r="M2081" s="17">
        <f t="shared" si="164"/>
        <v>2227.0047313797313</v>
      </c>
      <c r="N2081" s="39">
        <v>0.09</v>
      </c>
      <c r="O2081" s="17">
        <f t="shared" si="166"/>
        <v>2427.4351572039072</v>
      </c>
    </row>
    <row r="2082" spans="1:15" s="7" customFormat="1" ht="15.75" customHeight="1" x14ac:dyDescent="0.25">
      <c r="A2082" s="6" t="s">
        <v>2588</v>
      </c>
      <c r="B2082" s="6" t="s">
        <v>44</v>
      </c>
      <c r="C2082" s="6" t="s">
        <v>63</v>
      </c>
      <c r="D2082" s="6" t="s">
        <v>64</v>
      </c>
      <c r="E2082" s="6" t="s">
        <v>878</v>
      </c>
      <c r="F2082" s="27">
        <v>2020</v>
      </c>
      <c r="G2082" s="28">
        <v>44124</v>
      </c>
      <c r="H2082" s="18">
        <v>5739</v>
      </c>
      <c r="I2082" s="17">
        <f t="shared" si="165"/>
        <v>3730.35</v>
      </c>
      <c r="J2082" s="33">
        <v>84</v>
      </c>
      <c r="K2082" s="36">
        <f t="shared" si="162"/>
        <v>35.239973701512163</v>
      </c>
      <c r="L2082" s="19">
        <f t="shared" si="163"/>
        <v>1486.7210012210012</v>
      </c>
      <c r="M2082" s="17">
        <f t="shared" si="164"/>
        <v>2243.6289987789987</v>
      </c>
      <c r="N2082" s="39">
        <v>0.09</v>
      </c>
      <c r="O2082" s="17">
        <f t="shared" si="166"/>
        <v>2445.555608669109</v>
      </c>
    </row>
    <row r="2083" spans="1:15" s="7" customFormat="1" ht="15.75" customHeight="1" x14ac:dyDescent="0.25">
      <c r="A2083" s="6" t="s">
        <v>2589</v>
      </c>
      <c r="B2083" s="6" t="s">
        <v>47</v>
      </c>
      <c r="C2083" s="6" t="s">
        <v>121</v>
      </c>
      <c r="D2083" s="6" t="s">
        <v>122</v>
      </c>
      <c r="E2083" s="6" t="s">
        <v>2590</v>
      </c>
      <c r="F2083" s="27">
        <v>2020</v>
      </c>
      <c r="G2083" s="28">
        <v>44126</v>
      </c>
      <c r="H2083" s="18">
        <v>4680</v>
      </c>
      <c r="I2083" s="17">
        <f t="shared" si="165"/>
        <v>3042</v>
      </c>
      <c r="J2083" s="33">
        <v>60</v>
      </c>
      <c r="K2083" s="36">
        <f t="shared" si="162"/>
        <v>35.174227481919786</v>
      </c>
      <c r="L2083" s="19">
        <f t="shared" si="163"/>
        <v>1694.1666666666665</v>
      </c>
      <c r="M2083" s="17">
        <f t="shared" si="164"/>
        <v>1347.8333333333335</v>
      </c>
      <c r="N2083" s="39">
        <v>0.21</v>
      </c>
      <c r="O2083" s="17">
        <f t="shared" si="166"/>
        <v>1630.8783333333336</v>
      </c>
    </row>
    <row r="2084" spans="1:15" s="7" customFormat="1" ht="15.75" customHeight="1" x14ac:dyDescent="0.25">
      <c r="A2084" s="6" t="s">
        <v>2591</v>
      </c>
      <c r="B2084" s="6" t="s">
        <v>44</v>
      </c>
      <c r="C2084" s="6" t="s">
        <v>34</v>
      </c>
      <c r="D2084" s="6" t="s">
        <v>35</v>
      </c>
      <c r="E2084" s="6" t="s">
        <v>171</v>
      </c>
      <c r="F2084" s="27">
        <v>2016</v>
      </c>
      <c r="G2084" s="28">
        <v>42445</v>
      </c>
      <c r="H2084" s="18">
        <v>1877</v>
      </c>
      <c r="I2084" s="17">
        <f t="shared" si="165"/>
        <v>1220.05</v>
      </c>
      <c r="J2084" s="33">
        <v>84</v>
      </c>
      <c r="K2084" s="36">
        <f t="shared" si="162"/>
        <v>90.433925049309664</v>
      </c>
      <c r="L2084" s="19">
        <f t="shared" si="163"/>
        <v>1159.0474999999999</v>
      </c>
      <c r="M2084" s="17">
        <f t="shared" si="164"/>
        <v>61.002499999999998</v>
      </c>
      <c r="N2084" s="39">
        <v>0.09</v>
      </c>
      <c r="O2084" s="17">
        <f t="shared" si="166"/>
        <v>66.492725000000007</v>
      </c>
    </row>
    <row r="2085" spans="1:15" s="7" customFormat="1" ht="15.75" customHeight="1" x14ac:dyDescent="0.25">
      <c r="A2085" s="6" t="s">
        <v>2592</v>
      </c>
      <c r="B2085" s="6" t="s">
        <v>44</v>
      </c>
      <c r="C2085" s="6" t="s">
        <v>143</v>
      </c>
      <c r="D2085" s="6" t="s">
        <v>144</v>
      </c>
      <c r="E2085" s="6" t="s">
        <v>2593</v>
      </c>
      <c r="F2085" s="27">
        <v>2014</v>
      </c>
      <c r="G2085" s="28">
        <v>41953</v>
      </c>
      <c r="H2085" s="18">
        <v>1660</v>
      </c>
      <c r="I2085" s="17">
        <f t="shared" si="165"/>
        <v>1079</v>
      </c>
      <c r="J2085" s="33">
        <v>60</v>
      </c>
      <c r="K2085" s="36">
        <f t="shared" si="162"/>
        <v>106.60749506903352</v>
      </c>
      <c r="L2085" s="19">
        <f t="shared" si="163"/>
        <v>1025.05</v>
      </c>
      <c r="M2085" s="17">
        <f t="shared" si="164"/>
        <v>53.95</v>
      </c>
      <c r="N2085" s="39">
        <v>0.09</v>
      </c>
      <c r="O2085" s="17">
        <f t="shared" si="166"/>
        <v>58.805500000000009</v>
      </c>
    </row>
    <row r="2086" spans="1:15" s="7" customFormat="1" ht="15.75" customHeight="1" x14ac:dyDescent="0.25">
      <c r="A2086" s="6" t="s">
        <v>2594</v>
      </c>
      <c r="B2086" s="6" t="s">
        <v>33</v>
      </c>
      <c r="C2086" s="6" t="s">
        <v>34</v>
      </c>
      <c r="D2086" s="6" t="s">
        <v>35</v>
      </c>
      <c r="E2086" s="6" t="s">
        <v>171</v>
      </c>
      <c r="F2086" s="27">
        <v>2011</v>
      </c>
      <c r="G2086" s="28">
        <v>40725</v>
      </c>
      <c r="H2086" s="18">
        <v>985</v>
      </c>
      <c r="I2086" s="17">
        <f t="shared" si="165"/>
        <v>640.25</v>
      </c>
      <c r="J2086" s="33">
        <v>84</v>
      </c>
      <c r="K2086" s="36">
        <f t="shared" si="162"/>
        <v>146.97567389875081</v>
      </c>
      <c r="L2086" s="19">
        <f t="shared" si="163"/>
        <v>608.23749999999995</v>
      </c>
      <c r="M2086" s="17">
        <f t="shared" si="164"/>
        <v>32.012500000000003</v>
      </c>
      <c r="N2086" s="39">
        <v>0.09</v>
      </c>
      <c r="O2086" s="17">
        <f t="shared" si="166"/>
        <v>34.893625000000007</v>
      </c>
    </row>
    <row r="2087" spans="1:15" s="7" customFormat="1" ht="15.75" customHeight="1" x14ac:dyDescent="0.25">
      <c r="A2087" s="6" t="s">
        <v>2595</v>
      </c>
      <c r="B2087" s="6" t="s">
        <v>44</v>
      </c>
      <c r="C2087" s="6" t="s">
        <v>58</v>
      </c>
      <c r="D2087" s="6" t="s">
        <v>59</v>
      </c>
      <c r="E2087" s="6" t="s">
        <v>615</v>
      </c>
      <c r="F2087" s="27">
        <v>2007</v>
      </c>
      <c r="G2087" s="28">
        <v>39264</v>
      </c>
      <c r="H2087" s="18">
        <v>8436</v>
      </c>
      <c r="I2087" s="17">
        <f t="shared" si="165"/>
        <v>5483.4000000000005</v>
      </c>
      <c r="J2087" s="33">
        <v>84</v>
      </c>
      <c r="K2087" s="36">
        <f t="shared" si="162"/>
        <v>195.0032873109796</v>
      </c>
      <c r="L2087" s="19">
        <f t="shared" si="163"/>
        <v>5209.2300000000005</v>
      </c>
      <c r="M2087" s="17">
        <f t="shared" si="164"/>
        <v>274.17</v>
      </c>
      <c r="N2087" s="39">
        <v>0.09</v>
      </c>
      <c r="O2087" s="17">
        <f t="shared" si="166"/>
        <v>298.84530000000007</v>
      </c>
    </row>
    <row r="2088" spans="1:15" s="7" customFormat="1" ht="15.75" customHeight="1" x14ac:dyDescent="0.25">
      <c r="A2088" s="6" t="s">
        <v>2596</v>
      </c>
      <c r="B2088" s="6" t="s">
        <v>44</v>
      </c>
      <c r="C2088" s="6" t="s">
        <v>143</v>
      </c>
      <c r="D2088" s="6" t="s">
        <v>144</v>
      </c>
      <c r="E2088" s="6" t="s">
        <v>117</v>
      </c>
      <c r="F2088" s="27">
        <v>2020</v>
      </c>
      <c r="G2088" s="28">
        <v>44134</v>
      </c>
      <c r="H2088" s="18">
        <v>2835</v>
      </c>
      <c r="I2088" s="17">
        <f t="shared" si="165"/>
        <v>1842.75</v>
      </c>
      <c r="J2088" s="33">
        <v>84</v>
      </c>
      <c r="K2088" s="36">
        <f t="shared" si="162"/>
        <v>34.911242603550292</v>
      </c>
      <c r="L2088" s="19">
        <f t="shared" si="163"/>
        <v>727.57211538461524</v>
      </c>
      <c r="M2088" s="17">
        <f t="shared" si="164"/>
        <v>1115.1778846153848</v>
      </c>
      <c r="N2088" s="39">
        <v>0.09</v>
      </c>
      <c r="O2088" s="17">
        <f t="shared" si="166"/>
        <v>1215.5438942307694</v>
      </c>
    </row>
    <row r="2089" spans="1:15" s="7" customFormat="1" ht="15.75" customHeight="1" x14ac:dyDescent="0.25">
      <c r="A2089" s="6" t="s">
        <v>2597</v>
      </c>
      <c r="B2089" s="6" t="s">
        <v>44</v>
      </c>
      <c r="C2089" s="6" t="s">
        <v>147</v>
      </c>
      <c r="D2089" s="6" t="s">
        <v>148</v>
      </c>
      <c r="E2089" s="6" t="s">
        <v>1075</v>
      </c>
      <c r="F2089" s="27">
        <v>2018</v>
      </c>
      <c r="G2089" s="28">
        <v>43441</v>
      </c>
      <c r="H2089" s="18">
        <v>2450</v>
      </c>
      <c r="I2089" s="17">
        <f t="shared" si="165"/>
        <v>1592.5</v>
      </c>
      <c r="J2089" s="33">
        <v>84</v>
      </c>
      <c r="K2089" s="36">
        <f t="shared" si="162"/>
        <v>57.692307692307686</v>
      </c>
      <c r="L2089" s="19">
        <f t="shared" si="163"/>
        <v>1039.0624999999998</v>
      </c>
      <c r="M2089" s="17">
        <f t="shared" si="164"/>
        <v>553.43750000000023</v>
      </c>
      <c r="N2089" s="39">
        <v>0.09</v>
      </c>
      <c r="O2089" s="17">
        <f t="shared" si="166"/>
        <v>603.24687500000027</v>
      </c>
    </row>
    <row r="2090" spans="1:15" s="7" customFormat="1" ht="15.75" customHeight="1" x14ac:dyDescent="0.25">
      <c r="A2090" s="6" t="s">
        <v>2598</v>
      </c>
      <c r="B2090" s="6" t="s">
        <v>44</v>
      </c>
      <c r="C2090" s="6" t="s">
        <v>34</v>
      </c>
      <c r="D2090" s="6" t="s">
        <v>35</v>
      </c>
      <c r="E2090" s="6" t="s">
        <v>171</v>
      </c>
      <c r="F2090" s="27">
        <v>2015</v>
      </c>
      <c r="G2090" s="28">
        <v>42319</v>
      </c>
      <c r="H2090" s="18">
        <v>1007.8</v>
      </c>
      <c r="I2090" s="17">
        <f t="shared" si="165"/>
        <v>655.06999999999994</v>
      </c>
      <c r="J2090" s="33">
        <v>84</v>
      </c>
      <c r="K2090" s="36">
        <f t="shared" si="162"/>
        <v>94.575936883629183</v>
      </c>
      <c r="L2090" s="19">
        <f t="shared" si="163"/>
        <v>622.31649999999991</v>
      </c>
      <c r="M2090" s="17">
        <f t="shared" si="164"/>
        <v>32.753499999999995</v>
      </c>
      <c r="N2090" s="39">
        <v>0.09</v>
      </c>
      <c r="O2090" s="17">
        <f t="shared" si="166"/>
        <v>35.701315000000001</v>
      </c>
    </row>
    <row r="2091" spans="1:15" s="7" customFormat="1" ht="15.75" customHeight="1" x14ac:dyDescent="0.25">
      <c r="A2091" s="6" t="s">
        <v>2599</v>
      </c>
      <c r="B2091" s="6" t="s">
        <v>44</v>
      </c>
      <c r="C2091" s="6" t="s">
        <v>29</v>
      </c>
      <c r="D2091" s="6" t="s">
        <v>30</v>
      </c>
      <c r="E2091" s="6" t="s">
        <v>74</v>
      </c>
      <c r="F2091" s="27">
        <v>2020</v>
      </c>
      <c r="G2091" s="28">
        <v>44138</v>
      </c>
      <c r="H2091" s="18">
        <v>7107.69</v>
      </c>
      <c r="I2091" s="17">
        <f t="shared" si="165"/>
        <v>4619.9984999999997</v>
      </c>
      <c r="J2091" s="33">
        <v>84</v>
      </c>
      <c r="K2091" s="36">
        <f t="shared" si="162"/>
        <v>34.779750164365545</v>
      </c>
      <c r="L2091" s="19">
        <f t="shared" si="163"/>
        <v>1817.2413560744808</v>
      </c>
      <c r="M2091" s="17">
        <f t="shared" si="164"/>
        <v>2802.7571439255189</v>
      </c>
      <c r="N2091" s="39">
        <v>0.09</v>
      </c>
      <c r="O2091" s="17">
        <f t="shared" si="166"/>
        <v>3055.0052868788157</v>
      </c>
    </row>
    <row r="2092" spans="1:15" s="7" customFormat="1" ht="15.75" customHeight="1" x14ac:dyDescent="0.25">
      <c r="A2092" s="6" t="s">
        <v>2600</v>
      </c>
      <c r="B2092" s="6" t="s">
        <v>44</v>
      </c>
      <c r="C2092" s="6" t="s">
        <v>121</v>
      </c>
      <c r="D2092" s="6" t="s">
        <v>122</v>
      </c>
      <c r="E2092" s="6" t="s">
        <v>2601</v>
      </c>
      <c r="F2092" s="27">
        <v>2020</v>
      </c>
      <c r="G2092" s="28">
        <v>43928</v>
      </c>
      <c r="H2092" s="18">
        <v>4233</v>
      </c>
      <c r="I2092" s="17">
        <f t="shared" si="165"/>
        <v>2751.4500000000003</v>
      </c>
      <c r="J2092" s="33">
        <v>84</v>
      </c>
      <c r="K2092" s="36">
        <f t="shared" si="162"/>
        <v>41.683103221564757</v>
      </c>
      <c r="L2092" s="19">
        <f t="shared" si="163"/>
        <v>1297.0776862026862</v>
      </c>
      <c r="M2092" s="17">
        <f t="shared" si="164"/>
        <v>1454.3723137973141</v>
      </c>
      <c r="N2092" s="39">
        <v>0.21</v>
      </c>
      <c r="O2092" s="17">
        <f t="shared" si="166"/>
        <v>1759.79049969475</v>
      </c>
    </row>
    <row r="2093" spans="1:15" s="7" customFormat="1" ht="15.75" customHeight="1" x14ac:dyDescent="0.25">
      <c r="A2093" s="6" t="s">
        <v>2602</v>
      </c>
      <c r="B2093" s="6" t="s">
        <v>44</v>
      </c>
      <c r="C2093" s="6" t="s">
        <v>34</v>
      </c>
      <c r="D2093" s="6" t="s">
        <v>35</v>
      </c>
      <c r="E2093" s="6" t="s">
        <v>171</v>
      </c>
      <c r="F2093" s="27">
        <v>2017</v>
      </c>
      <c r="G2093" s="28">
        <v>42978</v>
      </c>
      <c r="H2093" s="18">
        <v>3339</v>
      </c>
      <c r="I2093" s="17">
        <f t="shared" si="165"/>
        <v>2170.35</v>
      </c>
      <c r="J2093" s="33">
        <v>84</v>
      </c>
      <c r="K2093" s="36">
        <f t="shared" si="162"/>
        <v>72.912557527942141</v>
      </c>
      <c r="L2093" s="19">
        <f t="shared" si="163"/>
        <v>1789.6842948717949</v>
      </c>
      <c r="M2093" s="17">
        <f t="shared" si="164"/>
        <v>380.66570512820499</v>
      </c>
      <c r="N2093" s="39">
        <v>0.09</v>
      </c>
      <c r="O2093" s="17">
        <f t="shared" si="166"/>
        <v>414.92561858974346</v>
      </c>
    </row>
    <row r="2094" spans="1:15" s="7" customFormat="1" ht="15.75" customHeight="1" x14ac:dyDescent="0.25">
      <c r="A2094" s="6" t="s">
        <v>2603</v>
      </c>
      <c r="B2094" s="6" t="s">
        <v>44</v>
      </c>
      <c r="C2094" s="6" t="s">
        <v>63</v>
      </c>
      <c r="D2094" s="6" t="s">
        <v>64</v>
      </c>
      <c r="E2094" s="6" t="s">
        <v>476</v>
      </c>
      <c r="F2094" s="27">
        <v>2020</v>
      </c>
      <c r="G2094" s="28">
        <v>44154</v>
      </c>
      <c r="H2094" s="18">
        <v>8978.14</v>
      </c>
      <c r="I2094" s="17">
        <f t="shared" si="165"/>
        <v>5835.7910000000002</v>
      </c>
      <c r="J2094" s="33">
        <v>60</v>
      </c>
      <c r="K2094" s="36">
        <f t="shared" si="162"/>
        <v>34.253780407626557</v>
      </c>
      <c r="L2094" s="19">
        <f t="shared" si="163"/>
        <v>3165.0501374643873</v>
      </c>
      <c r="M2094" s="17">
        <f t="shared" si="164"/>
        <v>2670.7408625356129</v>
      </c>
      <c r="N2094" s="39">
        <v>0.09</v>
      </c>
      <c r="O2094" s="17">
        <f t="shared" si="166"/>
        <v>2911.1075401638182</v>
      </c>
    </row>
    <row r="2095" spans="1:15" s="7" customFormat="1" ht="15.75" customHeight="1" x14ac:dyDescent="0.25">
      <c r="A2095" s="6" t="s">
        <v>2604</v>
      </c>
      <c r="B2095" s="6" t="s">
        <v>44</v>
      </c>
      <c r="C2095" s="6" t="s">
        <v>63</v>
      </c>
      <c r="D2095" s="6" t="s">
        <v>64</v>
      </c>
      <c r="E2095" s="6" t="s">
        <v>117</v>
      </c>
      <c r="F2095" s="27">
        <v>2020</v>
      </c>
      <c r="G2095" s="28">
        <v>44154</v>
      </c>
      <c r="H2095" s="18">
        <v>4760.1400000000003</v>
      </c>
      <c r="I2095" s="17">
        <f t="shared" si="165"/>
        <v>3094.0910000000003</v>
      </c>
      <c r="J2095" s="33">
        <v>84</v>
      </c>
      <c r="K2095" s="36">
        <f t="shared" si="162"/>
        <v>34.253780407626557</v>
      </c>
      <c r="L2095" s="19">
        <f t="shared" si="163"/>
        <v>1198.6321189458688</v>
      </c>
      <c r="M2095" s="17">
        <f t="shared" si="164"/>
        <v>1895.4588810541316</v>
      </c>
      <c r="N2095" s="39">
        <v>0.09</v>
      </c>
      <c r="O2095" s="17">
        <f t="shared" si="166"/>
        <v>2066.0501803490038</v>
      </c>
    </row>
    <row r="2096" spans="1:15" s="7" customFormat="1" ht="15.75" customHeight="1" x14ac:dyDescent="0.25">
      <c r="A2096" s="6" t="s">
        <v>2605</v>
      </c>
      <c r="B2096" s="6" t="s">
        <v>44</v>
      </c>
      <c r="C2096" s="6" t="s">
        <v>121</v>
      </c>
      <c r="D2096" s="6" t="s">
        <v>122</v>
      </c>
      <c r="E2096" s="6" t="s">
        <v>2590</v>
      </c>
      <c r="F2096" s="27">
        <v>2020</v>
      </c>
      <c r="G2096" s="28">
        <v>44158</v>
      </c>
      <c r="H2096" s="18">
        <v>5953.14</v>
      </c>
      <c r="I2096" s="17">
        <f t="shared" si="165"/>
        <v>3869.5410000000002</v>
      </c>
      <c r="J2096" s="33">
        <v>60</v>
      </c>
      <c r="K2096" s="36">
        <f t="shared" si="162"/>
        <v>34.12228796844181</v>
      </c>
      <c r="L2096" s="19">
        <f t="shared" si="163"/>
        <v>2090.5952115384616</v>
      </c>
      <c r="M2096" s="17">
        <f t="shared" si="164"/>
        <v>1778.9457884615385</v>
      </c>
      <c r="N2096" s="39">
        <v>0.21</v>
      </c>
      <c r="O2096" s="17">
        <f t="shared" si="166"/>
        <v>2152.5244040384614</v>
      </c>
    </row>
    <row r="2097" spans="1:15" s="7" customFormat="1" ht="15.75" customHeight="1" x14ac:dyDescent="0.25">
      <c r="A2097" s="6" t="s">
        <v>2606</v>
      </c>
      <c r="B2097" s="6" t="s">
        <v>44</v>
      </c>
      <c r="C2097" s="6" t="s">
        <v>243</v>
      </c>
      <c r="D2097" s="6" t="s">
        <v>244</v>
      </c>
      <c r="E2097" s="6" t="s">
        <v>245</v>
      </c>
      <c r="F2097" s="27">
        <v>2020</v>
      </c>
      <c r="G2097" s="28">
        <v>44152</v>
      </c>
      <c r="H2097" s="18">
        <v>1752</v>
      </c>
      <c r="I2097" s="17">
        <f t="shared" si="165"/>
        <v>1138.8</v>
      </c>
      <c r="J2097" s="33">
        <v>60</v>
      </c>
      <c r="K2097" s="36">
        <f t="shared" si="162"/>
        <v>34.319526627218934</v>
      </c>
      <c r="L2097" s="19">
        <f t="shared" si="163"/>
        <v>618.81538461538457</v>
      </c>
      <c r="M2097" s="17">
        <f t="shared" si="164"/>
        <v>519.98461538461538</v>
      </c>
      <c r="N2097" s="39">
        <v>0.09</v>
      </c>
      <c r="O2097" s="17">
        <f t="shared" si="166"/>
        <v>566.78323076923084</v>
      </c>
    </row>
    <row r="2098" spans="1:15" s="7" customFormat="1" ht="15.75" customHeight="1" x14ac:dyDescent="0.25">
      <c r="A2098" s="6" t="s">
        <v>2607</v>
      </c>
      <c r="B2098" s="6" t="s">
        <v>44</v>
      </c>
      <c r="C2098" s="6" t="s">
        <v>34</v>
      </c>
      <c r="D2098" s="6" t="s">
        <v>35</v>
      </c>
      <c r="E2098" s="6" t="s">
        <v>171</v>
      </c>
      <c r="F2098" s="27">
        <v>2015</v>
      </c>
      <c r="G2098" s="28">
        <v>42073</v>
      </c>
      <c r="H2098" s="18">
        <v>995</v>
      </c>
      <c r="I2098" s="17">
        <f t="shared" si="165"/>
        <v>646.75</v>
      </c>
      <c r="J2098" s="33">
        <v>84</v>
      </c>
      <c r="K2098" s="36">
        <f t="shared" si="162"/>
        <v>102.66272189349112</v>
      </c>
      <c r="L2098" s="19">
        <f t="shared" si="163"/>
        <v>614.41250000000002</v>
      </c>
      <c r="M2098" s="17">
        <f t="shared" si="164"/>
        <v>32.337499999999999</v>
      </c>
      <c r="N2098" s="39">
        <v>0.09</v>
      </c>
      <c r="O2098" s="17">
        <f t="shared" si="166"/>
        <v>35.247875000000001</v>
      </c>
    </row>
    <row r="2099" spans="1:15" s="7" customFormat="1" ht="15.75" customHeight="1" x14ac:dyDescent="0.25">
      <c r="A2099" s="6" t="s">
        <v>2608</v>
      </c>
      <c r="B2099" s="6" t="s">
        <v>44</v>
      </c>
      <c r="C2099" s="6" t="s">
        <v>34</v>
      </c>
      <c r="D2099" s="6" t="s">
        <v>35</v>
      </c>
      <c r="E2099" s="6" t="s">
        <v>171</v>
      </c>
      <c r="F2099" s="27">
        <v>2011</v>
      </c>
      <c r="G2099" s="28">
        <v>40725</v>
      </c>
      <c r="H2099" s="18">
        <v>985</v>
      </c>
      <c r="I2099" s="17">
        <f t="shared" si="165"/>
        <v>640.25</v>
      </c>
      <c r="J2099" s="33">
        <v>84</v>
      </c>
      <c r="K2099" s="36">
        <f t="shared" si="162"/>
        <v>146.97567389875081</v>
      </c>
      <c r="L2099" s="19">
        <f t="shared" si="163"/>
        <v>608.23749999999995</v>
      </c>
      <c r="M2099" s="17">
        <f t="shared" si="164"/>
        <v>32.012500000000003</v>
      </c>
      <c r="N2099" s="39">
        <v>0.09</v>
      </c>
      <c r="O2099" s="17">
        <f t="shared" si="166"/>
        <v>34.893625000000007</v>
      </c>
    </row>
    <row r="2100" spans="1:15" s="7" customFormat="1" ht="15.75" customHeight="1" x14ac:dyDescent="0.25">
      <c r="A2100" s="6" t="s">
        <v>2609</v>
      </c>
      <c r="B2100" s="6" t="s">
        <v>44</v>
      </c>
      <c r="C2100" s="6" t="s">
        <v>134</v>
      </c>
      <c r="D2100" s="6" t="s">
        <v>135</v>
      </c>
      <c r="E2100" s="6" t="s">
        <v>136</v>
      </c>
      <c r="F2100" s="27">
        <v>2020</v>
      </c>
      <c r="G2100" s="28">
        <v>44165</v>
      </c>
      <c r="H2100" s="18">
        <v>4261</v>
      </c>
      <c r="I2100" s="17">
        <f t="shared" si="165"/>
        <v>2769.65</v>
      </c>
      <c r="J2100" s="33">
        <v>84</v>
      </c>
      <c r="K2100" s="36">
        <f t="shared" si="162"/>
        <v>33.892176199868508</v>
      </c>
      <c r="L2100" s="19">
        <f t="shared" si="163"/>
        <v>1061.6189585877087</v>
      </c>
      <c r="M2100" s="17">
        <f t="shared" si="164"/>
        <v>1708.0310414122914</v>
      </c>
      <c r="N2100" s="39">
        <v>0.09</v>
      </c>
      <c r="O2100" s="17">
        <f t="shared" si="166"/>
        <v>1861.7538351393978</v>
      </c>
    </row>
    <row r="2101" spans="1:15" s="7" customFormat="1" ht="15.75" customHeight="1" x14ac:dyDescent="0.25">
      <c r="A2101" s="6" t="s">
        <v>2610</v>
      </c>
      <c r="B2101" s="6" t="s">
        <v>44</v>
      </c>
      <c r="C2101" s="6" t="s">
        <v>234</v>
      </c>
      <c r="D2101" s="6" t="s">
        <v>235</v>
      </c>
      <c r="E2101" s="6" t="s">
        <v>1409</v>
      </c>
      <c r="F2101" s="27">
        <v>2020</v>
      </c>
      <c r="G2101" s="28">
        <v>44169</v>
      </c>
      <c r="H2101" s="18">
        <v>2767.05</v>
      </c>
      <c r="I2101" s="17">
        <f t="shared" si="165"/>
        <v>1798.5825000000002</v>
      </c>
      <c r="J2101" s="33">
        <v>84</v>
      </c>
      <c r="K2101" s="36">
        <f t="shared" si="162"/>
        <v>33.760683760683762</v>
      </c>
      <c r="L2101" s="19">
        <f t="shared" si="163"/>
        <v>686.72983630952399</v>
      </c>
      <c r="M2101" s="17">
        <f t="shared" si="164"/>
        <v>1111.8526636904762</v>
      </c>
      <c r="N2101" s="39">
        <v>0.09</v>
      </c>
      <c r="O2101" s="17">
        <f t="shared" si="166"/>
        <v>1211.9194034226191</v>
      </c>
    </row>
    <row r="2102" spans="1:15" s="7" customFormat="1" ht="15.75" customHeight="1" x14ac:dyDescent="0.25">
      <c r="A2102" s="6" t="s">
        <v>2611</v>
      </c>
      <c r="B2102" s="6" t="s">
        <v>33</v>
      </c>
      <c r="C2102" s="6" t="s">
        <v>234</v>
      </c>
      <c r="D2102" s="6" t="s">
        <v>235</v>
      </c>
      <c r="E2102" s="6" t="s">
        <v>1377</v>
      </c>
      <c r="F2102" s="27">
        <v>2020</v>
      </c>
      <c r="G2102" s="28">
        <v>44168</v>
      </c>
      <c r="H2102" s="18">
        <v>1100</v>
      </c>
      <c r="I2102" s="17">
        <f t="shared" si="165"/>
        <v>715</v>
      </c>
      <c r="J2102" s="33">
        <v>84</v>
      </c>
      <c r="K2102" s="36">
        <f t="shared" si="162"/>
        <v>33.793556870479946</v>
      </c>
      <c r="L2102" s="19">
        <f t="shared" si="163"/>
        <v>273.26516076516077</v>
      </c>
      <c r="M2102" s="17">
        <f t="shared" si="164"/>
        <v>441.73483923483923</v>
      </c>
      <c r="N2102" s="39">
        <v>0.09</v>
      </c>
      <c r="O2102" s="17">
        <f t="shared" si="166"/>
        <v>481.49097476597478</v>
      </c>
    </row>
    <row r="2103" spans="1:15" s="7" customFormat="1" ht="15.75" customHeight="1" x14ac:dyDescent="0.25">
      <c r="A2103" s="6" t="s">
        <v>2612</v>
      </c>
      <c r="B2103" s="6" t="s">
        <v>44</v>
      </c>
      <c r="C2103" s="6" t="s">
        <v>63</v>
      </c>
      <c r="D2103" s="6" t="s">
        <v>64</v>
      </c>
      <c r="E2103" s="6" t="s">
        <v>173</v>
      </c>
      <c r="F2103" s="27">
        <v>2020</v>
      </c>
      <c r="G2103" s="28">
        <v>44173</v>
      </c>
      <c r="H2103" s="18">
        <v>4950</v>
      </c>
      <c r="I2103" s="17">
        <f t="shared" si="165"/>
        <v>3217.5</v>
      </c>
      <c r="J2103" s="33">
        <v>84</v>
      </c>
      <c r="K2103" s="36">
        <f t="shared" si="162"/>
        <v>33.629191321499015</v>
      </c>
      <c r="L2103" s="19">
        <f t="shared" si="163"/>
        <v>1223.7122252747254</v>
      </c>
      <c r="M2103" s="17">
        <f t="shared" si="164"/>
        <v>1993.7877747252746</v>
      </c>
      <c r="N2103" s="39">
        <v>0.09</v>
      </c>
      <c r="O2103" s="17">
        <f t="shared" si="166"/>
        <v>2173.2286744505495</v>
      </c>
    </row>
    <row r="2104" spans="1:15" s="7" customFormat="1" ht="15.75" customHeight="1" x14ac:dyDescent="0.25">
      <c r="A2104" s="6" t="s">
        <v>2613</v>
      </c>
      <c r="B2104" s="6" t="s">
        <v>44</v>
      </c>
      <c r="C2104" s="6" t="s">
        <v>34</v>
      </c>
      <c r="D2104" s="6" t="s">
        <v>35</v>
      </c>
      <c r="E2104" s="6" t="s">
        <v>171</v>
      </c>
      <c r="F2104" s="27">
        <v>2012</v>
      </c>
      <c r="G2104" s="28">
        <v>41091</v>
      </c>
      <c r="H2104" s="18">
        <v>985</v>
      </c>
      <c r="I2104" s="17">
        <f t="shared" si="165"/>
        <v>640.25</v>
      </c>
      <c r="J2104" s="33">
        <v>84</v>
      </c>
      <c r="K2104" s="36">
        <f t="shared" si="162"/>
        <v>134.94411571334646</v>
      </c>
      <c r="L2104" s="19">
        <f t="shared" si="163"/>
        <v>608.23749999999995</v>
      </c>
      <c r="M2104" s="17">
        <f t="shared" si="164"/>
        <v>32.012500000000003</v>
      </c>
      <c r="N2104" s="39">
        <v>0.09</v>
      </c>
      <c r="O2104" s="17">
        <f t="shared" si="166"/>
        <v>34.893625000000007</v>
      </c>
    </row>
    <row r="2105" spans="1:15" s="7" customFormat="1" ht="15.75" customHeight="1" x14ac:dyDescent="0.25">
      <c r="A2105" s="6" t="s">
        <v>2614</v>
      </c>
      <c r="B2105" s="6" t="s">
        <v>44</v>
      </c>
      <c r="C2105" s="6" t="s">
        <v>34</v>
      </c>
      <c r="D2105" s="6" t="s">
        <v>35</v>
      </c>
      <c r="E2105" s="6" t="s">
        <v>171</v>
      </c>
      <c r="F2105" s="27">
        <v>2013</v>
      </c>
      <c r="G2105" s="28">
        <v>41456</v>
      </c>
      <c r="H2105" s="18">
        <v>1106.22</v>
      </c>
      <c r="I2105" s="17">
        <f t="shared" si="165"/>
        <v>719.04300000000001</v>
      </c>
      <c r="J2105" s="33">
        <v>84</v>
      </c>
      <c r="K2105" s="36">
        <f t="shared" si="162"/>
        <v>122.94543063773833</v>
      </c>
      <c r="L2105" s="19">
        <f t="shared" si="163"/>
        <v>683.09085000000005</v>
      </c>
      <c r="M2105" s="17">
        <f t="shared" si="164"/>
        <v>35.952150000000003</v>
      </c>
      <c r="N2105" s="39">
        <v>0.09</v>
      </c>
      <c r="O2105" s="17">
        <f t="shared" si="166"/>
        <v>39.187843500000007</v>
      </c>
    </row>
    <row r="2106" spans="1:15" s="7" customFormat="1" ht="15.75" customHeight="1" x14ac:dyDescent="0.25">
      <c r="A2106" s="6" t="s">
        <v>2615</v>
      </c>
      <c r="B2106" s="6" t="s">
        <v>33</v>
      </c>
      <c r="C2106" s="6" t="s">
        <v>255</v>
      </c>
      <c r="D2106" s="6" t="s">
        <v>256</v>
      </c>
      <c r="E2106" s="6" t="s">
        <v>2586</v>
      </c>
      <c r="F2106" s="27">
        <v>2020</v>
      </c>
      <c r="G2106" s="28">
        <v>44168</v>
      </c>
      <c r="H2106" s="18">
        <v>4578</v>
      </c>
      <c r="I2106" s="17">
        <f t="shared" si="165"/>
        <v>2975.7000000000003</v>
      </c>
      <c r="J2106" s="33">
        <v>84</v>
      </c>
      <c r="K2106" s="36">
        <f t="shared" si="162"/>
        <v>33.793556870479946</v>
      </c>
      <c r="L2106" s="19">
        <f t="shared" si="163"/>
        <v>1137.2799145299145</v>
      </c>
      <c r="M2106" s="17">
        <f t="shared" si="164"/>
        <v>1838.4200854700857</v>
      </c>
      <c r="N2106" s="39">
        <v>0.09</v>
      </c>
      <c r="O2106" s="17">
        <f t="shared" si="166"/>
        <v>2003.8778931623935</v>
      </c>
    </row>
    <row r="2107" spans="1:15" s="7" customFormat="1" ht="15.75" customHeight="1" x14ac:dyDescent="0.25">
      <c r="A2107" s="6" t="s">
        <v>2616</v>
      </c>
      <c r="B2107" s="6" t="s">
        <v>47</v>
      </c>
      <c r="C2107" s="6" t="s">
        <v>63</v>
      </c>
      <c r="D2107" s="6" t="s">
        <v>64</v>
      </c>
      <c r="E2107" s="6" t="s">
        <v>204</v>
      </c>
      <c r="F2107" s="27">
        <v>2020</v>
      </c>
      <c r="G2107" s="28">
        <v>44172</v>
      </c>
      <c r="H2107" s="18">
        <v>5406</v>
      </c>
      <c r="I2107" s="17">
        <f t="shared" si="165"/>
        <v>3513.9</v>
      </c>
      <c r="J2107" s="33">
        <v>84</v>
      </c>
      <c r="K2107" s="36">
        <f t="shared" si="162"/>
        <v>33.6620644312952</v>
      </c>
      <c r="L2107" s="19">
        <f t="shared" si="163"/>
        <v>1337.7484737484738</v>
      </c>
      <c r="M2107" s="17">
        <f t="shared" si="164"/>
        <v>2176.1515262515263</v>
      </c>
      <c r="N2107" s="39">
        <v>0.09</v>
      </c>
      <c r="O2107" s="17">
        <f t="shared" si="166"/>
        <v>2372.0051636141638</v>
      </c>
    </row>
    <row r="2108" spans="1:15" s="7" customFormat="1" ht="15.75" customHeight="1" x14ac:dyDescent="0.25">
      <c r="A2108" s="6" t="s">
        <v>2617</v>
      </c>
      <c r="B2108" s="6" t="s">
        <v>28</v>
      </c>
      <c r="C2108" s="6" t="s">
        <v>234</v>
      </c>
      <c r="D2108" s="6" t="s">
        <v>235</v>
      </c>
      <c r="E2108" s="6" t="s">
        <v>1409</v>
      </c>
      <c r="F2108" s="27">
        <v>2020</v>
      </c>
      <c r="G2108" s="28">
        <v>44166</v>
      </c>
      <c r="H2108" s="18">
        <v>2540.0100000000002</v>
      </c>
      <c r="I2108" s="17">
        <f t="shared" si="165"/>
        <v>1651.0065000000002</v>
      </c>
      <c r="J2108" s="33">
        <v>84</v>
      </c>
      <c r="K2108" s="36">
        <f t="shared" si="162"/>
        <v>33.859303090072316</v>
      </c>
      <c r="L2108" s="19">
        <f t="shared" si="163"/>
        <v>632.22420253357757</v>
      </c>
      <c r="M2108" s="17">
        <f t="shared" si="164"/>
        <v>1018.7822974664226</v>
      </c>
      <c r="N2108" s="39">
        <v>0.09</v>
      </c>
      <c r="O2108" s="17">
        <f t="shared" si="166"/>
        <v>1110.4727042384006</v>
      </c>
    </row>
    <row r="2109" spans="1:15" s="7" customFormat="1" ht="15.75" customHeight="1" x14ac:dyDescent="0.25">
      <c r="A2109" s="6" t="s">
        <v>2618</v>
      </c>
      <c r="B2109" s="6" t="s">
        <v>44</v>
      </c>
      <c r="C2109" s="6" t="s">
        <v>29</v>
      </c>
      <c r="D2109" s="6" t="s">
        <v>30</v>
      </c>
      <c r="E2109" s="6" t="s">
        <v>352</v>
      </c>
      <c r="F2109" s="27">
        <v>2014</v>
      </c>
      <c r="G2109" s="28">
        <v>41984</v>
      </c>
      <c r="H2109" s="18">
        <v>6096</v>
      </c>
      <c r="I2109" s="17">
        <f t="shared" si="165"/>
        <v>3962.4</v>
      </c>
      <c r="J2109" s="33">
        <v>84</v>
      </c>
      <c r="K2109" s="36">
        <f t="shared" si="162"/>
        <v>105.58842866535174</v>
      </c>
      <c r="L2109" s="19">
        <f t="shared" si="163"/>
        <v>3764.28</v>
      </c>
      <c r="M2109" s="17">
        <f t="shared" si="164"/>
        <v>198.12</v>
      </c>
      <c r="N2109" s="39">
        <v>0.09</v>
      </c>
      <c r="O2109" s="17">
        <f t="shared" si="166"/>
        <v>215.95080000000002</v>
      </c>
    </row>
    <row r="2110" spans="1:15" s="7" customFormat="1" ht="15.75" customHeight="1" x14ac:dyDescent="0.25">
      <c r="A2110" s="6" t="s">
        <v>2619</v>
      </c>
      <c r="B2110" s="6" t="s">
        <v>33</v>
      </c>
      <c r="C2110" s="6" t="s">
        <v>850</v>
      </c>
      <c r="D2110" s="6" t="s">
        <v>851</v>
      </c>
      <c r="E2110" s="6" t="s">
        <v>245</v>
      </c>
      <c r="F2110" s="27">
        <v>2020</v>
      </c>
      <c r="G2110" s="28">
        <v>44172</v>
      </c>
      <c r="H2110" s="18">
        <v>1898</v>
      </c>
      <c r="I2110" s="17">
        <f t="shared" si="165"/>
        <v>1233.7</v>
      </c>
      <c r="J2110" s="33">
        <v>60</v>
      </c>
      <c r="K2110" s="36">
        <f t="shared" si="162"/>
        <v>33.6620644312952</v>
      </c>
      <c r="L2110" s="19">
        <f t="shared" si="163"/>
        <v>657.54074074074083</v>
      </c>
      <c r="M2110" s="17">
        <f t="shared" si="164"/>
        <v>576.15925925925922</v>
      </c>
      <c r="N2110" s="39">
        <v>0.09</v>
      </c>
      <c r="O2110" s="17">
        <f t="shared" si="166"/>
        <v>628.01359259259254</v>
      </c>
    </row>
    <row r="2111" spans="1:15" s="7" customFormat="1" ht="15.75" customHeight="1" x14ac:dyDescent="0.25">
      <c r="A2111" s="6" t="s">
        <v>2620</v>
      </c>
      <c r="B2111" s="6" t="s">
        <v>44</v>
      </c>
      <c r="C2111" s="6" t="s">
        <v>29</v>
      </c>
      <c r="D2111" s="6" t="s">
        <v>30</v>
      </c>
      <c r="E2111" s="6" t="s">
        <v>352</v>
      </c>
      <c r="F2111" s="27">
        <v>2014</v>
      </c>
      <c r="G2111" s="28">
        <v>41836</v>
      </c>
      <c r="H2111" s="18">
        <v>6096</v>
      </c>
      <c r="I2111" s="17">
        <f t="shared" si="165"/>
        <v>3962.4</v>
      </c>
      <c r="J2111" s="33">
        <v>84</v>
      </c>
      <c r="K2111" s="36">
        <f t="shared" si="162"/>
        <v>110.45364891518737</v>
      </c>
      <c r="L2111" s="19">
        <f t="shared" si="163"/>
        <v>3764.28</v>
      </c>
      <c r="M2111" s="17">
        <f t="shared" si="164"/>
        <v>198.12</v>
      </c>
      <c r="N2111" s="39">
        <v>0.09</v>
      </c>
      <c r="O2111" s="17">
        <f t="shared" si="166"/>
        <v>215.95080000000002</v>
      </c>
    </row>
    <row r="2112" spans="1:15" s="7" customFormat="1" ht="15.75" customHeight="1" x14ac:dyDescent="0.25">
      <c r="A2112" s="6" t="s">
        <v>2621</v>
      </c>
      <c r="B2112" s="6" t="s">
        <v>33</v>
      </c>
      <c r="C2112" s="6" t="s">
        <v>255</v>
      </c>
      <c r="D2112" s="6" t="s">
        <v>256</v>
      </c>
      <c r="E2112" s="6" t="s">
        <v>257</v>
      </c>
      <c r="F2112" s="27">
        <v>2015</v>
      </c>
      <c r="G2112" s="28">
        <v>42186</v>
      </c>
      <c r="H2112" s="18">
        <v>4936</v>
      </c>
      <c r="I2112" s="17">
        <f t="shared" si="165"/>
        <v>3208.4</v>
      </c>
      <c r="J2112" s="33">
        <v>84</v>
      </c>
      <c r="K2112" s="36">
        <f t="shared" si="162"/>
        <v>98.948060486522024</v>
      </c>
      <c r="L2112" s="19">
        <f t="shared" si="163"/>
        <v>3047.98</v>
      </c>
      <c r="M2112" s="17">
        <f t="shared" si="164"/>
        <v>160.42000000000002</v>
      </c>
      <c r="N2112" s="39">
        <v>0.09</v>
      </c>
      <c r="O2112" s="17">
        <f t="shared" si="166"/>
        <v>174.85780000000003</v>
      </c>
    </row>
    <row r="2113" spans="1:15" s="7" customFormat="1" ht="15.75" customHeight="1" x14ac:dyDescent="0.25">
      <c r="A2113" s="6" t="s">
        <v>2622</v>
      </c>
      <c r="B2113" s="6" t="s">
        <v>33</v>
      </c>
      <c r="C2113" s="6" t="s">
        <v>38</v>
      </c>
      <c r="D2113" s="6" t="s">
        <v>39</v>
      </c>
      <c r="E2113" s="6" t="s">
        <v>71</v>
      </c>
      <c r="F2113" s="27">
        <v>2020</v>
      </c>
      <c r="G2113" s="28">
        <v>44179</v>
      </c>
      <c r="H2113" s="18">
        <v>1025</v>
      </c>
      <c r="I2113" s="17">
        <f t="shared" si="165"/>
        <v>666.25</v>
      </c>
      <c r="J2113" s="33">
        <v>84</v>
      </c>
      <c r="K2113" s="36">
        <f t="shared" si="162"/>
        <v>33.431952662721891</v>
      </c>
      <c r="L2113" s="19">
        <f t="shared" si="163"/>
        <v>251.90876831501828</v>
      </c>
      <c r="M2113" s="17">
        <f t="shared" si="164"/>
        <v>414.34123168498172</v>
      </c>
      <c r="N2113" s="39">
        <v>0.09</v>
      </c>
      <c r="O2113" s="17">
        <f t="shared" si="166"/>
        <v>451.63194253663011</v>
      </c>
    </row>
    <row r="2114" spans="1:15" s="7" customFormat="1" ht="15.75" customHeight="1" x14ac:dyDescent="0.25">
      <c r="A2114" s="6" t="s">
        <v>2623</v>
      </c>
      <c r="B2114" s="6" t="s">
        <v>33</v>
      </c>
      <c r="C2114" s="6" t="s">
        <v>234</v>
      </c>
      <c r="D2114" s="6" t="s">
        <v>235</v>
      </c>
      <c r="E2114" s="6" t="s">
        <v>260</v>
      </c>
      <c r="F2114" s="27">
        <v>2020</v>
      </c>
      <c r="G2114" s="28">
        <v>44179</v>
      </c>
      <c r="H2114" s="18">
        <v>1694</v>
      </c>
      <c r="I2114" s="17">
        <f t="shared" si="165"/>
        <v>1101.1000000000001</v>
      </c>
      <c r="J2114" s="33">
        <v>84</v>
      </c>
      <c r="K2114" s="36">
        <f t="shared" si="162"/>
        <v>33.431952662721891</v>
      </c>
      <c r="L2114" s="19">
        <f t="shared" si="163"/>
        <v>416.32532051282055</v>
      </c>
      <c r="M2114" s="17">
        <f t="shared" si="164"/>
        <v>684.77467948717958</v>
      </c>
      <c r="N2114" s="39">
        <v>0.09</v>
      </c>
      <c r="O2114" s="17">
        <f t="shared" si="166"/>
        <v>746.40440064102575</v>
      </c>
    </row>
    <row r="2115" spans="1:15" s="7" customFormat="1" ht="15.75" customHeight="1" x14ac:dyDescent="0.25">
      <c r="A2115" s="6" t="s">
        <v>2624</v>
      </c>
      <c r="B2115" s="6" t="s">
        <v>44</v>
      </c>
      <c r="C2115" s="6" t="s">
        <v>134</v>
      </c>
      <c r="D2115" s="6" t="s">
        <v>135</v>
      </c>
      <c r="E2115" s="6" t="s">
        <v>2625</v>
      </c>
      <c r="F2115" s="27">
        <v>2020</v>
      </c>
      <c r="G2115" s="28">
        <v>44180</v>
      </c>
      <c r="H2115" s="18">
        <v>4357.8</v>
      </c>
      <c r="I2115" s="17">
        <f t="shared" si="165"/>
        <v>2832.57</v>
      </c>
      <c r="J2115" s="33">
        <v>84</v>
      </c>
      <c r="K2115" s="36">
        <f t="shared" si="162"/>
        <v>33.399079552925706</v>
      </c>
      <c r="L2115" s="19">
        <f t="shared" si="163"/>
        <v>1069.9401098901101</v>
      </c>
      <c r="M2115" s="17">
        <f t="shared" si="164"/>
        <v>1762.6298901098901</v>
      </c>
      <c r="N2115" s="39">
        <v>0.09</v>
      </c>
      <c r="O2115" s="17">
        <f t="shared" si="166"/>
        <v>1921.2665802197803</v>
      </c>
    </row>
    <row r="2116" spans="1:15" s="7" customFormat="1" ht="15.75" customHeight="1" x14ac:dyDescent="0.25">
      <c r="A2116" s="6" t="s">
        <v>2626</v>
      </c>
      <c r="B2116" s="6" t="s">
        <v>47</v>
      </c>
      <c r="C2116" s="6" t="s">
        <v>63</v>
      </c>
      <c r="D2116" s="6" t="s">
        <v>64</v>
      </c>
      <c r="E2116" s="6" t="s">
        <v>204</v>
      </c>
      <c r="F2116" s="27">
        <v>2020</v>
      </c>
      <c r="G2116" s="28">
        <v>44166</v>
      </c>
      <c r="H2116" s="18">
        <v>5280</v>
      </c>
      <c r="I2116" s="17">
        <f t="shared" si="165"/>
        <v>3432</v>
      </c>
      <c r="J2116" s="33">
        <v>84</v>
      </c>
      <c r="K2116" s="36">
        <f t="shared" si="162"/>
        <v>33.859303090072316</v>
      </c>
      <c r="L2116" s="19">
        <f t="shared" si="163"/>
        <v>1314.2246642246641</v>
      </c>
      <c r="M2116" s="17">
        <f t="shared" si="164"/>
        <v>2117.7753357753359</v>
      </c>
      <c r="N2116" s="39">
        <v>0.09</v>
      </c>
      <c r="O2116" s="17">
        <f t="shared" si="166"/>
        <v>2308.3751159951162</v>
      </c>
    </row>
    <row r="2117" spans="1:15" s="7" customFormat="1" ht="15.75" customHeight="1" x14ac:dyDescent="0.25">
      <c r="A2117" s="6" t="s">
        <v>2627</v>
      </c>
      <c r="B2117" s="6" t="s">
        <v>44</v>
      </c>
      <c r="C2117" s="6" t="s">
        <v>34</v>
      </c>
      <c r="D2117" s="6" t="s">
        <v>35</v>
      </c>
      <c r="E2117" s="6" t="s">
        <v>171</v>
      </c>
      <c r="F2117" s="27">
        <v>2010</v>
      </c>
      <c r="G2117" s="28">
        <v>40360</v>
      </c>
      <c r="H2117" s="18">
        <v>985</v>
      </c>
      <c r="I2117" s="17">
        <f t="shared" si="165"/>
        <v>640.25</v>
      </c>
      <c r="J2117" s="33">
        <v>84</v>
      </c>
      <c r="K2117" s="36">
        <f t="shared" si="162"/>
        <v>158.97435897435898</v>
      </c>
      <c r="L2117" s="19">
        <f t="shared" si="163"/>
        <v>608.23749999999995</v>
      </c>
      <c r="M2117" s="17">
        <f t="shared" si="164"/>
        <v>32.012500000000003</v>
      </c>
      <c r="N2117" s="39">
        <v>0.09</v>
      </c>
      <c r="O2117" s="17">
        <f t="shared" si="166"/>
        <v>34.893625000000007</v>
      </c>
    </row>
    <row r="2118" spans="1:15" s="7" customFormat="1" ht="15.75" customHeight="1" x14ac:dyDescent="0.25">
      <c r="A2118" s="6" t="s">
        <v>2628</v>
      </c>
      <c r="B2118" s="6" t="s">
        <v>33</v>
      </c>
      <c r="C2118" s="6" t="s">
        <v>255</v>
      </c>
      <c r="D2118" s="6" t="s">
        <v>256</v>
      </c>
      <c r="E2118" s="6" t="s">
        <v>2629</v>
      </c>
      <c r="F2118" s="27">
        <v>2017</v>
      </c>
      <c r="G2118" s="28">
        <v>42976</v>
      </c>
      <c r="H2118" s="18">
        <v>495</v>
      </c>
      <c r="I2118" s="17">
        <f t="shared" si="165"/>
        <v>321.75</v>
      </c>
      <c r="J2118" s="33">
        <v>60</v>
      </c>
      <c r="K2118" s="36">
        <f t="shared" si="162"/>
        <v>72.978303747534511</v>
      </c>
      <c r="L2118" s="19">
        <f t="shared" si="163"/>
        <v>305.66250000000002</v>
      </c>
      <c r="M2118" s="17">
        <f t="shared" si="164"/>
        <v>16.087500000000002</v>
      </c>
      <c r="N2118" s="39">
        <v>0.09</v>
      </c>
      <c r="O2118" s="17">
        <f t="shared" si="166"/>
        <v>17.535375000000002</v>
      </c>
    </row>
    <row r="2119" spans="1:15" s="7" customFormat="1" ht="15.75" customHeight="1" x14ac:dyDescent="0.25">
      <c r="A2119" s="6" t="s">
        <v>2630</v>
      </c>
      <c r="B2119" s="6" t="s">
        <v>44</v>
      </c>
      <c r="C2119" s="6" t="s">
        <v>108</v>
      </c>
      <c r="D2119" s="6" t="s">
        <v>109</v>
      </c>
      <c r="E2119" s="6" t="s">
        <v>78</v>
      </c>
      <c r="F2119" s="27">
        <v>2018</v>
      </c>
      <c r="G2119" s="28">
        <v>43282</v>
      </c>
      <c r="H2119" s="18">
        <v>8224</v>
      </c>
      <c r="I2119" s="17">
        <f t="shared" si="165"/>
        <v>5345.6</v>
      </c>
      <c r="J2119" s="33">
        <v>84</v>
      </c>
      <c r="K2119" s="36">
        <f t="shared" si="162"/>
        <v>62.91913214990138</v>
      </c>
      <c r="L2119" s="19">
        <f t="shared" si="163"/>
        <v>3803.8510378510382</v>
      </c>
      <c r="M2119" s="17">
        <f t="shared" si="164"/>
        <v>1541.7489621489622</v>
      </c>
      <c r="N2119" s="39">
        <v>0.09</v>
      </c>
      <c r="O2119" s="17">
        <f t="shared" si="166"/>
        <v>1680.506368742369</v>
      </c>
    </row>
    <row r="2120" spans="1:15" s="7" customFormat="1" ht="15.75" customHeight="1" x14ac:dyDescent="0.25">
      <c r="A2120" s="6" t="s">
        <v>2631</v>
      </c>
      <c r="B2120" s="6" t="s">
        <v>33</v>
      </c>
      <c r="C2120" s="6" t="s">
        <v>2632</v>
      </c>
      <c r="D2120" s="6" t="s">
        <v>2633</v>
      </c>
      <c r="E2120" s="6" t="s">
        <v>2634</v>
      </c>
      <c r="F2120" s="27">
        <v>2020</v>
      </c>
      <c r="G2120" s="28">
        <v>44193</v>
      </c>
      <c r="H2120" s="18">
        <v>510</v>
      </c>
      <c r="I2120" s="17">
        <f t="shared" si="165"/>
        <v>331.5</v>
      </c>
      <c r="J2120" s="33">
        <v>84</v>
      </c>
      <c r="K2120" s="36">
        <f t="shared" si="162"/>
        <v>32.97172912557528</v>
      </c>
      <c r="L2120" s="19">
        <f t="shared" si="163"/>
        <v>123.61454517704516</v>
      </c>
      <c r="M2120" s="17">
        <f t="shared" si="164"/>
        <v>207.88545482295484</v>
      </c>
      <c r="N2120" s="39">
        <v>0.09</v>
      </c>
      <c r="O2120" s="17">
        <f t="shared" si="166"/>
        <v>226.59514575702079</v>
      </c>
    </row>
    <row r="2121" spans="1:15" s="7" customFormat="1" ht="15.75" customHeight="1" x14ac:dyDescent="0.25">
      <c r="A2121" s="6" t="s">
        <v>2635</v>
      </c>
      <c r="B2121" s="6" t="s">
        <v>47</v>
      </c>
      <c r="C2121" s="6" t="s">
        <v>34</v>
      </c>
      <c r="D2121" s="6" t="s">
        <v>35</v>
      </c>
      <c r="E2121" s="6" t="s">
        <v>171</v>
      </c>
      <c r="F2121" s="27">
        <v>2016</v>
      </c>
      <c r="G2121" s="28">
        <v>42396</v>
      </c>
      <c r="H2121" s="18">
        <v>1071.23</v>
      </c>
      <c r="I2121" s="17">
        <f t="shared" si="165"/>
        <v>696.29950000000008</v>
      </c>
      <c r="J2121" s="33">
        <v>84</v>
      </c>
      <c r="K2121" s="36">
        <f t="shared" si="162"/>
        <v>92.044707429322813</v>
      </c>
      <c r="L2121" s="19">
        <f t="shared" si="163"/>
        <v>661.48452500000008</v>
      </c>
      <c r="M2121" s="17">
        <f t="shared" si="164"/>
        <v>34.814975000000004</v>
      </c>
      <c r="N2121" s="39">
        <v>0.09</v>
      </c>
      <c r="O2121" s="17">
        <f t="shared" si="166"/>
        <v>37.94832275000001</v>
      </c>
    </row>
    <row r="2122" spans="1:15" s="7" customFormat="1" ht="15.75" customHeight="1" x14ac:dyDescent="0.25">
      <c r="A2122" s="6" t="s">
        <v>2636</v>
      </c>
      <c r="B2122" s="6" t="s">
        <v>44</v>
      </c>
      <c r="C2122" s="6" t="s">
        <v>76</v>
      </c>
      <c r="D2122" s="6" t="s">
        <v>77</v>
      </c>
      <c r="E2122" s="6" t="s">
        <v>163</v>
      </c>
      <c r="F2122" s="27">
        <v>2019</v>
      </c>
      <c r="G2122" s="28">
        <v>43647</v>
      </c>
      <c r="H2122" s="18">
        <v>11807</v>
      </c>
      <c r="I2122" s="17">
        <f t="shared" si="165"/>
        <v>7674.55</v>
      </c>
      <c r="J2122" s="33">
        <v>84</v>
      </c>
      <c r="K2122" s="36">
        <f t="shared" ref="K2122:K2185" si="167">+($B$2-G2122)/30.42</f>
        <v>50.920447074293229</v>
      </c>
      <c r="L2122" s="19">
        <f t="shared" ref="L2122:L2185" si="168">+I2122-M2122</f>
        <v>4419.665967134717</v>
      </c>
      <c r="M2122" s="17">
        <f t="shared" ref="M2122:M2185" si="169">IF(K2122&lt;$J2122,($I2122)-(K2122/$J2122)*(($I2122)-($I2122*$B$5)),($I2122*$B$5))</f>
        <v>3254.8840328652832</v>
      </c>
      <c r="N2122" s="39">
        <v>0.09</v>
      </c>
      <c r="O2122" s="17">
        <f t="shared" si="166"/>
        <v>3547.8235958231589</v>
      </c>
    </row>
    <row r="2123" spans="1:15" s="7" customFormat="1" ht="15.75" customHeight="1" x14ac:dyDescent="0.25">
      <c r="A2123" s="6" t="s">
        <v>2637</v>
      </c>
      <c r="B2123" s="6" t="s">
        <v>44</v>
      </c>
      <c r="C2123" s="6" t="s">
        <v>165</v>
      </c>
      <c r="D2123" s="6" t="s">
        <v>166</v>
      </c>
      <c r="E2123" s="6" t="s">
        <v>358</v>
      </c>
      <c r="F2123" s="27">
        <v>2018</v>
      </c>
      <c r="G2123" s="28">
        <v>43191</v>
      </c>
      <c r="H2123" s="18">
        <v>550</v>
      </c>
      <c r="I2123" s="17">
        <f t="shared" ref="I2123:I2186" si="170">H2123*(1-$B$6)</f>
        <v>357.5</v>
      </c>
      <c r="J2123" s="33">
        <v>60</v>
      </c>
      <c r="K2123" s="36">
        <f t="shared" si="167"/>
        <v>65.910585141354375</v>
      </c>
      <c r="L2123" s="19">
        <f t="shared" si="168"/>
        <v>339.625</v>
      </c>
      <c r="M2123" s="17">
        <f t="shared" si="169"/>
        <v>17.875</v>
      </c>
      <c r="N2123" s="39">
        <v>0.09</v>
      </c>
      <c r="O2123" s="17">
        <f t="shared" ref="O2123:O2186" si="171">+M2123*(1+N2123)</f>
        <v>19.483750000000001</v>
      </c>
    </row>
    <row r="2124" spans="1:15" s="7" customFormat="1" ht="15.75" customHeight="1" x14ac:dyDescent="0.25">
      <c r="A2124" s="6" t="s">
        <v>2638</v>
      </c>
      <c r="B2124" s="6" t="s">
        <v>44</v>
      </c>
      <c r="C2124" s="6" t="s">
        <v>63</v>
      </c>
      <c r="D2124" s="6" t="s">
        <v>64</v>
      </c>
      <c r="E2124" s="6" t="s">
        <v>504</v>
      </c>
      <c r="F2124" s="27">
        <v>2021</v>
      </c>
      <c r="G2124" s="28">
        <v>44204</v>
      </c>
      <c r="H2124" s="18">
        <v>5217</v>
      </c>
      <c r="I2124" s="17">
        <f t="shared" si="170"/>
        <v>3391.05</v>
      </c>
      <c r="J2124" s="33">
        <v>84</v>
      </c>
      <c r="K2124" s="36">
        <f t="shared" si="167"/>
        <v>32.610124917817224</v>
      </c>
      <c r="L2124" s="19">
        <f t="shared" si="168"/>
        <v>1250.6361416361415</v>
      </c>
      <c r="M2124" s="17">
        <f t="shared" si="169"/>
        <v>2140.4138583638587</v>
      </c>
      <c r="N2124" s="39">
        <v>0.09</v>
      </c>
      <c r="O2124" s="17">
        <f t="shared" si="171"/>
        <v>2333.051105616606</v>
      </c>
    </row>
    <row r="2125" spans="1:15" s="7" customFormat="1" ht="15.75" customHeight="1" x14ac:dyDescent="0.25">
      <c r="A2125" s="6" t="s">
        <v>2639</v>
      </c>
      <c r="B2125" s="6" t="s">
        <v>33</v>
      </c>
      <c r="C2125" s="6" t="s">
        <v>38</v>
      </c>
      <c r="D2125" s="6" t="s">
        <v>39</v>
      </c>
      <c r="E2125" s="6" t="s">
        <v>1377</v>
      </c>
      <c r="F2125" s="27">
        <v>2021</v>
      </c>
      <c r="G2125" s="28">
        <v>44208</v>
      </c>
      <c r="H2125" s="18">
        <v>1100</v>
      </c>
      <c r="I2125" s="17">
        <f t="shared" si="170"/>
        <v>715</v>
      </c>
      <c r="J2125" s="33">
        <v>84</v>
      </c>
      <c r="K2125" s="36">
        <f t="shared" si="167"/>
        <v>32.478632478632477</v>
      </c>
      <c r="L2125" s="19">
        <f t="shared" si="168"/>
        <v>262.63227513227514</v>
      </c>
      <c r="M2125" s="17">
        <f t="shared" si="169"/>
        <v>452.36772486772486</v>
      </c>
      <c r="N2125" s="39">
        <v>0.09</v>
      </c>
      <c r="O2125" s="17">
        <f t="shared" si="171"/>
        <v>493.08082010582012</v>
      </c>
    </row>
    <row r="2126" spans="1:15" s="7" customFormat="1" ht="15.75" customHeight="1" x14ac:dyDescent="0.25">
      <c r="A2126" s="6" t="s">
        <v>2640</v>
      </c>
      <c r="B2126" s="6" t="s">
        <v>44</v>
      </c>
      <c r="C2126" s="6" t="s">
        <v>34</v>
      </c>
      <c r="D2126" s="6" t="s">
        <v>35</v>
      </c>
      <c r="E2126" s="6" t="s">
        <v>171</v>
      </c>
      <c r="F2126" s="27">
        <v>2013</v>
      </c>
      <c r="G2126" s="28">
        <v>41365</v>
      </c>
      <c r="H2126" s="18">
        <v>995</v>
      </c>
      <c r="I2126" s="17">
        <f t="shared" si="170"/>
        <v>646.75</v>
      </c>
      <c r="J2126" s="33">
        <v>84</v>
      </c>
      <c r="K2126" s="36">
        <f t="shared" si="167"/>
        <v>125.93688362919131</v>
      </c>
      <c r="L2126" s="19">
        <f t="shared" si="168"/>
        <v>614.41250000000002</v>
      </c>
      <c r="M2126" s="17">
        <f t="shared" si="169"/>
        <v>32.337499999999999</v>
      </c>
      <c r="N2126" s="39">
        <v>0.09</v>
      </c>
      <c r="O2126" s="17">
        <f t="shared" si="171"/>
        <v>35.247875000000001</v>
      </c>
    </row>
    <row r="2127" spans="1:15" s="7" customFormat="1" ht="15.75" customHeight="1" x14ac:dyDescent="0.25">
      <c r="A2127" s="6" t="s">
        <v>2641</v>
      </c>
      <c r="B2127" s="6" t="s">
        <v>33</v>
      </c>
      <c r="C2127" s="6" t="s">
        <v>255</v>
      </c>
      <c r="D2127" s="6" t="s">
        <v>256</v>
      </c>
      <c r="E2127" s="6" t="s">
        <v>262</v>
      </c>
      <c r="F2127" s="27">
        <v>2021</v>
      </c>
      <c r="G2127" s="28">
        <v>44208</v>
      </c>
      <c r="H2127" s="18">
        <v>1069</v>
      </c>
      <c r="I2127" s="17">
        <f t="shared" si="170"/>
        <v>694.85</v>
      </c>
      <c r="J2127" s="33">
        <v>84</v>
      </c>
      <c r="K2127" s="36">
        <f t="shared" si="167"/>
        <v>32.478632478632477</v>
      </c>
      <c r="L2127" s="19">
        <f t="shared" si="168"/>
        <v>255.23082010582016</v>
      </c>
      <c r="M2127" s="17">
        <f t="shared" si="169"/>
        <v>439.61917989417987</v>
      </c>
      <c r="N2127" s="39">
        <v>0.09</v>
      </c>
      <c r="O2127" s="17">
        <f t="shared" si="171"/>
        <v>479.18490608465606</v>
      </c>
    </row>
    <row r="2128" spans="1:15" s="7" customFormat="1" ht="15.75" customHeight="1" x14ac:dyDescent="0.25">
      <c r="A2128" s="6" t="s">
        <v>2642</v>
      </c>
      <c r="B2128" s="6" t="s">
        <v>33</v>
      </c>
      <c r="C2128" s="6" t="s">
        <v>34</v>
      </c>
      <c r="D2128" s="6" t="s">
        <v>35</v>
      </c>
      <c r="E2128" s="6" t="s">
        <v>171</v>
      </c>
      <c r="F2128" s="27">
        <v>2015</v>
      </c>
      <c r="G2128" s="28">
        <v>42186</v>
      </c>
      <c r="H2128" s="18">
        <v>985</v>
      </c>
      <c r="I2128" s="17">
        <f t="shared" si="170"/>
        <v>640.25</v>
      </c>
      <c r="J2128" s="33">
        <v>84</v>
      </c>
      <c r="K2128" s="36">
        <f t="shared" si="167"/>
        <v>98.948060486522024</v>
      </c>
      <c r="L2128" s="19">
        <f t="shared" si="168"/>
        <v>608.23749999999995</v>
      </c>
      <c r="M2128" s="17">
        <f t="shared" si="169"/>
        <v>32.012500000000003</v>
      </c>
      <c r="N2128" s="39">
        <v>0.09</v>
      </c>
      <c r="O2128" s="17">
        <f t="shared" si="171"/>
        <v>34.893625000000007</v>
      </c>
    </row>
    <row r="2129" spans="1:15" s="7" customFormat="1" ht="15.75" customHeight="1" x14ac:dyDescent="0.25">
      <c r="A2129" s="6" t="s">
        <v>2643</v>
      </c>
      <c r="B2129" s="6" t="s">
        <v>47</v>
      </c>
      <c r="C2129" s="6" t="s">
        <v>234</v>
      </c>
      <c r="D2129" s="6" t="s">
        <v>235</v>
      </c>
      <c r="E2129" s="6" t="s">
        <v>2091</v>
      </c>
      <c r="F2129" s="27">
        <v>2021</v>
      </c>
      <c r="G2129" s="28">
        <v>44211</v>
      </c>
      <c r="H2129" s="18">
        <v>2325</v>
      </c>
      <c r="I2129" s="17">
        <f t="shared" si="170"/>
        <v>1511.25</v>
      </c>
      <c r="J2129" s="33">
        <v>84</v>
      </c>
      <c r="K2129" s="36">
        <f t="shared" si="167"/>
        <v>32.380013149243915</v>
      </c>
      <c r="L2129" s="19">
        <f t="shared" si="168"/>
        <v>553.42357295482282</v>
      </c>
      <c r="M2129" s="17">
        <f t="shared" si="169"/>
        <v>957.82642704517718</v>
      </c>
      <c r="N2129" s="39">
        <v>0.09</v>
      </c>
      <c r="O2129" s="17">
        <f t="shared" si="171"/>
        <v>1044.0308054792431</v>
      </c>
    </row>
    <row r="2130" spans="1:15" s="7" customFormat="1" ht="15.75" customHeight="1" x14ac:dyDescent="0.25">
      <c r="A2130" s="6" t="s">
        <v>2644</v>
      </c>
      <c r="B2130" s="6" t="s">
        <v>44</v>
      </c>
      <c r="C2130" s="6" t="s">
        <v>143</v>
      </c>
      <c r="D2130" s="6" t="s">
        <v>144</v>
      </c>
      <c r="E2130" s="6" t="s">
        <v>513</v>
      </c>
      <c r="F2130" s="27">
        <v>2015</v>
      </c>
      <c r="G2130" s="28">
        <v>42186</v>
      </c>
      <c r="H2130" s="18">
        <v>1995</v>
      </c>
      <c r="I2130" s="17">
        <f t="shared" si="170"/>
        <v>1296.75</v>
      </c>
      <c r="J2130" s="33">
        <v>84</v>
      </c>
      <c r="K2130" s="36">
        <f t="shared" si="167"/>
        <v>98.948060486522024</v>
      </c>
      <c r="L2130" s="19">
        <f t="shared" si="168"/>
        <v>1231.9124999999999</v>
      </c>
      <c r="M2130" s="17">
        <f t="shared" si="169"/>
        <v>64.837500000000006</v>
      </c>
      <c r="N2130" s="39">
        <v>0.09</v>
      </c>
      <c r="O2130" s="17">
        <f t="shared" si="171"/>
        <v>70.672875000000005</v>
      </c>
    </row>
    <row r="2131" spans="1:15" s="7" customFormat="1" ht="15.75" customHeight="1" x14ac:dyDescent="0.25">
      <c r="A2131" s="6" t="s">
        <v>2645</v>
      </c>
      <c r="B2131" s="6" t="s">
        <v>44</v>
      </c>
      <c r="C2131" s="6" t="s">
        <v>100</v>
      </c>
      <c r="D2131" s="6" t="s">
        <v>101</v>
      </c>
      <c r="E2131" s="6" t="s">
        <v>102</v>
      </c>
      <c r="F2131" s="27">
        <v>2015</v>
      </c>
      <c r="G2131" s="28">
        <v>42186</v>
      </c>
      <c r="H2131" s="18">
        <v>1395</v>
      </c>
      <c r="I2131" s="17">
        <f t="shared" si="170"/>
        <v>906.75</v>
      </c>
      <c r="J2131" s="33">
        <v>84</v>
      </c>
      <c r="K2131" s="36">
        <f t="shared" si="167"/>
        <v>98.948060486522024</v>
      </c>
      <c r="L2131" s="19">
        <f t="shared" si="168"/>
        <v>861.41250000000002</v>
      </c>
      <c r="M2131" s="17">
        <f t="shared" si="169"/>
        <v>45.337500000000006</v>
      </c>
      <c r="N2131" s="39">
        <v>0.21</v>
      </c>
      <c r="O2131" s="17">
        <f t="shared" si="171"/>
        <v>54.858375000000002</v>
      </c>
    </row>
    <row r="2132" spans="1:15" s="7" customFormat="1" ht="15.75" customHeight="1" x14ac:dyDescent="0.25">
      <c r="A2132" s="6" t="s">
        <v>2646</v>
      </c>
      <c r="B2132" s="6" t="s">
        <v>44</v>
      </c>
      <c r="C2132" s="6" t="s">
        <v>58</v>
      </c>
      <c r="D2132" s="6" t="s">
        <v>59</v>
      </c>
      <c r="E2132" s="6" t="s">
        <v>158</v>
      </c>
      <c r="F2132" s="27">
        <v>2015</v>
      </c>
      <c r="G2132" s="28">
        <v>42186</v>
      </c>
      <c r="H2132" s="18">
        <v>8436</v>
      </c>
      <c r="I2132" s="17">
        <f t="shared" si="170"/>
        <v>5483.4000000000005</v>
      </c>
      <c r="J2132" s="33">
        <v>84</v>
      </c>
      <c r="K2132" s="36">
        <f t="shared" si="167"/>
        <v>98.948060486522024</v>
      </c>
      <c r="L2132" s="19">
        <f t="shared" si="168"/>
        <v>5209.2300000000005</v>
      </c>
      <c r="M2132" s="17">
        <f t="shared" si="169"/>
        <v>274.17</v>
      </c>
      <c r="N2132" s="39">
        <v>0.09</v>
      </c>
      <c r="O2132" s="17">
        <f t="shared" si="171"/>
        <v>298.84530000000007</v>
      </c>
    </row>
    <row r="2133" spans="1:15" s="7" customFormat="1" ht="15.75" customHeight="1" x14ac:dyDescent="0.25">
      <c r="A2133" s="6" t="s">
        <v>2647</v>
      </c>
      <c r="B2133" s="6" t="s">
        <v>44</v>
      </c>
      <c r="C2133" s="6" t="s">
        <v>29</v>
      </c>
      <c r="D2133" s="6" t="s">
        <v>30</v>
      </c>
      <c r="E2133" s="6" t="s">
        <v>329</v>
      </c>
      <c r="F2133" s="27">
        <v>2015</v>
      </c>
      <c r="G2133" s="28">
        <v>42186</v>
      </c>
      <c r="H2133" s="18">
        <v>6925</v>
      </c>
      <c r="I2133" s="17">
        <f t="shared" si="170"/>
        <v>4501.25</v>
      </c>
      <c r="J2133" s="33">
        <v>84</v>
      </c>
      <c r="K2133" s="36">
        <f t="shared" si="167"/>
        <v>98.948060486522024</v>
      </c>
      <c r="L2133" s="19">
        <f t="shared" si="168"/>
        <v>4276.1875</v>
      </c>
      <c r="M2133" s="17">
        <f t="shared" si="169"/>
        <v>225.0625</v>
      </c>
      <c r="N2133" s="39">
        <v>0.09</v>
      </c>
      <c r="O2133" s="17">
        <f t="shared" si="171"/>
        <v>245.31812500000001</v>
      </c>
    </row>
    <row r="2134" spans="1:15" s="7" customFormat="1" ht="15.75" customHeight="1" x14ac:dyDescent="0.25">
      <c r="A2134" s="6" t="s">
        <v>2648</v>
      </c>
      <c r="B2134" s="6" t="s">
        <v>44</v>
      </c>
      <c r="C2134" s="6" t="s">
        <v>38</v>
      </c>
      <c r="D2134" s="6" t="s">
        <v>39</v>
      </c>
      <c r="E2134" s="6" t="s">
        <v>671</v>
      </c>
      <c r="F2134" s="27">
        <v>2015</v>
      </c>
      <c r="G2134" s="28">
        <v>42186</v>
      </c>
      <c r="H2134" s="18">
        <v>664</v>
      </c>
      <c r="I2134" s="17">
        <f t="shared" si="170"/>
        <v>431.6</v>
      </c>
      <c r="J2134" s="33">
        <v>84</v>
      </c>
      <c r="K2134" s="36">
        <f t="shared" si="167"/>
        <v>98.948060486522024</v>
      </c>
      <c r="L2134" s="19">
        <f t="shared" si="168"/>
        <v>410.02000000000004</v>
      </c>
      <c r="M2134" s="17">
        <f t="shared" si="169"/>
        <v>21.580000000000002</v>
      </c>
      <c r="N2134" s="39">
        <v>0.09</v>
      </c>
      <c r="O2134" s="17">
        <f t="shared" si="171"/>
        <v>23.522200000000005</v>
      </c>
    </row>
    <row r="2135" spans="1:15" s="7" customFormat="1" ht="15.75" customHeight="1" x14ac:dyDescent="0.25">
      <c r="A2135" s="6" t="s">
        <v>2649</v>
      </c>
      <c r="B2135" s="6" t="s">
        <v>28</v>
      </c>
      <c r="C2135" s="6" t="s">
        <v>29</v>
      </c>
      <c r="D2135" s="6" t="s">
        <v>30</v>
      </c>
      <c r="E2135" s="6" t="s">
        <v>48</v>
      </c>
      <c r="F2135" s="27">
        <v>2021</v>
      </c>
      <c r="G2135" s="28">
        <v>44221</v>
      </c>
      <c r="H2135" s="18">
        <v>7246.98</v>
      </c>
      <c r="I2135" s="17">
        <f t="shared" si="170"/>
        <v>4710.5370000000003</v>
      </c>
      <c r="J2135" s="33">
        <v>84</v>
      </c>
      <c r="K2135" s="36">
        <f t="shared" si="167"/>
        <v>32.051282051282051</v>
      </c>
      <c r="L2135" s="19">
        <f t="shared" si="168"/>
        <v>1707.4977678571431</v>
      </c>
      <c r="M2135" s="17">
        <f t="shared" si="169"/>
        <v>3003.0392321428571</v>
      </c>
      <c r="N2135" s="39">
        <v>0.09</v>
      </c>
      <c r="O2135" s="17">
        <f t="shared" si="171"/>
        <v>3273.3127630357144</v>
      </c>
    </row>
    <row r="2136" spans="1:15" s="7" customFormat="1" ht="15.75" customHeight="1" x14ac:dyDescent="0.25">
      <c r="A2136" s="6" t="s">
        <v>2650</v>
      </c>
      <c r="B2136" s="6" t="s">
        <v>33</v>
      </c>
      <c r="C2136" s="6" t="s">
        <v>63</v>
      </c>
      <c r="D2136" s="6" t="s">
        <v>64</v>
      </c>
      <c r="E2136" s="6" t="s">
        <v>152</v>
      </c>
      <c r="F2136" s="27">
        <v>2021</v>
      </c>
      <c r="G2136" s="28">
        <v>44222</v>
      </c>
      <c r="H2136" s="18">
        <v>5863</v>
      </c>
      <c r="I2136" s="17">
        <f t="shared" si="170"/>
        <v>3810.9500000000003</v>
      </c>
      <c r="J2136" s="33">
        <v>84</v>
      </c>
      <c r="K2136" s="36">
        <f t="shared" si="167"/>
        <v>32.018408941485866</v>
      </c>
      <c r="L2136" s="19">
        <f t="shared" si="168"/>
        <v>1379.9943783068784</v>
      </c>
      <c r="M2136" s="17">
        <f t="shared" si="169"/>
        <v>2430.9556216931219</v>
      </c>
      <c r="N2136" s="39">
        <v>0.09</v>
      </c>
      <c r="O2136" s="17">
        <f t="shared" si="171"/>
        <v>2649.7416276455028</v>
      </c>
    </row>
    <row r="2137" spans="1:15" s="7" customFormat="1" ht="15.75" customHeight="1" x14ac:dyDescent="0.25">
      <c r="A2137" s="6" t="s">
        <v>2651</v>
      </c>
      <c r="B2137" s="6" t="s">
        <v>33</v>
      </c>
      <c r="C2137" s="6" t="s">
        <v>121</v>
      </c>
      <c r="D2137" s="6" t="s">
        <v>122</v>
      </c>
      <c r="E2137" s="6" t="s">
        <v>659</v>
      </c>
      <c r="F2137" s="27">
        <v>2021</v>
      </c>
      <c r="G2137" s="28">
        <v>44223</v>
      </c>
      <c r="H2137" s="18">
        <v>7172</v>
      </c>
      <c r="I2137" s="17">
        <f t="shared" si="170"/>
        <v>4661.8</v>
      </c>
      <c r="J2137" s="33">
        <v>60</v>
      </c>
      <c r="K2137" s="36">
        <f t="shared" si="167"/>
        <v>31.985535831689678</v>
      </c>
      <c r="L2137" s="19">
        <f t="shared" si="168"/>
        <v>2360.9110398860403</v>
      </c>
      <c r="M2137" s="17">
        <f t="shared" si="169"/>
        <v>2300.8889601139599</v>
      </c>
      <c r="N2137" s="39">
        <v>0.21</v>
      </c>
      <c r="O2137" s="17">
        <f t="shared" si="171"/>
        <v>2784.0756417378916</v>
      </c>
    </row>
    <row r="2138" spans="1:15" s="7" customFormat="1" ht="15.75" customHeight="1" x14ac:dyDescent="0.25">
      <c r="A2138" s="6" t="s">
        <v>2652</v>
      </c>
      <c r="B2138" s="6" t="s">
        <v>44</v>
      </c>
      <c r="C2138" s="6" t="s">
        <v>234</v>
      </c>
      <c r="D2138" s="6" t="s">
        <v>235</v>
      </c>
      <c r="E2138" s="6" t="s">
        <v>1957</v>
      </c>
      <c r="F2138" s="27">
        <v>2011</v>
      </c>
      <c r="G2138" s="28">
        <v>40725</v>
      </c>
      <c r="H2138" s="18">
        <v>3890.91</v>
      </c>
      <c r="I2138" s="17">
        <f t="shared" si="170"/>
        <v>2529.0915</v>
      </c>
      <c r="J2138" s="33">
        <v>84</v>
      </c>
      <c r="K2138" s="36">
        <f t="shared" si="167"/>
        <v>146.97567389875081</v>
      </c>
      <c r="L2138" s="19">
        <f t="shared" si="168"/>
        <v>2402.6369249999998</v>
      </c>
      <c r="M2138" s="17">
        <f t="shared" si="169"/>
        <v>126.45457500000001</v>
      </c>
      <c r="N2138" s="39">
        <v>0.09</v>
      </c>
      <c r="O2138" s="17">
        <f t="shared" si="171"/>
        <v>137.83548675000003</v>
      </c>
    </row>
    <row r="2139" spans="1:15" s="7" customFormat="1" ht="15.75" customHeight="1" x14ac:dyDescent="0.25">
      <c r="A2139" s="6" t="s">
        <v>2653</v>
      </c>
      <c r="B2139" s="6" t="s">
        <v>33</v>
      </c>
      <c r="C2139" s="6" t="s">
        <v>80</v>
      </c>
      <c r="D2139" s="6" t="s">
        <v>81</v>
      </c>
      <c r="E2139" s="6" t="s">
        <v>358</v>
      </c>
      <c r="F2139" s="27">
        <v>2017</v>
      </c>
      <c r="G2139" s="28">
        <v>42917</v>
      </c>
      <c r="H2139" s="18">
        <v>1500</v>
      </c>
      <c r="I2139" s="17">
        <f t="shared" si="170"/>
        <v>975</v>
      </c>
      <c r="J2139" s="33">
        <v>60</v>
      </c>
      <c r="K2139" s="36">
        <f t="shared" si="167"/>
        <v>74.917817225509523</v>
      </c>
      <c r="L2139" s="19">
        <f t="shared" si="168"/>
        <v>926.25</v>
      </c>
      <c r="M2139" s="17">
        <f t="shared" si="169"/>
        <v>48.75</v>
      </c>
      <c r="N2139" s="39">
        <v>0.09</v>
      </c>
      <c r="O2139" s="17">
        <f t="shared" si="171"/>
        <v>53.137500000000003</v>
      </c>
    </row>
    <row r="2140" spans="1:15" s="7" customFormat="1" ht="15.75" customHeight="1" x14ac:dyDescent="0.25">
      <c r="A2140" s="6" t="s">
        <v>2654</v>
      </c>
      <c r="B2140" s="6" t="s">
        <v>33</v>
      </c>
      <c r="C2140" s="6" t="s">
        <v>34</v>
      </c>
      <c r="D2140" s="6" t="s">
        <v>35</v>
      </c>
      <c r="E2140" s="6" t="s">
        <v>171</v>
      </c>
      <c r="F2140" s="27">
        <v>2001</v>
      </c>
      <c r="G2140" s="28">
        <v>37073</v>
      </c>
      <c r="H2140" s="18">
        <v>985</v>
      </c>
      <c r="I2140" s="17">
        <f t="shared" si="170"/>
        <v>640.25</v>
      </c>
      <c r="J2140" s="33">
        <v>84</v>
      </c>
      <c r="K2140" s="36">
        <f t="shared" si="167"/>
        <v>267.02827087442472</v>
      </c>
      <c r="L2140" s="19">
        <f t="shared" si="168"/>
        <v>608.23749999999995</v>
      </c>
      <c r="M2140" s="17">
        <f t="shared" si="169"/>
        <v>32.012500000000003</v>
      </c>
      <c r="N2140" s="39">
        <v>0.09</v>
      </c>
      <c r="O2140" s="17">
        <f t="shared" si="171"/>
        <v>34.893625000000007</v>
      </c>
    </row>
    <row r="2141" spans="1:15" s="7" customFormat="1" ht="15.75" customHeight="1" x14ac:dyDescent="0.25">
      <c r="A2141" s="6" t="s">
        <v>2655</v>
      </c>
      <c r="B2141" s="6" t="s">
        <v>44</v>
      </c>
      <c r="C2141" s="6" t="s">
        <v>34</v>
      </c>
      <c r="D2141" s="6" t="s">
        <v>35</v>
      </c>
      <c r="E2141" s="6" t="s">
        <v>171</v>
      </c>
      <c r="F2141" s="27">
        <v>2020</v>
      </c>
      <c r="G2141" s="28">
        <v>44013</v>
      </c>
      <c r="H2141" s="18">
        <v>985</v>
      </c>
      <c r="I2141" s="17">
        <f t="shared" si="170"/>
        <v>640.25</v>
      </c>
      <c r="J2141" s="33">
        <v>84</v>
      </c>
      <c r="K2141" s="36">
        <f t="shared" si="167"/>
        <v>38.888888888888886</v>
      </c>
      <c r="L2141" s="19">
        <f t="shared" si="168"/>
        <v>281.59143518518511</v>
      </c>
      <c r="M2141" s="17">
        <f t="shared" si="169"/>
        <v>358.65856481481489</v>
      </c>
      <c r="N2141" s="39">
        <v>0.09</v>
      </c>
      <c r="O2141" s="17">
        <f t="shared" si="171"/>
        <v>390.93783564814828</v>
      </c>
    </row>
    <row r="2142" spans="1:15" s="7" customFormat="1" ht="15.75" customHeight="1" x14ac:dyDescent="0.25">
      <c r="A2142" s="6" t="s">
        <v>2656</v>
      </c>
      <c r="B2142" s="6" t="s">
        <v>33</v>
      </c>
      <c r="C2142" s="6" t="s">
        <v>29</v>
      </c>
      <c r="D2142" s="6" t="s">
        <v>30</v>
      </c>
      <c r="E2142" s="6" t="s">
        <v>158</v>
      </c>
      <c r="F2142" s="27">
        <v>2016</v>
      </c>
      <c r="G2142" s="28">
        <v>42552</v>
      </c>
      <c r="H2142" s="18">
        <v>8436</v>
      </c>
      <c r="I2142" s="17">
        <f t="shared" si="170"/>
        <v>5483.4000000000005</v>
      </c>
      <c r="J2142" s="33">
        <v>84</v>
      </c>
      <c r="K2142" s="36">
        <f t="shared" si="167"/>
        <v>86.916502301117674</v>
      </c>
      <c r="L2142" s="19">
        <f t="shared" si="168"/>
        <v>5209.2300000000005</v>
      </c>
      <c r="M2142" s="17">
        <f t="shared" si="169"/>
        <v>274.17</v>
      </c>
      <c r="N2142" s="39">
        <v>0.09</v>
      </c>
      <c r="O2142" s="17">
        <f t="shared" si="171"/>
        <v>298.84530000000007</v>
      </c>
    </row>
    <row r="2143" spans="1:15" s="7" customFormat="1" ht="15.75" customHeight="1" x14ac:dyDescent="0.25">
      <c r="A2143" s="6" t="s">
        <v>2657</v>
      </c>
      <c r="B2143" s="6" t="s">
        <v>44</v>
      </c>
      <c r="C2143" s="6" t="s">
        <v>29</v>
      </c>
      <c r="D2143" s="6" t="s">
        <v>30</v>
      </c>
      <c r="E2143" s="6" t="s">
        <v>632</v>
      </c>
      <c r="F2143" s="27">
        <v>2007</v>
      </c>
      <c r="G2143" s="28">
        <v>39329</v>
      </c>
      <c r="H2143" s="18">
        <v>3505</v>
      </c>
      <c r="I2143" s="17">
        <f t="shared" si="170"/>
        <v>2278.25</v>
      </c>
      <c r="J2143" s="33">
        <v>84</v>
      </c>
      <c r="K2143" s="36">
        <f t="shared" si="167"/>
        <v>192.86653517422747</v>
      </c>
      <c r="L2143" s="19">
        <f t="shared" si="168"/>
        <v>2164.3375000000001</v>
      </c>
      <c r="M2143" s="17">
        <f t="shared" si="169"/>
        <v>113.91250000000001</v>
      </c>
      <c r="N2143" s="39">
        <v>0.09</v>
      </c>
      <c r="O2143" s="17">
        <f t="shared" si="171"/>
        <v>124.16462500000002</v>
      </c>
    </row>
    <row r="2144" spans="1:15" s="7" customFormat="1" ht="15.75" customHeight="1" x14ac:dyDescent="0.25">
      <c r="A2144" s="6" t="s">
        <v>2658</v>
      </c>
      <c r="B2144" s="6" t="s">
        <v>47</v>
      </c>
      <c r="C2144" s="6" t="s">
        <v>34</v>
      </c>
      <c r="D2144" s="6" t="s">
        <v>35</v>
      </c>
      <c r="E2144" s="6" t="s">
        <v>2659</v>
      </c>
      <c r="F2144" s="27">
        <v>2014</v>
      </c>
      <c r="G2144" s="28">
        <v>41947</v>
      </c>
      <c r="H2144" s="18">
        <v>2203</v>
      </c>
      <c r="I2144" s="17">
        <f t="shared" si="170"/>
        <v>1431.95</v>
      </c>
      <c r="J2144" s="33">
        <v>84</v>
      </c>
      <c r="K2144" s="36">
        <f t="shared" si="167"/>
        <v>106.80473372781064</v>
      </c>
      <c r="L2144" s="19">
        <f t="shared" si="168"/>
        <v>1360.3525</v>
      </c>
      <c r="M2144" s="17">
        <f t="shared" si="169"/>
        <v>71.597500000000011</v>
      </c>
      <c r="N2144" s="39">
        <v>0.09</v>
      </c>
      <c r="O2144" s="17">
        <f t="shared" si="171"/>
        <v>78.041275000000013</v>
      </c>
    </row>
    <row r="2145" spans="1:15" s="7" customFormat="1" ht="15.75" customHeight="1" x14ac:dyDescent="0.25">
      <c r="A2145" s="6" t="s">
        <v>2660</v>
      </c>
      <c r="B2145" s="6" t="s">
        <v>44</v>
      </c>
      <c r="C2145" s="6" t="s">
        <v>234</v>
      </c>
      <c r="D2145" s="6" t="s">
        <v>235</v>
      </c>
      <c r="E2145" s="6" t="s">
        <v>581</v>
      </c>
      <c r="F2145" s="27">
        <v>2021</v>
      </c>
      <c r="G2145" s="28">
        <v>44246</v>
      </c>
      <c r="H2145" s="18">
        <v>6739</v>
      </c>
      <c r="I2145" s="17">
        <f t="shared" si="170"/>
        <v>4380.3500000000004</v>
      </c>
      <c r="J2145" s="33">
        <v>84</v>
      </c>
      <c r="K2145" s="36">
        <f t="shared" si="167"/>
        <v>31.229454306377381</v>
      </c>
      <c r="L2145" s="19">
        <f t="shared" si="168"/>
        <v>1547.0969424094428</v>
      </c>
      <c r="M2145" s="17">
        <f t="shared" si="169"/>
        <v>2833.2530575905575</v>
      </c>
      <c r="N2145" s="39">
        <v>0.09</v>
      </c>
      <c r="O2145" s="17">
        <f t="shared" si="171"/>
        <v>3088.2458327737081</v>
      </c>
    </row>
    <row r="2146" spans="1:15" s="7" customFormat="1" ht="15.75" customHeight="1" x14ac:dyDescent="0.25">
      <c r="A2146" s="6" t="s">
        <v>2661</v>
      </c>
      <c r="B2146" s="6" t="s">
        <v>47</v>
      </c>
      <c r="C2146" s="6" t="s">
        <v>34</v>
      </c>
      <c r="D2146" s="6" t="s">
        <v>35</v>
      </c>
      <c r="E2146" s="6" t="s">
        <v>495</v>
      </c>
      <c r="F2146" s="27">
        <v>2014</v>
      </c>
      <c r="G2146" s="28">
        <v>41869</v>
      </c>
      <c r="H2146" s="18">
        <v>985</v>
      </c>
      <c r="I2146" s="17">
        <f t="shared" si="170"/>
        <v>640.25</v>
      </c>
      <c r="J2146" s="33">
        <v>84</v>
      </c>
      <c r="K2146" s="36">
        <f t="shared" si="167"/>
        <v>109.36883629191321</v>
      </c>
      <c r="L2146" s="19">
        <f t="shared" si="168"/>
        <v>608.23749999999995</v>
      </c>
      <c r="M2146" s="17">
        <f t="shared" si="169"/>
        <v>32.012500000000003</v>
      </c>
      <c r="N2146" s="39">
        <v>0.09</v>
      </c>
      <c r="O2146" s="17">
        <f t="shared" si="171"/>
        <v>34.893625000000007</v>
      </c>
    </row>
    <row r="2147" spans="1:15" s="7" customFormat="1" ht="15.75" customHeight="1" x14ac:dyDescent="0.25">
      <c r="A2147" s="6" t="s">
        <v>2662</v>
      </c>
      <c r="B2147" s="6" t="s">
        <v>44</v>
      </c>
      <c r="C2147" s="6" t="s">
        <v>255</v>
      </c>
      <c r="D2147" s="6" t="s">
        <v>256</v>
      </c>
      <c r="E2147" s="6" t="s">
        <v>2663</v>
      </c>
      <c r="F2147" s="27">
        <v>2021</v>
      </c>
      <c r="G2147" s="28">
        <v>44215</v>
      </c>
      <c r="H2147" s="18">
        <v>1570</v>
      </c>
      <c r="I2147" s="17">
        <f t="shared" si="170"/>
        <v>1020.5</v>
      </c>
      <c r="J2147" s="33">
        <v>84</v>
      </c>
      <c r="K2147" s="36">
        <f t="shared" si="167"/>
        <v>32.248520710059168</v>
      </c>
      <c r="L2147" s="19">
        <f t="shared" si="168"/>
        <v>372.19207875457869</v>
      </c>
      <c r="M2147" s="17">
        <f t="shared" si="169"/>
        <v>648.30792124542131</v>
      </c>
      <c r="N2147" s="39">
        <v>0.09</v>
      </c>
      <c r="O2147" s="17">
        <f t="shared" si="171"/>
        <v>706.65563415750933</v>
      </c>
    </row>
    <row r="2148" spans="1:15" s="7" customFormat="1" ht="15.75" customHeight="1" x14ac:dyDescent="0.25">
      <c r="A2148" s="6" t="s">
        <v>2664</v>
      </c>
      <c r="B2148" s="6" t="s">
        <v>44</v>
      </c>
      <c r="C2148" s="6" t="s">
        <v>29</v>
      </c>
      <c r="D2148" s="6" t="s">
        <v>30</v>
      </c>
      <c r="E2148" s="6" t="s">
        <v>329</v>
      </c>
      <c r="F2148" s="27">
        <v>2019</v>
      </c>
      <c r="G2148" s="28">
        <v>43599</v>
      </c>
      <c r="H2148" s="18">
        <v>6925</v>
      </c>
      <c r="I2148" s="17">
        <f t="shared" si="170"/>
        <v>4501.25</v>
      </c>
      <c r="J2148" s="33">
        <v>84</v>
      </c>
      <c r="K2148" s="36">
        <f t="shared" si="167"/>
        <v>52.498356344510185</v>
      </c>
      <c r="L2148" s="19">
        <f t="shared" si="168"/>
        <v>2672.5335139397635</v>
      </c>
      <c r="M2148" s="17">
        <f t="shared" si="169"/>
        <v>1828.7164860602365</v>
      </c>
      <c r="N2148" s="39">
        <v>0.09</v>
      </c>
      <c r="O2148" s="17">
        <f t="shared" si="171"/>
        <v>1993.300969805658</v>
      </c>
    </row>
    <row r="2149" spans="1:15" s="7" customFormat="1" ht="15.75" customHeight="1" x14ac:dyDescent="0.25">
      <c r="A2149" s="6" t="s">
        <v>2665</v>
      </c>
      <c r="B2149" s="6" t="s">
        <v>44</v>
      </c>
      <c r="C2149" s="6" t="s">
        <v>34</v>
      </c>
      <c r="D2149" s="6" t="s">
        <v>35</v>
      </c>
      <c r="E2149" s="6" t="s">
        <v>495</v>
      </c>
      <c r="F2149" s="27">
        <v>2019</v>
      </c>
      <c r="G2149" s="28">
        <v>43734</v>
      </c>
      <c r="H2149" s="18">
        <v>1124</v>
      </c>
      <c r="I2149" s="17">
        <f t="shared" si="170"/>
        <v>730.6</v>
      </c>
      <c r="J2149" s="33">
        <v>84</v>
      </c>
      <c r="K2149" s="36">
        <f t="shared" si="167"/>
        <v>48.060486522024981</v>
      </c>
      <c r="L2149" s="19">
        <f t="shared" si="168"/>
        <v>397.11121286121283</v>
      </c>
      <c r="M2149" s="17">
        <f t="shared" si="169"/>
        <v>333.48878713878719</v>
      </c>
      <c r="N2149" s="39">
        <v>0.09</v>
      </c>
      <c r="O2149" s="17">
        <f t="shared" si="171"/>
        <v>363.50277798127809</v>
      </c>
    </row>
    <row r="2150" spans="1:15" s="7" customFormat="1" ht="15.75" customHeight="1" x14ac:dyDescent="0.25">
      <c r="A2150" s="6" t="s">
        <v>2666</v>
      </c>
      <c r="B2150" s="6" t="s">
        <v>33</v>
      </c>
      <c r="C2150" s="6" t="s">
        <v>647</v>
      </c>
      <c r="D2150" s="6" t="s">
        <v>648</v>
      </c>
      <c r="E2150" s="6" t="s">
        <v>2667</v>
      </c>
      <c r="F2150" s="27">
        <v>2018</v>
      </c>
      <c r="G2150" s="28">
        <v>43282</v>
      </c>
      <c r="H2150" s="18">
        <v>2160</v>
      </c>
      <c r="I2150" s="17">
        <f t="shared" si="170"/>
        <v>1404</v>
      </c>
      <c r="J2150" s="33">
        <v>84</v>
      </c>
      <c r="K2150" s="36">
        <f t="shared" si="167"/>
        <v>62.91913214990138</v>
      </c>
      <c r="L2150" s="19">
        <f t="shared" si="168"/>
        <v>999.06593406593402</v>
      </c>
      <c r="M2150" s="17">
        <f t="shared" si="169"/>
        <v>404.93406593406598</v>
      </c>
      <c r="N2150" s="39">
        <v>0.09</v>
      </c>
      <c r="O2150" s="17">
        <f t="shared" si="171"/>
        <v>441.37813186813196</v>
      </c>
    </row>
    <row r="2151" spans="1:15" s="7" customFormat="1" ht="15.75" customHeight="1" x14ac:dyDescent="0.25">
      <c r="A2151" s="6" t="s">
        <v>2668</v>
      </c>
      <c r="B2151" s="6" t="s">
        <v>44</v>
      </c>
      <c r="C2151" s="6" t="s">
        <v>165</v>
      </c>
      <c r="D2151" s="6" t="s">
        <v>166</v>
      </c>
      <c r="E2151" s="6" t="s">
        <v>596</v>
      </c>
      <c r="F2151" s="27">
        <v>2018</v>
      </c>
      <c r="G2151" s="28">
        <v>43374</v>
      </c>
      <c r="H2151" s="18">
        <v>3603</v>
      </c>
      <c r="I2151" s="17">
        <f t="shared" si="170"/>
        <v>2341.9500000000003</v>
      </c>
      <c r="J2151" s="33">
        <v>60</v>
      </c>
      <c r="K2151" s="36">
        <f t="shared" si="167"/>
        <v>59.8948060486522</v>
      </c>
      <c r="L2151" s="19">
        <f t="shared" si="168"/>
        <v>2220.9518162393165</v>
      </c>
      <c r="M2151" s="17">
        <f t="shared" si="169"/>
        <v>120.99818376068379</v>
      </c>
      <c r="N2151" s="39">
        <v>0.09</v>
      </c>
      <c r="O2151" s="17">
        <f t="shared" si="171"/>
        <v>131.88802029914532</v>
      </c>
    </row>
    <row r="2152" spans="1:15" s="7" customFormat="1" ht="15.75" customHeight="1" x14ac:dyDescent="0.25">
      <c r="A2152" s="6" t="s">
        <v>2669</v>
      </c>
      <c r="B2152" s="6" t="s">
        <v>33</v>
      </c>
      <c r="C2152" s="6" t="s">
        <v>58</v>
      </c>
      <c r="D2152" s="6" t="s">
        <v>59</v>
      </c>
      <c r="E2152" s="6" t="s">
        <v>67</v>
      </c>
      <c r="F2152" s="27">
        <v>2017</v>
      </c>
      <c r="G2152" s="28">
        <v>42948</v>
      </c>
      <c r="H2152" s="18">
        <v>8853.59</v>
      </c>
      <c r="I2152" s="17">
        <f t="shared" si="170"/>
        <v>5754.8335000000006</v>
      </c>
      <c r="J2152" s="33">
        <v>84</v>
      </c>
      <c r="K2152" s="36">
        <f t="shared" si="167"/>
        <v>73.898750821827747</v>
      </c>
      <c r="L2152" s="19">
        <f t="shared" si="168"/>
        <v>4809.6578154253166</v>
      </c>
      <c r="M2152" s="17">
        <f t="shared" si="169"/>
        <v>945.17568457468406</v>
      </c>
      <c r="N2152" s="39">
        <v>0.09</v>
      </c>
      <c r="O2152" s="17">
        <f t="shared" si="171"/>
        <v>1030.2414961864056</v>
      </c>
    </row>
    <row r="2153" spans="1:15" s="7" customFormat="1" ht="15.75" customHeight="1" x14ac:dyDescent="0.25">
      <c r="A2153" s="6" t="s">
        <v>2670</v>
      </c>
      <c r="B2153" s="6" t="s">
        <v>44</v>
      </c>
      <c r="C2153" s="6" t="s">
        <v>38</v>
      </c>
      <c r="D2153" s="6" t="s">
        <v>39</v>
      </c>
      <c r="E2153" s="6" t="s">
        <v>862</v>
      </c>
      <c r="F2153" s="27">
        <v>2021</v>
      </c>
      <c r="G2153" s="28">
        <v>44223</v>
      </c>
      <c r="H2153" s="18">
        <v>719</v>
      </c>
      <c r="I2153" s="17">
        <f t="shared" si="170"/>
        <v>467.35</v>
      </c>
      <c r="J2153" s="33">
        <v>84</v>
      </c>
      <c r="K2153" s="36">
        <f t="shared" si="167"/>
        <v>31.985535831689678</v>
      </c>
      <c r="L2153" s="19">
        <f t="shared" si="168"/>
        <v>169.05974002849007</v>
      </c>
      <c r="M2153" s="17">
        <f t="shared" si="169"/>
        <v>298.29025997150995</v>
      </c>
      <c r="N2153" s="39">
        <v>0.09</v>
      </c>
      <c r="O2153" s="17">
        <f t="shared" si="171"/>
        <v>325.13638336894587</v>
      </c>
    </row>
    <row r="2154" spans="1:15" s="7" customFormat="1" ht="15.75" customHeight="1" x14ac:dyDescent="0.25">
      <c r="A2154" s="6" t="s">
        <v>2671</v>
      </c>
      <c r="B2154" s="6" t="s">
        <v>44</v>
      </c>
      <c r="C2154" s="6" t="s">
        <v>29</v>
      </c>
      <c r="D2154" s="6" t="s">
        <v>30</v>
      </c>
      <c r="E2154" s="6" t="s">
        <v>48</v>
      </c>
      <c r="F2154" s="27">
        <v>2018</v>
      </c>
      <c r="G2154" s="28">
        <v>43279</v>
      </c>
      <c r="H2154" s="18">
        <v>6714.38</v>
      </c>
      <c r="I2154" s="17">
        <f t="shared" si="170"/>
        <v>4364.3470000000007</v>
      </c>
      <c r="J2154" s="33">
        <v>84</v>
      </c>
      <c r="K2154" s="36">
        <f t="shared" si="167"/>
        <v>63.017751479289934</v>
      </c>
      <c r="L2154" s="19">
        <f t="shared" si="168"/>
        <v>3110.4734271978023</v>
      </c>
      <c r="M2154" s="17">
        <f t="shared" si="169"/>
        <v>1253.8735728021984</v>
      </c>
      <c r="N2154" s="39">
        <v>0.09</v>
      </c>
      <c r="O2154" s="17">
        <f t="shared" si="171"/>
        <v>1366.7221943543964</v>
      </c>
    </row>
    <row r="2155" spans="1:15" s="7" customFormat="1" ht="15.75" customHeight="1" x14ac:dyDescent="0.25">
      <c r="A2155" s="6" t="s">
        <v>2672</v>
      </c>
      <c r="B2155" s="6" t="s">
        <v>33</v>
      </c>
      <c r="C2155" s="6" t="s">
        <v>29</v>
      </c>
      <c r="D2155" s="6" t="s">
        <v>30</v>
      </c>
      <c r="E2155" s="6" t="s">
        <v>831</v>
      </c>
      <c r="F2155" s="27">
        <v>2019</v>
      </c>
      <c r="G2155" s="28">
        <v>43525</v>
      </c>
      <c r="H2155" s="18">
        <v>4787</v>
      </c>
      <c r="I2155" s="17">
        <f t="shared" si="170"/>
        <v>3111.55</v>
      </c>
      <c r="J2155" s="33">
        <v>84</v>
      </c>
      <c r="K2155" s="36">
        <f t="shared" si="167"/>
        <v>54.930966469428007</v>
      </c>
      <c r="L2155" s="19">
        <f t="shared" si="168"/>
        <v>1933.0288843101346</v>
      </c>
      <c r="M2155" s="17">
        <f t="shared" si="169"/>
        <v>1178.5211156898656</v>
      </c>
      <c r="N2155" s="39">
        <v>0.09</v>
      </c>
      <c r="O2155" s="17">
        <f t="shared" si="171"/>
        <v>1284.5880161019536</v>
      </c>
    </row>
    <row r="2156" spans="1:15" s="7" customFormat="1" ht="15.75" customHeight="1" x14ac:dyDescent="0.25">
      <c r="A2156" s="6" t="s">
        <v>2673</v>
      </c>
      <c r="B2156" s="6" t="s">
        <v>44</v>
      </c>
      <c r="C2156" s="6" t="s">
        <v>29</v>
      </c>
      <c r="D2156" s="6" t="s">
        <v>30</v>
      </c>
      <c r="E2156" s="6" t="s">
        <v>48</v>
      </c>
      <c r="F2156" s="27">
        <v>2019</v>
      </c>
      <c r="G2156" s="28">
        <v>43692</v>
      </c>
      <c r="H2156" s="18">
        <v>6714.38</v>
      </c>
      <c r="I2156" s="17">
        <f t="shared" si="170"/>
        <v>4364.3470000000007</v>
      </c>
      <c r="J2156" s="33">
        <v>84</v>
      </c>
      <c r="K2156" s="36">
        <f t="shared" si="167"/>
        <v>49.44115713346482</v>
      </c>
      <c r="L2156" s="19">
        <f t="shared" si="168"/>
        <v>2440.3505657305659</v>
      </c>
      <c r="M2156" s="17">
        <f t="shared" si="169"/>
        <v>1923.9964342694348</v>
      </c>
      <c r="N2156" s="39">
        <v>0.09</v>
      </c>
      <c r="O2156" s="17">
        <f t="shared" si="171"/>
        <v>2097.1561133536838</v>
      </c>
    </row>
    <row r="2157" spans="1:15" s="7" customFormat="1" ht="15.75" customHeight="1" x14ac:dyDescent="0.25">
      <c r="A2157" s="6" t="s">
        <v>2674</v>
      </c>
      <c r="B2157" s="6" t="s">
        <v>28</v>
      </c>
      <c r="C2157" s="6" t="s">
        <v>63</v>
      </c>
      <c r="D2157" s="6" t="s">
        <v>64</v>
      </c>
      <c r="E2157" s="6" t="s">
        <v>1689</v>
      </c>
      <c r="F2157" s="27">
        <v>2020</v>
      </c>
      <c r="G2157" s="28">
        <v>44050</v>
      </c>
      <c r="H2157" s="18">
        <v>4450</v>
      </c>
      <c r="I2157" s="17">
        <f t="shared" si="170"/>
        <v>2892.5</v>
      </c>
      <c r="J2157" s="33">
        <v>84</v>
      </c>
      <c r="K2157" s="36">
        <f t="shared" si="167"/>
        <v>37.672583826429978</v>
      </c>
      <c r="L2157" s="19">
        <f t="shared" si="168"/>
        <v>1232.3756105006105</v>
      </c>
      <c r="M2157" s="17">
        <f t="shared" si="169"/>
        <v>1660.1243894993895</v>
      </c>
      <c r="N2157" s="39">
        <v>0.09</v>
      </c>
      <c r="O2157" s="17">
        <f t="shared" si="171"/>
        <v>1809.5355845543347</v>
      </c>
    </row>
    <row r="2158" spans="1:15" s="7" customFormat="1" ht="15.75" customHeight="1" x14ac:dyDescent="0.25">
      <c r="A2158" s="6" t="s">
        <v>2675</v>
      </c>
      <c r="B2158" s="6" t="s">
        <v>44</v>
      </c>
      <c r="C2158" s="6" t="s">
        <v>29</v>
      </c>
      <c r="D2158" s="6" t="s">
        <v>30</v>
      </c>
      <c r="E2158" s="6" t="s">
        <v>1082</v>
      </c>
      <c r="F2158" s="27">
        <v>2014</v>
      </c>
      <c r="G2158" s="28">
        <v>41816</v>
      </c>
      <c r="H2158" s="18">
        <v>6714.38</v>
      </c>
      <c r="I2158" s="17">
        <f t="shared" si="170"/>
        <v>4364.3470000000007</v>
      </c>
      <c r="J2158" s="33">
        <v>84</v>
      </c>
      <c r="K2158" s="36">
        <f t="shared" si="167"/>
        <v>111.1111111111111</v>
      </c>
      <c r="L2158" s="19">
        <f t="shared" si="168"/>
        <v>4146.1296500000008</v>
      </c>
      <c r="M2158" s="17">
        <f t="shared" si="169"/>
        <v>218.21735000000004</v>
      </c>
      <c r="N2158" s="39">
        <v>0.09</v>
      </c>
      <c r="O2158" s="17">
        <f t="shared" si="171"/>
        <v>237.85691150000005</v>
      </c>
    </row>
    <row r="2159" spans="1:15" s="7" customFormat="1" ht="15.75" customHeight="1" x14ac:dyDescent="0.25">
      <c r="A2159" s="6" t="s">
        <v>2676</v>
      </c>
      <c r="B2159" s="6" t="s">
        <v>47</v>
      </c>
      <c r="C2159" s="6" t="s">
        <v>63</v>
      </c>
      <c r="D2159" s="6" t="s">
        <v>64</v>
      </c>
      <c r="E2159" s="6" t="s">
        <v>204</v>
      </c>
      <c r="F2159" s="27">
        <v>2021</v>
      </c>
      <c r="G2159" s="28">
        <v>44256</v>
      </c>
      <c r="H2159" s="18">
        <v>5332</v>
      </c>
      <c r="I2159" s="17">
        <f t="shared" si="170"/>
        <v>3465.8</v>
      </c>
      <c r="J2159" s="33">
        <v>84</v>
      </c>
      <c r="K2159" s="36">
        <f t="shared" si="167"/>
        <v>30.900723208415513</v>
      </c>
      <c r="L2159" s="19">
        <f t="shared" si="168"/>
        <v>1211.2016687016685</v>
      </c>
      <c r="M2159" s="17">
        <f t="shared" si="169"/>
        <v>2254.5983312983317</v>
      </c>
      <c r="N2159" s="39">
        <v>0.09</v>
      </c>
      <c r="O2159" s="17">
        <f t="shared" si="171"/>
        <v>2457.5121811151816</v>
      </c>
    </row>
    <row r="2160" spans="1:15" s="7" customFormat="1" ht="15.75" customHeight="1" x14ac:dyDescent="0.25">
      <c r="A2160" s="6" t="s">
        <v>2677</v>
      </c>
      <c r="B2160" s="6" t="s">
        <v>33</v>
      </c>
      <c r="C2160" s="6" t="s">
        <v>63</v>
      </c>
      <c r="D2160" s="6" t="s">
        <v>64</v>
      </c>
      <c r="E2160" s="6" t="s">
        <v>2577</v>
      </c>
      <c r="F2160" s="27">
        <v>2016</v>
      </c>
      <c r="G2160" s="28">
        <v>42675</v>
      </c>
      <c r="H2160" s="18">
        <v>2017</v>
      </c>
      <c r="I2160" s="17">
        <f t="shared" si="170"/>
        <v>1311.05</v>
      </c>
      <c r="J2160" s="33">
        <v>84</v>
      </c>
      <c r="K2160" s="36">
        <f t="shared" si="167"/>
        <v>82.873109796186711</v>
      </c>
      <c r="L2160" s="19">
        <f t="shared" si="168"/>
        <v>1228.7887031949531</v>
      </c>
      <c r="M2160" s="17">
        <f t="shared" si="169"/>
        <v>82.261296805046868</v>
      </c>
      <c r="N2160" s="39">
        <v>0.09</v>
      </c>
      <c r="O2160" s="17">
        <f t="shared" si="171"/>
        <v>89.664813517501088</v>
      </c>
    </row>
    <row r="2161" spans="1:15" s="7" customFormat="1" ht="15.75" customHeight="1" x14ac:dyDescent="0.25">
      <c r="A2161" s="6" t="s">
        <v>2678</v>
      </c>
      <c r="B2161" s="6" t="s">
        <v>44</v>
      </c>
      <c r="C2161" s="6" t="s">
        <v>34</v>
      </c>
      <c r="D2161" s="6" t="s">
        <v>35</v>
      </c>
      <c r="E2161" s="6" t="s">
        <v>495</v>
      </c>
      <c r="F2161" s="27">
        <v>2015</v>
      </c>
      <c r="G2161" s="28">
        <v>42010</v>
      </c>
      <c r="H2161" s="18">
        <v>985</v>
      </c>
      <c r="I2161" s="17">
        <f t="shared" si="170"/>
        <v>640.25</v>
      </c>
      <c r="J2161" s="33">
        <v>84</v>
      </c>
      <c r="K2161" s="36">
        <f t="shared" si="167"/>
        <v>104.73372781065088</v>
      </c>
      <c r="L2161" s="19">
        <f t="shared" si="168"/>
        <v>608.23749999999995</v>
      </c>
      <c r="M2161" s="17">
        <f t="shared" si="169"/>
        <v>32.012500000000003</v>
      </c>
      <c r="N2161" s="39">
        <v>0.09</v>
      </c>
      <c r="O2161" s="17">
        <f t="shared" si="171"/>
        <v>34.893625000000007</v>
      </c>
    </row>
    <row r="2162" spans="1:15" s="7" customFormat="1" ht="15.75" customHeight="1" x14ac:dyDescent="0.25">
      <c r="A2162" s="6" t="s">
        <v>2679</v>
      </c>
      <c r="B2162" s="6" t="s">
        <v>44</v>
      </c>
      <c r="C2162" s="6" t="s">
        <v>29</v>
      </c>
      <c r="D2162" s="6" t="s">
        <v>30</v>
      </c>
      <c r="E2162" s="6" t="s">
        <v>352</v>
      </c>
      <c r="F2162" s="27">
        <v>2015</v>
      </c>
      <c r="G2162" s="28">
        <v>42018</v>
      </c>
      <c r="H2162" s="18">
        <v>6096</v>
      </c>
      <c r="I2162" s="17">
        <f t="shared" si="170"/>
        <v>3962.4</v>
      </c>
      <c r="J2162" s="33">
        <v>84</v>
      </c>
      <c r="K2162" s="36">
        <f t="shared" si="167"/>
        <v>104.47074293228138</v>
      </c>
      <c r="L2162" s="19">
        <f t="shared" si="168"/>
        <v>3764.28</v>
      </c>
      <c r="M2162" s="17">
        <f t="shared" si="169"/>
        <v>198.12</v>
      </c>
      <c r="N2162" s="39">
        <v>0.09</v>
      </c>
      <c r="O2162" s="17">
        <f t="shared" si="171"/>
        <v>215.95080000000002</v>
      </c>
    </row>
    <row r="2163" spans="1:15" s="7" customFormat="1" ht="15.75" customHeight="1" x14ac:dyDescent="0.25">
      <c r="A2163" s="6" t="s">
        <v>2680</v>
      </c>
      <c r="B2163" s="6" t="s">
        <v>44</v>
      </c>
      <c r="C2163" s="6" t="s">
        <v>34</v>
      </c>
      <c r="D2163" s="6" t="s">
        <v>35</v>
      </c>
      <c r="E2163" s="6" t="s">
        <v>495</v>
      </c>
      <c r="F2163" s="27">
        <v>2013</v>
      </c>
      <c r="G2163" s="28">
        <v>41388</v>
      </c>
      <c r="H2163" s="18">
        <v>985</v>
      </c>
      <c r="I2163" s="17">
        <f t="shared" si="170"/>
        <v>640.25</v>
      </c>
      <c r="J2163" s="33">
        <v>84</v>
      </c>
      <c r="K2163" s="36">
        <f t="shared" si="167"/>
        <v>125.18080210387902</v>
      </c>
      <c r="L2163" s="19">
        <f t="shared" si="168"/>
        <v>608.23749999999995</v>
      </c>
      <c r="M2163" s="17">
        <f t="shared" si="169"/>
        <v>32.012500000000003</v>
      </c>
      <c r="N2163" s="39">
        <v>0.09</v>
      </c>
      <c r="O2163" s="17">
        <f t="shared" si="171"/>
        <v>34.893625000000007</v>
      </c>
    </row>
    <row r="2164" spans="1:15" s="7" customFormat="1" ht="15.75" customHeight="1" x14ac:dyDescent="0.25">
      <c r="A2164" s="6" t="s">
        <v>2681</v>
      </c>
      <c r="B2164" s="6" t="s">
        <v>44</v>
      </c>
      <c r="C2164" s="6" t="s">
        <v>34</v>
      </c>
      <c r="D2164" s="6" t="s">
        <v>35</v>
      </c>
      <c r="E2164" s="6" t="s">
        <v>495</v>
      </c>
      <c r="F2164" s="27">
        <v>2017</v>
      </c>
      <c r="G2164" s="28">
        <v>42838</v>
      </c>
      <c r="H2164" s="24">
        <v>855</v>
      </c>
      <c r="I2164" s="26">
        <f t="shared" si="170"/>
        <v>555.75</v>
      </c>
      <c r="J2164" s="34">
        <v>84</v>
      </c>
      <c r="K2164" s="37">
        <f t="shared" si="167"/>
        <v>77.514792899408278</v>
      </c>
      <c r="L2164" s="25">
        <f t="shared" si="168"/>
        <v>487.20123626373618</v>
      </c>
      <c r="M2164" s="26">
        <f t="shared" si="169"/>
        <v>68.548763736263822</v>
      </c>
      <c r="N2164" s="40">
        <v>0.09</v>
      </c>
      <c r="O2164" s="17">
        <f t="shared" si="171"/>
        <v>74.718152472527578</v>
      </c>
    </row>
    <row r="2165" spans="1:15" s="7" customFormat="1" ht="15.75" customHeight="1" x14ac:dyDescent="0.25">
      <c r="A2165" s="6" t="s">
        <v>2682</v>
      </c>
      <c r="B2165" s="6" t="s">
        <v>33</v>
      </c>
      <c r="C2165" s="6" t="s">
        <v>165</v>
      </c>
      <c r="D2165" s="6" t="s">
        <v>166</v>
      </c>
      <c r="E2165" s="6" t="s">
        <v>2683</v>
      </c>
      <c r="F2165" s="27">
        <v>2005</v>
      </c>
      <c r="G2165" s="28">
        <v>38594</v>
      </c>
      <c r="H2165" s="18">
        <v>420</v>
      </c>
      <c r="I2165" s="17">
        <f t="shared" si="170"/>
        <v>273</v>
      </c>
      <c r="J2165" s="33">
        <v>60</v>
      </c>
      <c r="K2165" s="36">
        <f t="shared" si="167"/>
        <v>217.02827087442472</v>
      </c>
      <c r="L2165" s="19">
        <f t="shared" si="168"/>
        <v>259.35000000000002</v>
      </c>
      <c r="M2165" s="17">
        <f t="shared" si="169"/>
        <v>13.65</v>
      </c>
      <c r="N2165" s="39">
        <v>0.09</v>
      </c>
      <c r="O2165" s="17">
        <f t="shared" si="171"/>
        <v>14.878500000000001</v>
      </c>
    </row>
    <row r="2166" spans="1:15" s="7" customFormat="1" ht="15.75" customHeight="1" x14ac:dyDescent="0.25">
      <c r="A2166" s="6" t="s">
        <v>2684</v>
      </c>
      <c r="B2166" s="6" t="s">
        <v>44</v>
      </c>
      <c r="C2166" s="6" t="s">
        <v>38</v>
      </c>
      <c r="D2166" s="6" t="s">
        <v>39</v>
      </c>
      <c r="E2166" s="6" t="s">
        <v>862</v>
      </c>
      <c r="F2166" s="27">
        <v>2013</v>
      </c>
      <c r="G2166" s="28">
        <v>41384</v>
      </c>
      <c r="H2166" s="18">
        <v>719</v>
      </c>
      <c r="I2166" s="17">
        <f t="shared" si="170"/>
        <v>467.35</v>
      </c>
      <c r="J2166" s="33">
        <v>84</v>
      </c>
      <c r="K2166" s="36">
        <f t="shared" si="167"/>
        <v>125.31229454306377</v>
      </c>
      <c r="L2166" s="19">
        <f t="shared" si="168"/>
        <v>443.98250000000002</v>
      </c>
      <c r="M2166" s="17">
        <f t="shared" si="169"/>
        <v>23.367500000000003</v>
      </c>
      <c r="N2166" s="39">
        <v>0.09</v>
      </c>
      <c r="O2166" s="17">
        <f t="shared" si="171"/>
        <v>25.470575000000004</v>
      </c>
    </row>
    <row r="2167" spans="1:15" s="7" customFormat="1" ht="15.75" customHeight="1" x14ac:dyDescent="0.25">
      <c r="A2167" s="6" t="s">
        <v>2685</v>
      </c>
      <c r="B2167" s="6" t="s">
        <v>47</v>
      </c>
      <c r="C2167" s="6" t="s">
        <v>58</v>
      </c>
      <c r="D2167" s="6" t="s">
        <v>59</v>
      </c>
      <c r="E2167" s="6" t="s">
        <v>612</v>
      </c>
      <c r="F2167" s="27">
        <v>2021</v>
      </c>
      <c r="G2167" s="28">
        <v>44263</v>
      </c>
      <c r="H2167" s="18">
        <v>8436</v>
      </c>
      <c r="I2167" s="17">
        <f t="shared" si="170"/>
        <v>5483.4000000000005</v>
      </c>
      <c r="J2167" s="33">
        <v>84</v>
      </c>
      <c r="K2167" s="36">
        <f t="shared" si="167"/>
        <v>30.670611439842208</v>
      </c>
      <c r="L2167" s="19">
        <f t="shared" si="168"/>
        <v>1902.0270146520147</v>
      </c>
      <c r="M2167" s="17">
        <f t="shared" si="169"/>
        <v>3581.3729853479858</v>
      </c>
      <c r="N2167" s="39">
        <v>0.09</v>
      </c>
      <c r="O2167" s="17">
        <f t="shared" si="171"/>
        <v>3903.6965540293049</v>
      </c>
    </row>
    <row r="2168" spans="1:15" s="7" customFormat="1" ht="15.75" customHeight="1" x14ac:dyDescent="0.25">
      <c r="A2168" s="6" t="s">
        <v>2686</v>
      </c>
      <c r="B2168" s="6" t="s">
        <v>44</v>
      </c>
      <c r="C2168" s="6" t="s">
        <v>34</v>
      </c>
      <c r="D2168" s="6" t="s">
        <v>35</v>
      </c>
      <c r="E2168" s="6" t="s">
        <v>2687</v>
      </c>
      <c r="F2168" s="27">
        <v>2010</v>
      </c>
      <c r="G2168" s="28">
        <v>40200</v>
      </c>
      <c r="H2168" s="18">
        <v>985</v>
      </c>
      <c r="I2168" s="17">
        <f t="shared" si="170"/>
        <v>640.25</v>
      </c>
      <c r="J2168" s="33">
        <v>84</v>
      </c>
      <c r="K2168" s="36">
        <f t="shared" si="167"/>
        <v>164.23405654174883</v>
      </c>
      <c r="L2168" s="19">
        <f t="shared" si="168"/>
        <v>608.23749999999995</v>
      </c>
      <c r="M2168" s="17">
        <f t="shared" si="169"/>
        <v>32.012500000000003</v>
      </c>
      <c r="N2168" s="39">
        <v>0.09</v>
      </c>
      <c r="O2168" s="17">
        <f t="shared" si="171"/>
        <v>34.893625000000007</v>
      </c>
    </row>
    <row r="2169" spans="1:15" s="7" customFormat="1" ht="15.75" customHeight="1" x14ac:dyDescent="0.25">
      <c r="A2169" s="6" t="s">
        <v>2688</v>
      </c>
      <c r="B2169" s="6" t="s">
        <v>33</v>
      </c>
      <c r="C2169" s="6" t="s">
        <v>63</v>
      </c>
      <c r="D2169" s="6" t="s">
        <v>64</v>
      </c>
      <c r="E2169" s="6" t="s">
        <v>173</v>
      </c>
      <c r="F2169" s="27">
        <v>2021</v>
      </c>
      <c r="G2169" s="28">
        <v>44258</v>
      </c>
      <c r="H2169" s="18">
        <v>4912</v>
      </c>
      <c r="I2169" s="17">
        <f t="shared" si="170"/>
        <v>3192.8</v>
      </c>
      <c r="J2169" s="33">
        <v>84</v>
      </c>
      <c r="K2169" s="36">
        <f t="shared" si="167"/>
        <v>30.83497698882314</v>
      </c>
      <c r="L2169" s="19">
        <f t="shared" si="168"/>
        <v>1113.4216524216527</v>
      </c>
      <c r="M2169" s="17">
        <f t="shared" si="169"/>
        <v>2079.3783475783475</v>
      </c>
      <c r="N2169" s="39">
        <v>0.09</v>
      </c>
      <c r="O2169" s="17">
        <f t="shared" si="171"/>
        <v>2266.5223988603989</v>
      </c>
    </row>
    <row r="2170" spans="1:15" s="7" customFormat="1" ht="15.75" customHeight="1" x14ac:dyDescent="0.25">
      <c r="A2170" s="6" t="s">
        <v>2689</v>
      </c>
      <c r="B2170" s="6" t="s">
        <v>33</v>
      </c>
      <c r="C2170" s="6" t="s">
        <v>108</v>
      </c>
      <c r="D2170" s="6" t="s">
        <v>109</v>
      </c>
      <c r="E2170" s="6" t="s">
        <v>78</v>
      </c>
      <c r="F2170" s="27">
        <v>2019</v>
      </c>
      <c r="G2170" s="28">
        <v>43647</v>
      </c>
      <c r="H2170" s="18">
        <v>9224</v>
      </c>
      <c r="I2170" s="17">
        <f t="shared" si="170"/>
        <v>5995.6</v>
      </c>
      <c r="J2170" s="33">
        <v>84</v>
      </c>
      <c r="K2170" s="36">
        <f t="shared" si="167"/>
        <v>50.920447074293229</v>
      </c>
      <c r="L2170" s="19">
        <f t="shared" si="168"/>
        <v>3452.7821530321535</v>
      </c>
      <c r="M2170" s="17">
        <f t="shared" si="169"/>
        <v>2542.8178469678469</v>
      </c>
      <c r="N2170" s="39">
        <v>0.09</v>
      </c>
      <c r="O2170" s="17">
        <f t="shared" si="171"/>
        <v>2771.6714531949533</v>
      </c>
    </row>
    <row r="2171" spans="1:15" s="7" customFormat="1" ht="15.75" customHeight="1" x14ac:dyDescent="0.25">
      <c r="A2171" s="6" t="s">
        <v>2690</v>
      </c>
      <c r="B2171" s="6" t="s">
        <v>33</v>
      </c>
      <c r="C2171" s="6" t="s">
        <v>34</v>
      </c>
      <c r="D2171" s="6" t="s">
        <v>35</v>
      </c>
      <c r="E2171" s="6" t="s">
        <v>2687</v>
      </c>
      <c r="F2171" s="27">
        <v>2010</v>
      </c>
      <c r="G2171" s="28">
        <v>40302</v>
      </c>
      <c r="H2171" s="24">
        <v>985</v>
      </c>
      <c r="I2171" s="17">
        <f t="shared" si="170"/>
        <v>640.25</v>
      </c>
      <c r="J2171" s="33">
        <v>84</v>
      </c>
      <c r="K2171" s="36">
        <f t="shared" si="167"/>
        <v>160.88099934253779</v>
      </c>
      <c r="L2171" s="19">
        <f t="shared" si="168"/>
        <v>608.23749999999995</v>
      </c>
      <c r="M2171" s="17">
        <f t="shared" si="169"/>
        <v>32.012500000000003</v>
      </c>
      <c r="N2171" s="39">
        <v>0.09</v>
      </c>
      <c r="O2171" s="17">
        <f t="shared" si="171"/>
        <v>34.893625000000007</v>
      </c>
    </row>
    <row r="2172" spans="1:15" s="7" customFormat="1" ht="15.75" customHeight="1" x14ac:dyDescent="0.25">
      <c r="A2172" s="6" t="s">
        <v>2691</v>
      </c>
      <c r="B2172" s="6" t="s">
        <v>44</v>
      </c>
      <c r="C2172" s="6" t="s">
        <v>34</v>
      </c>
      <c r="D2172" s="6" t="s">
        <v>35</v>
      </c>
      <c r="E2172" s="6" t="s">
        <v>2687</v>
      </c>
      <c r="F2172" s="27">
        <v>2010</v>
      </c>
      <c r="G2172" s="28">
        <v>40444</v>
      </c>
      <c r="H2172" s="24">
        <v>855</v>
      </c>
      <c r="I2172" s="17">
        <f t="shared" si="170"/>
        <v>555.75</v>
      </c>
      <c r="J2172" s="33">
        <v>84</v>
      </c>
      <c r="K2172" s="36">
        <f t="shared" si="167"/>
        <v>156.21301775147927</v>
      </c>
      <c r="L2172" s="19">
        <f t="shared" si="168"/>
        <v>527.96249999999998</v>
      </c>
      <c r="M2172" s="17">
        <f t="shared" si="169"/>
        <v>27.787500000000001</v>
      </c>
      <c r="N2172" s="39">
        <v>0.09</v>
      </c>
      <c r="O2172" s="17">
        <f t="shared" si="171"/>
        <v>30.288375000000002</v>
      </c>
    </row>
    <row r="2173" spans="1:15" s="7" customFormat="1" ht="15.75" customHeight="1" x14ac:dyDescent="0.25">
      <c r="A2173" s="6" t="s">
        <v>2692</v>
      </c>
      <c r="B2173" s="6" t="s">
        <v>44</v>
      </c>
      <c r="C2173" s="6" t="s">
        <v>38</v>
      </c>
      <c r="D2173" s="6" t="s">
        <v>39</v>
      </c>
      <c r="E2173" s="6" t="s">
        <v>1863</v>
      </c>
      <c r="F2173" s="27">
        <v>2012</v>
      </c>
      <c r="G2173" s="28">
        <v>41079</v>
      </c>
      <c r="H2173" s="18">
        <v>1025</v>
      </c>
      <c r="I2173" s="17">
        <f t="shared" si="170"/>
        <v>666.25</v>
      </c>
      <c r="J2173" s="33">
        <v>84</v>
      </c>
      <c r="K2173" s="36">
        <f t="shared" si="167"/>
        <v>135.33859303090071</v>
      </c>
      <c r="L2173" s="19">
        <f t="shared" si="168"/>
        <v>632.9375</v>
      </c>
      <c r="M2173" s="17">
        <f t="shared" si="169"/>
        <v>33.3125</v>
      </c>
      <c r="N2173" s="39">
        <v>0.09</v>
      </c>
      <c r="O2173" s="17">
        <f t="shared" si="171"/>
        <v>36.310625000000002</v>
      </c>
    </row>
    <row r="2174" spans="1:15" s="7" customFormat="1" ht="15.75" customHeight="1" x14ac:dyDescent="0.25">
      <c r="A2174" s="6" t="s">
        <v>2693</v>
      </c>
      <c r="B2174" s="6" t="s">
        <v>44</v>
      </c>
      <c r="C2174" s="6" t="s">
        <v>63</v>
      </c>
      <c r="D2174" s="6" t="s">
        <v>64</v>
      </c>
      <c r="E2174" s="6" t="s">
        <v>173</v>
      </c>
      <c r="F2174" s="27">
        <v>2021</v>
      </c>
      <c r="G2174" s="28">
        <v>44272</v>
      </c>
      <c r="H2174" s="18">
        <v>5258.14</v>
      </c>
      <c r="I2174" s="17">
        <f t="shared" si="170"/>
        <v>3417.7910000000002</v>
      </c>
      <c r="J2174" s="33">
        <v>60</v>
      </c>
      <c r="K2174" s="36">
        <f t="shared" si="167"/>
        <v>30.374753451676526</v>
      </c>
      <c r="L2174" s="19">
        <f t="shared" si="168"/>
        <v>1643.7305170940172</v>
      </c>
      <c r="M2174" s="17">
        <f t="shared" si="169"/>
        <v>1774.060482905983</v>
      </c>
      <c r="N2174" s="39">
        <v>0.09</v>
      </c>
      <c r="O2174" s="17">
        <f t="shared" si="171"/>
        <v>1933.7259263675217</v>
      </c>
    </row>
    <row r="2175" spans="1:15" s="7" customFormat="1" ht="15.75" customHeight="1" x14ac:dyDescent="0.25">
      <c r="A2175" s="6" t="s">
        <v>2694</v>
      </c>
      <c r="B2175" s="6" t="s">
        <v>33</v>
      </c>
      <c r="C2175" s="6" t="s">
        <v>34</v>
      </c>
      <c r="D2175" s="6" t="s">
        <v>35</v>
      </c>
      <c r="E2175" s="6" t="s">
        <v>2695</v>
      </c>
      <c r="F2175" s="27">
        <v>1998</v>
      </c>
      <c r="G2175" s="28">
        <v>35977</v>
      </c>
      <c r="H2175" s="18">
        <v>1780</v>
      </c>
      <c r="I2175" s="17">
        <f t="shared" si="170"/>
        <v>1157</v>
      </c>
      <c r="J2175" s="33">
        <v>84</v>
      </c>
      <c r="K2175" s="36">
        <f t="shared" si="167"/>
        <v>303.05719921104537</v>
      </c>
      <c r="L2175" s="19">
        <f t="shared" si="168"/>
        <v>1099.1500000000001</v>
      </c>
      <c r="M2175" s="17">
        <f t="shared" si="169"/>
        <v>57.85</v>
      </c>
      <c r="N2175" s="39">
        <v>0.09</v>
      </c>
      <c r="O2175" s="17">
        <f t="shared" si="171"/>
        <v>63.056500000000007</v>
      </c>
    </row>
    <row r="2176" spans="1:15" s="7" customFormat="1" ht="15.75" customHeight="1" x14ac:dyDescent="0.25">
      <c r="A2176" s="6" t="s">
        <v>2696</v>
      </c>
      <c r="B2176" s="6" t="s">
        <v>33</v>
      </c>
      <c r="C2176" s="6" t="s">
        <v>34</v>
      </c>
      <c r="D2176" s="6" t="s">
        <v>35</v>
      </c>
      <c r="E2176" s="6" t="s">
        <v>2697</v>
      </c>
      <c r="F2176" s="27">
        <v>2020</v>
      </c>
      <c r="G2176" s="28">
        <v>44168</v>
      </c>
      <c r="H2176" s="18">
        <v>6145</v>
      </c>
      <c r="I2176" s="17">
        <f t="shared" si="170"/>
        <v>3994.25</v>
      </c>
      <c r="J2176" s="33">
        <v>84</v>
      </c>
      <c r="K2176" s="36">
        <f t="shared" si="167"/>
        <v>33.793556870479946</v>
      </c>
      <c r="L2176" s="19">
        <f t="shared" si="168"/>
        <v>1526.5585571835572</v>
      </c>
      <c r="M2176" s="17">
        <f t="shared" si="169"/>
        <v>2467.6914428164428</v>
      </c>
      <c r="N2176" s="39">
        <v>0.09</v>
      </c>
      <c r="O2176" s="17">
        <f t="shared" si="171"/>
        <v>2689.7836726699229</v>
      </c>
    </row>
    <row r="2177" spans="1:15" s="7" customFormat="1" ht="15.75" customHeight="1" x14ac:dyDescent="0.25">
      <c r="A2177" s="6" t="s">
        <v>2698</v>
      </c>
      <c r="B2177" s="6" t="s">
        <v>33</v>
      </c>
      <c r="C2177" s="6" t="s">
        <v>80</v>
      </c>
      <c r="D2177" s="6" t="s">
        <v>81</v>
      </c>
      <c r="E2177" s="6" t="s">
        <v>2699</v>
      </c>
      <c r="F2177" s="27">
        <v>2021</v>
      </c>
      <c r="G2177" s="28">
        <v>44277</v>
      </c>
      <c r="H2177" s="18">
        <v>4357</v>
      </c>
      <c r="I2177" s="17">
        <f t="shared" si="170"/>
        <v>2832.05</v>
      </c>
      <c r="J2177" s="33">
        <v>60</v>
      </c>
      <c r="K2177" s="36">
        <f t="shared" si="167"/>
        <v>30.210387902695594</v>
      </c>
      <c r="L2177" s="19">
        <f t="shared" si="168"/>
        <v>1354.6577101139601</v>
      </c>
      <c r="M2177" s="17">
        <f t="shared" si="169"/>
        <v>1477.3922898860401</v>
      </c>
      <c r="N2177" s="39">
        <v>0.09</v>
      </c>
      <c r="O2177" s="17">
        <f t="shared" si="171"/>
        <v>1610.3575959757839</v>
      </c>
    </row>
    <row r="2178" spans="1:15" s="7" customFormat="1" ht="15.75" customHeight="1" x14ac:dyDescent="0.25">
      <c r="A2178" s="6" t="s">
        <v>2700</v>
      </c>
      <c r="B2178" s="6" t="s">
        <v>44</v>
      </c>
      <c r="C2178" s="6" t="s">
        <v>29</v>
      </c>
      <c r="D2178" s="6" t="s">
        <v>30</v>
      </c>
      <c r="E2178" s="6" t="s">
        <v>215</v>
      </c>
      <c r="F2178" s="27">
        <v>2013</v>
      </c>
      <c r="G2178" s="28">
        <v>41368</v>
      </c>
      <c r="H2178" s="18">
        <v>4434</v>
      </c>
      <c r="I2178" s="17">
        <f t="shared" si="170"/>
        <v>2882.1</v>
      </c>
      <c r="J2178" s="33">
        <v>84</v>
      </c>
      <c r="K2178" s="36">
        <f t="shared" si="167"/>
        <v>125.83826429980276</v>
      </c>
      <c r="L2178" s="19">
        <f t="shared" si="168"/>
        <v>2737.9949999999999</v>
      </c>
      <c r="M2178" s="17">
        <f t="shared" si="169"/>
        <v>144.10499999999999</v>
      </c>
      <c r="N2178" s="39">
        <v>0.09</v>
      </c>
      <c r="O2178" s="17">
        <f t="shared" si="171"/>
        <v>157.07445000000001</v>
      </c>
    </row>
    <row r="2179" spans="1:15" s="7" customFormat="1" ht="15.75" customHeight="1" x14ac:dyDescent="0.25">
      <c r="A2179" s="6" t="s">
        <v>2701</v>
      </c>
      <c r="B2179" s="6" t="s">
        <v>33</v>
      </c>
      <c r="C2179" s="6" t="s">
        <v>58</v>
      </c>
      <c r="D2179" s="6" t="s">
        <v>59</v>
      </c>
      <c r="E2179" s="6" t="s">
        <v>329</v>
      </c>
      <c r="F2179" s="27">
        <v>2014</v>
      </c>
      <c r="G2179" s="28">
        <v>41852</v>
      </c>
      <c r="H2179" s="18">
        <v>6925</v>
      </c>
      <c r="I2179" s="17">
        <f t="shared" si="170"/>
        <v>4501.25</v>
      </c>
      <c r="J2179" s="33">
        <v>84</v>
      </c>
      <c r="K2179" s="36">
        <f t="shared" si="167"/>
        <v>109.92767915844838</v>
      </c>
      <c r="L2179" s="19">
        <f t="shared" si="168"/>
        <v>4276.1875</v>
      </c>
      <c r="M2179" s="17">
        <f t="shared" si="169"/>
        <v>225.0625</v>
      </c>
      <c r="N2179" s="39">
        <v>0.09</v>
      </c>
      <c r="O2179" s="17">
        <f t="shared" si="171"/>
        <v>245.31812500000001</v>
      </c>
    </row>
    <row r="2180" spans="1:15" s="7" customFormat="1" ht="15.75" customHeight="1" x14ac:dyDescent="0.25">
      <c r="A2180" s="6" t="s">
        <v>2702</v>
      </c>
      <c r="B2180" s="6" t="s">
        <v>33</v>
      </c>
      <c r="C2180" s="6" t="s">
        <v>76</v>
      </c>
      <c r="D2180" s="6" t="s">
        <v>77</v>
      </c>
      <c r="E2180" s="6" t="s">
        <v>2582</v>
      </c>
      <c r="F2180" s="27">
        <v>2021</v>
      </c>
      <c r="G2180" s="28">
        <v>44256</v>
      </c>
      <c r="H2180" s="18">
        <v>15619</v>
      </c>
      <c r="I2180" s="17">
        <f t="shared" si="170"/>
        <v>10152.35</v>
      </c>
      <c r="J2180" s="33">
        <v>84</v>
      </c>
      <c r="K2180" s="36">
        <f t="shared" si="167"/>
        <v>30.900723208415513</v>
      </c>
      <c r="L2180" s="19">
        <f t="shared" si="168"/>
        <v>3547.9667785917782</v>
      </c>
      <c r="M2180" s="17">
        <f t="shared" si="169"/>
        <v>6604.3832214082222</v>
      </c>
      <c r="N2180" s="39">
        <v>0.09</v>
      </c>
      <c r="O2180" s="17">
        <f t="shared" si="171"/>
        <v>7198.777711334963</v>
      </c>
    </row>
    <row r="2181" spans="1:15" s="7" customFormat="1" ht="15.75" customHeight="1" x14ac:dyDescent="0.25">
      <c r="A2181" s="6" t="s">
        <v>2703</v>
      </c>
      <c r="B2181" s="6" t="s">
        <v>44</v>
      </c>
      <c r="C2181" s="6" t="s">
        <v>121</v>
      </c>
      <c r="D2181" s="6" t="s">
        <v>122</v>
      </c>
      <c r="E2181" s="6" t="s">
        <v>2590</v>
      </c>
      <c r="F2181" s="27">
        <v>2021</v>
      </c>
      <c r="G2181" s="28">
        <v>44294</v>
      </c>
      <c r="H2181" s="18">
        <v>5173.1400000000003</v>
      </c>
      <c r="I2181" s="17">
        <f t="shared" si="170"/>
        <v>3362.5410000000002</v>
      </c>
      <c r="J2181" s="33">
        <v>60</v>
      </c>
      <c r="K2181" s="36">
        <f t="shared" si="167"/>
        <v>29.651545036160417</v>
      </c>
      <c r="L2181" s="19">
        <f t="shared" si="168"/>
        <v>1578.6551517094015</v>
      </c>
      <c r="M2181" s="17">
        <f t="shared" si="169"/>
        <v>1783.8858482905987</v>
      </c>
      <c r="N2181" s="39">
        <v>0.21</v>
      </c>
      <c r="O2181" s="17">
        <f t="shared" si="171"/>
        <v>2158.5018764316242</v>
      </c>
    </row>
    <row r="2182" spans="1:15" s="7" customFormat="1" ht="15.75" customHeight="1" x14ac:dyDescent="0.25">
      <c r="A2182" s="6" t="s">
        <v>2704</v>
      </c>
      <c r="B2182" s="6" t="s">
        <v>33</v>
      </c>
      <c r="C2182" s="6" t="s">
        <v>63</v>
      </c>
      <c r="D2182" s="6" t="s">
        <v>64</v>
      </c>
      <c r="E2182" s="6" t="s">
        <v>136</v>
      </c>
      <c r="F2182" s="27">
        <v>2021</v>
      </c>
      <c r="G2182" s="28">
        <v>44293</v>
      </c>
      <c r="H2182" s="18">
        <v>5188.8</v>
      </c>
      <c r="I2182" s="17">
        <f t="shared" si="170"/>
        <v>3372.7200000000003</v>
      </c>
      <c r="J2182" s="33">
        <v>84</v>
      </c>
      <c r="K2182" s="36">
        <f t="shared" si="167"/>
        <v>29.684418145956606</v>
      </c>
      <c r="L2182" s="19">
        <f t="shared" si="168"/>
        <v>1132.2782051282052</v>
      </c>
      <c r="M2182" s="17">
        <f t="shared" si="169"/>
        <v>2240.4417948717951</v>
      </c>
      <c r="N2182" s="39">
        <v>0.09</v>
      </c>
      <c r="O2182" s="17">
        <f t="shared" si="171"/>
        <v>2442.0815564102568</v>
      </c>
    </row>
    <row r="2183" spans="1:15" s="7" customFormat="1" ht="15.75" customHeight="1" x14ac:dyDescent="0.25">
      <c r="A2183" s="6" t="s">
        <v>2705</v>
      </c>
      <c r="B2183" s="6" t="s">
        <v>33</v>
      </c>
      <c r="C2183" s="6" t="s">
        <v>34</v>
      </c>
      <c r="D2183" s="6" t="s">
        <v>35</v>
      </c>
      <c r="E2183" s="6" t="s">
        <v>264</v>
      </c>
      <c r="F2183" s="27">
        <v>2021</v>
      </c>
      <c r="G2183" s="28">
        <v>44208</v>
      </c>
      <c r="H2183" s="18">
        <v>671</v>
      </c>
      <c r="I2183" s="17">
        <f t="shared" si="170"/>
        <v>436.15000000000003</v>
      </c>
      <c r="J2183" s="33">
        <v>84</v>
      </c>
      <c r="K2183" s="36">
        <f t="shared" si="167"/>
        <v>32.478632478632477</v>
      </c>
      <c r="L2183" s="19">
        <f t="shared" si="168"/>
        <v>160.20568783068785</v>
      </c>
      <c r="M2183" s="17">
        <f t="shared" si="169"/>
        <v>275.94431216931218</v>
      </c>
      <c r="N2183" s="39">
        <v>0.09</v>
      </c>
      <c r="O2183" s="17">
        <f t="shared" si="171"/>
        <v>300.77930026455033</v>
      </c>
    </row>
    <row r="2184" spans="1:15" s="7" customFormat="1" ht="15.75" customHeight="1" x14ac:dyDescent="0.25">
      <c r="A2184" s="6" t="s">
        <v>2706</v>
      </c>
      <c r="B2184" s="6" t="s">
        <v>44</v>
      </c>
      <c r="C2184" s="6" t="s">
        <v>38</v>
      </c>
      <c r="D2184" s="6" t="s">
        <v>39</v>
      </c>
      <c r="E2184" s="6" t="s">
        <v>1377</v>
      </c>
      <c r="F2184" s="27">
        <v>2013</v>
      </c>
      <c r="G2184" s="28">
        <v>41312</v>
      </c>
      <c r="H2184" s="18">
        <v>989</v>
      </c>
      <c r="I2184" s="17">
        <f t="shared" si="170"/>
        <v>642.85</v>
      </c>
      <c r="J2184" s="33">
        <v>84</v>
      </c>
      <c r="K2184" s="36">
        <f t="shared" si="167"/>
        <v>127.67915844838922</v>
      </c>
      <c r="L2184" s="19">
        <f t="shared" si="168"/>
        <v>610.70749999999998</v>
      </c>
      <c r="M2184" s="17">
        <f t="shared" si="169"/>
        <v>32.142500000000005</v>
      </c>
      <c r="N2184" s="39">
        <v>0.09</v>
      </c>
      <c r="O2184" s="17">
        <f t="shared" si="171"/>
        <v>35.035325000000007</v>
      </c>
    </row>
    <row r="2185" spans="1:15" s="7" customFormat="1" ht="15.75" customHeight="1" x14ac:dyDescent="0.25">
      <c r="A2185" s="6" t="s">
        <v>2707</v>
      </c>
      <c r="B2185" s="6" t="s">
        <v>44</v>
      </c>
      <c r="C2185" s="6" t="s">
        <v>63</v>
      </c>
      <c r="D2185" s="6" t="s">
        <v>64</v>
      </c>
      <c r="E2185" s="6" t="s">
        <v>117</v>
      </c>
      <c r="F2185" s="27">
        <v>2008</v>
      </c>
      <c r="G2185" s="28">
        <v>39752</v>
      </c>
      <c r="H2185" s="18">
        <v>1995</v>
      </c>
      <c r="I2185" s="17">
        <f t="shared" si="170"/>
        <v>1296.75</v>
      </c>
      <c r="J2185" s="33">
        <v>84</v>
      </c>
      <c r="K2185" s="36">
        <f t="shared" si="167"/>
        <v>178.96120973044049</v>
      </c>
      <c r="L2185" s="19">
        <f t="shared" si="168"/>
        <v>1231.9124999999999</v>
      </c>
      <c r="M2185" s="17">
        <f t="shared" si="169"/>
        <v>64.837500000000006</v>
      </c>
      <c r="N2185" s="39">
        <v>0.09</v>
      </c>
      <c r="O2185" s="17">
        <f t="shared" si="171"/>
        <v>70.672875000000005</v>
      </c>
    </row>
    <row r="2186" spans="1:15" s="7" customFormat="1" ht="15.75" customHeight="1" x14ac:dyDescent="0.25">
      <c r="A2186" s="6" t="s">
        <v>2708</v>
      </c>
      <c r="B2186" s="6" t="s">
        <v>33</v>
      </c>
      <c r="C2186" s="6" t="s">
        <v>234</v>
      </c>
      <c r="D2186" s="6" t="s">
        <v>235</v>
      </c>
      <c r="E2186" s="6" t="s">
        <v>2709</v>
      </c>
      <c r="F2186" s="27">
        <v>2016</v>
      </c>
      <c r="G2186" s="28">
        <v>42552</v>
      </c>
      <c r="H2186" s="18">
        <v>2436</v>
      </c>
      <c r="I2186" s="17">
        <f t="shared" si="170"/>
        <v>1583.4</v>
      </c>
      <c r="J2186" s="33">
        <v>84</v>
      </c>
      <c r="K2186" s="36">
        <f t="shared" ref="K2186:K2250" si="172">+($B$2-G2186)/30.42</f>
        <v>86.916502301117674</v>
      </c>
      <c r="L2186" s="19">
        <f t="shared" ref="L2186:L2249" si="173">+I2186-M2186</f>
        <v>1504.23</v>
      </c>
      <c r="M2186" s="17">
        <f t="shared" ref="M2186:M2250" si="174">IF(K2186&lt;$J2186,($I2186)-(K2186/$J2186)*(($I2186)-($I2186*$B$5)),($I2186*$B$5))</f>
        <v>79.170000000000016</v>
      </c>
      <c r="N2186" s="39">
        <v>0.09</v>
      </c>
      <c r="O2186" s="17">
        <f t="shared" si="171"/>
        <v>86.295300000000026</v>
      </c>
    </row>
    <row r="2187" spans="1:15" s="7" customFormat="1" ht="15.75" customHeight="1" x14ac:dyDescent="0.25">
      <c r="A2187" s="6" t="s">
        <v>2710</v>
      </c>
      <c r="B2187" s="6" t="s">
        <v>33</v>
      </c>
      <c r="C2187" s="6" t="s">
        <v>63</v>
      </c>
      <c r="D2187" s="6" t="s">
        <v>64</v>
      </c>
      <c r="E2187" s="6" t="s">
        <v>386</v>
      </c>
      <c r="F2187" s="27">
        <v>2019</v>
      </c>
      <c r="G2187" s="28">
        <v>43647</v>
      </c>
      <c r="H2187" s="18">
        <v>6161</v>
      </c>
      <c r="I2187" s="17">
        <f t="shared" ref="I2187:I2250" si="175">H2187*(1-$B$6)</f>
        <v>4004.65</v>
      </c>
      <c r="J2187" s="33">
        <v>84</v>
      </c>
      <c r="K2187" s="36">
        <f t="shared" si="172"/>
        <v>50.920447074293229</v>
      </c>
      <c r="L2187" s="19">
        <f t="shared" si="173"/>
        <v>2306.2219042531542</v>
      </c>
      <c r="M2187" s="17">
        <f t="shared" si="174"/>
        <v>1698.4280957468459</v>
      </c>
      <c r="N2187" s="39">
        <v>0.09</v>
      </c>
      <c r="O2187" s="17">
        <f t="shared" ref="O2187:O2250" si="176">+M2187*(1+N2187)</f>
        <v>1851.2866243640622</v>
      </c>
    </row>
    <row r="2188" spans="1:15" s="7" customFormat="1" ht="15.75" customHeight="1" x14ac:dyDescent="0.25">
      <c r="A2188" s="6" t="s">
        <v>2711</v>
      </c>
      <c r="B2188" s="6" t="s">
        <v>44</v>
      </c>
      <c r="C2188" s="6" t="s">
        <v>466</v>
      </c>
      <c r="D2188" s="6" t="s">
        <v>467</v>
      </c>
      <c r="E2188" s="6" t="s">
        <v>145</v>
      </c>
      <c r="F2188" s="27">
        <v>2021</v>
      </c>
      <c r="G2188" s="28">
        <v>44287</v>
      </c>
      <c r="H2188" s="18">
        <v>3801</v>
      </c>
      <c r="I2188" s="17">
        <f t="shared" si="175"/>
        <v>2470.65</v>
      </c>
      <c r="J2188" s="33">
        <v>60</v>
      </c>
      <c r="K2188" s="36">
        <f t="shared" si="172"/>
        <v>29.881656804733726</v>
      </c>
      <c r="L2188" s="19">
        <f t="shared" si="173"/>
        <v>1168.929326923077</v>
      </c>
      <c r="M2188" s="17">
        <f t="shared" si="174"/>
        <v>1301.720673076923</v>
      </c>
      <c r="N2188" s="39">
        <v>0.09</v>
      </c>
      <c r="O2188" s="17">
        <f t="shared" si="176"/>
        <v>1418.8755336538463</v>
      </c>
    </row>
    <row r="2189" spans="1:15" s="7" customFormat="1" ht="15.75" customHeight="1" x14ac:dyDescent="0.25">
      <c r="A2189" s="6" t="s">
        <v>2712</v>
      </c>
      <c r="B2189" s="6" t="s">
        <v>44</v>
      </c>
      <c r="C2189" s="6" t="s">
        <v>121</v>
      </c>
      <c r="D2189" s="6" t="s">
        <v>122</v>
      </c>
      <c r="E2189" s="6" t="s">
        <v>476</v>
      </c>
      <c r="F2189" s="27">
        <v>2021</v>
      </c>
      <c r="G2189" s="28">
        <v>44312</v>
      </c>
      <c r="H2189" s="18">
        <v>7320.14</v>
      </c>
      <c r="I2189" s="17">
        <f t="shared" si="175"/>
        <v>4758.0910000000003</v>
      </c>
      <c r="J2189" s="33">
        <v>84</v>
      </c>
      <c r="K2189" s="36">
        <f t="shared" si="172"/>
        <v>29.05982905982906</v>
      </c>
      <c r="L2189" s="19">
        <f t="shared" si="173"/>
        <v>1563.7600661375664</v>
      </c>
      <c r="M2189" s="17">
        <f t="shared" si="174"/>
        <v>3194.330933862434</v>
      </c>
      <c r="N2189" s="39">
        <v>0.09</v>
      </c>
      <c r="O2189" s="17">
        <f t="shared" si="176"/>
        <v>3481.8207179100532</v>
      </c>
    </row>
    <row r="2190" spans="1:15" s="7" customFormat="1" ht="15.75" customHeight="1" x14ac:dyDescent="0.25">
      <c r="A2190" s="6" t="s">
        <v>2713</v>
      </c>
      <c r="B2190" s="6" t="s">
        <v>44</v>
      </c>
      <c r="C2190" s="6" t="s">
        <v>2714</v>
      </c>
      <c r="D2190" s="6" t="s">
        <v>2715</v>
      </c>
      <c r="E2190" s="6" t="s">
        <v>2234</v>
      </c>
      <c r="F2190" s="27">
        <v>2021</v>
      </c>
      <c r="G2190" s="28">
        <v>44314</v>
      </c>
      <c r="H2190" s="18">
        <v>4930.6099999999997</v>
      </c>
      <c r="I2190" s="17">
        <f t="shared" si="175"/>
        <v>3204.8964999999998</v>
      </c>
      <c r="J2190" s="33">
        <v>84</v>
      </c>
      <c r="K2190" s="36">
        <f t="shared" si="172"/>
        <v>28.994082840236686</v>
      </c>
      <c r="L2190" s="19">
        <f t="shared" si="173"/>
        <v>1050.9152724358974</v>
      </c>
      <c r="M2190" s="17">
        <f t="shared" si="174"/>
        <v>2153.9812275641025</v>
      </c>
      <c r="N2190" s="39">
        <v>0.21</v>
      </c>
      <c r="O2190" s="17">
        <f t="shared" si="176"/>
        <v>2606.3172853525639</v>
      </c>
    </row>
    <row r="2191" spans="1:15" s="7" customFormat="1" ht="15.75" customHeight="1" x14ac:dyDescent="0.25">
      <c r="A2191" s="6" t="s">
        <v>2716</v>
      </c>
      <c r="B2191" s="6" t="s">
        <v>33</v>
      </c>
      <c r="C2191" s="6" t="s">
        <v>63</v>
      </c>
      <c r="D2191" s="6" t="s">
        <v>64</v>
      </c>
      <c r="E2191" s="6" t="s">
        <v>504</v>
      </c>
      <c r="F2191" s="27">
        <v>2019</v>
      </c>
      <c r="G2191" s="28">
        <v>43627</v>
      </c>
      <c r="H2191" s="18">
        <v>1995</v>
      </c>
      <c r="I2191" s="17">
        <f t="shared" si="175"/>
        <v>1296.75</v>
      </c>
      <c r="J2191" s="33">
        <v>84</v>
      </c>
      <c r="K2191" s="36">
        <f t="shared" si="172"/>
        <v>51.577909270216956</v>
      </c>
      <c r="L2191" s="19">
        <f t="shared" si="173"/>
        <v>756.42227564102552</v>
      </c>
      <c r="M2191" s="17">
        <f t="shared" si="174"/>
        <v>540.32772435897448</v>
      </c>
      <c r="N2191" s="39">
        <v>0.09</v>
      </c>
      <c r="O2191" s="17">
        <f t="shared" si="176"/>
        <v>588.95721955128226</v>
      </c>
    </row>
    <row r="2192" spans="1:15" s="7" customFormat="1" ht="15.75" customHeight="1" x14ac:dyDescent="0.25">
      <c r="A2192" s="6" t="s">
        <v>2717</v>
      </c>
      <c r="B2192" s="6" t="s">
        <v>44</v>
      </c>
      <c r="C2192" s="6" t="s">
        <v>34</v>
      </c>
      <c r="D2192" s="6" t="s">
        <v>35</v>
      </c>
      <c r="E2192" s="6" t="s">
        <v>532</v>
      </c>
      <c r="F2192" s="27">
        <v>2015</v>
      </c>
      <c r="G2192" s="28">
        <v>42090</v>
      </c>
      <c r="H2192" s="18">
        <v>1419</v>
      </c>
      <c r="I2192" s="17">
        <f t="shared" si="175"/>
        <v>922.35</v>
      </c>
      <c r="J2192" s="33">
        <v>84</v>
      </c>
      <c r="K2192" s="36">
        <f t="shared" si="172"/>
        <v>102.10387902695595</v>
      </c>
      <c r="L2192" s="19">
        <f t="shared" si="173"/>
        <v>876.23250000000007</v>
      </c>
      <c r="M2192" s="17">
        <f t="shared" si="174"/>
        <v>46.117500000000007</v>
      </c>
      <c r="N2192" s="39">
        <v>0.09</v>
      </c>
      <c r="O2192" s="17">
        <f t="shared" si="176"/>
        <v>50.26807500000001</v>
      </c>
    </row>
    <row r="2193" spans="1:15" s="7" customFormat="1" ht="15.75" customHeight="1" x14ac:dyDescent="0.25">
      <c r="A2193" s="6" t="s">
        <v>2718</v>
      </c>
      <c r="B2193" s="6" t="s">
        <v>33</v>
      </c>
      <c r="C2193" s="6" t="s">
        <v>34</v>
      </c>
      <c r="D2193" s="6" t="s">
        <v>35</v>
      </c>
      <c r="E2193" s="6" t="s">
        <v>1615</v>
      </c>
      <c r="F2193" s="27">
        <v>2018</v>
      </c>
      <c r="G2193" s="28">
        <v>43293</v>
      </c>
      <c r="H2193" s="18">
        <v>744</v>
      </c>
      <c r="I2193" s="17">
        <f t="shared" si="175"/>
        <v>483.6</v>
      </c>
      <c r="J2193" s="33">
        <v>84</v>
      </c>
      <c r="K2193" s="36">
        <f t="shared" si="172"/>
        <v>62.557527942143324</v>
      </c>
      <c r="L2193" s="19">
        <f t="shared" si="173"/>
        <v>342.14499389499389</v>
      </c>
      <c r="M2193" s="17">
        <f t="shared" si="174"/>
        <v>141.45500610500613</v>
      </c>
      <c r="N2193" s="39">
        <v>0.09</v>
      </c>
      <c r="O2193" s="17">
        <f t="shared" si="176"/>
        <v>154.1859566544567</v>
      </c>
    </row>
    <row r="2194" spans="1:15" s="7" customFormat="1" ht="15.75" customHeight="1" x14ac:dyDescent="0.25">
      <c r="A2194" s="6" t="s">
        <v>2719</v>
      </c>
      <c r="B2194" s="6" t="s">
        <v>44</v>
      </c>
      <c r="C2194" s="6" t="s">
        <v>29</v>
      </c>
      <c r="D2194" s="6" t="s">
        <v>30</v>
      </c>
      <c r="E2194" s="6" t="s">
        <v>52</v>
      </c>
      <c r="F2194" s="27">
        <v>2013</v>
      </c>
      <c r="G2194" s="28">
        <v>41415</v>
      </c>
      <c r="H2194" s="18">
        <v>6861</v>
      </c>
      <c r="I2194" s="17">
        <f t="shared" si="175"/>
        <v>4459.6500000000005</v>
      </c>
      <c r="J2194" s="33">
        <v>84</v>
      </c>
      <c r="K2194" s="36">
        <f t="shared" si="172"/>
        <v>124.29322813938198</v>
      </c>
      <c r="L2194" s="19">
        <f t="shared" si="173"/>
        <v>4236.6675000000005</v>
      </c>
      <c r="M2194" s="17">
        <f t="shared" si="174"/>
        <v>222.98250000000004</v>
      </c>
      <c r="N2194" s="39">
        <v>0.09</v>
      </c>
      <c r="O2194" s="17">
        <f t="shared" si="176"/>
        <v>243.05092500000006</v>
      </c>
    </row>
    <row r="2195" spans="1:15" s="7" customFormat="1" ht="15.75" customHeight="1" x14ac:dyDescent="0.25">
      <c r="A2195" s="6" t="s">
        <v>2720</v>
      </c>
      <c r="B2195" s="6" t="s">
        <v>33</v>
      </c>
      <c r="C2195" s="6" t="s">
        <v>34</v>
      </c>
      <c r="D2195" s="6" t="s">
        <v>35</v>
      </c>
      <c r="E2195" s="6" t="s">
        <v>2721</v>
      </c>
      <c r="F2195" s="27">
        <v>2008</v>
      </c>
      <c r="G2195" s="28">
        <v>39630</v>
      </c>
      <c r="H2195" s="18">
        <v>3630.0800000000004</v>
      </c>
      <c r="I2195" s="17">
        <f t="shared" si="175"/>
        <v>2359.5520000000001</v>
      </c>
      <c r="J2195" s="33">
        <v>84</v>
      </c>
      <c r="K2195" s="36">
        <f t="shared" si="172"/>
        <v>182.97172912557528</v>
      </c>
      <c r="L2195" s="19">
        <f t="shared" si="173"/>
        <v>2241.5744</v>
      </c>
      <c r="M2195" s="17">
        <f t="shared" si="174"/>
        <v>117.97760000000001</v>
      </c>
      <c r="N2195" s="39">
        <v>0.09</v>
      </c>
      <c r="O2195" s="17">
        <f t="shared" si="176"/>
        <v>128.59558400000003</v>
      </c>
    </row>
    <row r="2196" spans="1:15" s="7" customFormat="1" ht="15.75" customHeight="1" x14ac:dyDescent="0.25">
      <c r="A2196" s="6" t="s">
        <v>2722</v>
      </c>
      <c r="B2196" s="6" t="s">
        <v>47</v>
      </c>
      <c r="C2196" s="6" t="s">
        <v>34</v>
      </c>
      <c r="D2196" s="6" t="s">
        <v>35</v>
      </c>
      <c r="E2196" s="6" t="s">
        <v>2723</v>
      </c>
      <c r="F2196" s="27">
        <v>2019</v>
      </c>
      <c r="G2196" s="28">
        <v>43812</v>
      </c>
      <c r="H2196" s="18">
        <v>3780</v>
      </c>
      <c r="I2196" s="17">
        <f t="shared" si="175"/>
        <v>2457</v>
      </c>
      <c r="J2196" s="33">
        <v>84</v>
      </c>
      <c r="K2196" s="36">
        <f t="shared" si="172"/>
        <v>45.496383957922419</v>
      </c>
      <c r="L2196" s="19">
        <f t="shared" si="173"/>
        <v>1264.2307692307693</v>
      </c>
      <c r="M2196" s="17">
        <f t="shared" si="174"/>
        <v>1192.7692307692307</v>
      </c>
      <c r="N2196" s="39">
        <v>0.09</v>
      </c>
      <c r="O2196" s="17">
        <f t="shared" si="176"/>
        <v>1300.1184615384616</v>
      </c>
    </row>
    <row r="2197" spans="1:15" s="7" customFormat="1" ht="15.75" customHeight="1" x14ac:dyDescent="0.25">
      <c r="A2197" s="6" t="s">
        <v>2724</v>
      </c>
      <c r="B2197" s="6" t="s">
        <v>44</v>
      </c>
      <c r="C2197" s="6" t="s">
        <v>121</v>
      </c>
      <c r="D2197" s="6" t="s">
        <v>122</v>
      </c>
      <c r="E2197" s="6" t="s">
        <v>123</v>
      </c>
      <c r="F2197" s="27">
        <v>2021</v>
      </c>
      <c r="G2197" s="28">
        <v>44328</v>
      </c>
      <c r="H2197" s="18">
        <v>5481</v>
      </c>
      <c r="I2197" s="17">
        <f t="shared" si="175"/>
        <v>3562.65</v>
      </c>
      <c r="J2197" s="33">
        <v>60</v>
      </c>
      <c r="K2197" s="36">
        <f t="shared" si="172"/>
        <v>28.533859303090072</v>
      </c>
      <c r="L2197" s="19">
        <f t="shared" si="173"/>
        <v>1609.5557692307691</v>
      </c>
      <c r="M2197" s="17">
        <f t="shared" si="174"/>
        <v>1953.094230769231</v>
      </c>
      <c r="N2197" s="39">
        <v>0.21</v>
      </c>
      <c r="O2197" s="17">
        <f t="shared" si="176"/>
        <v>2363.2440192307695</v>
      </c>
    </row>
    <row r="2198" spans="1:15" s="7" customFormat="1" ht="15.75" customHeight="1" x14ac:dyDescent="0.25">
      <c r="A2198" s="6" t="s">
        <v>2725</v>
      </c>
      <c r="B2198" s="6" t="s">
        <v>44</v>
      </c>
      <c r="C2198" s="6" t="s">
        <v>255</v>
      </c>
      <c r="D2198" s="6" t="s">
        <v>256</v>
      </c>
      <c r="E2198" s="6" t="s">
        <v>2726</v>
      </c>
      <c r="F2198" s="27">
        <v>2021</v>
      </c>
      <c r="G2198" s="28">
        <v>44328</v>
      </c>
      <c r="H2198" s="18">
        <v>8621</v>
      </c>
      <c r="I2198" s="17">
        <f t="shared" si="175"/>
        <v>5603.6500000000005</v>
      </c>
      <c r="J2198" s="33">
        <v>84</v>
      </c>
      <c r="K2198" s="36">
        <f t="shared" si="172"/>
        <v>28.533859303090072</v>
      </c>
      <c r="L2198" s="19">
        <f t="shared" si="173"/>
        <v>1808.3222934472933</v>
      </c>
      <c r="M2198" s="17">
        <f t="shared" si="174"/>
        <v>3795.3277065527072</v>
      </c>
      <c r="N2198" s="39">
        <v>0.09</v>
      </c>
      <c r="O2198" s="17">
        <f t="shared" si="176"/>
        <v>4136.9072001424511</v>
      </c>
    </row>
    <row r="2199" spans="1:15" s="7" customFormat="1" ht="15.75" customHeight="1" x14ac:dyDescent="0.25">
      <c r="A2199" s="6" t="s">
        <v>2727</v>
      </c>
      <c r="B2199" s="6" t="s">
        <v>44</v>
      </c>
      <c r="C2199" s="6" t="s">
        <v>234</v>
      </c>
      <c r="D2199" s="6" t="s">
        <v>235</v>
      </c>
      <c r="E2199" s="6" t="s">
        <v>2728</v>
      </c>
      <c r="F2199" s="27">
        <v>2021</v>
      </c>
      <c r="G2199" s="28">
        <v>44317</v>
      </c>
      <c r="H2199" s="18">
        <v>4507</v>
      </c>
      <c r="I2199" s="17">
        <f t="shared" si="175"/>
        <v>2929.55</v>
      </c>
      <c r="J2199" s="33">
        <v>84</v>
      </c>
      <c r="K2199" s="36">
        <f t="shared" si="172"/>
        <v>28.895463510848124</v>
      </c>
      <c r="L2199" s="19">
        <f t="shared" si="173"/>
        <v>957.35916514041514</v>
      </c>
      <c r="M2199" s="17">
        <f t="shared" si="174"/>
        <v>1972.190834859585</v>
      </c>
      <c r="N2199" s="39">
        <v>0.09</v>
      </c>
      <c r="O2199" s="17">
        <f t="shared" si="176"/>
        <v>2149.688009996948</v>
      </c>
    </row>
    <row r="2200" spans="1:15" s="7" customFormat="1" ht="15.75" customHeight="1" x14ac:dyDescent="0.25">
      <c r="A2200" s="6" t="s">
        <v>2729</v>
      </c>
      <c r="B2200" s="6" t="s">
        <v>44</v>
      </c>
      <c r="C2200" s="6" t="s">
        <v>76</v>
      </c>
      <c r="D2200" s="6" t="s">
        <v>77</v>
      </c>
      <c r="E2200" s="6" t="s">
        <v>2730</v>
      </c>
      <c r="F2200" s="27">
        <v>2018</v>
      </c>
      <c r="G2200" s="28">
        <v>43208</v>
      </c>
      <c r="H2200" s="18">
        <v>4402</v>
      </c>
      <c r="I2200" s="17">
        <f t="shared" si="175"/>
        <v>2861.3</v>
      </c>
      <c r="J2200" s="33">
        <v>84</v>
      </c>
      <c r="K2200" s="36">
        <f t="shared" si="172"/>
        <v>65.351742274819188</v>
      </c>
      <c r="L2200" s="19">
        <f t="shared" si="173"/>
        <v>2114.7784900284901</v>
      </c>
      <c r="M2200" s="17">
        <f t="shared" si="174"/>
        <v>746.52150997151011</v>
      </c>
      <c r="N2200" s="39">
        <v>0.09</v>
      </c>
      <c r="O2200" s="17">
        <f t="shared" si="176"/>
        <v>813.70844586894611</v>
      </c>
    </row>
    <row r="2201" spans="1:15" s="7" customFormat="1" ht="15.75" customHeight="1" x14ac:dyDescent="0.25">
      <c r="A2201" s="6" t="s">
        <v>2731</v>
      </c>
      <c r="B2201" s="6" t="s">
        <v>44</v>
      </c>
      <c r="C2201" s="6" t="s">
        <v>165</v>
      </c>
      <c r="D2201" s="6" t="s">
        <v>166</v>
      </c>
      <c r="E2201" s="6" t="s">
        <v>358</v>
      </c>
      <c r="F2201" s="27">
        <v>2021</v>
      </c>
      <c r="G2201" s="28">
        <v>44344</v>
      </c>
      <c r="H2201" s="18">
        <v>3282.4</v>
      </c>
      <c r="I2201" s="17">
        <f t="shared" si="175"/>
        <v>2133.56</v>
      </c>
      <c r="J2201" s="33">
        <v>60</v>
      </c>
      <c r="K2201" s="36">
        <f t="shared" si="172"/>
        <v>28.007889546351084</v>
      </c>
      <c r="L2201" s="19">
        <f t="shared" si="173"/>
        <v>946.14478632478631</v>
      </c>
      <c r="M2201" s="17">
        <f t="shared" si="174"/>
        <v>1187.4152136752136</v>
      </c>
      <c r="N2201" s="39">
        <v>0.09</v>
      </c>
      <c r="O2201" s="17">
        <f t="shared" si="176"/>
        <v>1294.282582905983</v>
      </c>
    </row>
    <row r="2202" spans="1:15" s="7" customFormat="1" ht="15.75" customHeight="1" x14ac:dyDescent="0.25">
      <c r="A2202" s="6" t="s">
        <v>2732</v>
      </c>
      <c r="B2202" s="6" t="s">
        <v>44</v>
      </c>
      <c r="C2202" s="6" t="s">
        <v>76</v>
      </c>
      <c r="D2202" s="6" t="s">
        <v>77</v>
      </c>
      <c r="E2202" s="6" t="s">
        <v>163</v>
      </c>
      <c r="F2202" s="27">
        <v>2021</v>
      </c>
      <c r="G2202" s="28">
        <v>44337</v>
      </c>
      <c r="H2202" s="18">
        <v>21828</v>
      </c>
      <c r="I2202" s="17">
        <f t="shared" si="175"/>
        <v>14188.2</v>
      </c>
      <c r="J2202" s="33">
        <v>84</v>
      </c>
      <c r="K2202" s="36">
        <f t="shared" si="172"/>
        <v>28.238001314924389</v>
      </c>
      <c r="L2202" s="19">
        <f t="shared" si="173"/>
        <v>4531.1201159951161</v>
      </c>
      <c r="M2202" s="17">
        <f t="shared" si="174"/>
        <v>9657.0798840048847</v>
      </c>
      <c r="N2202" s="39">
        <v>0.09</v>
      </c>
      <c r="O2202" s="17">
        <f t="shared" si="176"/>
        <v>10526.217073565325</v>
      </c>
    </row>
    <row r="2203" spans="1:15" s="7" customFormat="1" ht="15.75" customHeight="1" x14ac:dyDescent="0.25">
      <c r="A2203" s="6" t="s">
        <v>2733</v>
      </c>
      <c r="B2203" s="6" t="s">
        <v>47</v>
      </c>
      <c r="C2203" s="6" t="s">
        <v>38</v>
      </c>
      <c r="D2203" s="6" t="s">
        <v>39</v>
      </c>
      <c r="E2203" s="6" t="s">
        <v>264</v>
      </c>
      <c r="F2203" s="27">
        <v>2018</v>
      </c>
      <c r="G2203" s="28">
        <v>43287</v>
      </c>
      <c r="H2203" s="18">
        <v>671</v>
      </c>
      <c r="I2203" s="17">
        <f t="shared" si="175"/>
        <v>436.15000000000003</v>
      </c>
      <c r="J2203" s="33">
        <v>84</v>
      </c>
      <c r="K2203" s="36">
        <f t="shared" si="172"/>
        <v>62.754766600920441</v>
      </c>
      <c r="L2203" s="19">
        <f t="shared" si="173"/>
        <v>309.54722476597476</v>
      </c>
      <c r="M2203" s="17">
        <f t="shared" si="174"/>
        <v>126.60277523402527</v>
      </c>
      <c r="N2203" s="39">
        <v>0.09</v>
      </c>
      <c r="O2203" s="17">
        <f t="shared" si="176"/>
        <v>137.99702500508755</v>
      </c>
    </row>
    <row r="2204" spans="1:15" s="7" customFormat="1" ht="15.75" customHeight="1" x14ac:dyDescent="0.25">
      <c r="A2204" s="6" t="s">
        <v>2734</v>
      </c>
      <c r="B2204" s="6" t="s">
        <v>44</v>
      </c>
      <c r="C2204" s="6" t="s">
        <v>29</v>
      </c>
      <c r="D2204" s="6" t="s">
        <v>30</v>
      </c>
      <c r="E2204" s="6" t="s">
        <v>223</v>
      </c>
      <c r="F2204" s="27">
        <v>2019</v>
      </c>
      <c r="G2204" s="28">
        <v>43647</v>
      </c>
      <c r="H2204" s="18">
        <v>5700</v>
      </c>
      <c r="I2204" s="17">
        <f t="shared" si="175"/>
        <v>3705</v>
      </c>
      <c r="J2204" s="33">
        <v>84</v>
      </c>
      <c r="K2204" s="36">
        <f t="shared" si="172"/>
        <v>50.920447074293229</v>
      </c>
      <c r="L2204" s="19">
        <f t="shared" si="173"/>
        <v>2133.6576617826618</v>
      </c>
      <c r="M2204" s="17">
        <f t="shared" si="174"/>
        <v>1571.3423382173382</v>
      </c>
      <c r="N2204" s="39">
        <v>0.09</v>
      </c>
      <c r="O2204" s="17">
        <f t="shared" si="176"/>
        <v>1712.7631486568987</v>
      </c>
    </row>
    <row r="2205" spans="1:15" s="7" customFormat="1" ht="15.75" customHeight="1" x14ac:dyDescent="0.25">
      <c r="A2205" s="6" t="s">
        <v>2735</v>
      </c>
      <c r="B2205" s="6" t="s">
        <v>44</v>
      </c>
      <c r="C2205" s="6" t="s">
        <v>234</v>
      </c>
      <c r="D2205" s="6" t="s">
        <v>235</v>
      </c>
      <c r="E2205" s="6" t="s">
        <v>2736</v>
      </c>
      <c r="F2205" s="27">
        <v>2021</v>
      </c>
      <c r="G2205" s="28">
        <v>44349</v>
      </c>
      <c r="H2205" s="18">
        <v>2636</v>
      </c>
      <c r="I2205" s="17">
        <f t="shared" si="175"/>
        <v>1713.4</v>
      </c>
      <c r="J2205" s="33">
        <v>84</v>
      </c>
      <c r="K2205" s="36">
        <f t="shared" si="172"/>
        <v>27.843523997370148</v>
      </c>
      <c r="L2205" s="19">
        <f t="shared" si="173"/>
        <v>539.54451566951548</v>
      </c>
      <c r="M2205" s="17">
        <f t="shared" si="174"/>
        <v>1173.8554843304846</v>
      </c>
      <c r="N2205" s="39">
        <v>0.09</v>
      </c>
      <c r="O2205" s="17">
        <f t="shared" si="176"/>
        <v>1279.5024779202283</v>
      </c>
    </row>
    <row r="2206" spans="1:15" s="7" customFormat="1" ht="15.75" customHeight="1" x14ac:dyDescent="0.25">
      <c r="A2206" s="6" t="s">
        <v>2737</v>
      </c>
      <c r="B2206" s="6" t="s">
        <v>33</v>
      </c>
      <c r="C2206" s="6" t="s">
        <v>34</v>
      </c>
      <c r="D2206" s="6" t="s">
        <v>35</v>
      </c>
      <c r="E2206" s="6" t="s">
        <v>2723</v>
      </c>
      <c r="F2206" s="27">
        <v>2020</v>
      </c>
      <c r="G2206" s="28">
        <v>43840</v>
      </c>
      <c r="H2206" s="18">
        <v>4170</v>
      </c>
      <c r="I2206" s="17">
        <f t="shared" si="175"/>
        <v>2710.5</v>
      </c>
      <c r="J2206" s="33">
        <v>84</v>
      </c>
      <c r="K2206" s="36">
        <f t="shared" si="172"/>
        <v>44.57593688362919</v>
      </c>
      <c r="L2206" s="19">
        <f t="shared" si="173"/>
        <v>1366.4514652014652</v>
      </c>
      <c r="M2206" s="17">
        <f t="shared" si="174"/>
        <v>1344.0485347985348</v>
      </c>
      <c r="N2206" s="39">
        <v>0.09</v>
      </c>
      <c r="O2206" s="17">
        <f t="shared" si="176"/>
        <v>1465.012902930403</v>
      </c>
    </row>
    <row r="2207" spans="1:15" s="7" customFormat="1" ht="15.75" customHeight="1" x14ac:dyDescent="0.25">
      <c r="A2207" s="6" t="s">
        <v>2738</v>
      </c>
      <c r="B2207" s="6" t="s">
        <v>44</v>
      </c>
      <c r="C2207" s="6" t="s">
        <v>38</v>
      </c>
      <c r="D2207" s="6" t="s">
        <v>39</v>
      </c>
      <c r="E2207" s="6" t="s">
        <v>264</v>
      </c>
      <c r="F2207" s="27">
        <v>2018</v>
      </c>
      <c r="G2207" s="28">
        <v>43204</v>
      </c>
      <c r="H2207" s="18">
        <v>744</v>
      </c>
      <c r="I2207" s="17">
        <f t="shared" si="175"/>
        <v>483.6</v>
      </c>
      <c r="J2207" s="33">
        <v>84</v>
      </c>
      <c r="K2207" s="36">
        <f t="shared" si="172"/>
        <v>65.483234714003942</v>
      </c>
      <c r="L2207" s="19">
        <f t="shared" si="173"/>
        <v>358.14652014652012</v>
      </c>
      <c r="M2207" s="17">
        <f t="shared" si="174"/>
        <v>125.45347985347991</v>
      </c>
      <c r="N2207" s="39">
        <v>0.09</v>
      </c>
      <c r="O2207" s="17">
        <f t="shared" si="176"/>
        <v>136.74429304029312</v>
      </c>
    </row>
    <row r="2208" spans="1:15" s="7" customFormat="1" ht="15.75" customHeight="1" x14ac:dyDescent="0.25">
      <c r="A2208" s="6" t="s">
        <v>2739</v>
      </c>
      <c r="B2208" s="6" t="s">
        <v>44</v>
      </c>
      <c r="C2208" s="6" t="s">
        <v>34</v>
      </c>
      <c r="D2208" s="6" t="s">
        <v>35</v>
      </c>
      <c r="E2208" s="6" t="s">
        <v>2740</v>
      </c>
      <c r="F2208" s="27">
        <v>2019</v>
      </c>
      <c r="G2208" s="28">
        <v>43775</v>
      </c>
      <c r="H2208" s="18">
        <v>2040</v>
      </c>
      <c r="I2208" s="17">
        <f t="shared" si="175"/>
        <v>1326</v>
      </c>
      <c r="J2208" s="33">
        <v>60</v>
      </c>
      <c r="K2208" s="36">
        <f t="shared" si="172"/>
        <v>46.712689020381326</v>
      </c>
      <c r="L2208" s="19">
        <f t="shared" si="173"/>
        <v>980.732905982906</v>
      </c>
      <c r="M2208" s="17">
        <f t="shared" si="174"/>
        <v>345.267094017094</v>
      </c>
      <c r="N2208" s="39">
        <v>0.09</v>
      </c>
      <c r="O2208" s="17">
        <f t="shared" si="176"/>
        <v>376.34113247863246</v>
      </c>
    </row>
    <row r="2209" spans="1:15" s="7" customFormat="1" ht="15.75" customHeight="1" x14ac:dyDescent="0.25">
      <c r="A2209" s="6" t="s">
        <v>2741</v>
      </c>
      <c r="B2209" s="6" t="s">
        <v>44</v>
      </c>
      <c r="C2209" s="6" t="s">
        <v>255</v>
      </c>
      <c r="D2209" s="6" t="s">
        <v>256</v>
      </c>
      <c r="E2209" s="6" t="s">
        <v>1387</v>
      </c>
      <c r="F2209" s="27">
        <v>2021</v>
      </c>
      <c r="G2209" s="28">
        <v>44356</v>
      </c>
      <c r="H2209" s="18">
        <v>1069</v>
      </c>
      <c r="I2209" s="17">
        <f t="shared" si="175"/>
        <v>694.85</v>
      </c>
      <c r="J2209" s="33">
        <v>84</v>
      </c>
      <c r="K2209" s="36">
        <f t="shared" si="172"/>
        <v>27.613412228796843</v>
      </c>
      <c r="L2209" s="19">
        <f t="shared" si="173"/>
        <v>216.99786324786328</v>
      </c>
      <c r="M2209" s="17">
        <f t="shared" si="174"/>
        <v>477.85213675213674</v>
      </c>
      <c r="N2209" s="39">
        <v>0.09</v>
      </c>
      <c r="O2209" s="17">
        <f t="shared" si="176"/>
        <v>520.85882905982908</v>
      </c>
    </row>
    <row r="2210" spans="1:15" s="7" customFormat="1" ht="15.75" customHeight="1" x14ac:dyDescent="0.25">
      <c r="A2210" s="6" t="s">
        <v>2742</v>
      </c>
      <c r="B2210" s="6" t="s">
        <v>44</v>
      </c>
      <c r="C2210" s="6" t="s">
        <v>29</v>
      </c>
      <c r="D2210" s="6" t="s">
        <v>30</v>
      </c>
      <c r="E2210" s="6" t="s">
        <v>52</v>
      </c>
      <c r="F2210" s="27">
        <v>2017</v>
      </c>
      <c r="G2210" s="28">
        <v>42917</v>
      </c>
      <c r="H2210" s="18">
        <v>6861</v>
      </c>
      <c r="I2210" s="17">
        <f t="shared" si="175"/>
        <v>4459.6500000000005</v>
      </c>
      <c r="J2210" s="33">
        <v>84</v>
      </c>
      <c r="K2210" s="36">
        <f t="shared" si="172"/>
        <v>74.917817225509523</v>
      </c>
      <c r="L2210" s="19">
        <f t="shared" si="173"/>
        <v>3778.5938263125763</v>
      </c>
      <c r="M2210" s="17">
        <f t="shared" si="174"/>
        <v>681.05617368742423</v>
      </c>
      <c r="N2210" s="39">
        <v>0.09</v>
      </c>
      <c r="O2210" s="17">
        <f t="shared" si="176"/>
        <v>742.35122931929243</v>
      </c>
    </row>
    <row r="2211" spans="1:15" s="7" customFormat="1" ht="15.75" customHeight="1" x14ac:dyDescent="0.25">
      <c r="A2211" s="6" t="s">
        <v>2743</v>
      </c>
      <c r="B2211" s="6" t="s">
        <v>47</v>
      </c>
      <c r="C2211" s="6" t="s">
        <v>184</v>
      </c>
      <c r="D2211" s="6" t="s">
        <v>185</v>
      </c>
      <c r="E2211" s="6" t="s">
        <v>659</v>
      </c>
      <c r="F2211" s="27">
        <v>2012</v>
      </c>
      <c r="G2211" s="28">
        <v>41109</v>
      </c>
      <c r="H2211" s="18">
        <v>2795</v>
      </c>
      <c r="I2211" s="17">
        <f t="shared" si="175"/>
        <v>1816.75</v>
      </c>
      <c r="J2211" s="33">
        <v>84</v>
      </c>
      <c r="K2211" s="36">
        <f t="shared" si="172"/>
        <v>134.35239973701511</v>
      </c>
      <c r="L2211" s="19">
        <f t="shared" si="173"/>
        <v>1725.9124999999999</v>
      </c>
      <c r="M2211" s="17">
        <f t="shared" si="174"/>
        <v>90.837500000000006</v>
      </c>
      <c r="N2211" s="39">
        <v>0.09</v>
      </c>
      <c r="O2211" s="17">
        <f t="shared" si="176"/>
        <v>99.012875000000008</v>
      </c>
    </row>
    <row r="2212" spans="1:15" s="7" customFormat="1" ht="15.75" customHeight="1" x14ac:dyDescent="0.25">
      <c r="A2212" s="6" t="s">
        <v>2744</v>
      </c>
      <c r="B2212" s="6" t="s">
        <v>47</v>
      </c>
      <c r="C2212" s="6" t="s">
        <v>38</v>
      </c>
      <c r="D2212" s="6" t="s">
        <v>39</v>
      </c>
      <c r="E2212" s="6" t="s">
        <v>71</v>
      </c>
      <c r="F2212" s="27">
        <v>2007</v>
      </c>
      <c r="G2212" s="28">
        <v>39414</v>
      </c>
      <c r="H2212" s="18">
        <v>1025</v>
      </c>
      <c r="I2212" s="17">
        <f t="shared" si="175"/>
        <v>666.25</v>
      </c>
      <c r="J2212" s="33">
        <v>84</v>
      </c>
      <c r="K2212" s="36">
        <f t="shared" si="172"/>
        <v>190.0723208415516</v>
      </c>
      <c r="L2212" s="19">
        <f t="shared" si="173"/>
        <v>632.9375</v>
      </c>
      <c r="M2212" s="17">
        <f t="shared" si="174"/>
        <v>33.3125</v>
      </c>
      <c r="N2212" s="39">
        <v>0.09</v>
      </c>
      <c r="O2212" s="17">
        <f t="shared" si="176"/>
        <v>36.310625000000002</v>
      </c>
    </row>
    <row r="2213" spans="1:15" s="7" customFormat="1" ht="15.75" customHeight="1" x14ac:dyDescent="0.25">
      <c r="A2213" s="6" t="s">
        <v>2745</v>
      </c>
      <c r="B2213" s="6" t="s">
        <v>33</v>
      </c>
      <c r="C2213" s="6" t="s">
        <v>34</v>
      </c>
      <c r="D2213" s="6" t="s">
        <v>35</v>
      </c>
      <c r="E2213" s="6" t="s">
        <v>2736</v>
      </c>
      <c r="F2213" s="27">
        <v>2020</v>
      </c>
      <c r="G2213" s="28">
        <v>43887</v>
      </c>
      <c r="H2213" s="18">
        <v>1942</v>
      </c>
      <c r="I2213" s="17">
        <f t="shared" si="175"/>
        <v>1262.3</v>
      </c>
      <c r="J2213" s="33">
        <v>84</v>
      </c>
      <c r="K2213" s="36">
        <f t="shared" si="172"/>
        <v>43.030900723208411</v>
      </c>
      <c r="L2213" s="19">
        <f t="shared" si="173"/>
        <v>614.30965099715092</v>
      </c>
      <c r="M2213" s="17">
        <f t="shared" si="174"/>
        <v>647.99034900284903</v>
      </c>
      <c r="N2213" s="39">
        <v>0.09</v>
      </c>
      <c r="O2213" s="17">
        <f t="shared" si="176"/>
        <v>706.30948041310546</v>
      </c>
    </row>
    <row r="2214" spans="1:15" s="7" customFormat="1" ht="15.75" customHeight="1" x14ac:dyDescent="0.25">
      <c r="A2214" s="6" t="s">
        <v>2746</v>
      </c>
      <c r="B2214" s="6" t="s">
        <v>44</v>
      </c>
      <c r="C2214" s="6" t="s">
        <v>134</v>
      </c>
      <c r="D2214" s="6" t="s">
        <v>135</v>
      </c>
      <c r="E2214" s="6" t="s">
        <v>152</v>
      </c>
      <c r="F2214" s="27">
        <v>2021</v>
      </c>
      <c r="G2214" s="28">
        <v>44372</v>
      </c>
      <c r="H2214" s="18">
        <v>6835.25</v>
      </c>
      <c r="I2214" s="17">
        <f t="shared" si="175"/>
        <v>4442.9125000000004</v>
      </c>
      <c r="J2214" s="33">
        <v>84</v>
      </c>
      <c r="K2214" s="36">
        <f t="shared" si="172"/>
        <v>27.087442472057855</v>
      </c>
      <c r="L2214" s="19">
        <f t="shared" si="173"/>
        <v>1361.0688085063084</v>
      </c>
      <c r="M2214" s="17">
        <f t="shared" si="174"/>
        <v>3081.8436914936919</v>
      </c>
      <c r="N2214" s="39">
        <v>0.09</v>
      </c>
      <c r="O2214" s="17">
        <f t="shared" si="176"/>
        <v>3359.2096237281244</v>
      </c>
    </row>
    <row r="2215" spans="1:15" s="7" customFormat="1" ht="15.75" customHeight="1" x14ac:dyDescent="0.25">
      <c r="A2215" s="6" t="s">
        <v>2747</v>
      </c>
      <c r="B2215" s="6" t="s">
        <v>44</v>
      </c>
      <c r="C2215" s="6" t="s">
        <v>63</v>
      </c>
      <c r="D2215" s="6" t="s">
        <v>64</v>
      </c>
      <c r="E2215" s="6" t="s">
        <v>204</v>
      </c>
      <c r="F2215" s="27">
        <v>2017</v>
      </c>
      <c r="G2215" s="28">
        <v>42856</v>
      </c>
      <c r="H2215" s="18">
        <v>2395</v>
      </c>
      <c r="I2215" s="17">
        <f t="shared" si="175"/>
        <v>1556.75</v>
      </c>
      <c r="J2215" s="33">
        <v>60</v>
      </c>
      <c r="K2215" s="36">
        <f t="shared" si="172"/>
        <v>76.92307692307692</v>
      </c>
      <c r="L2215" s="19">
        <f t="shared" si="173"/>
        <v>1478.9124999999999</v>
      </c>
      <c r="M2215" s="17">
        <f t="shared" si="174"/>
        <v>77.837500000000006</v>
      </c>
      <c r="N2215" s="39">
        <v>0.09</v>
      </c>
      <c r="O2215" s="17">
        <f t="shared" si="176"/>
        <v>84.842875000000006</v>
      </c>
    </row>
    <row r="2216" spans="1:15" s="7" customFormat="1" ht="15.75" customHeight="1" x14ac:dyDescent="0.25">
      <c r="A2216" s="6" t="s">
        <v>2748</v>
      </c>
      <c r="B2216" s="6" t="s">
        <v>33</v>
      </c>
      <c r="C2216" s="6" t="s">
        <v>34</v>
      </c>
      <c r="D2216" s="6" t="s">
        <v>35</v>
      </c>
      <c r="E2216" s="6" t="s">
        <v>2736</v>
      </c>
      <c r="F2216" s="27">
        <v>2019</v>
      </c>
      <c r="G2216" s="28">
        <v>43655</v>
      </c>
      <c r="H2216" s="18">
        <v>3543</v>
      </c>
      <c r="I2216" s="17">
        <f t="shared" si="175"/>
        <v>2302.9500000000003</v>
      </c>
      <c r="J2216" s="33">
        <v>84</v>
      </c>
      <c r="K2216" s="36">
        <f t="shared" si="172"/>
        <v>50.657462195923735</v>
      </c>
      <c r="L2216" s="19">
        <f t="shared" si="173"/>
        <v>1319.3871718559221</v>
      </c>
      <c r="M2216" s="17">
        <f t="shared" si="174"/>
        <v>983.56282814407814</v>
      </c>
      <c r="N2216" s="39">
        <v>0.09</v>
      </c>
      <c r="O2216" s="17">
        <f t="shared" si="176"/>
        <v>1072.0834826770451</v>
      </c>
    </row>
    <row r="2217" spans="1:15" s="7" customFormat="1" ht="15.75" customHeight="1" x14ac:dyDescent="0.25">
      <c r="A2217" s="6" t="s">
        <v>2749</v>
      </c>
      <c r="B2217" s="6" t="s">
        <v>28</v>
      </c>
      <c r="C2217" s="6" t="s">
        <v>165</v>
      </c>
      <c r="D2217" s="6" t="s">
        <v>166</v>
      </c>
      <c r="E2217" s="6" t="s">
        <v>2750</v>
      </c>
      <c r="F2217" s="27">
        <v>2018</v>
      </c>
      <c r="G2217" s="28">
        <v>43282</v>
      </c>
      <c r="H2217" s="18">
        <v>860.05</v>
      </c>
      <c r="I2217" s="17">
        <f t="shared" si="175"/>
        <v>559.03250000000003</v>
      </c>
      <c r="J2217" s="33">
        <v>60</v>
      </c>
      <c r="K2217" s="36">
        <f t="shared" si="172"/>
        <v>62.91913214990138</v>
      </c>
      <c r="L2217" s="19">
        <f t="shared" si="173"/>
        <v>531.08087499999999</v>
      </c>
      <c r="M2217" s="17">
        <f t="shared" si="174"/>
        <v>27.951625000000003</v>
      </c>
      <c r="N2217" s="39">
        <v>0.09</v>
      </c>
      <c r="O2217" s="17">
        <f t="shared" si="176"/>
        <v>30.467271250000007</v>
      </c>
    </row>
    <row r="2218" spans="1:15" s="7" customFormat="1" ht="15.75" customHeight="1" x14ac:dyDescent="0.25">
      <c r="A2218" s="6" t="s">
        <v>2751</v>
      </c>
      <c r="B2218" s="6" t="s">
        <v>44</v>
      </c>
      <c r="C2218" s="6" t="s">
        <v>34</v>
      </c>
      <c r="D2218" s="6" t="s">
        <v>35</v>
      </c>
      <c r="E2218" s="6" t="s">
        <v>2736</v>
      </c>
      <c r="F2218" s="27">
        <v>2020</v>
      </c>
      <c r="G2218" s="28">
        <v>43949</v>
      </c>
      <c r="H2218" s="24">
        <v>3886</v>
      </c>
      <c r="I2218" s="17">
        <f t="shared" si="175"/>
        <v>2525.9</v>
      </c>
      <c r="J2218" s="33">
        <v>84</v>
      </c>
      <c r="K2218" s="36">
        <f t="shared" si="172"/>
        <v>40.992767915844837</v>
      </c>
      <c r="L2218" s="19">
        <f t="shared" si="173"/>
        <v>1171.0291768416769</v>
      </c>
      <c r="M2218" s="17">
        <f t="shared" si="174"/>
        <v>1354.8708231583232</v>
      </c>
      <c r="N2218" s="39">
        <v>0.09</v>
      </c>
      <c r="O2218" s="17">
        <f t="shared" si="176"/>
        <v>1476.8091972425725</v>
      </c>
    </row>
    <row r="2219" spans="1:15" s="7" customFormat="1" ht="15.75" customHeight="1" x14ac:dyDescent="0.25">
      <c r="A2219" s="6" t="s">
        <v>2752</v>
      </c>
      <c r="B2219" s="6" t="s">
        <v>44</v>
      </c>
      <c r="C2219" s="6" t="s">
        <v>134</v>
      </c>
      <c r="D2219" s="6" t="s">
        <v>135</v>
      </c>
      <c r="E2219" s="6" t="s">
        <v>136</v>
      </c>
      <c r="F2219" s="27">
        <v>2021</v>
      </c>
      <c r="G2219" s="28">
        <v>44383</v>
      </c>
      <c r="H2219" s="18">
        <v>5188.8</v>
      </c>
      <c r="I2219" s="17">
        <f t="shared" si="175"/>
        <v>3372.7200000000003</v>
      </c>
      <c r="J2219" s="33">
        <v>84</v>
      </c>
      <c r="K2219" s="36">
        <f t="shared" si="172"/>
        <v>26.725838264299803</v>
      </c>
      <c r="L2219" s="19">
        <f t="shared" si="173"/>
        <v>1019.4265567765569</v>
      </c>
      <c r="M2219" s="17">
        <f t="shared" si="174"/>
        <v>2353.2934432234433</v>
      </c>
      <c r="N2219" s="39">
        <v>0.09</v>
      </c>
      <c r="O2219" s="17">
        <f t="shared" si="176"/>
        <v>2565.0898531135535</v>
      </c>
    </row>
    <row r="2220" spans="1:15" s="7" customFormat="1" ht="15.75" customHeight="1" x14ac:dyDescent="0.25">
      <c r="A2220" s="6" t="s">
        <v>2753</v>
      </c>
      <c r="B2220" s="6" t="s">
        <v>33</v>
      </c>
      <c r="C2220" s="6" t="s">
        <v>34</v>
      </c>
      <c r="D2220" s="6" t="s">
        <v>35</v>
      </c>
      <c r="E2220" s="6" t="s">
        <v>2736</v>
      </c>
      <c r="F2220" s="27">
        <v>2019</v>
      </c>
      <c r="G2220" s="28">
        <v>43517</v>
      </c>
      <c r="H2220" s="24">
        <v>1904</v>
      </c>
      <c r="I2220" s="26">
        <f t="shared" si="175"/>
        <v>1237.6000000000001</v>
      </c>
      <c r="J2220" s="34">
        <v>84</v>
      </c>
      <c r="K2220" s="37">
        <f t="shared" si="172"/>
        <v>55.193951347797501</v>
      </c>
      <c r="L2220" s="25">
        <f t="shared" si="173"/>
        <v>772.53133903133903</v>
      </c>
      <c r="M2220" s="26">
        <f t="shared" si="174"/>
        <v>465.06866096866111</v>
      </c>
      <c r="N2220" s="40">
        <v>0.09</v>
      </c>
      <c r="O2220" s="17">
        <f t="shared" si="176"/>
        <v>506.92484045584064</v>
      </c>
    </row>
    <row r="2221" spans="1:15" s="7" customFormat="1" ht="15.75" customHeight="1" x14ac:dyDescent="0.25">
      <c r="A2221" s="6" t="s">
        <v>2754</v>
      </c>
      <c r="B2221" s="6" t="s">
        <v>44</v>
      </c>
      <c r="C2221" s="6" t="s">
        <v>34</v>
      </c>
      <c r="D2221" s="6" t="s">
        <v>35</v>
      </c>
      <c r="E2221" s="6" t="s">
        <v>2736</v>
      </c>
      <c r="F2221" s="27">
        <v>2020</v>
      </c>
      <c r="G2221" s="28">
        <v>44104</v>
      </c>
      <c r="H2221" s="18">
        <v>3924</v>
      </c>
      <c r="I2221" s="17">
        <f t="shared" si="175"/>
        <v>2550.6</v>
      </c>
      <c r="J2221" s="33">
        <v>84</v>
      </c>
      <c r="K2221" s="36">
        <f t="shared" si="172"/>
        <v>35.897435897435898</v>
      </c>
      <c r="L2221" s="19">
        <f t="shared" si="173"/>
        <v>1035.4999999999998</v>
      </c>
      <c r="M2221" s="17">
        <f t="shared" si="174"/>
        <v>1515.1000000000001</v>
      </c>
      <c r="N2221" s="39">
        <v>0.09</v>
      </c>
      <c r="O2221" s="17">
        <f t="shared" si="176"/>
        <v>1651.4590000000003</v>
      </c>
    </row>
    <row r="2222" spans="1:15" s="7" customFormat="1" ht="15.75" customHeight="1" x14ac:dyDescent="0.25">
      <c r="A2222" s="6" t="s">
        <v>2755</v>
      </c>
      <c r="B2222" s="6" t="s">
        <v>33</v>
      </c>
      <c r="C2222" s="6" t="s">
        <v>63</v>
      </c>
      <c r="D2222" s="6" t="s">
        <v>64</v>
      </c>
      <c r="E2222" s="6" t="s">
        <v>152</v>
      </c>
      <c r="F2222" s="27">
        <v>2021</v>
      </c>
      <c r="G2222" s="28">
        <v>44391</v>
      </c>
      <c r="H2222" s="18">
        <v>6668</v>
      </c>
      <c r="I2222" s="17">
        <f t="shared" si="175"/>
        <v>4334.2</v>
      </c>
      <c r="J2222" s="33">
        <v>84</v>
      </c>
      <c r="K2222" s="36">
        <f t="shared" si="172"/>
        <v>26.462853385930309</v>
      </c>
      <c r="L2222" s="19">
        <f t="shared" si="173"/>
        <v>1297.1492165242166</v>
      </c>
      <c r="M2222" s="17">
        <f t="shared" si="174"/>
        <v>3037.0507834757832</v>
      </c>
      <c r="N2222" s="39">
        <v>0.09</v>
      </c>
      <c r="O2222" s="17">
        <f t="shared" si="176"/>
        <v>3310.385353988604</v>
      </c>
    </row>
    <row r="2223" spans="1:15" s="7" customFormat="1" ht="15.75" customHeight="1" x14ac:dyDescent="0.25">
      <c r="A2223" s="6" t="s">
        <v>2756</v>
      </c>
      <c r="B2223" s="6" t="s">
        <v>33</v>
      </c>
      <c r="C2223" s="6" t="s">
        <v>34</v>
      </c>
      <c r="D2223" s="6" t="s">
        <v>35</v>
      </c>
      <c r="E2223" s="6" t="s">
        <v>2736</v>
      </c>
      <c r="F2223" s="27">
        <v>2020</v>
      </c>
      <c r="G2223" s="28">
        <v>44137</v>
      </c>
      <c r="H2223" s="18">
        <v>4345</v>
      </c>
      <c r="I2223" s="17">
        <f t="shared" si="175"/>
        <v>2824.25</v>
      </c>
      <c r="J2223" s="33">
        <v>84</v>
      </c>
      <c r="K2223" s="36">
        <f t="shared" si="172"/>
        <v>34.812623274161737</v>
      </c>
      <c r="L2223" s="19">
        <f t="shared" si="173"/>
        <v>1111.947306166056</v>
      </c>
      <c r="M2223" s="17">
        <f t="shared" si="174"/>
        <v>1712.302693833944</v>
      </c>
      <c r="N2223" s="39">
        <v>0.09</v>
      </c>
      <c r="O2223" s="17">
        <f t="shared" si="176"/>
        <v>1866.4099362789991</v>
      </c>
    </row>
    <row r="2224" spans="1:15" s="7" customFormat="1" ht="15.75" customHeight="1" x14ac:dyDescent="0.25">
      <c r="A2224" s="6" t="s">
        <v>2757</v>
      </c>
      <c r="B2224" s="6" t="s">
        <v>44</v>
      </c>
      <c r="C2224" s="6" t="s">
        <v>29</v>
      </c>
      <c r="D2224" s="6" t="s">
        <v>30</v>
      </c>
      <c r="E2224" s="6" t="s">
        <v>48</v>
      </c>
      <c r="F2224" s="27">
        <v>2021</v>
      </c>
      <c r="G2224" s="28">
        <v>44403</v>
      </c>
      <c r="H2224" s="18">
        <v>7246.98</v>
      </c>
      <c r="I2224" s="17">
        <f t="shared" si="175"/>
        <v>4710.5370000000003</v>
      </c>
      <c r="J2224" s="33">
        <v>84</v>
      </c>
      <c r="K2224" s="36">
        <f t="shared" si="172"/>
        <v>26.068376068376068</v>
      </c>
      <c r="L2224" s="19">
        <f t="shared" si="173"/>
        <v>1388.7648511904763</v>
      </c>
      <c r="M2224" s="17">
        <f t="shared" si="174"/>
        <v>3321.772148809524</v>
      </c>
      <c r="N2224" s="39">
        <v>0.09</v>
      </c>
      <c r="O2224" s="17">
        <f t="shared" si="176"/>
        <v>3620.7316422023814</v>
      </c>
    </row>
    <row r="2225" spans="1:15" s="7" customFormat="1" ht="15.75" customHeight="1" x14ac:dyDescent="0.25">
      <c r="A2225" s="6" t="s">
        <v>2758</v>
      </c>
      <c r="B2225" s="6" t="s">
        <v>33</v>
      </c>
      <c r="C2225" s="6" t="s">
        <v>34</v>
      </c>
      <c r="D2225" s="6" t="s">
        <v>35</v>
      </c>
      <c r="E2225" s="6" t="s">
        <v>2759</v>
      </c>
      <c r="F2225" s="27">
        <v>2017</v>
      </c>
      <c r="G2225" s="28">
        <v>42814</v>
      </c>
      <c r="H2225" s="18">
        <v>2813</v>
      </c>
      <c r="I2225" s="17">
        <f t="shared" si="175"/>
        <v>1828.45</v>
      </c>
      <c r="J2225" s="33">
        <v>84</v>
      </c>
      <c r="K2225" s="36">
        <f t="shared" si="172"/>
        <v>78.303747534516759</v>
      </c>
      <c r="L2225" s="19">
        <f t="shared" si="173"/>
        <v>1619.2352716727717</v>
      </c>
      <c r="M2225" s="17">
        <f t="shared" si="174"/>
        <v>209.21472832722839</v>
      </c>
      <c r="N2225" s="39">
        <v>0.09</v>
      </c>
      <c r="O2225" s="17">
        <f t="shared" si="176"/>
        <v>228.04405387667896</v>
      </c>
    </row>
    <row r="2226" spans="1:15" s="7" customFormat="1" ht="15.75" customHeight="1" x14ac:dyDescent="0.25">
      <c r="A2226" s="6" t="s">
        <v>2760</v>
      </c>
      <c r="B2226" s="6" t="s">
        <v>47</v>
      </c>
      <c r="C2226" s="6" t="s">
        <v>58</v>
      </c>
      <c r="D2226" s="6" t="s">
        <v>59</v>
      </c>
      <c r="E2226" s="6" t="s">
        <v>318</v>
      </c>
      <c r="F2226" s="27">
        <v>2020</v>
      </c>
      <c r="G2226" s="28">
        <v>44013</v>
      </c>
      <c r="H2226" s="18">
        <v>7900</v>
      </c>
      <c r="I2226" s="17">
        <f t="shared" si="175"/>
        <v>5135</v>
      </c>
      <c r="J2226" s="33">
        <v>84</v>
      </c>
      <c r="K2226" s="36">
        <f t="shared" si="172"/>
        <v>38.888888888888886</v>
      </c>
      <c r="L2226" s="19">
        <f t="shared" si="173"/>
        <v>2258.4490740740739</v>
      </c>
      <c r="M2226" s="17">
        <f t="shared" si="174"/>
        <v>2876.5509259259261</v>
      </c>
      <c r="N2226" s="39">
        <v>0.09</v>
      </c>
      <c r="O2226" s="17">
        <f t="shared" si="176"/>
        <v>3135.4405092592597</v>
      </c>
    </row>
    <row r="2227" spans="1:15" s="7" customFormat="1" ht="15.75" customHeight="1" x14ac:dyDescent="0.25">
      <c r="A2227" s="6" t="s">
        <v>2761</v>
      </c>
      <c r="B2227" s="6" t="s">
        <v>44</v>
      </c>
      <c r="C2227" s="6" t="s">
        <v>63</v>
      </c>
      <c r="D2227" s="6" t="s">
        <v>64</v>
      </c>
      <c r="E2227" s="6" t="s">
        <v>117</v>
      </c>
      <c r="F2227" s="27">
        <v>2021</v>
      </c>
      <c r="G2227" s="28">
        <v>44405</v>
      </c>
      <c r="H2227" s="18">
        <v>5223.1400000000003</v>
      </c>
      <c r="I2227" s="17">
        <f t="shared" si="175"/>
        <v>3395.0410000000002</v>
      </c>
      <c r="J2227" s="33">
        <v>84</v>
      </c>
      <c r="K2227" s="36">
        <f t="shared" si="172"/>
        <v>26.002629848783695</v>
      </c>
      <c r="L2227" s="19">
        <f t="shared" si="173"/>
        <v>998.40469907407441</v>
      </c>
      <c r="M2227" s="17">
        <f t="shared" si="174"/>
        <v>2396.6363009259258</v>
      </c>
      <c r="N2227" s="39">
        <v>0.09</v>
      </c>
      <c r="O2227" s="17">
        <f t="shared" si="176"/>
        <v>2612.3335680092591</v>
      </c>
    </row>
    <row r="2228" spans="1:15" s="7" customFormat="1" ht="15.75" customHeight="1" x14ac:dyDescent="0.25">
      <c r="A2228" s="6" t="s">
        <v>2762</v>
      </c>
      <c r="B2228" s="6" t="s">
        <v>28</v>
      </c>
      <c r="C2228" s="6" t="s">
        <v>58</v>
      </c>
      <c r="D2228" s="6" t="s">
        <v>59</v>
      </c>
      <c r="E2228" s="6" t="s">
        <v>161</v>
      </c>
      <c r="F2228" s="27">
        <v>2021</v>
      </c>
      <c r="G2228" s="28">
        <v>44411</v>
      </c>
      <c r="H2228" s="18">
        <v>7878</v>
      </c>
      <c r="I2228" s="17">
        <f t="shared" si="175"/>
        <v>5120.7</v>
      </c>
      <c r="J2228" s="33">
        <v>84</v>
      </c>
      <c r="K2228" s="36">
        <f t="shared" si="172"/>
        <v>25.805391190006574</v>
      </c>
      <c r="L2228" s="19">
        <f t="shared" si="173"/>
        <v>1494.4593253968251</v>
      </c>
      <c r="M2228" s="17">
        <f t="shared" si="174"/>
        <v>3626.2406746031747</v>
      </c>
      <c r="N2228" s="39">
        <v>0.09</v>
      </c>
      <c r="O2228" s="17">
        <f t="shared" si="176"/>
        <v>3952.6023353174605</v>
      </c>
    </row>
    <row r="2229" spans="1:15" s="7" customFormat="1" ht="15.75" customHeight="1" x14ac:dyDescent="0.25">
      <c r="A2229" s="6" t="s">
        <v>2763</v>
      </c>
      <c r="B2229" s="6" t="s">
        <v>33</v>
      </c>
      <c r="C2229" s="6" t="s">
        <v>29</v>
      </c>
      <c r="D2229" s="6" t="s">
        <v>30</v>
      </c>
      <c r="E2229" s="6" t="s">
        <v>48</v>
      </c>
      <c r="F2229" s="27">
        <v>2021</v>
      </c>
      <c r="G2229" s="28">
        <v>44413</v>
      </c>
      <c r="H2229" s="18">
        <v>7246.98</v>
      </c>
      <c r="I2229" s="17">
        <f t="shared" si="175"/>
        <v>4710.5370000000003</v>
      </c>
      <c r="J2229" s="33">
        <v>84</v>
      </c>
      <c r="K2229" s="36">
        <f t="shared" si="172"/>
        <v>25.739644970414201</v>
      </c>
      <c r="L2229" s="19">
        <f t="shared" si="173"/>
        <v>1371.2520535714284</v>
      </c>
      <c r="M2229" s="17">
        <f t="shared" si="174"/>
        <v>3339.2849464285719</v>
      </c>
      <c r="N2229" s="39">
        <v>0.09</v>
      </c>
      <c r="O2229" s="17">
        <f t="shared" si="176"/>
        <v>3639.8205916071438</v>
      </c>
    </row>
    <row r="2230" spans="1:15" s="7" customFormat="1" ht="15.75" customHeight="1" x14ac:dyDescent="0.25">
      <c r="A2230" s="6" t="s">
        <v>2764</v>
      </c>
      <c r="B2230" s="6" t="s">
        <v>33</v>
      </c>
      <c r="C2230" s="6" t="s">
        <v>63</v>
      </c>
      <c r="D2230" s="6" t="s">
        <v>64</v>
      </c>
      <c r="E2230" s="6" t="s">
        <v>91</v>
      </c>
      <c r="F2230" s="27">
        <v>2021</v>
      </c>
      <c r="G2230" s="28">
        <v>44421</v>
      </c>
      <c r="H2230" s="18">
        <v>5831.14</v>
      </c>
      <c r="I2230" s="17">
        <f t="shared" si="175"/>
        <v>3790.2410000000004</v>
      </c>
      <c r="J2230" s="33">
        <v>84</v>
      </c>
      <c r="K2230" s="36">
        <f t="shared" si="172"/>
        <v>25.476660092044707</v>
      </c>
      <c r="L2230" s="19">
        <f t="shared" si="173"/>
        <v>1092.0779469373224</v>
      </c>
      <c r="M2230" s="17">
        <f t="shared" si="174"/>
        <v>2698.163053062678</v>
      </c>
      <c r="N2230" s="39">
        <v>0.09</v>
      </c>
      <c r="O2230" s="17">
        <f t="shared" si="176"/>
        <v>2940.9977278383194</v>
      </c>
    </row>
    <row r="2231" spans="1:15" s="7" customFormat="1" ht="15.75" customHeight="1" x14ac:dyDescent="0.25">
      <c r="A2231" s="6" t="s">
        <v>2765</v>
      </c>
      <c r="B2231" s="6" t="s">
        <v>44</v>
      </c>
      <c r="C2231" s="6" t="s">
        <v>29</v>
      </c>
      <c r="D2231" s="6" t="s">
        <v>30</v>
      </c>
      <c r="E2231" s="6" t="s">
        <v>48</v>
      </c>
      <c r="F2231" s="27">
        <v>2021</v>
      </c>
      <c r="G2231" s="28">
        <v>44428</v>
      </c>
      <c r="H2231" s="18">
        <v>7246.98</v>
      </c>
      <c r="I2231" s="17">
        <f t="shared" si="175"/>
        <v>4710.5370000000003</v>
      </c>
      <c r="J2231" s="33">
        <v>84</v>
      </c>
      <c r="K2231" s="36">
        <f t="shared" si="172"/>
        <v>25.246548323471398</v>
      </c>
      <c r="L2231" s="19">
        <f t="shared" si="173"/>
        <v>1344.982857142857</v>
      </c>
      <c r="M2231" s="17">
        <f t="shared" si="174"/>
        <v>3365.5541428571432</v>
      </c>
      <c r="N2231" s="39">
        <v>0.09</v>
      </c>
      <c r="O2231" s="17">
        <f t="shared" si="176"/>
        <v>3668.4540157142865</v>
      </c>
    </row>
    <row r="2232" spans="1:15" s="7" customFormat="1" ht="15.75" customHeight="1" x14ac:dyDescent="0.25">
      <c r="A2232" s="6" t="s">
        <v>2766</v>
      </c>
      <c r="B2232" s="6" t="s">
        <v>44</v>
      </c>
      <c r="C2232" s="6" t="s">
        <v>165</v>
      </c>
      <c r="D2232" s="6" t="s">
        <v>166</v>
      </c>
      <c r="E2232" s="6" t="s">
        <v>915</v>
      </c>
      <c r="F2232" s="27">
        <v>2021</v>
      </c>
      <c r="G2232" s="28">
        <v>44433</v>
      </c>
      <c r="H2232" s="18">
        <v>595</v>
      </c>
      <c r="I2232" s="17">
        <f t="shared" si="175"/>
        <v>386.75</v>
      </c>
      <c r="J2232" s="33">
        <v>60</v>
      </c>
      <c r="K2232" s="36">
        <f t="shared" si="172"/>
        <v>25.082182774490466</v>
      </c>
      <c r="L2232" s="19">
        <f t="shared" si="173"/>
        <v>153.59179131054131</v>
      </c>
      <c r="M2232" s="17">
        <f t="shared" si="174"/>
        <v>233.15820868945869</v>
      </c>
      <c r="N2232" s="39">
        <v>0.09</v>
      </c>
      <c r="O2232" s="17">
        <f t="shared" si="176"/>
        <v>254.14244747151</v>
      </c>
    </row>
    <row r="2233" spans="1:15" s="7" customFormat="1" ht="15.75" customHeight="1" x14ac:dyDescent="0.25">
      <c r="A2233" s="6" t="s">
        <v>2767</v>
      </c>
      <c r="B2233" s="6" t="s">
        <v>28</v>
      </c>
      <c r="C2233" s="6" t="s">
        <v>184</v>
      </c>
      <c r="D2233" s="6" t="s">
        <v>185</v>
      </c>
      <c r="E2233" s="6" t="s">
        <v>476</v>
      </c>
      <c r="F2233" s="27">
        <v>2021</v>
      </c>
      <c r="G2233" s="28">
        <v>44440</v>
      </c>
      <c r="H2233" s="18">
        <v>8045.64</v>
      </c>
      <c r="I2233" s="17">
        <f t="shared" si="175"/>
        <v>5229.6660000000002</v>
      </c>
      <c r="J2233" s="33">
        <v>60</v>
      </c>
      <c r="K2233" s="36">
        <f t="shared" si="172"/>
        <v>24.852071005917157</v>
      </c>
      <c r="L2233" s="19">
        <f t="shared" si="173"/>
        <v>2057.8271538461536</v>
      </c>
      <c r="M2233" s="17">
        <f t="shared" si="174"/>
        <v>3171.8388461538466</v>
      </c>
      <c r="N2233" s="39">
        <v>0.09</v>
      </c>
      <c r="O2233" s="17">
        <f t="shared" si="176"/>
        <v>3457.3043423076929</v>
      </c>
    </row>
    <row r="2234" spans="1:15" s="7" customFormat="1" ht="15.75" customHeight="1" x14ac:dyDescent="0.25">
      <c r="A2234" s="6" t="s">
        <v>2768</v>
      </c>
      <c r="B2234" s="6" t="s">
        <v>28</v>
      </c>
      <c r="C2234" s="6" t="s">
        <v>134</v>
      </c>
      <c r="D2234" s="6" t="s">
        <v>135</v>
      </c>
      <c r="E2234" s="6" t="s">
        <v>386</v>
      </c>
      <c r="F2234" s="27">
        <v>2021</v>
      </c>
      <c r="G2234" s="28">
        <v>44440</v>
      </c>
      <c r="H2234" s="18">
        <v>6683</v>
      </c>
      <c r="I2234" s="17">
        <f t="shared" si="175"/>
        <v>4343.95</v>
      </c>
      <c r="J2234" s="33">
        <v>84</v>
      </c>
      <c r="K2234" s="36">
        <f t="shared" si="172"/>
        <v>24.852071005917157</v>
      </c>
      <c r="L2234" s="19">
        <f t="shared" si="173"/>
        <v>1220.9326923076919</v>
      </c>
      <c r="M2234" s="17">
        <f t="shared" si="174"/>
        <v>3123.0173076923079</v>
      </c>
      <c r="N2234" s="39">
        <v>0.09</v>
      </c>
      <c r="O2234" s="17">
        <f t="shared" si="176"/>
        <v>3404.0888653846159</v>
      </c>
    </row>
    <row r="2235" spans="1:15" s="7" customFormat="1" ht="15.75" customHeight="1" x14ac:dyDescent="0.25">
      <c r="A2235" s="6" t="s">
        <v>2769</v>
      </c>
      <c r="B2235" s="6" t="s">
        <v>33</v>
      </c>
      <c r="C2235" s="6" t="s">
        <v>147</v>
      </c>
      <c r="D2235" s="6" t="s">
        <v>148</v>
      </c>
      <c r="E2235" s="6" t="s">
        <v>2325</v>
      </c>
      <c r="F2235" s="27">
        <v>2015</v>
      </c>
      <c r="G2235" s="28">
        <v>42186</v>
      </c>
      <c r="H2235" s="18">
        <v>2574</v>
      </c>
      <c r="I2235" s="17">
        <f t="shared" si="175"/>
        <v>1673.1000000000001</v>
      </c>
      <c r="J2235" s="33">
        <v>84</v>
      </c>
      <c r="K2235" s="36">
        <f t="shared" si="172"/>
        <v>98.948060486522024</v>
      </c>
      <c r="L2235" s="19">
        <f t="shared" si="173"/>
        <v>1589.4450000000002</v>
      </c>
      <c r="M2235" s="17">
        <f t="shared" si="174"/>
        <v>83.655000000000015</v>
      </c>
      <c r="N2235" s="39">
        <v>0.09</v>
      </c>
      <c r="O2235" s="17">
        <f t="shared" si="176"/>
        <v>91.183950000000024</v>
      </c>
    </row>
    <row r="2236" spans="1:15" s="7" customFormat="1" ht="15.75" customHeight="1" x14ac:dyDescent="0.25">
      <c r="A2236" s="6" t="s">
        <v>2770</v>
      </c>
      <c r="B2236" s="6" t="s">
        <v>47</v>
      </c>
      <c r="C2236" s="6" t="s">
        <v>63</v>
      </c>
      <c r="D2236" s="6" t="s">
        <v>64</v>
      </c>
      <c r="E2236" s="6" t="s">
        <v>91</v>
      </c>
      <c r="F2236" s="27">
        <v>2021</v>
      </c>
      <c r="G2236" s="28">
        <v>44442</v>
      </c>
      <c r="H2236" s="18">
        <v>2857</v>
      </c>
      <c r="I2236" s="17">
        <f t="shared" si="175"/>
        <v>1857.05</v>
      </c>
      <c r="J2236" s="33">
        <v>84</v>
      </c>
      <c r="K2236" s="36">
        <f t="shared" si="172"/>
        <v>24.786324786324784</v>
      </c>
      <c r="L2236" s="19">
        <f t="shared" si="173"/>
        <v>520.57109788359799</v>
      </c>
      <c r="M2236" s="17">
        <f t="shared" si="174"/>
        <v>1336.478902116402</v>
      </c>
      <c r="N2236" s="39">
        <v>0.09</v>
      </c>
      <c r="O2236" s="17">
        <f t="shared" si="176"/>
        <v>1456.7620033068783</v>
      </c>
    </row>
    <row r="2237" spans="1:15" s="7" customFormat="1" ht="15.75" customHeight="1" x14ac:dyDescent="0.25">
      <c r="A2237" s="6" t="s">
        <v>2771</v>
      </c>
      <c r="B2237" s="6" t="s">
        <v>44</v>
      </c>
      <c r="C2237" s="6" t="s">
        <v>38</v>
      </c>
      <c r="D2237" s="6" t="s">
        <v>39</v>
      </c>
      <c r="E2237" s="6" t="s">
        <v>1863</v>
      </c>
      <c r="F2237" s="27">
        <v>2010</v>
      </c>
      <c r="G2237" s="28">
        <v>40269</v>
      </c>
      <c r="H2237" s="18">
        <v>1025</v>
      </c>
      <c r="I2237" s="17">
        <f t="shared" si="175"/>
        <v>666.25</v>
      </c>
      <c r="J2237" s="33">
        <v>84</v>
      </c>
      <c r="K2237" s="36">
        <f t="shared" si="172"/>
        <v>161.96581196581195</v>
      </c>
      <c r="L2237" s="19">
        <f t="shared" si="173"/>
        <v>632.9375</v>
      </c>
      <c r="M2237" s="17">
        <f t="shared" si="174"/>
        <v>33.3125</v>
      </c>
      <c r="N2237" s="39">
        <v>0.09</v>
      </c>
      <c r="O2237" s="17">
        <f t="shared" si="176"/>
        <v>36.310625000000002</v>
      </c>
    </row>
    <row r="2238" spans="1:15" s="7" customFormat="1" ht="15.75" customHeight="1" x14ac:dyDescent="0.25">
      <c r="A2238" s="6" t="s">
        <v>2772</v>
      </c>
      <c r="B2238" s="6" t="s">
        <v>33</v>
      </c>
      <c r="C2238" s="6" t="s">
        <v>34</v>
      </c>
      <c r="D2238" s="6" t="s">
        <v>35</v>
      </c>
      <c r="E2238" s="6" t="s">
        <v>2759</v>
      </c>
      <c r="F2238" s="27">
        <v>2018</v>
      </c>
      <c r="G2238" s="28">
        <v>43413</v>
      </c>
      <c r="H2238" s="18">
        <v>998.52</v>
      </c>
      <c r="I2238" s="17">
        <f t="shared" si="175"/>
        <v>649.03800000000001</v>
      </c>
      <c r="J2238" s="33">
        <v>84</v>
      </c>
      <c r="K2238" s="36">
        <f t="shared" si="172"/>
        <v>58.612754766600915</v>
      </c>
      <c r="L2238" s="19">
        <f t="shared" si="173"/>
        <v>430.23583180708175</v>
      </c>
      <c r="M2238" s="17">
        <f t="shared" si="174"/>
        <v>218.80216819291826</v>
      </c>
      <c r="N2238" s="39">
        <v>0.09</v>
      </c>
      <c r="O2238" s="17">
        <f t="shared" si="176"/>
        <v>238.49436333028092</v>
      </c>
    </row>
    <row r="2239" spans="1:15" s="7" customFormat="1" ht="15.75" customHeight="1" x14ac:dyDescent="0.25">
      <c r="A2239" s="6" t="s">
        <v>2773</v>
      </c>
      <c r="B2239" s="6" t="s">
        <v>44</v>
      </c>
      <c r="C2239" s="6" t="s">
        <v>165</v>
      </c>
      <c r="D2239" s="6" t="s">
        <v>166</v>
      </c>
      <c r="E2239" s="6" t="s">
        <v>2774</v>
      </c>
      <c r="F2239" s="27">
        <v>2014</v>
      </c>
      <c r="G2239" s="28">
        <v>41821</v>
      </c>
      <c r="H2239" s="18">
        <v>1813</v>
      </c>
      <c r="I2239" s="17">
        <f t="shared" si="175"/>
        <v>1178.45</v>
      </c>
      <c r="J2239" s="33">
        <v>60</v>
      </c>
      <c r="K2239" s="36">
        <f t="shared" si="172"/>
        <v>110.94674556213018</v>
      </c>
      <c r="L2239" s="19">
        <f t="shared" si="173"/>
        <v>1119.5275000000001</v>
      </c>
      <c r="M2239" s="17">
        <f t="shared" si="174"/>
        <v>58.922500000000007</v>
      </c>
      <c r="N2239" s="39">
        <v>0.09</v>
      </c>
      <c r="O2239" s="17">
        <f t="shared" si="176"/>
        <v>64.225525000000019</v>
      </c>
    </row>
    <row r="2240" spans="1:15" s="7" customFormat="1" ht="15.75" customHeight="1" x14ac:dyDescent="0.25">
      <c r="A2240" s="6" t="s">
        <v>2775</v>
      </c>
      <c r="B2240" s="6" t="s">
        <v>44</v>
      </c>
      <c r="C2240" s="6" t="s">
        <v>34</v>
      </c>
      <c r="D2240" s="6" t="s">
        <v>35</v>
      </c>
      <c r="E2240" s="6" t="s">
        <v>130</v>
      </c>
      <c r="F2240" s="27">
        <v>2012</v>
      </c>
      <c r="G2240" s="28">
        <v>41091</v>
      </c>
      <c r="H2240" s="18">
        <v>989</v>
      </c>
      <c r="I2240" s="17">
        <f t="shared" si="175"/>
        <v>642.85</v>
      </c>
      <c r="J2240" s="33">
        <v>84</v>
      </c>
      <c r="K2240" s="36">
        <f t="shared" si="172"/>
        <v>134.94411571334646</v>
      </c>
      <c r="L2240" s="19">
        <f t="shared" si="173"/>
        <v>610.70749999999998</v>
      </c>
      <c r="M2240" s="17">
        <f t="shared" si="174"/>
        <v>32.142500000000005</v>
      </c>
      <c r="N2240" s="39">
        <v>0.09</v>
      </c>
      <c r="O2240" s="17">
        <f t="shared" si="176"/>
        <v>35.035325000000007</v>
      </c>
    </row>
    <row r="2241" spans="1:15" s="7" customFormat="1" ht="15.75" customHeight="1" x14ac:dyDescent="0.25">
      <c r="A2241" s="6" t="s">
        <v>2776</v>
      </c>
      <c r="B2241" s="6" t="s">
        <v>44</v>
      </c>
      <c r="C2241" s="6" t="s">
        <v>134</v>
      </c>
      <c r="D2241" s="6" t="s">
        <v>135</v>
      </c>
      <c r="E2241" s="6" t="s">
        <v>2777</v>
      </c>
      <c r="F2241" s="27">
        <v>2021</v>
      </c>
      <c r="G2241" s="28">
        <v>44440</v>
      </c>
      <c r="H2241" s="18">
        <v>7260.15</v>
      </c>
      <c r="I2241" s="17">
        <f t="shared" ref="I2241:I2249" si="177">H2241*(1-$B$6)</f>
        <v>4719.0974999999999</v>
      </c>
      <c r="J2241" s="33">
        <v>84</v>
      </c>
      <c r="K2241" s="36">
        <f t="shared" si="172"/>
        <v>24.852071005917157</v>
      </c>
      <c r="L2241" s="19">
        <f t="shared" ref="L2241:L2250" si="178">+I2241-M2241</f>
        <v>1326.3735576923073</v>
      </c>
      <c r="M2241" s="17">
        <f t="shared" si="174"/>
        <v>3392.7239423076926</v>
      </c>
      <c r="N2241" s="39">
        <v>0.09</v>
      </c>
      <c r="O2241" s="17">
        <f t="shared" ref="O2241:O2250" si="179">+M2241*(1+N2241)</f>
        <v>3698.0690971153854</v>
      </c>
    </row>
    <row r="2242" spans="1:15" s="7" customFormat="1" ht="15.75" customHeight="1" x14ac:dyDescent="0.25">
      <c r="A2242" s="6" t="s">
        <v>2778</v>
      </c>
      <c r="B2242" s="6" t="s">
        <v>44</v>
      </c>
      <c r="C2242" s="6" t="s">
        <v>165</v>
      </c>
      <c r="D2242" s="6" t="s">
        <v>166</v>
      </c>
      <c r="E2242" s="6" t="s">
        <v>1178</v>
      </c>
      <c r="F2242" s="27">
        <v>2021</v>
      </c>
      <c r="G2242" s="28">
        <v>44463</v>
      </c>
      <c r="H2242" s="18">
        <v>4031.5</v>
      </c>
      <c r="I2242" s="17">
        <f t="shared" si="177"/>
        <v>2620.4749999999999</v>
      </c>
      <c r="J2242" s="33">
        <v>60</v>
      </c>
      <c r="K2242" s="36">
        <f t="shared" si="172"/>
        <v>24.095989480604864</v>
      </c>
      <c r="L2242" s="19">
        <f t="shared" si="178"/>
        <v>999.76318554131058</v>
      </c>
      <c r="M2242" s="17">
        <f t="shared" si="174"/>
        <v>1620.7118144586893</v>
      </c>
      <c r="N2242" s="39">
        <v>0.09</v>
      </c>
      <c r="O2242" s="17">
        <f t="shared" si="179"/>
        <v>1766.5758777599715</v>
      </c>
    </row>
    <row r="2243" spans="1:15" s="7" customFormat="1" ht="15.75" customHeight="1" x14ac:dyDescent="0.25">
      <c r="A2243" s="6" t="s">
        <v>2779</v>
      </c>
      <c r="B2243" s="6" t="s">
        <v>33</v>
      </c>
      <c r="C2243" s="6" t="s">
        <v>29</v>
      </c>
      <c r="D2243" s="6" t="s">
        <v>30</v>
      </c>
      <c r="E2243" s="6" t="s">
        <v>48</v>
      </c>
      <c r="F2243" s="27">
        <v>2021</v>
      </c>
      <c r="G2243" s="28">
        <v>44463</v>
      </c>
      <c r="H2243" s="18">
        <v>7246.98</v>
      </c>
      <c r="I2243" s="17">
        <f t="shared" si="177"/>
        <v>4710.5370000000003</v>
      </c>
      <c r="J2243" s="33">
        <v>84</v>
      </c>
      <c r="K2243" s="36">
        <f t="shared" si="172"/>
        <v>24.095989480604864</v>
      </c>
      <c r="L2243" s="19">
        <f t="shared" si="178"/>
        <v>1283.6880654761903</v>
      </c>
      <c r="M2243" s="17">
        <f t="shared" si="174"/>
        <v>3426.8489345238099</v>
      </c>
      <c r="N2243" s="39">
        <v>0.09</v>
      </c>
      <c r="O2243" s="17">
        <f t="shared" si="179"/>
        <v>3735.265338630953</v>
      </c>
    </row>
    <row r="2244" spans="1:15" s="7" customFormat="1" ht="15.75" customHeight="1" x14ac:dyDescent="0.25">
      <c r="A2244" s="6" t="s">
        <v>2780</v>
      </c>
      <c r="B2244" s="6" t="s">
        <v>44</v>
      </c>
      <c r="C2244" s="6" t="s">
        <v>134</v>
      </c>
      <c r="D2244" s="6" t="s">
        <v>135</v>
      </c>
      <c r="E2244" s="6" t="s">
        <v>2781</v>
      </c>
      <c r="F2244" s="27">
        <v>2021</v>
      </c>
      <c r="G2244" s="28">
        <v>44449</v>
      </c>
      <c r="H2244" s="18">
        <v>6235.33</v>
      </c>
      <c r="I2244" s="17">
        <f t="shared" si="177"/>
        <v>4052.9645</v>
      </c>
      <c r="J2244" s="33">
        <v>84</v>
      </c>
      <c r="K2244" s="36">
        <f t="shared" si="172"/>
        <v>24.556213017751478</v>
      </c>
      <c r="L2244" s="19">
        <f t="shared" si="178"/>
        <v>1125.5855551739924</v>
      </c>
      <c r="M2244" s="17">
        <f t="shared" si="174"/>
        <v>2927.3789448260077</v>
      </c>
      <c r="N2244" s="39">
        <v>0.09</v>
      </c>
      <c r="O2244" s="17">
        <f t="shared" si="179"/>
        <v>3190.8430498603484</v>
      </c>
    </row>
    <row r="2245" spans="1:15" s="7" customFormat="1" ht="15.75" customHeight="1" x14ac:dyDescent="0.25">
      <c r="A2245" s="6" t="s">
        <v>2782</v>
      </c>
      <c r="B2245" s="6" t="s">
        <v>28</v>
      </c>
      <c r="C2245" s="6" t="s">
        <v>29</v>
      </c>
      <c r="D2245" s="6" t="s">
        <v>30</v>
      </c>
      <c r="E2245" s="6" t="s">
        <v>48</v>
      </c>
      <c r="F2245" s="27">
        <v>2021</v>
      </c>
      <c r="G2245" s="28">
        <v>44476</v>
      </c>
      <c r="H2245" s="18">
        <v>7246.98</v>
      </c>
      <c r="I2245" s="17">
        <f t="shared" si="177"/>
        <v>4710.5370000000003</v>
      </c>
      <c r="J2245" s="33">
        <v>84</v>
      </c>
      <c r="K2245" s="36">
        <f t="shared" si="172"/>
        <v>23.668639053254438</v>
      </c>
      <c r="L2245" s="19">
        <f t="shared" si="178"/>
        <v>1260.9214285714288</v>
      </c>
      <c r="M2245" s="17">
        <f t="shared" si="174"/>
        <v>3449.6155714285715</v>
      </c>
      <c r="N2245" s="39">
        <v>0.09</v>
      </c>
      <c r="O2245" s="17">
        <f t="shared" si="179"/>
        <v>3760.080972857143</v>
      </c>
    </row>
    <row r="2246" spans="1:15" s="7" customFormat="1" ht="15.75" customHeight="1" x14ac:dyDescent="0.25">
      <c r="A2246" s="6" t="s">
        <v>2783</v>
      </c>
      <c r="B2246" s="6" t="s">
        <v>44</v>
      </c>
      <c r="C2246" s="6" t="s">
        <v>58</v>
      </c>
      <c r="D2246" s="6" t="s">
        <v>59</v>
      </c>
      <c r="E2246" s="6" t="s">
        <v>158</v>
      </c>
      <c r="F2246" s="27">
        <v>2010</v>
      </c>
      <c r="G2246" s="28">
        <v>40498</v>
      </c>
      <c r="H2246" s="18">
        <v>8436</v>
      </c>
      <c r="I2246" s="17">
        <f t="shared" si="177"/>
        <v>5483.4000000000005</v>
      </c>
      <c r="J2246" s="33">
        <v>84</v>
      </c>
      <c r="K2246" s="36">
        <f t="shared" si="172"/>
        <v>154.4378698224852</v>
      </c>
      <c r="L2246" s="19">
        <f t="shared" si="178"/>
        <v>5209.2300000000005</v>
      </c>
      <c r="M2246" s="17">
        <f t="shared" si="174"/>
        <v>274.17</v>
      </c>
      <c r="N2246" s="39">
        <v>0.09</v>
      </c>
      <c r="O2246" s="17">
        <f t="shared" si="179"/>
        <v>298.84530000000007</v>
      </c>
    </row>
    <row r="2247" spans="1:15" s="7" customFormat="1" ht="15.75" customHeight="1" x14ac:dyDescent="0.25">
      <c r="A2247" s="6" t="s">
        <v>2784</v>
      </c>
      <c r="B2247" s="6" t="s">
        <v>44</v>
      </c>
      <c r="C2247" s="6" t="s">
        <v>58</v>
      </c>
      <c r="D2247" s="6" t="s">
        <v>59</v>
      </c>
      <c r="E2247" s="6" t="s">
        <v>158</v>
      </c>
      <c r="F2247" s="27">
        <v>2006</v>
      </c>
      <c r="G2247" s="28">
        <v>38899</v>
      </c>
      <c r="H2247" s="18">
        <v>8436</v>
      </c>
      <c r="I2247" s="17">
        <f t="shared" si="177"/>
        <v>5483.4000000000005</v>
      </c>
      <c r="J2247" s="33">
        <v>84</v>
      </c>
      <c r="K2247" s="36">
        <f t="shared" si="172"/>
        <v>207.00197238658777</v>
      </c>
      <c r="L2247" s="19">
        <f t="shared" si="178"/>
        <v>5209.2300000000005</v>
      </c>
      <c r="M2247" s="17">
        <f t="shared" si="174"/>
        <v>274.17</v>
      </c>
      <c r="N2247" s="39">
        <v>0.09</v>
      </c>
      <c r="O2247" s="17">
        <f t="shared" si="179"/>
        <v>298.84530000000007</v>
      </c>
    </row>
    <row r="2248" spans="1:15" s="7" customFormat="1" ht="15.75" customHeight="1" x14ac:dyDescent="0.25">
      <c r="A2248" s="6" t="s">
        <v>2785</v>
      </c>
      <c r="B2248" s="6" t="s">
        <v>44</v>
      </c>
      <c r="C2248" s="6" t="s">
        <v>58</v>
      </c>
      <c r="D2248" s="6" t="s">
        <v>59</v>
      </c>
      <c r="E2248" s="6" t="s">
        <v>158</v>
      </c>
      <c r="F2248" s="27">
        <v>2006</v>
      </c>
      <c r="G2248" s="28">
        <v>38899</v>
      </c>
      <c r="H2248" s="18">
        <v>8436</v>
      </c>
      <c r="I2248" s="17">
        <f t="shared" si="177"/>
        <v>5483.4000000000005</v>
      </c>
      <c r="J2248" s="33">
        <v>84</v>
      </c>
      <c r="K2248" s="36">
        <f t="shared" si="172"/>
        <v>207.00197238658777</v>
      </c>
      <c r="L2248" s="19">
        <f t="shared" si="178"/>
        <v>5209.2300000000005</v>
      </c>
      <c r="M2248" s="17">
        <f t="shared" si="174"/>
        <v>274.17</v>
      </c>
      <c r="N2248" s="39">
        <v>0.09</v>
      </c>
      <c r="O2248" s="17">
        <f t="shared" si="179"/>
        <v>298.84530000000007</v>
      </c>
    </row>
    <row r="2249" spans="1:15" s="7" customFormat="1" ht="15.75" customHeight="1" x14ac:dyDescent="0.25">
      <c r="A2249" s="6" t="s">
        <v>2786</v>
      </c>
      <c r="B2249" s="6" t="s">
        <v>44</v>
      </c>
      <c r="C2249" s="6" t="s">
        <v>100</v>
      </c>
      <c r="D2249" s="6" t="s">
        <v>101</v>
      </c>
      <c r="E2249" s="6" t="s">
        <v>102</v>
      </c>
      <c r="F2249" s="27">
        <v>2001</v>
      </c>
      <c r="G2249" s="28">
        <v>37073</v>
      </c>
      <c r="H2249" s="18">
        <v>1305</v>
      </c>
      <c r="I2249" s="17">
        <f t="shared" si="177"/>
        <v>848.25</v>
      </c>
      <c r="J2249" s="33">
        <v>84</v>
      </c>
      <c r="K2249" s="36">
        <f t="shared" si="172"/>
        <v>267.02827087442472</v>
      </c>
      <c r="L2249" s="19">
        <f t="shared" si="178"/>
        <v>805.83749999999998</v>
      </c>
      <c r="M2249" s="17">
        <f t="shared" si="174"/>
        <v>42.412500000000001</v>
      </c>
      <c r="N2249" s="39">
        <v>0.21</v>
      </c>
      <c r="O2249" s="17">
        <f t="shared" si="179"/>
        <v>51.319125</v>
      </c>
    </row>
    <row r="2250" spans="1:15" s="7" customFormat="1" ht="15.75" customHeight="1" x14ac:dyDescent="0.25">
      <c r="A2250" s="6" t="s">
        <v>2787</v>
      </c>
      <c r="B2250" s="6" t="s">
        <v>33</v>
      </c>
      <c r="C2250" s="6" t="s">
        <v>255</v>
      </c>
      <c r="D2250" s="6" t="s">
        <v>256</v>
      </c>
      <c r="E2250" s="6" t="s">
        <v>2788</v>
      </c>
      <c r="F2250" s="27">
        <v>2015</v>
      </c>
      <c r="G2250" s="28">
        <v>42186</v>
      </c>
      <c r="H2250" s="18">
        <v>4300</v>
      </c>
      <c r="I2250" s="17">
        <f t="shared" ref="I2250" si="180">H2250*(1-$B$6)</f>
        <v>2795</v>
      </c>
      <c r="J2250" s="33">
        <v>60</v>
      </c>
      <c r="K2250" s="36">
        <f t="shared" si="172"/>
        <v>98.948060486522024</v>
      </c>
      <c r="L2250" s="19">
        <f t="shared" si="178"/>
        <v>2655.25</v>
      </c>
      <c r="M2250" s="17">
        <f t="shared" si="174"/>
        <v>139.75</v>
      </c>
      <c r="N2250" s="39">
        <v>0.09</v>
      </c>
      <c r="O2250" s="17">
        <f t="shared" si="179"/>
        <v>152.32750000000001</v>
      </c>
    </row>
  </sheetData>
  <autoFilter ref="A9:O2250" xr:uid="{03EEB758-A828-4175-B39B-4BF656C2F6CD}">
    <sortState xmlns:xlrd2="http://schemas.microsoft.com/office/spreadsheetml/2017/richdata2" ref="A11:O2240">
      <sortCondition descending="1" ref="E9:E2250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5BFC5FF4BF564C9606A80A8F15EB0A" ma:contentTypeVersion="4" ma:contentTypeDescription="Create a new document." ma:contentTypeScope="" ma:versionID="bb31e4fcdcc0f7ac2e016712d2ed98c7">
  <xsd:schema xmlns:xsd="http://www.w3.org/2001/XMLSchema" xmlns:xs="http://www.w3.org/2001/XMLSchema" xmlns:p="http://schemas.microsoft.com/office/2006/metadata/properties" xmlns:ns2="5d2cb7b4-7a7b-4f9e-9e41-54cd5dddba22" targetNamespace="http://schemas.microsoft.com/office/2006/metadata/properties" ma:root="true" ma:fieldsID="6096cd31d440a89c095123070aa986d9" ns2:_="">
    <xsd:import namespace="5d2cb7b4-7a7b-4f9e-9e41-54cd5dddb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2cb7b4-7a7b-4f9e-9e41-54cd5dddb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B4DD2A-0AFF-4733-A53F-0024493503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B478E-1A55-48F4-8B96-6223EF2C2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2cb7b4-7a7b-4f9e-9e41-54cd5dddba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6623D4-7811-4ED6-879B-B7B07DE628E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230927 NOB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Sietze Greidanus</dc:creator>
  <cp:keywords/>
  <dc:description/>
  <cp:lastModifiedBy>Sietze Greidanus</cp:lastModifiedBy>
  <cp:revision/>
  <dcterms:created xsi:type="dcterms:W3CDTF">2023-05-17T13:53:44Z</dcterms:created>
  <dcterms:modified xsi:type="dcterms:W3CDTF">2023-10-09T08:44:34Z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ad34e6-874a-475e-8970-7be42cbfbd89_Enabled">
    <vt:lpwstr>true</vt:lpwstr>
  </property>
  <property fmtid="{D5CDD505-2E9C-101B-9397-08002B2CF9AE}" pid="3" name="MSIP_Label_73ad34e6-874a-475e-8970-7be42cbfbd89_SetDate">
    <vt:lpwstr>2023-05-17T13:53:44Z</vt:lpwstr>
  </property>
  <property fmtid="{D5CDD505-2E9C-101B-9397-08002B2CF9AE}" pid="4" name="MSIP_Label_73ad34e6-874a-475e-8970-7be42cbfbd89_Method">
    <vt:lpwstr>Standard</vt:lpwstr>
  </property>
  <property fmtid="{D5CDD505-2E9C-101B-9397-08002B2CF9AE}" pid="5" name="MSIP_Label_73ad34e6-874a-475e-8970-7be42cbfbd89_Name">
    <vt:lpwstr>Intern_01</vt:lpwstr>
  </property>
  <property fmtid="{D5CDD505-2E9C-101B-9397-08002B2CF9AE}" pid="6" name="MSIP_Label_73ad34e6-874a-475e-8970-7be42cbfbd89_SiteId">
    <vt:lpwstr>71569c98-06b8-4729-a7f5-a6063f3e6e94</vt:lpwstr>
  </property>
  <property fmtid="{D5CDD505-2E9C-101B-9397-08002B2CF9AE}" pid="7" name="MSIP_Label_73ad34e6-874a-475e-8970-7be42cbfbd89_ActionId">
    <vt:lpwstr>61d17889-ffc8-41c7-9537-1de606e08601</vt:lpwstr>
  </property>
  <property fmtid="{D5CDD505-2E9C-101B-9397-08002B2CF9AE}" pid="8" name="MSIP_Label_73ad34e6-874a-475e-8970-7be42cbfbd89_ContentBits">
    <vt:lpwstr>0</vt:lpwstr>
  </property>
  <property fmtid="{D5CDD505-2E9C-101B-9397-08002B2CF9AE}" pid="9" name="ContentTypeId">
    <vt:lpwstr>0x010100255BFC5FF4BF564C9606A80A8F15EB0A</vt:lpwstr>
  </property>
  <property fmtid="{D5CDD505-2E9C-101B-9397-08002B2CF9AE}" pid="10" name="MediaServiceImageTags">
    <vt:lpwstr/>
  </property>
  <property fmtid="{D5CDD505-2E9C-101B-9397-08002B2CF9AE}" pid="11" name="Jet Reports Function Literals">
    <vt:lpwstr>\	;	;	{	}	[@[{0}]]	1043	1043</vt:lpwstr>
  </property>
</Properties>
</file>