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hhdelfland.sharepoint.com/sites/InkoopContractbeheer/Gedeelde documenten/01. Lopende aanbestedingen/2023 ICT-Hardware INK2023.572/02 Offerteaanvraag/3. Bijlagen/Na rectificatie opnieuw uploaden/"/>
    </mc:Choice>
  </mc:AlternateContent>
  <xr:revisionPtr revIDLastSave="19" documentId="8_{098FAEB6-6EE2-44EE-ACD4-AF3560614B46}" xr6:coauthVersionLast="47" xr6:coauthVersionMax="47" xr10:uidLastSave="{82E8B943-12F3-44BF-BEC6-373354BE9054}"/>
  <bookViews>
    <workbookView xWindow="-25320" yWindow="-120" windowWidth="25440" windowHeight="15390" tabRatio="680" activeTab="2" xr2:uid="{56ED9CAA-8EDF-4AC2-9FDC-A9A0EC21D619}"/>
  </bookViews>
  <sheets>
    <sheet name="Toelichting " sheetId="6" r:id="rId1"/>
    <sheet name="Totaalkosten" sheetId="8" r:id="rId2"/>
    <sheet name="Uurtarieven" sheetId="9" r:id="rId3"/>
    <sheet name="Prijzenblad dienste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7" l="1"/>
  <c r="F3" i="9" l="1"/>
  <c r="A17" i="7"/>
  <c r="A18" i="7"/>
  <c r="G4" i="7"/>
  <c r="G5" i="7"/>
  <c r="G6" i="7"/>
  <c r="G8" i="7"/>
  <c r="G9" i="7"/>
  <c r="G10" i="7"/>
  <c r="G11" i="7"/>
  <c r="G12" i="7"/>
  <c r="G13" i="7"/>
  <c r="G14" i="7"/>
  <c r="G17" i="7"/>
  <c r="G18" i="7"/>
  <c r="G3" i="7"/>
  <c r="G19" i="7" l="1"/>
  <c r="B2" i="8" s="1"/>
  <c r="F7" i="9"/>
  <c r="F6" i="9"/>
  <c r="F8" i="9" s="1"/>
  <c r="B3" i="8" s="1"/>
  <c r="F5" i="9"/>
  <c r="F4" i="9"/>
  <c r="A4" i="7"/>
  <c r="A5" i="7" s="1"/>
  <c r="A6" i="7" s="1"/>
  <c r="A7" i="7" s="1"/>
  <c r="A8" i="7" s="1"/>
  <c r="A9" i="7" s="1"/>
  <c r="A10" i="7" s="1"/>
  <c r="A11" i="7" s="1"/>
  <c r="A12" i="7" s="1"/>
  <c r="A13" i="7" s="1"/>
  <c r="A14" i="7" s="1"/>
  <c r="A15" i="7" s="1"/>
  <c r="A16" i="7" s="1"/>
  <c r="B4" i="8" l="1"/>
</calcChain>
</file>

<file path=xl/sharedStrings.xml><?xml version="1.0" encoding="utf-8"?>
<sst xmlns="http://schemas.openxmlformats.org/spreadsheetml/2006/main" count="51" uniqueCount="44">
  <si>
    <t>Diensten (vul de blauwe vlakken in):
U dient in de diensten TAB aan geven welke diensten voorzien zijn in het standaard uplift tarief van 4% en welke diensten niet. De diensten die standaard voorzien zijn hebben een kostprijs van 0 euro. Geef in kolom E aan wat de desbetreffende dienst kost. In kolom G dient u aan te geven hoe de kostprijs van de dienst is opgebouwd.
U kunt hiervoor maximaal 150 punten van het maximaal aantal punten voor de prijs verdienen.
Uurtarieven:
U dient in de TAB Uurtarieven het tarief per uur aan te geven. Om strategisch inschrijven te voorkomen is er een bandbreedte aangegeven per uurtarief. In de uurtarieven zijn alle overige kosten, onder meer reiskosten, verblijfkosten, eventuele materiaalkosten, en reistijd begrepen. 
U kunt hiervoor maximaal 100 punten van het maximaal aantal punten voor de prijs verdienen.</t>
  </si>
  <si>
    <t>Uurtarieven</t>
  </si>
  <si>
    <t>periode van 1 jaar</t>
  </si>
  <si>
    <t>Functie</t>
  </si>
  <si>
    <t>Minimum</t>
  </si>
  <si>
    <t>maximum</t>
  </si>
  <si>
    <t>Inschrijver</t>
  </si>
  <si>
    <t>aantal uur</t>
  </si>
  <si>
    <t>Kosten</t>
  </si>
  <si>
    <t>Functiebenamingen Inschrijver</t>
  </si>
  <si>
    <t>Engineer Junior, helpdeskmedewerker</t>
  </si>
  <si>
    <t>Engineer Medior</t>
  </si>
  <si>
    <t>Engineer Senior</t>
  </si>
  <si>
    <t>Project Coördinatie door PMO</t>
  </si>
  <si>
    <t>Projectmanagement</t>
  </si>
  <si>
    <t>Nr.</t>
  </si>
  <si>
    <t>Dienstomschrijving prijzenblad</t>
  </si>
  <si>
    <t>Verwacht aantal af te nemen diensten per jaar</t>
  </si>
  <si>
    <t>Kosten per dienst</t>
  </si>
  <si>
    <t>Totaal</t>
  </si>
  <si>
    <t>Toelichting kosten</t>
  </si>
  <si>
    <t>Het leveren van een welkomstpakket (inclusief quickstart guide) voor nieuwe mederkers die in dienst komen en een device geleverd krijgen of voor medewerker die een niet eerder verkregen device geleverd krijgt. Dit geldt voor laptop, tablet en/of mobiele telefoon.</t>
  </si>
  <si>
    <t>Het 'turnkey' leveren mobiele telefoon (Android of iOS) en tablets (Android of Windows), waaronder de registratie in Apple DEP/KNOX, assemblage hoesje, screenprotector, SIM kaart, aanmelden t.b.v. MDM bij IT-beheerder</t>
  </si>
  <si>
    <t>Het labelen en registreren van de devices in de CMDB. Zowel de personele als de  infrastructurele hardware, waaronder mobiele telefoon, tablet, laptop, PC, printer, switch, etc.</t>
  </si>
  <si>
    <t>Het installeren als in plaatsen en aansluiten van hardware devices op locatie (niet thuiswerkplekken), waaronder printer, beeldscherm, toetsenbord, muis, PC, etc. Indien nodig in overleg en samenwerking met de IT-beheerder en/of IT- medewerker van opdrachtgever.</t>
  </si>
  <si>
    <t>Het innemen, vervoeren en gecertificeerd vernietigen van afgeschreven hardware devices.</t>
  </si>
  <si>
    <t>Transparant en gespecificeerd inzicht geven in de jaarkosten van hosting, beheer en onderhoud van het bestelportaal.</t>
  </si>
  <si>
    <t>Transparant en gespecificeerd inzicht geven in de ontwikkel-/configuratie-/setupkosten van het bestelportaal conform het Programma van Eisen.</t>
  </si>
  <si>
    <t>Per kwartaal evaluatie SLA</t>
  </si>
  <si>
    <t>Voorraadbeheer voor standaard IT faciliteiten om de levertijden zo kort mogelijk te houden. De standaard IT faciliteiten worden apart door Delfland vastgesteld met de leverancier. (ijzeren voorraad)</t>
  </si>
  <si>
    <t>Inschrijver draagt zorg voor afvoer van verpakkingsmateriaal, mits zij zelf de installatie/plaatsing verzorgen</t>
  </si>
  <si>
    <t>Inschrijver draagt zorg voor de reparaties en bijbehorende logistieke afhandeling</t>
  </si>
  <si>
    <t>Inschrijver levert SWAP service i.g.v. reparaties</t>
  </si>
  <si>
    <t>Inschrijver biedt proactief advies over opvolgende, nieuwe of vervangende modellen van huidige hardware in de bundels en past na goedkeuring door de opdrachtgever de bundels binnen 5 werkdagen in het portaal aan.</t>
  </si>
  <si>
    <t xml:space="preserve">Helpdesk voor support op de dienstverlening en het melden van incidenten </t>
  </si>
  <si>
    <t>Diensten</t>
  </si>
  <si>
    <t>Het 'turnkey' leveren van laptops/vaste werkplekken, waaronder assemblage SIM kaart indien van toepassing, inspoelen image, aanmelden t.b.v. MDM bij IT-beheerder</t>
  </si>
  <si>
    <t>In te vullen prijs in TenderNed</t>
  </si>
  <si>
    <t>Naam</t>
  </si>
  <si>
    <t>Handtekening</t>
  </si>
  <si>
    <t>Datum</t>
  </si>
  <si>
    <t>HHD &amp; AQUON</t>
  </si>
  <si>
    <t>Komt te vervallen, niet invullen</t>
  </si>
  <si>
    <t>Contactmoment per kwartaal met opdrachtnemer waar volgende punten minimaal besproken worden: ontwikkelingen in de markt m.b.t. de hardware die we afnemen, beschikbare updates afgenomen hardware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</si>
</sst>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_(* #,##0.00_);_(* \(#,##0.00\);_(* &quot;-&quot;??_);_(@_)"/>
    <numFmt numFmtId="166" formatCode="_ [$€-2]\ * #,##0.00_ ;_ [$€-2]\ * \-#,##0.00_ ;_ [$€-2]\ * &quot;-&quot;??_ ;_ @_ "/>
    <numFmt numFmtId="167" formatCode="_ &quot;€&quot;\ * #,##0_ ;_ &quot;€&quot;\ * \-#,##0_ ;_ &quot;€&quot;\ * &quot;-&quot;??_ ;_ @_ "/>
    <numFmt numFmtId="168" formatCode="_ * #,##0_ ;_ * \-#,##0_ ;_ * &quot;-&quot;??_ ;_ @_ "/>
  </numFmts>
  <fonts count="9" x14ac:knownFonts="1">
    <font>
      <sz val="9"/>
      <color theme="1"/>
      <name val="Arial"/>
      <family val="2"/>
    </font>
    <font>
      <sz val="9"/>
      <color theme="1"/>
      <name val="Arial"/>
      <family val="2"/>
    </font>
    <font>
      <sz val="8"/>
      <name val="Arial"/>
      <family val="2"/>
    </font>
    <font>
      <sz val="10"/>
      <color theme="1"/>
      <name val="Verdana"/>
      <family val="2"/>
    </font>
    <font>
      <sz val="9"/>
      <color theme="1"/>
      <name val="Verdana"/>
      <family val="2"/>
    </font>
    <font>
      <b/>
      <sz val="9"/>
      <color theme="0"/>
      <name val="Verdana"/>
      <family val="2"/>
    </font>
    <font>
      <sz val="9"/>
      <color rgb="FF000000"/>
      <name val="Verdana"/>
      <family val="2"/>
    </font>
    <font>
      <sz val="9"/>
      <color theme="1"/>
      <name val="Verdana"/>
      <family val="2"/>
    </font>
    <font>
      <strike/>
      <sz val="9"/>
      <color rgb="FF000000"/>
      <name val="Verdana"/>
      <family val="2"/>
    </font>
  </fonts>
  <fills count="4">
    <fill>
      <patternFill patternType="none"/>
    </fill>
    <fill>
      <patternFill patternType="gray125"/>
    </fill>
    <fill>
      <patternFill patternType="solid">
        <fgColor rgb="FF002060"/>
        <bgColor indexed="64"/>
      </patternFill>
    </fill>
    <fill>
      <patternFill patternType="solid">
        <fgColor theme="4"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bottom/>
      <diagonal/>
    </border>
    <border>
      <left style="hair">
        <color indexed="64"/>
      </left>
      <right style="thin">
        <color indexed="64"/>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3">
    <xf numFmtId="0" fontId="0" fillId="0" borderId="0"/>
    <xf numFmtId="164" fontId="1" fillId="0" borderId="0" applyFont="0" applyFill="0" applyBorder="0" applyAlignment="0" applyProtection="0"/>
    <xf numFmtId="165" fontId="1" fillId="0" borderId="0" applyFont="0" applyFill="0" applyBorder="0" applyAlignment="0" applyProtection="0"/>
  </cellStyleXfs>
  <cellXfs count="73">
    <xf numFmtId="0" fontId="0" fillId="0" borderId="0" xfId="0"/>
    <xf numFmtId="0" fontId="4" fillId="0" borderId="0" xfId="0" applyFont="1"/>
    <xf numFmtId="0" fontId="4" fillId="0" borderId="1" xfId="0" applyFont="1" applyBorder="1"/>
    <xf numFmtId="167" fontId="4" fillId="0" borderId="1" xfId="1" applyNumberFormat="1" applyFont="1" applyBorder="1"/>
    <xf numFmtId="164" fontId="4" fillId="0" borderId="1" xfId="1" applyFont="1" applyBorder="1"/>
    <xf numFmtId="1" fontId="4" fillId="0" borderId="1" xfId="2" applyNumberFormat="1" applyFont="1" applyBorder="1" applyAlignment="1">
      <alignment horizontal="center" vertical="center"/>
    </xf>
    <xf numFmtId="0" fontId="4" fillId="0" borderId="0" xfId="0" applyFont="1" applyAlignment="1">
      <alignment vertical="top"/>
    </xf>
    <xf numFmtId="0" fontId="4" fillId="0" borderId="0" xfId="0" applyFont="1" applyAlignment="1">
      <alignment vertical="top" wrapText="1"/>
    </xf>
    <xf numFmtId="168" fontId="4" fillId="0" borderId="0" xfId="2" applyNumberFormat="1" applyFont="1" applyAlignment="1">
      <alignment vertical="top"/>
    </xf>
    <xf numFmtId="164" fontId="4" fillId="0" borderId="1" xfId="0" applyNumberFormat="1" applyFont="1" applyBorder="1"/>
    <xf numFmtId="166" fontId="4" fillId="0" borderId="1" xfId="0" applyNumberFormat="1" applyFont="1" applyBorder="1" applyAlignment="1">
      <alignment vertical="center"/>
    </xf>
    <xf numFmtId="164" fontId="4" fillId="3" borderId="1" xfId="1" applyFont="1" applyFill="1" applyBorder="1" applyAlignment="1" applyProtection="1">
      <alignment horizontal="center" vertical="center"/>
      <protection locked="0"/>
    </xf>
    <xf numFmtId="164" fontId="4" fillId="3" borderId="1" xfId="1" applyFont="1" applyFill="1" applyBorder="1" applyProtection="1">
      <protection locked="0"/>
    </xf>
    <xf numFmtId="0" fontId="4" fillId="3" borderId="1" xfId="0" applyFont="1" applyFill="1" applyBorder="1" applyProtection="1">
      <protection locked="0"/>
    </xf>
    <xf numFmtId="0" fontId="4" fillId="0" borderId="5" xfId="0" applyFont="1" applyBorder="1" applyAlignment="1">
      <alignment vertical="top"/>
    </xf>
    <xf numFmtId="166" fontId="7" fillId="0" borderId="5" xfId="0" applyNumberFormat="1" applyFont="1" applyBorder="1" applyAlignment="1">
      <alignment vertical="top"/>
    </xf>
    <xf numFmtId="0" fontId="4" fillId="0" borderId="3" xfId="0" applyFont="1" applyBorder="1"/>
    <xf numFmtId="0" fontId="4" fillId="0" borderId="5" xfId="0" applyFont="1" applyBorder="1"/>
    <xf numFmtId="167" fontId="4" fillId="0" borderId="5" xfId="0" applyNumberFormat="1" applyFont="1" applyBorder="1"/>
    <xf numFmtId="0" fontId="4" fillId="0" borderId="4" xfId="0" applyFont="1" applyBorder="1"/>
    <xf numFmtId="0" fontId="4" fillId="0" borderId="6" xfId="0" applyFont="1" applyBorder="1"/>
    <xf numFmtId="0" fontId="4" fillId="0" borderId="10" xfId="0" applyFont="1" applyBorder="1"/>
    <xf numFmtId="0" fontId="4" fillId="0" borderId="12" xfId="0" applyFont="1" applyBorder="1"/>
    <xf numFmtId="0" fontId="4" fillId="0" borderId="14" xfId="0" applyFont="1" applyBorder="1"/>
    <xf numFmtId="0" fontId="4" fillId="0" borderId="16" xfId="0" applyFont="1" applyBorder="1"/>
    <xf numFmtId="0" fontId="4" fillId="0" borderId="7" xfId="0" applyFont="1" applyBorder="1" applyProtection="1">
      <protection locked="0"/>
    </xf>
    <xf numFmtId="0" fontId="4" fillId="0" borderId="0" xfId="0" applyFont="1" applyProtection="1">
      <protection locked="0"/>
    </xf>
    <xf numFmtId="0" fontId="4" fillId="0" borderId="9" xfId="0" applyFont="1" applyBorder="1" applyProtection="1">
      <protection locked="0"/>
    </xf>
    <xf numFmtId="0" fontId="4" fillId="0" borderId="11" xfId="0" applyFont="1" applyBorder="1" applyProtection="1">
      <protection locked="0"/>
    </xf>
    <xf numFmtId="0" fontId="4" fillId="3" borderId="1" xfId="0" applyFont="1" applyFill="1" applyBorder="1" applyAlignment="1" applyProtection="1">
      <alignment vertical="top" wrapText="1"/>
      <protection locked="0"/>
    </xf>
    <xf numFmtId="164" fontId="4" fillId="3" borderId="1" xfId="1" applyFont="1" applyFill="1" applyBorder="1" applyAlignment="1" applyProtection="1">
      <alignment vertical="top" wrapText="1"/>
      <protection locked="0"/>
    </xf>
    <xf numFmtId="0" fontId="4" fillId="0" borderId="4" xfId="0" applyFont="1" applyBorder="1" applyAlignment="1">
      <alignment vertical="top" wrapText="1"/>
    </xf>
    <xf numFmtId="0" fontId="3" fillId="0" borderId="0" xfId="0" applyFont="1" applyAlignment="1">
      <alignment horizontal="left" vertical="top" wrapText="1"/>
    </xf>
    <xf numFmtId="0" fontId="4" fillId="0" borderId="13" xfId="0" applyFont="1" applyBorder="1" applyProtection="1">
      <protection locked="0"/>
    </xf>
    <xf numFmtId="0" fontId="0" fillId="0" borderId="8" xfId="0" applyBorder="1" applyProtection="1">
      <protection locked="0"/>
    </xf>
    <xf numFmtId="0" fontId="0" fillId="0" borderId="15" xfId="0" applyBorder="1" applyProtection="1">
      <protection locked="0"/>
    </xf>
    <xf numFmtId="0" fontId="0" fillId="0" borderId="11" xfId="0" applyBorder="1" applyProtection="1">
      <protection locked="0"/>
    </xf>
    <xf numFmtId="0" fontId="0" fillId="0" borderId="17" xfId="0" applyBorder="1" applyProtection="1">
      <protection locked="0"/>
    </xf>
    <xf numFmtId="0" fontId="0" fillId="0" borderId="9" xfId="0" applyBorder="1" applyProtection="1">
      <protection locked="0"/>
    </xf>
    <xf numFmtId="0" fontId="4" fillId="0" borderId="1"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2" borderId="0" xfId="0" applyFont="1" applyFill="1" applyAlignment="1" applyProtection="1">
      <alignment horizontal="center" vertical="center"/>
    </xf>
    <xf numFmtId="0" fontId="5" fillId="2" borderId="1" xfId="0" applyFont="1" applyFill="1" applyBorder="1" applyAlignment="1" applyProtection="1">
      <alignment horizontal="center" vertical="center"/>
    </xf>
    <xf numFmtId="168" fontId="5" fillId="2" borderId="1" xfId="2" applyNumberFormat="1" applyFont="1" applyFill="1" applyBorder="1" applyAlignment="1" applyProtection="1">
      <alignment horizontal="center" vertical="top" wrapText="1"/>
    </xf>
    <xf numFmtId="0" fontId="5" fillId="2" borderId="2" xfId="0" applyFont="1" applyFill="1" applyBorder="1" applyAlignment="1" applyProtection="1">
      <alignment horizontal="center" vertical="center"/>
    </xf>
    <xf numFmtId="168" fontId="5" fillId="2" borderId="3" xfId="2" applyNumberFormat="1" applyFont="1" applyFill="1" applyBorder="1" applyAlignment="1" applyProtection="1">
      <alignment horizontal="center" vertical="center" wrapText="1"/>
    </xf>
    <xf numFmtId="168" fontId="5" fillId="2" borderId="5" xfId="2" applyNumberFormat="1" applyFont="1" applyFill="1" applyBorder="1" applyAlignment="1" applyProtection="1">
      <alignment horizontal="center" vertical="center" wrapText="1"/>
    </xf>
    <xf numFmtId="168" fontId="5" fillId="2" borderId="4" xfId="2" applyNumberFormat="1" applyFont="1" applyFill="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vertical="top" wrapText="1"/>
    </xf>
    <xf numFmtId="1" fontId="6" fillId="0" borderId="3" xfId="2" applyNumberFormat="1" applyFont="1" applyBorder="1" applyAlignment="1" applyProtection="1">
      <alignment horizontal="center" vertical="center" wrapText="1"/>
    </xf>
    <xf numFmtId="1" fontId="6" fillId="0" borderId="5" xfId="2" applyNumberFormat="1" applyFont="1" applyBorder="1" applyAlignment="1" applyProtection="1">
      <alignment horizontal="center" vertical="center" wrapText="1"/>
    </xf>
    <xf numFmtId="1" fontId="6" fillId="0" borderId="4" xfId="2" applyNumberFormat="1"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vertical="top" wrapText="1"/>
    </xf>
    <xf numFmtId="1" fontId="8" fillId="0" borderId="3" xfId="2" applyNumberFormat="1" applyFont="1" applyBorder="1" applyAlignment="1" applyProtection="1">
      <alignment horizontal="center" vertical="center" wrapText="1"/>
    </xf>
    <xf numFmtId="1" fontId="8" fillId="0" borderId="5" xfId="2" applyNumberFormat="1" applyFont="1" applyBorder="1" applyAlignment="1" applyProtection="1">
      <alignment horizontal="center" vertical="center" wrapText="1"/>
    </xf>
    <xf numFmtId="1" fontId="8" fillId="0" borderId="4" xfId="2" applyNumberFormat="1" applyFont="1" applyBorder="1" applyAlignment="1" applyProtection="1">
      <alignment horizontal="center" vertical="center" wrapText="1"/>
    </xf>
    <xf numFmtId="164" fontId="4" fillId="0" borderId="1" xfId="1" applyFont="1" applyFill="1" applyBorder="1" applyAlignment="1" applyProtection="1">
      <alignment horizontal="left"/>
    </xf>
    <xf numFmtId="0" fontId="6" fillId="0" borderId="1" xfId="0" applyFont="1" applyBorder="1" applyAlignment="1" applyProtection="1">
      <alignment vertical="top"/>
    </xf>
    <xf numFmtId="0" fontId="4" fillId="0" borderId="3" xfId="0" applyFont="1" applyBorder="1" applyAlignment="1" applyProtection="1">
      <alignment vertical="top"/>
    </xf>
    <xf numFmtId="0" fontId="4" fillId="0" borderId="5" xfId="0" applyFont="1" applyBorder="1" applyAlignment="1" applyProtection="1">
      <alignment vertical="top"/>
    </xf>
    <xf numFmtId="168" fontId="4" fillId="0" borderId="5" xfId="2" applyNumberFormat="1" applyFont="1" applyBorder="1" applyAlignment="1" applyProtection="1">
      <alignment vertical="top"/>
    </xf>
    <xf numFmtId="164" fontId="4" fillId="3" borderId="1" xfId="1" applyFont="1" applyFill="1" applyBorder="1" applyAlignment="1" applyProtection="1">
      <alignment horizontal="center" vertical="center"/>
    </xf>
    <xf numFmtId="166" fontId="4" fillId="0" borderId="1" xfId="0" applyNumberFormat="1" applyFont="1" applyBorder="1" applyAlignment="1" applyProtection="1">
      <alignment vertical="center"/>
    </xf>
    <xf numFmtId="0" fontId="4" fillId="3" borderId="1" xfId="0" applyFont="1" applyFill="1" applyBorder="1" applyAlignment="1" applyProtection="1">
      <alignment vertical="top" wrapText="1"/>
    </xf>
    <xf numFmtId="164" fontId="5" fillId="2" borderId="1" xfId="1" applyFont="1" applyFill="1" applyBorder="1" applyAlignment="1" applyProtection="1">
      <alignment horizontal="center" vertical="center" wrapText="1"/>
    </xf>
    <xf numFmtId="164" fontId="5" fillId="2" borderId="1" xfId="1" applyFont="1" applyFill="1" applyBorder="1" applyAlignment="1" applyProtection="1">
      <alignment horizontal="center" vertical="center"/>
    </xf>
    <xf numFmtId="0" fontId="5" fillId="2" borderId="1" xfId="0" applyFont="1" applyFill="1" applyBorder="1" applyAlignment="1" applyProtection="1">
      <alignment horizontal="center" vertical="center" wrapText="1"/>
    </xf>
    <xf numFmtId="164" fontId="5" fillId="2" borderId="2" xfId="1" applyFont="1" applyFill="1" applyBorder="1" applyAlignment="1" applyProtection="1">
      <alignment horizontal="center" vertical="center" wrapText="1"/>
    </xf>
    <xf numFmtId="164" fontId="5" fillId="2" borderId="2" xfId="1" applyFont="1" applyFill="1" applyBorder="1" applyAlignment="1" applyProtection="1">
      <alignment horizontal="center" vertical="center"/>
    </xf>
    <xf numFmtId="0" fontId="5" fillId="2" borderId="2" xfId="0" applyFont="1" applyFill="1" applyBorder="1" applyAlignment="1" applyProtection="1">
      <alignment horizontal="center" vertical="center" wrapText="1"/>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0E188-51CE-4914-B229-222C3121DCFF}">
  <dimension ref="A1:N22"/>
  <sheetViews>
    <sheetView workbookViewId="0">
      <selection activeCell="H39" sqref="H39"/>
    </sheetView>
  </sheetViews>
  <sheetFormatPr defaultRowHeight="11.25" x14ac:dyDescent="0.15"/>
  <cols>
    <col min="1" max="16384" width="9.140625" style="1"/>
  </cols>
  <sheetData>
    <row r="1" spans="1:14" x14ac:dyDescent="0.15">
      <c r="A1" s="32" t="s">
        <v>0</v>
      </c>
      <c r="B1" s="32"/>
      <c r="C1" s="32"/>
      <c r="D1" s="32"/>
      <c r="E1" s="32"/>
      <c r="F1" s="32"/>
      <c r="G1" s="32"/>
      <c r="H1" s="32"/>
      <c r="I1" s="32"/>
      <c r="J1" s="32"/>
      <c r="K1" s="32"/>
      <c r="L1" s="32"/>
      <c r="M1" s="32"/>
      <c r="N1" s="32"/>
    </row>
    <row r="2" spans="1:14" x14ac:dyDescent="0.15">
      <c r="A2" s="32"/>
      <c r="B2" s="32"/>
      <c r="C2" s="32"/>
      <c r="D2" s="32"/>
      <c r="E2" s="32"/>
      <c r="F2" s="32"/>
      <c r="G2" s="32"/>
      <c r="H2" s="32"/>
      <c r="I2" s="32"/>
      <c r="J2" s="32"/>
      <c r="K2" s="32"/>
      <c r="L2" s="32"/>
      <c r="M2" s="32"/>
      <c r="N2" s="32"/>
    </row>
    <row r="3" spans="1:14" x14ac:dyDescent="0.15">
      <c r="A3" s="32"/>
      <c r="B3" s="32"/>
      <c r="C3" s="32"/>
      <c r="D3" s="32"/>
      <c r="E3" s="32"/>
      <c r="F3" s="32"/>
      <c r="G3" s="32"/>
      <c r="H3" s="32"/>
      <c r="I3" s="32"/>
      <c r="J3" s="32"/>
      <c r="K3" s="32"/>
      <c r="L3" s="32"/>
      <c r="M3" s="32"/>
      <c r="N3" s="32"/>
    </row>
    <row r="4" spans="1:14" x14ac:dyDescent="0.15">
      <c r="A4" s="32"/>
      <c r="B4" s="32"/>
      <c r="C4" s="32"/>
      <c r="D4" s="32"/>
      <c r="E4" s="32"/>
      <c r="F4" s="32"/>
      <c r="G4" s="32"/>
      <c r="H4" s="32"/>
      <c r="I4" s="32"/>
      <c r="J4" s="32"/>
      <c r="K4" s="32"/>
      <c r="L4" s="32"/>
      <c r="M4" s="32"/>
      <c r="N4" s="32"/>
    </row>
    <row r="5" spans="1:14" x14ac:dyDescent="0.15">
      <c r="A5" s="32"/>
      <c r="B5" s="32"/>
      <c r="C5" s="32"/>
      <c r="D5" s="32"/>
      <c r="E5" s="32"/>
      <c r="F5" s="32"/>
      <c r="G5" s="32"/>
      <c r="H5" s="32"/>
      <c r="I5" s="32"/>
      <c r="J5" s="32"/>
      <c r="K5" s="32"/>
      <c r="L5" s="32"/>
      <c r="M5" s="32"/>
      <c r="N5" s="32"/>
    </row>
    <row r="6" spans="1:14" x14ac:dyDescent="0.15">
      <c r="A6" s="32"/>
      <c r="B6" s="32"/>
      <c r="C6" s="32"/>
      <c r="D6" s="32"/>
      <c r="E6" s="32"/>
      <c r="F6" s="32"/>
      <c r="G6" s="32"/>
      <c r="H6" s="32"/>
      <c r="I6" s="32"/>
      <c r="J6" s="32"/>
      <c r="K6" s="32"/>
      <c r="L6" s="32"/>
      <c r="M6" s="32"/>
      <c r="N6" s="32"/>
    </row>
    <row r="7" spans="1:14" x14ac:dyDescent="0.15">
      <c r="A7" s="32"/>
      <c r="B7" s="32"/>
      <c r="C7" s="32"/>
      <c r="D7" s="32"/>
      <c r="E7" s="32"/>
      <c r="F7" s="32"/>
      <c r="G7" s="32"/>
      <c r="H7" s="32"/>
      <c r="I7" s="32"/>
      <c r="J7" s="32"/>
      <c r="K7" s="32"/>
      <c r="L7" s="32"/>
      <c r="M7" s="32"/>
      <c r="N7" s="32"/>
    </row>
    <row r="8" spans="1:14" x14ac:dyDescent="0.15">
      <c r="A8" s="32"/>
      <c r="B8" s="32"/>
      <c r="C8" s="32"/>
      <c r="D8" s="32"/>
      <c r="E8" s="32"/>
      <c r="F8" s="32"/>
      <c r="G8" s="32"/>
      <c r="H8" s="32"/>
      <c r="I8" s="32"/>
      <c r="J8" s="32"/>
      <c r="K8" s="32"/>
      <c r="L8" s="32"/>
      <c r="M8" s="32"/>
      <c r="N8" s="32"/>
    </row>
    <row r="9" spans="1:14" x14ac:dyDescent="0.15">
      <c r="A9" s="32"/>
      <c r="B9" s="32"/>
      <c r="C9" s="32"/>
      <c r="D9" s="32"/>
      <c r="E9" s="32"/>
      <c r="F9" s="32"/>
      <c r="G9" s="32"/>
      <c r="H9" s="32"/>
      <c r="I9" s="32"/>
      <c r="J9" s="32"/>
      <c r="K9" s="32"/>
      <c r="L9" s="32"/>
      <c r="M9" s="32"/>
      <c r="N9" s="32"/>
    </row>
    <row r="10" spans="1:14" x14ac:dyDescent="0.15">
      <c r="A10" s="32"/>
      <c r="B10" s="32"/>
      <c r="C10" s="32"/>
      <c r="D10" s="32"/>
      <c r="E10" s="32"/>
      <c r="F10" s="32"/>
      <c r="G10" s="32"/>
      <c r="H10" s="32"/>
      <c r="I10" s="32"/>
      <c r="J10" s="32"/>
      <c r="K10" s="32"/>
      <c r="L10" s="32"/>
      <c r="M10" s="32"/>
      <c r="N10" s="32"/>
    </row>
    <row r="11" spans="1:14" x14ac:dyDescent="0.15">
      <c r="A11" s="32"/>
      <c r="B11" s="32"/>
      <c r="C11" s="32"/>
      <c r="D11" s="32"/>
      <c r="E11" s="32"/>
      <c r="F11" s="32"/>
      <c r="G11" s="32"/>
      <c r="H11" s="32"/>
      <c r="I11" s="32"/>
      <c r="J11" s="32"/>
      <c r="K11" s="32"/>
      <c r="L11" s="32"/>
      <c r="M11" s="32"/>
      <c r="N11" s="32"/>
    </row>
    <row r="12" spans="1:14" x14ac:dyDescent="0.15">
      <c r="A12" s="32"/>
      <c r="B12" s="32"/>
      <c r="C12" s="32"/>
      <c r="D12" s="32"/>
      <c r="E12" s="32"/>
      <c r="F12" s="32"/>
      <c r="G12" s="32"/>
      <c r="H12" s="32"/>
      <c r="I12" s="32"/>
      <c r="J12" s="32"/>
      <c r="K12" s="32"/>
      <c r="L12" s="32"/>
      <c r="M12" s="32"/>
      <c r="N12" s="32"/>
    </row>
    <row r="13" spans="1:14" x14ac:dyDescent="0.15">
      <c r="A13" s="32"/>
      <c r="B13" s="32"/>
      <c r="C13" s="32"/>
      <c r="D13" s="32"/>
      <c r="E13" s="32"/>
      <c r="F13" s="32"/>
      <c r="G13" s="32"/>
      <c r="H13" s="32"/>
      <c r="I13" s="32"/>
      <c r="J13" s="32"/>
      <c r="K13" s="32"/>
      <c r="L13" s="32"/>
      <c r="M13" s="32"/>
      <c r="N13" s="32"/>
    </row>
    <row r="14" spans="1:14" x14ac:dyDescent="0.15">
      <c r="A14" s="32"/>
      <c r="B14" s="32"/>
      <c r="C14" s="32"/>
      <c r="D14" s="32"/>
      <c r="E14" s="32"/>
      <c r="F14" s="32"/>
      <c r="G14" s="32"/>
      <c r="H14" s="32"/>
      <c r="I14" s="32"/>
      <c r="J14" s="32"/>
      <c r="K14" s="32"/>
      <c r="L14" s="32"/>
      <c r="M14" s="32"/>
      <c r="N14" s="32"/>
    </row>
    <row r="15" spans="1:14" x14ac:dyDescent="0.15">
      <c r="A15" s="32"/>
      <c r="B15" s="32"/>
      <c r="C15" s="32"/>
      <c r="D15" s="32"/>
      <c r="E15" s="32"/>
      <c r="F15" s="32"/>
      <c r="G15" s="32"/>
      <c r="H15" s="32"/>
      <c r="I15" s="32"/>
      <c r="J15" s="32"/>
      <c r="K15" s="32"/>
      <c r="L15" s="32"/>
      <c r="M15" s="32"/>
      <c r="N15" s="32"/>
    </row>
    <row r="16" spans="1:14" x14ac:dyDescent="0.15">
      <c r="A16" s="32"/>
      <c r="B16" s="32"/>
      <c r="C16" s="32"/>
      <c r="D16" s="32"/>
      <c r="E16" s="32"/>
      <c r="F16" s="32"/>
      <c r="G16" s="32"/>
      <c r="H16" s="32"/>
      <c r="I16" s="32"/>
      <c r="J16" s="32"/>
      <c r="K16" s="32"/>
      <c r="L16" s="32"/>
      <c r="M16" s="32"/>
      <c r="N16" s="32"/>
    </row>
    <row r="17" spans="1:14" x14ac:dyDescent="0.15">
      <c r="A17" s="32"/>
      <c r="B17" s="32"/>
      <c r="C17" s="32"/>
      <c r="D17" s="32"/>
      <c r="E17" s="32"/>
      <c r="F17" s="32"/>
      <c r="G17" s="32"/>
      <c r="H17" s="32"/>
      <c r="I17" s="32"/>
      <c r="J17" s="32"/>
      <c r="K17" s="32"/>
      <c r="L17" s="32"/>
      <c r="M17" s="32"/>
      <c r="N17" s="32"/>
    </row>
    <row r="18" spans="1:14" x14ac:dyDescent="0.15">
      <c r="A18" s="32"/>
      <c r="B18" s="32"/>
      <c r="C18" s="32"/>
      <c r="D18" s="32"/>
      <c r="E18" s="32"/>
      <c r="F18" s="32"/>
      <c r="G18" s="32"/>
      <c r="H18" s="32"/>
      <c r="I18" s="32"/>
      <c r="J18" s="32"/>
      <c r="K18" s="32"/>
      <c r="L18" s="32"/>
      <c r="M18" s="32"/>
      <c r="N18" s="32"/>
    </row>
    <row r="19" spans="1:14" x14ac:dyDescent="0.15">
      <c r="A19" s="32"/>
      <c r="B19" s="32"/>
      <c r="C19" s="32"/>
      <c r="D19" s="32"/>
      <c r="E19" s="32"/>
      <c r="F19" s="32"/>
      <c r="G19" s="32"/>
      <c r="H19" s="32"/>
      <c r="I19" s="32"/>
      <c r="J19" s="32"/>
      <c r="K19" s="32"/>
      <c r="L19" s="32"/>
      <c r="M19" s="32"/>
      <c r="N19" s="32"/>
    </row>
    <row r="20" spans="1:14" x14ac:dyDescent="0.15">
      <c r="A20" s="32"/>
      <c r="B20" s="32"/>
      <c r="C20" s="32"/>
      <c r="D20" s="32"/>
      <c r="E20" s="32"/>
      <c r="F20" s="32"/>
      <c r="G20" s="32"/>
      <c r="H20" s="32"/>
      <c r="I20" s="32"/>
      <c r="J20" s="32"/>
      <c r="K20" s="32"/>
      <c r="L20" s="32"/>
      <c r="M20" s="32"/>
      <c r="N20" s="32"/>
    </row>
    <row r="21" spans="1:14" x14ac:dyDescent="0.15">
      <c r="A21" s="32"/>
      <c r="B21" s="32"/>
      <c r="C21" s="32"/>
      <c r="D21" s="32"/>
      <c r="E21" s="32"/>
      <c r="F21" s="32"/>
      <c r="G21" s="32"/>
      <c r="H21" s="32"/>
      <c r="I21" s="32"/>
      <c r="J21" s="32"/>
      <c r="K21" s="32"/>
      <c r="L21" s="32"/>
      <c r="M21" s="32"/>
      <c r="N21" s="32"/>
    </row>
    <row r="22" spans="1:14" x14ac:dyDescent="0.15">
      <c r="A22" s="32"/>
      <c r="B22" s="32"/>
      <c r="C22" s="32"/>
      <c r="D22" s="32"/>
      <c r="E22" s="32"/>
      <c r="F22" s="32"/>
      <c r="G22" s="32"/>
      <c r="H22" s="32"/>
      <c r="I22" s="32"/>
      <c r="J22" s="32"/>
      <c r="K22" s="32"/>
      <c r="L22" s="32"/>
      <c r="M22" s="32"/>
      <c r="N22" s="32"/>
    </row>
  </sheetData>
  <sheetProtection algorithmName="SHA-512" hashValue="4mixp4BdvybtB2oZDYVLlhhJlAqBSKXDVXRx7PRt84gscCV8JguAZa36lqbdKjxtj1m3iWofN58tCDSy8OvKWw==" saltValue="Rdmg0nYtpa9O7H0AtfCz5g==" spinCount="100000" sheet="1" objects="1" scenarios="1"/>
  <mergeCells count="1">
    <mergeCell ref="A1:N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166FF-101F-491C-B242-14663AAD1639}">
  <dimension ref="A2:C14"/>
  <sheetViews>
    <sheetView showGridLines="0" zoomScale="140" zoomScaleNormal="140" workbookViewId="0">
      <selection activeCell="B4" sqref="B4"/>
    </sheetView>
  </sheetViews>
  <sheetFormatPr defaultRowHeight="11.25" x14ac:dyDescent="0.15"/>
  <cols>
    <col min="1" max="1" width="13.42578125" style="1" bestFit="1" customWidth="1"/>
    <col min="2" max="2" width="24.5703125" style="1" customWidth="1"/>
    <col min="3" max="16384" width="9.140625" style="1"/>
  </cols>
  <sheetData>
    <row r="2" spans="1:3" x14ac:dyDescent="0.15">
      <c r="A2" s="2" t="s">
        <v>35</v>
      </c>
      <c r="B2" s="4">
        <f>'Prijzenblad diensten'!G19</f>
        <v>0</v>
      </c>
    </row>
    <row r="3" spans="1:3" x14ac:dyDescent="0.15">
      <c r="A3" s="2" t="s">
        <v>1</v>
      </c>
      <c r="B3" s="4">
        <f>Uurtarieven!F8</f>
        <v>0</v>
      </c>
    </row>
    <row r="4" spans="1:3" x14ac:dyDescent="0.15">
      <c r="A4" s="2" t="s">
        <v>19</v>
      </c>
      <c r="B4" s="9">
        <f>SUM(B2:B3)</f>
        <v>0</v>
      </c>
      <c r="C4" s="1" t="s">
        <v>37</v>
      </c>
    </row>
    <row r="7" spans="1:3" x14ac:dyDescent="0.15">
      <c r="A7" s="16" t="s">
        <v>38</v>
      </c>
      <c r="B7" s="25"/>
      <c r="C7" s="26"/>
    </row>
    <row r="8" spans="1:3" x14ac:dyDescent="0.15">
      <c r="A8" s="20" t="s">
        <v>3</v>
      </c>
      <c r="B8" s="27"/>
      <c r="C8" s="26"/>
    </row>
    <row r="9" spans="1:3" x14ac:dyDescent="0.15">
      <c r="A9" s="21" t="s">
        <v>40</v>
      </c>
      <c r="B9" s="28"/>
      <c r="C9" s="26"/>
    </row>
    <row r="10" spans="1:3" x14ac:dyDescent="0.15">
      <c r="A10" s="22" t="s">
        <v>39</v>
      </c>
      <c r="B10" s="33"/>
      <c r="C10" s="34"/>
    </row>
    <row r="11" spans="1:3" x14ac:dyDescent="0.15">
      <c r="A11" s="23"/>
      <c r="B11" s="35"/>
      <c r="C11" s="36"/>
    </row>
    <row r="12" spans="1:3" x14ac:dyDescent="0.15">
      <c r="A12" s="23"/>
      <c r="B12" s="35"/>
      <c r="C12" s="36"/>
    </row>
    <row r="13" spans="1:3" x14ac:dyDescent="0.15">
      <c r="A13" s="23"/>
      <c r="B13" s="35"/>
      <c r="C13" s="36"/>
    </row>
    <row r="14" spans="1:3" x14ac:dyDescent="0.15">
      <c r="A14" s="24"/>
      <c r="B14" s="37"/>
      <c r="C14" s="38"/>
    </row>
  </sheetData>
  <sheetProtection algorithmName="SHA-512" hashValue="jGribsokXAxDu440LcYysr/ijUYCnZkqnwr+fYnGwb30cKkpv1Gjea2GQRJIz7HlnAO4dJO07fxY6XTHaPuqLg==" saltValue="GvrQZ9tZdzcUsGM3q1UpSw==" spinCount="100000" sheet="1" objects="1" scenarios="1"/>
  <mergeCells count="1">
    <mergeCell ref="B10: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80B78-FE18-45DE-89AF-7563D3BEA429}">
  <dimension ref="A1:G8"/>
  <sheetViews>
    <sheetView tabSelected="1" zoomScale="120" zoomScaleNormal="120" workbookViewId="0">
      <selection activeCell="D3" sqref="D3"/>
    </sheetView>
  </sheetViews>
  <sheetFormatPr defaultRowHeight="11.25" x14ac:dyDescent="0.15"/>
  <cols>
    <col min="1" max="1" width="31.5703125" style="1" bestFit="1" customWidth="1"/>
    <col min="2" max="3" width="9.140625" style="1"/>
    <col min="4" max="4" width="13" style="1" customWidth="1"/>
    <col min="5" max="5" width="10.140625" style="1" customWidth="1"/>
    <col min="6" max="6" width="20.140625" style="1" customWidth="1"/>
    <col min="7" max="7" width="25.7109375" style="1" bestFit="1" customWidth="1"/>
    <col min="8" max="8" width="9.140625" style="1"/>
    <col min="9" max="9" width="135.140625" style="1" customWidth="1"/>
    <col min="10" max="16384" width="9.140625" style="1"/>
  </cols>
  <sheetData>
    <row r="1" spans="1:7" x14ac:dyDescent="0.15">
      <c r="B1" s="39" t="s">
        <v>1</v>
      </c>
      <c r="C1" s="39"/>
      <c r="D1" s="39"/>
      <c r="E1" s="40" t="s">
        <v>2</v>
      </c>
      <c r="F1" s="41"/>
      <c r="G1" s="2"/>
    </row>
    <row r="2" spans="1:7" x14ac:dyDescent="0.15">
      <c r="A2" s="2" t="s">
        <v>3</v>
      </c>
      <c r="B2" s="2" t="s">
        <v>4</v>
      </c>
      <c r="C2" s="2" t="s">
        <v>5</v>
      </c>
      <c r="D2" s="2" t="s">
        <v>6</v>
      </c>
      <c r="E2" s="2" t="s">
        <v>7</v>
      </c>
      <c r="F2" s="2" t="s">
        <v>8</v>
      </c>
      <c r="G2" s="2" t="s">
        <v>9</v>
      </c>
    </row>
    <row r="3" spans="1:7" x14ac:dyDescent="0.15">
      <c r="A3" s="2" t="s">
        <v>10</v>
      </c>
      <c r="B3" s="3">
        <v>50</v>
      </c>
      <c r="C3" s="3">
        <v>65</v>
      </c>
      <c r="D3" s="12"/>
      <c r="E3" s="5">
        <v>50</v>
      </c>
      <c r="F3" s="3">
        <f>D3*E3</f>
        <v>0</v>
      </c>
      <c r="G3" s="13"/>
    </row>
    <row r="4" spans="1:7" x14ac:dyDescent="0.15">
      <c r="A4" s="2" t="s">
        <v>11</v>
      </c>
      <c r="B4" s="3">
        <v>80</v>
      </c>
      <c r="C4" s="3">
        <v>100</v>
      </c>
      <c r="D4" s="12"/>
      <c r="E4" s="5">
        <v>50</v>
      </c>
      <c r="F4" s="3">
        <f>D4*E4</f>
        <v>0</v>
      </c>
      <c r="G4" s="13"/>
    </row>
    <row r="5" spans="1:7" x14ac:dyDescent="0.15">
      <c r="A5" s="2" t="s">
        <v>12</v>
      </c>
      <c r="B5" s="3">
        <v>100</v>
      </c>
      <c r="C5" s="3">
        <v>140</v>
      </c>
      <c r="D5" s="12"/>
      <c r="E5" s="5">
        <v>50</v>
      </c>
      <c r="F5" s="3">
        <f>D5*E5</f>
        <v>0</v>
      </c>
      <c r="G5" s="13"/>
    </row>
    <row r="6" spans="1:7" x14ac:dyDescent="0.15">
      <c r="A6" s="2" t="s">
        <v>13</v>
      </c>
      <c r="B6" s="3">
        <v>80</v>
      </c>
      <c r="C6" s="3">
        <v>100</v>
      </c>
      <c r="D6" s="12"/>
      <c r="E6" s="5">
        <v>45</v>
      </c>
      <c r="F6" s="3">
        <f>D6*E6</f>
        <v>0</v>
      </c>
      <c r="G6" s="13"/>
    </row>
    <row r="7" spans="1:7" x14ac:dyDescent="0.15">
      <c r="A7" s="2" t="s">
        <v>14</v>
      </c>
      <c r="B7" s="3">
        <v>90</v>
      </c>
      <c r="C7" s="3">
        <v>140</v>
      </c>
      <c r="D7" s="12"/>
      <c r="E7" s="5">
        <v>30</v>
      </c>
      <c r="F7" s="3">
        <f>D7*E7</f>
        <v>0</v>
      </c>
      <c r="G7" s="13"/>
    </row>
    <row r="8" spans="1:7" x14ac:dyDescent="0.15">
      <c r="A8" s="16" t="s">
        <v>19</v>
      </c>
      <c r="B8" s="17"/>
      <c r="C8" s="17"/>
      <c r="D8" s="17"/>
      <c r="E8" s="17"/>
      <c r="F8" s="18">
        <f>SUM(F3:F7)</f>
        <v>0</v>
      </c>
      <c r="G8" s="19"/>
    </row>
  </sheetData>
  <sheetProtection algorithmName="SHA-512" hashValue="eahc6AocHXsT2+l/BAxt+KpLSpOQ20hgD3UVy0uhOIW8M/IojKuDvgIs1M0QWp+iiYrri+njJDh2vnGF3NmENQ==" saltValue="ijJE1IYgdQIh53yks7tb3w==" spinCount="100000" sheet="1" objects="1" scenarios="1"/>
  <mergeCells count="2">
    <mergeCell ref="B1:D1"/>
    <mergeCell ref="E1:F1"/>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47CAB-631E-47CA-B05E-FAD9D1625BC3}">
  <dimension ref="A1:I19"/>
  <sheetViews>
    <sheetView zoomScale="130" zoomScaleNormal="130" workbookViewId="0">
      <selection activeCell="H6" sqref="H6"/>
    </sheetView>
  </sheetViews>
  <sheetFormatPr defaultRowHeight="11.25" customHeight="1" x14ac:dyDescent="0.2"/>
  <cols>
    <col min="1" max="1" width="3.7109375" style="6" bestFit="1" customWidth="1"/>
    <col min="2" max="2" width="83.5703125" style="6" customWidth="1"/>
    <col min="3" max="5" width="8.42578125" style="8" bestFit="1" customWidth="1"/>
    <col min="6" max="6" width="10.42578125" style="6" customWidth="1"/>
    <col min="7" max="7" width="11.28515625" style="6" bestFit="1" customWidth="1"/>
    <col min="8" max="8" width="17.7109375" style="7" customWidth="1"/>
    <col min="9" max="9" width="47" style="6" customWidth="1"/>
    <col min="10" max="16384" width="9.140625" style="6"/>
  </cols>
  <sheetData>
    <row r="1" spans="1:9" ht="22.5" customHeight="1" x14ac:dyDescent="0.2">
      <c r="A1" s="42" t="s">
        <v>15</v>
      </c>
      <c r="B1" s="43" t="s">
        <v>16</v>
      </c>
      <c r="C1" s="44" t="s">
        <v>17</v>
      </c>
      <c r="D1" s="44"/>
      <c r="E1" s="44"/>
      <c r="F1" s="67" t="s">
        <v>18</v>
      </c>
      <c r="G1" s="68" t="s">
        <v>19</v>
      </c>
      <c r="H1" s="69" t="s">
        <v>20</v>
      </c>
    </row>
    <row r="2" spans="1:9" ht="33.75" customHeight="1" x14ac:dyDescent="0.2">
      <c r="A2" s="42"/>
      <c r="B2" s="45"/>
      <c r="C2" s="46" t="s">
        <v>41</v>
      </c>
      <c r="D2" s="47"/>
      <c r="E2" s="48"/>
      <c r="F2" s="70"/>
      <c r="G2" s="71"/>
      <c r="H2" s="72"/>
    </row>
    <row r="3" spans="1:9" ht="45" x14ac:dyDescent="0.2">
      <c r="A3" s="49">
        <v>1</v>
      </c>
      <c r="B3" s="50" t="s">
        <v>21</v>
      </c>
      <c r="C3" s="51">
        <v>85</v>
      </c>
      <c r="D3" s="52"/>
      <c r="E3" s="53"/>
      <c r="F3" s="11">
        <v>0</v>
      </c>
      <c r="G3" s="10">
        <f>C3*F3</f>
        <v>0</v>
      </c>
      <c r="H3" s="29"/>
      <c r="I3" s="7"/>
    </row>
    <row r="4" spans="1:9" ht="33.75" x14ac:dyDescent="0.2">
      <c r="A4" s="49">
        <f>A3+1</f>
        <v>2</v>
      </c>
      <c r="B4" s="50" t="s">
        <v>22</v>
      </c>
      <c r="C4" s="51">
        <v>226.25</v>
      </c>
      <c r="D4" s="52"/>
      <c r="E4" s="53"/>
      <c r="F4" s="11">
        <v>0</v>
      </c>
      <c r="G4" s="10">
        <f t="shared" ref="G4:G18" si="0">C4*F4</f>
        <v>0</v>
      </c>
      <c r="H4" s="29"/>
      <c r="I4" s="7"/>
    </row>
    <row r="5" spans="1:9" ht="22.5" x14ac:dyDescent="0.2">
      <c r="A5" s="49">
        <f t="shared" ref="A5:A18" si="1">A4+1</f>
        <v>3</v>
      </c>
      <c r="B5" s="50" t="s">
        <v>36</v>
      </c>
      <c r="C5" s="51">
        <v>96.25</v>
      </c>
      <c r="D5" s="52"/>
      <c r="E5" s="53"/>
      <c r="F5" s="11">
        <v>0</v>
      </c>
      <c r="G5" s="10">
        <f t="shared" si="0"/>
        <v>0</v>
      </c>
      <c r="H5" s="29"/>
    </row>
    <row r="6" spans="1:9" ht="33.75" x14ac:dyDescent="0.2">
      <c r="A6" s="49">
        <f t="shared" si="1"/>
        <v>4</v>
      </c>
      <c r="B6" s="50" t="s">
        <v>23</v>
      </c>
      <c r="C6" s="51">
        <v>600</v>
      </c>
      <c r="D6" s="52"/>
      <c r="E6" s="53"/>
      <c r="F6" s="11">
        <v>0</v>
      </c>
      <c r="G6" s="10">
        <f t="shared" si="0"/>
        <v>0</v>
      </c>
      <c r="H6" s="29"/>
    </row>
    <row r="7" spans="1:9" ht="45" x14ac:dyDescent="0.2">
      <c r="A7" s="54">
        <f t="shared" si="1"/>
        <v>5</v>
      </c>
      <c r="B7" s="55" t="s">
        <v>24</v>
      </c>
      <c r="C7" s="56">
        <v>200</v>
      </c>
      <c r="D7" s="57"/>
      <c r="E7" s="58"/>
      <c r="F7" s="64"/>
      <c r="G7" s="65"/>
      <c r="H7" s="66" t="s">
        <v>42</v>
      </c>
    </row>
    <row r="8" spans="1:9" ht="22.5" x14ac:dyDescent="0.2">
      <c r="A8" s="49">
        <f t="shared" si="1"/>
        <v>6</v>
      </c>
      <c r="B8" s="50" t="s">
        <v>25</v>
      </c>
      <c r="C8" s="51">
        <v>125</v>
      </c>
      <c r="D8" s="52"/>
      <c r="E8" s="53"/>
      <c r="F8" s="11">
        <v>0</v>
      </c>
      <c r="G8" s="10">
        <f t="shared" si="0"/>
        <v>0</v>
      </c>
      <c r="H8" s="29"/>
    </row>
    <row r="9" spans="1:9" ht="22.5" x14ac:dyDescent="0.2">
      <c r="A9" s="49">
        <f t="shared" si="1"/>
        <v>7</v>
      </c>
      <c r="B9" s="50" t="s">
        <v>26</v>
      </c>
      <c r="C9" s="51">
        <v>2</v>
      </c>
      <c r="D9" s="52"/>
      <c r="E9" s="53"/>
      <c r="F9" s="11">
        <v>0</v>
      </c>
      <c r="G9" s="10">
        <f t="shared" si="0"/>
        <v>0</v>
      </c>
      <c r="H9" s="29"/>
    </row>
    <row r="10" spans="1:9" ht="22.5" x14ac:dyDescent="0.2">
      <c r="A10" s="49">
        <f t="shared" si="1"/>
        <v>8</v>
      </c>
      <c r="B10" s="50" t="s">
        <v>27</v>
      </c>
      <c r="C10" s="51">
        <v>0.5</v>
      </c>
      <c r="D10" s="52"/>
      <c r="E10" s="53"/>
      <c r="F10" s="11">
        <v>0</v>
      </c>
      <c r="G10" s="10">
        <f t="shared" si="0"/>
        <v>0</v>
      </c>
      <c r="H10" s="29"/>
    </row>
    <row r="11" spans="1:9" ht="33.75" x14ac:dyDescent="0.2">
      <c r="A11" s="49">
        <f t="shared" si="1"/>
        <v>9</v>
      </c>
      <c r="B11" s="50" t="s">
        <v>43</v>
      </c>
      <c r="C11" s="51">
        <v>8</v>
      </c>
      <c r="D11" s="52"/>
      <c r="E11" s="53"/>
      <c r="F11" s="11">
        <v>0</v>
      </c>
      <c r="G11" s="10">
        <f t="shared" si="0"/>
        <v>0</v>
      </c>
      <c r="H11" s="29"/>
      <c r="I11" s="6">
        <f>4*12</f>
        <v>48</v>
      </c>
    </row>
    <row r="12" spans="1:9" x14ac:dyDescent="0.15">
      <c r="A12" s="49">
        <f t="shared" si="1"/>
        <v>10</v>
      </c>
      <c r="B12" s="59" t="s">
        <v>28</v>
      </c>
      <c r="C12" s="51">
        <v>8</v>
      </c>
      <c r="D12" s="52"/>
      <c r="E12" s="53"/>
      <c r="F12" s="11">
        <v>0</v>
      </c>
      <c r="G12" s="10">
        <f t="shared" si="0"/>
        <v>0</v>
      </c>
      <c r="H12" s="30"/>
    </row>
    <row r="13" spans="1:9" ht="33.75" x14ac:dyDescent="0.2">
      <c r="A13" s="49">
        <f t="shared" si="1"/>
        <v>11</v>
      </c>
      <c r="B13" s="50" t="s">
        <v>29</v>
      </c>
      <c r="C13" s="51">
        <v>0.5</v>
      </c>
      <c r="D13" s="52"/>
      <c r="E13" s="53"/>
      <c r="F13" s="11">
        <v>0</v>
      </c>
      <c r="G13" s="10">
        <f t="shared" si="0"/>
        <v>0</v>
      </c>
      <c r="H13" s="30"/>
    </row>
    <row r="14" spans="1:9" ht="22.5" x14ac:dyDescent="0.2">
      <c r="A14" s="49">
        <f t="shared" si="1"/>
        <v>12</v>
      </c>
      <c r="B14" s="50" t="s">
        <v>30</v>
      </c>
      <c r="C14" s="51">
        <v>850</v>
      </c>
      <c r="D14" s="52"/>
      <c r="E14" s="53"/>
      <c r="F14" s="11">
        <v>0</v>
      </c>
      <c r="G14" s="10">
        <f t="shared" si="0"/>
        <v>0</v>
      </c>
      <c r="H14" s="30"/>
    </row>
    <row r="15" spans="1:9" ht="22.5" x14ac:dyDescent="0.2">
      <c r="A15" s="54">
        <f t="shared" si="1"/>
        <v>13</v>
      </c>
      <c r="B15" s="55" t="s">
        <v>31</v>
      </c>
      <c r="C15" s="56">
        <v>15</v>
      </c>
      <c r="D15" s="57"/>
      <c r="E15" s="58"/>
      <c r="F15" s="64"/>
      <c r="G15" s="65"/>
      <c r="H15" s="66" t="s">
        <v>42</v>
      </c>
    </row>
    <row r="16" spans="1:9" ht="22.5" x14ac:dyDescent="0.2">
      <c r="A16" s="54">
        <f t="shared" si="1"/>
        <v>14</v>
      </c>
      <c r="B16" s="55" t="s">
        <v>32</v>
      </c>
      <c r="C16" s="56">
        <v>7.5</v>
      </c>
      <c r="D16" s="57"/>
      <c r="E16" s="58"/>
      <c r="F16" s="64"/>
      <c r="G16" s="65"/>
      <c r="H16" s="66" t="s">
        <v>42</v>
      </c>
    </row>
    <row r="17" spans="1:8" ht="33.75" x14ac:dyDescent="0.2">
      <c r="A17" s="49">
        <f t="shared" si="1"/>
        <v>15</v>
      </c>
      <c r="B17" s="50" t="s">
        <v>33</v>
      </c>
      <c r="C17" s="51">
        <v>8</v>
      </c>
      <c r="D17" s="52"/>
      <c r="E17" s="53"/>
      <c r="F17" s="11">
        <v>0</v>
      </c>
      <c r="G17" s="10">
        <f t="shared" si="0"/>
        <v>0</v>
      </c>
      <c r="H17" s="30"/>
    </row>
    <row r="18" spans="1:8" x14ac:dyDescent="0.2">
      <c r="A18" s="49">
        <f t="shared" si="1"/>
        <v>16</v>
      </c>
      <c r="B18" s="60" t="s">
        <v>34</v>
      </c>
      <c r="C18" s="51">
        <v>0.5</v>
      </c>
      <c r="D18" s="52"/>
      <c r="E18" s="53"/>
      <c r="F18" s="11">
        <v>0</v>
      </c>
      <c r="G18" s="10">
        <f t="shared" si="0"/>
        <v>0</v>
      </c>
      <c r="H18" s="30"/>
    </row>
    <row r="19" spans="1:8" x14ac:dyDescent="0.2">
      <c r="A19" s="61"/>
      <c r="B19" s="62" t="s">
        <v>19</v>
      </c>
      <c r="C19" s="63"/>
      <c r="D19" s="63"/>
      <c r="E19" s="63"/>
      <c r="F19" s="14"/>
      <c r="G19" s="15">
        <f>SUM(G3:G18)</f>
        <v>0</v>
      </c>
      <c r="H19" s="31"/>
    </row>
  </sheetData>
  <sheetProtection algorithmName="SHA-512" hashValue="T4Og/MMkoTR2hy7Q6ftc3c5ijLUwJ2TrEsCude4qADBLhKQzC9kS8w6hFNtZXHZsmnyxJ2iNbJAbbjp2wXYJQg==" saltValue="isTVUS5j5sPi2c4Cjt8n1Q==" spinCount="100000" sheet="1" selectLockedCells="1"/>
  <mergeCells count="23">
    <mergeCell ref="C7:E7"/>
    <mergeCell ref="H1:H2"/>
    <mergeCell ref="B1:B2"/>
    <mergeCell ref="A1:A2"/>
    <mergeCell ref="C1:E1"/>
    <mergeCell ref="F1:F2"/>
    <mergeCell ref="G1:G2"/>
    <mergeCell ref="C17:E17"/>
    <mergeCell ref="C18:E18"/>
    <mergeCell ref="C2:E2"/>
    <mergeCell ref="C13:E13"/>
    <mergeCell ref="C14:E14"/>
    <mergeCell ref="C15:E15"/>
    <mergeCell ref="C16:E16"/>
    <mergeCell ref="C8:E8"/>
    <mergeCell ref="C9:E9"/>
    <mergeCell ref="C10:E10"/>
    <mergeCell ref="C11:E11"/>
    <mergeCell ref="C12:E12"/>
    <mergeCell ref="C3:E3"/>
    <mergeCell ref="C4:E4"/>
    <mergeCell ref="C5:E5"/>
    <mergeCell ref="C6:E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2D4333D9380E4787B30E89046C3C0D" ma:contentTypeVersion="16" ma:contentTypeDescription="Een nieuw document maken." ma:contentTypeScope="" ma:versionID="969d9c849f1a65b88e76ad2780ea09cb">
  <xsd:schema xmlns:xsd="http://www.w3.org/2001/XMLSchema" xmlns:xs="http://www.w3.org/2001/XMLSchema" xmlns:p="http://schemas.microsoft.com/office/2006/metadata/properties" xmlns:ns2="b30c8bb5-721b-4ef6-9796-ecedfa751c93" xmlns:ns3="de3b8b41-e8c2-45bf-88cd-fe9766d5e942" targetNamespace="http://schemas.microsoft.com/office/2006/metadata/properties" ma:root="true" ma:fieldsID="0ed3b20b1358a0c1d36111c725699e87" ns2:_="" ns3:_="">
    <xsd:import namespace="b30c8bb5-721b-4ef6-9796-ecedfa751c93"/>
    <xsd:import namespace="de3b8b41-e8c2-45bf-88cd-fe9766d5e9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c8bb5-721b-4ef6-9796-ecedfa751c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859127-965c-4449-b812-f2b50dbb9b9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3b8b41-e8c2-45bf-88cd-fe9766d5e94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5cc0791-5a6a-42b7-9c09-6c31a83b8a2b}" ma:internalName="TaxCatchAll" ma:showField="CatchAllData" ma:web="de3b8b41-e8c2-45bf-88cd-fe9766d5e9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0c8bb5-721b-4ef6-9796-ecedfa751c93">
      <Terms xmlns="http://schemas.microsoft.com/office/infopath/2007/PartnerControls"/>
    </lcf76f155ced4ddcb4097134ff3c332f>
    <TaxCatchAll xmlns="de3b8b41-e8c2-45bf-88cd-fe9766d5e942" xsi:nil="true"/>
    <SharedWithUsers xmlns="de3b8b41-e8c2-45bf-88cd-fe9766d5e942">
      <UserInfo>
        <DisplayName>Belt, Martine van den</DisplayName>
        <AccountId>1204</AccountId>
        <AccountType/>
      </UserInfo>
      <UserInfo>
        <DisplayName>Keus, Hans</DisplayName>
        <AccountId>250</AccountId>
        <AccountType/>
      </UserInfo>
    </SharedWithUsers>
  </documentManagement>
</p:properties>
</file>

<file path=customXml/itemProps1.xml><?xml version="1.0" encoding="utf-8"?>
<ds:datastoreItem xmlns:ds="http://schemas.openxmlformats.org/officeDocument/2006/customXml" ds:itemID="{D8C46676-63FC-4348-9A6E-A392737C3FB2}">
  <ds:schemaRefs>
    <ds:schemaRef ds:uri="http://schemas.microsoft.com/sharepoint/v3/contenttype/forms"/>
  </ds:schemaRefs>
</ds:datastoreItem>
</file>

<file path=customXml/itemProps2.xml><?xml version="1.0" encoding="utf-8"?>
<ds:datastoreItem xmlns:ds="http://schemas.openxmlformats.org/officeDocument/2006/customXml" ds:itemID="{C04F54F1-41A5-4D21-9867-BF3BFA5CA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0c8bb5-721b-4ef6-9796-ecedfa751c93"/>
    <ds:schemaRef ds:uri="de3b8b41-e8c2-45bf-88cd-fe9766d5e9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A752E5-9AA4-45B4-BA1B-A625089A59DE}">
  <ds:schemaRefs>
    <ds:schemaRef ds:uri="http://schemas.microsoft.com/office/2006/metadata/properties"/>
    <ds:schemaRef ds:uri="http://schemas.microsoft.com/office/infopath/2007/PartnerControls"/>
    <ds:schemaRef ds:uri="b30c8bb5-721b-4ef6-9796-ecedfa751c93"/>
    <ds:schemaRef ds:uri="de3b8b41-e8c2-45bf-88cd-fe9766d5e9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 </vt:lpstr>
      <vt:lpstr>Totaalkosten</vt:lpstr>
      <vt:lpstr>Uurtarieven</vt:lpstr>
      <vt:lpstr>Prijzenblad diensten</vt:lpstr>
    </vt:vector>
  </TitlesOfParts>
  <Manager/>
  <Company>Hoogheemraadschap van Delfland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Wassenburg, Natascha</dc:creator>
  <cp:keywords/>
  <dc:description/>
  <cp:lastModifiedBy>Nijhof, Erik</cp:lastModifiedBy>
  <cp:revision/>
  <dcterms:created xsi:type="dcterms:W3CDTF">2023-08-09T10:31:02Z</dcterms:created>
  <dcterms:modified xsi:type="dcterms:W3CDTF">2024-03-04T13:18:56Z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d014da-bad0-4f7b-8267-8921e925f36a_Enabled">
    <vt:lpwstr>true</vt:lpwstr>
  </property>
  <property fmtid="{D5CDD505-2E9C-101B-9397-08002B2CF9AE}" pid="3" name="MSIP_Label_f8d014da-bad0-4f7b-8267-8921e925f36a_SetDate">
    <vt:lpwstr>2023-08-09T10:31:40Z</vt:lpwstr>
  </property>
  <property fmtid="{D5CDD505-2E9C-101B-9397-08002B2CF9AE}" pid="4" name="MSIP_Label_f8d014da-bad0-4f7b-8267-8921e925f36a_Method">
    <vt:lpwstr>Standard</vt:lpwstr>
  </property>
  <property fmtid="{D5CDD505-2E9C-101B-9397-08002B2CF9AE}" pid="5" name="MSIP_Label_f8d014da-bad0-4f7b-8267-8921e925f36a_Name">
    <vt:lpwstr>Interne gebruik Delfland</vt:lpwstr>
  </property>
  <property fmtid="{D5CDD505-2E9C-101B-9397-08002B2CF9AE}" pid="6" name="MSIP_Label_f8d014da-bad0-4f7b-8267-8921e925f36a_SiteId">
    <vt:lpwstr>4c3b82f9-a594-4dd6-a60e-1f43ac6fa22e</vt:lpwstr>
  </property>
  <property fmtid="{D5CDD505-2E9C-101B-9397-08002B2CF9AE}" pid="7" name="MSIP_Label_f8d014da-bad0-4f7b-8267-8921e925f36a_ActionId">
    <vt:lpwstr>aba8f4ad-4934-4e6d-addf-8cd0e108d2f7</vt:lpwstr>
  </property>
  <property fmtid="{D5CDD505-2E9C-101B-9397-08002B2CF9AE}" pid="8" name="MSIP_Label_f8d014da-bad0-4f7b-8267-8921e925f36a_ContentBits">
    <vt:lpwstr>0</vt:lpwstr>
  </property>
  <property fmtid="{D5CDD505-2E9C-101B-9397-08002B2CF9AE}" pid="9" name="_AdHocReviewCycleID">
    <vt:i4>-750398891</vt:i4>
  </property>
  <property fmtid="{D5CDD505-2E9C-101B-9397-08002B2CF9AE}" pid="10" name="_NewReviewCycle">
    <vt:lpwstr/>
  </property>
  <property fmtid="{D5CDD505-2E9C-101B-9397-08002B2CF9AE}" pid="11" name="_EmailSubject">
    <vt:lpwstr>Kostenraming aanbesteding Hardware</vt:lpwstr>
  </property>
  <property fmtid="{D5CDD505-2E9C-101B-9397-08002B2CF9AE}" pid="12" name="_AuthorEmail">
    <vt:lpwstr>nwassenburg@hhdelfland.nl</vt:lpwstr>
  </property>
  <property fmtid="{D5CDD505-2E9C-101B-9397-08002B2CF9AE}" pid="13" name="_AuthorEmailDisplayName">
    <vt:lpwstr>Wassenburg, Natascha</vt:lpwstr>
  </property>
  <property fmtid="{D5CDD505-2E9C-101B-9397-08002B2CF9AE}" pid="14" name="_ReviewingToolsShownOnce">
    <vt:lpwstr/>
  </property>
  <property fmtid="{D5CDD505-2E9C-101B-9397-08002B2CF9AE}" pid="15" name="ContentTypeId">
    <vt:lpwstr>0x010100542D4333D9380E4787B30E89046C3C0D</vt:lpwstr>
  </property>
  <property fmtid="{D5CDD505-2E9C-101B-9397-08002B2CF9AE}" pid="16" name="MediaServiceImageTags">
    <vt:lpwstr/>
  </property>
</Properties>
</file>