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Medische materialen/2023/02 Aanbestedingsdocumenten/Definitief/"/>
    </mc:Choice>
  </mc:AlternateContent>
  <xr:revisionPtr revIDLastSave="34" documentId="8_{7E56C8FD-0034-463F-8315-3A0D5627E111}" xr6:coauthVersionLast="47" xr6:coauthVersionMax="47" xr10:uidLastSave="{F948E4A6-366E-4B82-9420-DC63550D0A20}"/>
  <bookViews>
    <workbookView xWindow="28680" yWindow="-120" windowWidth="29040" windowHeight="15840" activeTab="1" xr2:uid="{6F0D1CE7-3067-4820-8493-E8A888272E85}"/>
  </bookViews>
  <sheets>
    <sheet name="Invulinstructie" sheetId="4" r:id="rId1"/>
    <sheet name="Calculatieformulier" sheetId="1" r:id="rId2"/>
    <sheet name="prijslijst" sheetId="2" state="hidden" r:id="rId3"/>
    <sheet name="Aanvullend " sheetId="3" state="hidden" r:id="rId4"/>
  </sheets>
  <definedNames>
    <definedName name="_xlnm._FilterDatabase" localSheetId="1" hidden="1">Calculatieformulier!$A$3:$F$155</definedName>
    <definedName name="_xlnm.Print_Titles" localSheetId="1">Calculatieformulier!$1:$3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4" i="1" l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4" i="1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O6" i="1" l="1"/>
  <c r="O5" i="1"/>
  <c r="N155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G153" i="1"/>
  <c r="G154" i="1"/>
  <c r="G4" i="1"/>
  <c r="O4" i="1" s="1"/>
  <c r="O153" i="1" l="1"/>
  <c r="O154" i="1"/>
  <c r="Q4" i="1"/>
  <c r="Q155" i="1" s="1"/>
  <c r="B156" i="1" s="1"/>
  <c r="G155" i="1"/>
</calcChain>
</file>

<file path=xl/sharedStrings.xml><?xml version="1.0" encoding="utf-8"?>
<sst xmlns="http://schemas.openxmlformats.org/spreadsheetml/2006/main" count="802" uniqueCount="463">
  <si>
    <t>Artikel</t>
  </si>
  <si>
    <t>AFVALZAK+STICKER PAPIER 15X9X26CM 0</t>
  </si>
  <si>
    <t>Afval</t>
  </si>
  <si>
    <t>HEMOCUE CUVETTEN HB 25ST</t>
  </si>
  <si>
    <t>DA/apo</t>
  </si>
  <si>
    <t>HYGROFLUX KUNSTNEUS TRACHEA</t>
  </si>
  <si>
    <t>Zuurstof/uitzuigen/tracheo</t>
  </si>
  <si>
    <t>HUDSON ZUURSTOFMASKER HIGH CONCENTRATION</t>
  </si>
  <si>
    <t>SALTER VERLOOPNIPPEL GROEN "DENNENBOOM"</t>
  </si>
  <si>
    <t>SOFFBAN POLSTERMATERIAAL 2,7MX10CM</t>
  </si>
  <si>
    <t>Zwachtel/steunkousen</t>
  </si>
  <si>
    <t>EASY+ EASY-SLIDE OPEN TEEN L</t>
  </si>
  <si>
    <t>HEKA DUR TEX 10CMX5M KORTE REK ZWACHTEL</t>
  </si>
  <si>
    <t>AED DEFIBTECH TRAININGSELEKTRODEN</t>
  </si>
  <si>
    <t>EHBO</t>
  </si>
  <si>
    <t>HEKA ALCOHOLDOEKJE</t>
  </si>
  <si>
    <t>Persoonlijke bescherming/steriele doeken/alcohol</t>
  </si>
  <si>
    <t>ALCOHOL KET 70% 110ML FLES</t>
  </si>
  <si>
    <t>GENIUS LENSDOP II.</t>
  </si>
  <si>
    <t>Diagnostisch onderzoek/ hielprik/glucose</t>
  </si>
  <si>
    <t>NONIN PULSOXIEMTR ONYX VANTAGE9590 BLAUW</t>
  </si>
  <si>
    <t>ROLCENTIMETER PLASTIC/LINNEN 150CM</t>
  </si>
  <si>
    <t>Neusmaagsonde/maaspoelen</t>
  </si>
  <si>
    <t>LITMANN LEIGHTWEIGHT II SE STETHOSCOOP</t>
  </si>
  <si>
    <t>GENIUS 3 TYMPANIC THERMOMETER</t>
  </si>
  <si>
    <t>TRAUMAZWACHTEL 10CMX4,5M</t>
  </si>
  <si>
    <t>REDDINGSDEKEN ZILVER/GOUD</t>
  </si>
  <si>
    <t>PERISTEEN PLUS IRRIGATIE SLANG</t>
  </si>
  <si>
    <t>Stoma/darmspoelen/laxeren</t>
  </si>
  <si>
    <t>PERISTEEN PLUS IRRISET ANAAL SMALL + TAS</t>
  </si>
  <si>
    <t>NEXCARE COLD-HOT KRUIK ZACHT CLASSIC</t>
  </si>
  <si>
    <t>ETHICON VCR HTDRD 5-0 FS2 45CM VI</t>
  </si>
  <si>
    <t>Wondzorg/wonddrain/hechtingen verwijderen</t>
  </si>
  <si>
    <t>HECHTVERWIJDERSET SE1510  -S-</t>
  </si>
  <si>
    <t>TENA WASH CREAM TUBE 250ML</t>
  </si>
  <si>
    <t>Persoonlijke verzorging</t>
  </si>
  <si>
    <t>TENA SHAMPOO CAP</t>
  </si>
  <si>
    <t>TENA WASH GLOVE WASHAND</t>
  </si>
  <si>
    <t>TENA WETWASHGLOVES FRESHLY SCENTED 8ST</t>
  </si>
  <si>
    <t>COMBIMATE OEFENPLK 13MM FLENS 57MM 1 MT</t>
  </si>
  <si>
    <t>ASENA INFSET FILTER NAALDLOOS BSP 1X</t>
  </si>
  <si>
    <t>Infusie/venapunctie</t>
  </si>
  <si>
    <t>UROMED 2WSP OPEN SIL CH14 5ML 33CM</t>
  </si>
  <si>
    <t>Katheter/blaasspoelen/ incomateriaal</t>
  </si>
  <si>
    <t>LOFRIC SENSE 1WK NEL CH12 15CM</t>
  </si>
  <si>
    <t>LOFRIC 1WK TMN CH14 40CM</t>
  </si>
  <si>
    <t>MPL 3WK NEL LTX/EL CH16 30ML 40CM</t>
  </si>
  <si>
    <t>URICULT TRIO TESTEN</t>
  </si>
  <si>
    <t>VACUTAINER K2E 5.4MG</t>
  </si>
  <si>
    <t>BD VACUTAINER SERUM 10ML 16X100MM RO</t>
  </si>
  <si>
    <t>VACUUM BUIS 4,5ML BLAUW</t>
  </si>
  <si>
    <t>HUID VOOR INJECTIE TRAININGSARM</t>
  </si>
  <si>
    <t>GAUMARD ADEREN</t>
  </si>
  <si>
    <t>ZUURSTCATH KOMPRES CH12</t>
  </si>
  <si>
    <t>AQUAPAK HUDSON 340ML 00340</t>
  </si>
  <si>
    <t>SALTERL TENDERGRIP E1005</t>
  </si>
  <si>
    <t>TENA DISP ODL PLUS 40X60 800ML</t>
  </si>
  <si>
    <t>KPP SENSITIVE OZ HANDSCH NITR INDI S</t>
  </si>
  <si>
    <t>Handschoenen</t>
  </si>
  <si>
    <t>KPP SENSITIVE OZ HANDSCH NITR INDI M</t>
  </si>
  <si>
    <t>KPP SENSITIVE OZ HANDSCH NITR INDI L</t>
  </si>
  <si>
    <t>KPP SENSITIVE OZ HANDSCH NITR INDI XL</t>
  </si>
  <si>
    <t>COMBIMATE OEFEN COLOZAKJE 57MM</t>
  </si>
  <si>
    <t>TRANSAFIX FIXATIETAPE 7,5X1,6CM NR1</t>
  </si>
  <si>
    <t>BD PLASTIPAK KATHSPUIT 50ML</t>
  </si>
  <si>
    <t>HEKURA FIX PLUS BEENZAKH M 40CM</t>
  </si>
  <si>
    <t>HEKA CATHTRST SE1000 N/S TBV SCHOLING</t>
  </si>
  <si>
    <t>MINI LAAG VACUUM SYST CH6</t>
  </si>
  <si>
    <t>WECKSTAT NIETVERWIJDERAAR PLAST WI</t>
  </si>
  <si>
    <t>AGRAVETANG COLLIN 13CM</t>
  </si>
  <si>
    <t>GEBITSBAKJE ADHESIA WIT</t>
  </si>
  <si>
    <t>MEDITIP WATSTAAF GT TIP DIAM 10MM 15CM</t>
  </si>
  <si>
    <t>KLINION DISP WOODEN SPATULA 15X2CM</t>
  </si>
  <si>
    <t>STUWBAND PRAEMETA 902</t>
  </si>
  <si>
    <t>MICROLAX KLYSMA 5ML</t>
  </si>
  <si>
    <t>stoma/darmspoelen/laxeren</t>
  </si>
  <si>
    <t>KIMCARE GROEN 37,5X50CM M</t>
  </si>
  <si>
    <t>persoonlijke bescherming/steriele doeken/alcohol</t>
  </si>
  <si>
    <t>Instrumenten/laminaat</t>
  </si>
  <si>
    <t>TANDENBORSTEL MT TANDPASTA BLAUW</t>
  </si>
  <si>
    <t>NIERBEKKEN PP DISP 750ML WI</t>
  </si>
  <si>
    <t>AMPUL GLAS 2ML AQUA BIDEST</t>
  </si>
  <si>
    <t>Naalden/container/spuiten/nacl</t>
  </si>
  <si>
    <t>LITTLE SUPPORTER ZWACHTELKRUK 100 SLINGS</t>
  </si>
  <si>
    <t>VYGON BIONECTEUR PEEL-PACK</t>
  </si>
  <si>
    <t>SAF T INTIMA 20X1</t>
  </si>
  <si>
    <t>MEDISIZE INFSET 2W BELUCHT 200 MICRONF</t>
  </si>
  <si>
    <t>FLEXICARE ZIJLIJN BELUCHT LL 40 CM</t>
  </si>
  <si>
    <t>AFSLUITDOP COMBI F/M WIT</t>
  </si>
  <si>
    <t>GRIPLOCK FIXATIEPLEISTER VYGON PICC CATH</t>
  </si>
  <si>
    <t>MEDISIZE DRIEWEGKRAAN ROOD</t>
  </si>
  <si>
    <t>ASSURA IRRIGATIESET</t>
  </si>
  <si>
    <t>BRAVA PASTARING 4,2X48MM</t>
  </si>
  <si>
    <t>ALMARYS WEGWERPZAKJES BLAUW</t>
  </si>
  <si>
    <t>ASKINA VINGERBOB WIT KATOEN/VISCOSE</t>
  </si>
  <si>
    <t>BD AUTOSHIELD DUO PENNAALD 5MM</t>
  </si>
  <si>
    <t>ACCU-CHEK SAFE-T- PRO PLUS LANCET 200ST</t>
  </si>
  <si>
    <t>SCHORT DISPOSABLE M WIT</t>
  </si>
  <si>
    <t>MONDNEUSMASKER IIR BLAUW</t>
  </si>
  <si>
    <t>FLOCARE CONTAINER 500 ML</t>
  </si>
  <si>
    <t>NUTRICIA DASH ENFIT SPUIT 20 ML</t>
  </si>
  <si>
    <t>FLOCARE SONDE PUR ENFIT CH10 110 CM</t>
  </si>
  <si>
    <t>FLOCARE VERLENGLIJN ENFIT 100CM</t>
  </si>
  <si>
    <t>FLOCARE BOLUSADAPT ENFIT</t>
  </si>
  <si>
    <t>NUTRICIA DASH ENFIT SPUIT 2,5 ML</t>
  </si>
  <si>
    <t>NUTRICIA FLOCARE INFINITY PACK SET ENFIT 86514 STERIEL</t>
  </si>
  <si>
    <t>FLOCARE GASTROTUBE ENFIT CH 14</t>
  </si>
  <si>
    <t>KC FACIAL TISSUE CELLULOSE</t>
  </si>
  <si>
    <t>STERISETS HECHTINGVERWIJDERINGSET</t>
  </si>
  <si>
    <t>ALERE ZWANGERSCHAPSTEST HCG CASSETTE</t>
  </si>
  <si>
    <t>ACCUTREND CHOLESTEROL TESTSTRIPS</t>
  </si>
  <si>
    <t>da/apo</t>
  </si>
  <si>
    <t>QUIKREAD GO KIT CAPILAIREN CRP HB</t>
  </si>
  <si>
    <t>BABYLANCE HIELPRIK NEWBORN 1.0 MM BL</t>
  </si>
  <si>
    <t>QUIKREAD GO EASY CRP</t>
  </si>
  <si>
    <t>TTMN TRANSFERNAALD 1,5X46,5MM ST 5</t>
  </si>
  <si>
    <t>NEXIVA INFUUSNLD 0,9X25MM BIJS VEILI</t>
  </si>
  <si>
    <t>BD OPZUIGNAALD VEILIG STOMP 1,2X40MM</t>
  </si>
  <si>
    <t>BD SPUIT LUER LOCK CENTR 1ML</t>
  </si>
  <si>
    <t>BD VACUTAINER ECLIPSE VHNLD 21G HOUDER</t>
  </si>
  <si>
    <t>SOL VEILIGHEIDNLD 21G 0.8X40MM</t>
  </si>
  <si>
    <t>BD VENFLON PRO SAFETY VIALON INTRAVENEUZE KATHETER</t>
  </si>
  <si>
    <t>BD SPUIT LUER LOCK CENTR 50/60ML</t>
  </si>
  <si>
    <t>NIPRO INJ SPUIT 2ML LL 3D</t>
  </si>
  <si>
    <t>NIPRO INJ SPUIT 1ML LL 3D</t>
  </si>
  <si>
    <t>NIPRO INJ SPUIT DISP L 5ML 3DLG</t>
  </si>
  <si>
    <t>BD TUBERCULINE/ALLERGIE SPUIT 1 ML</t>
  </si>
  <si>
    <t>BD SPUIT PLASTIPAK CENTR LL 10ML</t>
  </si>
  <si>
    <t>NIPRO INJ SPUIT 2ML 2D</t>
  </si>
  <si>
    <t>NIPRO INJ SPUIT DISP L 10ML 3DLG</t>
  </si>
  <si>
    <t>INTERSTER LAMINAATROL 75MM X 200MTR</t>
  </si>
  <si>
    <t>LAMINAATROL INTERSTER 100MM X 200MTR</t>
  </si>
  <si>
    <t>LAMINAATROL INTERSTER 150MM X 200MTR</t>
  </si>
  <si>
    <t>CONTOUR NEXT TESTSTRIPS 25ST</t>
  </si>
  <si>
    <t>diagnostisch onderzoek/ hielprik/glucose</t>
  </si>
  <si>
    <t>SHILEY TRACHEA CANULE MT 8 GEEN CUFF</t>
  </si>
  <si>
    <t>SALEM ARGYLE SONDE PVC CH16 120 CM</t>
  </si>
  <si>
    <t>MIC KEY GASTROBUTTON CH14 2,7 CM</t>
  </si>
  <si>
    <t>SALEM SUMP ANTI-REFLUXKLEP</t>
  </si>
  <si>
    <t>TEGADERM IV FOLIE 7X8,5CM</t>
  </si>
  <si>
    <t>OPSITE FLEXIFIX FOLIE ROL 15CMX10M</t>
  </si>
  <si>
    <t>gazen/pleister</t>
  </si>
  <si>
    <t>HOLL FIXPLSTR NEUSSONDE CH5-CH18</t>
  </si>
  <si>
    <t>HEEK KPR NWHEKASOFT 10X10CM ST</t>
  </si>
  <si>
    <t>HEEK KPR NWHEKASOFT 10X10CM</t>
  </si>
  <si>
    <t>HEEK KPR NWHEKASOFT 5X5CM</t>
  </si>
  <si>
    <t>KOMPRES HG 5X5 12L *S* 50X2</t>
  </si>
  <si>
    <t>KLINION HG GAAS 10X10CM 12LG</t>
  </si>
  <si>
    <t>KLINIFIX COHESIVE WINDSEL 4MX4CM</t>
  </si>
  <si>
    <t>KLINIGRIP IDEAL ZWACHTEL 5MX6CM</t>
  </si>
  <si>
    <t>KLINIGRIP IDEAL WINDSEL 5MX8CM</t>
  </si>
  <si>
    <t>KLINON NOVOPAD ABS 5X5CM</t>
  </si>
  <si>
    <t>KLINON NOVOPAD ABS 10X10CM</t>
  </si>
  <si>
    <t>KLINIPLAST BORDER 5X7CM</t>
  </si>
  <si>
    <t>KLINIPLAST BORDER 8X10CM</t>
  </si>
  <si>
    <t>KLINISPON NOSE PLUGS 1 PAAR</t>
  </si>
  <si>
    <t>NIKO NASO-FIX FIXPL NEUSSONDE VLEUGEL L</t>
  </si>
  <si>
    <t>STERISTRIP 6MMX38MM 6ST STERIEL</t>
  </si>
  <si>
    <t>TEGADERM INFIFIX IVPL UITSPARING 7X8,5CM</t>
  </si>
  <si>
    <t>METALLINE TRACHEO KOMPRES 8X9CM STRL</t>
  </si>
  <si>
    <t>JELONET PARAFFINEGAAS 5X5CM</t>
  </si>
  <si>
    <t>CUTISORB ABSVERBAND 10X10CM 25ST</t>
  </si>
  <si>
    <t>LEUKOPOR HECHTPLEISTER NW 9,2MX2.5CM</t>
  </si>
  <si>
    <t>LEUKOPOR HECHTPLEISTER NW 9,2MX1,25CM</t>
  </si>
  <si>
    <t>KLINIFIX ELASTIC BANDAGE 4MX10CM</t>
  </si>
  <si>
    <t>KLINIFIX ELASTIC BANDAGE 4MX8CM</t>
  </si>
  <si>
    <t>KLINIFIX ELASTIC BANDAGE 4MX6CM</t>
  </si>
  <si>
    <t>KLINIFIX ELASTIC BANDAGE 4MX4CM</t>
  </si>
  <si>
    <t>HEKASOFT NW SPLITKOMPRES 5X5CM STERIEL</t>
  </si>
  <si>
    <t>HEKASOFT NW SPLITKOMPRES 10X10CM STERIEL</t>
  </si>
  <si>
    <t>COVERFLEX ELAST.BUISVERB 7,5CMX10M MT 3</t>
  </si>
  <si>
    <t>HEKA WONDSNELVERBAND NR.1 4X6CM HTPL</t>
  </si>
  <si>
    <t>HEKA WONDSNELVERBAND NR.2 6X8CM HTPL</t>
  </si>
  <si>
    <t>HEKA WONDSNELVERBAND NR.3 8X10CM HTPL</t>
  </si>
  <si>
    <t>KLINIPLAST PLEISTER CLASSIC 5MX6CM</t>
  </si>
  <si>
    <t>Artikelomschrijving</t>
  </si>
  <si>
    <t>Merk</t>
  </si>
  <si>
    <t>Netto
prijs
Huidig
EUR</t>
  </si>
  <si>
    <t>Prijs
eenheid
Huidig
(stuks)</t>
  </si>
  <si>
    <t xml:space="preserve">Accu-Chek                               </t>
  </si>
  <si>
    <t xml:space="preserve">Arion                                   </t>
  </si>
  <si>
    <t xml:space="preserve">BD                                      </t>
  </si>
  <si>
    <t>BD VENFLON IV KATH VH 20G 1,1X32MM</t>
  </si>
  <si>
    <t>PERISTEEN PLUS ACCESSOIRES SET</t>
  </si>
  <si>
    <t xml:space="preserve">Coloplast                               </t>
  </si>
  <si>
    <t xml:space="preserve">Coverflex                               </t>
  </si>
  <si>
    <t xml:space="preserve">Covidien                                </t>
  </si>
  <si>
    <t xml:space="preserve">Ethicon                                 </t>
  </si>
  <si>
    <t>EUROSUTURE WNDHECHTSTR 6X75MM</t>
  </si>
  <si>
    <t xml:space="preserve">Eurosuture                              </t>
  </si>
  <si>
    <t xml:space="preserve">Eurotec                                 </t>
  </si>
  <si>
    <t>FIXOMULL TRANSP FIXATIEFOLIE 10MX15CM</t>
  </si>
  <si>
    <t xml:space="preserve">Fixomull                                </t>
  </si>
  <si>
    <t xml:space="preserve">                                        </t>
  </si>
  <si>
    <t xml:space="preserve">Heka                                    </t>
  </si>
  <si>
    <t>HEKURA KATHINBRENGSET</t>
  </si>
  <si>
    <t xml:space="preserve">HemoCue                                 </t>
  </si>
  <si>
    <t>MDRMFLX 1DCOLO 25MM MIDI BE</t>
  </si>
  <si>
    <t xml:space="preserve">Hollister                               </t>
  </si>
  <si>
    <t>KALTOSTAT STRENG ALGINAAT 2GR</t>
  </si>
  <si>
    <t xml:space="preserve">Kaltostat                               </t>
  </si>
  <si>
    <t xml:space="preserve">Kimberly Clark                          </t>
  </si>
  <si>
    <t>KLINION N-W GAAS 5X5CM 4LG</t>
  </si>
  <si>
    <t xml:space="preserve">Klinion                                 </t>
  </si>
  <si>
    <t xml:space="preserve">Klinion  Protection                     </t>
  </si>
  <si>
    <t xml:space="preserve">Littmann                                </t>
  </si>
  <si>
    <t>MPL 2WK NEL LTX/EL CH14 5-15ML 40CM</t>
  </si>
  <si>
    <t xml:space="preserve">MedicoPlast                             </t>
  </si>
  <si>
    <t>MEDILIME PH-TEST STRIPS 2.0 - 9.0</t>
  </si>
  <si>
    <t xml:space="preserve">Medilime                                </t>
  </si>
  <si>
    <t xml:space="preserve">Medisize                                </t>
  </si>
  <si>
    <t xml:space="preserve">MIC KEY                                 </t>
  </si>
  <si>
    <t>MIC KEY GASTROBUTTON CH16 5,0 CM</t>
  </si>
  <si>
    <t xml:space="preserve">Nipro                                   </t>
  </si>
  <si>
    <t>NIPRO INJ SPUIT DISP 2ML 3DLG</t>
  </si>
  <si>
    <t>Nipro</t>
  </si>
  <si>
    <t xml:space="preserve">Nonin                                   </t>
  </si>
  <si>
    <t>INFINITY ZWAARTEKR SYST UNI- ENFIT</t>
  </si>
  <si>
    <t xml:space="preserve">Nutricia                                </t>
  </si>
  <si>
    <t>FLOCARE GASTROTUBE ENFIT CH16</t>
  </si>
  <si>
    <t>Nutricia</t>
  </si>
  <si>
    <t xml:space="preserve">Opsite                                  </t>
  </si>
  <si>
    <t>INNOSPRDLUX JET VERNVLR COMPL SS</t>
  </si>
  <si>
    <t>Philips</t>
  </si>
  <si>
    <t xml:space="preserve">QuikRead                                </t>
  </si>
  <si>
    <t>SEMPERCARE OZHSCHN NITRILE L PR</t>
  </si>
  <si>
    <t xml:space="preserve">Semperit                                </t>
  </si>
  <si>
    <t xml:space="preserve">Soffban                                 </t>
  </si>
  <si>
    <t xml:space="preserve">SOL-Care                                </t>
  </si>
  <si>
    <t xml:space="preserve">Sterisets                               </t>
  </si>
  <si>
    <t>STEVE GLOVE LATEX GRIP L</t>
  </si>
  <si>
    <t xml:space="preserve">Steve                                   </t>
  </si>
  <si>
    <t>TEGADERM FOLIE BRD 10X12CM</t>
  </si>
  <si>
    <t xml:space="preserve">Tegaderm                                </t>
  </si>
  <si>
    <t xml:space="preserve">Uromed                                  </t>
  </si>
  <si>
    <t xml:space="preserve">Vygon                                   </t>
  </si>
  <si>
    <t xml:space="preserve">Wet Wash Glove                          </t>
  </si>
  <si>
    <t>ROLSTOEL INKLAPBAAR</t>
  </si>
  <si>
    <t>SLIDEX EXTRA LARGE</t>
  </si>
  <si>
    <t>ARMKRUK ALU 75-98CM BLSTBR TOT 130KG BL</t>
  </si>
  <si>
    <t>LOOPREK LO4051DS</t>
  </si>
  <si>
    <t>BABYPOP MEISJE MET NAVELSTRENG</t>
  </si>
  <si>
    <t>INJSP HSW 2D EXCENTRISCHE CONUS TR</t>
  </si>
  <si>
    <t>Art. nr.</t>
  </si>
  <si>
    <t>Omschrijving</t>
  </si>
  <si>
    <t>KLINION PROTECTION SCHORT PE 125 X 80 CM 25 ST WIT REF 522132</t>
  </si>
  <si>
    <t>CURION BEENZAKHOUDER BOVENBEEN KATOEN 8080</t>
  </si>
  <si>
    <t>TTMN DRIEWEGKRAAN ROOD REF 95017 *S*</t>
  </si>
  <si>
    <t xml:space="preserve">MEDICOPLAST 2-WEG VERBLIJFSKATHETER NELATON </t>
  </si>
  <si>
    <t>CONVEEN URINEBEDZAK EENDAAGS 2000ML 100CM KRUISKRAAN 218040</t>
  </si>
  <si>
    <t>CONVEEN SECURITY+ EXTERNE KATHETER + KLEEFTSTRIP 25MM 5025</t>
  </si>
  <si>
    <t>QUFORA IRRIGATIESYSTEEM BASIS SMALL 1ST</t>
  </si>
  <si>
    <t>WELLAND WBF WOND HUIDBESCHERMINGSTISSUE STERIEL 30ST</t>
  </si>
  <si>
    <t>DESINFECTIEMIDDEL CHLOORHEXIDINE 0,5% IN ALCHOL 70% FLES 100ML 172900</t>
  </si>
  <si>
    <t>DEKGLAS 18X18MM MEG 101818</t>
  </si>
  <si>
    <t>JELONET ZALFKOMPRES PARAFFINE 10X10CM 7404 STERIEL</t>
  </si>
  <si>
    <t>URICULT PLUS DIPSLIDE TESTEN 67465</t>
  </si>
  <si>
    <t>STERISETS PINCET POLYPROPYLEEN DISPOSABLE WIT 5830S STERIEL</t>
  </si>
  <si>
    <t>INTERSURGICAL ZUURSTOFSLANG 1.8M 1174000</t>
  </si>
  <si>
    <t>INTERSURGICAL ZUURSTOF BUBBELSLANG OP ROL, DIAM 4MM-8MM LENGTE 50M
1170000</t>
  </si>
  <si>
    <t>INTERSURGICAL ZUURSTOFBRIL VOLWASSENEN GEBOGEN PRONG, ZUURSTOFSLANG 1,8M
1165000</t>
  </si>
  <si>
    <t>KLINION EASY CARE ROL ONDERZOEKBANKPAPIER 2 LAAGS 150MX50CM WIT 555050</t>
  </si>
  <si>
    <t>UNOMEDICAL HANDY-VAC LAAG-VACUUM WONDDRAINAGESYSTEMEN CH18 MET DRAIN EN OPVANGZAK REF NC40107182 *S*</t>
  </si>
  <si>
    <t>UNOMEDICAL DRAIN MET SPIRAALVORMIGE PERFORATIES CH24 REF 40051182 *S*</t>
  </si>
  <si>
    <t>KOORTSTHERMOMETER DIGITAAL E3 15</t>
  </si>
  <si>
    <t>KLINION EASY CARE SLAB MET BANDEN EN OPVANGZAK 2-LAAGS PE ACHTERZIJDE
WIT/BLAUW 70X38CM 77510101</t>
  </si>
  <si>
    <t>NIKO DRAIN-FIX FIXATIEPLEISTER VOOR PERCUTANE DRAINS LARGE REF 685M</t>
  </si>
  <si>
    <t>MEDICOPLAST RECTAALKATHETER CH22 40CM 140022 STERIEL</t>
  </si>
  <si>
    <t>NIPRO INJECTIESPUIT 3-DELIG LUER EXCENTRISCH 50 ML SY3-50SC-EC STERIEL</t>
  </si>
  <si>
    <t>NIPRO INJECTIESPUIT 3-DELIG, KATHETERTIP 50 ML REF SY350CTCEC *S*</t>
  </si>
  <si>
    <t>THERMOMETERHOESJES ZONDER GLIJMIDDEL 403626</t>
  </si>
  <si>
    <t>MEDICAL WI SIGMA TRANS SWAB STANDARD WITH BREAK POINT S 1 ML PAARS REF MW176S *S*</t>
  </si>
  <si>
    <t>KALTOSTAT ALGINAAT WONDVERBAND STRENG 2 GR REF 168117 *S*</t>
  </si>
  <si>
    <t>STARTPAKKET COLOPLAST PERISTEEN ANAALTAMPON 29004</t>
  </si>
  <si>
    <t>MEDISIZE AFSLUITDOP MALE MET LATEXVRIJ AANPRIKPOORT GEEL REF S/0321*S *S*</t>
  </si>
  <si>
    <t>COLOPLAST IRRIGATIE-CONUS KLEIN 1110</t>
  </si>
  <si>
    <t>COLOPLAST IRRIGATIE WATERZAK 1511</t>
  </si>
  <si>
    <t>COLOPLAST HUIDBESCHERMER PASTA TUBE 60GR 2650</t>
  </si>
  <si>
    <t>WOND SPOELVLOEISTOF NA CL 0,9% 1LTR 3570160 STERIEL</t>
  </si>
  <si>
    <t>CUTIMED HYDROGEL TUBE 8GR REF 72610-00 *S*</t>
  </si>
  <si>
    <t>ZINKZALF DR. SWAAB 30 GR REF 384010</t>
  </si>
  <si>
    <t>EAKIN PASTASCHIJF 5CM 839002</t>
  </si>
  <si>
    <t>VERBANDSCHAAR LISTER 18 CM REF 511618</t>
  </si>
  <si>
    <t>KNIEPINCET 16 CM REF 14362105</t>
  </si>
  <si>
    <t>WELLAND REINIGER SPRAY WAB50</t>
  </si>
  <si>
    <t>FIXOMULL FIXATIEPLEISTER NONWOVEN STRETCH 10MX5CM 2036</t>
  </si>
  <si>
    <t>WELLFORM INDIKKINGSMIDDEL KORREL ACS90</t>
  </si>
  <si>
    <t>MODERMAFLEX 1-DELIG COLOZAK 25MM MIDI BEIGE 22125</t>
  </si>
  <si>
    <t>COLOPLAST SLUITKLEM POSTOP 9500</t>
  </si>
  <si>
    <t>EYEWASH OOGSPOELVLOEISTOF NACL 0,9% 500 ML REF ACQ414 *S*</t>
  </si>
  <si>
    <t>POLSTELLER KWART MINUUT REF 729915</t>
  </si>
  <si>
    <t>CODAN INFUUSSYSTEEM HYPODERMOCLYSE 533561 STERIEL</t>
  </si>
  <si>
    <t>BBRAUN SPOELVLOEISTOF ECOTAINER NACL 0.9% 0.50 L REF 3570130</t>
  </si>
  <si>
    <t>EURON STEEKLAKEN VERSTERKT 80 X 175 CM WIT REF 82442</t>
  </si>
  <si>
    <t>NIPRO INJECTIESPUIT 3-DELIG CENTRISCH LUER 2ML SY3-2SC-EC STERIEL</t>
  </si>
  <si>
    <t>NIPRO 3-DELIGE SPUIT 5ML LUER LOCK SY3-5LC-EC STERIEL</t>
  </si>
  <si>
    <t>NIPRO INJECTIESPUIT 3-DELIG LUER CENTRISCH 10ML SY3-10SC-EC STERIEL</t>
  </si>
  <si>
    <t>KOCHERKLEM GROEN 13CM KUNSTSTOF 752300(G-1)</t>
  </si>
  <si>
    <t>NUTRICIA VOEDINGSSPUIT DASH ENFIT SPUIT 10 ML 13011100 STERIEL</t>
  </si>
  <si>
    <t>VERLLYN BLUCHT SPIKE MALE LL 40CM TR31 TR31 STERIEL</t>
  </si>
  <si>
    <t>CONTOUR TS TESTSTRIPS BLOEDGLUCOSE 50ST 84239658</t>
  </si>
  <si>
    <t>NUTRICIA FLOCARE G-TUBE CH14 5ML ENFIT 94815 STERIEL</t>
  </si>
  <si>
    <t>URICULT DIPSLIDE TESTEN 67404</t>
  </si>
  <si>
    <t>PARKER AQUASONIC ULTRASOUNDGEL FLACON 250ML 4022996</t>
  </si>
  <si>
    <t>CHEMPROPACK ALCOHOL KETONATUS 70% V/V 1 LITER 21190</t>
  </si>
  <si>
    <t>NOVOPEN 5 INSULINEPEN BLAUW 7268858</t>
  </si>
  <si>
    <t>CHEMPROPACK AMANDELOLIE ZOET 110ML 210301</t>
  </si>
  <si>
    <t>NUTRICIA FLOCARE BUTTON VERLENGSET 91398</t>
  </si>
  <si>
    <t>MEPITEL SILICONEN WONDCONTACTLAAG SIL 8X10CM 290700-02 STERIEL</t>
  </si>
  <si>
    <t>NUTRICIA VOEDINGSSPUIT ENFIT 60ML ECCENTRISCHE TIP 124823 STERIEL</t>
  </si>
  <si>
    <t>BD VACUTAINER K2EDTA BLOEDAFNAMEBUIS 4ML 13X75MM PAARS 368861 STERIEL</t>
  </si>
  <si>
    <t>BD BLOEDAFNAMEBUIS VACUTAINER SST II ADVANCE TUBE 5ML 13X100MM GEEL367955 STERIEL</t>
  </si>
  <si>
    <t>MOLICARE SKIN REINIGINGSSCHUIM 400ML 995016</t>
  </si>
  <si>
    <t>CAVILON HUIDBESCHERMER SPRAY 28ML VB 3346P STERIEL</t>
  </si>
  <si>
    <t>NUTRICIA FLOCARE ENFIT SWIVEL ADAPTER 125433 STERIEL</t>
  </si>
  <si>
    <t>NIPRO INJECTIESPUIT 5ML LUER SLIP EXCENTRISCH 2-DELIG SY2-5ESC-EC
STERIEL</t>
  </si>
  <si>
    <t>NIPRO INJECTIESPUIT 10ML LUER SLIP EXCENTRISCH 2-DELIG SY2-10ESC-EC
STERIEL</t>
  </si>
  <si>
    <t>NIPRO INJECTIESPUIT 20ML LUER SLIP EXCENTRISCH 2-DELIG SY2-20ESC-EC
STERIEL</t>
  </si>
  <si>
    <t>STERILLIUM GEL PURE HANDDESINFECTIEMIDDEL IN POMPFLACON 475ML 9814180</t>
  </si>
  <si>
    <t>INTERSURGICAL UITZUIGKATHETER MET VAKON CONNECTOR IDEAL TIP CH14 60CM1923141 STERIEL</t>
  </si>
  <si>
    <t>KLINION INJECTIEPLEISTER 20X45MM OP ROL A 250ST 40294375</t>
  </si>
  <si>
    <t>CUTIMED ALGINATE WONDVERBAND 10X10CM 72634-09 STERIEL</t>
  </si>
  <si>
    <t>MEDICOPLAST RECTAALKATHETER CH20 40CM 140020 STERIEL</t>
  </si>
  <si>
    <t>KLINI-AID READY SNELVERBAND OPGEROLD WINDSELS 8X6CM REF 40170041 *S*</t>
  </si>
  <si>
    <t>POLSTELLER HALVE MINUUT REF 729930</t>
  </si>
  <si>
    <t>MEDICIJNBEKER PP ECO 30ML BLAUW 01352</t>
  </si>
  <si>
    <t>DEKSEL PP BESCHRIJFBAAR VOOR MEDICIJNBEKER ECO 30ML WIT 00364</t>
  </si>
  <si>
    <t>VACUUM PLASTIC HEMOGUARD DOP 368884</t>
  </si>
  <si>
    <t>HANSAPLAST UNIVERSAL ASSORTIMENT WONDPLEISTERS 45907</t>
  </si>
  <si>
    <t>LAMINAATROL INTERSTER 250MM X 200MTR 3FKFS230814</t>
  </si>
  <si>
    <t>BD POSIFLUSH XS 3ML GEVULDE FLUSH SPUIT 0,9% NACL 306570</t>
  </si>
  <si>
    <t>CMT SCHOENOVERTREK CPE GERUWD SCHOENMAAT 36-46 75MY BLAUW 789</t>
  </si>
  <si>
    <t>AED OPLADER TRAININGSBATTERIJ 03-DTR-201</t>
  </si>
  <si>
    <t>OPTREX VERFRISSENDE OOGSPOELING 100ML 234838</t>
  </si>
  <si>
    <t>ZUURSTOFSLANG  VERLENGING 7,6M TRANSPARANT M4250</t>
  </si>
  <si>
    <t>SLIDEX EXTRA LARGE E01522</t>
  </si>
  <si>
    <t>AED DEFIBTECH AFSTANDSBEDIENING TRAININGSMODEL DTR-400</t>
  </si>
  <si>
    <t>ZWANGERSCHAPTEST TESTPAK HCG 505798</t>
  </si>
  <si>
    <t>HEKAPRES 5X5CM GAAS HYDROFIEL 12 LAAGS -S- KO 0284</t>
  </si>
  <si>
    <t>HEKAPRES 10X10CM  GAAS HYDROFIEL 12 LAAGS -S- KO 0505</t>
  </si>
  <si>
    <t>TENA DISCREET INLEGGER MET PLAKSTROOK MAX 14X39 1026ML 760977</t>
  </si>
  <si>
    <t>VASELINE TUBE 30GR DR. SWAAB 384008</t>
  </si>
  <si>
    <t>AFZUIGCATHETER AEROFLO CH.10-59CM A02745 STERIEL</t>
  </si>
  <si>
    <t>KLINION EASY CARE SPUTUMBEKER PP MET DEKSEL 250ML WIT 950010</t>
  </si>
  <si>
    <t>CATHEREEPLUS FILM 110X140MM CPS1114-EU STERIEL</t>
  </si>
  <si>
    <t>CURION CURIBAG URINEBEDZAK EENDAAGS 1500ML 90CM GEEN AFTAP 8011</t>
  </si>
  <si>
    <t>CURION CURIBAG URINEBEENZAK EENDAAGS 500ML 45CM TREKKRAAN 8034</t>
  </si>
  <si>
    <t>ZWEKO PINLOCK FULL FACE SPATBESCHERMER 600026</t>
  </si>
  <si>
    <t>URINEBEKER MET DEKSEL 125ML ROOD 06-044-1002</t>
  </si>
  <si>
    <t>PERISTEEN PLUS IRRIGATIESET ANAAL + TAS 29140</t>
  </si>
  <si>
    <t>PERISTEEN PLUS ANAAL ACCESSOIRES SET 29142</t>
  </si>
  <si>
    <t>PERISTEEN PLUS IRRIGATIESET ANAAL SMALL 29148</t>
  </si>
  <si>
    <t>URIFIX FIXATIEBAND, BREEDTE 3 CM LENGTE 450 CM 012185/6403</t>
  </si>
  <si>
    <t>MEPILEX BORDER FLEX LITE 7,5X7,5CM SILICONENVERBAND MET SCHUIMKUSSEN REF
581277 STERIEL</t>
  </si>
  <si>
    <t>Hygroflux</t>
  </si>
  <si>
    <t>Hudson</t>
  </si>
  <si>
    <t>Salter</t>
  </si>
  <si>
    <t>Heka</t>
  </si>
  <si>
    <t>Genius</t>
  </si>
  <si>
    <t>Nonin</t>
  </si>
  <si>
    <t>Litmann</t>
  </si>
  <si>
    <t>Tena</t>
  </si>
  <si>
    <t>Econorm</t>
  </si>
  <si>
    <t>Sofban</t>
  </si>
  <si>
    <t>peristeen</t>
  </si>
  <si>
    <t>ethicon</t>
  </si>
  <si>
    <t>Defibtech</t>
  </si>
  <si>
    <t>nex care</t>
  </si>
  <si>
    <t>Combimate</t>
  </si>
  <si>
    <t>Asena</t>
  </si>
  <si>
    <t>Uromed</t>
  </si>
  <si>
    <t>Lofric</t>
  </si>
  <si>
    <t>Uricult</t>
  </si>
  <si>
    <t>medicoplast</t>
  </si>
  <si>
    <t>Transafix</t>
  </si>
  <si>
    <t>Hekura</t>
  </si>
  <si>
    <t>Weckstat</t>
  </si>
  <si>
    <t>BD</t>
  </si>
  <si>
    <t>GAUMARD</t>
  </si>
  <si>
    <t>HUID VOOR INJECTIE TRAININGSARM LM 028s</t>
  </si>
  <si>
    <t>LM</t>
  </si>
  <si>
    <t>Extrudan</t>
  </si>
  <si>
    <t>Salterlabs</t>
  </si>
  <si>
    <t>Klinion</t>
  </si>
  <si>
    <t>Meditip</t>
  </si>
  <si>
    <t>Unomedical</t>
  </si>
  <si>
    <t>Collin</t>
  </si>
  <si>
    <t>Adhesia</t>
  </si>
  <si>
    <t>Microlax</t>
  </si>
  <si>
    <t>Kimcare</t>
  </si>
  <si>
    <t>Vygon</t>
  </si>
  <si>
    <t>Medisize</t>
  </si>
  <si>
    <t>Flexicare</t>
  </si>
  <si>
    <t>Praemeta</t>
  </si>
  <si>
    <t>Little sup</t>
  </si>
  <si>
    <t>Assura</t>
  </si>
  <si>
    <t>Brava</t>
  </si>
  <si>
    <t>Almarys</t>
  </si>
  <si>
    <t>Askina</t>
  </si>
  <si>
    <t>Sterisets</t>
  </si>
  <si>
    <t>Accu-check</t>
  </si>
  <si>
    <t>Alere</t>
  </si>
  <si>
    <t>Quikread</t>
  </si>
  <si>
    <t>Babylance</t>
  </si>
  <si>
    <t>Kimberly clark</t>
  </si>
  <si>
    <t>TTMN</t>
  </si>
  <si>
    <t>SOL</t>
  </si>
  <si>
    <t>NIPRO</t>
  </si>
  <si>
    <t>Interster</t>
  </si>
  <si>
    <t>Shiley</t>
  </si>
  <si>
    <t>Salem</t>
  </si>
  <si>
    <t>Tegaderm</t>
  </si>
  <si>
    <t>Opsite</t>
  </si>
  <si>
    <t>Klinifix</t>
  </si>
  <si>
    <t>Klinigrip</t>
  </si>
  <si>
    <t>Bayer</t>
  </si>
  <si>
    <t>Mic key</t>
  </si>
  <si>
    <t>van Heek</t>
  </si>
  <si>
    <t>Klinon</t>
  </si>
  <si>
    <t>Kliniplast</t>
  </si>
  <si>
    <t>Klinispon</t>
  </si>
  <si>
    <t>Niko</t>
  </si>
  <si>
    <t>Metalline</t>
  </si>
  <si>
    <t>Jelonet</t>
  </si>
  <si>
    <t>Cutisorb</t>
  </si>
  <si>
    <t>Leukopor</t>
  </si>
  <si>
    <t>Hekasoft</t>
  </si>
  <si>
    <t>Coverflex</t>
  </si>
  <si>
    <t>3m</t>
  </si>
  <si>
    <t>CONVEEN SECURITY+ EXTERNE KATHETER </t>
  </si>
  <si>
    <t>Conveen</t>
  </si>
  <si>
    <t>CANULEBAND blauw</t>
  </si>
  <si>
    <t>em</t>
  </si>
  <si>
    <t>merkloos</t>
  </si>
  <si>
    <t>verpakkingseenheid alternatief artikel</t>
  </si>
  <si>
    <t>Productgroep</t>
  </si>
  <si>
    <t>Verpakkingseenheid</t>
  </si>
  <si>
    <t>Bestelindicatie p/j</t>
  </si>
  <si>
    <t>Alternatief merk</t>
  </si>
  <si>
    <t>Artikel omschrijving</t>
  </si>
  <si>
    <t>Invulinstructie Calculatieformulier</t>
  </si>
  <si>
    <t>1. Uitvraag is op basis van huidige situatie. U dient daarom minimaal een prijs in kolom F in te vullen.</t>
  </si>
  <si>
    <t>2. Indien u in kolom F geen prijs heeft ingevuld, staat in kolom O de foutmelding: "U dient in ieder geval in kolom F een prijs in te vullen" U bent zelf verantwoordleijk voor het correct vullen van het formulier</t>
  </si>
  <si>
    <t>3. U mag een alternatief artikel aanbieden. Hiertoe dient u de kolommen I, J, K en M te vullen</t>
  </si>
  <si>
    <r>
      <t xml:space="preserve">4. U bent </t>
    </r>
    <r>
      <rPr>
        <b/>
        <sz val="11"/>
        <color theme="1"/>
        <rFont val="Calibri"/>
        <family val="2"/>
        <scheme val="minor"/>
      </rPr>
      <t xml:space="preserve">niet </t>
    </r>
    <r>
      <rPr>
        <sz val="11"/>
        <color theme="1"/>
        <rFont val="Calibri"/>
        <family val="2"/>
        <scheme val="minor"/>
      </rPr>
      <t>verplicht om een alternatief artikel in te vullen</t>
    </r>
  </si>
  <si>
    <t>KERNASSORTIMENT</t>
  </si>
  <si>
    <t>Calculatie obv huidige situatie</t>
  </si>
  <si>
    <t>Calculatie obv alternatieve artikelen</t>
  </si>
  <si>
    <t>P-02 Kortingspercentage overig assortiment</t>
  </si>
  <si>
    <t>Ondertekening</t>
  </si>
  <si>
    <t>Inschrijver:</t>
  </si>
  <si>
    <t xml:space="preserve">Naam: </t>
  </si>
  <si>
    <t>Functie:</t>
  </si>
  <si>
    <t>Datum:</t>
  </si>
  <si>
    <t>Handtekening:</t>
  </si>
  <si>
    <t>Prijs excl. BTW</t>
  </si>
  <si>
    <t>Omzet excl. BTW</t>
  </si>
  <si>
    <t>Opmerking</t>
  </si>
  <si>
    <t>Hemocue</t>
  </si>
  <si>
    <t>Verpakkingseenheid artikel huidige situatie</t>
  </si>
  <si>
    <t>Te beoordelen prijs</t>
  </si>
  <si>
    <t>P-01 Te beoordelen prijs</t>
  </si>
  <si>
    <t>5. Het tabblad calculatieformulier is beveildigd tegen bewerken. U dient in dit tabblad enkel de oranje cellen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</si>
</sst>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C0A]mmm/yy;@"/>
  </numFmts>
  <fonts count="11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3"/>
      <color theme="1" tint="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</cellStyleXfs>
  <cellXfs count="95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/>
    <xf numFmtId="0" fontId="5" fillId="0" borderId="0" xfId="0" applyFont="1"/>
    <xf numFmtId="44" fontId="0" fillId="0" borderId="0" xfId="2" applyFont="1"/>
    <xf numFmtId="0" fontId="5" fillId="3" borderId="0" xfId="0" applyFont="1" applyFill="1" applyAlignment="1">
      <alignment vertical="top" wrapText="1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0" fillId="0" borderId="0" xfId="0" applyAlignment="1">
      <alignment vertical="top" wrapText="1"/>
    </xf>
    <xf numFmtId="1" fontId="0" fillId="0" borderId="0" xfId="0" applyNumberFormat="1"/>
    <xf numFmtId="44" fontId="0" fillId="0" borderId="0" xfId="0" applyNumberFormat="1"/>
    <xf numFmtId="0" fontId="6" fillId="0" borderId="0" xfId="0" applyFont="1"/>
    <xf numFmtId="0" fontId="6" fillId="5" borderId="2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7" fillId="4" borderId="2" xfId="0" applyFon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1" fontId="0" fillId="4" borderId="2" xfId="0" applyNumberFormat="1" applyFill="1" applyBorder="1" applyAlignment="1">
      <alignment vertical="top" wrapText="1"/>
    </xf>
    <xf numFmtId="44" fontId="0" fillId="4" borderId="2" xfId="2" applyFont="1" applyFill="1" applyBorder="1" applyAlignment="1">
      <alignment vertical="top" wrapText="1"/>
    </xf>
    <xf numFmtId="0" fontId="9" fillId="5" borderId="4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44" fontId="0" fillId="6" borderId="6" xfId="2" applyFont="1" applyFill="1" applyBorder="1" applyAlignment="1">
      <alignment vertical="center"/>
    </xf>
    <xf numFmtId="44" fontId="5" fillId="3" borderId="0" xfId="2" applyFont="1" applyFill="1" applyAlignment="1">
      <alignment vertical="center"/>
    </xf>
    <xf numFmtId="44" fontId="5" fillId="6" borderId="6" xfId="2" applyFont="1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44" fontId="0" fillId="6" borderId="10" xfId="2" applyFont="1" applyFill="1" applyBorder="1" applyAlignment="1">
      <alignment vertical="center"/>
    </xf>
    <xf numFmtId="44" fontId="7" fillId="0" borderId="10" xfId="2" applyFont="1" applyFill="1" applyBorder="1" applyAlignment="1">
      <alignment vertical="center"/>
    </xf>
    <xf numFmtId="44" fontId="5" fillId="6" borderId="10" xfId="2" applyFon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0" borderId="7" xfId="0" applyBorder="1" applyAlignment="1">
      <alignment vertical="center"/>
    </xf>
    <xf numFmtId="44" fontId="0" fillId="6" borderId="7" xfId="2" applyFont="1" applyFill="1" applyBorder="1" applyAlignment="1">
      <alignment vertical="center"/>
    </xf>
    <xf numFmtId="44" fontId="5" fillId="6" borderId="7" xfId="2" applyFont="1" applyFill="1" applyBorder="1" applyAlignment="1">
      <alignment vertical="center"/>
    </xf>
    <xf numFmtId="0" fontId="0" fillId="6" borderId="7" xfId="0" applyFill="1" applyBorder="1" applyAlignment="1">
      <alignment vertical="center"/>
    </xf>
    <xf numFmtId="1" fontId="6" fillId="0" borderId="0" xfId="0" applyNumberFormat="1" applyFont="1"/>
    <xf numFmtId="44" fontId="6" fillId="0" borderId="0" xfId="2" applyFont="1"/>
    <xf numFmtId="44" fontId="9" fillId="0" borderId="0" xfId="0" applyNumberFormat="1" applyFont="1"/>
    <xf numFmtId="44" fontId="9" fillId="3" borderId="0" xfId="0" applyNumberFormat="1" applyFont="1" applyFill="1"/>
    <xf numFmtId="0" fontId="9" fillId="0" borderId="0" xfId="0" applyFont="1"/>
    <xf numFmtId="3" fontId="0" fillId="4" borderId="2" xfId="0" applyNumberFormat="1" applyFill="1" applyBorder="1" applyAlignment="1">
      <alignment vertical="top" wrapText="1"/>
    </xf>
    <xf numFmtId="3" fontId="0" fillId="6" borderId="6" xfId="0" applyNumberFormat="1" applyFill="1" applyBorder="1" applyAlignment="1">
      <alignment vertical="center"/>
    </xf>
    <xf numFmtId="3" fontId="0" fillId="6" borderId="10" xfId="0" applyNumberFormat="1" applyFill="1" applyBorder="1" applyAlignment="1">
      <alignment vertical="center"/>
    </xf>
    <xf numFmtId="3" fontId="0" fillId="6" borderId="7" xfId="0" applyNumberFormat="1" applyFill="1" applyBorder="1" applyAlignment="1">
      <alignment vertical="center"/>
    </xf>
    <xf numFmtId="3" fontId="6" fillId="0" borderId="0" xfId="0" applyNumberFormat="1" applyFont="1"/>
    <xf numFmtId="3" fontId="0" fillId="0" borderId="0" xfId="0" applyNumberFormat="1"/>
    <xf numFmtId="3" fontId="0" fillId="0" borderId="6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5" fillId="6" borderId="15" xfId="0" applyFont="1" applyFill="1" applyBorder="1" applyAlignment="1" applyProtection="1">
      <alignment vertical="center"/>
      <protection locked="0"/>
    </xf>
    <xf numFmtId="0" fontId="5" fillId="6" borderId="16" xfId="0" applyFont="1" applyFill="1" applyBorder="1" applyAlignment="1" applyProtection="1">
      <alignment horizontal="right" vertical="center"/>
      <protection locked="0"/>
    </xf>
    <xf numFmtId="0" fontId="0" fillId="6" borderId="13" xfId="0" applyFill="1" applyBorder="1" applyAlignment="1" applyProtection="1">
      <alignment vertical="center"/>
      <protection locked="0"/>
    </xf>
    <xf numFmtId="0" fontId="0" fillId="6" borderId="14" xfId="0" applyFill="1" applyBorder="1" applyAlignment="1" applyProtection="1">
      <alignment horizontal="right"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5" xfId="0" applyFill="1" applyBorder="1" applyAlignment="1" applyProtection="1">
      <alignment horizontal="right" vertical="center"/>
      <protection locked="0"/>
    </xf>
    <xf numFmtId="0" fontId="0" fillId="6" borderId="15" xfId="0" applyFill="1" applyBorder="1" applyAlignment="1" applyProtection="1">
      <alignment vertical="center"/>
      <protection locked="0"/>
    </xf>
    <xf numFmtId="0" fontId="0" fillId="6" borderId="16" xfId="0" applyFill="1" applyBorder="1" applyAlignment="1" applyProtection="1">
      <alignment horizontal="right" vertical="center"/>
      <protection locked="0"/>
    </xf>
    <xf numFmtId="0" fontId="7" fillId="6" borderId="0" xfId="4" applyFont="1" applyFill="1" applyAlignment="1" applyProtection="1">
      <alignment vertical="center"/>
      <protection locked="0"/>
    </xf>
    <xf numFmtId="0" fontId="7" fillId="6" borderId="18" xfId="4" applyFont="1" applyFill="1" applyBorder="1" applyAlignment="1" applyProtection="1">
      <alignment horizontal="right"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0" fontId="0" fillId="6" borderId="21" xfId="0" applyFill="1" applyBorder="1" applyAlignment="1" applyProtection="1">
      <alignment horizontal="right" vertical="center"/>
      <protection locked="0"/>
    </xf>
    <xf numFmtId="10" fontId="9" fillId="6" borderId="2" xfId="3" applyNumberFormat="1" applyFont="1" applyFill="1" applyBorder="1" applyAlignment="1">
      <alignment vertical="center"/>
    </xf>
    <xf numFmtId="44" fontId="8" fillId="0" borderId="11" xfId="0" applyNumberFormat="1" applyFont="1" applyBorder="1"/>
    <xf numFmtId="44" fontId="7" fillId="0" borderId="24" xfId="2" applyFont="1" applyFill="1" applyBorder="1" applyAlignment="1">
      <alignment vertical="center"/>
    </xf>
    <xf numFmtId="44" fontId="7" fillId="0" borderId="25" xfId="2" applyFont="1" applyFill="1" applyBorder="1" applyAlignment="1">
      <alignment vertical="center"/>
    </xf>
    <xf numFmtId="44" fontId="0" fillId="0" borderId="10" xfId="0" applyNumberForma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44" fontId="0" fillId="0" borderId="25" xfId="0" applyNumberFormat="1" applyBorder="1" applyAlignment="1">
      <alignment vertical="center"/>
    </xf>
    <xf numFmtId="44" fontId="9" fillId="5" borderId="2" xfId="2" applyFont="1" applyFill="1" applyBorder="1" applyAlignment="1">
      <alignment vertical="center"/>
    </xf>
    <xf numFmtId="44" fontId="7" fillId="0" borderId="9" xfId="2" applyFont="1" applyFill="1" applyBorder="1" applyAlignment="1">
      <alignment vertical="center"/>
    </xf>
    <xf numFmtId="44" fontId="7" fillId="0" borderId="6" xfId="2" applyFont="1" applyFill="1" applyBorder="1" applyAlignment="1">
      <alignment vertical="center"/>
    </xf>
    <xf numFmtId="44" fontId="0" fillId="0" borderId="24" xfId="0" applyNumberFormat="1" applyBorder="1" applyAlignment="1">
      <alignment vertical="center"/>
    </xf>
    <xf numFmtId="0" fontId="0" fillId="0" borderId="12" xfId="0" applyBorder="1" applyAlignment="1">
      <alignment vertical="top"/>
    </xf>
    <xf numFmtId="0" fontId="0" fillId="0" borderId="5" xfId="0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0" fontId="0" fillId="3" borderId="18" xfId="0" applyFill="1" applyBorder="1" applyAlignment="1">
      <alignment vertical="top" wrapText="1"/>
    </xf>
    <xf numFmtId="0" fontId="0" fillId="3" borderId="20" xfId="0" applyFill="1" applyBorder="1" applyAlignment="1">
      <alignment vertical="top" wrapText="1"/>
    </xf>
    <xf numFmtId="0" fontId="0" fillId="3" borderId="21" xfId="0" applyFill="1" applyBorder="1" applyAlignment="1">
      <alignment vertical="top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0" fillId="0" borderId="23" xfId="0" applyBorder="1" applyAlignment="1">
      <alignment vertical="top"/>
    </xf>
    <xf numFmtId="0" fontId="0" fillId="0" borderId="16" xfId="0" applyBorder="1" applyAlignment="1">
      <alignment vertical="top"/>
    </xf>
  </cellXfs>
  <cellStyles count="5">
    <cellStyle name="Normal_Project Parachute - Preliminary Model (4.16.09) v46" xfId="1" xr:uid="{880B0CD3-829F-4B38-A2A0-4FE551287805}"/>
    <cellStyle name="Procent" xfId="3" builtinId="5"/>
    <cellStyle name="Standaard" xfId="0" builtinId="0"/>
    <cellStyle name="Standaard 2" xfId="4" xr:uid="{ECB9E2BA-6EAF-4D26-98DE-47D020124F43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5450-5706-4AF1-908D-4BE3B21FFCEB}">
  <dimension ref="A3:A8"/>
  <sheetViews>
    <sheetView workbookViewId="0">
      <selection activeCell="A9" sqref="A9"/>
    </sheetView>
  </sheetViews>
  <sheetFormatPr defaultRowHeight="15" x14ac:dyDescent="0.25"/>
  <cols>
    <col min="1" max="1" width="114.28515625" customWidth="1"/>
  </cols>
  <sheetData>
    <row r="3" spans="1:1" s="3" customFormat="1" ht="20.100000000000001" customHeight="1" x14ac:dyDescent="0.25">
      <c r="A3" s="14" t="s">
        <v>440</v>
      </c>
    </row>
    <row r="4" spans="1:1" s="3" customFormat="1" ht="20.100000000000001" customHeight="1" x14ac:dyDescent="0.25">
      <c r="A4" s="15" t="s">
        <v>441</v>
      </c>
    </row>
    <row r="5" spans="1:1" s="3" customFormat="1" ht="29.25" customHeight="1" x14ac:dyDescent="0.25">
      <c r="A5" s="16" t="s">
        <v>442</v>
      </c>
    </row>
    <row r="6" spans="1:1" s="3" customFormat="1" ht="20.100000000000001" customHeight="1" x14ac:dyDescent="0.25">
      <c r="A6" s="15" t="s">
        <v>443</v>
      </c>
    </row>
    <row r="7" spans="1:1" s="3" customFormat="1" ht="20.100000000000001" customHeight="1" x14ac:dyDescent="0.25">
      <c r="A7" s="15" t="s">
        <v>444</v>
      </c>
    </row>
    <row r="8" spans="1:1" s="3" customFormat="1" ht="20.100000000000001" customHeight="1" x14ac:dyDescent="0.25">
      <c r="A8" s="17" t="s">
        <v>462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FF86-2FCE-4CBD-ACCD-A8BC5EC2E61B}">
  <dimension ref="A1:Q167"/>
  <sheetViews>
    <sheetView tabSelected="1" zoomScaleNormal="100" workbookViewId="0">
      <selection activeCell="F4" sqref="F4"/>
    </sheetView>
  </sheetViews>
  <sheetFormatPr defaultRowHeight="15" x14ac:dyDescent="0.25"/>
  <cols>
    <col min="1" max="1" width="42.85546875" customWidth="1"/>
    <col min="2" max="2" width="14.5703125" customWidth="1"/>
    <col min="3" max="3" width="44.7109375" customWidth="1"/>
    <col min="4" max="4" width="18.42578125" style="48" customWidth="1"/>
    <col min="5" max="5" width="14.5703125" style="11" customWidth="1"/>
    <col min="6" max="6" width="10.7109375" style="6" customWidth="1"/>
    <col min="7" max="7" width="14.7109375" style="5" customWidth="1"/>
    <col min="8" max="8" width="5.5703125" style="8" customWidth="1"/>
    <col min="9" max="9" width="17" style="5" customWidth="1"/>
    <col min="10" max="10" width="44.7109375" customWidth="1"/>
    <col min="11" max="11" width="19.28515625" style="48" bestFit="1" customWidth="1"/>
    <col min="12" max="12" width="18.28515625" style="48" customWidth="1"/>
    <col min="13" max="13" width="10.7109375" style="6" customWidth="1"/>
    <col min="14" max="14" width="16.85546875" style="5" bestFit="1" customWidth="1"/>
    <col min="15" max="15" width="47.85546875" customWidth="1"/>
    <col min="16" max="16" width="0" style="5" hidden="1" customWidth="1"/>
    <col min="17" max="17" width="16.85546875" bestFit="1" customWidth="1"/>
  </cols>
  <sheetData>
    <row r="1" spans="1:17" ht="24.95" customHeight="1" x14ac:dyDescent="0.25">
      <c r="A1" s="52" t="s">
        <v>445</v>
      </c>
      <c r="B1" s="8"/>
      <c r="C1" s="5"/>
      <c r="D1"/>
      <c r="E1" s="48"/>
      <c r="F1" s="48"/>
      <c r="G1" s="6"/>
      <c r="H1" s="5"/>
      <c r="I1"/>
      <c r="J1" s="5"/>
      <c r="K1"/>
      <c r="L1"/>
      <c r="M1"/>
      <c r="N1"/>
      <c r="P1"/>
    </row>
    <row r="2" spans="1:17" s="3" customFormat="1" ht="24.95" customHeight="1" x14ac:dyDescent="0.25">
      <c r="A2" s="87" t="s">
        <v>446</v>
      </c>
      <c r="B2" s="88"/>
      <c r="C2" s="88"/>
      <c r="D2" s="88"/>
      <c r="E2" s="88"/>
      <c r="F2" s="88"/>
      <c r="G2" s="89"/>
      <c r="H2" s="9"/>
      <c r="I2" s="90" t="s">
        <v>447</v>
      </c>
      <c r="J2" s="91"/>
      <c r="K2" s="91"/>
      <c r="L2" s="91"/>
      <c r="M2" s="91"/>
      <c r="N2" s="92"/>
      <c r="P2" s="22"/>
    </row>
    <row r="3" spans="1:17" s="10" customFormat="1" ht="42.75" customHeight="1" x14ac:dyDescent="0.25">
      <c r="A3" s="18" t="s">
        <v>435</v>
      </c>
      <c r="B3" s="19" t="s">
        <v>176</v>
      </c>
      <c r="C3" s="19" t="s">
        <v>439</v>
      </c>
      <c r="D3" s="43" t="s">
        <v>436</v>
      </c>
      <c r="E3" s="20" t="s">
        <v>437</v>
      </c>
      <c r="F3" s="21" t="s">
        <v>455</v>
      </c>
      <c r="G3" s="18" t="s">
        <v>456</v>
      </c>
      <c r="H3" s="7"/>
      <c r="I3" s="19" t="s">
        <v>438</v>
      </c>
      <c r="J3" s="19" t="s">
        <v>175</v>
      </c>
      <c r="K3" s="43" t="s">
        <v>434</v>
      </c>
      <c r="L3" s="43" t="s">
        <v>459</v>
      </c>
      <c r="M3" s="21" t="s">
        <v>455</v>
      </c>
      <c r="N3" s="18" t="s">
        <v>456</v>
      </c>
      <c r="O3" s="18" t="s">
        <v>457</v>
      </c>
      <c r="P3" s="18"/>
      <c r="Q3" s="18" t="s">
        <v>460</v>
      </c>
    </row>
    <row r="4" spans="1:17" s="3" customFormat="1" ht="15.95" customHeight="1" x14ac:dyDescent="0.25">
      <c r="A4" s="23" t="s">
        <v>2</v>
      </c>
      <c r="B4" s="23" t="s">
        <v>362</v>
      </c>
      <c r="C4" s="23" t="s">
        <v>1</v>
      </c>
      <c r="D4" s="49">
        <v>1000</v>
      </c>
      <c r="E4" s="49">
        <v>1</v>
      </c>
      <c r="F4" s="24"/>
      <c r="G4" s="69">
        <f>SUM(E4*F4)</f>
        <v>0</v>
      </c>
      <c r="H4" s="25"/>
      <c r="I4" s="26"/>
      <c r="J4" s="27"/>
      <c r="K4" s="44"/>
      <c r="L4" s="49">
        <v>1000</v>
      </c>
      <c r="M4" s="24"/>
      <c r="N4" s="77" t="str">
        <f t="shared" ref="N4:N67" si="0">IFERROR(SUM((L4/K4)*(M4*E4)),"0")</f>
        <v>0</v>
      </c>
      <c r="O4" s="3" t="str">
        <f t="shared" ref="O4:O68" si="1">IF(SUM(G4)=0,"U dient in ieder geval in kolom F een prijs in te vullen.","")</f>
        <v>U dient in ieder geval in kolom F een prijs in te vullen.</v>
      </c>
      <c r="P4" s="28" t="s">
        <v>432</v>
      </c>
      <c r="Q4" s="78">
        <f>IF(N4=0,G4,IF(N4&lt;G4,N4,G4))</f>
        <v>0</v>
      </c>
    </row>
    <row r="5" spans="1:17" s="3" customFormat="1" ht="15.95" customHeight="1" x14ac:dyDescent="0.25">
      <c r="A5" s="29" t="s">
        <v>2</v>
      </c>
      <c r="B5" s="29" t="s">
        <v>433</v>
      </c>
      <c r="C5" s="29" t="s">
        <v>80</v>
      </c>
      <c r="D5" s="50">
        <v>1008</v>
      </c>
      <c r="E5" s="50">
        <v>1</v>
      </c>
      <c r="F5" s="30"/>
      <c r="G5" s="31">
        <f t="shared" ref="G5:G68" si="2">SUM(E5*F5)</f>
        <v>0</v>
      </c>
      <c r="H5" s="25"/>
      <c r="I5" s="32"/>
      <c r="J5" s="33"/>
      <c r="K5" s="45"/>
      <c r="L5" s="50">
        <v>1008</v>
      </c>
      <c r="M5" s="30"/>
      <c r="N5" s="76" t="str">
        <f t="shared" si="0"/>
        <v>0</v>
      </c>
      <c r="O5" s="72" t="str">
        <f t="shared" si="1"/>
        <v>U dient in ieder geval in kolom F een prijs in te vullen.</v>
      </c>
      <c r="P5" s="28"/>
      <c r="Q5" s="71">
        <f t="shared" ref="Q5:Q68" si="3">IF(N5=0,G5,IF(N5&lt;G5,N5,G5))</f>
        <v>0</v>
      </c>
    </row>
    <row r="6" spans="1:17" s="3" customFormat="1" ht="15.95" customHeight="1" x14ac:dyDescent="0.25">
      <c r="A6" s="29" t="s">
        <v>4</v>
      </c>
      <c r="B6" s="29" t="s">
        <v>458</v>
      </c>
      <c r="C6" s="29" t="s">
        <v>3</v>
      </c>
      <c r="D6" s="50">
        <v>100</v>
      </c>
      <c r="E6" s="50">
        <v>3</v>
      </c>
      <c r="F6" s="30"/>
      <c r="G6" s="31">
        <f t="shared" si="2"/>
        <v>0</v>
      </c>
      <c r="H6" s="25"/>
      <c r="I6" s="32"/>
      <c r="J6" s="33"/>
      <c r="K6" s="45"/>
      <c r="L6" s="50">
        <v>100</v>
      </c>
      <c r="M6" s="30"/>
      <c r="N6" s="31" t="str">
        <f t="shared" si="0"/>
        <v>0</v>
      </c>
      <c r="O6" s="72" t="str">
        <f t="shared" si="1"/>
        <v>U dient in ieder geval in kolom F een prijs in te vullen.</v>
      </c>
      <c r="P6" s="28"/>
      <c r="Q6" s="71">
        <f t="shared" si="3"/>
        <v>0</v>
      </c>
    </row>
    <row r="7" spans="1:17" s="3" customFormat="1" ht="15.95" customHeight="1" x14ac:dyDescent="0.25">
      <c r="A7" s="29" t="s">
        <v>4</v>
      </c>
      <c r="B7" s="29" t="s">
        <v>372</v>
      </c>
      <c r="C7" s="29" t="s">
        <v>47</v>
      </c>
      <c r="D7" s="50">
        <v>10</v>
      </c>
      <c r="E7" s="50">
        <v>5</v>
      </c>
      <c r="F7" s="30"/>
      <c r="G7" s="31">
        <f t="shared" si="2"/>
        <v>0</v>
      </c>
      <c r="H7" s="25"/>
      <c r="I7" s="32"/>
      <c r="J7" s="33"/>
      <c r="K7" s="45"/>
      <c r="L7" s="50">
        <v>10</v>
      </c>
      <c r="M7" s="30"/>
      <c r="N7" s="31" t="str">
        <f t="shared" si="0"/>
        <v>0</v>
      </c>
      <c r="O7" s="72" t="str">
        <f t="shared" si="1"/>
        <v>U dient in ieder geval in kolom F een prijs in te vullen.</v>
      </c>
      <c r="P7" s="28"/>
      <c r="Q7" s="71">
        <f t="shared" si="3"/>
        <v>0</v>
      </c>
    </row>
    <row r="8" spans="1:17" s="3" customFormat="1" ht="15.95" customHeight="1" x14ac:dyDescent="0.25">
      <c r="A8" s="29" t="s">
        <v>4</v>
      </c>
      <c r="B8" s="29" t="s">
        <v>401</v>
      </c>
      <c r="C8" s="29" t="s">
        <v>109</v>
      </c>
      <c r="D8" s="50">
        <v>20</v>
      </c>
      <c r="E8" s="50">
        <v>3</v>
      </c>
      <c r="F8" s="30"/>
      <c r="G8" s="31">
        <f t="shared" si="2"/>
        <v>0</v>
      </c>
      <c r="H8" s="25"/>
      <c r="I8" s="32"/>
      <c r="J8" s="33"/>
      <c r="K8" s="45"/>
      <c r="L8" s="50">
        <v>20</v>
      </c>
      <c r="M8" s="30"/>
      <c r="N8" s="31" t="str">
        <f t="shared" si="0"/>
        <v>0</v>
      </c>
      <c r="O8" s="72" t="str">
        <f t="shared" si="1"/>
        <v>U dient in ieder geval in kolom F een prijs in te vullen.</v>
      </c>
      <c r="P8" s="28"/>
      <c r="Q8" s="71">
        <f t="shared" si="3"/>
        <v>0</v>
      </c>
    </row>
    <row r="9" spans="1:17" s="3" customFormat="1" ht="15.95" customHeight="1" x14ac:dyDescent="0.25">
      <c r="A9" s="29" t="s">
        <v>111</v>
      </c>
      <c r="B9" s="29" t="s">
        <v>400</v>
      </c>
      <c r="C9" s="29" t="s">
        <v>110</v>
      </c>
      <c r="D9" s="50">
        <v>25</v>
      </c>
      <c r="E9" s="50">
        <v>3</v>
      </c>
      <c r="F9" s="30"/>
      <c r="G9" s="31">
        <f t="shared" si="2"/>
        <v>0</v>
      </c>
      <c r="H9" s="25"/>
      <c r="I9" s="32"/>
      <c r="J9" s="33"/>
      <c r="K9" s="45"/>
      <c r="L9" s="50">
        <v>25</v>
      </c>
      <c r="M9" s="30"/>
      <c r="N9" s="31" t="str">
        <f t="shared" si="0"/>
        <v>0</v>
      </c>
      <c r="O9" s="72" t="str">
        <f t="shared" si="1"/>
        <v>U dient in ieder geval in kolom F een prijs in te vullen.</v>
      </c>
      <c r="P9" s="28"/>
      <c r="Q9" s="71">
        <f t="shared" si="3"/>
        <v>0</v>
      </c>
    </row>
    <row r="10" spans="1:17" s="3" customFormat="1" ht="15.95" customHeight="1" x14ac:dyDescent="0.25">
      <c r="A10" s="29" t="s">
        <v>4</v>
      </c>
      <c r="B10" s="29" t="s">
        <v>402</v>
      </c>
      <c r="C10" s="29" t="s">
        <v>112</v>
      </c>
      <c r="D10" s="50">
        <v>1</v>
      </c>
      <c r="E10" s="50">
        <v>5</v>
      </c>
      <c r="F10" s="30"/>
      <c r="G10" s="31">
        <f t="shared" si="2"/>
        <v>0</v>
      </c>
      <c r="H10" s="25"/>
      <c r="I10" s="32"/>
      <c r="J10" s="33"/>
      <c r="K10" s="45"/>
      <c r="L10" s="50">
        <v>1</v>
      </c>
      <c r="M10" s="30"/>
      <c r="N10" s="31" t="str">
        <f t="shared" si="0"/>
        <v>0</v>
      </c>
      <c r="O10" s="72" t="str">
        <f t="shared" si="1"/>
        <v>U dient in ieder geval in kolom F een prijs in te vullen.</v>
      </c>
      <c r="P10" s="28"/>
      <c r="Q10" s="71">
        <f t="shared" si="3"/>
        <v>0</v>
      </c>
    </row>
    <row r="11" spans="1:17" s="3" customFormat="1" ht="15.95" customHeight="1" x14ac:dyDescent="0.25">
      <c r="A11" s="29" t="s">
        <v>4</v>
      </c>
      <c r="B11" s="29" t="s">
        <v>402</v>
      </c>
      <c r="C11" s="29" t="s">
        <v>114</v>
      </c>
      <c r="D11" s="50">
        <v>50</v>
      </c>
      <c r="E11" s="50">
        <v>2</v>
      </c>
      <c r="F11" s="30"/>
      <c r="G11" s="31">
        <f t="shared" si="2"/>
        <v>0</v>
      </c>
      <c r="H11" s="25"/>
      <c r="I11" s="32"/>
      <c r="J11" s="33"/>
      <c r="K11" s="45"/>
      <c r="L11" s="50">
        <v>50</v>
      </c>
      <c r="M11" s="30"/>
      <c r="N11" s="31" t="str">
        <f t="shared" si="0"/>
        <v>0</v>
      </c>
      <c r="O11" s="72" t="str">
        <f t="shared" si="1"/>
        <v>U dient in ieder geval in kolom F een prijs in te vullen.</v>
      </c>
      <c r="P11" s="28"/>
      <c r="Q11" s="71">
        <f t="shared" si="3"/>
        <v>0</v>
      </c>
    </row>
    <row r="12" spans="1:17" s="3" customFormat="1" ht="15.95" customHeight="1" x14ac:dyDescent="0.25">
      <c r="A12" s="29" t="s">
        <v>19</v>
      </c>
      <c r="B12" s="29" t="s">
        <v>358</v>
      </c>
      <c r="C12" s="29" t="s">
        <v>18</v>
      </c>
      <c r="D12" s="50">
        <v>96</v>
      </c>
      <c r="E12" s="50">
        <v>4</v>
      </c>
      <c r="F12" s="30"/>
      <c r="G12" s="31">
        <f t="shared" si="2"/>
        <v>0</v>
      </c>
      <c r="H12" s="25"/>
      <c r="I12" s="32"/>
      <c r="J12" s="33"/>
      <c r="K12" s="45"/>
      <c r="L12" s="50">
        <v>96</v>
      </c>
      <c r="M12" s="30"/>
      <c r="N12" s="31" t="str">
        <f t="shared" si="0"/>
        <v>0</v>
      </c>
      <c r="O12" s="72" t="str">
        <f t="shared" si="1"/>
        <v>U dient in ieder geval in kolom F een prijs in te vullen.</v>
      </c>
      <c r="P12" s="28"/>
      <c r="Q12" s="71">
        <f t="shared" si="3"/>
        <v>0</v>
      </c>
    </row>
    <row r="13" spans="1:17" s="3" customFormat="1" ht="15.95" customHeight="1" x14ac:dyDescent="0.25">
      <c r="A13" s="29" t="s">
        <v>19</v>
      </c>
      <c r="B13" s="29" t="s">
        <v>359</v>
      </c>
      <c r="C13" s="29" t="s">
        <v>20</v>
      </c>
      <c r="D13" s="50">
        <v>1</v>
      </c>
      <c r="E13" s="50">
        <v>18</v>
      </c>
      <c r="F13" s="30"/>
      <c r="G13" s="31">
        <f t="shared" si="2"/>
        <v>0</v>
      </c>
      <c r="H13" s="25"/>
      <c r="I13" s="32"/>
      <c r="J13" s="33"/>
      <c r="K13" s="45"/>
      <c r="L13" s="50">
        <v>1</v>
      </c>
      <c r="M13" s="30"/>
      <c r="N13" s="31" t="str">
        <f t="shared" si="0"/>
        <v>0</v>
      </c>
      <c r="O13" s="72" t="str">
        <f t="shared" si="1"/>
        <v>U dient in ieder geval in kolom F een prijs in te vullen.</v>
      </c>
      <c r="P13" s="28"/>
      <c r="Q13" s="71">
        <f t="shared" si="3"/>
        <v>0</v>
      </c>
    </row>
    <row r="14" spans="1:17" s="3" customFormat="1" ht="15.95" customHeight="1" x14ac:dyDescent="0.25">
      <c r="A14" s="29" t="s">
        <v>19</v>
      </c>
      <c r="B14" s="29" t="s">
        <v>360</v>
      </c>
      <c r="C14" s="29" t="s">
        <v>23</v>
      </c>
      <c r="D14" s="50">
        <v>1</v>
      </c>
      <c r="E14" s="50">
        <v>10</v>
      </c>
      <c r="F14" s="30"/>
      <c r="G14" s="31">
        <f t="shared" si="2"/>
        <v>0</v>
      </c>
      <c r="H14" s="25"/>
      <c r="I14" s="32"/>
      <c r="J14" s="33"/>
      <c r="K14" s="45"/>
      <c r="L14" s="50">
        <v>1</v>
      </c>
      <c r="M14" s="30"/>
      <c r="N14" s="31" t="str">
        <f t="shared" si="0"/>
        <v>0</v>
      </c>
      <c r="O14" s="72" t="str">
        <f t="shared" si="1"/>
        <v>U dient in ieder geval in kolom F een prijs in te vullen.</v>
      </c>
      <c r="P14" s="28"/>
      <c r="Q14" s="71">
        <f t="shared" si="3"/>
        <v>0</v>
      </c>
    </row>
    <row r="15" spans="1:17" s="3" customFormat="1" ht="15.95" customHeight="1" x14ac:dyDescent="0.25">
      <c r="A15" s="29" t="s">
        <v>19</v>
      </c>
      <c r="B15" s="29" t="s">
        <v>377</v>
      </c>
      <c r="C15" s="29" t="s">
        <v>48</v>
      </c>
      <c r="D15" s="50">
        <v>100</v>
      </c>
      <c r="E15" s="50">
        <v>7</v>
      </c>
      <c r="F15" s="30"/>
      <c r="G15" s="31">
        <f t="shared" si="2"/>
        <v>0</v>
      </c>
      <c r="H15" s="25"/>
      <c r="I15" s="32"/>
      <c r="J15" s="33"/>
      <c r="K15" s="45"/>
      <c r="L15" s="50">
        <v>100</v>
      </c>
      <c r="M15" s="30"/>
      <c r="N15" s="31" t="str">
        <f t="shared" si="0"/>
        <v>0</v>
      </c>
      <c r="O15" s="72" t="str">
        <f t="shared" si="1"/>
        <v>U dient in ieder geval in kolom F een prijs in te vullen.</v>
      </c>
      <c r="P15" s="28"/>
      <c r="Q15" s="71">
        <f t="shared" si="3"/>
        <v>0</v>
      </c>
    </row>
    <row r="16" spans="1:17" s="3" customFormat="1" ht="15.95" customHeight="1" x14ac:dyDescent="0.25">
      <c r="A16" s="29" t="s">
        <v>19</v>
      </c>
      <c r="B16" s="29" t="s">
        <v>377</v>
      </c>
      <c r="C16" s="29" t="s">
        <v>49</v>
      </c>
      <c r="D16" s="50">
        <v>100</v>
      </c>
      <c r="E16" s="50">
        <v>20</v>
      </c>
      <c r="F16" s="30"/>
      <c r="G16" s="31">
        <f t="shared" si="2"/>
        <v>0</v>
      </c>
      <c r="H16" s="25"/>
      <c r="I16" s="32"/>
      <c r="J16" s="33"/>
      <c r="K16" s="45"/>
      <c r="L16" s="50">
        <v>100</v>
      </c>
      <c r="M16" s="30"/>
      <c r="N16" s="31" t="str">
        <f t="shared" si="0"/>
        <v>0</v>
      </c>
      <c r="O16" s="72" t="str">
        <f t="shared" si="1"/>
        <v>U dient in ieder geval in kolom F een prijs in te vullen.</v>
      </c>
      <c r="P16" s="28"/>
      <c r="Q16" s="71">
        <f t="shared" si="3"/>
        <v>0</v>
      </c>
    </row>
    <row r="17" spans="1:17" s="3" customFormat="1" ht="15.95" customHeight="1" x14ac:dyDescent="0.25">
      <c r="A17" s="29" t="s">
        <v>19</v>
      </c>
      <c r="B17" s="29" t="s">
        <v>377</v>
      </c>
      <c r="C17" s="29" t="s">
        <v>50</v>
      </c>
      <c r="D17" s="50">
        <v>100</v>
      </c>
      <c r="E17" s="50">
        <v>4</v>
      </c>
      <c r="F17" s="30"/>
      <c r="G17" s="31">
        <f t="shared" si="2"/>
        <v>0</v>
      </c>
      <c r="H17" s="25"/>
      <c r="I17" s="32"/>
      <c r="J17" s="33"/>
      <c r="K17" s="45"/>
      <c r="L17" s="50">
        <v>100</v>
      </c>
      <c r="M17" s="30"/>
      <c r="N17" s="31" t="str">
        <f t="shared" si="0"/>
        <v>0</v>
      </c>
      <c r="O17" s="72" t="str">
        <f t="shared" si="1"/>
        <v>U dient in ieder geval in kolom F een prijs in te vullen.</v>
      </c>
      <c r="P17" s="28"/>
      <c r="Q17" s="71">
        <f t="shared" si="3"/>
        <v>0</v>
      </c>
    </row>
    <row r="18" spans="1:17" s="3" customFormat="1" ht="15.95" customHeight="1" x14ac:dyDescent="0.25">
      <c r="A18" s="29" t="s">
        <v>19</v>
      </c>
      <c r="B18" s="29" t="s">
        <v>380</v>
      </c>
      <c r="C18" s="29" t="s">
        <v>379</v>
      </c>
      <c r="D18" s="50">
        <v>1</v>
      </c>
      <c r="E18" s="50">
        <v>20</v>
      </c>
      <c r="F18" s="30"/>
      <c r="G18" s="31">
        <f t="shared" si="2"/>
        <v>0</v>
      </c>
      <c r="H18" s="25"/>
      <c r="I18" s="32"/>
      <c r="J18" s="33"/>
      <c r="K18" s="45"/>
      <c r="L18" s="50">
        <v>1</v>
      </c>
      <c r="M18" s="30"/>
      <c r="N18" s="31" t="str">
        <f t="shared" si="0"/>
        <v>0</v>
      </c>
      <c r="O18" s="72" t="str">
        <f t="shared" si="1"/>
        <v>U dient in ieder geval in kolom F een prijs in te vullen.</v>
      </c>
      <c r="P18" s="28"/>
      <c r="Q18" s="71">
        <f t="shared" si="3"/>
        <v>0</v>
      </c>
    </row>
    <row r="19" spans="1:17" s="3" customFormat="1" ht="15.95" customHeight="1" x14ac:dyDescent="0.25">
      <c r="A19" s="29" t="s">
        <v>19</v>
      </c>
      <c r="B19" s="29" t="s">
        <v>378</v>
      </c>
      <c r="C19" s="29" t="s">
        <v>52</v>
      </c>
      <c r="D19" s="50">
        <v>1</v>
      </c>
      <c r="E19" s="50">
        <v>9</v>
      </c>
      <c r="F19" s="30"/>
      <c r="G19" s="31">
        <f t="shared" si="2"/>
        <v>0</v>
      </c>
      <c r="H19" s="25"/>
      <c r="I19" s="32"/>
      <c r="J19" s="33"/>
      <c r="K19" s="45"/>
      <c r="L19" s="50">
        <v>1</v>
      </c>
      <c r="M19" s="30"/>
      <c r="N19" s="31" t="str">
        <f t="shared" si="0"/>
        <v>0</v>
      </c>
      <c r="O19" s="72" t="str">
        <f t="shared" si="1"/>
        <v>U dient in ieder geval in kolom F een prijs in te vullen.</v>
      </c>
      <c r="P19" s="28"/>
      <c r="Q19" s="71">
        <f t="shared" si="3"/>
        <v>0</v>
      </c>
    </row>
    <row r="20" spans="1:17" s="3" customFormat="1" ht="15.95" customHeight="1" x14ac:dyDescent="0.25">
      <c r="A20" s="29" t="s">
        <v>19</v>
      </c>
      <c r="B20" s="29" t="s">
        <v>393</v>
      </c>
      <c r="C20" s="29" t="s">
        <v>73</v>
      </c>
      <c r="D20" s="50">
        <v>1</v>
      </c>
      <c r="E20" s="50">
        <v>10</v>
      </c>
      <c r="F20" s="30"/>
      <c r="G20" s="31">
        <f t="shared" si="2"/>
        <v>0</v>
      </c>
      <c r="H20" s="25"/>
      <c r="I20" s="32"/>
      <c r="J20" s="33"/>
      <c r="K20" s="45"/>
      <c r="L20" s="50">
        <v>1</v>
      </c>
      <c r="M20" s="30"/>
      <c r="N20" s="31" t="str">
        <f t="shared" si="0"/>
        <v>0</v>
      </c>
      <c r="O20" s="72" t="str">
        <f t="shared" si="1"/>
        <v>U dient in ieder geval in kolom F een prijs in te vullen.</v>
      </c>
      <c r="P20" s="28"/>
      <c r="Q20" s="71">
        <f t="shared" si="3"/>
        <v>0</v>
      </c>
    </row>
    <row r="21" spans="1:17" s="3" customFormat="1" ht="15.95" customHeight="1" x14ac:dyDescent="0.25">
      <c r="A21" s="29" t="s">
        <v>19</v>
      </c>
      <c r="B21" s="29" t="s">
        <v>377</v>
      </c>
      <c r="C21" s="29" t="s">
        <v>95</v>
      </c>
      <c r="D21" s="50">
        <v>100</v>
      </c>
      <c r="E21" s="50">
        <v>7</v>
      </c>
      <c r="F21" s="30"/>
      <c r="G21" s="31">
        <f t="shared" si="2"/>
        <v>0</v>
      </c>
      <c r="H21" s="25"/>
      <c r="I21" s="32"/>
      <c r="J21" s="33"/>
      <c r="K21" s="45"/>
      <c r="L21" s="50">
        <v>100</v>
      </c>
      <c r="M21" s="30"/>
      <c r="N21" s="31" t="str">
        <f t="shared" si="0"/>
        <v>0</v>
      </c>
      <c r="O21" s="72" t="str">
        <f t="shared" si="1"/>
        <v>U dient in ieder geval in kolom F een prijs in te vullen.</v>
      </c>
      <c r="P21" s="28"/>
      <c r="Q21" s="71">
        <f t="shared" si="3"/>
        <v>0</v>
      </c>
    </row>
    <row r="22" spans="1:17" s="3" customFormat="1" ht="15.95" customHeight="1" x14ac:dyDescent="0.25">
      <c r="A22" s="29" t="s">
        <v>19</v>
      </c>
      <c r="B22" s="29" t="s">
        <v>400</v>
      </c>
      <c r="C22" s="29" t="s">
        <v>96</v>
      </c>
      <c r="D22" s="50">
        <v>200</v>
      </c>
      <c r="E22" s="50">
        <v>5</v>
      </c>
      <c r="F22" s="30"/>
      <c r="G22" s="31">
        <f t="shared" si="2"/>
        <v>0</v>
      </c>
      <c r="H22" s="25"/>
      <c r="I22" s="32"/>
      <c r="J22" s="33"/>
      <c r="K22" s="45"/>
      <c r="L22" s="50">
        <v>200</v>
      </c>
      <c r="M22" s="30"/>
      <c r="N22" s="31" t="str">
        <f t="shared" si="0"/>
        <v>0</v>
      </c>
      <c r="O22" s="72" t="str">
        <f t="shared" si="1"/>
        <v>U dient in ieder geval in kolom F een prijs in te vullen.</v>
      </c>
      <c r="P22" s="28"/>
      <c r="Q22" s="71">
        <f t="shared" si="3"/>
        <v>0</v>
      </c>
    </row>
    <row r="23" spans="1:17" s="3" customFormat="1" ht="15.95" customHeight="1" x14ac:dyDescent="0.25">
      <c r="A23" s="29" t="s">
        <v>19</v>
      </c>
      <c r="B23" s="29" t="s">
        <v>403</v>
      </c>
      <c r="C23" s="29" t="s">
        <v>113</v>
      </c>
      <c r="D23" s="50">
        <v>50</v>
      </c>
      <c r="E23" s="50">
        <v>4</v>
      </c>
      <c r="F23" s="30"/>
      <c r="G23" s="31">
        <f t="shared" si="2"/>
        <v>0</v>
      </c>
      <c r="H23" s="25"/>
      <c r="I23" s="32"/>
      <c r="J23" s="33"/>
      <c r="K23" s="45"/>
      <c r="L23" s="50">
        <v>50</v>
      </c>
      <c r="M23" s="30"/>
      <c r="N23" s="31" t="str">
        <f t="shared" si="0"/>
        <v>0</v>
      </c>
      <c r="O23" s="72" t="str">
        <f t="shared" si="1"/>
        <v>U dient in ieder geval in kolom F een prijs in te vullen.</v>
      </c>
      <c r="P23" s="28"/>
      <c r="Q23" s="71">
        <f t="shared" si="3"/>
        <v>0</v>
      </c>
    </row>
    <row r="24" spans="1:17" s="3" customFormat="1" ht="15.95" customHeight="1" x14ac:dyDescent="0.25">
      <c r="A24" s="29" t="s">
        <v>134</v>
      </c>
      <c r="B24" s="29" t="s">
        <v>415</v>
      </c>
      <c r="C24" s="29" t="s">
        <v>133</v>
      </c>
      <c r="D24" s="50">
        <v>25</v>
      </c>
      <c r="E24" s="50">
        <v>27</v>
      </c>
      <c r="F24" s="30"/>
      <c r="G24" s="31">
        <f t="shared" si="2"/>
        <v>0</v>
      </c>
      <c r="H24" s="25"/>
      <c r="I24" s="32"/>
      <c r="J24" s="33"/>
      <c r="K24" s="45"/>
      <c r="L24" s="50">
        <v>25</v>
      </c>
      <c r="M24" s="30"/>
      <c r="N24" s="31" t="str">
        <f t="shared" si="0"/>
        <v>0</v>
      </c>
      <c r="O24" s="72" t="str">
        <f t="shared" si="1"/>
        <v>U dient in ieder geval in kolom F een prijs in te vullen.</v>
      </c>
      <c r="P24" s="28"/>
      <c r="Q24" s="71">
        <f t="shared" si="3"/>
        <v>0</v>
      </c>
    </row>
    <row r="25" spans="1:17" s="3" customFormat="1" ht="15.95" customHeight="1" x14ac:dyDescent="0.25">
      <c r="A25" s="29" t="s">
        <v>14</v>
      </c>
      <c r="B25" s="29" t="s">
        <v>366</v>
      </c>
      <c r="C25" s="29" t="s">
        <v>13</v>
      </c>
      <c r="D25" s="50">
        <v>1</v>
      </c>
      <c r="E25" s="50">
        <v>40</v>
      </c>
      <c r="F25" s="30"/>
      <c r="G25" s="31">
        <f t="shared" si="2"/>
        <v>0</v>
      </c>
      <c r="H25" s="25"/>
      <c r="I25" s="32"/>
      <c r="J25" s="33"/>
      <c r="K25" s="45"/>
      <c r="L25" s="50">
        <v>1</v>
      </c>
      <c r="M25" s="30"/>
      <c r="N25" s="31" t="str">
        <f t="shared" si="0"/>
        <v>0</v>
      </c>
      <c r="O25" s="72" t="str">
        <f t="shared" si="1"/>
        <v>U dient in ieder geval in kolom F een prijs in te vullen.</v>
      </c>
      <c r="P25" s="28"/>
      <c r="Q25" s="71">
        <f t="shared" si="3"/>
        <v>0</v>
      </c>
    </row>
    <row r="26" spans="1:17" s="3" customFormat="1" ht="15.95" customHeight="1" x14ac:dyDescent="0.25">
      <c r="A26" s="29" t="s">
        <v>14</v>
      </c>
      <c r="B26" s="29" t="s">
        <v>433</v>
      </c>
      <c r="C26" s="29" t="s">
        <v>25</v>
      </c>
      <c r="D26" s="50">
        <v>1</v>
      </c>
      <c r="E26" s="50">
        <v>10</v>
      </c>
      <c r="F26" s="30"/>
      <c r="G26" s="31">
        <f t="shared" si="2"/>
        <v>0</v>
      </c>
      <c r="H26" s="25"/>
      <c r="I26" s="32"/>
      <c r="J26" s="33"/>
      <c r="K26" s="45"/>
      <c r="L26" s="50">
        <v>1</v>
      </c>
      <c r="M26" s="30"/>
      <c r="N26" s="31" t="str">
        <f t="shared" si="0"/>
        <v>0</v>
      </c>
      <c r="O26" s="72" t="str">
        <f t="shared" si="1"/>
        <v>U dient in ieder geval in kolom F een prijs in te vullen.</v>
      </c>
      <c r="P26" s="28"/>
      <c r="Q26" s="71">
        <f t="shared" si="3"/>
        <v>0</v>
      </c>
    </row>
    <row r="27" spans="1:17" s="3" customFormat="1" ht="15.95" customHeight="1" x14ac:dyDescent="0.25">
      <c r="A27" s="29" t="s">
        <v>14</v>
      </c>
      <c r="B27" s="29" t="s">
        <v>433</v>
      </c>
      <c r="C27" s="29" t="s">
        <v>26</v>
      </c>
      <c r="D27" s="50">
        <v>1</v>
      </c>
      <c r="E27" s="50">
        <v>19</v>
      </c>
      <c r="F27" s="30"/>
      <c r="G27" s="31">
        <f t="shared" si="2"/>
        <v>0</v>
      </c>
      <c r="H27" s="25"/>
      <c r="I27" s="32"/>
      <c r="J27" s="33"/>
      <c r="K27" s="45"/>
      <c r="L27" s="50">
        <v>1</v>
      </c>
      <c r="M27" s="30"/>
      <c r="N27" s="31" t="str">
        <f t="shared" si="0"/>
        <v>0</v>
      </c>
      <c r="O27" s="72" t="str">
        <f t="shared" si="1"/>
        <v>U dient in ieder geval in kolom F een prijs in te vullen.</v>
      </c>
      <c r="P27" s="28"/>
      <c r="Q27" s="71">
        <f t="shared" si="3"/>
        <v>0</v>
      </c>
    </row>
    <row r="28" spans="1:17" s="3" customFormat="1" ht="15.95" customHeight="1" x14ac:dyDescent="0.25">
      <c r="A28" s="29" t="s">
        <v>14</v>
      </c>
      <c r="B28" s="29" t="s">
        <v>367</v>
      </c>
      <c r="C28" s="29" t="s">
        <v>30</v>
      </c>
      <c r="D28" s="50">
        <v>6</v>
      </c>
      <c r="E28" s="50">
        <v>1</v>
      </c>
      <c r="F28" s="30"/>
      <c r="G28" s="31">
        <f t="shared" si="2"/>
        <v>0</v>
      </c>
      <c r="H28" s="25"/>
      <c r="I28" s="32"/>
      <c r="J28" s="33"/>
      <c r="K28" s="45"/>
      <c r="L28" s="50">
        <v>6</v>
      </c>
      <c r="M28" s="30"/>
      <c r="N28" s="31" t="str">
        <f t="shared" si="0"/>
        <v>0</v>
      </c>
      <c r="O28" s="72" t="str">
        <f t="shared" si="1"/>
        <v>U dient in ieder geval in kolom F een prijs in te vullen.</v>
      </c>
      <c r="P28" s="28"/>
      <c r="Q28" s="71">
        <f t="shared" si="3"/>
        <v>0</v>
      </c>
    </row>
    <row r="29" spans="1:17" s="3" customFormat="1" ht="15.95" customHeight="1" x14ac:dyDescent="0.25">
      <c r="A29" s="29" t="s">
        <v>14</v>
      </c>
      <c r="B29" s="29" t="s">
        <v>398</v>
      </c>
      <c r="C29" s="29" t="s">
        <v>94</v>
      </c>
      <c r="D29" s="50">
        <v>50</v>
      </c>
      <c r="E29" s="50">
        <v>9</v>
      </c>
      <c r="F29" s="30"/>
      <c r="G29" s="31">
        <f t="shared" si="2"/>
        <v>0</v>
      </c>
      <c r="H29" s="25"/>
      <c r="I29" s="32"/>
      <c r="J29" s="33"/>
      <c r="K29" s="45"/>
      <c r="L29" s="50">
        <v>50</v>
      </c>
      <c r="M29" s="30"/>
      <c r="N29" s="31" t="str">
        <f t="shared" si="0"/>
        <v>0</v>
      </c>
      <c r="O29" s="72" t="str">
        <f t="shared" si="1"/>
        <v>U dient in ieder geval in kolom F een prijs in te vullen.</v>
      </c>
      <c r="P29" s="28"/>
      <c r="Q29" s="71">
        <f t="shared" si="3"/>
        <v>0</v>
      </c>
    </row>
    <row r="30" spans="1:17" s="3" customFormat="1" ht="15.95" customHeight="1" x14ac:dyDescent="0.25">
      <c r="A30" s="29" t="s">
        <v>14</v>
      </c>
      <c r="B30" s="29" t="s">
        <v>413</v>
      </c>
      <c r="C30" s="29" t="s">
        <v>148</v>
      </c>
      <c r="D30" s="50">
        <v>5</v>
      </c>
      <c r="E30" s="50">
        <v>20</v>
      </c>
      <c r="F30" s="30"/>
      <c r="G30" s="31">
        <f t="shared" si="2"/>
        <v>0</v>
      </c>
      <c r="H30" s="25"/>
      <c r="I30" s="32"/>
      <c r="J30" s="33"/>
      <c r="K30" s="45"/>
      <c r="L30" s="50">
        <v>5</v>
      </c>
      <c r="M30" s="30"/>
      <c r="N30" s="31" t="str">
        <f t="shared" si="0"/>
        <v>0</v>
      </c>
      <c r="O30" s="72" t="str">
        <f t="shared" si="1"/>
        <v>U dient in ieder geval in kolom F een prijs in te vullen.</v>
      </c>
      <c r="P30" s="28" t="s">
        <v>432</v>
      </c>
      <c r="Q30" s="71">
        <f t="shared" si="3"/>
        <v>0</v>
      </c>
    </row>
    <row r="31" spans="1:17" s="3" customFormat="1" ht="15.95" customHeight="1" x14ac:dyDescent="0.25">
      <c r="A31" s="29" t="s">
        <v>14</v>
      </c>
      <c r="B31" s="29" t="s">
        <v>414</v>
      </c>
      <c r="C31" s="29" t="s">
        <v>149</v>
      </c>
      <c r="D31" s="50">
        <v>10</v>
      </c>
      <c r="E31" s="50">
        <v>28</v>
      </c>
      <c r="F31" s="30"/>
      <c r="G31" s="31">
        <f t="shared" si="2"/>
        <v>0</v>
      </c>
      <c r="H31" s="25"/>
      <c r="I31" s="32"/>
      <c r="J31" s="33"/>
      <c r="K31" s="45"/>
      <c r="L31" s="50">
        <v>10</v>
      </c>
      <c r="M31" s="30"/>
      <c r="N31" s="31" t="str">
        <f t="shared" si="0"/>
        <v>0</v>
      </c>
      <c r="O31" s="72" t="str">
        <f t="shared" si="1"/>
        <v>U dient in ieder geval in kolom F een prijs in te vullen.</v>
      </c>
      <c r="P31" s="28" t="s">
        <v>432</v>
      </c>
      <c r="Q31" s="71">
        <f t="shared" si="3"/>
        <v>0</v>
      </c>
    </row>
    <row r="32" spans="1:17" s="3" customFormat="1" ht="15.95" customHeight="1" x14ac:dyDescent="0.25">
      <c r="A32" s="29" t="s">
        <v>14</v>
      </c>
      <c r="B32" s="29" t="s">
        <v>414</v>
      </c>
      <c r="C32" s="29" t="s">
        <v>150</v>
      </c>
      <c r="D32" s="50">
        <v>10</v>
      </c>
      <c r="E32" s="50">
        <v>25</v>
      </c>
      <c r="F32" s="30"/>
      <c r="G32" s="31">
        <f t="shared" si="2"/>
        <v>0</v>
      </c>
      <c r="H32" s="25"/>
      <c r="I32" s="32"/>
      <c r="J32" s="33"/>
      <c r="K32" s="45"/>
      <c r="L32" s="50">
        <v>10</v>
      </c>
      <c r="M32" s="30"/>
      <c r="N32" s="31" t="str">
        <f t="shared" si="0"/>
        <v>0</v>
      </c>
      <c r="O32" s="72" t="str">
        <f t="shared" si="1"/>
        <v>U dient in ieder geval in kolom F een prijs in te vullen.</v>
      </c>
      <c r="P32" s="28" t="s">
        <v>432</v>
      </c>
      <c r="Q32" s="71">
        <f t="shared" si="3"/>
        <v>0</v>
      </c>
    </row>
    <row r="33" spans="1:17" s="3" customFormat="1" ht="15.95" customHeight="1" x14ac:dyDescent="0.25">
      <c r="A33" s="29" t="s">
        <v>14</v>
      </c>
      <c r="B33" s="29" t="s">
        <v>413</v>
      </c>
      <c r="C33" s="29" t="s">
        <v>164</v>
      </c>
      <c r="D33" s="50">
        <v>20</v>
      </c>
      <c r="E33" s="50">
        <v>3</v>
      </c>
      <c r="F33" s="30"/>
      <c r="G33" s="31">
        <f t="shared" si="2"/>
        <v>0</v>
      </c>
      <c r="H33" s="25"/>
      <c r="I33" s="32"/>
      <c r="J33" s="33"/>
      <c r="K33" s="45"/>
      <c r="L33" s="50">
        <v>20</v>
      </c>
      <c r="M33" s="30"/>
      <c r="N33" s="31" t="str">
        <f t="shared" si="0"/>
        <v>0</v>
      </c>
      <c r="O33" s="72" t="str">
        <f t="shared" si="1"/>
        <v>U dient in ieder geval in kolom F een prijs in te vullen.</v>
      </c>
      <c r="P33" s="28" t="s">
        <v>432</v>
      </c>
      <c r="Q33" s="71">
        <f t="shared" si="3"/>
        <v>0</v>
      </c>
    </row>
    <row r="34" spans="1:17" s="3" customFormat="1" ht="15.95" customHeight="1" x14ac:dyDescent="0.25">
      <c r="A34" s="29" t="s">
        <v>14</v>
      </c>
      <c r="B34" s="29" t="s">
        <v>413</v>
      </c>
      <c r="C34" s="29" t="s">
        <v>165</v>
      </c>
      <c r="D34" s="50">
        <v>20</v>
      </c>
      <c r="E34" s="50">
        <v>3</v>
      </c>
      <c r="F34" s="30"/>
      <c r="G34" s="31">
        <f t="shared" si="2"/>
        <v>0</v>
      </c>
      <c r="H34" s="25"/>
      <c r="I34" s="32"/>
      <c r="J34" s="33"/>
      <c r="K34" s="45"/>
      <c r="L34" s="50">
        <v>20</v>
      </c>
      <c r="M34" s="30"/>
      <c r="N34" s="31" t="str">
        <f t="shared" si="0"/>
        <v>0</v>
      </c>
      <c r="O34" s="72" t="str">
        <f t="shared" si="1"/>
        <v>U dient in ieder geval in kolom F een prijs in te vullen.</v>
      </c>
      <c r="P34" s="28" t="s">
        <v>432</v>
      </c>
      <c r="Q34" s="71">
        <f t="shared" si="3"/>
        <v>0</v>
      </c>
    </row>
    <row r="35" spans="1:17" s="3" customFormat="1" ht="15.95" customHeight="1" x14ac:dyDescent="0.25">
      <c r="A35" s="29" t="s">
        <v>14</v>
      </c>
      <c r="B35" s="29" t="s">
        <v>413</v>
      </c>
      <c r="C35" s="29" t="s">
        <v>166</v>
      </c>
      <c r="D35" s="50">
        <v>20</v>
      </c>
      <c r="E35" s="50">
        <v>16</v>
      </c>
      <c r="F35" s="30"/>
      <c r="G35" s="31">
        <f t="shared" si="2"/>
        <v>0</v>
      </c>
      <c r="H35" s="25"/>
      <c r="I35" s="32"/>
      <c r="J35" s="33"/>
      <c r="K35" s="45"/>
      <c r="L35" s="50">
        <v>20</v>
      </c>
      <c r="M35" s="30"/>
      <c r="N35" s="31" t="str">
        <f t="shared" si="0"/>
        <v>0</v>
      </c>
      <c r="O35" s="72" t="str">
        <f t="shared" si="1"/>
        <v>U dient in ieder geval in kolom F een prijs in te vullen.</v>
      </c>
      <c r="P35" s="28" t="s">
        <v>432</v>
      </c>
      <c r="Q35" s="71">
        <f t="shared" si="3"/>
        <v>0</v>
      </c>
    </row>
    <row r="36" spans="1:17" s="3" customFormat="1" ht="15.95" customHeight="1" x14ac:dyDescent="0.25">
      <c r="A36" s="29" t="s">
        <v>14</v>
      </c>
      <c r="B36" s="29" t="s">
        <v>413</v>
      </c>
      <c r="C36" s="29" t="s">
        <v>167</v>
      </c>
      <c r="D36" s="50">
        <v>20</v>
      </c>
      <c r="E36" s="50">
        <v>16</v>
      </c>
      <c r="F36" s="30"/>
      <c r="G36" s="31">
        <f t="shared" si="2"/>
        <v>0</v>
      </c>
      <c r="H36" s="25"/>
      <c r="I36" s="32"/>
      <c r="J36" s="33"/>
      <c r="K36" s="45"/>
      <c r="L36" s="50">
        <v>20</v>
      </c>
      <c r="M36" s="30"/>
      <c r="N36" s="31" t="str">
        <f t="shared" si="0"/>
        <v>0</v>
      </c>
      <c r="O36" s="72" t="str">
        <f t="shared" si="1"/>
        <v>U dient in ieder geval in kolom F een prijs in te vullen.</v>
      </c>
      <c r="P36" s="28" t="s">
        <v>432</v>
      </c>
      <c r="Q36" s="71">
        <f t="shared" si="3"/>
        <v>0</v>
      </c>
    </row>
    <row r="37" spans="1:17" s="3" customFormat="1" ht="15.95" customHeight="1" x14ac:dyDescent="0.25">
      <c r="A37" s="29" t="s">
        <v>14</v>
      </c>
      <c r="B37" s="29" t="s">
        <v>357</v>
      </c>
      <c r="C37" s="29" t="s">
        <v>171</v>
      </c>
      <c r="D37" s="50">
        <v>50</v>
      </c>
      <c r="E37" s="50">
        <v>9</v>
      </c>
      <c r="F37" s="30"/>
      <c r="G37" s="31">
        <f t="shared" si="2"/>
        <v>0</v>
      </c>
      <c r="H37" s="25"/>
      <c r="I37" s="32"/>
      <c r="J37" s="33"/>
      <c r="K37" s="45"/>
      <c r="L37" s="50">
        <v>50</v>
      </c>
      <c r="M37" s="30"/>
      <c r="N37" s="31" t="str">
        <f t="shared" si="0"/>
        <v>0</v>
      </c>
      <c r="O37" s="72" t="str">
        <f t="shared" si="1"/>
        <v>U dient in ieder geval in kolom F een prijs in te vullen.</v>
      </c>
      <c r="P37" s="28"/>
      <c r="Q37" s="71">
        <f t="shared" si="3"/>
        <v>0</v>
      </c>
    </row>
    <row r="38" spans="1:17" s="3" customFormat="1" ht="15.95" customHeight="1" x14ac:dyDescent="0.25">
      <c r="A38" s="29" t="s">
        <v>14</v>
      </c>
      <c r="B38" s="29" t="s">
        <v>357</v>
      </c>
      <c r="C38" s="29" t="s">
        <v>172</v>
      </c>
      <c r="D38" s="50">
        <v>50</v>
      </c>
      <c r="E38" s="50">
        <v>4</v>
      </c>
      <c r="F38" s="30"/>
      <c r="G38" s="31">
        <f t="shared" si="2"/>
        <v>0</v>
      </c>
      <c r="H38" s="25"/>
      <c r="I38" s="32"/>
      <c r="J38" s="33"/>
      <c r="K38" s="45"/>
      <c r="L38" s="50">
        <v>50</v>
      </c>
      <c r="M38" s="30"/>
      <c r="N38" s="31" t="str">
        <f t="shared" si="0"/>
        <v>0</v>
      </c>
      <c r="O38" s="72" t="str">
        <f t="shared" si="1"/>
        <v>U dient in ieder geval in kolom F een prijs in te vullen.</v>
      </c>
      <c r="P38" s="28"/>
      <c r="Q38" s="71">
        <f t="shared" si="3"/>
        <v>0</v>
      </c>
    </row>
    <row r="39" spans="1:17" s="3" customFormat="1" ht="15.95" customHeight="1" x14ac:dyDescent="0.25">
      <c r="A39" s="29" t="s">
        <v>14</v>
      </c>
      <c r="B39" s="29" t="s">
        <v>357</v>
      </c>
      <c r="C39" s="29" t="s">
        <v>173</v>
      </c>
      <c r="D39" s="50">
        <v>50</v>
      </c>
      <c r="E39" s="50">
        <v>7</v>
      </c>
      <c r="F39" s="30"/>
      <c r="G39" s="31">
        <f t="shared" si="2"/>
        <v>0</v>
      </c>
      <c r="H39" s="25"/>
      <c r="I39" s="32"/>
      <c r="J39" s="33"/>
      <c r="K39" s="45"/>
      <c r="L39" s="50">
        <v>50</v>
      </c>
      <c r="M39" s="30"/>
      <c r="N39" s="31" t="str">
        <f t="shared" si="0"/>
        <v>0</v>
      </c>
      <c r="O39" s="72" t="str">
        <f t="shared" si="1"/>
        <v>U dient in ieder geval in kolom F een prijs in te vullen.</v>
      </c>
      <c r="P39" s="28"/>
      <c r="Q39" s="71">
        <f t="shared" si="3"/>
        <v>0</v>
      </c>
    </row>
    <row r="40" spans="1:17" s="3" customFormat="1" ht="15.95" customHeight="1" x14ac:dyDescent="0.25">
      <c r="A40" s="29" t="s">
        <v>14</v>
      </c>
      <c r="B40" s="29" t="s">
        <v>419</v>
      </c>
      <c r="C40" s="29" t="s">
        <v>174</v>
      </c>
      <c r="D40" s="50">
        <v>1</v>
      </c>
      <c r="E40" s="50">
        <v>6</v>
      </c>
      <c r="F40" s="30"/>
      <c r="G40" s="31">
        <f t="shared" si="2"/>
        <v>0</v>
      </c>
      <c r="H40" s="25"/>
      <c r="I40" s="32"/>
      <c r="J40" s="33"/>
      <c r="K40" s="45"/>
      <c r="L40" s="50">
        <v>1</v>
      </c>
      <c r="M40" s="30"/>
      <c r="N40" s="31" t="str">
        <f t="shared" si="0"/>
        <v>0</v>
      </c>
      <c r="O40" s="72" t="str">
        <f t="shared" si="1"/>
        <v>U dient in ieder geval in kolom F een prijs in te vullen.</v>
      </c>
      <c r="P40" s="28" t="s">
        <v>432</v>
      </c>
      <c r="Q40" s="71">
        <f t="shared" si="3"/>
        <v>0</v>
      </c>
    </row>
    <row r="41" spans="1:17" s="3" customFormat="1" ht="15.95" customHeight="1" x14ac:dyDescent="0.25">
      <c r="A41" s="29" t="s">
        <v>141</v>
      </c>
      <c r="B41" s="29" t="s">
        <v>417</v>
      </c>
      <c r="C41" s="29" t="s">
        <v>143</v>
      </c>
      <c r="D41" s="50">
        <v>100</v>
      </c>
      <c r="E41" s="50">
        <v>5</v>
      </c>
      <c r="F41" s="30"/>
      <c r="G41" s="31">
        <f t="shared" si="2"/>
        <v>0</v>
      </c>
      <c r="H41" s="25"/>
      <c r="I41" s="32"/>
      <c r="J41" s="33"/>
      <c r="K41" s="45"/>
      <c r="L41" s="50">
        <v>100</v>
      </c>
      <c r="M41" s="30"/>
      <c r="N41" s="31" t="str">
        <f t="shared" si="0"/>
        <v>0</v>
      </c>
      <c r="O41" s="72" t="str">
        <f t="shared" si="1"/>
        <v>U dient in ieder geval in kolom F een prijs in te vullen.</v>
      </c>
      <c r="P41" s="28"/>
      <c r="Q41" s="71">
        <f t="shared" si="3"/>
        <v>0</v>
      </c>
    </row>
    <row r="42" spans="1:17" s="3" customFormat="1" ht="15.95" customHeight="1" x14ac:dyDescent="0.25">
      <c r="A42" s="29" t="s">
        <v>141</v>
      </c>
      <c r="B42" s="29" t="s">
        <v>417</v>
      </c>
      <c r="C42" s="29" t="s">
        <v>144</v>
      </c>
      <c r="D42" s="50">
        <v>100</v>
      </c>
      <c r="E42" s="50">
        <v>66</v>
      </c>
      <c r="F42" s="30"/>
      <c r="G42" s="31">
        <f t="shared" si="2"/>
        <v>0</v>
      </c>
      <c r="H42" s="25"/>
      <c r="I42" s="32"/>
      <c r="J42" s="33"/>
      <c r="K42" s="45"/>
      <c r="L42" s="50">
        <v>100</v>
      </c>
      <c r="M42" s="30"/>
      <c r="N42" s="31" t="str">
        <f t="shared" si="0"/>
        <v>0</v>
      </c>
      <c r="O42" s="72" t="str">
        <f t="shared" si="1"/>
        <v>U dient in ieder geval in kolom F een prijs in te vullen.</v>
      </c>
      <c r="P42" s="28"/>
      <c r="Q42" s="71">
        <f t="shared" si="3"/>
        <v>0</v>
      </c>
    </row>
    <row r="43" spans="1:17" s="3" customFormat="1" ht="15.95" customHeight="1" x14ac:dyDescent="0.25">
      <c r="A43" s="29" t="s">
        <v>141</v>
      </c>
      <c r="B43" s="29" t="s">
        <v>417</v>
      </c>
      <c r="C43" s="29" t="s">
        <v>145</v>
      </c>
      <c r="D43" s="50">
        <v>100</v>
      </c>
      <c r="E43" s="50">
        <v>83</v>
      </c>
      <c r="F43" s="30"/>
      <c r="G43" s="31">
        <f t="shared" si="2"/>
        <v>0</v>
      </c>
      <c r="H43" s="25"/>
      <c r="I43" s="32"/>
      <c r="J43" s="33"/>
      <c r="K43" s="45"/>
      <c r="L43" s="50">
        <v>100</v>
      </c>
      <c r="M43" s="30"/>
      <c r="N43" s="31" t="str">
        <f t="shared" si="0"/>
        <v>0</v>
      </c>
      <c r="O43" s="72" t="str">
        <f t="shared" si="1"/>
        <v>U dient in ieder geval in kolom F een prijs in te vullen.</v>
      </c>
      <c r="P43" s="28"/>
      <c r="Q43" s="71">
        <f t="shared" si="3"/>
        <v>0</v>
      </c>
    </row>
    <row r="44" spans="1:17" s="3" customFormat="1" ht="15.95" customHeight="1" x14ac:dyDescent="0.25">
      <c r="A44" s="29" t="s">
        <v>141</v>
      </c>
      <c r="B44" s="29" t="s">
        <v>383</v>
      </c>
      <c r="C44" s="29" t="s">
        <v>146</v>
      </c>
      <c r="D44" s="50">
        <v>100</v>
      </c>
      <c r="E44" s="50">
        <v>4</v>
      </c>
      <c r="F44" s="30"/>
      <c r="G44" s="31">
        <f t="shared" si="2"/>
        <v>0</v>
      </c>
      <c r="H44" s="25"/>
      <c r="I44" s="32"/>
      <c r="J44" s="33"/>
      <c r="K44" s="45"/>
      <c r="L44" s="50">
        <v>100</v>
      </c>
      <c r="M44" s="30"/>
      <c r="N44" s="31" t="str">
        <f t="shared" si="0"/>
        <v>0</v>
      </c>
      <c r="O44" s="72" t="str">
        <f t="shared" si="1"/>
        <v>U dient in ieder geval in kolom F een prijs in te vullen.</v>
      </c>
      <c r="P44" s="28" t="s">
        <v>432</v>
      </c>
      <c r="Q44" s="71">
        <f t="shared" si="3"/>
        <v>0</v>
      </c>
    </row>
    <row r="45" spans="1:17" s="3" customFormat="1" ht="15.95" customHeight="1" x14ac:dyDescent="0.25">
      <c r="A45" s="29" t="s">
        <v>141</v>
      </c>
      <c r="B45" s="29" t="s">
        <v>383</v>
      </c>
      <c r="C45" s="29" t="s">
        <v>147</v>
      </c>
      <c r="D45" s="50">
        <v>100</v>
      </c>
      <c r="E45" s="50">
        <v>13</v>
      </c>
      <c r="F45" s="30"/>
      <c r="G45" s="31">
        <f t="shared" si="2"/>
        <v>0</v>
      </c>
      <c r="H45" s="25"/>
      <c r="I45" s="32"/>
      <c r="J45" s="33"/>
      <c r="K45" s="45"/>
      <c r="L45" s="50">
        <v>100</v>
      </c>
      <c r="M45" s="30"/>
      <c r="N45" s="31" t="str">
        <f t="shared" si="0"/>
        <v>0</v>
      </c>
      <c r="O45" s="72" t="str">
        <f t="shared" si="1"/>
        <v>U dient in ieder geval in kolom F een prijs in te vullen.</v>
      </c>
      <c r="P45" s="28" t="s">
        <v>432</v>
      </c>
      <c r="Q45" s="71">
        <f t="shared" si="3"/>
        <v>0</v>
      </c>
    </row>
    <row r="46" spans="1:17" s="3" customFormat="1" ht="15.95" customHeight="1" x14ac:dyDescent="0.25">
      <c r="A46" s="29" t="s">
        <v>141</v>
      </c>
      <c r="B46" s="29" t="s">
        <v>418</v>
      </c>
      <c r="C46" s="29" t="s">
        <v>151</v>
      </c>
      <c r="D46" s="50">
        <v>100</v>
      </c>
      <c r="E46" s="50">
        <v>9</v>
      </c>
      <c r="F46" s="30"/>
      <c r="G46" s="31">
        <f t="shared" si="2"/>
        <v>0</v>
      </c>
      <c r="H46" s="25"/>
      <c r="I46" s="32"/>
      <c r="J46" s="33"/>
      <c r="K46" s="45"/>
      <c r="L46" s="50">
        <v>100</v>
      </c>
      <c r="M46" s="30"/>
      <c r="N46" s="31" t="str">
        <f t="shared" si="0"/>
        <v>0</v>
      </c>
      <c r="O46" s="72" t="str">
        <f t="shared" si="1"/>
        <v>U dient in ieder geval in kolom F een prijs in te vullen.</v>
      </c>
      <c r="P46" s="28"/>
      <c r="Q46" s="71">
        <f t="shared" si="3"/>
        <v>0</v>
      </c>
    </row>
    <row r="47" spans="1:17" s="3" customFormat="1" ht="15.95" customHeight="1" x14ac:dyDescent="0.25">
      <c r="A47" s="29" t="s">
        <v>141</v>
      </c>
      <c r="B47" s="29" t="s">
        <v>418</v>
      </c>
      <c r="C47" s="29" t="s">
        <v>152</v>
      </c>
      <c r="D47" s="50">
        <v>100</v>
      </c>
      <c r="E47" s="50">
        <v>6</v>
      </c>
      <c r="F47" s="30"/>
      <c r="G47" s="31">
        <f t="shared" si="2"/>
        <v>0</v>
      </c>
      <c r="H47" s="25"/>
      <c r="I47" s="32"/>
      <c r="J47" s="33"/>
      <c r="K47" s="45"/>
      <c r="L47" s="50">
        <v>100</v>
      </c>
      <c r="M47" s="30"/>
      <c r="N47" s="31" t="str">
        <f t="shared" si="0"/>
        <v>0</v>
      </c>
      <c r="O47" s="72" t="str">
        <f t="shared" si="1"/>
        <v>U dient in ieder geval in kolom F een prijs in te vullen.</v>
      </c>
      <c r="P47" s="28"/>
      <c r="Q47" s="71">
        <f t="shared" si="3"/>
        <v>0</v>
      </c>
    </row>
    <row r="48" spans="1:17" s="3" customFormat="1" ht="15.95" customHeight="1" x14ac:dyDescent="0.25">
      <c r="A48" s="29" t="s">
        <v>141</v>
      </c>
      <c r="B48" s="29" t="s">
        <v>419</v>
      </c>
      <c r="C48" s="29" t="s">
        <v>153</v>
      </c>
      <c r="D48" s="50">
        <v>50</v>
      </c>
      <c r="E48" s="50">
        <v>2</v>
      </c>
      <c r="F48" s="30"/>
      <c r="G48" s="31">
        <f t="shared" si="2"/>
        <v>0</v>
      </c>
      <c r="H48" s="25"/>
      <c r="I48" s="32"/>
      <c r="J48" s="33"/>
      <c r="K48" s="45"/>
      <c r="L48" s="50">
        <v>50</v>
      </c>
      <c r="M48" s="30"/>
      <c r="N48" s="31" t="str">
        <f t="shared" si="0"/>
        <v>0</v>
      </c>
      <c r="O48" s="72" t="str">
        <f t="shared" si="1"/>
        <v>U dient in ieder geval in kolom F een prijs in te vullen.</v>
      </c>
      <c r="P48" s="28" t="s">
        <v>432</v>
      </c>
      <c r="Q48" s="71">
        <f t="shared" si="3"/>
        <v>0</v>
      </c>
    </row>
    <row r="49" spans="1:17" s="3" customFormat="1" ht="15.95" customHeight="1" x14ac:dyDescent="0.25">
      <c r="A49" s="29" t="s">
        <v>141</v>
      </c>
      <c r="B49" s="29" t="s">
        <v>419</v>
      </c>
      <c r="C49" s="29" t="s">
        <v>154</v>
      </c>
      <c r="D49" s="50">
        <v>50</v>
      </c>
      <c r="E49" s="50">
        <v>4</v>
      </c>
      <c r="F49" s="30"/>
      <c r="G49" s="31">
        <f t="shared" si="2"/>
        <v>0</v>
      </c>
      <c r="H49" s="25"/>
      <c r="I49" s="32"/>
      <c r="J49" s="33"/>
      <c r="K49" s="45"/>
      <c r="L49" s="50">
        <v>50</v>
      </c>
      <c r="M49" s="30"/>
      <c r="N49" s="31" t="str">
        <f t="shared" si="0"/>
        <v>0</v>
      </c>
      <c r="O49" s="72" t="str">
        <f t="shared" si="1"/>
        <v>U dient in ieder geval in kolom F een prijs in te vullen.</v>
      </c>
      <c r="P49" s="28" t="s">
        <v>432</v>
      </c>
      <c r="Q49" s="71">
        <f t="shared" si="3"/>
        <v>0</v>
      </c>
    </row>
    <row r="50" spans="1:17" s="3" customFormat="1" ht="15.95" customHeight="1" x14ac:dyDescent="0.25">
      <c r="A50" s="29" t="s">
        <v>141</v>
      </c>
      <c r="B50" s="29" t="s">
        <v>425</v>
      </c>
      <c r="C50" s="29" t="s">
        <v>162</v>
      </c>
      <c r="D50" s="50">
        <v>12</v>
      </c>
      <c r="E50" s="50">
        <v>1</v>
      </c>
      <c r="F50" s="30"/>
      <c r="G50" s="31">
        <f t="shared" si="2"/>
        <v>0</v>
      </c>
      <c r="H50" s="25"/>
      <c r="I50" s="32"/>
      <c r="J50" s="33"/>
      <c r="K50" s="45"/>
      <c r="L50" s="50">
        <v>12</v>
      </c>
      <c r="M50" s="30"/>
      <c r="N50" s="31" t="str">
        <f t="shared" si="0"/>
        <v>0</v>
      </c>
      <c r="O50" s="72" t="str">
        <f t="shared" si="1"/>
        <v>U dient in ieder geval in kolom F een prijs in te vullen.</v>
      </c>
      <c r="P50" s="28"/>
      <c r="Q50" s="71">
        <f t="shared" si="3"/>
        <v>0</v>
      </c>
    </row>
    <row r="51" spans="1:17" s="3" customFormat="1" ht="15.95" customHeight="1" x14ac:dyDescent="0.25">
      <c r="A51" s="29" t="s">
        <v>141</v>
      </c>
      <c r="B51" s="29" t="s">
        <v>425</v>
      </c>
      <c r="C51" s="29" t="s">
        <v>163</v>
      </c>
      <c r="D51" s="50">
        <v>24</v>
      </c>
      <c r="E51" s="50">
        <v>1</v>
      </c>
      <c r="F51" s="30"/>
      <c r="G51" s="31">
        <f t="shared" si="2"/>
        <v>0</v>
      </c>
      <c r="H51" s="25"/>
      <c r="I51" s="32"/>
      <c r="J51" s="33"/>
      <c r="K51" s="45"/>
      <c r="L51" s="50">
        <v>24</v>
      </c>
      <c r="M51" s="30"/>
      <c r="N51" s="31" t="str">
        <f t="shared" si="0"/>
        <v>0</v>
      </c>
      <c r="O51" s="72" t="str">
        <f t="shared" si="1"/>
        <v>U dient in ieder geval in kolom F een prijs in te vullen.</v>
      </c>
      <c r="P51" s="28"/>
      <c r="Q51" s="71">
        <f t="shared" si="3"/>
        <v>0</v>
      </c>
    </row>
    <row r="52" spans="1:17" s="3" customFormat="1" ht="15.95" customHeight="1" x14ac:dyDescent="0.25">
      <c r="A52" s="29" t="s">
        <v>141</v>
      </c>
      <c r="B52" s="29" t="s">
        <v>426</v>
      </c>
      <c r="C52" s="29" t="s">
        <v>168</v>
      </c>
      <c r="D52" s="50">
        <v>100</v>
      </c>
      <c r="E52" s="50">
        <v>9</v>
      </c>
      <c r="F52" s="30"/>
      <c r="G52" s="31">
        <f t="shared" si="2"/>
        <v>0</v>
      </c>
      <c r="H52" s="25"/>
      <c r="I52" s="32"/>
      <c r="J52" s="33"/>
      <c r="K52" s="45"/>
      <c r="L52" s="50">
        <v>100</v>
      </c>
      <c r="M52" s="30"/>
      <c r="N52" s="31" t="str">
        <f t="shared" si="0"/>
        <v>0</v>
      </c>
      <c r="O52" s="72" t="str">
        <f t="shared" si="1"/>
        <v>U dient in ieder geval in kolom F een prijs in te vullen.</v>
      </c>
      <c r="P52" s="28"/>
      <c r="Q52" s="71">
        <f t="shared" si="3"/>
        <v>0</v>
      </c>
    </row>
    <row r="53" spans="1:17" s="3" customFormat="1" ht="15.95" customHeight="1" x14ac:dyDescent="0.25">
      <c r="A53" s="29" t="s">
        <v>141</v>
      </c>
      <c r="B53" s="29" t="s">
        <v>426</v>
      </c>
      <c r="C53" s="29" t="s">
        <v>169</v>
      </c>
      <c r="D53" s="50">
        <v>160</v>
      </c>
      <c r="E53" s="50">
        <v>4</v>
      </c>
      <c r="F53" s="30"/>
      <c r="G53" s="31">
        <f t="shared" si="2"/>
        <v>0</v>
      </c>
      <c r="H53" s="25"/>
      <c r="I53" s="32"/>
      <c r="J53" s="33"/>
      <c r="K53" s="45"/>
      <c r="L53" s="50">
        <v>160</v>
      </c>
      <c r="M53" s="30"/>
      <c r="N53" s="31" t="str">
        <f t="shared" si="0"/>
        <v>0</v>
      </c>
      <c r="O53" s="72" t="str">
        <f t="shared" si="1"/>
        <v>U dient in ieder geval in kolom F een prijs in te vullen.</v>
      </c>
      <c r="P53" s="28"/>
      <c r="Q53" s="71">
        <f t="shared" si="3"/>
        <v>0</v>
      </c>
    </row>
    <row r="54" spans="1:17" s="3" customFormat="1" ht="15.95" customHeight="1" x14ac:dyDescent="0.25">
      <c r="A54" s="29" t="s">
        <v>58</v>
      </c>
      <c r="B54" s="29" t="s">
        <v>383</v>
      </c>
      <c r="C54" s="29" t="s">
        <v>57</v>
      </c>
      <c r="D54" s="50">
        <v>150</v>
      </c>
      <c r="E54" s="50">
        <v>13</v>
      </c>
      <c r="F54" s="30"/>
      <c r="G54" s="31">
        <f t="shared" si="2"/>
        <v>0</v>
      </c>
      <c r="H54" s="25"/>
      <c r="I54" s="32"/>
      <c r="J54" s="33"/>
      <c r="K54" s="45"/>
      <c r="L54" s="50">
        <v>150</v>
      </c>
      <c r="M54" s="30"/>
      <c r="N54" s="31" t="str">
        <f t="shared" si="0"/>
        <v>0</v>
      </c>
      <c r="O54" s="72" t="str">
        <f t="shared" si="1"/>
        <v>U dient in ieder geval in kolom F een prijs in te vullen.</v>
      </c>
      <c r="P54" s="28" t="s">
        <v>432</v>
      </c>
      <c r="Q54" s="71">
        <f t="shared" si="3"/>
        <v>0</v>
      </c>
    </row>
    <row r="55" spans="1:17" s="3" customFormat="1" ht="15.95" customHeight="1" x14ac:dyDescent="0.25">
      <c r="A55" s="29" t="s">
        <v>58</v>
      </c>
      <c r="B55" s="29" t="s">
        <v>383</v>
      </c>
      <c r="C55" s="29" t="s">
        <v>59</v>
      </c>
      <c r="D55" s="50">
        <v>150</v>
      </c>
      <c r="E55" s="50">
        <v>25</v>
      </c>
      <c r="F55" s="30"/>
      <c r="G55" s="31">
        <f t="shared" si="2"/>
        <v>0</v>
      </c>
      <c r="H55" s="25"/>
      <c r="I55" s="32"/>
      <c r="J55" s="33"/>
      <c r="K55" s="45"/>
      <c r="L55" s="50">
        <v>150</v>
      </c>
      <c r="M55" s="30"/>
      <c r="N55" s="31" t="str">
        <f t="shared" si="0"/>
        <v>0</v>
      </c>
      <c r="O55" s="72" t="str">
        <f t="shared" si="1"/>
        <v>U dient in ieder geval in kolom F een prijs in te vullen.</v>
      </c>
      <c r="P55" s="28" t="s">
        <v>432</v>
      </c>
      <c r="Q55" s="71">
        <f t="shared" si="3"/>
        <v>0</v>
      </c>
    </row>
    <row r="56" spans="1:17" s="3" customFormat="1" ht="15.95" customHeight="1" x14ac:dyDescent="0.25">
      <c r="A56" s="29" t="s">
        <v>58</v>
      </c>
      <c r="B56" s="29" t="s">
        <v>383</v>
      </c>
      <c r="C56" s="29" t="s">
        <v>60</v>
      </c>
      <c r="D56" s="50">
        <v>150</v>
      </c>
      <c r="E56" s="50">
        <v>24</v>
      </c>
      <c r="F56" s="30"/>
      <c r="G56" s="31">
        <f t="shared" si="2"/>
        <v>0</v>
      </c>
      <c r="H56" s="25"/>
      <c r="I56" s="32"/>
      <c r="J56" s="33"/>
      <c r="K56" s="45"/>
      <c r="L56" s="50">
        <v>150</v>
      </c>
      <c r="M56" s="30"/>
      <c r="N56" s="31" t="str">
        <f t="shared" si="0"/>
        <v>0</v>
      </c>
      <c r="O56" s="72" t="str">
        <f t="shared" si="1"/>
        <v>U dient in ieder geval in kolom F een prijs in te vullen.</v>
      </c>
      <c r="P56" s="28" t="s">
        <v>432</v>
      </c>
      <c r="Q56" s="71">
        <f t="shared" si="3"/>
        <v>0</v>
      </c>
    </row>
    <row r="57" spans="1:17" s="3" customFormat="1" ht="15.95" customHeight="1" x14ac:dyDescent="0.25">
      <c r="A57" s="29" t="s">
        <v>58</v>
      </c>
      <c r="B57" s="29" t="s">
        <v>383</v>
      </c>
      <c r="C57" s="29" t="s">
        <v>61</v>
      </c>
      <c r="D57" s="50">
        <v>150</v>
      </c>
      <c r="E57" s="50">
        <v>3</v>
      </c>
      <c r="F57" s="30"/>
      <c r="G57" s="31">
        <f t="shared" si="2"/>
        <v>0</v>
      </c>
      <c r="H57" s="25"/>
      <c r="I57" s="32"/>
      <c r="J57" s="33"/>
      <c r="K57" s="45"/>
      <c r="L57" s="50">
        <v>150</v>
      </c>
      <c r="M57" s="30"/>
      <c r="N57" s="31" t="str">
        <f t="shared" si="0"/>
        <v>0</v>
      </c>
      <c r="O57" s="72" t="str">
        <f t="shared" si="1"/>
        <v>U dient in ieder geval in kolom F een prijs in te vullen.</v>
      </c>
      <c r="P57" s="28" t="s">
        <v>432</v>
      </c>
      <c r="Q57" s="71">
        <f t="shared" si="3"/>
        <v>0</v>
      </c>
    </row>
    <row r="58" spans="1:17" s="3" customFormat="1" ht="15.95" customHeight="1" x14ac:dyDescent="0.25">
      <c r="A58" s="29" t="s">
        <v>41</v>
      </c>
      <c r="B58" s="29" t="s">
        <v>369</v>
      </c>
      <c r="C58" s="29" t="s">
        <v>40</v>
      </c>
      <c r="D58" s="50">
        <v>30</v>
      </c>
      <c r="E58" s="50">
        <v>13</v>
      </c>
      <c r="F58" s="30"/>
      <c r="G58" s="31">
        <f t="shared" si="2"/>
        <v>0</v>
      </c>
      <c r="H58" s="25"/>
      <c r="I58" s="32"/>
      <c r="J58" s="33"/>
      <c r="K58" s="45"/>
      <c r="L58" s="50">
        <v>30</v>
      </c>
      <c r="M58" s="30"/>
      <c r="N58" s="31" t="str">
        <f t="shared" si="0"/>
        <v>0</v>
      </c>
      <c r="O58" s="72" t="str">
        <f t="shared" si="1"/>
        <v>U dient in ieder geval in kolom F een prijs in te vullen.</v>
      </c>
      <c r="P58" s="28"/>
      <c r="Q58" s="71">
        <f t="shared" si="3"/>
        <v>0</v>
      </c>
    </row>
    <row r="59" spans="1:17" s="3" customFormat="1" ht="15.95" customHeight="1" x14ac:dyDescent="0.25">
      <c r="A59" s="29" t="s">
        <v>41</v>
      </c>
      <c r="B59" s="29" t="s">
        <v>390</v>
      </c>
      <c r="C59" s="29" t="s">
        <v>84</v>
      </c>
      <c r="D59" s="50">
        <v>50</v>
      </c>
      <c r="E59" s="50">
        <v>6</v>
      </c>
      <c r="F59" s="30"/>
      <c r="G59" s="31">
        <f t="shared" si="2"/>
        <v>0</v>
      </c>
      <c r="H59" s="25"/>
      <c r="I59" s="32"/>
      <c r="J59" s="33"/>
      <c r="K59" s="45"/>
      <c r="L59" s="50">
        <v>50</v>
      </c>
      <c r="M59" s="30"/>
      <c r="N59" s="31" t="str">
        <f t="shared" si="0"/>
        <v>0</v>
      </c>
      <c r="O59" s="72" t="str">
        <f t="shared" si="1"/>
        <v>U dient in ieder geval in kolom F een prijs in te vullen.</v>
      </c>
      <c r="P59" s="28"/>
      <c r="Q59" s="71">
        <f t="shared" si="3"/>
        <v>0</v>
      </c>
    </row>
    <row r="60" spans="1:17" s="3" customFormat="1" ht="15.95" customHeight="1" x14ac:dyDescent="0.25">
      <c r="A60" s="29" t="s">
        <v>41</v>
      </c>
      <c r="B60" s="29" t="s">
        <v>377</v>
      </c>
      <c r="C60" s="29" t="s">
        <v>85</v>
      </c>
      <c r="D60" s="50">
        <v>25</v>
      </c>
      <c r="E60" s="50">
        <v>4</v>
      </c>
      <c r="F60" s="30"/>
      <c r="G60" s="31">
        <f t="shared" si="2"/>
        <v>0</v>
      </c>
      <c r="H60" s="25"/>
      <c r="I60" s="32"/>
      <c r="J60" s="33"/>
      <c r="K60" s="45"/>
      <c r="L60" s="50">
        <v>25</v>
      </c>
      <c r="M60" s="30"/>
      <c r="N60" s="31" t="str">
        <f t="shared" si="0"/>
        <v>0</v>
      </c>
      <c r="O60" s="72" t="str">
        <f t="shared" si="1"/>
        <v>U dient in ieder geval in kolom F een prijs in te vullen.</v>
      </c>
      <c r="P60" s="28"/>
      <c r="Q60" s="71">
        <f t="shared" si="3"/>
        <v>0</v>
      </c>
    </row>
    <row r="61" spans="1:17" s="3" customFormat="1" ht="15.95" customHeight="1" x14ac:dyDescent="0.25">
      <c r="A61" s="29" t="s">
        <v>41</v>
      </c>
      <c r="B61" s="29" t="s">
        <v>391</v>
      </c>
      <c r="C61" s="29" t="s">
        <v>86</v>
      </c>
      <c r="D61" s="50">
        <v>50</v>
      </c>
      <c r="E61" s="50">
        <v>11</v>
      </c>
      <c r="F61" s="30"/>
      <c r="G61" s="31">
        <f t="shared" si="2"/>
        <v>0</v>
      </c>
      <c r="H61" s="25"/>
      <c r="I61" s="32"/>
      <c r="J61" s="33"/>
      <c r="K61" s="45"/>
      <c r="L61" s="50">
        <v>50</v>
      </c>
      <c r="M61" s="30"/>
      <c r="N61" s="31" t="str">
        <f t="shared" si="0"/>
        <v>0</v>
      </c>
      <c r="O61" s="72" t="str">
        <f t="shared" si="1"/>
        <v>U dient in ieder geval in kolom F een prijs in te vullen.</v>
      </c>
      <c r="P61" s="28"/>
      <c r="Q61" s="71">
        <f t="shared" si="3"/>
        <v>0</v>
      </c>
    </row>
    <row r="62" spans="1:17" s="3" customFormat="1" ht="15.95" customHeight="1" x14ac:dyDescent="0.25">
      <c r="A62" s="29" t="s">
        <v>41</v>
      </c>
      <c r="B62" s="29" t="s">
        <v>392</v>
      </c>
      <c r="C62" s="29" t="s">
        <v>87</v>
      </c>
      <c r="D62" s="50">
        <v>100</v>
      </c>
      <c r="E62" s="50">
        <v>2</v>
      </c>
      <c r="F62" s="30"/>
      <c r="G62" s="31">
        <f t="shared" si="2"/>
        <v>0</v>
      </c>
      <c r="H62" s="25"/>
      <c r="I62" s="32"/>
      <c r="J62" s="33"/>
      <c r="K62" s="45"/>
      <c r="L62" s="50">
        <v>100</v>
      </c>
      <c r="M62" s="30"/>
      <c r="N62" s="31" t="str">
        <f t="shared" si="0"/>
        <v>0</v>
      </c>
      <c r="O62" s="72" t="str">
        <f t="shared" si="1"/>
        <v>U dient in ieder geval in kolom F een prijs in te vullen.</v>
      </c>
      <c r="P62" s="28"/>
      <c r="Q62" s="71">
        <f t="shared" si="3"/>
        <v>0</v>
      </c>
    </row>
    <row r="63" spans="1:17" s="3" customFormat="1" ht="15.95" customHeight="1" x14ac:dyDescent="0.25">
      <c r="A63" s="29" t="s">
        <v>41</v>
      </c>
      <c r="B63" s="29" t="s">
        <v>391</v>
      </c>
      <c r="C63" s="29" t="s">
        <v>88</v>
      </c>
      <c r="D63" s="50">
        <v>100</v>
      </c>
      <c r="E63" s="50">
        <v>17</v>
      </c>
      <c r="F63" s="30"/>
      <c r="G63" s="31">
        <f t="shared" si="2"/>
        <v>0</v>
      </c>
      <c r="H63" s="25"/>
      <c r="I63" s="32"/>
      <c r="J63" s="33"/>
      <c r="K63" s="45"/>
      <c r="L63" s="50">
        <v>100</v>
      </c>
      <c r="M63" s="30"/>
      <c r="N63" s="31" t="str">
        <f t="shared" si="0"/>
        <v>0</v>
      </c>
      <c r="O63" s="72" t="str">
        <f t="shared" si="1"/>
        <v>U dient in ieder geval in kolom F een prijs in te vullen.</v>
      </c>
      <c r="P63" s="28"/>
      <c r="Q63" s="71">
        <f t="shared" si="3"/>
        <v>0</v>
      </c>
    </row>
    <row r="64" spans="1:17" s="3" customFormat="1" ht="15.95" customHeight="1" x14ac:dyDescent="0.25">
      <c r="A64" s="29" t="s">
        <v>41</v>
      </c>
      <c r="B64" s="29" t="s">
        <v>390</v>
      </c>
      <c r="C64" s="29" t="s">
        <v>89</v>
      </c>
      <c r="D64" s="50">
        <v>50</v>
      </c>
      <c r="E64" s="50">
        <v>1</v>
      </c>
      <c r="F64" s="30"/>
      <c r="G64" s="31">
        <f t="shared" si="2"/>
        <v>0</v>
      </c>
      <c r="H64" s="25"/>
      <c r="I64" s="32"/>
      <c r="J64" s="33"/>
      <c r="K64" s="45"/>
      <c r="L64" s="50">
        <v>50</v>
      </c>
      <c r="M64" s="30"/>
      <c r="N64" s="31" t="str">
        <f t="shared" si="0"/>
        <v>0</v>
      </c>
      <c r="O64" s="72" t="str">
        <f t="shared" si="1"/>
        <v>U dient in ieder geval in kolom F een prijs in te vullen.</v>
      </c>
      <c r="P64" s="28"/>
      <c r="Q64" s="71">
        <f t="shared" si="3"/>
        <v>0</v>
      </c>
    </row>
    <row r="65" spans="1:17" s="3" customFormat="1" ht="15.95" customHeight="1" x14ac:dyDescent="0.25">
      <c r="A65" s="29" t="s">
        <v>41</v>
      </c>
      <c r="B65" s="29" t="s">
        <v>391</v>
      </c>
      <c r="C65" s="29" t="s">
        <v>90</v>
      </c>
      <c r="D65" s="50">
        <v>200</v>
      </c>
      <c r="E65" s="50">
        <v>1</v>
      </c>
      <c r="F65" s="30"/>
      <c r="G65" s="31">
        <f t="shared" si="2"/>
        <v>0</v>
      </c>
      <c r="H65" s="25"/>
      <c r="I65" s="32"/>
      <c r="J65" s="33"/>
      <c r="K65" s="45"/>
      <c r="L65" s="50">
        <v>200</v>
      </c>
      <c r="M65" s="30"/>
      <c r="N65" s="31" t="str">
        <f t="shared" si="0"/>
        <v>0</v>
      </c>
      <c r="O65" s="72" t="str">
        <f t="shared" si="1"/>
        <v>U dient in ieder geval in kolom F een prijs in te vullen.</v>
      </c>
      <c r="P65" s="28"/>
      <c r="Q65" s="71">
        <f t="shared" si="3"/>
        <v>0</v>
      </c>
    </row>
    <row r="66" spans="1:17" s="3" customFormat="1" ht="15.95" customHeight="1" x14ac:dyDescent="0.25">
      <c r="A66" s="29" t="s">
        <v>41</v>
      </c>
      <c r="B66" s="29" t="s">
        <v>405</v>
      </c>
      <c r="C66" s="29" t="s">
        <v>115</v>
      </c>
      <c r="D66" s="50">
        <v>300</v>
      </c>
      <c r="E66" s="50">
        <v>1</v>
      </c>
      <c r="F66" s="30"/>
      <c r="G66" s="31">
        <f t="shared" si="2"/>
        <v>0</v>
      </c>
      <c r="H66" s="25"/>
      <c r="I66" s="32"/>
      <c r="J66" s="33"/>
      <c r="K66" s="45"/>
      <c r="L66" s="50">
        <v>300</v>
      </c>
      <c r="M66" s="30"/>
      <c r="N66" s="31" t="str">
        <f t="shared" si="0"/>
        <v>0</v>
      </c>
      <c r="O66" s="72" t="str">
        <f t="shared" si="1"/>
        <v>U dient in ieder geval in kolom F een prijs in te vullen.</v>
      </c>
      <c r="P66" s="28"/>
      <c r="Q66" s="71">
        <f t="shared" si="3"/>
        <v>0</v>
      </c>
    </row>
    <row r="67" spans="1:17" s="3" customFormat="1" ht="15.95" customHeight="1" x14ac:dyDescent="0.25">
      <c r="A67" s="29" t="s">
        <v>41</v>
      </c>
      <c r="B67" s="29" t="s">
        <v>405</v>
      </c>
      <c r="C67" s="29" t="s">
        <v>116</v>
      </c>
      <c r="D67" s="50">
        <v>80</v>
      </c>
      <c r="E67" s="50">
        <v>2</v>
      </c>
      <c r="F67" s="30"/>
      <c r="G67" s="31">
        <f t="shared" si="2"/>
        <v>0</v>
      </c>
      <c r="H67" s="25"/>
      <c r="I67" s="32"/>
      <c r="J67" s="33"/>
      <c r="K67" s="45"/>
      <c r="L67" s="50">
        <v>80</v>
      </c>
      <c r="M67" s="30"/>
      <c r="N67" s="31" t="str">
        <f t="shared" si="0"/>
        <v>0</v>
      </c>
      <c r="O67" s="72" t="str">
        <f t="shared" si="1"/>
        <v>U dient in ieder geval in kolom F een prijs in te vullen.</v>
      </c>
      <c r="P67" s="28"/>
      <c r="Q67" s="71">
        <f t="shared" si="3"/>
        <v>0</v>
      </c>
    </row>
    <row r="68" spans="1:17" s="3" customFormat="1" ht="15.95" customHeight="1" x14ac:dyDescent="0.25">
      <c r="A68" s="29" t="s">
        <v>41</v>
      </c>
      <c r="B68" s="29" t="s">
        <v>377</v>
      </c>
      <c r="C68" s="29" t="s">
        <v>119</v>
      </c>
      <c r="D68" s="50">
        <v>100</v>
      </c>
      <c r="E68" s="50">
        <v>11</v>
      </c>
      <c r="F68" s="30"/>
      <c r="G68" s="31">
        <f t="shared" si="2"/>
        <v>0</v>
      </c>
      <c r="H68" s="25"/>
      <c r="I68" s="32"/>
      <c r="J68" s="33"/>
      <c r="K68" s="45"/>
      <c r="L68" s="50">
        <v>100</v>
      </c>
      <c r="M68" s="30"/>
      <c r="N68" s="31" t="str">
        <f t="shared" ref="N68:N131" si="4">IFERROR(SUM((L68/K68)*(M68*E68)),"0")</f>
        <v>0</v>
      </c>
      <c r="O68" s="72" t="str">
        <f t="shared" si="1"/>
        <v>U dient in ieder geval in kolom F een prijs in te vullen.</v>
      </c>
      <c r="P68" s="28"/>
      <c r="Q68" s="71">
        <f t="shared" si="3"/>
        <v>0</v>
      </c>
    </row>
    <row r="69" spans="1:17" s="3" customFormat="1" ht="15.95" customHeight="1" x14ac:dyDescent="0.25">
      <c r="A69" s="29" t="s">
        <v>41</v>
      </c>
      <c r="B69" s="29" t="s">
        <v>377</v>
      </c>
      <c r="C69" s="29" t="s">
        <v>121</v>
      </c>
      <c r="D69" s="50">
        <v>50</v>
      </c>
      <c r="E69" s="50">
        <v>33</v>
      </c>
      <c r="F69" s="30"/>
      <c r="G69" s="31">
        <f t="shared" ref="G69:G132" si="5">SUM(E69*F69)</f>
        <v>0</v>
      </c>
      <c r="H69" s="25"/>
      <c r="I69" s="32"/>
      <c r="J69" s="33"/>
      <c r="K69" s="45"/>
      <c r="L69" s="50">
        <v>50</v>
      </c>
      <c r="M69" s="30"/>
      <c r="N69" s="31" t="str">
        <f t="shared" si="4"/>
        <v>0</v>
      </c>
      <c r="O69" s="72" t="str">
        <f t="shared" ref="O69:O132" si="6">IF(SUM(G69)=0,"U dient in ieder geval in kolom F een prijs in te vullen.","")</f>
        <v>U dient in ieder geval in kolom F een prijs in te vullen.</v>
      </c>
      <c r="P69" s="28"/>
      <c r="Q69" s="71">
        <f t="shared" ref="Q69:Q132" si="7">IF(N69=0,G69,IF(N69&lt;G69,N69,G69))</f>
        <v>0</v>
      </c>
    </row>
    <row r="70" spans="1:17" s="3" customFormat="1" ht="15.95" customHeight="1" x14ac:dyDescent="0.25">
      <c r="A70" s="29" t="s">
        <v>41</v>
      </c>
      <c r="B70" s="29" t="s">
        <v>411</v>
      </c>
      <c r="C70" s="29" t="s">
        <v>139</v>
      </c>
      <c r="D70" s="50">
        <v>50</v>
      </c>
      <c r="E70" s="50">
        <v>20</v>
      </c>
      <c r="F70" s="30"/>
      <c r="G70" s="31">
        <f t="shared" si="5"/>
        <v>0</v>
      </c>
      <c r="H70" s="25"/>
      <c r="I70" s="32"/>
      <c r="J70" s="33"/>
      <c r="K70" s="45"/>
      <c r="L70" s="50">
        <v>50</v>
      </c>
      <c r="M70" s="30"/>
      <c r="N70" s="31" t="str">
        <f t="shared" si="4"/>
        <v>0</v>
      </c>
      <c r="O70" s="72" t="str">
        <f t="shared" si="6"/>
        <v>U dient in ieder geval in kolom F een prijs in te vullen.</v>
      </c>
      <c r="P70" s="28"/>
      <c r="Q70" s="71">
        <f t="shared" si="7"/>
        <v>0</v>
      </c>
    </row>
    <row r="71" spans="1:17" s="3" customFormat="1" ht="15.95" customHeight="1" x14ac:dyDescent="0.25">
      <c r="A71" s="29" t="s">
        <v>41</v>
      </c>
      <c r="B71" s="29" t="s">
        <v>412</v>
      </c>
      <c r="C71" s="29" t="s">
        <v>140</v>
      </c>
      <c r="D71" s="50">
        <v>1</v>
      </c>
      <c r="E71" s="50">
        <v>5</v>
      </c>
      <c r="F71" s="30"/>
      <c r="G71" s="31">
        <f t="shared" si="5"/>
        <v>0</v>
      </c>
      <c r="H71" s="25"/>
      <c r="I71" s="32"/>
      <c r="J71" s="33"/>
      <c r="K71" s="45"/>
      <c r="L71" s="50">
        <v>1</v>
      </c>
      <c r="M71" s="30"/>
      <c r="N71" s="31" t="str">
        <f t="shared" si="4"/>
        <v>0</v>
      </c>
      <c r="O71" s="72" t="str">
        <f t="shared" si="6"/>
        <v>U dient in ieder geval in kolom F een prijs in te vullen.</v>
      </c>
      <c r="P71" s="28"/>
      <c r="Q71" s="71">
        <f t="shared" si="7"/>
        <v>0</v>
      </c>
    </row>
    <row r="72" spans="1:17" s="3" customFormat="1" ht="15.95" customHeight="1" x14ac:dyDescent="0.25">
      <c r="A72" s="29" t="s">
        <v>41</v>
      </c>
      <c r="B72" s="29" t="s">
        <v>411</v>
      </c>
      <c r="C72" s="29" t="s">
        <v>158</v>
      </c>
      <c r="D72" s="50">
        <v>100</v>
      </c>
      <c r="E72" s="50">
        <v>10</v>
      </c>
      <c r="F72" s="30"/>
      <c r="G72" s="31">
        <f t="shared" si="5"/>
        <v>0</v>
      </c>
      <c r="H72" s="25"/>
      <c r="I72" s="32"/>
      <c r="J72" s="33"/>
      <c r="K72" s="45"/>
      <c r="L72" s="50">
        <v>100</v>
      </c>
      <c r="M72" s="30"/>
      <c r="N72" s="31" t="str">
        <f t="shared" si="4"/>
        <v>0</v>
      </c>
      <c r="O72" s="72" t="str">
        <f t="shared" si="6"/>
        <v>U dient in ieder geval in kolom F een prijs in te vullen.</v>
      </c>
      <c r="P72" s="28"/>
      <c r="Q72" s="71">
        <f t="shared" si="7"/>
        <v>0</v>
      </c>
    </row>
    <row r="73" spans="1:17" s="3" customFormat="1" ht="15.95" customHeight="1" x14ac:dyDescent="0.25">
      <c r="A73" s="29" t="s">
        <v>78</v>
      </c>
      <c r="B73" s="29" t="s">
        <v>408</v>
      </c>
      <c r="C73" s="29" t="s">
        <v>130</v>
      </c>
      <c r="D73" s="50">
        <v>4</v>
      </c>
      <c r="E73" s="50">
        <v>2</v>
      </c>
      <c r="F73" s="30"/>
      <c r="G73" s="31">
        <f t="shared" si="5"/>
        <v>0</v>
      </c>
      <c r="H73" s="25"/>
      <c r="I73" s="32"/>
      <c r="J73" s="33"/>
      <c r="K73" s="45"/>
      <c r="L73" s="50">
        <v>4</v>
      </c>
      <c r="M73" s="30"/>
      <c r="N73" s="31" t="str">
        <f t="shared" si="4"/>
        <v>0</v>
      </c>
      <c r="O73" s="72" t="str">
        <f t="shared" si="6"/>
        <v>U dient in ieder geval in kolom F een prijs in te vullen.</v>
      </c>
      <c r="P73" s="28"/>
      <c r="Q73" s="71">
        <f t="shared" si="7"/>
        <v>0</v>
      </c>
    </row>
    <row r="74" spans="1:17" s="3" customFormat="1" ht="15.95" customHeight="1" x14ac:dyDescent="0.25">
      <c r="A74" s="29" t="s">
        <v>78</v>
      </c>
      <c r="B74" s="29" t="s">
        <v>408</v>
      </c>
      <c r="C74" s="29" t="s">
        <v>131</v>
      </c>
      <c r="D74" s="50">
        <v>1</v>
      </c>
      <c r="E74" s="50">
        <v>5</v>
      </c>
      <c r="F74" s="30"/>
      <c r="G74" s="31">
        <f t="shared" si="5"/>
        <v>0</v>
      </c>
      <c r="H74" s="25"/>
      <c r="I74" s="32"/>
      <c r="J74" s="33"/>
      <c r="K74" s="45"/>
      <c r="L74" s="50">
        <v>1</v>
      </c>
      <c r="M74" s="30"/>
      <c r="N74" s="31" t="str">
        <f t="shared" si="4"/>
        <v>0</v>
      </c>
      <c r="O74" s="72" t="str">
        <f t="shared" si="6"/>
        <v>U dient in ieder geval in kolom F een prijs in te vullen.</v>
      </c>
      <c r="P74" s="28"/>
      <c r="Q74" s="71">
        <f t="shared" si="7"/>
        <v>0</v>
      </c>
    </row>
    <row r="75" spans="1:17" s="3" customFormat="1" ht="15.95" customHeight="1" x14ac:dyDescent="0.25">
      <c r="A75" s="29" t="s">
        <v>78</v>
      </c>
      <c r="B75" s="29" t="s">
        <v>408</v>
      </c>
      <c r="C75" s="29" t="s">
        <v>132</v>
      </c>
      <c r="D75" s="50">
        <v>1</v>
      </c>
      <c r="E75" s="50">
        <v>4</v>
      </c>
      <c r="F75" s="30"/>
      <c r="G75" s="31">
        <f t="shared" si="5"/>
        <v>0</v>
      </c>
      <c r="H75" s="25"/>
      <c r="I75" s="32"/>
      <c r="J75" s="33"/>
      <c r="K75" s="45"/>
      <c r="L75" s="50">
        <v>1</v>
      </c>
      <c r="M75" s="30"/>
      <c r="N75" s="31" t="str">
        <f t="shared" si="4"/>
        <v>0</v>
      </c>
      <c r="O75" s="72" t="str">
        <f t="shared" si="6"/>
        <v>U dient in ieder geval in kolom F een prijs in te vullen.</v>
      </c>
      <c r="P75" s="28"/>
      <c r="Q75" s="71">
        <f t="shared" si="7"/>
        <v>0</v>
      </c>
    </row>
    <row r="76" spans="1:17" s="3" customFormat="1" ht="15.95" customHeight="1" x14ac:dyDescent="0.25">
      <c r="A76" s="29" t="s">
        <v>43</v>
      </c>
      <c r="B76" s="29" t="s">
        <v>370</v>
      </c>
      <c r="C76" s="29" t="s">
        <v>42</v>
      </c>
      <c r="D76" s="50">
        <v>10</v>
      </c>
      <c r="E76" s="50">
        <v>8</v>
      </c>
      <c r="F76" s="30"/>
      <c r="G76" s="31">
        <f t="shared" si="5"/>
        <v>0</v>
      </c>
      <c r="H76" s="25"/>
      <c r="I76" s="32"/>
      <c r="J76" s="33"/>
      <c r="K76" s="45"/>
      <c r="L76" s="50">
        <v>10</v>
      </c>
      <c r="M76" s="30"/>
      <c r="N76" s="31" t="str">
        <f t="shared" si="4"/>
        <v>0</v>
      </c>
      <c r="O76" s="72" t="str">
        <f t="shared" si="6"/>
        <v>U dient in ieder geval in kolom F een prijs in te vullen.</v>
      </c>
      <c r="P76" s="28"/>
      <c r="Q76" s="71">
        <f t="shared" si="7"/>
        <v>0</v>
      </c>
    </row>
    <row r="77" spans="1:17" s="3" customFormat="1" ht="15.95" customHeight="1" x14ac:dyDescent="0.25">
      <c r="A77" s="29" t="s">
        <v>43</v>
      </c>
      <c r="B77" s="29" t="s">
        <v>430</v>
      </c>
      <c r="C77" s="29" t="s">
        <v>429</v>
      </c>
      <c r="D77" s="50">
        <v>30</v>
      </c>
      <c r="E77" s="50">
        <v>7</v>
      </c>
      <c r="F77" s="30"/>
      <c r="G77" s="31">
        <f t="shared" si="5"/>
        <v>0</v>
      </c>
      <c r="H77" s="25"/>
      <c r="I77" s="32"/>
      <c r="J77" s="33"/>
      <c r="K77" s="45"/>
      <c r="L77" s="50">
        <v>30</v>
      </c>
      <c r="M77" s="30"/>
      <c r="N77" s="31" t="str">
        <f t="shared" si="4"/>
        <v>0</v>
      </c>
      <c r="O77" s="72" t="str">
        <f t="shared" si="6"/>
        <v>U dient in ieder geval in kolom F een prijs in te vullen.</v>
      </c>
      <c r="P77" s="28"/>
      <c r="Q77" s="71">
        <f t="shared" si="7"/>
        <v>0</v>
      </c>
    </row>
    <row r="78" spans="1:17" s="3" customFormat="1" ht="15.95" customHeight="1" x14ac:dyDescent="0.25">
      <c r="A78" s="29" t="s">
        <v>43</v>
      </c>
      <c r="B78" s="29" t="s">
        <v>371</v>
      </c>
      <c r="C78" s="29" t="s">
        <v>44</v>
      </c>
      <c r="D78" s="50">
        <v>30</v>
      </c>
      <c r="E78" s="50">
        <v>2</v>
      </c>
      <c r="F78" s="30"/>
      <c r="G78" s="31">
        <f t="shared" si="5"/>
        <v>0</v>
      </c>
      <c r="H78" s="25"/>
      <c r="I78" s="32"/>
      <c r="J78" s="33"/>
      <c r="K78" s="45"/>
      <c r="L78" s="50">
        <v>30</v>
      </c>
      <c r="M78" s="30"/>
      <c r="N78" s="31" t="str">
        <f t="shared" si="4"/>
        <v>0</v>
      </c>
      <c r="O78" s="72" t="str">
        <f t="shared" si="6"/>
        <v>U dient in ieder geval in kolom F een prijs in te vullen.</v>
      </c>
      <c r="P78" s="28"/>
      <c r="Q78" s="71">
        <f t="shared" si="7"/>
        <v>0</v>
      </c>
    </row>
    <row r="79" spans="1:17" s="3" customFormat="1" ht="15.95" customHeight="1" x14ac:dyDescent="0.25">
      <c r="A79" s="29" t="s">
        <v>43</v>
      </c>
      <c r="B79" s="29" t="s">
        <v>371</v>
      </c>
      <c r="C79" s="29" t="s">
        <v>45</v>
      </c>
      <c r="D79" s="50">
        <v>30</v>
      </c>
      <c r="E79" s="50">
        <v>1</v>
      </c>
      <c r="F79" s="30"/>
      <c r="G79" s="31">
        <f t="shared" si="5"/>
        <v>0</v>
      </c>
      <c r="H79" s="25"/>
      <c r="I79" s="32"/>
      <c r="J79" s="33"/>
      <c r="K79" s="45"/>
      <c r="L79" s="50">
        <v>30</v>
      </c>
      <c r="M79" s="30"/>
      <c r="N79" s="31" t="str">
        <f t="shared" si="4"/>
        <v>0</v>
      </c>
      <c r="O79" s="72" t="str">
        <f t="shared" si="6"/>
        <v>U dient in ieder geval in kolom F een prijs in te vullen.</v>
      </c>
      <c r="P79" s="28"/>
      <c r="Q79" s="71">
        <f t="shared" si="7"/>
        <v>0</v>
      </c>
    </row>
    <row r="80" spans="1:17" s="3" customFormat="1" ht="15.95" customHeight="1" x14ac:dyDescent="0.25">
      <c r="A80" s="29" t="s">
        <v>43</v>
      </c>
      <c r="B80" s="29" t="s">
        <v>373</v>
      </c>
      <c r="C80" s="29" t="s">
        <v>46</v>
      </c>
      <c r="D80" s="50">
        <v>10</v>
      </c>
      <c r="E80" s="50">
        <v>3</v>
      </c>
      <c r="F80" s="30"/>
      <c r="G80" s="31">
        <f t="shared" si="5"/>
        <v>0</v>
      </c>
      <c r="H80" s="25"/>
      <c r="I80" s="32"/>
      <c r="J80" s="33"/>
      <c r="K80" s="45"/>
      <c r="L80" s="50">
        <v>10</v>
      </c>
      <c r="M80" s="30"/>
      <c r="N80" s="31" t="str">
        <f t="shared" si="4"/>
        <v>0</v>
      </c>
      <c r="O80" s="72" t="str">
        <f t="shared" si="6"/>
        <v>U dient in ieder geval in kolom F een prijs in te vullen.</v>
      </c>
      <c r="P80" s="28"/>
      <c r="Q80" s="71">
        <f t="shared" si="7"/>
        <v>0</v>
      </c>
    </row>
    <row r="81" spans="1:17" s="3" customFormat="1" ht="15.95" customHeight="1" x14ac:dyDescent="0.25">
      <c r="A81" s="29" t="s">
        <v>43</v>
      </c>
      <c r="B81" s="29" t="s">
        <v>361</v>
      </c>
      <c r="C81" s="29" t="s">
        <v>56</v>
      </c>
      <c r="D81" s="50">
        <v>240</v>
      </c>
      <c r="E81" s="50">
        <v>1</v>
      </c>
      <c r="F81" s="30"/>
      <c r="G81" s="31">
        <f t="shared" si="5"/>
        <v>0</v>
      </c>
      <c r="H81" s="25"/>
      <c r="I81" s="32"/>
      <c r="J81" s="33"/>
      <c r="K81" s="45"/>
      <c r="L81" s="50">
        <v>240</v>
      </c>
      <c r="M81" s="30"/>
      <c r="N81" s="31" t="str">
        <f t="shared" si="4"/>
        <v>0</v>
      </c>
      <c r="O81" s="72" t="str">
        <f t="shared" si="6"/>
        <v>U dient in ieder geval in kolom F een prijs in te vullen.</v>
      </c>
      <c r="P81" s="28"/>
      <c r="Q81" s="71">
        <f t="shared" si="7"/>
        <v>0</v>
      </c>
    </row>
    <row r="82" spans="1:17" s="3" customFormat="1" ht="15.95" customHeight="1" x14ac:dyDescent="0.25">
      <c r="A82" s="29" t="s">
        <v>43</v>
      </c>
      <c r="B82" s="29" t="s">
        <v>374</v>
      </c>
      <c r="C82" s="29" t="s">
        <v>63</v>
      </c>
      <c r="D82" s="50">
        <v>100</v>
      </c>
      <c r="E82" s="50">
        <v>2</v>
      </c>
      <c r="F82" s="30"/>
      <c r="G82" s="31">
        <f t="shared" si="5"/>
        <v>0</v>
      </c>
      <c r="H82" s="25"/>
      <c r="I82" s="32"/>
      <c r="J82" s="33"/>
      <c r="K82" s="45"/>
      <c r="L82" s="50">
        <v>100</v>
      </c>
      <c r="M82" s="30"/>
      <c r="N82" s="31" t="str">
        <f t="shared" si="4"/>
        <v>0</v>
      </c>
      <c r="O82" s="72" t="str">
        <f t="shared" si="6"/>
        <v>U dient in ieder geval in kolom F een prijs in te vullen.</v>
      </c>
      <c r="P82" s="28"/>
      <c r="Q82" s="71">
        <f t="shared" si="7"/>
        <v>0</v>
      </c>
    </row>
    <row r="83" spans="1:17" s="3" customFormat="1" ht="15.95" customHeight="1" x14ac:dyDescent="0.25">
      <c r="A83" s="29" t="s">
        <v>43</v>
      </c>
      <c r="B83" s="29" t="s">
        <v>377</v>
      </c>
      <c r="C83" s="29" t="s">
        <v>64</v>
      </c>
      <c r="D83" s="50">
        <v>60</v>
      </c>
      <c r="E83" s="50">
        <v>1</v>
      </c>
      <c r="F83" s="30"/>
      <c r="G83" s="31">
        <f t="shared" si="5"/>
        <v>0</v>
      </c>
      <c r="H83" s="25"/>
      <c r="I83" s="32"/>
      <c r="J83" s="33"/>
      <c r="K83" s="45"/>
      <c r="L83" s="50">
        <v>60</v>
      </c>
      <c r="M83" s="30"/>
      <c r="N83" s="31" t="str">
        <f t="shared" si="4"/>
        <v>0</v>
      </c>
      <c r="O83" s="72" t="str">
        <f t="shared" si="6"/>
        <v>U dient in ieder geval in kolom F een prijs in te vullen.</v>
      </c>
      <c r="P83" s="28"/>
      <c r="Q83" s="71">
        <f t="shared" si="7"/>
        <v>0</v>
      </c>
    </row>
    <row r="84" spans="1:17" s="3" customFormat="1" ht="15.95" customHeight="1" x14ac:dyDescent="0.25">
      <c r="A84" s="29" t="s">
        <v>43</v>
      </c>
      <c r="B84" s="29" t="s">
        <v>375</v>
      </c>
      <c r="C84" s="29" t="s">
        <v>65</v>
      </c>
      <c r="D84" s="50">
        <v>50</v>
      </c>
      <c r="E84" s="50">
        <v>1</v>
      </c>
      <c r="F84" s="30"/>
      <c r="G84" s="31">
        <f t="shared" si="5"/>
        <v>0</v>
      </c>
      <c r="H84" s="25"/>
      <c r="I84" s="32"/>
      <c r="J84" s="33"/>
      <c r="K84" s="45"/>
      <c r="L84" s="50">
        <v>50</v>
      </c>
      <c r="M84" s="30"/>
      <c r="N84" s="31" t="str">
        <f t="shared" si="4"/>
        <v>0</v>
      </c>
      <c r="O84" s="72" t="str">
        <f t="shared" si="6"/>
        <v>U dient in ieder geval in kolom F een prijs in te vullen.</v>
      </c>
      <c r="P84" s="28"/>
      <c r="Q84" s="71">
        <f t="shared" si="7"/>
        <v>0</v>
      </c>
    </row>
    <row r="85" spans="1:17" s="3" customFormat="1" ht="15.95" customHeight="1" x14ac:dyDescent="0.25">
      <c r="A85" s="29" t="s">
        <v>43</v>
      </c>
      <c r="B85" s="29" t="s">
        <v>357</v>
      </c>
      <c r="C85" s="29" t="s">
        <v>66</v>
      </c>
      <c r="D85" s="50">
        <v>40</v>
      </c>
      <c r="E85" s="50">
        <v>22</v>
      </c>
      <c r="F85" s="30"/>
      <c r="G85" s="31">
        <f t="shared" si="5"/>
        <v>0</v>
      </c>
      <c r="H85" s="25"/>
      <c r="I85" s="32"/>
      <c r="J85" s="33"/>
      <c r="K85" s="45"/>
      <c r="L85" s="50">
        <v>40</v>
      </c>
      <c r="M85" s="30"/>
      <c r="N85" s="31" t="str">
        <f t="shared" si="4"/>
        <v>0</v>
      </c>
      <c r="O85" s="72" t="str">
        <f t="shared" si="6"/>
        <v>U dient in ieder geval in kolom F een prijs in te vullen.</v>
      </c>
      <c r="P85" s="28"/>
      <c r="Q85" s="71">
        <f t="shared" si="7"/>
        <v>0</v>
      </c>
    </row>
    <row r="86" spans="1:17" s="3" customFormat="1" ht="15.95" customHeight="1" x14ac:dyDescent="0.25">
      <c r="A86" s="29" t="s">
        <v>82</v>
      </c>
      <c r="B86" s="29" t="s">
        <v>433</v>
      </c>
      <c r="C86" s="29" t="s">
        <v>81</v>
      </c>
      <c r="D86" s="50">
        <v>680</v>
      </c>
      <c r="E86" s="50">
        <v>2</v>
      </c>
      <c r="F86" s="30"/>
      <c r="G86" s="31">
        <f t="shared" si="5"/>
        <v>0</v>
      </c>
      <c r="H86" s="25"/>
      <c r="I86" s="32"/>
      <c r="J86" s="33"/>
      <c r="K86" s="45"/>
      <c r="L86" s="50">
        <v>680</v>
      </c>
      <c r="M86" s="30"/>
      <c r="N86" s="31" t="str">
        <f t="shared" si="4"/>
        <v>0</v>
      </c>
      <c r="O86" s="72" t="str">
        <f t="shared" si="6"/>
        <v>U dient in ieder geval in kolom F een prijs in te vullen.</v>
      </c>
      <c r="P86" s="28"/>
      <c r="Q86" s="71">
        <f t="shared" si="7"/>
        <v>0</v>
      </c>
    </row>
    <row r="87" spans="1:17" s="3" customFormat="1" ht="15.95" customHeight="1" x14ac:dyDescent="0.25">
      <c r="A87" s="29" t="s">
        <v>82</v>
      </c>
      <c r="B87" s="29" t="s">
        <v>377</v>
      </c>
      <c r="C87" s="29" t="s">
        <v>117</v>
      </c>
      <c r="D87" s="50">
        <v>100</v>
      </c>
      <c r="E87" s="50">
        <v>28</v>
      </c>
      <c r="F87" s="30"/>
      <c r="G87" s="31">
        <f t="shared" si="5"/>
        <v>0</v>
      </c>
      <c r="H87" s="25"/>
      <c r="I87" s="32"/>
      <c r="J87" s="33"/>
      <c r="K87" s="45"/>
      <c r="L87" s="50">
        <v>100</v>
      </c>
      <c r="M87" s="30"/>
      <c r="N87" s="31" t="str">
        <f t="shared" si="4"/>
        <v>0</v>
      </c>
      <c r="O87" s="72" t="str">
        <f t="shared" si="6"/>
        <v>U dient in ieder geval in kolom F een prijs in te vullen.</v>
      </c>
      <c r="P87" s="28"/>
      <c r="Q87" s="71">
        <f t="shared" si="7"/>
        <v>0</v>
      </c>
    </row>
    <row r="88" spans="1:17" s="3" customFormat="1" ht="15.95" customHeight="1" x14ac:dyDescent="0.25">
      <c r="A88" s="29" t="s">
        <v>82</v>
      </c>
      <c r="B88" s="29" t="s">
        <v>377</v>
      </c>
      <c r="C88" s="29" t="s">
        <v>118</v>
      </c>
      <c r="D88" s="50">
        <v>100</v>
      </c>
      <c r="E88" s="50">
        <v>1</v>
      </c>
      <c r="F88" s="30"/>
      <c r="G88" s="31">
        <f t="shared" si="5"/>
        <v>0</v>
      </c>
      <c r="H88" s="25"/>
      <c r="I88" s="32"/>
      <c r="J88" s="33"/>
      <c r="K88" s="45"/>
      <c r="L88" s="50">
        <v>100</v>
      </c>
      <c r="M88" s="30"/>
      <c r="N88" s="31" t="str">
        <f t="shared" si="4"/>
        <v>0</v>
      </c>
      <c r="O88" s="72" t="str">
        <f t="shared" si="6"/>
        <v>U dient in ieder geval in kolom F een prijs in te vullen.</v>
      </c>
      <c r="P88" s="28"/>
      <c r="Q88" s="71">
        <f t="shared" si="7"/>
        <v>0</v>
      </c>
    </row>
    <row r="89" spans="1:17" s="3" customFormat="1" ht="15.95" customHeight="1" x14ac:dyDescent="0.25">
      <c r="A89" s="29" t="s">
        <v>82</v>
      </c>
      <c r="B89" s="29" t="s">
        <v>406</v>
      </c>
      <c r="C89" s="29" t="s">
        <v>120</v>
      </c>
      <c r="D89" s="50">
        <v>100</v>
      </c>
      <c r="E89" s="50">
        <v>9</v>
      </c>
      <c r="F89" s="30"/>
      <c r="G89" s="31">
        <f t="shared" si="5"/>
        <v>0</v>
      </c>
      <c r="H89" s="25"/>
      <c r="I89" s="32"/>
      <c r="J89" s="33"/>
      <c r="K89" s="45"/>
      <c r="L89" s="50">
        <v>100</v>
      </c>
      <c r="M89" s="30"/>
      <c r="N89" s="31" t="str">
        <f t="shared" si="4"/>
        <v>0</v>
      </c>
      <c r="O89" s="72" t="str">
        <f t="shared" si="6"/>
        <v>U dient in ieder geval in kolom F een prijs in te vullen.</v>
      </c>
      <c r="P89" s="28"/>
      <c r="Q89" s="71">
        <f t="shared" si="7"/>
        <v>0</v>
      </c>
    </row>
    <row r="90" spans="1:17" s="3" customFormat="1" ht="15.95" customHeight="1" x14ac:dyDescent="0.25">
      <c r="A90" s="29" t="s">
        <v>82</v>
      </c>
      <c r="B90" s="29" t="s">
        <v>377</v>
      </c>
      <c r="C90" s="29" t="s">
        <v>122</v>
      </c>
      <c r="D90" s="50">
        <v>60</v>
      </c>
      <c r="E90" s="50">
        <v>1</v>
      </c>
      <c r="F90" s="30"/>
      <c r="G90" s="31">
        <f t="shared" si="5"/>
        <v>0</v>
      </c>
      <c r="H90" s="25"/>
      <c r="I90" s="32"/>
      <c r="J90" s="33"/>
      <c r="K90" s="45"/>
      <c r="L90" s="50">
        <v>60</v>
      </c>
      <c r="M90" s="30"/>
      <c r="N90" s="31" t="str">
        <f t="shared" si="4"/>
        <v>0</v>
      </c>
      <c r="O90" s="72" t="str">
        <f t="shared" si="6"/>
        <v>U dient in ieder geval in kolom F een prijs in te vullen.</v>
      </c>
      <c r="P90" s="28"/>
      <c r="Q90" s="71">
        <f t="shared" si="7"/>
        <v>0</v>
      </c>
    </row>
    <row r="91" spans="1:17" s="3" customFormat="1" ht="15.95" customHeight="1" x14ac:dyDescent="0.25">
      <c r="A91" s="29" t="s">
        <v>82</v>
      </c>
      <c r="B91" s="29" t="s">
        <v>407</v>
      </c>
      <c r="C91" s="29" t="s">
        <v>123</v>
      </c>
      <c r="D91" s="50">
        <v>100</v>
      </c>
      <c r="E91" s="50">
        <v>5</v>
      </c>
      <c r="F91" s="30"/>
      <c r="G91" s="31">
        <f t="shared" si="5"/>
        <v>0</v>
      </c>
      <c r="H91" s="25"/>
      <c r="I91" s="32"/>
      <c r="J91" s="33"/>
      <c r="K91" s="45"/>
      <c r="L91" s="50">
        <v>100</v>
      </c>
      <c r="M91" s="30"/>
      <c r="N91" s="31" t="str">
        <f t="shared" si="4"/>
        <v>0</v>
      </c>
      <c r="O91" s="72" t="str">
        <f t="shared" si="6"/>
        <v>U dient in ieder geval in kolom F een prijs in te vullen.</v>
      </c>
      <c r="P91" s="28"/>
      <c r="Q91" s="71">
        <f t="shared" si="7"/>
        <v>0</v>
      </c>
    </row>
    <row r="92" spans="1:17" s="3" customFormat="1" ht="15.95" customHeight="1" x14ac:dyDescent="0.25">
      <c r="A92" s="29" t="s">
        <v>82</v>
      </c>
      <c r="B92" s="29" t="s">
        <v>407</v>
      </c>
      <c r="C92" s="29" t="s">
        <v>124</v>
      </c>
      <c r="D92" s="50">
        <v>100</v>
      </c>
      <c r="E92" s="50">
        <v>1</v>
      </c>
      <c r="F92" s="30"/>
      <c r="G92" s="31">
        <f t="shared" si="5"/>
        <v>0</v>
      </c>
      <c r="H92" s="25"/>
      <c r="I92" s="32"/>
      <c r="J92" s="33"/>
      <c r="K92" s="45"/>
      <c r="L92" s="50">
        <v>100</v>
      </c>
      <c r="M92" s="30"/>
      <c r="N92" s="31" t="str">
        <f t="shared" si="4"/>
        <v>0</v>
      </c>
      <c r="O92" s="72" t="str">
        <f t="shared" si="6"/>
        <v>U dient in ieder geval in kolom F een prijs in te vullen.</v>
      </c>
      <c r="P92" s="28"/>
      <c r="Q92" s="71">
        <f t="shared" si="7"/>
        <v>0</v>
      </c>
    </row>
    <row r="93" spans="1:17" s="3" customFormat="1" ht="15.95" customHeight="1" x14ac:dyDescent="0.25">
      <c r="A93" s="29" t="s">
        <v>82</v>
      </c>
      <c r="B93" s="29" t="s">
        <v>407</v>
      </c>
      <c r="C93" s="29" t="s">
        <v>125</v>
      </c>
      <c r="D93" s="50">
        <v>100</v>
      </c>
      <c r="E93" s="50">
        <v>1</v>
      </c>
      <c r="F93" s="30"/>
      <c r="G93" s="31">
        <f t="shared" si="5"/>
        <v>0</v>
      </c>
      <c r="H93" s="25"/>
      <c r="I93" s="32"/>
      <c r="J93" s="33"/>
      <c r="K93" s="45"/>
      <c r="L93" s="50">
        <v>100</v>
      </c>
      <c r="M93" s="30"/>
      <c r="N93" s="31" t="str">
        <f t="shared" si="4"/>
        <v>0</v>
      </c>
      <c r="O93" s="72" t="str">
        <f t="shared" si="6"/>
        <v>U dient in ieder geval in kolom F een prijs in te vullen.</v>
      </c>
      <c r="P93" s="28"/>
      <c r="Q93" s="71">
        <f t="shared" si="7"/>
        <v>0</v>
      </c>
    </row>
    <row r="94" spans="1:17" s="3" customFormat="1" ht="15.95" customHeight="1" x14ac:dyDescent="0.25">
      <c r="A94" s="29" t="s">
        <v>82</v>
      </c>
      <c r="B94" s="29" t="s">
        <v>377</v>
      </c>
      <c r="C94" s="29" t="s">
        <v>126</v>
      </c>
      <c r="D94" s="50">
        <v>120</v>
      </c>
      <c r="E94" s="50">
        <v>1</v>
      </c>
      <c r="F94" s="30"/>
      <c r="G94" s="31">
        <f t="shared" si="5"/>
        <v>0</v>
      </c>
      <c r="H94" s="25"/>
      <c r="I94" s="32"/>
      <c r="J94" s="33"/>
      <c r="K94" s="45"/>
      <c r="L94" s="50">
        <v>120</v>
      </c>
      <c r="M94" s="30"/>
      <c r="N94" s="31" t="str">
        <f t="shared" si="4"/>
        <v>0</v>
      </c>
      <c r="O94" s="72" t="str">
        <f t="shared" si="6"/>
        <v>U dient in ieder geval in kolom F een prijs in te vullen.</v>
      </c>
      <c r="P94" s="28"/>
      <c r="Q94" s="71">
        <f t="shared" si="7"/>
        <v>0</v>
      </c>
    </row>
    <row r="95" spans="1:17" s="3" customFormat="1" ht="15.95" customHeight="1" x14ac:dyDescent="0.25">
      <c r="A95" s="29" t="s">
        <v>82</v>
      </c>
      <c r="B95" s="29" t="s">
        <v>377</v>
      </c>
      <c r="C95" s="29" t="s">
        <v>127</v>
      </c>
      <c r="D95" s="50">
        <v>100</v>
      </c>
      <c r="E95" s="50">
        <v>3</v>
      </c>
      <c r="F95" s="30"/>
      <c r="G95" s="31">
        <f t="shared" si="5"/>
        <v>0</v>
      </c>
      <c r="H95" s="25"/>
      <c r="I95" s="32"/>
      <c r="J95" s="33"/>
      <c r="K95" s="45"/>
      <c r="L95" s="50">
        <v>100</v>
      </c>
      <c r="M95" s="30"/>
      <c r="N95" s="31" t="str">
        <f t="shared" si="4"/>
        <v>0</v>
      </c>
      <c r="O95" s="72" t="str">
        <f t="shared" si="6"/>
        <v>U dient in ieder geval in kolom F een prijs in te vullen.</v>
      </c>
      <c r="P95" s="28"/>
      <c r="Q95" s="71">
        <f t="shared" si="7"/>
        <v>0</v>
      </c>
    </row>
    <row r="96" spans="1:17" s="3" customFormat="1" ht="15.95" customHeight="1" x14ac:dyDescent="0.25">
      <c r="A96" s="29" t="s">
        <v>82</v>
      </c>
      <c r="B96" s="29" t="s">
        <v>407</v>
      </c>
      <c r="C96" s="29" t="s">
        <v>128</v>
      </c>
      <c r="D96" s="50">
        <v>100</v>
      </c>
      <c r="E96" s="50">
        <v>2</v>
      </c>
      <c r="F96" s="30"/>
      <c r="G96" s="31">
        <f t="shared" si="5"/>
        <v>0</v>
      </c>
      <c r="H96" s="25"/>
      <c r="I96" s="32"/>
      <c r="J96" s="33"/>
      <c r="K96" s="45"/>
      <c r="L96" s="50">
        <v>100</v>
      </c>
      <c r="M96" s="30"/>
      <c r="N96" s="31" t="str">
        <f t="shared" si="4"/>
        <v>0</v>
      </c>
      <c r="O96" s="72" t="str">
        <f t="shared" si="6"/>
        <v>U dient in ieder geval in kolom F een prijs in te vullen.</v>
      </c>
      <c r="P96" s="28"/>
      <c r="Q96" s="71">
        <f t="shared" si="7"/>
        <v>0</v>
      </c>
    </row>
    <row r="97" spans="1:17" s="3" customFormat="1" ht="15.95" customHeight="1" x14ac:dyDescent="0.25">
      <c r="A97" s="29" t="s">
        <v>22</v>
      </c>
      <c r="B97" s="29" t="s">
        <v>433</v>
      </c>
      <c r="C97" s="29" t="s">
        <v>21</v>
      </c>
      <c r="D97" s="50">
        <v>1</v>
      </c>
      <c r="E97" s="50">
        <v>10</v>
      </c>
      <c r="F97" s="30"/>
      <c r="G97" s="31">
        <f t="shared" si="5"/>
        <v>0</v>
      </c>
      <c r="H97" s="25"/>
      <c r="I97" s="32"/>
      <c r="J97" s="33"/>
      <c r="K97" s="45"/>
      <c r="L97" s="50">
        <v>1</v>
      </c>
      <c r="M97" s="30"/>
      <c r="N97" s="31" t="str">
        <f t="shared" si="4"/>
        <v>0</v>
      </c>
      <c r="O97" s="72" t="str">
        <f t="shared" si="6"/>
        <v>U dient in ieder geval in kolom F een prijs in te vullen.</v>
      </c>
      <c r="P97" s="28"/>
      <c r="Q97" s="71">
        <f t="shared" si="7"/>
        <v>0</v>
      </c>
    </row>
    <row r="98" spans="1:17" s="3" customFormat="1" ht="15.95" customHeight="1" x14ac:dyDescent="0.25">
      <c r="A98" s="29" t="s">
        <v>22</v>
      </c>
      <c r="B98" s="29" t="s">
        <v>220</v>
      </c>
      <c r="C98" s="29" t="s">
        <v>99</v>
      </c>
      <c r="D98" s="50">
        <v>10</v>
      </c>
      <c r="E98" s="50">
        <v>1</v>
      </c>
      <c r="F98" s="30"/>
      <c r="G98" s="31">
        <f t="shared" si="5"/>
        <v>0</v>
      </c>
      <c r="H98" s="25"/>
      <c r="I98" s="32"/>
      <c r="J98" s="33"/>
      <c r="K98" s="45"/>
      <c r="L98" s="50">
        <v>10</v>
      </c>
      <c r="M98" s="30"/>
      <c r="N98" s="31" t="str">
        <f t="shared" si="4"/>
        <v>0</v>
      </c>
      <c r="O98" s="72" t="str">
        <f t="shared" si="6"/>
        <v>U dient in ieder geval in kolom F een prijs in te vullen.</v>
      </c>
      <c r="P98" s="28"/>
      <c r="Q98" s="71">
        <f t="shared" si="7"/>
        <v>0</v>
      </c>
    </row>
    <row r="99" spans="1:17" s="3" customFormat="1" ht="15.95" customHeight="1" x14ac:dyDescent="0.25">
      <c r="A99" s="29" t="s">
        <v>22</v>
      </c>
      <c r="B99" s="29" t="s">
        <v>220</v>
      </c>
      <c r="C99" s="29" t="s">
        <v>100</v>
      </c>
      <c r="D99" s="50">
        <v>30</v>
      </c>
      <c r="E99" s="50">
        <v>1</v>
      </c>
      <c r="F99" s="30"/>
      <c r="G99" s="31">
        <f t="shared" si="5"/>
        <v>0</v>
      </c>
      <c r="H99" s="25"/>
      <c r="I99" s="32"/>
      <c r="J99" s="33"/>
      <c r="K99" s="45"/>
      <c r="L99" s="50">
        <v>30</v>
      </c>
      <c r="M99" s="30"/>
      <c r="N99" s="31" t="str">
        <f t="shared" si="4"/>
        <v>0</v>
      </c>
      <c r="O99" s="72" t="str">
        <f t="shared" si="6"/>
        <v>U dient in ieder geval in kolom F een prijs in te vullen.</v>
      </c>
      <c r="P99" s="28"/>
      <c r="Q99" s="71">
        <f t="shared" si="7"/>
        <v>0</v>
      </c>
    </row>
    <row r="100" spans="1:17" s="3" customFormat="1" ht="15.95" customHeight="1" x14ac:dyDescent="0.25">
      <c r="A100" s="29" t="s">
        <v>22</v>
      </c>
      <c r="B100" s="29" t="s">
        <v>220</v>
      </c>
      <c r="C100" s="29" t="s">
        <v>101</v>
      </c>
      <c r="D100" s="50">
        <v>10</v>
      </c>
      <c r="E100" s="50">
        <v>8</v>
      </c>
      <c r="F100" s="30"/>
      <c r="G100" s="31">
        <f t="shared" si="5"/>
        <v>0</v>
      </c>
      <c r="H100" s="25"/>
      <c r="I100" s="32"/>
      <c r="J100" s="33"/>
      <c r="K100" s="45"/>
      <c r="L100" s="50">
        <v>10</v>
      </c>
      <c r="M100" s="30"/>
      <c r="N100" s="31" t="str">
        <f t="shared" si="4"/>
        <v>0</v>
      </c>
      <c r="O100" s="72" t="str">
        <f t="shared" si="6"/>
        <v>U dient in ieder geval in kolom F een prijs in te vullen.</v>
      </c>
      <c r="P100" s="28"/>
      <c r="Q100" s="71">
        <f t="shared" si="7"/>
        <v>0</v>
      </c>
    </row>
    <row r="101" spans="1:17" s="3" customFormat="1" ht="15.95" customHeight="1" x14ac:dyDescent="0.25">
      <c r="A101" s="29" t="s">
        <v>22</v>
      </c>
      <c r="B101" s="29" t="s">
        <v>220</v>
      </c>
      <c r="C101" s="29" t="s">
        <v>102</v>
      </c>
      <c r="D101" s="50">
        <v>40</v>
      </c>
      <c r="E101" s="50">
        <v>1</v>
      </c>
      <c r="F101" s="30"/>
      <c r="G101" s="31">
        <f t="shared" si="5"/>
        <v>0</v>
      </c>
      <c r="H101" s="25"/>
      <c r="I101" s="32"/>
      <c r="J101" s="33"/>
      <c r="K101" s="45"/>
      <c r="L101" s="50">
        <v>40</v>
      </c>
      <c r="M101" s="30"/>
      <c r="N101" s="31" t="str">
        <f t="shared" si="4"/>
        <v>0</v>
      </c>
      <c r="O101" s="72" t="str">
        <f t="shared" si="6"/>
        <v>U dient in ieder geval in kolom F een prijs in te vullen.</v>
      </c>
      <c r="P101" s="28"/>
      <c r="Q101" s="71">
        <f t="shared" si="7"/>
        <v>0</v>
      </c>
    </row>
    <row r="102" spans="1:17" s="3" customFormat="1" ht="15.95" customHeight="1" x14ac:dyDescent="0.25">
      <c r="A102" s="29" t="s">
        <v>22</v>
      </c>
      <c r="B102" s="29" t="s">
        <v>220</v>
      </c>
      <c r="C102" s="29" t="s">
        <v>103</v>
      </c>
      <c r="D102" s="50">
        <v>30</v>
      </c>
      <c r="E102" s="50">
        <v>1</v>
      </c>
      <c r="F102" s="30"/>
      <c r="G102" s="31">
        <f t="shared" si="5"/>
        <v>0</v>
      </c>
      <c r="H102" s="25"/>
      <c r="I102" s="32"/>
      <c r="J102" s="33"/>
      <c r="K102" s="45"/>
      <c r="L102" s="50">
        <v>30</v>
      </c>
      <c r="M102" s="30"/>
      <c r="N102" s="31" t="str">
        <f t="shared" si="4"/>
        <v>0</v>
      </c>
      <c r="O102" s="72" t="str">
        <f t="shared" si="6"/>
        <v>U dient in ieder geval in kolom F een prijs in te vullen.</v>
      </c>
      <c r="P102" s="28"/>
      <c r="Q102" s="71">
        <f t="shared" si="7"/>
        <v>0</v>
      </c>
    </row>
    <row r="103" spans="1:17" s="3" customFormat="1" ht="15.95" customHeight="1" x14ac:dyDescent="0.25">
      <c r="A103" s="29" t="s">
        <v>22</v>
      </c>
      <c r="B103" s="29" t="s">
        <v>220</v>
      </c>
      <c r="C103" s="29" t="s">
        <v>104</v>
      </c>
      <c r="D103" s="50">
        <v>30</v>
      </c>
      <c r="E103" s="50">
        <v>1</v>
      </c>
      <c r="F103" s="30"/>
      <c r="G103" s="31">
        <f t="shared" si="5"/>
        <v>0</v>
      </c>
      <c r="H103" s="25"/>
      <c r="I103" s="32"/>
      <c r="J103" s="33"/>
      <c r="K103" s="45"/>
      <c r="L103" s="50">
        <v>30</v>
      </c>
      <c r="M103" s="30"/>
      <c r="N103" s="31" t="str">
        <f t="shared" si="4"/>
        <v>0</v>
      </c>
      <c r="O103" s="72" t="str">
        <f t="shared" si="6"/>
        <v>U dient in ieder geval in kolom F een prijs in te vullen.</v>
      </c>
      <c r="P103" s="28"/>
      <c r="Q103" s="71">
        <f t="shared" si="7"/>
        <v>0</v>
      </c>
    </row>
    <row r="104" spans="1:17" s="3" customFormat="1" ht="15.95" customHeight="1" x14ac:dyDescent="0.25">
      <c r="A104" s="29" t="s">
        <v>22</v>
      </c>
      <c r="B104" s="29" t="s">
        <v>220</v>
      </c>
      <c r="C104" s="29" t="s">
        <v>105</v>
      </c>
      <c r="D104" s="50">
        <v>30</v>
      </c>
      <c r="E104" s="50">
        <v>3</v>
      </c>
      <c r="F104" s="30"/>
      <c r="G104" s="31">
        <f t="shared" si="5"/>
        <v>0</v>
      </c>
      <c r="H104" s="25"/>
      <c r="I104" s="32"/>
      <c r="J104" s="33"/>
      <c r="K104" s="45"/>
      <c r="L104" s="50">
        <v>30</v>
      </c>
      <c r="M104" s="30"/>
      <c r="N104" s="31" t="str">
        <f t="shared" si="4"/>
        <v>0</v>
      </c>
      <c r="O104" s="72" t="str">
        <f t="shared" si="6"/>
        <v>U dient in ieder geval in kolom F een prijs in te vullen.</v>
      </c>
      <c r="P104" s="28"/>
      <c r="Q104" s="71">
        <f t="shared" si="7"/>
        <v>0</v>
      </c>
    </row>
    <row r="105" spans="1:17" s="3" customFormat="1" ht="15.95" customHeight="1" x14ac:dyDescent="0.25">
      <c r="A105" s="29" t="s">
        <v>22</v>
      </c>
      <c r="B105" s="29" t="s">
        <v>220</v>
      </c>
      <c r="C105" s="29" t="s">
        <v>106</v>
      </c>
      <c r="D105" s="50">
        <v>2</v>
      </c>
      <c r="E105" s="50">
        <v>10</v>
      </c>
      <c r="F105" s="30"/>
      <c r="G105" s="31">
        <f t="shared" si="5"/>
        <v>0</v>
      </c>
      <c r="H105" s="25"/>
      <c r="I105" s="32"/>
      <c r="J105" s="33"/>
      <c r="K105" s="45"/>
      <c r="L105" s="50">
        <v>2</v>
      </c>
      <c r="M105" s="30"/>
      <c r="N105" s="31" t="str">
        <f t="shared" si="4"/>
        <v>0</v>
      </c>
      <c r="O105" s="72" t="str">
        <f t="shared" si="6"/>
        <v>U dient in ieder geval in kolom F een prijs in te vullen.</v>
      </c>
      <c r="P105" s="28"/>
      <c r="Q105" s="71">
        <f t="shared" si="7"/>
        <v>0</v>
      </c>
    </row>
    <row r="106" spans="1:17" s="3" customFormat="1" ht="15.95" customHeight="1" x14ac:dyDescent="0.25">
      <c r="A106" s="29" t="s">
        <v>22</v>
      </c>
      <c r="B106" s="29" t="s">
        <v>410</v>
      </c>
      <c r="C106" s="29" t="s">
        <v>136</v>
      </c>
      <c r="D106" s="50">
        <v>25</v>
      </c>
      <c r="E106" s="50">
        <v>1</v>
      </c>
      <c r="F106" s="30"/>
      <c r="G106" s="31">
        <f t="shared" si="5"/>
        <v>0</v>
      </c>
      <c r="H106" s="25"/>
      <c r="I106" s="32"/>
      <c r="J106" s="33"/>
      <c r="K106" s="45"/>
      <c r="L106" s="50">
        <v>25</v>
      </c>
      <c r="M106" s="30"/>
      <c r="N106" s="31" t="str">
        <f t="shared" si="4"/>
        <v>0</v>
      </c>
      <c r="O106" s="72" t="str">
        <f t="shared" si="6"/>
        <v>U dient in ieder geval in kolom F een prijs in te vullen.</v>
      </c>
      <c r="P106" s="28"/>
      <c r="Q106" s="71">
        <f t="shared" si="7"/>
        <v>0</v>
      </c>
    </row>
    <row r="107" spans="1:17" s="3" customFormat="1" ht="15.95" customHeight="1" x14ac:dyDescent="0.25">
      <c r="A107" s="29" t="s">
        <v>22</v>
      </c>
      <c r="B107" s="29" t="s">
        <v>416</v>
      </c>
      <c r="C107" s="29" t="s">
        <v>137</v>
      </c>
      <c r="D107" s="50">
        <v>1</v>
      </c>
      <c r="E107" s="50">
        <v>12</v>
      </c>
      <c r="F107" s="30"/>
      <c r="G107" s="31">
        <f t="shared" si="5"/>
        <v>0</v>
      </c>
      <c r="H107" s="25"/>
      <c r="I107" s="32"/>
      <c r="J107" s="33"/>
      <c r="K107" s="45"/>
      <c r="L107" s="50">
        <v>1</v>
      </c>
      <c r="M107" s="30"/>
      <c r="N107" s="31" t="str">
        <f t="shared" si="4"/>
        <v>0</v>
      </c>
      <c r="O107" s="72" t="str">
        <f t="shared" si="6"/>
        <v>U dient in ieder geval in kolom F een prijs in te vullen.</v>
      </c>
      <c r="P107" s="28"/>
      <c r="Q107" s="71">
        <f t="shared" si="7"/>
        <v>0</v>
      </c>
    </row>
    <row r="108" spans="1:17" s="3" customFormat="1" ht="15.95" customHeight="1" x14ac:dyDescent="0.25">
      <c r="A108" s="29" t="s">
        <v>22</v>
      </c>
      <c r="B108" s="29" t="s">
        <v>410</v>
      </c>
      <c r="C108" s="29" t="s">
        <v>138</v>
      </c>
      <c r="D108" s="50">
        <v>10</v>
      </c>
      <c r="E108" s="50">
        <v>1</v>
      </c>
      <c r="F108" s="30"/>
      <c r="G108" s="31">
        <f t="shared" si="5"/>
        <v>0</v>
      </c>
      <c r="H108" s="25"/>
      <c r="I108" s="32"/>
      <c r="J108" s="33"/>
      <c r="K108" s="45"/>
      <c r="L108" s="50">
        <v>10</v>
      </c>
      <c r="M108" s="30"/>
      <c r="N108" s="31" t="str">
        <f t="shared" si="4"/>
        <v>0</v>
      </c>
      <c r="O108" s="72" t="str">
        <f t="shared" si="6"/>
        <v>U dient in ieder geval in kolom F een prijs in te vullen.</v>
      </c>
      <c r="P108" s="28"/>
      <c r="Q108" s="71">
        <f t="shared" si="7"/>
        <v>0</v>
      </c>
    </row>
    <row r="109" spans="1:17" s="3" customFormat="1" ht="15.95" customHeight="1" x14ac:dyDescent="0.25">
      <c r="A109" s="29" t="s">
        <v>22</v>
      </c>
      <c r="B109" s="29" t="s">
        <v>421</v>
      </c>
      <c r="C109" s="29" t="s">
        <v>156</v>
      </c>
      <c r="D109" s="50">
        <v>100</v>
      </c>
      <c r="E109" s="50">
        <v>4</v>
      </c>
      <c r="F109" s="30"/>
      <c r="G109" s="31">
        <f t="shared" si="5"/>
        <v>0</v>
      </c>
      <c r="H109" s="25"/>
      <c r="I109" s="32"/>
      <c r="J109" s="33"/>
      <c r="K109" s="45"/>
      <c r="L109" s="50">
        <v>100</v>
      </c>
      <c r="M109" s="30"/>
      <c r="N109" s="31" t="str">
        <f t="shared" si="4"/>
        <v>0</v>
      </c>
      <c r="O109" s="72" t="str">
        <f t="shared" si="6"/>
        <v>U dient in ieder geval in kolom F een prijs in te vullen.</v>
      </c>
      <c r="P109" s="28"/>
      <c r="Q109" s="71">
        <f t="shared" si="7"/>
        <v>0</v>
      </c>
    </row>
    <row r="110" spans="1:17" s="3" customFormat="1" ht="15.95" customHeight="1" x14ac:dyDescent="0.25">
      <c r="A110" s="29" t="s">
        <v>16</v>
      </c>
      <c r="B110" s="29" t="s">
        <v>357</v>
      </c>
      <c r="C110" s="29" t="s">
        <v>15</v>
      </c>
      <c r="D110" s="50">
        <v>100</v>
      </c>
      <c r="E110" s="50">
        <v>54</v>
      </c>
      <c r="F110" s="30"/>
      <c r="G110" s="31">
        <f t="shared" si="5"/>
        <v>0</v>
      </c>
      <c r="H110" s="25"/>
      <c r="I110" s="32"/>
      <c r="J110" s="33"/>
      <c r="K110" s="45"/>
      <c r="L110" s="50">
        <v>100</v>
      </c>
      <c r="M110" s="30"/>
      <c r="N110" s="31" t="str">
        <f t="shared" si="4"/>
        <v>0</v>
      </c>
      <c r="O110" s="72" t="str">
        <f t="shared" si="6"/>
        <v>U dient in ieder geval in kolom F een prijs in te vullen.</v>
      </c>
      <c r="P110" s="28"/>
      <c r="Q110" s="71">
        <f t="shared" si="7"/>
        <v>0</v>
      </c>
    </row>
    <row r="111" spans="1:17" s="3" customFormat="1" ht="15.95" customHeight="1" x14ac:dyDescent="0.25">
      <c r="A111" s="29" t="s">
        <v>16</v>
      </c>
      <c r="B111" s="29" t="s">
        <v>357</v>
      </c>
      <c r="C111" s="29" t="s">
        <v>17</v>
      </c>
      <c r="D111" s="50">
        <v>1</v>
      </c>
      <c r="E111" s="50">
        <v>30</v>
      </c>
      <c r="F111" s="30"/>
      <c r="G111" s="31">
        <f t="shared" si="5"/>
        <v>0</v>
      </c>
      <c r="H111" s="25"/>
      <c r="I111" s="32"/>
      <c r="J111" s="33"/>
      <c r="K111" s="45"/>
      <c r="L111" s="50">
        <v>1</v>
      </c>
      <c r="M111" s="30"/>
      <c r="N111" s="31" t="str">
        <f t="shared" si="4"/>
        <v>0</v>
      </c>
      <c r="O111" s="72" t="str">
        <f t="shared" si="6"/>
        <v>U dient in ieder geval in kolom F een prijs in te vullen.</v>
      </c>
      <c r="P111" s="28"/>
      <c r="Q111" s="71">
        <f t="shared" si="7"/>
        <v>0</v>
      </c>
    </row>
    <row r="112" spans="1:17" s="3" customFormat="1" ht="15.95" customHeight="1" x14ac:dyDescent="0.25">
      <c r="A112" s="29" t="s">
        <v>77</v>
      </c>
      <c r="B112" s="29" t="s">
        <v>389</v>
      </c>
      <c r="C112" s="29" t="s">
        <v>76</v>
      </c>
      <c r="D112" s="50">
        <v>100</v>
      </c>
      <c r="E112" s="50">
        <v>30</v>
      </c>
      <c r="F112" s="30"/>
      <c r="G112" s="31">
        <f t="shared" si="5"/>
        <v>0</v>
      </c>
      <c r="H112" s="25"/>
      <c r="I112" s="32"/>
      <c r="J112" s="33"/>
      <c r="K112" s="45"/>
      <c r="L112" s="50">
        <v>100</v>
      </c>
      <c r="M112" s="30"/>
      <c r="N112" s="31" t="str">
        <f t="shared" si="4"/>
        <v>0</v>
      </c>
      <c r="O112" s="72" t="str">
        <f t="shared" si="6"/>
        <v>U dient in ieder geval in kolom F een prijs in te vullen.</v>
      </c>
      <c r="P112" s="28"/>
      <c r="Q112" s="71">
        <f t="shared" si="7"/>
        <v>0</v>
      </c>
    </row>
    <row r="113" spans="1:17" s="3" customFormat="1" ht="15.95" customHeight="1" x14ac:dyDescent="0.25">
      <c r="A113" s="29" t="s">
        <v>77</v>
      </c>
      <c r="B113" s="29" t="s">
        <v>433</v>
      </c>
      <c r="C113" s="29" t="s">
        <v>97</v>
      </c>
      <c r="D113" s="50">
        <v>100</v>
      </c>
      <c r="E113" s="50">
        <v>5</v>
      </c>
      <c r="F113" s="30"/>
      <c r="G113" s="31">
        <f t="shared" si="5"/>
        <v>0</v>
      </c>
      <c r="H113" s="25"/>
      <c r="I113" s="32"/>
      <c r="J113" s="33"/>
      <c r="K113" s="45"/>
      <c r="L113" s="50">
        <v>100</v>
      </c>
      <c r="M113" s="30"/>
      <c r="N113" s="31" t="str">
        <f t="shared" si="4"/>
        <v>0</v>
      </c>
      <c r="O113" s="72" t="str">
        <f t="shared" si="6"/>
        <v>U dient in ieder geval in kolom F een prijs in te vullen.</v>
      </c>
      <c r="P113" s="28"/>
      <c r="Q113" s="71">
        <f t="shared" si="7"/>
        <v>0</v>
      </c>
    </row>
    <row r="114" spans="1:17" s="3" customFormat="1" ht="15.95" customHeight="1" x14ac:dyDescent="0.25">
      <c r="A114" s="29" t="s">
        <v>77</v>
      </c>
      <c r="B114" s="29" t="s">
        <v>433</v>
      </c>
      <c r="C114" s="29" t="s">
        <v>98</v>
      </c>
      <c r="D114" s="50">
        <v>50</v>
      </c>
      <c r="E114" s="50">
        <v>2</v>
      </c>
      <c r="F114" s="30"/>
      <c r="G114" s="31">
        <f t="shared" si="5"/>
        <v>0</v>
      </c>
      <c r="H114" s="25"/>
      <c r="I114" s="32"/>
      <c r="J114" s="33"/>
      <c r="K114" s="45"/>
      <c r="L114" s="50">
        <v>50</v>
      </c>
      <c r="M114" s="30"/>
      <c r="N114" s="31" t="str">
        <f t="shared" si="4"/>
        <v>0</v>
      </c>
      <c r="O114" s="72" t="str">
        <f t="shared" si="6"/>
        <v>U dient in ieder geval in kolom F een prijs in te vullen.</v>
      </c>
      <c r="P114" s="28"/>
      <c r="Q114" s="71">
        <f t="shared" si="7"/>
        <v>0</v>
      </c>
    </row>
    <row r="115" spans="1:17" s="3" customFormat="1" ht="15.95" customHeight="1" x14ac:dyDescent="0.25">
      <c r="A115" s="29" t="s">
        <v>35</v>
      </c>
      <c r="B115" s="29" t="s">
        <v>361</v>
      </c>
      <c r="C115" s="29" t="s">
        <v>34</v>
      </c>
      <c r="D115" s="50">
        <v>1</v>
      </c>
      <c r="E115" s="50">
        <v>3</v>
      </c>
      <c r="F115" s="30"/>
      <c r="G115" s="31">
        <f t="shared" si="5"/>
        <v>0</v>
      </c>
      <c r="H115" s="25"/>
      <c r="I115" s="32"/>
      <c r="J115" s="33"/>
      <c r="K115" s="45"/>
      <c r="L115" s="50">
        <v>1</v>
      </c>
      <c r="M115" s="30"/>
      <c r="N115" s="31" t="str">
        <f t="shared" si="4"/>
        <v>0</v>
      </c>
      <c r="O115" s="72" t="str">
        <f t="shared" si="6"/>
        <v>U dient in ieder geval in kolom F een prijs in te vullen.</v>
      </c>
      <c r="P115" s="28"/>
      <c r="Q115" s="71">
        <f t="shared" si="7"/>
        <v>0</v>
      </c>
    </row>
    <row r="116" spans="1:17" s="3" customFormat="1" ht="15.95" customHeight="1" x14ac:dyDescent="0.25">
      <c r="A116" s="29" t="s">
        <v>35</v>
      </c>
      <c r="B116" s="29" t="s">
        <v>361</v>
      </c>
      <c r="C116" s="29" t="s">
        <v>36</v>
      </c>
      <c r="D116" s="50">
        <v>30</v>
      </c>
      <c r="E116" s="50">
        <v>1</v>
      </c>
      <c r="F116" s="30"/>
      <c r="G116" s="31">
        <f t="shared" si="5"/>
        <v>0</v>
      </c>
      <c r="H116" s="25"/>
      <c r="I116" s="32"/>
      <c r="J116" s="33"/>
      <c r="K116" s="45"/>
      <c r="L116" s="50">
        <v>30</v>
      </c>
      <c r="M116" s="30"/>
      <c r="N116" s="31" t="str">
        <f t="shared" si="4"/>
        <v>0</v>
      </c>
      <c r="O116" s="72" t="str">
        <f t="shared" si="6"/>
        <v>U dient in ieder geval in kolom F een prijs in te vullen.</v>
      </c>
      <c r="P116" s="28"/>
      <c r="Q116" s="71">
        <f t="shared" si="7"/>
        <v>0</v>
      </c>
    </row>
    <row r="117" spans="1:17" s="3" customFormat="1" ht="15.95" customHeight="1" x14ac:dyDescent="0.25">
      <c r="A117" s="29" t="s">
        <v>35</v>
      </c>
      <c r="B117" s="29" t="s">
        <v>361</v>
      </c>
      <c r="C117" s="29" t="s">
        <v>37</v>
      </c>
      <c r="D117" s="50">
        <v>50</v>
      </c>
      <c r="E117" s="50">
        <v>1</v>
      </c>
      <c r="F117" s="30"/>
      <c r="G117" s="31">
        <f t="shared" si="5"/>
        <v>0</v>
      </c>
      <c r="H117" s="25"/>
      <c r="I117" s="32"/>
      <c r="J117" s="33"/>
      <c r="K117" s="45"/>
      <c r="L117" s="50">
        <v>50</v>
      </c>
      <c r="M117" s="30"/>
      <c r="N117" s="31" t="str">
        <f t="shared" si="4"/>
        <v>0</v>
      </c>
      <c r="O117" s="72" t="str">
        <f t="shared" si="6"/>
        <v>U dient in ieder geval in kolom F een prijs in te vullen.</v>
      </c>
      <c r="P117" s="28"/>
      <c r="Q117" s="71">
        <f t="shared" si="7"/>
        <v>0</v>
      </c>
    </row>
    <row r="118" spans="1:17" s="3" customFormat="1" ht="15.95" customHeight="1" x14ac:dyDescent="0.25">
      <c r="A118" s="29" t="s">
        <v>35</v>
      </c>
      <c r="B118" s="29" t="s">
        <v>361</v>
      </c>
      <c r="C118" s="29" t="s">
        <v>38</v>
      </c>
      <c r="D118" s="50">
        <v>30</v>
      </c>
      <c r="E118" s="50">
        <v>7</v>
      </c>
      <c r="F118" s="30"/>
      <c r="G118" s="31">
        <f t="shared" si="5"/>
        <v>0</v>
      </c>
      <c r="H118" s="25"/>
      <c r="I118" s="32"/>
      <c r="J118" s="33"/>
      <c r="K118" s="45"/>
      <c r="L118" s="50">
        <v>30</v>
      </c>
      <c r="M118" s="30"/>
      <c r="N118" s="31" t="str">
        <f t="shared" si="4"/>
        <v>0</v>
      </c>
      <c r="O118" s="72" t="str">
        <f t="shared" si="6"/>
        <v>U dient in ieder geval in kolom F een prijs in te vullen.</v>
      </c>
      <c r="P118" s="28"/>
      <c r="Q118" s="71">
        <f t="shared" si="7"/>
        <v>0</v>
      </c>
    </row>
    <row r="119" spans="1:17" s="3" customFormat="1" ht="15.95" customHeight="1" x14ac:dyDescent="0.25">
      <c r="A119" s="29" t="s">
        <v>35</v>
      </c>
      <c r="B119" s="29" t="s">
        <v>387</v>
      </c>
      <c r="C119" s="29" t="s">
        <v>70</v>
      </c>
      <c r="D119" s="50">
        <v>40</v>
      </c>
      <c r="E119" s="50">
        <v>1</v>
      </c>
      <c r="F119" s="30"/>
      <c r="G119" s="31">
        <f t="shared" si="5"/>
        <v>0</v>
      </c>
      <c r="H119" s="25"/>
      <c r="I119" s="32"/>
      <c r="J119" s="33"/>
      <c r="K119" s="45"/>
      <c r="L119" s="50">
        <v>40</v>
      </c>
      <c r="M119" s="30"/>
      <c r="N119" s="31" t="str">
        <f t="shared" si="4"/>
        <v>0</v>
      </c>
      <c r="O119" s="72" t="str">
        <f t="shared" si="6"/>
        <v>U dient in ieder geval in kolom F een prijs in te vullen.</v>
      </c>
      <c r="P119" s="28"/>
      <c r="Q119" s="71">
        <f t="shared" si="7"/>
        <v>0</v>
      </c>
    </row>
    <row r="120" spans="1:17" s="3" customFormat="1" ht="15.95" customHeight="1" x14ac:dyDescent="0.25">
      <c r="A120" s="29" t="s">
        <v>35</v>
      </c>
      <c r="B120" s="29" t="s">
        <v>384</v>
      </c>
      <c r="C120" s="29" t="s">
        <v>71</v>
      </c>
      <c r="D120" s="50">
        <v>50</v>
      </c>
      <c r="E120" s="50">
        <v>3</v>
      </c>
      <c r="F120" s="30"/>
      <c r="G120" s="31">
        <f t="shared" si="5"/>
        <v>0</v>
      </c>
      <c r="H120" s="25"/>
      <c r="I120" s="32"/>
      <c r="J120" s="33"/>
      <c r="K120" s="45"/>
      <c r="L120" s="50">
        <v>50</v>
      </c>
      <c r="M120" s="30"/>
      <c r="N120" s="31" t="str">
        <f t="shared" si="4"/>
        <v>0</v>
      </c>
      <c r="O120" s="72" t="str">
        <f t="shared" si="6"/>
        <v>U dient in ieder geval in kolom F een prijs in te vullen.</v>
      </c>
      <c r="P120" s="28"/>
      <c r="Q120" s="71">
        <f t="shared" si="7"/>
        <v>0</v>
      </c>
    </row>
    <row r="121" spans="1:17" s="3" customFormat="1" ht="15.95" customHeight="1" x14ac:dyDescent="0.25">
      <c r="A121" s="29" t="s">
        <v>35</v>
      </c>
      <c r="B121" s="29" t="s">
        <v>383</v>
      </c>
      <c r="C121" s="29" t="s">
        <v>72</v>
      </c>
      <c r="D121" s="50">
        <v>100</v>
      </c>
      <c r="E121" s="50">
        <v>5</v>
      </c>
      <c r="F121" s="30"/>
      <c r="G121" s="31">
        <f t="shared" si="5"/>
        <v>0</v>
      </c>
      <c r="H121" s="25"/>
      <c r="I121" s="32"/>
      <c r="J121" s="33"/>
      <c r="K121" s="45"/>
      <c r="L121" s="50">
        <v>100</v>
      </c>
      <c r="M121" s="30"/>
      <c r="N121" s="31" t="str">
        <f t="shared" si="4"/>
        <v>0</v>
      </c>
      <c r="O121" s="72" t="str">
        <f t="shared" si="6"/>
        <v>U dient in ieder geval in kolom F een prijs in te vullen.</v>
      </c>
      <c r="P121" s="28"/>
      <c r="Q121" s="71">
        <f t="shared" si="7"/>
        <v>0</v>
      </c>
    </row>
    <row r="122" spans="1:17" s="3" customFormat="1" ht="15.95" customHeight="1" x14ac:dyDescent="0.25">
      <c r="A122" s="29" t="s">
        <v>35</v>
      </c>
      <c r="B122" s="29" t="s">
        <v>433</v>
      </c>
      <c r="C122" s="29" t="s">
        <v>79</v>
      </c>
      <c r="D122" s="50">
        <v>100</v>
      </c>
      <c r="E122" s="50">
        <v>2</v>
      </c>
      <c r="F122" s="30"/>
      <c r="G122" s="31">
        <f t="shared" si="5"/>
        <v>0</v>
      </c>
      <c r="H122" s="25"/>
      <c r="I122" s="32"/>
      <c r="J122" s="33"/>
      <c r="K122" s="45"/>
      <c r="L122" s="50">
        <v>100</v>
      </c>
      <c r="M122" s="30"/>
      <c r="N122" s="31" t="str">
        <f t="shared" si="4"/>
        <v>0</v>
      </c>
      <c r="O122" s="72" t="str">
        <f t="shared" si="6"/>
        <v>U dient in ieder geval in kolom F een prijs in te vullen.</v>
      </c>
      <c r="P122" s="28"/>
      <c r="Q122" s="71">
        <f t="shared" si="7"/>
        <v>0</v>
      </c>
    </row>
    <row r="123" spans="1:17" s="3" customFormat="1" ht="15.95" customHeight="1" x14ac:dyDescent="0.25">
      <c r="A123" s="29" t="s">
        <v>35</v>
      </c>
      <c r="B123" s="29" t="s">
        <v>404</v>
      </c>
      <c r="C123" s="29" t="s">
        <v>107</v>
      </c>
      <c r="D123" s="50">
        <v>100</v>
      </c>
      <c r="E123" s="50">
        <v>4</v>
      </c>
      <c r="F123" s="30"/>
      <c r="G123" s="31">
        <f t="shared" si="5"/>
        <v>0</v>
      </c>
      <c r="H123" s="25"/>
      <c r="I123" s="32"/>
      <c r="J123" s="33"/>
      <c r="K123" s="45"/>
      <c r="L123" s="50">
        <v>100</v>
      </c>
      <c r="M123" s="30"/>
      <c r="N123" s="31" t="str">
        <f t="shared" si="4"/>
        <v>0</v>
      </c>
      <c r="O123" s="72" t="str">
        <f t="shared" si="6"/>
        <v>U dient in ieder geval in kolom F een prijs in te vullen.</v>
      </c>
      <c r="P123" s="28" t="s">
        <v>432</v>
      </c>
      <c r="Q123" s="71">
        <f t="shared" si="7"/>
        <v>0</v>
      </c>
    </row>
    <row r="124" spans="1:17" s="3" customFormat="1" ht="15.95" customHeight="1" x14ac:dyDescent="0.25">
      <c r="A124" s="29" t="s">
        <v>28</v>
      </c>
      <c r="B124" s="29" t="s">
        <v>364</v>
      </c>
      <c r="C124" s="29" t="s">
        <v>27</v>
      </c>
      <c r="D124" s="50">
        <v>2</v>
      </c>
      <c r="E124" s="50">
        <v>2</v>
      </c>
      <c r="F124" s="30"/>
      <c r="G124" s="31">
        <f t="shared" si="5"/>
        <v>0</v>
      </c>
      <c r="H124" s="25"/>
      <c r="I124" s="32"/>
      <c r="J124" s="33"/>
      <c r="K124" s="45"/>
      <c r="L124" s="50">
        <v>2</v>
      </c>
      <c r="M124" s="30"/>
      <c r="N124" s="31" t="str">
        <f t="shared" si="4"/>
        <v>0</v>
      </c>
      <c r="O124" s="72" t="str">
        <f t="shared" si="6"/>
        <v>U dient in ieder geval in kolom F een prijs in te vullen.</v>
      </c>
      <c r="P124" s="28"/>
      <c r="Q124" s="71">
        <f t="shared" si="7"/>
        <v>0</v>
      </c>
    </row>
    <row r="125" spans="1:17" s="3" customFormat="1" ht="15.95" customHeight="1" x14ac:dyDescent="0.25">
      <c r="A125" s="29" t="s">
        <v>28</v>
      </c>
      <c r="B125" s="29" t="s">
        <v>364</v>
      </c>
      <c r="C125" s="29" t="s">
        <v>29</v>
      </c>
      <c r="D125" s="50">
        <v>1</v>
      </c>
      <c r="E125" s="50">
        <v>2</v>
      </c>
      <c r="F125" s="30"/>
      <c r="G125" s="31">
        <f t="shared" si="5"/>
        <v>0</v>
      </c>
      <c r="H125" s="25"/>
      <c r="I125" s="32"/>
      <c r="J125" s="33"/>
      <c r="K125" s="45"/>
      <c r="L125" s="50">
        <v>1</v>
      </c>
      <c r="M125" s="30"/>
      <c r="N125" s="31" t="str">
        <f t="shared" si="4"/>
        <v>0</v>
      </c>
      <c r="O125" s="72" t="str">
        <f t="shared" si="6"/>
        <v>U dient in ieder geval in kolom F een prijs in te vullen.</v>
      </c>
      <c r="P125" s="28"/>
      <c r="Q125" s="71">
        <f t="shared" si="7"/>
        <v>0</v>
      </c>
    </row>
    <row r="126" spans="1:17" s="3" customFormat="1" ht="15.95" customHeight="1" x14ac:dyDescent="0.25">
      <c r="A126" s="29" t="s">
        <v>28</v>
      </c>
      <c r="B126" s="29" t="s">
        <v>368</v>
      </c>
      <c r="C126" s="29" t="s">
        <v>39</v>
      </c>
      <c r="D126" s="50">
        <v>5</v>
      </c>
      <c r="E126" s="50">
        <v>77</v>
      </c>
      <c r="F126" s="30"/>
      <c r="G126" s="31">
        <f t="shared" si="5"/>
        <v>0</v>
      </c>
      <c r="H126" s="25"/>
      <c r="I126" s="32"/>
      <c r="J126" s="33"/>
      <c r="K126" s="45"/>
      <c r="L126" s="50">
        <v>5</v>
      </c>
      <c r="M126" s="30"/>
      <c r="N126" s="31" t="str">
        <f t="shared" si="4"/>
        <v>0</v>
      </c>
      <c r="O126" s="72" t="str">
        <f t="shared" si="6"/>
        <v>U dient in ieder geval in kolom F een prijs in te vullen.</v>
      </c>
      <c r="P126" s="28"/>
      <c r="Q126" s="71">
        <f t="shared" si="7"/>
        <v>0</v>
      </c>
    </row>
    <row r="127" spans="1:17" s="3" customFormat="1" ht="15.95" customHeight="1" x14ac:dyDescent="0.25">
      <c r="A127" s="29" t="s">
        <v>28</v>
      </c>
      <c r="B127" s="29" t="s">
        <v>368</v>
      </c>
      <c r="C127" s="29" t="s">
        <v>62</v>
      </c>
      <c r="D127" s="50">
        <v>30</v>
      </c>
      <c r="E127" s="50">
        <v>6</v>
      </c>
      <c r="F127" s="30"/>
      <c r="G127" s="31">
        <f t="shared" si="5"/>
        <v>0</v>
      </c>
      <c r="H127" s="25"/>
      <c r="I127" s="32"/>
      <c r="J127" s="33"/>
      <c r="K127" s="45"/>
      <c r="L127" s="50">
        <v>30</v>
      </c>
      <c r="M127" s="30"/>
      <c r="N127" s="31" t="str">
        <f t="shared" si="4"/>
        <v>0</v>
      </c>
      <c r="O127" s="72" t="str">
        <f t="shared" si="6"/>
        <v>U dient in ieder geval in kolom F een prijs in te vullen.</v>
      </c>
      <c r="P127" s="28"/>
      <c r="Q127" s="71">
        <f t="shared" si="7"/>
        <v>0</v>
      </c>
    </row>
    <row r="128" spans="1:17" s="3" customFormat="1" ht="15.95" customHeight="1" x14ac:dyDescent="0.25">
      <c r="A128" s="29" t="s">
        <v>75</v>
      </c>
      <c r="B128" s="29" t="s">
        <v>388</v>
      </c>
      <c r="C128" s="29" t="s">
        <v>74</v>
      </c>
      <c r="D128" s="50">
        <v>50</v>
      </c>
      <c r="E128" s="50">
        <v>2</v>
      </c>
      <c r="F128" s="30"/>
      <c r="G128" s="31">
        <f t="shared" si="5"/>
        <v>0</v>
      </c>
      <c r="H128" s="25"/>
      <c r="I128" s="32"/>
      <c r="J128" s="33"/>
      <c r="K128" s="45"/>
      <c r="L128" s="50">
        <v>50</v>
      </c>
      <c r="M128" s="30"/>
      <c r="N128" s="31" t="str">
        <f t="shared" si="4"/>
        <v>0</v>
      </c>
      <c r="O128" s="72" t="str">
        <f t="shared" si="6"/>
        <v>U dient in ieder geval in kolom F een prijs in te vullen.</v>
      </c>
      <c r="P128" s="28"/>
      <c r="Q128" s="71">
        <f t="shared" si="7"/>
        <v>0</v>
      </c>
    </row>
    <row r="129" spans="1:17" s="3" customFormat="1" ht="15.95" customHeight="1" x14ac:dyDescent="0.25">
      <c r="A129" s="29" t="s">
        <v>75</v>
      </c>
      <c r="B129" s="29" t="s">
        <v>395</v>
      </c>
      <c r="C129" s="29" t="s">
        <v>91</v>
      </c>
      <c r="D129" s="50">
        <v>1</v>
      </c>
      <c r="E129" s="50">
        <v>5</v>
      </c>
      <c r="F129" s="30"/>
      <c r="G129" s="31">
        <f t="shared" si="5"/>
        <v>0</v>
      </c>
      <c r="H129" s="25"/>
      <c r="I129" s="32"/>
      <c r="J129" s="33"/>
      <c r="K129" s="45"/>
      <c r="L129" s="50">
        <v>1</v>
      </c>
      <c r="M129" s="30"/>
      <c r="N129" s="31" t="str">
        <f t="shared" si="4"/>
        <v>0</v>
      </c>
      <c r="O129" s="72" t="str">
        <f t="shared" si="6"/>
        <v>U dient in ieder geval in kolom F een prijs in te vullen.</v>
      </c>
      <c r="P129" s="28"/>
      <c r="Q129" s="71">
        <f t="shared" si="7"/>
        <v>0</v>
      </c>
    </row>
    <row r="130" spans="1:17" s="3" customFormat="1" ht="15.95" customHeight="1" x14ac:dyDescent="0.25">
      <c r="A130" s="29" t="s">
        <v>75</v>
      </c>
      <c r="B130" s="29" t="s">
        <v>396</v>
      </c>
      <c r="C130" s="29" t="s">
        <v>92</v>
      </c>
      <c r="D130" s="50">
        <v>30</v>
      </c>
      <c r="E130" s="50">
        <v>3</v>
      </c>
      <c r="F130" s="30"/>
      <c r="G130" s="31">
        <f t="shared" si="5"/>
        <v>0</v>
      </c>
      <c r="H130" s="25"/>
      <c r="I130" s="32"/>
      <c r="J130" s="33"/>
      <c r="K130" s="45"/>
      <c r="L130" s="50">
        <v>30</v>
      </c>
      <c r="M130" s="30"/>
      <c r="N130" s="31" t="str">
        <f t="shared" si="4"/>
        <v>0</v>
      </c>
      <c r="O130" s="72" t="str">
        <f t="shared" si="6"/>
        <v>U dient in ieder geval in kolom F een prijs in te vullen.</v>
      </c>
      <c r="P130" s="28"/>
      <c r="Q130" s="71">
        <f t="shared" si="7"/>
        <v>0</v>
      </c>
    </row>
    <row r="131" spans="1:17" s="3" customFormat="1" ht="15.95" customHeight="1" x14ac:dyDescent="0.25">
      <c r="A131" s="29" t="s">
        <v>75</v>
      </c>
      <c r="B131" s="29" t="s">
        <v>397</v>
      </c>
      <c r="C131" s="29" t="s">
        <v>93</v>
      </c>
      <c r="D131" s="50">
        <v>100</v>
      </c>
      <c r="E131" s="50">
        <v>3</v>
      </c>
      <c r="F131" s="30"/>
      <c r="G131" s="31">
        <f t="shared" si="5"/>
        <v>0</v>
      </c>
      <c r="H131" s="25"/>
      <c r="I131" s="32"/>
      <c r="J131" s="33"/>
      <c r="K131" s="45"/>
      <c r="L131" s="50">
        <v>100</v>
      </c>
      <c r="M131" s="30"/>
      <c r="N131" s="31" t="str">
        <f t="shared" si="4"/>
        <v>0</v>
      </c>
      <c r="O131" s="72" t="str">
        <f t="shared" si="6"/>
        <v>U dient in ieder geval in kolom F een prijs in te vullen.</v>
      </c>
      <c r="P131" s="28"/>
      <c r="Q131" s="71">
        <f t="shared" si="7"/>
        <v>0</v>
      </c>
    </row>
    <row r="132" spans="1:17" s="3" customFormat="1" ht="15.95" customHeight="1" x14ac:dyDescent="0.25">
      <c r="A132" s="29" t="s">
        <v>32</v>
      </c>
      <c r="B132" s="29" t="s">
        <v>365</v>
      </c>
      <c r="C132" s="29" t="s">
        <v>31</v>
      </c>
      <c r="D132" s="50">
        <v>36</v>
      </c>
      <c r="E132" s="50">
        <v>9</v>
      </c>
      <c r="F132" s="30"/>
      <c r="G132" s="31">
        <f t="shared" si="5"/>
        <v>0</v>
      </c>
      <c r="H132" s="25"/>
      <c r="I132" s="32"/>
      <c r="J132" s="33"/>
      <c r="K132" s="45"/>
      <c r="L132" s="50">
        <v>36</v>
      </c>
      <c r="M132" s="30"/>
      <c r="N132" s="31" t="str">
        <f t="shared" ref="N132:N154" si="8">IFERROR(SUM((L132/K132)*(M132*E132)),"0")</f>
        <v>0</v>
      </c>
      <c r="O132" s="72" t="str">
        <f t="shared" si="6"/>
        <v>U dient in ieder geval in kolom F een prijs in te vullen.</v>
      </c>
      <c r="P132" s="28"/>
      <c r="Q132" s="71">
        <f t="shared" si="7"/>
        <v>0</v>
      </c>
    </row>
    <row r="133" spans="1:17" s="3" customFormat="1" ht="15.95" customHeight="1" x14ac:dyDescent="0.25">
      <c r="A133" s="29" t="s">
        <v>32</v>
      </c>
      <c r="B133" s="29" t="s">
        <v>433</v>
      </c>
      <c r="C133" s="29" t="s">
        <v>33</v>
      </c>
      <c r="D133" s="50">
        <v>90</v>
      </c>
      <c r="E133" s="50">
        <v>2</v>
      </c>
      <c r="F133" s="30"/>
      <c r="G133" s="31">
        <f t="shared" ref="G133:G152" si="9">SUM(E133*F133)</f>
        <v>0</v>
      </c>
      <c r="H133" s="25"/>
      <c r="I133" s="32"/>
      <c r="J133" s="33"/>
      <c r="K133" s="45"/>
      <c r="L133" s="50">
        <v>90</v>
      </c>
      <c r="M133" s="30"/>
      <c r="N133" s="31" t="str">
        <f t="shared" si="8"/>
        <v>0</v>
      </c>
      <c r="O133" s="72" t="str">
        <f t="shared" ref="O133:O154" si="10">IF(SUM(G133)=0,"U dient in ieder geval in kolom F een prijs in te vullen.","")</f>
        <v>U dient in ieder geval in kolom F een prijs in te vullen.</v>
      </c>
      <c r="P133" s="28"/>
      <c r="Q133" s="71">
        <f t="shared" ref="Q133:Q154" si="11">IF(N133=0,G133,IF(N133&lt;G133,N133,G133))</f>
        <v>0</v>
      </c>
    </row>
    <row r="134" spans="1:17" s="3" customFormat="1" ht="15.95" customHeight="1" x14ac:dyDescent="0.25">
      <c r="A134" s="29" t="s">
        <v>32</v>
      </c>
      <c r="B134" s="29" t="s">
        <v>385</v>
      </c>
      <c r="C134" s="29" t="s">
        <v>67</v>
      </c>
      <c r="D134" s="50">
        <v>50</v>
      </c>
      <c r="E134" s="50">
        <v>1</v>
      </c>
      <c r="F134" s="30"/>
      <c r="G134" s="31">
        <f t="shared" si="9"/>
        <v>0</v>
      </c>
      <c r="H134" s="25"/>
      <c r="I134" s="32"/>
      <c r="J134" s="33"/>
      <c r="K134" s="45"/>
      <c r="L134" s="50">
        <v>50</v>
      </c>
      <c r="M134" s="30"/>
      <c r="N134" s="31" t="str">
        <f t="shared" si="8"/>
        <v>0</v>
      </c>
      <c r="O134" s="72" t="str">
        <f t="shared" si="10"/>
        <v>U dient in ieder geval in kolom F een prijs in te vullen.</v>
      </c>
      <c r="P134" s="28"/>
      <c r="Q134" s="71">
        <f t="shared" si="11"/>
        <v>0</v>
      </c>
    </row>
    <row r="135" spans="1:17" s="3" customFormat="1" ht="15.95" customHeight="1" x14ac:dyDescent="0.25">
      <c r="A135" s="29" t="s">
        <v>32</v>
      </c>
      <c r="B135" s="29" t="s">
        <v>376</v>
      </c>
      <c r="C135" s="29" t="s">
        <v>68</v>
      </c>
      <c r="D135" s="50">
        <v>12</v>
      </c>
      <c r="E135" s="50">
        <v>1</v>
      </c>
      <c r="F135" s="30"/>
      <c r="G135" s="31">
        <f t="shared" si="9"/>
        <v>0</v>
      </c>
      <c r="H135" s="25"/>
      <c r="I135" s="32"/>
      <c r="J135" s="33"/>
      <c r="K135" s="45"/>
      <c r="L135" s="50">
        <v>12</v>
      </c>
      <c r="M135" s="30"/>
      <c r="N135" s="31" t="str">
        <f t="shared" si="8"/>
        <v>0</v>
      </c>
      <c r="O135" s="72" t="str">
        <f t="shared" si="10"/>
        <v>U dient in ieder geval in kolom F een prijs in te vullen.</v>
      </c>
      <c r="P135" s="28"/>
      <c r="Q135" s="71">
        <f t="shared" si="11"/>
        <v>0</v>
      </c>
    </row>
    <row r="136" spans="1:17" s="3" customFormat="1" ht="15.95" customHeight="1" x14ac:dyDescent="0.25">
      <c r="A136" s="29" t="s">
        <v>32</v>
      </c>
      <c r="B136" s="29" t="s">
        <v>386</v>
      </c>
      <c r="C136" s="29" t="s">
        <v>69</v>
      </c>
      <c r="D136" s="50">
        <v>1</v>
      </c>
      <c r="E136" s="50">
        <v>4</v>
      </c>
      <c r="F136" s="30"/>
      <c r="G136" s="31">
        <f t="shared" si="9"/>
        <v>0</v>
      </c>
      <c r="H136" s="25"/>
      <c r="I136" s="32"/>
      <c r="J136" s="33"/>
      <c r="K136" s="45"/>
      <c r="L136" s="50">
        <v>1</v>
      </c>
      <c r="M136" s="30"/>
      <c r="N136" s="31" t="str">
        <f t="shared" si="8"/>
        <v>0</v>
      </c>
      <c r="O136" s="72" t="str">
        <f t="shared" si="10"/>
        <v>U dient in ieder geval in kolom F een prijs in te vullen.</v>
      </c>
      <c r="P136" s="28"/>
      <c r="Q136" s="71">
        <f t="shared" si="11"/>
        <v>0</v>
      </c>
    </row>
    <row r="137" spans="1:17" s="3" customFormat="1" ht="15.95" customHeight="1" x14ac:dyDescent="0.25">
      <c r="A137" s="29" t="s">
        <v>32</v>
      </c>
      <c r="B137" s="29" t="s">
        <v>399</v>
      </c>
      <c r="C137" s="29" t="s">
        <v>108</v>
      </c>
      <c r="D137" s="50">
        <v>20</v>
      </c>
      <c r="E137" s="50">
        <v>13</v>
      </c>
      <c r="F137" s="30"/>
      <c r="G137" s="31">
        <f t="shared" si="9"/>
        <v>0</v>
      </c>
      <c r="H137" s="25"/>
      <c r="I137" s="32"/>
      <c r="J137" s="33"/>
      <c r="K137" s="45"/>
      <c r="L137" s="50">
        <v>20</v>
      </c>
      <c r="M137" s="30"/>
      <c r="N137" s="31" t="str">
        <f t="shared" si="8"/>
        <v>0</v>
      </c>
      <c r="O137" s="72" t="str">
        <f t="shared" si="10"/>
        <v>U dient in ieder geval in kolom F een prijs in te vullen.</v>
      </c>
      <c r="P137" s="28"/>
      <c r="Q137" s="71">
        <f t="shared" si="11"/>
        <v>0</v>
      </c>
    </row>
    <row r="138" spans="1:17" s="3" customFormat="1" ht="15.95" customHeight="1" x14ac:dyDescent="0.25">
      <c r="A138" s="29" t="s">
        <v>32</v>
      </c>
      <c r="B138" s="29" t="s">
        <v>420</v>
      </c>
      <c r="C138" s="29" t="s">
        <v>155</v>
      </c>
      <c r="D138" s="50">
        <v>12</v>
      </c>
      <c r="E138" s="50">
        <v>1</v>
      </c>
      <c r="F138" s="30"/>
      <c r="G138" s="31">
        <f t="shared" si="9"/>
        <v>0</v>
      </c>
      <c r="H138" s="25"/>
      <c r="I138" s="32"/>
      <c r="J138" s="33"/>
      <c r="K138" s="45"/>
      <c r="L138" s="50">
        <v>12</v>
      </c>
      <c r="M138" s="30"/>
      <c r="N138" s="31" t="str">
        <f t="shared" si="8"/>
        <v>0</v>
      </c>
      <c r="O138" s="72" t="str">
        <f t="shared" si="10"/>
        <v>U dient in ieder geval in kolom F een prijs in te vullen.</v>
      </c>
      <c r="P138" s="28"/>
      <c r="Q138" s="71">
        <f t="shared" si="11"/>
        <v>0</v>
      </c>
    </row>
    <row r="139" spans="1:17" s="3" customFormat="1" ht="15.95" customHeight="1" x14ac:dyDescent="0.25">
      <c r="A139" s="29" t="s">
        <v>32</v>
      </c>
      <c r="B139" s="29" t="s">
        <v>428</v>
      </c>
      <c r="C139" s="29" t="s">
        <v>157</v>
      </c>
      <c r="D139" s="50">
        <v>50</v>
      </c>
      <c r="E139" s="50">
        <v>2</v>
      </c>
      <c r="F139" s="30"/>
      <c r="G139" s="31">
        <f t="shared" si="9"/>
        <v>0</v>
      </c>
      <c r="H139" s="25"/>
      <c r="I139" s="32"/>
      <c r="J139" s="33"/>
      <c r="K139" s="45"/>
      <c r="L139" s="50">
        <v>50</v>
      </c>
      <c r="M139" s="30"/>
      <c r="N139" s="31" t="str">
        <f t="shared" si="8"/>
        <v>0</v>
      </c>
      <c r="O139" s="72" t="str">
        <f t="shared" si="10"/>
        <v>U dient in ieder geval in kolom F een prijs in te vullen.</v>
      </c>
      <c r="P139" s="28"/>
      <c r="Q139" s="71">
        <f t="shared" si="11"/>
        <v>0</v>
      </c>
    </row>
    <row r="140" spans="1:17" s="3" customFormat="1" ht="15.95" customHeight="1" x14ac:dyDescent="0.25">
      <c r="A140" s="29" t="s">
        <v>32</v>
      </c>
      <c r="B140" s="29" t="s">
        <v>423</v>
      </c>
      <c r="C140" s="29" t="s">
        <v>160</v>
      </c>
      <c r="D140" s="50">
        <v>50</v>
      </c>
      <c r="E140" s="50">
        <v>4</v>
      </c>
      <c r="F140" s="30"/>
      <c r="G140" s="31">
        <f t="shared" si="9"/>
        <v>0</v>
      </c>
      <c r="H140" s="25"/>
      <c r="I140" s="32"/>
      <c r="J140" s="33"/>
      <c r="K140" s="45"/>
      <c r="L140" s="50">
        <v>50</v>
      </c>
      <c r="M140" s="30"/>
      <c r="N140" s="31" t="str">
        <f t="shared" si="8"/>
        <v>0</v>
      </c>
      <c r="O140" s="72" t="str">
        <f t="shared" si="10"/>
        <v>U dient in ieder geval in kolom F een prijs in te vullen.</v>
      </c>
      <c r="P140" s="28" t="s">
        <v>432</v>
      </c>
      <c r="Q140" s="71">
        <f t="shared" si="11"/>
        <v>0</v>
      </c>
    </row>
    <row r="141" spans="1:17" s="3" customFormat="1" ht="15.95" customHeight="1" x14ac:dyDescent="0.25">
      <c r="A141" s="29" t="s">
        <v>32</v>
      </c>
      <c r="B141" s="29" t="s">
        <v>424</v>
      </c>
      <c r="C141" s="29" t="s">
        <v>161</v>
      </c>
      <c r="D141" s="50">
        <v>25</v>
      </c>
      <c r="E141" s="50">
        <v>7</v>
      </c>
      <c r="F141" s="30"/>
      <c r="G141" s="31">
        <f t="shared" si="9"/>
        <v>0</v>
      </c>
      <c r="H141" s="25"/>
      <c r="I141" s="32"/>
      <c r="J141" s="33"/>
      <c r="K141" s="45"/>
      <c r="L141" s="50">
        <v>25</v>
      </c>
      <c r="M141" s="30"/>
      <c r="N141" s="31" t="str">
        <f t="shared" si="8"/>
        <v>0</v>
      </c>
      <c r="O141" s="72" t="str">
        <f t="shared" si="10"/>
        <v>U dient in ieder geval in kolom F een prijs in te vullen.</v>
      </c>
      <c r="P141" s="28"/>
      <c r="Q141" s="71">
        <f t="shared" si="11"/>
        <v>0</v>
      </c>
    </row>
    <row r="142" spans="1:17" s="3" customFormat="1" ht="15.95" customHeight="1" x14ac:dyDescent="0.25">
      <c r="A142" s="29" t="s">
        <v>6</v>
      </c>
      <c r="B142" s="29" t="s">
        <v>354</v>
      </c>
      <c r="C142" s="29" t="s">
        <v>5</v>
      </c>
      <c r="D142" s="50">
        <v>30</v>
      </c>
      <c r="E142" s="50">
        <v>1</v>
      </c>
      <c r="F142" s="30"/>
      <c r="G142" s="31">
        <f t="shared" si="9"/>
        <v>0</v>
      </c>
      <c r="H142" s="25"/>
      <c r="I142" s="32"/>
      <c r="J142" s="33"/>
      <c r="K142" s="45"/>
      <c r="L142" s="50">
        <v>30</v>
      </c>
      <c r="M142" s="30"/>
      <c r="N142" s="31" t="str">
        <f t="shared" si="8"/>
        <v>0</v>
      </c>
      <c r="O142" s="72" t="str">
        <f t="shared" si="10"/>
        <v>U dient in ieder geval in kolom F een prijs in te vullen.</v>
      </c>
      <c r="P142" s="28"/>
      <c r="Q142" s="71">
        <f t="shared" si="11"/>
        <v>0</v>
      </c>
    </row>
    <row r="143" spans="1:17" s="3" customFormat="1" ht="15.95" customHeight="1" x14ac:dyDescent="0.25">
      <c r="A143" s="29" t="s">
        <v>6</v>
      </c>
      <c r="B143" s="29" t="s">
        <v>355</v>
      </c>
      <c r="C143" s="29" t="s">
        <v>7</v>
      </c>
      <c r="D143" s="50">
        <v>1</v>
      </c>
      <c r="E143" s="50">
        <v>8</v>
      </c>
      <c r="F143" s="30"/>
      <c r="G143" s="31">
        <f t="shared" si="9"/>
        <v>0</v>
      </c>
      <c r="H143" s="25"/>
      <c r="I143" s="32"/>
      <c r="J143" s="33"/>
      <c r="K143" s="45"/>
      <c r="L143" s="50">
        <v>1</v>
      </c>
      <c r="M143" s="30"/>
      <c r="N143" s="31" t="str">
        <f t="shared" si="8"/>
        <v>0</v>
      </c>
      <c r="O143" s="72" t="str">
        <f t="shared" si="10"/>
        <v>U dient in ieder geval in kolom F een prijs in te vullen.</v>
      </c>
      <c r="P143" s="28"/>
      <c r="Q143" s="71">
        <f t="shared" si="11"/>
        <v>0</v>
      </c>
    </row>
    <row r="144" spans="1:17" s="3" customFormat="1" ht="15.95" customHeight="1" x14ac:dyDescent="0.25">
      <c r="A144" s="29" t="s">
        <v>6</v>
      </c>
      <c r="B144" s="29" t="s">
        <v>356</v>
      </c>
      <c r="C144" s="29" t="s">
        <v>8</v>
      </c>
      <c r="D144" s="50">
        <v>50</v>
      </c>
      <c r="E144" s="50">
        <v>1</v>
      </c>
      <c r="F144" s="30"/>
      <c r="G144" s="31">
        <f t="shared" si="9"/>
        <v>0</v>
      </c>
      <c r="H144" s="25"/>
      <c r="I144" s="32"/>
      <c r="J144" s="33"/>
      <c r="K144" s="45"/>
      <c r="L144" s="50">
        <v>50</v>
      </c>
      <c r="M144" s="30"/>
      <c r="N144" s="31" t="str">
        <f t="shared" si="8"/>
        <v>0</v>
      </c>
      <c r="O144" s="72" t="str">
        <f t="shared" si="10"/>
        <v>U dient in ieder geval in kolom F een prijs in te vullen.</v>
      </c>
      <c r="P144" s="28"/>
      <c r="Q144" s="71">
        <f t="shared" si="11"/>
        <v>0</v>
      </c>
    </row>
    <row r="145" spans="1:17" s="3" customFormat="1" ht="15.95" customHeight="1" x14ac:dyDescent="0.25">
      <c r="A145" s="29" t="s">
        <v>6</v>
      </c>
      <c r="B145" s="29" t="s">
        <v>381</v>
      </c>
      <c r="C145" s="29" t="s">
        <v>53</v>
      </c>
      <c r="D145" s="50">
        <v>100</v>
      </c>
      <c r="E145" s="50">
        <v>1</v>
      </c>
      <c r="F145" s="30"/>
      <c r="G145" s="31">
        <f t="shared" si="9"/>
        <v>0</v>
      </c>
      <c r="H145" s="25"/>
      <c r="I145" s="32"/>
      <c r="J145" s="33"/>
      <c r="K145" s="45"/>
      <c r="L145" s="50">
        <v>100</v>
      </c>
      <c r="M145" s="30"/>
      <c r="N145" s="31" t="str">
        <f t="shared" si="8"/>
        <v>0</v>
      </c>
      <c r="O145" s="72" t="str">
        <f t="shared" si="10"/>
        <v>U dient in ieder geval in kolom F een prijs in te vullen.</v>
      </c>
      <c r="P145" s="28"/>
      <c r="Q145" s="71">
        <f t="shared" si="11"/>
        <v>0</v>
      </c>
    </row>
    <row r="146" spans="1:17" s="3" customFormat="1" ht="15.95" customHeight="1" x14ac:dyDescent="0.25">
      <c r="A146" s="29" t="s">
        <v>6</v>
      </c>
      <c r="B146" s="29" t="s">
        <v>355</v>
      </c>
      <c r="C146" s="29" t="s">
        <v>54</v>
      </c>
      <c r="D146" s="50">
        <v>20</v>
      </c>
      <c r="E146" s="50">
        <v>1</v>
      </c>
      <c r="F146" s="30"/>
      <c r="G146" s="31">
        <f t="shared" si="9"/>
        <v>0</v>
      </c>
      <c r="H146" s="25"/>
      <c r="I146" s="32"/>
      <c r="J146" s="33"/>
      <c r="K146" s="45"/>
      <c r="L146" s="50">
        <v>20</v>
      </c>
      <c r="M146" s="30"/>
      <c r="N146" s="31" t="str">
        <f t="shared" si="8"/>
        <v>0</v>
      </c>
      <c r="O146" s="72" t="str">
        <f t="shared" si="10"/>
        <v>U dient in ieder geval in kolom F een prijs in te vullen.</v>
      </c>
      <c r="P146" s="28"/>
      <c r="Q146" s="71">
        <f t="shared" si="11"/>
        <v>0</v>
      </c>
    </row>
    <row r="147" spans="1:17" s="3" customFormat="1" ht="15.95" customHeight="1" x14ac:dyDescent="0.25">
      <c r="A147" s="29" t="s">
        <v>6</v>
      </c>
      <c r="B147" s="29" t="s">
        <v>382</v>
      </c>
      <c r="C147" s="29" t="s">
        <v>55</v>
      </c>
      <c r="D147" s="50">
        <v>25</v>
      </c>
      <c r="E147" s="50">
        <v>1</v>
      </c>
      <c r="F147" s="30"/>
      <c r="G147" s="31">
        <f t="shared" si="9"/>
        <v>0</v>
      </c>
      <c r="H147" s="25"/>
      <c r="I147" s="32"/>
      <c r="J147" s="33"/>
      <c r="K147" s="45"/>
      <c r="L147" s="50">
        <v>25</v>
      </c>
      <c r="M147" s="30"/>
      <c r="N147" s="31" t="str">
        <f t="shared" si="8"/>
        <v>0</v>
      </c>
      <c r="O147" s="72" t="str">
        <f t="shared" si="10"/>
        <v>U dient in ieder geval in kolom F een prijs in te vullen.</v>
      </c>
      <c r="P147" s="28"/>
      <c r="Q147" s="71">
        <f t="shared" si="11"/>
        <v>0</v>
      </c>
    </row>
    <row r="148" spans="1:17" s="3" customFormat="1" ht="15.95" customHeight="1" x14ac:dyDescent="0.25">
      <c r="A148" s="29" t="s">
        <v>6</v>
      </c>
      <c r="B148" s="29" t="s">
        <v>433</v>
      </c>
      <c r="C148" s="29" t="s">
        <v>431</v>
      </c>
      <c r="D148" s="50">
        <v>1</v>
      </c>
      <c r="E148" s="50">
        <v>20</v>
      </c>
      <c r="F148" s="30"/>
      <c r="G148" s="31">
        <f t="shared" si="9"/>
        <v>0</v>
      </c>
      <c r="H148" s="25"/>
      <c r="I148" s="32"/>
      <c r="J148" s="33"/>
      <c r="K148" s="45"/>
      <c r="L148" s="50">
        <v>1</v>
      </c>
      <c r="M148" s="30"/>
      <c r="N148" s="31" t="str">
        <f t="shared" si="8"/>
        <v>0</v>
      </c>
      <c r="O148" s="72" t="str">
        <f t="shared" si="10"/>
        <v>U dient in ieder geval in kolom F een prijs in te vullen.</v>
      </c>
      <c r="P148" s="28"/>
      <c r="Q148" s="71">
        <f t="shared" si="11"/>
        <v>0</v>
      </c>
    </row>
    <row r="149" spans="1:17" s="3" customFormat="1" ht="15.95" customHeight="1" x14ac:dyDescent="0.25">
      <c r="A149" s="29" t="s">
        <v>6</v>
      </c>
      <c r="B149" s="29" t="s">
        <v>409</v>
      </c>
      <c r="C149" s="29" t="s">
        <v>135</v>
      </c>
      <c r="D149" s="50">
        <v>1</v>
      </c>
      <c r="E149" s="50">
        <v>12</v>
      </c>
      <c r="F149" s="30"/>
      <c r="G149" s="31">
        <f t="shared" si="9"/>
        <v>0</v>
      </c>
      <c r="H149" s="25"/>
      <c r="I149" s="32"/>
      <c r="J149" s="33"/>
      <c r="K149" s="45"/>
      <c r="L149" s="50">
        <v>1</v>
      </c>
      <c r="M149" s="30"/>
      <c r="N149" s="31" t="str">
        <f t="shared" si="8"/>
        <v>0</v>
      </c>
      <c r="O149" s="72" t="str">
        <f t="shared" si="10"/>
        <v>U dient in ieder geval in kolom F een prijs in te vullen.</v>
      </c>
      <c r="P149" s="28"/>
      <c r="Q149" s="71">
        <f t="shared" si="11"/>
        <v>0</v>
      </c>
    </row>
    <row r="150" spans="1:17" s="3" customFormat="1" ht="15.95" customHeight="1" x14ac:dyDescent="0.25">
      <c r="A150" s="29" t="s">
        <v>6</v>
      </c>
      <c r="B150" s="29" t="s">
        <v>422</v>
      </c>
      <c r="C150" s="29" t="s">
        <v>159</v>
      </c>
      <c r="D150" s="50">
        <v>50</v>
      </c>
      <c r="E150" s="50">
        <v>1</v>
      </c>
      <c r="F150" s="30"/>
      <c r="G150" s="31">
        <f t="shared" si="9"/>
        <v>0</v>
      </c>
      <c r="H150" s="25"/>
      <c r="I150" s="32"/>
      <c r="J150" s="33"/>
      <c r="K150" s="45"/>
      <c r="L150" s="50">
        <v>50</v>
      </c>
      <c r="M150" s="30"/>
      <c r="N150" s="31" t="str">
        <f t="shared" si="8"/>
        <v>0</v>
      </c>
      <c r="O150" s="72" t="str">
        <f t="shared" si="10"/>
        <v>U dient in ieder geval in kolom F een prijs in te vullen.</v>
      </c>
      <c r="P150" s="28"/>
      <c r="Q150" s="71">
        <f t="shared" si="11"/>
        <v>0</v>
      </c>
    </row>
    <row r="151" spans="1:17" s="3" customFormat="1" ht="15.95" customHeight="1" x14ac:dyDescent="0.25">
      <c r="A151" s="29" t="s">
        <v>10</v>
      </c>
      <c r="B151" s="29" t="s">
        <v>363</v>
      </c>
      <c r="C151" s="29" t="s">
        <v>9</v>
      </c>
      <c r="D151" s="50">
        <v>12</v>
      </c>
      <c r="E151" s="50">
        <v>4</v>
      </c>
      <c r="F151" s="30"/>
      <c r="G151" s="31">
        <f t="shared" si="9"/>
        <v>0</v>
      </c>
      <c r="H151" s="25"/>
      <c r="I151" s="32"/>
      <c r="J151" s="33"/>
      <c r="K151" s="45"/>
      <c r="L151" s="50">
        <v>12</v>
      </c>
      <c r="M151" s="30"/>
      <c r="N151" s="31" t="str">
        <f t="shared" si="8"/>
        <v>0</v>
      </c>
      <c r="O151" s="72" t="str">
        <f t="shared" si="10"/>
        <v>U dient in ieder geval in kolom F een prijs in te vullen.</v>
      </c>
      <c r="P151" s="28"/>
      <c r="Q151" s="71">
        <f t="shared" si="11"/>
        <v>0</v>
      </c>
    </row>
    <row r="152" spans="1:17" s="3" customFormat="1" ht="15.95" customHeight="1" x14ac:dyDescent="0.25">
      <c r="A152" s="29" t="s">
        <v>10</v>
      </c>
      <c r="B152" s="29" t="s">
        <v>357</v>
      </c>
      <c r="C152" s="29" t="s">
        <v>12</v>
      </c>
      <c r="D152" s="50">
        <v>2</v>
      </c>
      <c r="E152" s="50">
        <v>10</v>
      </c>
      <c r="F152" s="30"/>
      <c r="G152" s="70">
        <f t="shared" si="9"/>
        <v>0</v>
      </c>
      <c r="H152" s="25"/>
      <c r="I152" s="32"/>
      <c r="J152" s="33"/>
      <c r="K152" s="45"/>
      <c r="L152" s="50">
        <v>2</v>
      </c>
      <c r="M152" s="30"/>
      <c r="N152" s="31" t="str">
        <f t="shared" si="8"/>
        <v>0</v>
      </c>
      <c r="O152" s="72" t="str">
        <f t="shared" si="10"/>
        <v>U dient in ieder geval in kolom F een prijs in te vullen.</v>
      </c>
      <c r="P152" s="28"/>
      <c r="Q152" s="71">
        <f t="shared" si="11"/>
        <v>0</v>
      </c>
    </row>
    <row r="153" spans="1:17" s="3" customFormat="1" ht="15.95" customHeight="1" x14ac:dyDescent="0.25">
      <c r="A153" s="29" t="s">
        <v>10</v>
      </c>
      <c r="B153" s="29" t="s">
        <v>394</v>
      </c>
      <c r="C153" s="29" t="s">
        <v>83</v>
      </c>
      <c r="D153" s="50">
        <v>1</v>
      </c>
      <c r="E153" s="50">
        <v>1</v>
      </c>
      <c r="F153" s="30"/>
      <c r="G153" s="31">
        <f t="shared" ref="G153:G154" si="12">SUM(E153*F153)</f>
        <v>0</v>
      </c>
      <c r="H153" s="25"/>
      <c r="I153" s="32"/>
      <c r="J153" s="33"/>
      <c r="K153" s="45"/>
      <c r="L153" s="50">
        <v>1</v>
      </c>
      <c r="M153" s="30"/>
      <c r="N153" s="31" t="str">
        <f t="shared" si="8"/>
        <v>0</v>
      </c>
      <c r="O153" s="72" t="str">
        <f t="shared" si="10"/>
        <v>U dient in ieder geval in kolom F een prijs in te vullen.</v>
      </c>
      <c r="P153" s="28"/>
      <c r="Q153" s="71">
        <f t="shared" si="11"/>
        <v>0</v>
      </c>
    </row>
    <row r="154" spans="1:17" s="3" customFormat="1" ht="15.95" customHeight="1" thickBot="1" x14ac:dyDescent="0.3">
      <c r="A154" s="34" t="s">
        <v>10</v>
      </c>
      <c r="B154" s="34" t="s">
        <v>427</v>
      </c>
      <c r="C154" s="34" t="s">
        <v>170</v>
      </c>
      <c r="D154" s="51">
        <v>1</v>
      </c>
      <c r="E154" s="51">
        <v>22</v>
      </c>
      <c r="F154" s="35"/>
      <c r="G154" s="31">
        <f t="shared" si="12"/>
        <v>0</v>
      </c>
      <c r="H154" s="25"/>
      <c r="I154" s="36"/>
      <c r="J154" s="37"/>
      <c r="K154" s="46"/>
      <c r="L154" s="51">
        <v>1</v>
      </c>
      <c r="M154" s="35"/>
      <c r="N154" s="76" t="str">
        <f t="shared" si="8"/>
        <v>0</v>
      </c>
      <c r="O154" s="73" t="str">
        <f t="shared" si="10"/>
        <v>U dient in ieder geval in kolom F een prijs in te vullen.</v>
      </c>
      <c r="P154" s="28"/>
      <c r="Q154" s="74">
        <f t="shared" si="11"/>
        <v>0</v>
      </c>
    </row>
    <row r="155" spans="1:17" s="13" customFormat="1" ht="15" customHeight="1" thickTop="1" x14ac:dyDescent="0.25">
      <c r="D155" s="47"/>
      <c r="E155" s="38"/>
      <c r="F155" s="39"/>
      <c r="G155" s="68">
        <f>SUM(G4:G154)</f>
        <v>0</v>
      </c>
      <c r="H155" s="41"/>
      <c r="I155" s="40"/>
      <c r="K155" s="47"/>
      <c r="L155" s="47"/>
      <c r="M155" s="39"/>
      <c r="N155" s="68">
        <f>SUM(N4:N154)</f>
        <v>0</v>
      </c>
      <c r="P155" s="42"/>
      <c r="Q155" s="68">
        <f>SUM(Q4:Q154)</f>
        <v>0</v>
      </c>
    </row>
    <row r="156" spans="1:17" ht="24.95" customHeight="1" x14ac:dyDescent="0.25">
      <c r="A156" s="14" t="s">
        <v>461</v>
      </c>
      <c r="B156" s="75">
        <f>Q155</f>
        <v>0</v>
      </c>
      <c r="C156" s="12"/>
    </row>
    <row r="157" spans="1:17" ht="15.75" customHeight="1" x14ac:dyDescent="0.25">
      <c r="B157" s="5"/>
    </row>
    <row r="158" spans="1:17" ht="24.95" customHeight="1" x14ac:dyDescent="0.25">
      <c r="A158" s="14" t="s">
        <v>448</v>
      </c>
      <c r="B158" s="67">
        <v>0</v>
      </c>
      <c r="C158" s="12"/>
    </row>
    <row r="160" spans="1:17" x14ac:dyDescent="0.25">
      <c r="A160" s="52" t="s">
        <v>449</v>
      </c>
      <c r="B160" s="53"/>
      <c r="C160" s="54"/>
      <c r="D160" s="53"/>
    </row>
    <row r="161" spans="1:4" x14ac:dyDescent="0.25">
      <c r="A161" s="93" t="s">
        <v>450</v>
      </c>
      <c r="B161" s="94"/>
      <c r="C161" s="55"/>
      <c r="D161" s="56"/>
    </row>
    <row r="162" spans="1:4" x14ac:dyDescent="0.25">
      <c r="A162" s="79" t="s">
        <v>451</v>
      </c>
      <c r="B162" s="80"/>
      <c r="C162" s="57"/>
      <c r="D162" s="58"/>
    </row>
    <row r="163" spans="1:4" x14ac:dyDescent="0.25">
      <c r="A163" s="79" t="s">
        <v>452</v>
      </c>
      <c r="B163" s="80"/>
      <c r="C163" s="59"/>
      <c r="D163" s="60"/>
    </row>
    <row r="164" spans="1:4" x14ac:dyDescent="0.25">
      <c r="A164" s="79" t="s">
        <v>453</v>
      </c>
      <c r="B164" s="80"/>
      <c r="C164" s="61"/>
      <c r="D164" s="62"/>
    </row>
    <row r="165" spans="1:4" x14ac:dyDescent="0.25">
      <c r="A165" s="81" t="s">
        <v>454</v>
      </c>
      <c r="B165" s="82"/>
      <c r="C165" s="63"/>
      <c r="D165" s="64"/>
    </row>
    <row r="166" spans="1:4" x14ac:dyDescent="0.25">
      <c r="A166" s="83"/>
      <c r="B166" s="84"/>
      <c r="C166" s="63"/>
      <c r="D166" s="64"/>
    </row>
    <row r="167" spans="1:4" ht="4.5" customHeight="1" thickBot="1" x14ac:dyDescent="0.3">
      <c r="A167" s="85"/>
      <c r="B167" s="86"/>
      <c r="C167" s="65"/>
      <c r="D167" s="66"/>
    </row>
  </sheetData>
  <sheetProtection algorithmName="SHA-512" hashValue="7k3ohQHxJ5bGThQ7vS3jInEvsWN/glPEORjsDBQS3M9W9maZpKveuGEvpjAuo4N+JQst9f9ZSPqGh62rjAMfHw==" saltValue="UhwqLQU4gudeTlV/vnG64w==" spinCount="100000" sheet="1" objects="1" scenarios="1"/>
  <protectedRanges>
    <protectedRange sqref="F4:F154 I4:K155 M4:M154 B158 C161:D166" name="Bereik1"/>
  </protectedRanges>
  <mergeCells count="7">
    <mergeCell ref="A164:B164"/>
    <mergeCell ref="A165:B167"/>
    <mergeCell ref="A2:G2"/>
    <mergeCell ref="I2:N2"/>
    <mergeCell ref="A161:B161"/>
    <mergeCell ref="A162:B162"/>
    <mergeCell ref="A163:B163"/>
  </mergeCells>
  <pageMargins left="0.23622047244094491" right="0.23622047244094491" top="0.35433070866141736" bottom="0.74803149606299213" header="0.31496062992125984" footer="0.31496062992125984"/>
  <pageSetup paperSize="8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9069-4D74-471B-9B35-6811CCE9E1BA}">
  <dimension ref="A1:E92"/>
  <sheetViews>
    <sheetView topLeftCell="A7" workbookViewId="0">
      <selection activeCell="D25" sqref="D25"/>
    </sheetView>
  </sheetViews>
  <sheetFormatPr defaultRowHeight="15" x14ac:dyDescent="0.25"/>
  <cols>
    <col min="1" max="1" width="8" bestFit="1" customWidth="1"/>
    <col min="2" max="2" width="44.140625" bestFit="1" customWidth="1"/>
    <col min="3" max="3" width="26.5703125" bestFit="1" customWidth="1"/>
    <col min="4" max="4" width="20.7109375" bestFit="1" customWidth="1"/>
    <col min="5" max="5" width="24.28515625" bestFit="1" customWidth="1"/>
  </cols>
  <sheetData>
    <row r="1" spans="1:5" x14ac:dyDescent="0.25">
      <c r="A1" s="4" t="s">
        <v>0</v>
      </c>
      <c r="B1" s="4" t="s">
        <v>175</v>
      </c>
      <c r="C1" s="4" t="s">
        <v>176</v>
      </c>
      <c r="D1" s="4" t="s">
        <v>177</v>
      </c>
      <c r="E1" s="4" t="s">
        <v>178</v>
      </c>
    </row>
    <row r="2" spans="1:5" x14ac:dyDescent="0.25">
      <c r="A2">
        <v>3033714</v>
      </c>
      <c r="B2" t="s">
        <v>96</v>
      </c>
      <c r="C2" t="s">
        <v>179</v>
      </c>
      <c r="D2">
        <v>48.1</v>
      </c>
      <c r="E2">
        <v>200</v>
      </c>
    </row>
    <row r="3" spans="1:5" x14ac:dyDescent="0.25">
      <c r="A3">
        <v>3003782</v>
      </c>
      <c r="B3" t="s">
        <v>96</v>
      </c>
      <c r="C3" t="s">
        <v>179</v>
      </c>
      <c r="D3">
        <v>48.1</v>
      </c>
      <c r="E3">
        <v>200</v>
      </c>
    </row>
    <row r="4" spans="1:5" x14ac:dyDescent="0.25">
      <c r="A4">
        <v>3029172</v>
      </c>
      <c r="B4" t="s">
        <v>11</v>
      </c>
      <c r="C4" t="s">
        <v>180</v>
      </c>
      <c r="D4">
        <v>32.44</v>
      </c>
      <c r="E4">
        <v>1</v>
      </c>
    </row>
    <row r="5" spans="1:5" x14ac:dyDescent="0.25">
      <c r="A5">
        <v>3033713</v>
      </c>
      <c r="B5" t="s">
        <v>48</v>
      </c>
      <c r="C5" t="s">
        <v>181</v>
      </c>
      <c r="D5">
        <v>15.12</v>
      </c>
      <c r="E5">
        <v>100</v>
      </c>
    </row>
    <row r="6" spans="1:5" x14ac:dyDescent="0.25">
      <c r="A6">
        <v>3058870</v>
      </c>
      <c r="B6" t="s">
        <v>182</v>
      </c>
      <c r="C6" t="s">
        <v>181</v>
      </c>
      <c r="D6">
        <v>60.42</v>
      </c>
      <c r="E6">
        <v>50</v>
      </c>
    </row>
    <row r="7" spans="1:5" x14ac:dyDescent="0.25">
      <c r="A7">
        <v>3030951</v>
      </c>
      <c r="B7" t="s">
        <v>50</v>
      </c>
      <c r="C7" t="s">
        <v>181</v>
      </c>
      <c r="D7">
        <v>20.9</v>
      </c>
      <c r="E7">
        <v>100</v>
      </c>
    </row>
    <row r="8" spans="1:5" x14ac:dyDescent="0.25">
      <c r="A8">
        <v>3050582</v>
      </c>
      <c r="B8" t="s">
        <v>117</v>
      </c>
      <c r="C8" t="s">
        <v>181</v>
      </c>
      <c r="D8">
        <v>5.79</v>
      </c>
      <c r="E8">
        <v>100</v>
      </c>
    </row>
    <row r="9" spans="1:5" x14ac:dyDescent="0.25">
      <c r="A9">
        <v>3030961</v>
      </c>
      <c r="B9" t="s">
        <v>49</v>
      </c>
      <c r="C9" t="s">
        <v>181</v>
      </c>
      <c r="D9">
        <v>15.67</v>
      </c>
      <c r="E9">
        <v>100</v>
      </c>
    </row>
    <row r="10" spans="1:5" x14ac:dyDescent="0.25">
      <c r="A10">
        <v>3034717</v>
      </c>
      <c r="B10" t="s">
        <v>95</v>
      </c>
      <c r="C10" t="s">
        <v>181</v>
      </c>
      <c r="D10">
        <v>48.8</v>
      </c>
      <c r="E10">
        <v>100</v>
      </c>
    </row>
    <row r="11" spans="1:5" x14ac:dyDescent="0.25">
      <c r="A11">
        <v>3038137</v>
      </c>
      <c r="B11" t="s">
        <v>64</v>
      </c>
      <c r="C11" t="s">
        <v>181</v>
      </c>
      <c r="D11">
        <v>47.2</v>
      </c>
      <c r="E11">
        <v>60</v>
      </c>
    </row>
    <row r="12" spans="1:5" x14ac:dyDescent="0.25">
      <c r="A12">
        <v>3031023</v>
      </c>
      <c r="B12" t="s">
        <v>126</v>
      </c>
      <c r="C12" t="s">
        <v>181</v>
      </c>
      <c r="D12">
        <v>15.14</v>
      </c>
      <c r="E12">
        <v>120</v>
      </c>
    </row>
    <row r="13" spans="1:5" x14ac:dyDescent="0.25">
      <c r="A13">
        <v>3060878</v>
      </c>
      <c r="B13" t="s">
        <v>119</v>
      </c>
      <c r="C13" t="s">
        <v>181</v>
      </c>
      <c r="D13">
        <v>26.14</v>
      </c>
      <c r="E13">
        <v>100</v>
      </c>
    </row>
    <row r="14" spans="1:5" x14ac:dyDescent="0.25">
      <c r="A14">
        <v>3060881</v>
      </c>
      <c r="B14" t="s">
        <v>183</v>
      </c>
      <c r="C14" t="s">
        <v>184</v>
      </c>
      <c r="D14">
        <v>322.52999999999997</v>
      </c>
      <c r="E14">
        <v>1</v>
      </c>
    </row>
    <row r="15" spans="1:5" x14ac:dyDescent="0.25">
      <c r="A15">
        <v>3058440</v>
      </c>
      <c r="B15" t="s">
        <v>29</v>
      </c>
      <c r="C15" t="s">
        <v>184</v>
      </c>
      <c r="D15">
        <v>145.35</v>
      </c>
      <c r="E15">
        <v>1</v>
      </c>
    </row>
    <row r="16" spans="1:5" x14ac:dyDescent="0.25">
      <c r="A16">
        <v>3049440</v>
      </c>
      <c r="B16" t="s">
        <v>170</v>
      </c>
      <c r="C16" t="s">
        <v>185</v>
      </c>
      <c r="D16">
        <v>15.78</v>
      </c>
      <c r="E16">
        <v>1</v>
      </c>
    </row>
    <row r="17" spans="1:5" x14ac:dyDescent="0.25">
      <c r="A17">
        <v>3017400</v>
      </c>
      <c r="B17" t="s">
        <v>138</v>
      </c>
      <c r="C17" t="s">
        <v>186</v>
      </c>
      <c r="D17">
        <v>41.12</v>
      </c>
      <c r="E17">
        <v>10</v>
      </c>
    </row>
    <row r="18" spans="1:5" x14ac:dyDescent="0.25">
      <c r="A18">
        <v>3027526</v>
      </c>
      <c r="B18" t="s">
        <v>31</v>
      </c>
      <c r="C18" t="s">
        <v>187</v>
      </c>
      <c r="D18">
        <v>133.62</v>
      </c>
      <c r="E18">
        <v>36</v>
      </c>
    </row>
    <row r="19" spans="1:5" x14ac:dyDescent="0.25">
      <c r="A19">
        <v>3058407</v>
      </c>
      <c r="B19" t="s">
        <v>188</v>
      </c>
      <c r="C19" t="s">
        <v>189</v>
      </c>
      <c r="D19">
        <v>12.96</v>
      </c>
      <c r="E19">
        <v>50</v>
      </c>
    </row>
    <row r="20" spans="1:5" x14ac:dyDescent="0.25">
      <c r="A20">
        <v>3058408</v>
      </c>
      <c r="B20" t="s">
        <v>39</v>
      </c>
      <c r="C20" t="s">
        <v>190</v>
      </c>
      <c r="D20">
        <v>11.79</v>
      </c>
      <c r="E20">
        <v>5</v>
      </c>
    </row>
    <row r="21" spans="1:5" x14ac:dyDescent="0.25">
      <c r="A21">
        <v>3002499</v>
      </c>
      <c r="B21" t="s">
        <v>62</v>
      </c>
      <c r="C21" t="s">
        <v>190</v>
      </c>
      <c r="D21">
        <v>24.22</v>
      </c>
      <c r="E21">
        <v>30</v>
      </c>
    </row>
    <row r="22" spans="1:5" x14ac:dyDescent="0.25">
      <c r="A22">
        <v>3033595</v>
      </c>
      <c r="B22" t="s">
        <v>191</v>
      </c>
      <c r="C22" t="s">
        <v>192</v>
      </c>
      <c r="D22">
        <v>58.7</v>
      </c>
      <c r="E22">
        <v>1</v>
      </c>
    </row>
    <row r="23" spans="1:5" x14ac:dyDescent="0.25">
      <c r="A23">
        <v>3058173</v>
      </c>
      <c r="B23" t="s">
        <v>18</v>
      </c>
      <c r="C23" t="s">
        <v>193</v>
      </c>
      <c r="D23">
        <v>7.28</v>
      </c>
      <c r="E23">
        <v>96</v>
      </c>
    </row>
    <row r="24" spans="1:5" x14ac:dyDescent="0.25">
      <c r="A24">
        <v>3057113</v>
      </c>
      <c r="B24" t="s">
        <v>24</v>
      </c>
      <c r="C24" t="s">
        <v>193</v>
      </c>
      <c r="D24">
        <v>249.24</v>
      </c>
      <c r="E24">
        <v>1</v>
      </c>
    </row>
    <row r="25" spans="1:5" x14ac:dyDescent="0.25">
      <c r="A25">
        <v>3057112</v>
      </c>
      <c r="B25" t="s">
        <v>169</v>
      </c>
      <c r="C25" t="s">
        <v>194</v>
      </c>
      <c r="D25">
        <v>18.5</v>
      </c>
      <c r="E25">
        <v>160</v>
      </c>
    </row>
    <row r="26" spans="1:5" x14ac:dyDescent="0.25">
      <c r="A26">
        <v>3056917</v>
      </c>
      <c r="B26" t="s">
        <v>168</v>
      </c>
      <c r="C26" t="s">
        <v>194</v>
      </c>
      <c r="D26">
        <v>4.9400000000000004</v>
      </c>
      <c r="E26">
        <v>100</v>
      </c>
    </row>
    <row r="27" spans="1:5" x14ac:dyDescent="0.25">
      <c r="A27">
        <v>3005326</v>
      </c>
      <c r="B27" t="s">
        <v>12</v>
      </c>
      <c r="C27" t="s">
        <v>194</v>
      </c>
      <c r="D27">
        <v>8.41</v>
      </c>
      <c r="E27">
        <v>2</v>
      </c>
    </row>
    <row r="28" spans="1:5" x14ac:dyDescent="0.25">
      <c r="A28">
        <v>3005877</v>
      </c>
      <c r="B28" t="s">
        <v>195</v>
      </c>
      <c r="C28" t="s">
        <v>194</v>
      </c>
      <c r="D28">
        <v>4.7</v>
      </c>
      <c r="E28">
        <v>1</v>
      </c>
    </row>
    <row r="29" spans="1:5" x14ac:dyDescent="0.25">
      <c r="A29">
        <v>3053262</v>
      </c>
      <c r="B29" t="s">
        <v>15</v>
      </c>
      <c r="C29" t="s">
        <v>194</v>
      </c>
      <c r="D29">
        <v>2.62</v>
      </c>
      <c r="E29">
        <v>100</v>
      </c>
    </row>
    <row r="30" spans="1:5" x14ac:dyDescent="0.25">
      <c r="A30">
        <v>3033566</v>
      </c>
      <c r="B30" t="s">
        <v>3</v>
      </c>
      <c r="C30" t="s">
        <v>196</v>
      </c>
      <c r="D30">
        <v>20.21</v>
      </c>
      <c r="E30">
        <v>25</v>
      </c>
    </row>
    <row r="31" spans="1:5" x14ac:dyDescent="0.25">
      <c r="A31">
        <v>3003268</v>
      </c>
      <c r="B31" t="s">
        <v>197</v>
      </c>
      <c r="C31" t="s">
        <v>198</v>
      </c>
      <c r="D31">
        <v>171.51</v>
      </c>
      <c r="E31">
        <v>30</v>
      </c>
    </row>
    <row r="32" spans="1:5" x14ac:dyDescent="0.25">
      <c r="A32">
        <v>3030655</v>
      </c>
      <c r="B32" t="s">
        <v>142</v>
      </c>
      <c r="C32" t="s">
        <v>198</v>
      </c>
      <c r="D32">
        <v>131.13999999999999</v>
      </c>
      <c r="E32">
        <v>20</v>
      </c>
    </row>
    <row r="33" spans="1:5" x14ac:dyDescent="0.25">
      <c r="A33">
        <v>3034777</v>
      </c>
      <c r="B33" t="s">
        <v>199</v>
      </c>
      <c r="C33" t="s">
        <v>200</v>
      </c>
      <c r="D33">
        <v>61.08</v>
      </c>
      <c r="E33">
        <v>5</v>
      </c>
    </row>
    <row r="34" spans="1:5" x14ac:dyDescent="0.25">
      <c r="A34">
        <v>3017047</v>
      </c>
      <c r="B34" t="s">
        <v>76</v>
      </c>
      <c r="C34" t="s">
        <v>201</v>
      </c>
      <c r="D34">
        <v>17.690000000000001</v>
      </c>
      <c r="E34">
        <v>100</v>
      </c>
    </row>
    <row r="35" spans="1:5" x14ac:dyDescent="0.25">
      <c r="A35">
        <v>3016714</v>
      </c>
      <c r="B35" t="s">
        <v>202</v>
      </c>
      <c r="C35" t="s">
        <v>203</v>
      </c>
      <c r="D35">
        <v>2.04</v>
      </c>
      <c r="E35">
        <v>100</v>
      </c>
    </row>
    <row r="36" spans="1:5" x14ac:dyDescent="0.25">
      <c r="A36">
        <v>3052459</v>
      </c>
      <c r="B36" t="s">
        <v>147</v>
      </c>
      <c r="C36" t="s">
        <v>203</v>
      </c>
      <c r="D36">
        <v>4.5599999999999996</v>
      </c>
      <c r="E36">
        <v>100</v>
      </c>
    </row>
    <row r="37" spans="1:5" x14ac:dyDescent="0.25">
      <c r="A37">
        <v>3016830</v>
      </c>
      <c r="B37" t="s">
        <v>166</v>
      </c>
      <c r="C37" t="s">
        <v>203</v>
      </c>
      <c r="D37">
        <v>11.89</v>
      </c>
      <c r="E37">
        <v>20</v>
      </c>
    </row>
    <row r="38" spans="1:5" x14ac:dyDescent="0.25">
      <c r="A38">
        <v>3016844</v>
      </c>
      <c r="B38" t="s">
        <v>148</v>
      </c>
      <c r="C38" t="s">
        <v>203</v>
      </c>
      <c r="D38">
        <v>7.06</v>
      </c>
      <c r="E38">
        <v>5</v>
      </c>
    </row>
    <row r="39" spans="1:5" x14ac:dyDescent="0.25">
      <c r="A39">
        <v>3063606</v>
      </c>
      <c r="B39" t="s">
        <v>149</v>
      </c>
      <c r="C39" t="s">
        <v>203</v>
      </c>
      <c r="D39">
        <v>1.2</v>
      </c>
      <c r="E39">
        <v>1</v>
      </c>
    </row>
    <row r="40" spans="1:5" x14ac:dyDescent="0.25">
      <c r="A40">
        <v>3017064</v>
      </c>
      <c r="B40" t="s">
        <v>174</v>
      </c>
      <c r="C40" t="s">
        <v>203</v>
      </c>
      <c r="D40">
        <v>4.8499999999999996</v>
      </c>
      <c r="E40">
        <v>1</v>
      </c>
    </row>
    <row r="41" spans="1:5" x14ac:dyDescent="0.25">
      <c r="A41">
        <v>3016845</v>
      </c>
      <c r="B41" t="s">
        <v>151</v>
      </c>
      <c r="C41" t="s">
        <v>203</v>
      </c>
      <c r="D41">
        <v>25.3</v>
      </c>
      <c r="E41">
        <v>100</v>
      </c>
    </row>
    <row r="42" spans="1:5" x14ac:dyDescent="0.25">
      <c r="A42">
        <v>3050671</v>
      </c>
      <c r="B42" t="s">
        <v>150</v>
      </c>
      <c r="C42" t="s">
        <v>203</v>
      </c>
      <c r="D42">
        <v>1.54</v>
      </c>
      <c r="E42">
        <v>1</v>
      </c>
    </row>
    <row r="43" spans="1:5" x14ac:dyDescent="0.25">
      <c r="A43">
        <v>3058172</v>
      </c>
      <c r="B43" t="s">
        <v>59</v>
      </c>
      <c r="C43" t="s">
        <v>204</v>
      </c>
      <c r="D43">
        <v>10.49</v>
      </c>
      <c r="E43">
        <v>150</v>
      </c>
    </row>
    <row r="44" spans="1:5" x14ac:dyDescent="0.25">
      <c r="A44">
        <v>2002500</v>
      </c>
      <c r="B44" t="s">
        <v>23</v>
      </c>
      <c r="C44" t="s">
        <v>205</v>
      </c>
      <c r="D44">
        <v>62.27</v>
      </c>
      <c r="E44">
        <v>1</v>
      </c>
    </row>
    <row r="45" spans="1:5" x14ac:dyDescent="0.25">
      <c r="A45">
        <v>3050535</v>
      </c>
      <c r="B45" t="s">
        <v>206</v>
      </c>
      <c r="C45" t="s">
        <v>207</v>
      </c>
      <c r="D45">
        <v>2.2200000000000002</v>
      </c>
      <c r="E45">
        <v>1</v>
      </c>
    </row>
    <row r="46" spans="1:5" x14ac:dyDescent="0.25">
      <c r="A46">
        <v>3031156</v>
      </c>
      <c r="B46" t="s">
        <v>208</v>
      </c>
      <c r="C46" t="s">
        <v>209</v>
      </c>
      <c r="D46">
        <v>21.56</v>
      </c>
      <c r="E46">
        <v>100</v>
      </c>
    </row>
    <row r="47" spans="1:5" x14ac:dyDescent="0.25">
      <c r="A47">
        <v>3031160</v>
      </c>
      <c r="B47" t="s">
        <v>86</v>
      </c>
      <c r="C47" t="s">
        <v>210</v>
      </c>
      <c r="D47">
        <v>161.29</v>
      </c>
      <c r="E47">
        <v>50</v>
      </c>
    </row>
    <row r="48" spans="1:5" x14ac:dyDescent="0.25">
      <c r="A48">
        <v>3039576</v>
      </c>
      <c r="B48" t="s">
        <v>87</v>
      </c>
      <c r="C48" t="s">
        <v>210</v>
      </c>
      <c r="D48">
        <v>55.71</v>
      </c>
      <c r="E48">
        <v>100</v>
      </c>
    </row>
    <row r="49" spans="1:5" x14ac:dyDescent="0.25">
      <c r="A49">
        <v>3044544</v>
      </c>
      <c r="B49" t="s">
        <v>137</v>
      </c>
      <c r="C49" t="s">
        <v>211</v>
      </c>
      <c r="D49">
        <v>179.41</v>
      </c>
      <c r="E49">
        <v>1</v>
      </c>
    </row>
    <row r="50" spans="1:5" x14ac:dyDescent="0.25">
      <c r="A50">
        <v>3036442</v>
      </c>
      <c r="B50" t="s">
        <v>212</v>
      </c>
      <c r="C50" t="s">
        <v>211</v>
      </c>
      <c r="D50">
        <v>156.4</v>
      </c>
      <c r="E50">
        <v>1</v>
      </c>
    </row>
    <row r="51" spans="1:5" x14ac:dyDescent="0.25">
      <c r="A51">
        <v>3050162</v>
      </c>
      <c r="B51" t="s">
        <v>123</v>
      </c>
      <c r="C51" t="s">
        <v>213</v>
      </c>
      <c r="D51">
        <v>4.4800000000000004</v>
      </c>
      <c r="E51">
        <v>100</v>
      </c>
    </row>
    <row r="52" spans="1:5" x14ac:dyDescent="0.25">
      <c r="A52">
        <v>3036574</v>
      </c>
      <c r="B52" t="s">
        <v>128</v>
      </c>
      <c r="C52" t="s">
        <v>213</v>
      </c>
      <c r="D52">
        <v>7</v>
      </c>
      <c r="E52">
        <v>100</v>
      </c>
    </row>
    <row r="53" spans="1:5" x14ac:dyDescent="0.25">
      <c r="A53">
        <v>3036575</v>
      </c>
      <c r="B53" t="s">
        <v>124</v>
      </c>
      <c r="C53" t="s">
        <v>213</v>
      </c>
      <c r="D53">
        <v>18.55</v>
      </c>
      <c r="E53">
        <v>100</v>
      </c>
    </row>
    <row r="54" spans="1:5" x14ac:dyDescent="0.25">
      <c r="A54">
        <v>3036578</v>
      </c>
      <c r="B54" t="s">
        <v>214</v>
      </c>
      <c r="C54" t="s">
        <v>213</v>
      </c>
      <c r="D54">
        <v>8.52</v>
      </c>
      <c r="E54">
        <v>100</v>
      </c>
    </row>
    <row r="55" spans="1:5" x14ac:dyDescent="0.25">
      <c r="A55">
        <v>3065934</v>
      </c>
      <c r="B55" t="s">
        <v>125</v>
      </c>
      <c r="C55" t="s">
        <v>213</v>
      </c>
      <c r="D55">
        <v>11.7</v>
      </c>
      <c r="E55">
        <v>100</v>
      </c>
    </row>
    <row r="56" spans="1:5" x14ac:dyDescent="0.25">
      <c r="A56">
        <v>3034805</v>
      </c>
      <c r="B56" t="s">
        <v>129</v>
      </c>
      <c r="C56" t="s">
        <v>215</v>
      </c>
      <c r="D56">
        <v>16.34</v>
      </c>
      <c r="E56">
        <v>100</v>
      </c>
    </row>
    <row r="57" spans="1:5" x14ac:dyDescent="0.25">
      <c r="A57">
        <v>3040047</v>
      </c>
      <c r="B57" t="s">
        <v>20</v>
      </c>
      <c r="C57" t="s">
        <v>216</v>
      </c>
      <c r="D57">
        <v>186.04</v>
      </c>
      <c r="E57">
        <v>1</v>
      </c>
    </row>
    <row r="58" spans="1:5" x14ac:dyDescent="0.25">
      <c r="A58">
        <v>3026571</v>
      </c>
      <c r="B58" t="s">
        <v>217</v>
      </c>
      <c r="C58" t="s">
        <v>218</v>
      </c>
      <c r="D58">
        <v>64.010000000000005</v>
      </c>
      <c r="E58">
        <v>30</v>
      </c>
    </row>
    <row r="59" spans="1:5" x14ac:dyDescent="0.25">
      <c r="A59">
        <v>3065629</v>
      </c>
      <c r="B59" t="s">
        <v>99</v>
      </c>
      <c r="C59" t="s">
        <v>218</v>
      </c>
      <c r="D59">
        <v>32.619999999999997</v>
      </c>
      <c r="E59">
        <v>10</v>
      </c>
    </row>
    <row r="60" spans="1:5" x14ac:dyDescent="0.25">
      <c r="A60">
        <v>3033828</v>
      </c>
      <c r="B60" t="s">
        <v>219</v>
      </c>
      <c r="C60" t="s">
        <v>220</v>
      </c>
      <c r="D60">
        <v>62.86</v>
      </c>
      <c r="E60">
        <v>2</v>
      </c>
    </row>
    <row r="61" spans="1:5" x14ac:dyDescent="0.25">
      <c r="A61">
        <v>1700162</v>
      </c>
      <c r="B61" t="s">
        <v>140</v>
      </c>
      <c r="C61" t="s">
        <v>221</v>
      </c>
      <c r="D61">
        <v>52.48</v>
      </c>
      <c r="E61">
        <v>1</v>
      </c>
    </row>
    <row r="62" spans="1:5" x14ac:dyDescent="0.25">
      <c r="A62">
        <v>3054616</v>
      </c>
      <c r="B62" t="s">
        <v>222</v>
      </c>
      <c r="C62" t="s">
        <v>223</v>
      </c>
      <c r="D62">
        <v>165.99</v>
      </c>
      <c r="E62">
        <v>1</v>
      </c>
    </row>
    <row r="63" spans="1:5" x14ac:dyDescent="0.25">
      <c r="A63">
        <v>3032248</v>
      </c>
      <c r="B63" t="s">
        <v>114</v>
      </c>
      <c r="C63" t="s">
        <v>224</v>
      </c>
      <c r="D63">
        <v>257.66000000000003</v>
      </c>
      <c r="E63">
        <v>50</v>
      </c>
    </row>
    <row r="64" spans="1:5" x14ac:dyDescent="0.25">
      <c r="A64">
        <v>3002459</v>
      </c>
      <c r="B64" t="s">
        <v>225</v>
      </c>
      <c r="C64" t="s">
        <v>226</v>
      </c>
      <c r="D64">
        <v>27.49</v>
      </c>
      <c r="E64">
        <v>50</v>
      </c>
    </row>
    <row r="65" spans="1:5" x14ac:dyDescent="0.25">
      <c r="A65">
        <v>3032870</v>
      </c>
      <c r="B65" t="s">
        <v>9</v>
      </c>
      <c r="C65" t="s">
        <v>227</v>
      </c>
      <c r="D65">
        <v>37.979999999999997</v>
      </c>
      <c r="E65">
        <v>12</v>
      </c>
    </row>
    <row r="66" spans="1:5" x14ac:dyDescent="0.25">
      <c r="A66">
        <v>3031040</v>
      </c>
      <c r="B66" t="s">
        <v>120</v>
      </c>
      <c r="C66" t="s">
        <v>228</v>
      </c>
      <c r="D66">
        <v>19.850000000000001</v>
      </c>
      <c r="E66">
        <v>100</v>
      </c>
    </row>
    <row r="67" spans="1:5" x14ac:dyDescent="0.25">
      <c r="A67">
        <v>3030118</v>
      </c>
      <c r="B67" t="s">
        <v>108</v>
      </c>
      <c r="C67" t="s">
        <v>229</v>
      </c>
      <c r="D67">
        <v>2.02</v>
      </c>
      <c r="E67">
        <v>1</v>
      </c>
    </row>
    <row r="68" spans="1:5" x14ac:dyDescent="0.25">
      <c r="A68">
        <v>3000612</v>
      </c>
      <c r="B68" t="s">
        <v>230</v>
      </c>
      <c r="C68" t="s">
        <v>231</v>
      </c>
      <c r="D68">
        <v>2.4</v>
      </c>
      <c r="E68">
        <v>1</v>
      </c>
    </row>
    <row r="69" spans="1:5" x14ac:dyDescent="0.25">
      <c r="A69">
        <v>3029502</v>
      </c>
      <c r="B69" t="s">
        <v>232</v>
      </c>
      <c r="C69" t="s">
        <v>233</v>
      </c>
      <c r="D69">
        <v>170.34</v>
      </c>
      <c r="E69">
        <v>50</v>
      </c>
    </row>
    <row r="70" spans="1:5" x14ac:dyDescent="0.25">
      <c r="A70">
        <v>3029503</v>
      </c>
      <c r="B70" t="s">
        <v>158</v>
      </c>
      <c r="C70" t="s">
        <v>233</v>
      </c>
      <c r="D70">
        <v>93.34</v>
      </c>
      <c r="E70">
        <v>100</v>
      </c>
    </row>
    <row r="71" spans="1:5" x14ac:dyDescent="0.25">
      <c r="A71">
        <v>3001260</v>
      </c>
      <c r="B71" t="s">
        <v>139</v>
      </c>
      <c r="C71" t="s">
        <v>233</v>
      </c>
      <c r="D71">
        <v>5.5</v>
      </c>
      <c r="E71">
        <v>5</v>
      </c>
    </row>
    <row r="72" spans="1:5" x14ac:dyDescent="0.25">
      <c r="A72">
        <v>3009585</v>
      </c>
      <c r="B72" t="s">
        <v>42</v>
      </c>
      <c r="C72" t="s">
        <v>234</v>
      </c>
      <c r="D72">
        <v>309.18</v>
      </c>
      <c r="E72">
        <v>10</v>
      </c>
    </row>
    <row r="73" spans="1:5" x14ac:dyDescent="0.25">
      <c r="A73">
        <v>3058255</v>
      </c>
      <c r="B73" t="s">
        <v>84</v>
      </c>
      <c r="C73" t="s">
        <v>235</v>
      </c>
      <c r="D73">
        <v>73.2</v>
      </c>
      <c r="E73">
        <v>50</v>
      </c>
    </row>
    <row r="74" spans="1:5" x14ac:dyDescent="0.25">
      <c r="A74">
        <v>3008963</v>
      </c>
      <c r="B74" t="s">
        <v>38</v>
      </c>
      <c r="C74" t="s">
        <v>236</v>
      </c>
      <c r="D74">
        <v>1.1599999999999999</v>
      </c>
      <c r="E74">
        <v>1</v>
      </c>
    </row>
    <row r="75" spans="1:5" x14ac:dyDescent="0.25">
      <c r="A75">
        <v>3008335</v>
      </c>
      <c r="B75" t="s">
        <v>51</v>
      </c>
      <c r="C75" t="s">
        <v>193</v>
      </c>
      <c r="D75">
        <v>317.69</v>
      </c>
      <c r="E75">
        <v>1</v>
      </c>
    </row>
    <row r="76" spans="1:5" x14ac:dyDescent="0.25">
      <c r="A76">
        <v>3056789</v>
      </c>
      <c r="B76" t="s">
        <v>237</v>
      </c>
      <c r="C76" t="s">
        <v>193</v>
      </c>
      <c r="D76">
        <v>419.32</v>
      </c>
      <c r="E76">
        <v>1</v>
      </c>
    </row>
    <row r="77" spans="1:5" x14ac:dyDescent="0.25">
      <c r="A77">
        <v>3057934</v>
      </c>
      <c r="B77" t="s">
        <v>81</v>
      </c>
      <c r="C77" t="s">
        <v>193</v>
      </c>
      <c r="D77">
        <v>462.47</v>
      </c>
      <c r="E77">
        <v>680</v>
      </c>
    </row>
    <row r="78" spans="1:5" x14ac:dyDescent="0.25">
      <c r="A78">
        <v>3040987</v>
      </c>
      <c r="B78" t="s">
        <v>238</v>
      </c>
      <c r="C78" t="s">
        <v>193</v>
      </c>
      <c r="D78">
        <v>11.45</v>
      </c>
      <c r="E78">
        <v>1</v>
      </c>
    </row>
    <row r="79" spans="1:5" x14ac:dyDescent="0.25">
      <c r="A79">
        <v>3008337</v>
      </c>
      <c r="B79" t="s">
        <v>80</v>
      </c>
      <c r="C79" t="s">
        <v>193</v>
      </c>
      <c r="D79">
        <v>132.65</v>
      </c>
      <c r="E79">
        <v>1008</v>
      </c>
    </row>
    <row r="80" spans="1:5" x14ac:dyDescent="0.25">
      <c r="A80">
        <v>3011171</v>
      </c>
      <c r="B80" t="s">
        <v>239</v>
      </c>
      <c r="C80" t="s">
        <v>193</v>
      </c>
      <c r="D80">
        <v>11.39</v>
      </c>
      <c r="E80">
        <v>1</v>
      </c>
    </row>
    <row r="81" spans="1:5" x14ac:dyDescent="0.25">
      <c r="A81">
        <v>3058269</v>
      </c>
      <c r="B81" t="s">
        <v>40</v>
      </c>
      <c r="C81" t="s">
        <v>193</v>
      </c>
      <c r="D81">
        <v>2.5099999999999998</v>
      </c>
      <c r="E81">
        <v>1</v>
      </c>
    </row>
    <row r="82" spans="1:5" x14ac:dyDescent="0.25">
      <c r="A82">
        <v>3057567</v>
      </c>
      <c r="B82" t="s">
        <v>26</v>
      </c>
      <c r="C82" t="s">
        <v>193</v>
      </c>
      <c r="D82">
        <v>4.8600000000000003</v>
      </c>
      <c r="E82">
        <v>1</v>
      </c>
    </row>
    <row r="83" spans="1:5" x14ac:dyDescent="0.25">
      <c r="A83">
        <v>3057594</v>
      </c>
      <c r="B83" t="s">
        <v>240</v>
      </c>
      <c r="C83" t="s">
        <v>193</v>
      </c>
      <c r="D83">
        <v>54.01</v>
      </c>
      <c r="E83">
        <v>1</v>
      </c>
    </row>
    <row r="84" spans="1:5" x14ac:dyDescent="0.25">
      <c r="A84">
        <v>3056867</v>
      </c>
      <c r="B84" t="s">
        <v>241</v>
      </c>
      <c r="C84" t="s">
        <v>193</v>
      </c>
      <c r="D84">
        <v>1294.18</v>
      </c>
      <c r="E84">
        <v>1</v>
      </c>
    </row>
    <row r="85" spans="1:5" x14ac:dyDescent="0.25">
      <c r="A85">
        <v>3033882</v>
      </c>
      <c r="B85" t="s">
        <v>21</v>
      </c>
      <c r="C85" t="s">
        <v>193</v>
      </c>
      <c r="D85">
        <v>4.18</v>
      </c>
      <c r="E85">
        <v>1</v>
      </c>
    </row>
    <row r="86" spans="1:5" x14ac:dyDescent="0.25">
      <c r="A86">
        <v>3057867</v>
      </c>
      <c r="B86" t="s">
        <v>74</v>
      </c>
      <c r="C86" t="s">
        <v>193</v>
      </c>
      <c r="D86">
        <v>83.47</v>
      </c>
      <c r="E86">
        <v>50</v>
      </c>
    </row>
    <row r="87" spans="1:5" x14ac:dyDescent="0.25">
      <c r="A87">
        <v>3033316</v>
      </c>
      <c r="B87" t="s">
        <v>130</v>
      </c>
      <c r="C87" t="s">
        <v>193</v>
      </c>
      <c r="D87">
        <v>48.3</v>
      </c>
      <c r="E87">
        <v>1</v>
      </c>
    </row>
    <row r="88" spans="1:5" x14ac:dyDescent="0.25">
      <c r="A88">
        <v>3008374</v>
      </c>
      <c r="B88" t="s">
        <v>69</v>
      </c>
      <c r="C88" t="s">
        <v>193</v>
      </c>
      <c r="D88">
        <v>13.18</v>
      </c>
      <c r="E88">
        <v>1</v>
      </c>
    </row>
    <row r="89" spans="1:5" x14ac:dyDescent="0.25">
      <c r="A89">
        <v>3033013</v>
      </c>
      <c r="B89" t="s">
        <v>242</v>
      </c>
      <c r="C89" t="s">
        <v>193</v>
      </c>
      <c r="D89">
        <v>10.64</v>
      </c>
      <c r="E89">
        <v>100</v>
      </c>
    </row>
    <row r="90" spans="1:5" x14ac:dyDescent="0.25">
      <c r="A90">
        <v>3058198</v>
      </c>
      <c r="B90" t="s">
        <v>73</v>
      </c>
      <c r="C90" t="s">
        <v>193</v>
      </c>
      <c r="D90">
        <v>38.83</v>
      </c>
      <c r="E90">
        <v>1</v>
      </c>
    </row>
    <row r="91" spans="1:5" x14ac:dyDescent="0.25">
      <c r="A91">
        <v>3058066</v>
      </c>
      <c r="B91" t="s">
        <v>132</v>
      </c>
      <c r="C91" t="s">
        <v>193</v>
      </c>
      <c r="D91">
        <v>69.19</v>
      </c>
      <c r="E91">
        <v>1</v>
      </c>
    </row>
    <row r="92" spans="1:5" x14ac:dyDescent="0.25">
      <c r="A92">
        <v>3057751</v>
      </c>
      <c r="B92" t="s">
        <v>131</v>
      </c>
      <c r="C92" t="s">
        <v>193</v>
      </c>
      <c r="D92">
        <v>45.51</v>
      </c>
      <c r="E9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3DD82-0084-4E09-B09F-130820F495D7}">
  <dimension ref="A1:O110"/>
  <sheetViews>
    <sheetView zoomScaleNormal="100" workbookViewId="0"/>
  </sheetViews>
  <sheetFormatPr defaultRowHeight="15" x14ac:dyDescent="0.25"/>
  <cols>
    <col min="1" max="1" width="8" bestFit="1" customWidth="1"/>
    <col min="2" max="2" width="132.5703125" bestFit="1" customWidth="1"/>
  </cols>
  <sheetData>
    <row r="1" spans="1:2" ht="17.25" x14ac:dyDescent="0.25">
      <c r="A1" s="1" t="s">
        <v>243</v>
      </c>
      <c r="B1" s="1" t="s">
        <v>244</v>
      </c>
    </row>
    <row r="2" spans="1:2" ht="17.25" x14ac:dyDescent="0.25">
      <c r="A2">
        <v>2000145</v>
      </c>
      <c r="B2" s="2" t="s">
        <v>245</v>
      </c>
    </row>
    <row r="3" spans="1:2" ht="17.25" x14ac:dyDescent="0.25">
      <c r="A3">
        <v>2000205</v>
      </c>
      <c r="B3" s="2" t="s">
        <v>246</v>
      </c>
    </row>
    <row r="4" spans="1:2" ht="17.25" x14ac:dyDescent="0.25">
      <c r="A4">
        <v>2000300</v>
      </c>
      <c r="B4" s="2" t="s">
        <v>247</v>
      </c>
    </row>
    <row r="5" spans="1:2" ht="17.25" x14ac:dyDescent="0.25">
      <c r="A5">
        <v>2002438</v>
      </c>
      <c r="B5" s="2" t="s">
        <v>248</v>
      </c>
    </row>
    <row r="6" spans="1:2" ht="17.25" x14ac:dyDescent="0.25">
      <c r="A6">
        <v>3000922</v>
      </c>
      <c r="B6" s="2" t="s">
        <v>249</v>
      </c>
    </row>
    <row r="7" spans="1:2" ht="17.25" x14ac:dyDescent="0.25">
      <c r="A7">
        <v>3001869</v>
      </c>
      <c r="B7" s="2" t="s">
        <v>250</v>
      </c>
    </row>
    <row r="8" spans="1:2" ht="17.25" x14ac:dyDescent="0.25">
      <c r="A8">
        <v>3005230</v>
      </c>
      <c r="B8" s="2" t="s">
        <v>251</v>
      </c>
    </row>
    <row r="9" spans="1:2" ht="17.25" x14ac:dyDescent="0.25">
      <c r="A9">
        <v>3005555</v>
      </c>
      <c r="B9" s="2" t="s">
        <v>252</v>
      </c>
    </row>
    <row r="10" spans="1:2" ht="17.25" x14ac:dyDescent="0.25">
      <c r="A10">
        <v>3005820</v>
      </c>
      <c r="B10" s="2" t="s">
        <v>253</v>
      </c>
    </row>
    <row r="11" spans="1:2" ht="17.25" x14ac:dyDescent="0.25">
      <c r="A11">
        <v>3008358</v>
      </c>
      <c r="B11" s="2" t="s">
        <v>254</v>
      </c>
    </row>
    <row r="12" spans="1:2" ht="17.25" x14ac:dyDescent="0.25">
      <c r="A12">
        <v>3013625</v>
      </c>
      <c r="B12" s="2" t="s">
        <v>255</v>
      </c>
    </row>
    <row r="13" spans="1:2" ht="17.25" x14ac:dyDescent="0.25">
      <c r="A13">
        <v>3015404</v>
      </c>
      <c r="B13" s="2" t="s">
        <v>256</v>
      </c>
    </row>
    <row r="14" spans="1:2" ht="17.25" x14ac:dyDescent="0.25">
      <c r="A14">
        <v>3017170</v>
      </c>
      <c r="B14" s="2" t="s">
        <v>257</v>
      </c>
    </row>
    <row r="15" spans="1:2" ht="17.25" x14ac:dyDescent="0.25">
      <c r="A15">
        <v>3025654</v>
      </c>
      <c r="B15" s="2" t="s">
        <v>258</v>
      </c>
    </row>
    <row r="16" spans="1:2" ht="17.25" x14ac:dyDescent="0.25">
      <c r="A16">
        <v>3025719</v>
      </c>
      <c r="B16" s="2" t="s">
        <v>259</v>
      </c>
    </row>
    <row r="17" spans="1:2" ht="17.25" x14ac:dyDescent="0.25">
      <c r="A17">
        <v>3025813</v>
      </c>
      <c r="B17" s="2" t="s">
        <v>260</v>
      </c>
    </row>
    <row r="18" spans="1:2" ht="17.25" x14ac:dyDescent="0.25">
      <c r="A18">
        <v>3025889</v>
      </c>
      <c r="B18" s="2" t="s">
        <v>261</v>
      </c>
    </row>
    <row r="19" spans="1:2" ht="17.25" x14ac:dyDescent="0.25">
      <c r="A19">
        <v>3026875</v>
      </c>
      <c r="B19" s="2" t="s">
        <v>262</v>
      </c>
    </row>
    <row r="20" spans="1:2" ht="17.25" x14ac:dyDescent="0.25">
      <c r="A20">
        <v>3026884</v>
      </c>
      <c r="B20" s="2" t="s">
        <v>263</v>
      </c>
    </row>
    <row r="21" spans="1:2" ht="17.25" x14ac:dyDescent="0.25">
      <c r="A21">
        <v>3027532</v>
      </c>
      <c r="B21" s="2" t="s">
        <v>264</v>
      </c>
    </row>
    <row r="22" spans="1:2" ht="17.25" x14ac:dyDescent="0.25">
      <c r="A22">
        <v>3028318</v>
      </c>
      <c r="B22" s="2" t="s">
        <v>265</v>
      </c>
    </row>
    <row r="23" spans="1:2" ht="17.25" x14ac:dyDescent="0.25">
      <c r="A23">
        <v>3028875</v>
      </c>
      <c r="B23" s="2" t="s">
        <v>266</v>
      </c>
    </row>
    <row r="24" spans="1:2" ht="17.25" x14ac:dyDescent="0.25">
      <c r="A24">
        <v>3029196</v>
      </c>
      <c r="B24" s="2" t="s">
        <v>267</v>
      </c>
    </row>
    <row r="25" spans="1:2" ht="17.25" x14ac:dyDescent="0.25">
      <c r="A25">
        <v>3029820</v>
      </c>
      <c r="B25" s="2" t="s">
        <v>268</v>
      </c>
    </row>
    <row r="26" spans="1:2" ht="17.25" x14ac:dyDescent="0.25">
      <c r="A26">
        <v>3029828</v>
      </c>
      <c r="B26" s="2" t="s">
        <v>269</v>
      </c>
    </row>
    <row r="27" spans="1:2" ht="17.25" x14ac:dyDescent="0.25">
      <c r="A27">
        <v>3029932</v>
      </c>
      <c r="B27" s="2" t="s">
        <v>270</v>
      </c>
    </row>
    <row r="28" spans="1:2" ht="17.25" x14ac:dyDescent="0.25">
      <c r="A28">
        <v>3030068</v>
      </c>
      <c r="B28" s="2" t="s">
        <v>271</v>
      </c>
    </row>
    <row r="29" spans="1:2" ht="17.25" x14ac:dyDescent="0.25">
      <c r="A29">
        <v>3030655</v>
      </c>
      <c r="B29" s="2" t="s">
        <v>272</v>
      </c>
    </row>
    <row r="30" spans="1:2" ht="17.25" x14ac:dyDescent="0.25">
      <c r="A30">
        <v>3030674</v>
      </c>
      <c r="B30" s="2" t="s">
        <v>273</v>
      </c>
    </row>
    <row r="31" spans="1:2" ht="17.25" x14ac:dyDescent="0.25">
      <c r="A31">
        <v>3031171</v>
      </c>
      <c r="B31" s="2" t="s">
        <v>274</v>
      </c>
    </row>
    <row r="32" spans="1:2" ht="17.25" x14ac:dyDescent="0.25">
      <c r="A32">
        <v>3031256</v>
      </c>
      <c r="B32" s="2" t="s">
        <v>275</v>
      </c>
    </row>
    <row r="33" spans="1:15" ht="17.25" x14ac:dyDescent="0.25">
      <c r="A33">
        <v>3031264</v>
      </c>
      <c r="B33" s="2" t="s">
        <v>276</v>
      </c>
    </row>
    <row r="34" spans="1:15" ht="17.25" x14ac:dyDescent="0.25">
      <c r="A34">
        <v>3031995</v>
      </c>
      <c r="B34" s="2" t="s">
        <v>277</v>
      </c>
    </row>
    <row r="35" spans="1:15" ht="17.25" x14ac:dyDescent="0.25">
      <c r="A35">
        <v>3032484</v>
      </c>
      <c r="B35" s="2" t="s">
        <v>278</v>
      </c>
    </row>
    <row r="36" spans="1:15" ht="17.25" x14ac:dyDescent="0.25">
      <c r="A36">
        <v>3032949</v>
      </c>
      <c r="B36" s="2" t="s">
        <v>279</v>
      </c>
    </row>
    <row r="37" spans="1:15" ht="17.25" x14ac:dyDescent="0.25">
      <c r="A37">
        <v>3033076</v>
      </c>
      <c r="B37" s="2" t="s">
        <v>280</v>
      </c>
    </row>
    <row r="38" spans="1:15" ht="17.25" x14ac:dyDescent="0.25">
      <c r="A38">
        <v>3033213</v>
      </c>
      <c r="B38" s="2" t="s">
        <v>281</v>
      </c>
    </row>
    <row r="39" spans="1:15" ht="17.25" x14ac:dyDescent="0.25">
      <c r="A39">
        <v>3033314</v>
      </c>
      <c r="B39" s="2" t="s">
        <v>282</v>
      </c>
    </row>
    <row r="40" spans="1:15" ht="17.25" x14ac:dyDescent="0.25">
      <c r="A40">
        <v>3033342</v>
      </c>
      <c r="B40" s="2" t="s">
        <v>283</v>
      </c>
    </row>
    <row r="41" spans="1:15" ht="17.25" x14ac:dyDescent="0.25">
      <c r="A41">
        <v>3033351</v>
      </c>
      <c r="B41" s="2" t="s">
        <v>284</v>
      </c>
      <c r="O41" s="3"/>
    </row>
    <row r="42" spans="1:15" ht="17.25" x14ac:dyDescent="0.25">
      <c r="A42">
        <v>3033502</v>
      </c>
      <c r="B42" s="2" t="s">
        <v>285</v>
      </c>
      <c r="O42" s="3"/>
    </row>
    <row r="43" spans="1:15" ht="17.25" x14ac:dyDescent="0.25">
      <c r="A43">
        <v>3033535</v>
      </c>
      <c r="B43" s="2" t="s">
        <v>286</v>
      </c>
      <c r="O43" s="3"/>
    </row>
    <row r="44" spans="1:15" ht="17.25" x14ac:dyDescent="0.25">
      <c r="A44">
        <v>3033566</v>
      </c>
      <c r="B44" s="2" t="s">
        <v>287</v>
      </c>
      <c r="O44" s="3"/>
    </row>
    <row r="45" spans="1:15" ht="17.25" x14ac:dyDescent="0.25">
      <c r="A45">
        <v>3033983</v>
      </c>
      <c r="B45" s="2" t="s">
        <v>288</v>
      </c>
    </row>
    <row r="46" spans="1:15" ht="17.25" x14ac:dyDescent="0.25">
      <c r="A46">
        <v>3034386</v>
      </c>
      <c r="B46" s="2" t="s">
        <v>289</v>
      </c>
    </row>
    <row r="47" spans="1:15" ht="17.25" x14ac:dyDescent="0.25">
      <c r="A47">
        <v>3034531</v>
      </c>
      <c r="B47" s="2" t="s">
        <v>290</v>
      </c>
    </row>
    <row r="48" spans="1:15" ht="17.25" x14ac:dyDescent="0.25">
      <c r="A48">
        <v>3034734</v>
      </c>
      <c r="B48" s="2" t="s">
        <v>291</v>
      </c>
    </row>
    <row r="49" spans="1:2" ht="17.25" x14ac:dyDescent="0.25">
      <c r="A49">
        <v>3034762</v>
      </c>
      <c r="B49" s="2" t="s">
        <v>292</v>
      </c>
    </row>
    <row r="50" spans="1:2" ht="17.25" x14ac:dyDescent="0.25">
      <c r="A50">
        <v>3034807</v>
      </c>
      <c r="B50" s="2" t="s">
        <v>293</v>
      </c>
    </row>
    <row r="51" spans="1:2" ht="17.25" x14ac:dyDescent="0.25">
      <c r="A51">
        <v>3036575</v>
      </c>
      <c r="B51" s="2" t="s">
        <v>294</v>
      </c>
    </row>
    <row r="52" spans="1:2" ht="17.25" x14ac:dyDescent="0.25">
      <c r="A52">
        <v>3036577</v>
      </c>
      <c r="B52" s="2" t="s">
        <v>295</v>
      </c>
    </row>
    <row r="53" spans="1:2" ht="17.25" x14ac:dyDescent="0.25">
      <c r="A53">
        <v>3036600</v>
      </c>
      <c r="B53" s="2" t="s">
        <v>296</v>
      </c>
    </row>
    <row r="54" spans="1:2" ht="17.25" x14ac:dyDescent="0.25">
      <c r="A54">
        <v>3036643</v>
      </c>
      <c r="B54" s="2" t="s">
        <v>297</v>
      </c>
    </row>
    <row r="55" spans="1:2" ht="17.25" x14ac:dyDescent="0.25">
      <c r="A55">
        <v>3036779</v>
      </c>
      <c r="B55" s="2" t="s">
        <v>298</v>
      </c>
    </row>
    <row r="56" spans="1:2" ht="17.25" x14ac:dyDescent="0.25">
      <c r="A56">
        <v>3037114</v>
      </c>
      <c r="B56" s="2" t="s">
        <v>299</v>
      </c>
    </row>
    <row r="57" spans="1:2" ht="17.25" x14ac:dyDescent="0.25">
      <c r="A57">
        <v>3037976</v>
      </c>
      <c r="B57" s="2" t="s">
        <v>300</v>
      </c>
    </row>
    <row r="58" spans="1:2" ht="17.25" x14ac:dyDescent="0.25">
      <c r="A58">
        <v>3038187</v>
      </c>
      <c r="B58" s="2" t="s">
        <v>301</v>
      </c>
    </row>
    <row r="59" spans="1:2" ht="17.25" x14ac:dyDescent="0.25">
      <c r="A59">
        <v>3038710</v>
      </c>
      <c r="B59" s="2" t="s">
        <v>302</v>
      </c>
    </row>
    <row r="60" spans="1:2" ht="17.25" x14ac:dyDescent="0.25">
      <c r="A60">
        <v>3038739</v>
      </c>
      <c r="B60" s="2" t="s">
        <v>303</v>
      </c>
    </row>
    <row r="61" spans="1:2" ht="17.25" x14ac:dyDescent="0.25">
      <c r="A61">
        <v>3038745</v>
      </c>
      <c r="B61" s="2" t="s">
        <v>304</v>
      </c>
    </row>
    <row r="62" spans="1:2" ht="17.25" x14ac:dyDescent="0.25">
      <c r="A62">
        <v>3038767</v>
      </c>
      <c r="B62" s="2" t="s">
        <v>305</v>
      </c>
    </row>
    <row r="63" spans="1:2" ht="17.25" x14ac:dyDescent="0.25">
      <c r="A63">
        <v>3038947</v>
      </c>
      <c r="B63" s="2" t="s">
        <v>306</v>
      </c>
    </row>
    <row r="64" spans="1:2" ht="17.25" x14ac:dyDescent="0.25">
      <c r="A64">
        <v>3039133</v>
      </c>
      <c r="B64" s="2" t="s">
        <v>307</v>
      </c>
    </row>
    <row r="65" spans="1:2" ht="17.25" x14ac:dyDescent="0.25">
      <c r="A65">
        <v>3039522</v>
      </c>
      <c r="B65" s="2" t="s">
        <v>308</v>
      </c>
    </row>
    <row r="66" spans="1:2" ht="17.25" x14ac:dyDescent="0.25">
      <c r="A66">
        <v>3047939</v>
      </c>
      <c r="B66" s="2" t="s">
        <v>309</v>
      </c>
    </row>
    <row r="67" spans="1:2" ht="17.25" x14ac:dyDescent="0.25">
      <c r="A67">
        <v>3048405</v>
      </c>
      <c r="B67" s="2" t="s">
        <v>310</v>
      </c>
    </row>
    <row r="68" spans="1:2" ht="17.25" x14ac:dyDescent="0.25">
      <c r="A68">
        <v>3048406</v>
      </c>
      <c r="B68" s="2" t="s">
        <v>311</v>
      </c>
    </row>
    <row r="69" spans="1:2" ht="17.25" x14ac:dyDescent="0.25">
      <c r="A69">
        <v>3048570</v>
      </c>
      <c r="B69" s="2" t="s">
        <v>312</v>
      </c>
    </row>
    <row r="70" spans="1:2" ht="17.25" x14ac:dyDescent="0.25">
      <c r="A70">
        <v>3049241</v>
      </c>
      <c r="B70" s="2" t="s">
        <v>313</v>
      </c>
    </row>
    <row r="71" spans="1:2" ht="17.25" x14ac:dyDescent="0.25">
      <c r="A71">
        <v>3049862</v>
      </c>
      <c r="B71" s="2" t="s">
        <v>314</v>
      </c>
    </row>
    <row r="72" spans="1:2" ht="17.25" x14ac:dyDescent="0.25">
      <c r="A72">
        <v>3050165</v>
      </c>
      <c r="B72" s="2" t="s">
        <v>315</v>
      </c>
    </row>
    <row r="73" spans="1:2" ht="17.25" x14ac:dyDescent="0.25">
      <c r="A73">
        <v>3050166</v>
      </c>
      <c r="B73" s="2" t="s">
        <v>316</v>
      </c>
    </row>
    <row r="74" spans="1:2" ht="17.25" x14ac:dyDescent="0.25">
      <c r="A74">
        <v>3050169</v>
      </c>
      <c r="B74" s="2" t="s">
        <v>317</v>
      </c>
    </row>
    <row r="75" spans="1:2" ht="17.25" x14ac:dyDescent="0.25">
      <c r="A75">
        <v>3051387</v>
      </c>
      <c r="B75" s="2" t="s">
        <v>318</v>
      </c>
    </row>
    <row r="76" spans="1:2" ht="17.25" x14ac:dyDescent="0.25">
      <c r="A76">
        <v>3052011</v>
      </c>
      <c r="B76" s="2" t="s">
        <v>319</v>
      </c>
    </row>
    <row r="77" spans="1:2" ht="17.25" x14ac:dyDescent="0.25">
      <c r="A77">
        <v>3052162</v>
      </c>
      <c r="B77" s="2" t="s">
        <v>320</v>
      </c>
    </row>
    <row r="78" spans="1:2" ht="17.25" x14ac:dyDescent="0.25">
      <c r="A78">
        <v>3052212</v>
      </c>
      <c r="B78" s="2" t="s">
        <v>321</v>
      </c>
    </row>
    <row r="79" spans="1:2" ht="17.25" x14ac:dyDescent="0.25">
      <c r="A79">
        <v>3052335</v>
      </c>
      <c r="B79" s="2" t="s">
        <v>322</v>
      </c>
    </row>
    <row r="80" spans="1:2" ht="17.25" x14ac:dyDescent="0.25">
      <c r="A80">
        <v>3052510</v>
      </c>
      <c r="B80" s="2" t="s">
        <v>323</v>
      </c>
    </row>
    <row r="81" spans="1:2" ht="17.25" x14ac:dyDescent="0.25">
      <c r="A81">
        <v>3053248</v>
      </c>
      <c r="B81" s="2" t="s">
        <v>324</v>
      </c>
    </row>
    <row r="82" spans="1:2" ht="17.25" x14ac:dyDescent="0.25">
      <c r="A82">
        <v>3054629</v>
      </c>
      <c r="B82" s="2" t="s">
        <v>325</v>
      </c>
    </row>
    <row r="83" spans="1:2" ht="17.25" x14ac:dyDescent="0.25">
      <c r="A83">
        <v>3054631</v>
      </c>
      <c r="B83" s="2" t="s">
        <v>326</v>
      </c>
    </row>
    <row r="84" spans="1:2" ht="17.25" x14ac:dyDescent="0.25">
      <c r="A84">
        <v>3056584</v>
      </c>
      <c r="B84" s="2" t="s">
        <v>327</v>
      </c>
    </row>
    <row r="85" spans="1:2" ht="17.25" x14ac:dyDescent="0.25">
      <c r="A85">
        <v>3056939</v>
      </c>
      <c r="B85" s="2" t="s">
        <v>328</v>
      </c>
    </row>
    <row r="86" spans="1:2" ht="17.25" x14ac:dyDescent="0.25">
      <c r="A86">
        <v>3057002</v>
      </c>
      <c r="B86" s="2" t="s">
        <v>329</v>
      </c>
    </row>
    <row r="87" spans="1:2" ht="17.25" x14ac:dyDescent="0.25">
      <c r="A87">
        <v>3057029</v>
      </c>
      <c r="B87" s="2" t="s">
        <v>330</v>
      </c>
    </row>
    <row r="88" spans="1:2" ht="17.25" x14ac:dyDescent="0.25">
      <c r="A88">
        <v>3057152</v>
      </c>
      <c r="B88" s="2" t="s">
        <v>331</v>
      </c>
    </row>
    <row r="89" spans="1:2" ht="17.25" x14ac:dyDescent="0.25">
      <c r="A89">
        <v>3057168</v>
      </c>
      <c r="B89" s="2" t="s">
        <v>332</v>
      </c>
    </row>
    <row r="90" spans="1:2" ht="17.25" x14ac:dyDescent="0.25">
      <c r="A90">
        <v>3057537</v>
      </c>
      <c r="B90" s="2" t="s">
        <v>333</v>
      </c>
    </row>
    <row r="91" spans="1:2" ht="17.25" x14ac:dyDescent="0.25">
      <c r="A91">
        <v>3057587</v>
      </c>
      <c r="B91" s="2" t="s">
        <v>334</v>
      </c>
    </row>
    <row r="92" spans="1:2" ht="17.25" x14ac:dyDescent="0.25">
      <c r="A92">
        <v>3057934</v>
      </c>
      <c r="B92" s="2" t="s">
        <v>335</v>
      </c>
    </row>
    <row r="93" spans="1:2" ht="17.25" x14ac:dyDescent="0.25">
      <c r="A93">
        <v>3058105</v>
      </c>
      <c r="B93" s="2" t="s">
        <v>336</v>
      </c>
    </row>
    <row r="94" spans="1:2" ht="17.25" x14ac:dyDescent="0.25">
      <c r="A94">
        <v>3058356</v>
      </c>
      <c r="B94" s="2" t="s">
        <v>337</v>
      </c>
    </row>
    <row r="95" spans="1:2" ht="17.25" x14ac:dyDescent="0.25">
      <c r="A95">
        <v>3058517</v>
      </c>
      <c r="B95" s="2" t="s">
        <v>338</v>
      </c>
    </row>
    <row r="96" spans="1:2" ht="17.25" x14ac:dyDescent="0.25">
      <c r="A96">
        <v>3058520</v>
      </c>
      <c r="B96" s="2" t="s">
        <v>339</v>
      </c>
    </row>
    <row r="97" spans="1:2" ht="17.25" x14ac:dyDescent="0.25">
      <c r="A97">
        <v>3058759</v>
      </c>
      <c r="B97" s="2" t="s">
        <v>340</v>
      </c>
    </row>
    <row r="98" spans="1:2" ht="17.25" x14ac:dyDescent="0.25">
      <c r="A98">
        <v>3058917</v>
      </c>
      <c r="B98" s="2" t="s">
        <v>341</v>
      </c>
    </row>
    <row r="99" spans="1:2" ht="17.25" x14ac:dyDescent="0.25">
      <c r="A99">
        <v>3058927</v>
      </c>
      <c r="B99" s="2" t="s">
        <v>342</v>
      </c>
    </row>
    <row r="100" spans="1:2" ht="17.25" x14ac:dyDescent="0.25">
      <c r="A100">
        <v>3059036</v>
      </c>
      <c r="B100" s="2" t="s">
        <v>343</v>
      </c>
    </row>
    <row r="101" spans="1:2" ht="17.25" x14ac:dyDescent="0.25">
      <c r="A101">
        <v>3059144</v>
      </c>
      <c r="B101" s="2" t="s">
        <v>344</v>
      </c>
    </row>
    <row r="102" spans="1:2" ht="17.25" x14ac:dyDescent="0.25">
      <c r="A102">
        <v>3059176</v>
      </c>
      <c r="B102" s="2" t="s">
        <v>345</v>
      </c>
    </row>
    <row r="103" spans="1:2" ht="17.25" x14ac:dyDescent="0.25">
      <c r="A103">
        <v>3059202</v>
      </c>
      <c r="B103" s="2" t="s">
        <v>346</v>
      </c>
    </row>
    <row r="104" spans="1:2" ht="17.25" x14ac:dyDescent="0.25">
      <c r="A104">
        <v>3059438</v>
      </c>
      <c r="B104" s="2" t="s">
        <v>347</v>
      </c>
    </row>
    <row r="105" spans="1:2" ht="17.25" x14ac:dyDescent="0.25">
      <c r="A105">
        <v>3060595</v>
      </c>
      <c r="B105" s="2" t="s">
        <v>348</v>
      </c>
    </row>
    <row r="106" spans="1:2" ht="17.25" x14ac:dyDescent="0.25">
      <c r="A106">
        <v>3060876</v>
      </c>
      <c r="B106" s="2" t="s">
        <v>349</v>
      </c>
    </row>
    <row r="107" spans="1:2" ht="17.25" x14ac:dyDescent="0.25">
      <c r="A107">
        <v>3060878</v>
      </c>
      <c r="B107" s="2" t="s">
        <v>350</v>
      </c>
    </row>
    <row r="108" spans="1:2" ht="17.25" x14ac:dyDescent="0.25">
      <c r="A108">
        <v>3060882</v>
      </c>
      <c r="B108" s="2" t="s">
        <v>351</v>
      </c>
    </row>
    <row r="109" spans="1:2" ht="17.25" x14ac:dyDescent="0.25">
      <c r="A109">
        <v>3065750</v>
      </c>
      <c r="B109" s="2" t="s">
        <v>352</v>
      </c>
    </row>
    <row r="110" spans="1:2" ht="17.25" x14ac:dyDescent="0.25">
      <c r="A110">
        <v>3066732</v>
      </c>
      <c r="B110" s="2" t="s">
        <v>353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8" ma:contentTypeDescription="Een nieuw document maken." ma:contentTypeScope="" ma:versionID="8cba8d1b2abfa4ae8e0f620791d14e4e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220b85a8de4827a09cc991744de142ae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469B85-8C2B-461F-89D3-FCECD62B6B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160CC2-1374-4F81-B03E-9BC23E42A2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Invulinstructie</vt:lpstr>
      <vt:lpstr>Calculatieformulier</vt:lpstr>
      <vt:lpstr>prijslijst</vt:lpstr>
      <vt:lpstr>Aanvullend </vt:lpstr>
      <vt:lpstr>Calculatieformulier!Afdruktitels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Gerritse</dc:creator>
  <cp:keywords/>
  <dc:description/>
  <cp:lastModifiedBy>Corine Kroes</cp:lastModifiedBy>
  <cp:revision/>
  <cp:lastPrinted>2023-06-13T06:29:12Z</cp:lastPrinted>
  <dcterms:created xsi:type="dcterms:W3CDTF">2023-05-17T13:22:11Z</dcterms:created>
  <dcterms:modified xsi:type="dcterms:W3CDTF">2023-06-13T06:53:16Z</dcterms:modified>
  <cp:category/>
  <cp:contentStatus/>
</cp:coreProperties>
</file>