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0"/>
  <workbookPr codeName="ThisWorkbook" defaultThemeVersion="166925"/>
  <mc:AlternateContent xmlns:mc="http://schemas.openxmlformats.org/markup-compatibility/2006">
    <mc:Choice Requires="x15">
      <x15ac:absPath xmlns:x15ac="http://schemas.microsoft.com/office/spreadsheetml/2010/11/ac" url="https://rsjijsselland.sharepoint.com/sites/RSJData/Gedeelde documenten/Inkoop/Databestanden/Rekenhulp ambulant/Rekenhulp 2024/"/>
    </mc:Choice>
  </mc:AlternateContent>
  <xr:revisionPtr revIDLastSave="65" documentId="8_{28C0274E-AE84-4508-9D19-0E08AACB4766}" xr6:coauthVersionLast="47" xr6:coauthVersionMax="47" xr10:uidLastSave="{CB47B6BB-C08B-4A4B-943D-1F4066C1063B}"/>
  <workbookProtection workbookAlgorithmName="SHA-512" workbookHashValue="pDVgRbDiNDIxUFeMcXxckzDo9kGCeD8qW9PnsiKr1eGuEkznYxTh1l6ZC0otvmRuqGOBVxNkugaXHUSQzlL0CA==" workbookSaltValue="4G/mhRa46fShNl//KV7Mjw==" workbookSpinCount="100000" lockStructure="1"/>
  <bookViews>
    <workbookView xWindow="-108" yWindow="-108" windowWidth="23256" windowHeight="12576" tabRatio="643" xr2:uid="{B48004E5-3425-44E8-8DE8-5B23DA34477A}"/>
  </bookViews>
  <sheets>
    <sheet name="Versiebeheer" sheetId="4" r:id="rId1"/>
    <sheet name="Invulinstructie" sheetId="6" r:id="rId2"/>
    <sheet name="Rekenhulp ambulant budget" sheetId="1" r:id="rId3"/>
    <sheet name="Aanbiederslijst" sheetId="11" r:id="rId4"/>
    <sheet name="Tarievenoverzicht" sheetId="9" r:id="rId5"/>
    <sheet name="Testbevindingen" sheetId="5" state="hidden" r:id="rId6"/>
    <sheet name="Lijsten" sheetId="2" state="hidden" r:id="rId7"/>
    <sheet name="Rekentarief" sheetId="7" state="hidden" r:id="rId8"/>
  </sheets>
  <definedNames>
    <definedName name="_xlnm._FilterDatabase" localSheetId="3" hidden="1">Aanbiederslijst!$A$3:$M$136</definedName>
    <definedName name="_xlnm._FilterDatabase" localSheetId="5" hidden="1">Testbevindingen!$A$2:$J$102</definedName>
    <definedName name="_xlnm.Print_Area" localSheetId="2">'Rekenhulp ambulant budget'!$B$1:$K$30</definedName>
    <definedName name="dag">Lijsten!$H$3:$H$4</definedName>
    <definedName name="duurzaam">Lijsten!$E$3:$E$6</definedName>
    <definedName name="DuurzaamJa">Lijsten!$N$3:$N$3</definedName>
    <definedName name="eenheid">Lijsten!$K$17:$K$24</definedName>
    <definedName name="herstel">Lijsten!$E$3:$E$6</definedName>
    <definedName name="Herstelja">Lijsten!$P$3:$P$9</definedName>
    <definedName name="Perceel">Lijsten!$D$3:$D$7</definedName>
    <definedName name="rekentarief">Lijsten!$B$3:$B$6</definedName>
    <definedName name="tijd">Lijsten!$J$3:$J$4</definedName>
    <definedName name="vannaar">Lijsten!$L$17:$R$24</definedName>
    <definedName name="vannaar1">Lijsten!$L$16:$S$16</definedName>
    <definedName name="vannaara">Lijsten!$K$17:$K$24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C11" i="7" l="1"/>
  <c r="C3" i="7"/>
  <c r="C3" i="2" l="1"/>
  <c r="G11" i="7"/>
  <c r="F11" i="7"/>
  <c r="E11" i="7"/>
  <c r="D11" i="7"/>
  <c r="G9" i="7"/>
  <c r="G8" i="7"/>
  <c r="G7" i="7"/>
  <c r="G6" i="7"/>
  <c r="G5" i="7"/>
  <c r="G4" i="7"/>
  <c r="G3" i="7"/>
  <c r="F9" i="7"/>
  <c r="F8" i="7"/>
  <c r="F7" i="7"/>
  <c r="F6" i="7"/>
  <c r="F5" i="7"/>
  <c r="F4" i="7"/>
  <c r="F3" i="7"/>
  <c r="E9" i="7"/>
  <c r="E8" i="7"/>
  <c r="E7" i="7"/>
  <c r="E6" i="7"/>
  <c r="E5" i="7"/>
  <c r="E4" i="7"/>
  <c r="E3" i="7"/>
  <c r="D9" i="7"/>
  <c r="D8" i="7"/>
  <c r="D7" i="7"/>
  <c r="D6" i="7"/>
  <c r="D5" i="7"/>
  <c r="D4" i="7"/>
  <c r="D3" i="7"/>
  <c r="C9" i="7"/>
  <c r="C8" i="7"/>
  <c r="C7" i="7"/>
  <c r="C6" i="7"/>
  <c r="C5" i="7"/>
  <c r="C4" i="7"/>
  <c r="C7" i="2" l="1"/>
  <c r="C6" i="2"/>
  <c r="C5" i="2"/>
  <c r="C4" i="2"/>
  <c r="J12" i="2" l="1"/>
  <c r="L6" i="2"/>
  <c r="M6" i="2"/>
  <c r="D23" i="1"/>
  <c r="K23" i="1"/>
  <c r="C27" i="1"/>
  <c r="D41" i="1"/>
  <c r="D33" i="1"/>
  <c r="E38" i="1" s="1"/>
  <c r="E67" i="2"/>
  <c r="E68" i="2"/>
  <c r="E69" i="2"/>
  <c r="E70" i="2"/>
  <c r="E71" i="2"/>
  <c r="E72" i="2"/>
  <c r="E66" i="2"/>
  <c r="E60" i="2"/>
  <c r="E61" i="2"/>
  <c r="E62" i="2"/>
  <c r="E63" i="2"/>
  <c r="E64" i="2"/>
  <c r="E65" i="2"/>
  <c r="E59" i="2"/>
  <c r="E53" i="2"/>
  <c r="E54" i="2"/>
  <c r="E55" i="2"/>
  <c r="E56" i="2"/>
  <c r="E57" i="2"/>
  <c r="E58" i="2"/>
  <c r="E52" i="2"/>
  <c r="E46" i="2"/>
  <c r="E47" i="2"/>
  <c r="E48" i="2"/>
  <c r="E49" i="2"/>
  <c r="E50" i="2"/>
  <c r="E51" i="2"/>
  <c r="E45" i="2"/>
  <c r="E39" i="2"/>
  <c r="E40" i="2"/>
  <c r="E41" i="2"/>
  <c r="E42" i="2"/>
  <c r="E43" i="2"/>
  <c r="E44" i="2"/>
  <c r="E38" i="2"/>
  <c r="E40" i="1" l="1"/>
  <c r="E35" i="1"/>
  <c r="E37" i="1"/>
  <c r="E39" i="1"/>
  <c r="E36" i="1"/>
  <c r="E34" i="1"/>
  <c r="J32" i="2" l="1"/>
  <c r="J31" i="2"/>
  <c r="J30" i="2"/>
  <c r="J29" i="2"/>
  <c r="I32" i="2"/>
  <c r="I31" i="2"/>
  <c r="I30" i="2"/>
  <c r="I29" i="2"/>
  <c r="H32" i="2"/>
  <c r="H31" i="2"/>
  <c r="H30" i="2"/>
  <c r="H29" i="2"/>
  <c r="G32" i="2"/>
  <c r="G31" i="2"/>
  <c r="G30" i="2"/>
  <c r="G29" i="2"/>
  <c r="F32" i="2"/>
  <c r="F31" i="2"/>
  <c r="F30" i="2"/>
  <c r="F29" i="2"/>
  <c r="K32" i="2"/>
  <c r="K31" i="2"/>
  <c r="K30" i="2"/>
  <c r="K29" i="2"/>
  <c r="L32" i="2"/>
  <c r="L31" i="2"/>
  <c r="L30" i="2"/>
  <c r="L29" i="2"/>
  <c r="L28" i="2"/>
  <c r="K28" i="2"/>
  <c r="J28" i="2"/>
  <c r="I28" i="2"/>
  <c r="H28" i="2"/>
  <c r="G28" i="2"/>
  <c r="F28" i="2"/>
  <c r="E30" i="2" l="1"/>
  <c r="B30" i="2" s="1"/>
  <c r="E32" i="2"/>
  <c r="B32" i="2" s="1"/>
  <c r="E31" i="2"/>
  <c r="B31" i="2" s="1"/>
  <c r="E29" i="2"/>
  <c r="B29" i="2" s="1"/>
  <c r="E28" i="2"/>
  <c r="B28" i="2" s="1"/>
  <c r="D42" i="1" s="1"/>
  <c r="D24" i="1" s="1"/>
  <c r="A37" i="4"/>
  <c r="A36" i="4"/>
  <c r="A1" i="1"/>
  <c r="H21" i="1"/>
  <c r="C23" i="1"/>
  <c r="H13" i="1"/>
  <c r="K19" i="1"/>
  <c r="C18" i="1"/>
  <c r="E15" i="1"/>
  <c r="E6" i="1" l="1"/>
  <c r="H14" i="1" l="1"/>
  <c r="K24" i="1"/>
  <c r="D30" i="1" l="1"/>
  <c r="T19" i="2"/>
  <c r="H23" i="1"/>
  <c r="H27" i="1"/>
  <c r="H17" i="1"/>
  <c r="H22" i="1"/>
  <c r="R19" i="2"/>
  <c r="R18" i="2"/>
  <c r="Q23" i="2"/>
  <c r="Q19" i="2"/>
  <c r="Q18" i="2"/>
  <c r="Q17" i="2"/>
  <c r="P23" i="2"/>
  <c r="P22" i="2"/>
  <c r="P19" i="2"/>
  <c r="P18" i="2"/>
  <c r="P17" i="2"/>
  <c r="O23" i="2"/>
  <c r="O22" i="2"/>
  <c r="O21" i="2"/>
  <c r="O19" i="2"/>
  <c r="O18" i="2"/>
  <c r="O17" i="2"/>
  <c r="N23" i="2"/>
  <c r="N22" i="2"/>
  <c r="N21" i="2"/>
  <c r="N20" i="2"/>
  <c r="L22" i="2"/>
  <c r="L21" i="2"/>
  <c r="M23" i="2"/>
  <c r="M22" i="2"/>
  <c r="M21" i="2"/>
  <c r="M20" i="2"/>
  <c r="V4" i="2" l="1"/>
  <c r="J13" i="2"/>
  <c r="L9" i="2"/>
  <c r="L7" i="2"/>
  <c r="L8" i="2"/>
  <c r="H16" i="1"/>
  <c r="H15" i="1"/>
  <c r="K25" i="1" l="1"/>
  <c r="D28" i="1"/>
  <c r="D27" i="1"/>
  <c r="K16" i="1" s="1"/>
  <c r="K18" i="1" l="1"/>
  <c r="D29" i="1"/>
  <c r="V3" i="2" s="1"/>
  <c r="V5" i="2" s="1"/>
  <c r="K26" i="1" l="1"/>
  <c r="K20" i="1"/>
  <c r="K22" i="1" l="1"/>
  <c r="K17" i="1"/>
  <c r="K21" i="1"/>
  <c r="K15" i="1"/>
</calcChain>
</file>

<file path=xl/sharedStrings.xml><?xml version="1.0" encoding="utf-8"?>
<sst xmlns="http://schemas.openxmlformats.org/spreadsheetml/2006/main" count="1228" uniqueCount="424">
  <si>
    <t>Versiebeheer</t>
  </si>
  <si>
    <t>Rekenhulp ambulant budget</t>
  </si>
  <si>
    <t>Versie 1.6</t>
  </si>
  <si>
    <t>Aangepast in versie 1.1 ten opzichte van versie 1.0</t>
  </si>
  <si>
    <t>Keuze van eenheden toegevoegd bij vragen over omvang (Q)</t>
  </si>
  <si>
    <t>Overzicht met de standaardbudgetten toegevoegd</t>
  </si>
  <si>
    <t>Datumstempel en versienummer toegevoegd aan de resultaattabel</t>
  </si>
  <si>
    <t>Bestand lokaal beschikbaar gemaakt i.p.v. online versie met meerdere tabbladen</t>
  </si>
  <si>
    <t>Vraag toegevoegd: cliëntnummer / kenmerk</t>
  </si>
  <si>
    <t>Tarieven individuele jeugdhulp op basis van 5 tariefklassen / percelen</t>
  </si>
  <si>
    <t>Vraag toegevoegd: correctie tarief naar aanleiding van verwachte afwijkende functiemix</t>
  </si>
  <si>
    <t>Invulinstructie toegevoegd als 2e tabblad</t>
  </si>
  <si>
    <t>Aangepast in versie 1.2 ten opzichte van versie 1.1</t>
  </si>
  <si>
    <t>Tarieven groepsaanbod aangepast n.a.v. indexatie BO besluit 01-02-2023</t>
  </si>
  <si>
    <t>Gemiddeld uurtarief ambulante jeugdhulp aangepast n.a.v. indexatie BO besluit 01-02-2023</t>
  </si>
  <si>
    <t>Tarievenoverzicht verplaatst van Invulinstructie naar apart tabblad Tarievenoverzicht</t>
  </si>
  <si>
    <t>Aangepast in versie 1.3 ten opzichte van versie 1.2</t>
  </si>
  <si>
    <t>Uurtarieven aangepast zodat de juiste nieuwe gemiddelde tarieven worden gebruikt bij de berekeningen</t>
  </si>
  <si>
    <t>Aangepast in versie 1.4 ten opzichte van versie 1.3</t>
  </si>
  <si>
    <t>Tabblad Aanbiederslijst toegevoegd om vraag 11 Tariefklasse aanbieder (perceel 1 t/m 5) op te zoeken (via Filter in cel A3)</t>
  </si>
  <si>
    <t>Berekenen afwijkend uurtarief toegevoegd met procentueel aandeel van tariefgroepen (functiemix; vraag 18 t/m 27)</t>
  </si>
  <si>
    <t>Uren beschikking ambulante jeugdhulp in K23 wordt nu correct berekent als er een afwijkend uurtarief wordt gebruikt</t>
  </si>
  <si>
    <t>Aangepast in versie 1.5 ten opzichte van versie 1.4</t>
  </si>
  <si>
    <t>Tarieven op tabblad Tarievenoverzicht aangepast na index 2024</t>
  </si>
  <si>
    <t>Aangepast in versie 1.6 ten opzichte van versie 1.5</t>
  </si>
  <si>
    <t>Tekstuele wijzigingen voor omzetting van 2023 naar 2024.</t>
  </si>
  <si>
    <t>Het model waarschuwt vanaf 1 december dat de tarieven moeten worden aangepast.</t>
  </si>
  <si>
    <t>Vragen en verbetervoorstellen kun je mailen naar inkoop@rsj-ijsselland.nl o.v.v. Rekenhulp ambulant budget</t>
  </si>
  <si>
    <t>Invulinstructie Rekenhulp ambulant budget</t>
  </si>
  <si>
    <t>Algemeen</t>
  </si>
  <si>
    <t>Doel</t>
  </si>
  <si>
    <t xml:space="preserve">Deze rekenhulp ondersteunt de samenwerking tijdens het verwijsproces tussen gemeente en jeugdhulpaanbieder. 
Dit is onderdeel van de omgangsnormen om het natuurlijke spanningsveld tussen de gemeentelijke toegang en de jeugdhulpaanbieders werkbaar te houden. </t>
  </si>
  <si>
    <t>Wat</t>
  </si>
  <si>
    <t xml:space="preserve">Kiezen van het maximum standaardbudget of berekenen van het offertebudget van de toewijzing met behulp van de rekenformule prijs maal volume (PxQ). 
De aanbieder heeft - vanuit het uitgangspunt vertrouwen - binnen het toegewezen budget de ruimte om te doen wat nodig is om het beoogde resultaat te bereiken. De aanbieder declareert niet meer dan de werkelijke inzet. </t>
  </si>
  <si>
    <t>Wie</t>
  </si>
  <si>
    <t>Aanbieder of gemeente</t>
  </si>
  <si>
    <t>Wanneer gebruiken van de rekenhulp</t>
  </si>
  <si>
    <t>Voorafgaand aan het overleg tussen aanbieder en gemeente of acceptatie door aanbieder</t>
  </si>
  <si>
    <t>Vervolg na gebruik van de rekenhulp</t>
  </si>
  <si>
    <t xml:space="preserve">Overleg tussen aanbieder en gemeente of acceptatie door aanbieder om tot een JW315 of JW301 bericht te komen. </t>
  </si>
  <si>
    <t>Hoe - technisch</t>
  </si>
  <si>
    <t>Na downloaden van lege versie deze 'Opslaan als' in Excel voor het invullen en bewaren van de ingevulde versie voor de jeugdige</t>
  </si>
  <si>
    <t>Vraag</t>
  </si>
  <si>
    <t>Toelichting</t>
  </si>
  <si>
    <t xml:space="preserve">Verwijzing naar contractuele inkoopafspraak </t>
  </si>
  <si>
    <t>Budgetbepaling voor duurzaam of herstel?</t>
  </si>
  <si>
    <t xml:space="preserve">Een duurzaam budget voor langdurige hulpverleningstrajecten (begeleidingsvragen) en een herstelbudget voor hulpverleningstrajecten die eindig zijn (behandelvragen). </t>
  </si>
  <si>
    <t>Inkoopdocument paragraaf 8.4</t>
  </si>
  <si>
    <t>Toewijzing met groepsaanbod?</t>
  </si>
  <si>
    <t>Is groepsaanbod mogelijk binnen de toewijzing?</t>
  </si>
  <si>
    <t>Toewijzing met individuele jeugdhulp?</t>
  </si>
  <si>
    <t>Is individuele jeugdhulp mogelijk binnen de toewijzing?</t>
  </si>
  <si>
    <t>Cliëntnummer of cliëntkenmerk</t>
  </si>
  <si>
    <t>Naar eigen keuze of lokale afspraak in te vullen.</t>
  </si>
  <si>
    <t>Aanwezigheidsdagen bij het groepsaanbod</t>
  </si>
  <si>
    <t>Inschatting aantal dagen per eenheid.</t>
  </si>
  <si>
    <t>Gemiddeld aantal aanwezigheidsuren per dag groepsaanbod</t>
  </si>
  <si>
    <t>Inschatting aantal uren per dag.</t>
  </si>
  <si>
    <t>Duur toewijzing groepsaanbod (bij duurzaam 1 jaar)</t>
  </si>
  <si>
    <t>Inschatting benodigde duur.</t>
  </si>
  <si>
    <t>Intensiteit groepsaanbod (dropdown)</t>
  </si>
  <si>
    <t xml:space="preserve">Groepsaanbod is elke vorm van groepshulpverlening die geboden wordt aan de jeugdige en is inhoudelijk niet beschreven. Hierin zijn de voorzieningen met oude termen zoals dagbesteding en dagbehandeling veralgemeniseerd naar één definitie: groepsaanbod. Het ligt voor de hand dat vormen van dagbesteding méér zullen vallen onder groepsaanbod licht en groepsaanbod middel, terwijl de groepen dagbehandeling vaker zullen vallen onder groepsaanbod middelzwaar en zwaar.
Groepsaanbod is opgebouwd uit vier intensiteiten met elk een eigen uurtarief. De intensiteit wordt onder andere bepaald door het gemiddeld aantal jeugdigen in de groep (groepsgrootte) en de hoeveelheid begeleiding op de groep. Voor iedere (fysieke of online) groep is door de aanbieder de begeleidingsintensiteit vastgesteld. Deze groepen worden toegevoegd aan de Beschikbaarheidswijzer om de matching tussen vraag en aanbod in het verwijsproces te ondersteunen. </t>
  </si>
  <si>
    <t>Inkoopdocument paragraaf 8.5.3 en RTP paragraaf 2.3.2.</t>
  </si>
  <si>
    <t xml:space="preserve">Schatting declarabele cliëntgebonden tijd ambulant individueel </t>
  </si>
  <si>
    <t xml:space="preserve">Vul hier een schatting in van de tijd die een aanbieder kan declareren. 
Belangrijkste afspraak hierbij is dat de te declareren tijd bestaat uit direct plus indirecte cliëntgebonden tijd. Er zijn geen normen voor de verdeling tussen deze twee soorten cliëntgebonden tijd en voor het aantal uren per activiteit. 
Onder indirect cliëntgebonden tijd is de reistijd naar de client declarabel met een maximum van 45 minuten per gesprek. 
</t>
  </si>
  <si>
    <t>Bijlage XIV - Declaratieregels jeugdhulp regio IJsselland:
Cliëntgebonden tijd bestaat uit: 
• Direct cliëntgebonden tijd. Tijd besteed in directe interactie met een toegewezen cliënt of zijn/haar systeem (zoals: een (telefoon)gesprek, chat, videogesprek, app-gesprek, emailcontact).
• Indirecte cliëntgebonden tijd. Tijd besteed zonder aanwezigheid van een toegewezen cliënt of zijn/haar systeem (opstellen Hulpverleningsplan, cliëntgebonden overleg,  cliëntgebonden registraties waaronder het Elektronisch cliëntdossier en de Routine Outcome Monitoring, reistijd naar de cliënt met een maximum van 45 minuten per gesprek).
• Tijd besteed aan crisissituaties in de periode tussen de melding van de crisis en de Toewijzing voor (crisis)zorg, voor zover deze tijd niet al wordt vergoed via beschikbaarheids- of bereikbaarheidsvergoedingen.</t>
  </si>
  <si>
    <t>Duur toewijzing ambulant (bij duurzaam altijd 1 jaar)</t>
  </si>
  <si>
    <t>Tariefklasse aanbieder (perceel 1 t/m 5)</t>
  </si>
  <si>
    <t xml:space="preserve">Vul hier de tariefklasse in waar de betreffende aanbieder voor is gecontracteerd. </t>
  </si>
  <si>
    <t>https://www.rsj-ijsselland.nl/contractmanagement/gecontracteerde-zorgaanbieders</t>
  </si>
  <si>
    <t>Gemiddeld uurtarief ambulante jeugdhulp</t>
  </si>
  <si>
    <t xml:space="preserve">Op basis van vraag 12 wordt het gemiddelde uurtarief van de 7 functieniveaus (functiemix) getoond uit de betreffende tariefklasse. Dit gemiddelde is gebaseerd op de FTE-opgave bij de inschrijving in de inkoopprocedure per tariefklasse. In het tabblad Tarievenoverzicht staan de uurtariefen per functieniveau en het gemiddelde per tariefklasse. </t>
  </si>
  <si>
    <t xml:space="preserve"> </t>
  </si>
  <si>
    <t>Afwijkend uurtarief o.b.v. verwachte functiemix (€)</t>
  </si>
  <si>
    <t>Vul hier een afwijkend uurtarief in als op voorhand duidelijk is dat de inzet een andere gemiddeld uurtarief zal vragen. Dit kan lager en hoger zijn. De feitelijke inzet van de medewerkers bij de aanbieders zal worden gedeclareerd.</t>
  </si>
  <si>
    <t>19 t/m 25</t>
  </si>
  <si>
    <t>Aandeel tariefgroep 1 t/m 7</t>
  </si>
  <si>
    <t xml:space="preserve">Vul hier de verwachte functiemix in door per tariefgroep een percentage in te vullen. Het totaal bij vraag 26 moet 100% zijn. Deze berekeningswijze is facultatief </t>
  </si>
  <si>
    <t>Totaal percentages tariefgroep 1 t/m 7</t>
  </si>
  <si>
    <t xml:space="preserve">Controleveld om te zien of vraag 19 t/m 26 op 100% uitkomt. </t>
  </si>
  <si>
    <t xml:space="preserve">Afwijkend uurtarief </t>
  </si>
  <si>
    <t xml:space="preserve">Dit uurtarief wordt berekend aan de hand van de ingevulde percentages bij vraag 19 t/m 25 en gekopieerd naar vraag 13. </t>
  </si>
  <si>
    <t>Standaardbudgetten</t>
  </si>
  <si>
    <t>1​</t>
  </si>
  <si>
    <t>2​</t>
  </si>
  <si>
    <r>
      <t xml:space="preserve">Nieuwe berekening: wis alle </t>
    </r>
    <r>
      <rPr>
        <b/>
        <sz val="10"/>
        <color theme="0"/>
        <rFont val="Calibri"/>
        <family val="2"/>
        <scheme val="minor"/>
      </rPr>
      <t>groene</t>
    </r>
    <r>
      <rPr>
        <sz val="10"/>
        <color theme="0"/>
        <rFont val="Calibri"/>
        <family val="2"/>
        <scheme val="minor"/>
      </rPr>
      <t xml:space="preserve"> velden</t>
    </r>
  </si>
  <si>
    <t>3​</t>
  </si>
  <si>
    <t>in te vullen</t>
  </si>
  <si>
    <t>4​</t>
  </si>
  <si>
    <t>optioneel</t>
  </si>
  <si>
    <t>Alle grijze velden invullen!</t>
  </si>
  <si>
    <t>5​</t>
  </si>
  <si>
    <t>ingevuld</t>
  </si>
  <si>
    <t>6​</t>
  </si>
  <si>
    <t>niet invulbaar</t>
  </si>
  <si>
    <t>7​</t>
  </si>
  <si>
    <t>onjuiste invoer</t>
  </si>
  <si>
    <t>8​</t>
  </si>
  <si>
    <t>waarschuwing</t>
  </si>
  <si>
    <t>(optie)</t>
  </si>
  <si>
    <t>In te vullen gegevens</t>
  </si>
  <si>
    <r>
      <t xml:space="preserve">(Grijze velden zijn </t>
    </r>
    <r>
      <rPr>
        <b/>
        <i/>
        <sz val="8"/>
        <color rgb="FFFF0000"/>
        <rFont val="Calibri"/>
        <family val="2"/>
      </rPr>
      <t>verplichte</t>
    </r>
    <r>
      <rPr>
        <b/>
        <sz val="8"/>
        <color rgb="FFFF0000"/>
        <rFont val="Calibri"/>
        <family val="2"/>
      </rPr>
      <t xml:space="preserve"> </t>
    </r>
    <r>
      <rPr>
        <b/>
        <sz val="8"/>
        <color rgb="FF000000"/>
        <rFont val="Calibri"/>
        <family val="2"/>
      </rPr>
      <t>invulvelden)</t>
    </r>
  </si>
  <si>
    <t>eenheden</t>
  </si>
  <si>
    <t>Ambulant groepsaanbod</t>
  </si>
  <si>
    <r>
      <t>Aanwezigheids</t>
    </r>
    <r>
      <rPr>
        <i/>
        <u/>
        <sz val="10"/>
        <color theme="1"/>
        <rFont val="Calibri"/>
        <family val="2"/>
        <scheme val="minor"/>
      </rPr>
      <t>dagen</t>
    </r>
    <r>
      <rPr>
        <sz val="10"/>
        <color theme="1"/>
        <rFont val="Calibri"/>
        <family val="2"/>
        <scheme val="minor"/>
      </rPr>
      <t xml:space="preserve"> bij het groepsaanbod</t>
    </r>
  </si>
  <si>
    <r>
      <t>Gemiddeld aantal aanwezigheids</t>
    </r>
    <r>
      <rPr>
        <i/>
        <u/>
        <sz val="10"/>
        <color theme="1"/>
        <rFont val="Calibri"/>
        <family val="2"/>
      </rPr>
      <t>uren per dag</t>
    </r>
    <r>
      <rPr>
        <sz val="10"/>
        <color theme="1"/>
        <rFont val="Calibri"/>
        <family val="2"/>
      </rPr>
      <t xml:space="preserve"> groepsaanbod</t>
    </r>
  </si>
  <si>
    <t>uur per dag</t>
  </si>
  <si>
    <t>Uren groepsaanbod hele beschikking</t>
  </si>
  <si>
    <t>Ambulant individueel</t>
  </si>
  <si>
    <t>Intensiteit groepsaanbod</t>
  </si>
  <si>
    <t>uren per</t>
  </si>
  <si>
    <t>Budget groepsaanbod</t>
  </si>
  <si>
    <t>Afwijkend uurtarief o.b.v. verwachte functiemix (zie ook vraag 18 t/m 27)</t>
  </si>
  <si>
    <t>Uurtarief ambulante jeugdhulp</t>
  </si>
  <si>
    <t>Budget individuele jeugdhulp</t>
  </si>
  <si>
    <t>Resultaten van hierboven ingevulde gegevens</t>
  </si>
  <si>
    <t>(Wordt automatisch gevuld)</t>
  </si>
  <si>
    <t>Ambulant budget totaal</t>
  </si>
  <si>
    <t>Uurtarief groepsaanbod</t>
  </si>
  <si>
    <t>Ad 13</t>
  </si>
  <si>
    <t>Berekenen afwijkend uurtarief</t>
  </si>
  <si>
    <t>Percentages</t>
  </si>
  <si>
    <t>Uurtarief</t>
  </si>
  <si>
    <t>Tariefklasse aanbieder (perceel 1 t/m 5) vanuit vraag 11</t>
  </si>
  <si>
    <t>Aandeel tariefgroep 1</t>
  </si>
  <si>
    <t>Aandeel tariefgroep 2</t>
  </si>
  <si>
    <t>Aandeel tariefgroep 3</t>
  </si>
  <si>
    <t>Aandeel tariefgroep 4</t>
  </si>
  <si>
    <t>Aandeel tariefgroep 5</t>
  </si>
  <si>
    <t>Aandeel tariefgroep 6</t>
  </si>
  <si>
    <t>Aandeel tariefgroep 7</t>
  </si>
  <si>
    <t>Afwijkend uurtarief (Wordt berekend en gekopieerd naar vraag 13)</t>
  </si>
  <si>
    <t>Aanbieders specialistische Jeugdhulp regio IJsselland vanaf 2023</t>
  </si>
  <si>
    <t>Aanbieder</t>
  </si>
  <si>
    <t>Naam contractmanager</t>
  </si>
  <si>
    <t>Contractpartij 2021/2022</t>
  </si>
  <si>
    <t>Perceel 1: Ambulante jeugdhulp individueel specialistische jeugdhulpaanbieder (SJA)</t>
  </si>
  <si>
    <t>Perceel 2: Ambulante jeugdhulp individueel systeemaanbieder (SA)</t>
  </si>
  <si>
    <t>Perceel 3: Ambulante jeugdhulp individueel GGZ 1 aanbieder</t>
  </si>
  <si>
    <t>Perceel 4: Ambulante jeugdhulp individueel aanbieder GGZ 2 met verblijf</t>
  </si>
  <si>
    <t>Perceel 5: Ambulante jeugdhulp individueel aanbieder GGZ 3 met academische functie</t>
  </si>
  <si>
    <t>Perceel 6: Ambulante jeugdhulp groepsaanbod</t>
  </si>
  <si>
    <t>Perceel 7: Voorzieningfinanciering MST</t>
  </si>
  <si>
    <t>Perceel 7: Voorzieningfinanciering ZIT</t>
  </si>
  <si>
    <t>Perceel 9: Ernstige Dyslexie</t>
  </si>
  <si>
    <t>Perceel 8: Wonen en verblijf</t>
  </si>
  <si>
    <t>Accare</t>
  </si>
  <si>
    <t>Yvonne van 't Goor</t>
  </si>
  <si>
    <t>Raamovereenkomst</t>
  </si>
  <si>
    <t>x</t>
  </si>
  <si>
    <t/>
  </si>
  <si>
    <t>AGNO</t>
  </si>
  <si>
    <t>Rob van de Zande</t>
  </si>
  <si>
    <t>Allerzorg</t>
  </si>
  <si>
    <t>Ambiq</t>
  </si>
  <si>
    <t>Rita Harmelink</t>
  </si>
  <si>
    <t>Ambulante Begeleiding Het Spectrum</t>
  </si>
  <si>
    <t>Nieuw</t>
  </si>
  <si>
    <t>at.groep Zorg</t>
  </si>
  <si>
    <t>Autimaat</t>
  </si>
  <si>
    <t>Baalderborg Groep</t>
  </si>
  <si>
    <t>Basic Trust</t>
  </si>
  <si>
    <t>Behandelcentrum Zorgplein</t>
  </si>
  <si>
    <t>Eenmalig</t>
  </si>
  <si>
    <t>Berkel-B B.V.</t>
  </si>
  <si>
    <t>Beter Thuis Wonen Holding</t>
  </si>
  <si>
    <t>Bosman GGZ</t>
  </si>
  <si>
    <t>Braams &amp; Partners</t>
  </si>
  <si>
    <t xml:space="preserve">Brick- hulpverlening </t>
  </si>
  <si>
    <t>Bunait onderzoek en diagnostiek</t>
  </si>
  <si>
    <t>Bureau Gezinszorg</t>
  </si>
  <si>
    <t>Carinova</t>
  </si>
  <si>
    <t>CasesToCare</t>
  </si>
  <si>
    <t>Centraal Nederland</t>
  </si>
  <si>
    <t>Cognito Praktijk</t>
  </si>
  <si>
    <t>Coöperatie Boer en Zorg</t>
  </si>
  <si>
    <t>Cosis</t>
  </si>
  <si>
    <t>Cuidate Jeugd B.V.</t>
  </si>
  <si>
    <t xml:space="preserve">De Driestroom </t>
  </si>
  <si>
    <t>De Kameel</t>
  </si>
  <si>
    <t>De Maargies Hoeve</t>
  </si>
  <si>
    <t>De Parabool</t>
  </si>
  <si>
    <t>De Ruijtershoeve Praktijk</t>
  </si>
  <si>
    <t>De Ruimte Dalfsen</t>
  </si>
  <si>
    <t>Dimence / Jeugd GGZ</t>
  </si>
  <si>
    <t>DostKuijper</t>
  </si>
  <si>
    <t>DreamCloud</t>
  </si>
  <si>
    <t>Driestar Educatief</t>
  </si>
  <si>
    <t>Drs S.J. Mous Kinder- en Jeugdpsychotherapeut</t>
  </si>
  <si>
    <t>ECLG expertisecentrum leren &amp; gedrag</t>
  </si>
  <si>
    <t>Educare kind en jeugd</t>
  </si>
  <si>
    <t>Educatie Plus</t>
  </si>
  <si>
    <t>Eleos</t>
  </si>
  <si>
    <t>Empower Zwolle</t>
  </si>
  <si>
    <t>Esther Nijboer</t>
  </si>
  <si>
    <t>EXPLORA Instituut, Praktijk voor Psychologie en Orthopedagogiek | Onderwijsbegeleiding</t>
  </si>
  <si>
    <t>EYA - Praktijk voor jeugd en gezin</t>
  </si>
  <si>
    <t>Familysupporters B.V.</t>
  </si>
  <si>
    <t>Frion</t>
  </si>
  <si>
    <t>GelukkigHB</t>
  </si>
  <si>
    <t>Gezinspraktijk ZoWijs</t>
  </si>
  <si>
    <t>Grip op gedrag</t>
  </si>
  <si>
    <t>HalteZ</t>
  </si>
  <si>
    <t>Horizon Begeleiding</t>
  </si>
  <si>
    <t>Icare</t>
  </si>
  <si>
    <t>InCtrl-Zorgnetwerk</t>
  </si>
  <si>
    <t>Ingeborg Zweers-Meester, Praktijk voor Psychotherapie</t>
  </si>
  <si>
    <t>InKontakt</t>
  </si>
  <si>
    <t>Intraverte</t>
  </si>
  <si>
    <t>IQBegrijp</t>
  </si>
  <si>
    <t>Jarabee</t>
  </si>
  <si>
    <t>JongVooruit</t>
  </si>
  <si>
    <t>JP van den Bent</t>
  </si>
  <si>
    <t>Karakter Kinder en Jeugd Psychiatrie</t>
  </si>
  <si>
    <t>KBC Dyslexie &amp; partners</t>
  </si>
  <si>
    <t>Kindertherapeuticum Zeist</t>
  </si>
  <si>
    <t>K-vriendelijk</t>
  </si>
  <si>
    <t>Kwaliteitsrijke Zorg</t>
  </si>
  <si>
    <t>Leev Basic</t>
  </si>
  <si>
    <t>Leger des Heils Noordoost</t>
  </si>
  <si>
    <t xml:space="preserve">Lelie Zorggroep </t>
  </si>
  <si>
    <t>Manege Voorst B.V.</t>
  </si>
  <si>
    <t>Marie-Anne Bastianen</t>
  </si>
  <si>
    <t>Mentaal Beter Cure</t>
  </si>
  <si>
    <t>MentalScope</t>
  </si>
  <si>
    <t>Moeder&amp;Kind huis Wende</t>
  </si>
  <si>
    <t>MoleMann Mental Health</t>
  </si>
  <si>
    <t>Nicoline Hoekstra, Praktijk voor kinder- en jeugdpsychotherapie</t>
  </si>
  <si>
    <t>Nieuw Gezin</t>
  </si>
  <si>
    <t>Omegagroep</t>
  </si>
  <si>
    <t>Onderwijs Zorg Centrum Cascade</t>
  </si>
  <si>
    <t>Oosteinde kinderen en jeugd</t>
  </si>
  <si>
    <t>Opdidakt B.V.</t>
  </si>
  <si>
    <t>Pactum, jeugd en opvoedhulp</t>
  </si>
  <si>
    <t>Papillon, orthopedagogische praktijk Kampen</t>
  </si>
  <si>
    <t>Passie voor Jeugd en Gezin</t>
  </si>
  <si>
    <t>Pento</t>
  </si>
  <si>
    <t>PerspektieV</t>
  </si>
  <si>
    <t>Philadelphia Zorg</t>
  </si>
  <si>
    <t>Pluryn</t>
  </si>
  <si>
    <t>Plus Boerderij</t>
  </si>
  <si>
    <t>Praktijk Asgard</t>
  </si>
  <si>
    <t>Praktijk Carucci</t>
  </si>
  <si>
    <t>Praktijk de Eik</t>
  </si>
  <si>
    <t>Praktijk de Parel</t>
  </si>
  <si>
    <t>Praktijk de Poel</t>
  </si>
  <si>
    <t>Prokino</t>
  </si>
  <si>
    <t>Psychiater Praktijk Vechtdal</t>
  </si>
  <si>
    <t>Psychologenpraktijk Charoëla</t>
  </si>
  <si>
    <t>Psychologenpraktijk Ebbers</t>
  </si>
  <si>
    <t>Psychologenpraktijk Van der Vinne</t>
  </si>
  <si>
    <t>Psychologie Praktijk BJ Brinkman</t>
  </si>
  <si>
    <t>Psychologische Dienstverlening IJsselgroep</t>
  </si>
  <si>
    <t>Puur therapie en coaching</t>
  </si>
  <si>
    <t>Reggedok</t>
  </si>
  <si>
    <t>Regionaal Instituut voor Dyslexie</t>
  </si>
  <si>
    <t>RIOzorg</t>
  </si>
  <si>
    <t>RJ Mensenwerk</t>
  </si>
  <si>
    <t>s Heeren Loo</t>
  </si>
  <si>
    <t>Scauting Coaching &amp; Detachering</t>
  </si>
  <si>
    <t>Siriz</t>
  </si>
  <si>
    <t>Smeets kinderpsychologie</t>
  </si>
  <si>
    <t>Soarch Ynset</t>
  </si>
  <si>
    <t>Sterk voor ouder en Kind</t>
  </si>
  <si>
    <t>Su International Zorg</t>
  </si>
  <si>
    <t>Tactus Verslavingszorg</t>
  </si>
  <si>
    <t>Therapeutisch Centrum GGZ</t>
  </si>
  <si>
    <t>Timon</t>
  </si>
  <si>
    <t>Timpaan Onderwijs, Advies en Consultancy</t>
  </si>
  <si>
    <t>Trevin</t>
  </si>
  <si>
    <t>Triade Vitree</t>
  </si>
  <si>
    <t xml:space="preserve">Trias Jeugdhulp </t>
  </si>
  <si>
    <t>Weijenberg Mediation, kind en gezinsbegeleiding</t>
  </si>
  <si>
    <t>William Schrikker Stichting Gezinsvormen</t>
  </si>
  <si>
    <t>Yarin Jeugdhulp</t>
  </si>
  <si>
    <t>Yes We Can Clinics</t>
  </si>
  <si>
    <t>Yorneo</t>
  </si>
  <si>
    <t>Zero &amp; Sano B.V.</t>
  </si>
  <si>
    <t>ZO! zorgoplossingen</t>
  </si>
  <si>
    <t>Zorg Adullam</t>
  </si>
  <si>
    <t>Zorgboederij Rond-Umme</t>
  </si>
  <si>
    <t>Zorgboerderij Beumershoek</t>
  </si>
  <si>
    <t>Zorgboerderij Molenzicht Kidzz</t>
  </si>
  <si>
    <t>Zorgcoöperatie Klaver4You</t>
  </si>
  <si>
    <t>Zorggroep de Stellingwerven</t>
  </si>
  <si>
    <t>ZorgTendens</t>
  </si>
  <si>
    <t>Zorgzaak B.V.</t>
  </si>
  <si>
    <t>Zozijn</t>
  </si>
  <si>
    <t>*Vraag 12: gemiddeld uurtarief per tariefklasse</t>
  </si>
  <si>
    <t>Tarief 2024</t>
  </si>
  <si>
    <t>1. Specialistische jeugdhulpaanbieder (SJA)</t>
  </si>
  <si>
    <t>2. Systeemaanbieder (SA)</t>
  </si>
  <si>
    <t>3. Aanbieder GGZ 1</t>
  </si>
  <si>
    <t>4. Aanbieder GGZ 2 met verblijf</t>
  </si>
  <si>
    <t>5. Aanbieder GGZ 3 met academische functie</t>
  </si>
  <si>
    <t>Tariefgroep 1</t>
  </si>
  <si>
    <t>Tariefgroep 2</t>
  </si>
  <si>
    <t>Tariefgroep 3</t>
  </si>
  <si>
    <t>Tariefgroep 4</t>
  </si>
  <si>
    <t>Tariefgroep 5</t>
  </si>
  <si>
    <t>Tariefgroep 6</t>
  </si>
  <si>
    <t>Tariefgroep 7</t>
  </si>
  <si>
    <t>Gemiddeld uurtarief</t>
  </si>
  <si>
    <t>Actiehouder</t>
  </si>
  <si>
    <t xml:space="preserve">Nr. </t>
  </si>
  <si>
    <t>Melder</t>
  </si>
  <si>
    <t>Bevinding</t>
  </si>
  <si>
    <t>Vraagnummer</t>
  </si>
  <si>
    <t xml:space="preserve">Cel </t>
  </si>
  <si>
    <t>Voorstel</t>
  </si>
  <si>
    <t>Status</t>
  </si>
  <si>
    <t>Rekenhulp</t>
  </si>
  <si>
    <t>Invulinstructie</t>
  </si>
  <si>
    <t>Tijdelijke status</t>
  </si>
  <si>
    <t>Gosse</t>
  </si>
  <si>
    <t>Macro werkt niet op nr. 6 onder eenheden, nr. 9 en nr. 12. En de andere dropdown menus worden ook niet gedeleted</t>
  </si>
  <si>
    <t xml:space="preserve">E6, D21 en D24 (ook checken bij E21! </t>
  </si>
  <si>
    <t xml:space="preserve">Functie verwijderen en handmatig leeg maken of nieuwe versie gebruiken </t>
  </si>
  <si>
    <t>1.1</t>
  </si>
  <si>
    <t>RvdZ</t>
  </si>
  <si>
    <t>Gereed</t>
  </si>
  <si>
    <t>Is dit kleurenblind proof?</t>
  </si>
  <si>
    <t>de gekleurde cellen</t>
  </si>
  <si>
    <t>In een volgende versie kleurenblind proof maken</t>
  </si>
  <si>
    <t>on hold</t>
  </si>
  <si>
    <t>Het is onduidelijk (omdat de macro niet goed de dropdown menus  verwijdert) dat dit opties zijn die je kan wijzigen. Ik kan me voorstellen dat als dit bestand lokaal staat en al een paar keer is ingevuld hij altijd zal blijven staan op bepaalde frequenties en een medewerker niet weet dat dit aangepast kan worden!</t>
  </si>
  <si>
    <t>Alle cellen onder E en F of alleen E15 en 16</t>
  </si>
  <si>
    <t>Deze cellen een apart kleurtje geven en dit opnemen in de legenda. Herstellen.</t>
  </si>
  <si>
    <t>Kunnen / willen we een max toevoegen aan 'Gewenst rekentarief o.b.v. verwachte disciplinemix (€)' om eventuele foutjes te voorkomen?</t>
  </si>
  <si>
    <t>D24</t>
  </si>
  <si>
    <t xml:space="preserve">Geen maximum omdat overleg tussen aanbieder en toegang altijd plaats moet vinden. </t>
  </si>
  <si>
    <t>afvoeren</t>
  </si>
  <si>
    <t xml:space="preserve">n.v.t. </t>
  </si>
  <si>
    <t>Duur toewijzing groepsaanbod en ambulant combineren tot 1 vraag?</t>
  </si>
  <si>
    <t>6 en 9</t>
  </si>
  <si>
    <t xml:space="preserve">Apart houden voor de berekening en toevoegen aan de invulinstructie dat de toewijzing maar 1 duur heeft. </t>
  </si>
  <si>
    <t>Renske</t>
  </si>
  <si>
    <t xml:space="preserve">D19 is grijs, grijs = invullen maar deze cel hoeft niet ingevuld te worden. </t>
  </si>
  <si>
    <t>D19</t>
  </si>
  <si>
    <t>D14 en D16 geel maken</t>
  </si>
  <si>
    <t>duurzaam geeft: D21 wat wil je in voor een half jaar? 0,5 geef een foutmelding, wanneer anders dan 1 jaar geeft rood, niet wenselijk. Korter mag, enkel langer niet. max 1 jaar, korter geeft foutmelding. Niet wenselijk echter een foutmelding is niet wenselijk.</t>
  </si>
  <si>
    <t>D21</t>
  </si>
  <si>
    <t xml:space="preserve">Testen als beveiliging er weer op staat. </t>
  </si>
  <si>
    <t xml:space="preserve">Budgetten vallen deels weg wanneer regel 8 tm 30 in beeld staan =  de regels die ingevuld dienen te worden.  Mogelijk kan de indeling iets aangepast worden zodat de budgetten goed zichtbaar zijn gezamenlijk met het antwoord ( stappen aan het einde) </t>
  </si>
  <si>
    <t>Vormgeving verbeteren in volgende versie</t>
  </si>
  <si>
    <t>ME/MtB</t>
  </si>
  <si>
    <t>het lichte tarief van 70 euro per uur lijkt verdwenen?</t>
  </si>
  <si>
    <t xml:space="preserve">Klopt, omdat dit is vervangen door het gemiddelde tarief per perceel, met de mogelijkheid om naar beneden en boven aan te passen. </t>
  </si>
  <si>
    <t>graag afwegingskader voor groepszwaarte</t>
  </si>
  <si>
    <t>D18</t>
  </si>
  <si>
    <t>Zie RTP en invulinstructie</t>
  </si>
  <si>
    <t>regel 12: wanneer van toepassing?</t>
  </si>
  <si>
    <t>Zie invulinstructie</t>
  </si>
  <si>
    <t>geen clientnaam ivm privacy</t>
  </si>
  <si>
    <t>D11</t>
  </si>
  <si>
    <t>Dat wordt niet gevraagd. Was gevoelig ivm online versie.</t>
  </si>
  <si>
    <t>Saskia</t>
  </si>
  <si>
    <t>Als je maanden invult en inzet per week rekent hij geen juist totaal uit</t>
  </si>
  <si>
    <t>D15,16 20, 21</t>
  </si>
  <si>
    <t>Uitzoeken en repareren: reconstructie test door Saskia</t>
  </si>
  <si>
    <t>Uitleg van betekenis groepsaanbod licht, middel etc.</t>
  </si>
  <si>
    <t>Bij wissen van formulier blijft duur toewijzing ambulant staan</t>
  </si>
  <si>
    <t>D21 E21</t>
  </si>
  <si>
    <t>Advies standaaardbudget nr. en bedrag toevoegen onderaan de tabel rechtsonder</t>
  </si>
  <si>
    <t>Volgende versie</t>
  </si>
  <si>
    <t>Tarieven in ambulant vervangen naar aanbieder niveau</t>
  </si>
  <si>
    <t>Volgende versie wel bespreken!</t>
  </si>
  <si>
    <t>geldig tot</t>
  </si>
  <si>
    <t>rekentarief</t>
  </si>
  <si>
    <t>intensiteit</t>
  </si>
  <si>
    <t>dag</t>
  </si>
  <si>
    <t>tijd</t>
  </si>
  <si>
    <t>groep</t>
  </si>
  <si>
    <t>Duurzaamja</t>
  </si>
  <si>
    <t>Herstelja</t>
  </si>
  <si>
    <t>groepeen</t>
  </si>
  <si>
    <t>perceel</t>
  </si>
  <si>
    <t>Berekening Ambulant budget totaal K27</t>
  </si>
  <si>
    <t>50411 Groepsaanbod licht</t>
  </si>
  <si>
    <t>Rekenhulp standaardbudget 1</t>
  </si>
  <si>
    <t>dagen</t>
  </si>
  <si>
    <t>minuten per</t>
  </si>
  <si>
    <t>jaar</t>
  </si>
  <si>
    <t>Perceel 1</t>
  </si>
  <si>
    <t>50412 Groepsaanbod middel</t>
  </si>
  <si>
    <t>Rekenhulp standaardbudget 2</t>
  </si>
  <si>
    <t>dagdelen</t>
  </si>
  <si>
    <t>weken</t>
  </si>
  <si>
    <t>week</t>
  </si>
  <si>
    <t>uur per week</t>
  </si>
  <si>
    <t>Perceel 2</t>
  </si>
  <si>
    <t>50413 Groepsaanbod middelzwaar</t>
  </si>
  <si>
    <t>Rekenhulp standaardbudget 3</t>
  </si>
  <si>
    <t>periodes van vier weken</t>
  </si>
  <si>
    <t>vier weken</t>
  </si>
  <si>
    <t>uur per vier weken</t>
  </si>
  <si>
    <t>Perceel 3</t>
  </si>
  <si>
    <t>50414 Groepsaanbod zwaar</t>
  </si>
  <si>
    <t>Rekenhulp standaardbudget 4</t>
  </si>
  <si>
    <t>maanden</t>
  </si>
  <si>
    <t>maand</t>
  </si>
  <si>
    <t>uur per maand</t>
  </si>
  <si>
    <t>Perceel 4</t>
  </si>
  <si>
    <t>Rekenhulp standaardbudget 5</t>
  </si>
  <si>
    <t>kwartalen</t>
  </si>
  <si>
    <t>kwartaal</t>
  </si>
  <si>
    <t>uur per kwartaal</t>
  </si>
  <si>
    <t>Perceel 5</t>
  </si>
  <si>
    <t>Rekenhulp standaardbudget 6</t>
  </si>
  <si>
    <t>halfjaren</t>
  </si>
  <si>
    <t>halfjaar</t>
  </si>
  <si>
    <t>uur per halfjaar</t>
  </si>
  <si>
    <t>Rekenhulp standaardbudget 7</t>
  </si>
  <si>
    <t>uur per jaar</t>
  </si>
  <si>
    <t>Rekenhulp standaardbudget 8</t>
  </si>
  <si>
    <t>Rekenhulp standaardbudget 9</t>
  </si>
  <si>
    <t>Rekenhulp standaardbudget 10</t>
  </si>
  <si>
    <t>eenheid van beschikking</t>
  </si>
  <si>
    <t>beschikking</t>
  </si>
  <si>
    <t>eenheid van hulpinzet</t>
  </si>
  <si>
    <t>totaal beschikking</t>
  </si>
  <si>
    <t>NB afgerond op gehele getallen voor rekenhulp</t>
  </si>
  <si>
    <t>Gemiddeld tarief o.b.v. FTE's alle inschrijfformulieren geindexeerd*</t>
  </si>
  <si>
    <t>* geindexeerd met het gemiddelde indexpercentage 2024 per perceel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</si>
</sst>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 #,##0.00;[Red]&quot;€&quot;\ \-#,##0.0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quot;€&quot;\ #,##0.00"/>
    <numFmt numFmtId="165" formatCode="&quot;€&quot;\ #,##0"/>
    <numFmt numFmtId="166" formatCode="[$-413]d\ mmmm\ yyyy;@"/>
    <numFmt numFmtId="167" formatCode="0.0"/>
    <numFmt numFmtId="168" formatCode="#,##0.0000000"/>
    <numFmt numFmtId="169" formatCode="_-&quot;€&quot;\ * #,##0.00_-;_-&quot;€&quot;\ * #,##0.00\-;_-&quot;€&quot;\ * &quot;-&quot;??_-;_-@_-"/>
    <numFmt numFmtId="170" formatCode="#,##0.00&quot; &quot;;&quot; -&quot;#,##0.00&quot; &quot;;&quot; -&quot;#&quot; &quot;;@&quot; &quot;"/>
    <numFmt numFmtId="171" formatCode="[$-413]General"/>
    <numFmt numFmtId="172" formatCode="&quot; € &quot;#,##0.00&quot; &quot;;&quot; € -&quot;#,##0.00&quot; &quot;;&quot; € -&quot;#&quot; &quot;;@&quot; &quot;"/>
    <numFmt numFmtId="173" formatCode="#,##0_ ;\(#,##0\);"/>
    <numFmt numFmtId="174" formatCode="_-* #,##0.00_-;_-* #,##0.00\-;_-* &quot;-&quot;??_-;_-@_-"/>
    <numFmt numFmtId="175" formatCode="[$€-413]&quot; &quot;#,##0.00;[Red][$€-413]&quot; &quot;#,##0.00&quot;-&quot;"/>
    <numFmt numFmtId="176" formatCode="_-&quot; &quot;\ * #,##0.00_-;\-&quot; &quot;\ * #,##0.00_-;_-&quot; &quot;\ * &quot;-&quot;??_-;_-@_-"/>
  </numFmts>
  <fonts count="85">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8"/>
      <name val="Calibri"/>
      <family val="2"/>
      <scheme val="minor"/>
    </font>
    <font>
      <sz val="10"/>
      <color theme="1"/>
      <name val="Calibri"/>
      <family val="2"/>
    </font>
    <font>
      <sz val="8"/>
      <color theme="1"/>
      <name val="Calibri"/>
      <family val="2"/>
      <scheme val="minor"/>
    </font>
    <font>
      <sz val="10"/>
      <color rgb="FF000000"/>
      <name val="Calibri"/>
      <family val="2"/>
    </font>
    <font>
      <sz val="10"/>
      <name val="Calibri"/>
      <family val="2"/>
      <scheme val="minor"/>
    </font>
    <font>
      <b/>
      <i/>
      <sz val="10"/>
      <color rgb="FFFF0000"/>
      <name val="Calibri"/>
      <family val="2"/>
      <scheme val="minor"/>
    </font>
    <font>
      <b/>
      <sz val="14"/>
      <color theme="1"/>
      <name val="Calibri"/>
      <family val="2"/>
      <scheme val="minor"/>
    </font>
    <font>
      <b/>
      <sz val="11"/>
      <color rgb="FFFF0000"/>
      <name val="Calibri"/>
      <family val="2"/>
      <scheme val="minor"/>
    </font>
    <font>
      <b/>
      <sz val="11"/>
      <name val="Calibri"/>
      <family val="2"/>
      <scheme val="minor"/>
    </font>
    <font>
      <sz val="11"/>
      <name val="Calibri"/>
      <family val="2"/>
      <scheme val="minor"/>
    </font>
    <font>
      <i/>
      <u/>
      <sz val="10"/>
      <color theme="1"/>
      <name val="Calibri"/>
      <family val="2"/>
    </font>
    <font>
      <i/>
      <u/>
      <sz val="10"/>
      <color theme="1"/>
      <name val="Calibri"/>
      <family val="2"/>
      <scheme val="minor"/>
    </font>
    <font>
      <u/>
      <sz val="11"/>
      <color theme="10"/>
      <name val="Calibri"/>
      <family val="2"/>
      <scheme val="minor"/>
    </font>
    <font>
      <sz val="10"/>
      <color theme="0"/>
      <name val="Calibri"/>
      <family val="2"/>
      <scheme val="minor"/>
    </font>
    <font>
      <b/>
      <sz val="10"/>
      <color theme="0"/>
      <name val="Calibri"/>
      <family val="2"/>
      <scheme val="minor"/>
    </font>
    <font>
      <b/>
      <sz val="8"/>
      <color rgb="FF000000"/>
      <name val="Calibri"/>
      <family val="2"/>
    </font>
    <font>
      <b/>
      <i/>
      <sz val="8"/>
      <color rgb="FFFF0000"/>
      <name val="Calibri"/>
      <family val="2"/>
    </font>
    <font>
      <b/>
      <sz val="8"/>
      <color rgb="FFFF0000"/>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Segoe UI"/>
      <family val="2"/>
    </font>
    <font>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2"/>
      <color theme="1"/>
      <name val="Calibri"/>
      <family val="2"/>
      <scheme val="minor"/>
    </font>
    <font>
      <u/>
      <sz val="12"/>
      <color theme="10"/>
      <name val="Calibri"/>
      <family val="2"/>
      <scheme val="minor"/>
    </font>
    <font>
      <sz val="11"/>
      <color indexed="9"/>
      <name val="Calibri"/>
      <family val="2"/>
    </font>
    <font>
      <sz val="10"/>
      <color theme="1" tint="0.24994659260841701"/>
      <name val="Arial"/>
      <family val="2"/>
    </font>
    <font>
      <sz val="8"/>
      <color theme="0"/>
      <name val="Helv"/>
    </font>
    <font>
      <sz val="11"/>
      <color rgb="FF000000"/>
      <name val="Calibri"/>
      <family val="2"/>
    </font>
    <font>
      <u/>
      <sz val="11"/>
      <color rgb="FF0000FF"/>
      <name val="Calibri"/>
      <family val="2"/>
    </font>
    <font>
      <b/>
      <i/>
      <sz val="16"/>
      <color theme="1"/>
      <name val="Arial"/>
      <family val="2"/>
    </font>
    <font>
      <sz val="9"/>
      <name val="Helv"/>
    </font>
    <font>
      <u/>
      <sz val="11"/>
      <color indexed="12"/>
      <name val="Times New Roman"/>
      <family val="2"/>
    </font>
    <font>
      <u/>
      <sz val="11"/>
      <color theme="10"/>
      <name val="Calibri"/>
      <family val="2"/>
    </font>
    <font>
      <u/>
      <sz val="10"/>
      <color indexed="12"/>
      <name val="Arial"/>
      <family val="2"/>
    </font>
    <font>
      <u/>
      <sz val="10"/>
      <color theme="10"/>
      <name val="Arial"/>
      <family val="2"/>
    </font>
    <font>
      <sz val="9"/>
      <name val="Verdana"/>
      <family val="2"/>
    </font>
    <font>
      <sz val="11"/>
      <color indexed="8"/>
      <name val="Calibri"/>
      <family val="2"/>
    </font>
    <font>
      <b/>
      <sz val="11"/>
      <color theme="0"/>
      <name val="Helv"/>
    </font>
    <font>
      <sz val="11"/>
      <color rgb="FF9C6500"/>
      <name val="Calibri"/>
      <family val="2"/>
      <scheme val="minor"/>
    </font>
    <font>
      <b/>
      <i/>
      <u/>
      <sz val="11"/>
      <color theme="1"/>
      <name val="Arial"/>
      <family val="2"/>
    </font>
    <font>
      <sz val="10"/>
      <color indexed="8"/>
      <name val="Arial"/>
      <family val="2"/>
    </font>
    <font>
      <sz val="11"/>
      <color theme="1"/>
      <name val="Arial"/>
      <family val="2"/>
    </font>
    <font>
      <sz val="9"/>
      <color theme="1"/>
      <name val="Calibri"/>
      <family val="2"/>
      <scheme val="minor"/>
    </font>
    <font>
      <sz val="11"/>
      <color theme="1"/>
      <name val="Times New Roman"/>
      <family val="2"/>
    </font>
    <font>
      <sz val="12"/>
      <color indexed="8"/>
      <name val="Calibri"/>
      <family val="2"/>
    </font>
    <font>
      <sz val="10"/>
      <color rgb="FF000000"/>
      <name val="Times New Roman"/>
      <family val="1"/>
    </font>
    <font>
      <b/>
      <sz val="14"/>
      <color rgb="FFFF0066"/>
      <name val="Calibri"/>
      <family val="2"/>
    </font>
    <font>
      <sz val="10"/>
      <color rgb="FF000000"/>
      <name val="Arial"/>
      <family val="2"/>
    </font>
  </fonts>
  <fills count="51">
    <fill>
      <patternFill patternType="none"/>
    </fill>
    <fill>
      <patternFill patternType="gray125"/>
    </fill>
    <fill>
      <patternFill patternType="solid">
        <fgColor theme="9" tint="0.79998168889431442"/>
        <bgColor indexed="64"/>
      </patternFill>
    </fill>
    <fill>
      <patternFill patternType="solid">
        <fgColor theme="0" tint="-0.149967955565050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5"/>
        <bgColor indexed="64"/>
      </patternFill>
    </fill>
    <fill>
      <patternFill patternType="solid">
        <fgColor theme="8"/>
        <bgColor indexed="64"/>
      </patternFill>
    </fill>
    <fill>
      <patternFill patternType="solid">
        <fgColor indexed="53"/>
      </patternFill>
    </fill>
    <fill>
      <patternFill patternType="solid">
        <fgColor theme="9" tint="0.39994506668294322"/>
        <bgColor indexed="64"/>
      </patternFill>
    </fill>
    <fill>
      <patternFill patternType="solid">
        <fgColor theme="5" tint="-0.24994659260841701"/>
        <bgColor indexed="64"/>
      </patternFill>
    </fill>
    <fill>
      <patternFill patternType="solid">
        <fgColor rgb="FFD7DCEF"/>
        <bgColor indexed="64"/>
      </patternFill>
    </fill>
    <fill>
      <patternFill patternType="solid">
        <fgColor rgb="FF92D050"/>
        <bgColor indexed="64"/>
      </patternFill>
    </fill>
    <fill>
      <patternFill patternType="solid">
        <fgColor theme="0" tint="-0.3499862666707357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s>
  <cellStyleXfs count="40933">
    <xf numFmtId="0" fontId="0" fillId="0" borderId="0"/>
    <xf numFmtId="0" fontId="20" fillId="0" borderId="0" applyNumberFormat="0" applyFill="0" applyBorder="0" applyAlignment="0" applyProtection="0"/>
    <xf numFmtId="0" fontId="41" fillId="0" borderId="0"/>
    <xf numFmtId="0" fontId="42" fillId="0" borderId="0" applyNumberFormat="0" applyFill="0" applyBorder="0" applyAlignment="0" applyProtection="0"/>
    <xf numFmtId="0" fontId="43" fillId="0" borderId="16" applyNumberFormat="0" applyFill="0" applyAlignment="0" applyProtection="0"/>
    <xf numFmtId="0" fontId="44" fillId="0" borderId="17" applyNumberFormat="0" applyFill="0" applyAlignment="0" applyProtection="0"/>
    <xf numFmtId="0" fontId="45" fillId="0" borderId="18" applyNumberFormat="0" applyFill="0" applyAlignment="0" applyProtection="0"/>
    <xf numFmtId="0" fontId="45" fillId="0" borderId="0" applyNumberFormat="0" applyFill="0" applyBorder="0" applyAlignment="0" applyProtection="0"/>
    <xf numFmtId="0" fontId="46" fillId="11" borderId="0" applyNumberFormat="0" applyBorder="0" applyAlignment="0" applyProtection="0"/>
    <xf numFmtId="0" fontId="47" fillId="12" borderId="0" applyNumberFormat="0" applyBorder="0" applyAlignment="0" applyProtection="0"/>
    <xf numFmtId="0" fontId="48" fillId="13" borderId="0" applyNumberFormat="0" applyBorder="0" applyAlignment="0" applyProtection="0"/>
    <xf numFmtId="0" fontId="49" fillId="14" borderId="19" applyNumberFormat="0" applyAlignment="0" applyProtection="0"/>
    <xf numFmtId="0" fontId="50" fillId="15" borderId="20" applyNumberFormat="0" applyAlignment="0" applyProtection="0"/>
    <xf numFmtId="0" fontId="51" fillId="15" borderId="19" applyNumberFormat="0" applyAlignment="0" applyProtection="0"/>
    <xf numFmtId="0" fontId="52" fillId="0" borderId="21" applyNumberFormat="0" applyFill="0" applyAlignment="0" applyProtection="0"/>
    <xf numFmtId="0" fontId="53" fillId="16" borderId="22"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0" borderId="24" applyNumberFormat="0" applyFill="0" applyAlignment="0" applyProtection="0"/>
    <xf numFmtId="0" fontId="57"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41" fillId="35" borderId="0" applyNumberFormat="0" applyBorder="0" applyAlignment="0" applyProtection="0"/>
    <xf numFmtId="0" fontId="41"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57" fillId="41" borderId="0" applyNumberFormat="0" applyBorder="0" applyAlignment="0" applyProtection="0"/>
    <xf numFmtId="0" fontId="59" fillId="0" borderId="0"/>
    <xf numFmtId="44" fontId="59" fillId="0" borderId="0" applyFont="0" applyFill="0" applyBorder="0" applyAlignment="0" applyProtection="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1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40" borderId="0" applyNumberFormat="0" applyBorder="0" applyAlignment="0" applyProtection="0"/>
    <xf numFmtId="0" fontId="39" fillId="21" borderId="0" applyNumberFormat="0" applyBorder="0" applyAlignment="0" applyProtection="0"/>
    <xf numFmtId="0" fontId="39" fillId="25" borderId="0" applyNumberFormat="0" applyBorder="0" applyAlignment="0" applyProtection="0"/>
    <xf numFmtId="0" fontId="39" fillId="29" borderId="0" applyNumberFormat="0" applyBorder="0" applyAlignment="0" applyProtection="0"/>
    <xf numFmtId="0" fontId="39" fillId="33" borderId="0" applyNumberFormat="0" applyBorder="0" applyAlignment="0" applyProtection="0"/>
    <xf numFmtId="0" fontId="39" fillId="37" borderId="0" applyNumberFormat="0" applyBorder="0" applyAlignment="0" applyProtection="0"/>
    <xf numFmtId="0" fontId="39" fillId="41" borderId="0" applyNumberFormat="0" applyBorder="0" applyAlignment="0" applyProtection="0"/>
    <xf numFmtId="0" fontId="39" fillId="18" borderId="0" applyNumberFormat="0" applyBorder="0" applyAlignment="0" applyProtection="0"/>
    <xf numFmtId="0" fontId="39" fillId="43" borderId="0" applyNumberFormat="0" applyBorder="0" applyAlignment="0" applyProtection="0"/>
    <xf numFmtId="0" fontId="39" fillId="22" borderId="0" applyNumberFormat="0" applyBorder="0" applyAlignment="0" applyProtection="0"/>
    <xf numFmtId="0" fontId="39" fillId="26" borderId="0" applyNumberFormat="0" applyBorder="0" applyAlignment="0" applyProtection="0"/>
    <xf numFmtId="0" fontId="39" fillId="30" borderId="0" applyNumberFormat="0" applyBorder="0" applyAlignment="0" applyProtection="0"/>
    <xf numFmtId="0" fontId="39" fillId="44" borderId="0" applyNumberFormat="0" applyBorder="0" applyAlignment="0" applyProtection="0"/>
    <xf numFmtId="0" fontId="39" fillId="34" borderId="0" applyNumberFormat="0" applyBorder="0" applyAlignment="0" applyProtection="0"/>
    <xf numFmtId="0" fontId="61" fillId="45" borderId="0" applyNumberFormat="0" applyBorder="0" applyAlignment="0" applyProtection="0"/>
    <xf numFmtId="0" fontId="39" fillId="38" borderId="0" applyNumberFormat="0" applyBorder="0" applyAlignment="0" applyProtection="0"/>
    <xf numFmtId="0" fontId="34" fillId="15" borderId="19" applyNumberFormat="0" applyAlignment="0" applyProtection="0"/>
    <xf numFmtId="3" fontId="62" fillId="46" borderId="19">
      <alignment horizontal="right" vertical="center" wrapText="1"/>
      <protection hidden="1"/>
    </xf>
    <xf numFmtId="43" fontId="58" fillId="0" borderId="0" applyFont="0" applyFill="0" applyBorder="0" applyAlignment="0" applyProtection="0"/>
    <xf numFmtId="41" fontId="58" fillId="0" borderId="0" applyFont="0" applyFill="0" applyBorder="0" applyAlignment="0" applyProtection="0"/>
    <xf numFmtId="0" fontId="36" fillId="16" borderId="22" applyNumberFormat="0" applyAlignment="0" applyProtection="0"/>
    <xf numFmtId="168" fontId="63" fillId="47" borderId="0">
      <alignment horizontal="center" wrapText="1"/>
    </xf>
    <xf numFmtId="44" fontId="58" fillId="0" borderId="0" applyFont="0" applyFill="0" applyBorder="0" applyAlignment="0" applyProtection="0"/>
    <xf numFmtId="42" fontId="58" fillId="0" borderId="0" applyFont="0" applyFill="0" applyBorder="0" applyAlignment="0" applyProtection="0"/>
    <xf numFmtId="169" fontId="58" fillId="0" borderId="0" applyFont="0" applyFill="0" applyBorder="0" applyAlignment="0" applyProtection="0"/>
    <xf numFmtId="170" fontId="64" fillId="0" borderId="0"/>
    <xf numFmtId="171" fontId="65" fillId="0" borderId="0"/>
    <xf numFmtId="171" fontId="64" fillId="0" borderId="0"/>
    <xf numFmtId="172" fontId="64" fillId="0" borderId="0"/>
    <xf numFmtId="0" fontId="35" fillId="0" borderId="21" applyNumberFormat="0" applyFill="0" applyAlignment="0" applyProtection="0"/>
    <xf numFmtId="0" fontId="30" fillId="11" borderId="0" applyNumberFormat="0" applyBorder="0" applyAlignment="0" applyProtection="0"/>
    <xf numFmtId="0" fontId="66" fillId="0" borderId="0">
      <alignment horizontal="center"/>
    </xf>
    <xf numFmtId="0" fontId="27" fillId="0" borderId="16" applyNumberFormat="0" applyFill="0" applyAlignment="0" applyProtection="0"/>
    <xf numFmtId="0" fontId="29" fillId="0" borderId="18" applyNumberFormat="0" applyFill="0" applyAlignment="0" applyProtection="0"/>
    <xf numFmtId="0" fontId="66" fillId="0" borderId="0">
      <alignment horizontal="center" textRotation="90"/>
    </xf>
    <xf numFmtId="0" fontId="67" fillId="42" borderId="0">
      <alignment horizontal="right" wrapText="1"/>
      <protection hidden="1"/>
    </xf>
    <xf numFmtId="0" fontId="68" fillId="0" borderId="0" applyNumberForma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60" fillId="0" borderId="0" applyNumberFormat="0" applyFill="0" applyBorder="0" applyAlignment="0" applyProtection="0"/>
    <xf numFmtId="0" fontId="71" fillId="0" borderId="0" applyNumberFormat="0" applyFill="0" applyBorder="0" applyAlignment="0" applyProtection="0"/>
    <xf numFmtId="0" fontId="32" fillId="14" borderId="19" applyNumberFormat="0" applyAlignment="0" applyProtection="0"/>
    <xf numFmtId="173" fontId="72" fillId="48" borderId="25" applyProtection="0">
      <protection locked="0"/>
    </xf>
    <xf numFmtId="43" fontId="26" fillId="0" borderId="0" applyFont="0" applyFill="0" applyBorder="0" applyAlignment="0" applyProtection="0"/>
    <xf numFmtId="43" fontId="26" fillId="0" borderId="0" applyFont="0" applyFill="0" applyBorder="0" applyAlignment="0" applyProtection="0"/>
    <xf numFmtId="174" fontId="58" fillId="0" borderId="0" applyFont="0" applyFill="0" applyBorder="0" applyAlignment="0" applyProtection="0"/>
    <xf numFmtId="174" fontId="73" fillId="0" borderId="0" applyFont="0" applyFill="0" applyBorder="0" applyAlignment="0" applyProtection="0"/>
    <xf numFmtId="43" fontId="26" fillId="0" borderId="0" applyFont="0" applyFill="0" applyBorder="0" applyAlignment="0" applyProtection="0"/>
    <xf numFmtId="174" fontId="26" fillId="0" borderId="0" applyFont="0" applyFill="0" applyBorder="0" applyAlignment="0" applyProtection="0"/>
    <xf numFmtId="43" fontId="26" fillId="0" borderId="0" applyFont="0" applyFill="0" applyBorder="0" applyAlignment="0" applyProtection="0"/>
    <xf numFmtId="0" fontId="27" fillId="0" borderId="16"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74" fillId="47" borderId="1">
      <alignment horizontal="center" wrapText="1"/>
    </xf>
    <xf numFmtId="0" fontId="58" fillId="38" borderId="1">
      <alignment horizontal="center" vertical="center" wrapText="1"/>
    </xf>
    <xf numFmtId="0" fontId="75" fillId="13" borderId="0" applyNumberFormat="0" applyBorder="0" applyAlignment="0" applyProtection="0"/>
    <xf numFmtId="0" fontId="58" fillId="0" borderId="0"/>
    <xf numFmtId="0" fontId="58" fillId="0" borderId="0"/>
    <xf numFmtId="0" fontId="41" fillId="17" borderId="23" applyNumberFormat="0" applyFont="0" applyAlignment="0" applyProtection="0"/>
    <xf numFmtId="0" fontId="26" fillId="17" borderId="23" applyNumberFormat="0" applyFont="0" applyAlignment="0" applyProtection="0"/>
    <xf numFmtId="0" fontId="31" fillId="12" borderId="0" applyNumberFormat="0" applyBorder="0" applyAlignment="0" applyProtection="0"/>
    <xf numFmtId="9" fontId="5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76" fillId="0" borderId="0"/>
    <xf numFmtId="175" fontId="76" fillId="0" borderId="0"/>
    <xf numFmtId="0" fontId="59" fillId="0" borderId="0"/>
    <xf numFmtId="0" fontId="59" fillId="0" borderId="0"/>
    <xf numFmtId="0" fontId="58" fillId="0" borderId="0"/>
    <xf numFmtId="0" fontId="59" fillId="0" borderId="0"/>
    <xf numFmtId="0" fontId="59" fillId="0" borderId="0"/>
    <xf numFmtId="0" fontId="58" fillId="0" borderId="0"/>
    <xf numFmtId="0" fontId="26" fillId="0" borderId="0"/>
    <xf numFmtId="0" fontId="26" fillId="0" borderId="0"/>
    <xf numFmtId="0" fontId="59" fillId="0" borderId="0"/>
    <xf numFmtId="0" fontId="58" fillId="0" borderId="0"/>
    <xf numFmtId="0" fontId="26" fillId="0" borderId="0"/>
    <xf numFmtId="0" fontId="77" fillId="0" borderId="0"/>
    <xf numFmtId="0" fontId="78" fillId="0" borderId="0"/>
    <xf numFmtId="0" fontId="41" fillId="0" borderId="0"/>
    <xf numFmtId="0" fontId="77" fillId="0" borderId="0"/>
    <xf numFmtId="0" fontId="58" fillId="0" borderId="0"/>
    <xf numFmtId="0" fontId="79" fillId="0" borderId="0"/>
    <xf numFmtId="0" fontId="59" fillId="0" borderId="0"/>
    <xf numFmtId="0" fontId="26" fillId="0" borderId="0"/>
    <xf numFmtId="0" fontId="41" fillId="0" borderId="0"/>
    <xf numFmtId="0" fontId="7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79" fillId="0" borderId="0"/>
    <xf numFmtId="0" fontId="73" fillId="0" borderId="0"/>
    <xf numFmtId="0" fontId="80" fillId="0" borderId="0"/>
    <xf numFmtId="0" fontId="59" fillId="0" borderId="0"/>
    <xf numFmtId="0" fontId="41" fillId="0" borderId="0"/>
    <xf numFmtId="0" fontId="41" fillId="0" borderId="0"/>
    <xf numFmtId="0" fontId="41" fillId="0" borderId="0"/>
    <xf numFmtId="0" fontId="77" fillId="0" borderId="0"/>
    <xf numFmtId="0" fontId="58" fillId="0" borderId="0"/>
    <xf numFmtId="0" fontId="26" fillId="0" borderId="0"/>
    <xf numFmtId="0" fontId="40" fillId="0" borderId="0"/>
    <xf numFmtId="0" fontId="26" fillId="0" borderId="0"/>
    <xf numFmtId="0" fontId="59" fillId="0" borderId="0"/>
    <xf numFmtId="0" fontId="41" fillId="0" borderId="0"/>
    <xf numFmtId="0" fontId="40" fillId="0" borderId="0"/>
    <xf numFmtId="3" fontId="62" fillId="46" borderId="19">
      <alignment horizontal="left" vertical="center" wrapText="1"/>
      <protection hidden="1"/>
    </xf>
    <xf numFmtId="0" fontId="42" fillId="0" borderId="0" applyNumberFormat="0" applyFill="0" applyBorder="0" applyAlignment="0" applyProtection="0"/>
    <xf numFmtId="0" fontId="1" fillId="0" borderId="24" applyNumberFormat="0" applyFill="0" applyAlignment="0" applyProtection="0"/>
    <xf numFmtId="0" fontId="33" fillId="15" borderId="20" applyNumberFormat="0" applyAlignment="0" applyProtection="0"/>
    <xf numFmtId="44" fontId="59"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76" fontId="26" fillId="0" borderId="0" applyFont="0" applyFill="0" applyBorder="0" applyAlignment="0" applyProtection="0"/>
    <xf numFmtId="44" fontId="81"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176" fontId="26" fillId="0" borderId="0" applyFont="0" applyFill="0" applyBorder="0" applyAlignment="0" applyProtection="0"/>
    <xf numFmtId="44" fontId="26" fillId="0" borderId="0" applyFont="0" applyFill="0" applyBorder="0" applyAlignment="0" applyProtection="0"/>
    <xf numFmtId="44" fontId="7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26" fillId="0" borderId="0" applyFon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44" fontId="5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9" borderId="0" applyNumberFormat="0" applyBorder="0" applyAlignment="0" applyProtection="0"/>
    <xf numFmtId="0" fontId="41" fillId="20"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1" fillId="35" borderId="0" applyNumberFormat="0" applyBorder="0" applyAlignment="0" applyProtection="0"/>
    <xf numFmtId="0" fontId="41" fillId="36"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0" borderId="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9" borderId="0" applyNumberFormat="0" applyBorder="0" applyAlignment="0" applyProtection="0"/>
    <xf numFmtId="0" fontId="41" fillId="20"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1" fillId="35" borderId="0" applyNumberFormat="0" applyBorder="0" applyAlignment="0" applyProtection="0"/>
    <xf numFmtId="0" fontId="41" fillId="36"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0" borderId="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9" borderId="0" applyNumberFormat="0" applyBorder="0" applyAlignment="0" applyProtection="0"/>
    <xf numFmtId="0" fontId="41" fillId="20"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1" fillId="35" borderId="0" applyNumberFormat="0" applyBorder="0" applyAlignment="0" applyProtection="0"/>
    <xf numFmtId="0" fontId="41" fillId="36"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0" borderId="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17" borderId="23"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7" borderId="23" applyNumberFormat="0" applyFont="0" applyAlignment="0" applyProtection="0"/>
    <xf numFmtId="0" fontId="41" fillId="0" borderId="0"/>
    <xf numFmtId="0" fontId="47" fillId="12" borderId="0" applyNumberFormat="0" applyBorder="0" applyAlignment="0" applyProtection="0"/>
    <xf numFmtId="0" fontId="41" fillId="0" borderId="0"/>
    <xf numFmtId="0" fontId="82" fillId="0" borderId="0"/>
    <xf numFmtId="0" fontId="26" fillId="0" borderId="0"/>
    <xf numFmtId="9" fontId="26" fillId="0" borderId="0" applyFont="0" applyFill="0" applyBorder="0" applyAlignment="0" applyProtection="0"/>
    <xf numFmtId="44" fontId="26" fillId="0" borderId="0" applyFont="0" applyFill="0" applyBorder="0" applyAlignment="0" applyProtection="0"/>
    <xf numFmtId="0" fontId="26" fillId="0" borderId="0"/>
    <xf numFmtId="0" fontId="71" fillId="0" borderId="0" applyNumberFormat="0" applyFill="0" applyBorder="0" applyAlignment="0" applyProtection="0"/>
    <xf numFmtId="44" fontId="41" fillId="0" borderId="0" applyFont="0" applyFill="0" applyBorder="0" applyAlignment="0" applyProtection="0"/>
    <xf numFmtId="0" fontId="26" fillId="0" borderId="0"/>
    <xf numFmtId="0" fontId="26" fillId="0" borderId="0"/>
    <xf numFmtId="9" fontId="26" fillId="0" borderId="0" applyFont="0" applyFill="0" applyBorder="0" applyAlignment="0" applyProtection="0"/>
  </cellStyleXfs>
  <cellXfs count="160">
    <xf numFmtId="0" fontId="0" fillId="0" borderId="0" xfId="0"/>
    <xf numFmtId="0" fontId="0" fillId="0" borderId="0" xfId="0" applyAlignment="1">
      <alignment horizontal="right"/>
    </xf>
    <xf numFmtId="164" fontId="0" fillId="0" borderId="0" xfId="0" applyNumberFormat="1"/>
    <xf numFmtId="14" fontId="0" fillId="0" borderId="0" xfId="0" applyNumberFormat="1"/>
    <xf numFmtId="0" fontId="1" fillId="0" borderId="0" xfId="0" applyFont="1"/>
    <xf numFmtId="14" fontId="1" fillId="0" borderId="0" xfId="0" applyNumberFormat="1" applyFont="1"/>
    <xf numFmtId="0" fontId="3" fillId="0" borderId="0" xfId="0" applyFont="1" applyAlignment="1">
      <alignment horizontal="left" vertical="top"/>
    </xf>
    <xf numFmtId="0" fontId="4" fillId="0" borderId="0" xfId="0" applyFont="1"/>
    <xf numFmtId="0" fontId="4" fillId="3" borderId="1" xfId="0" applyFont="1" applyFill="1" applyBorder="1" applyAlignment="1">
      <alignment horizontal="center"/>
    </xf>
    <xf numFmtId="0" fontId="5" fillId="0" borderId="0" xfId="0" applyFont="1"/>
    <xf numFmtId="0" fontId="4" fillId="2" borderId="1" xfId="0" applyFont="1" applyFill="1" applyBorder="1" applyAlignment="1">
      <alignment horizontal="center"/>
    </xf>
    <xf numFmtId="0" fontId="6" fillId="0" borderId="0" xfId="0" applyFont="1" applyAlignment="1">
      <alignment horizontal="right"/>
    </xf>
    <xf numFmtId="0" fontId="4" fillId="0" borderId="1" xfId="0" applyFont="1" applyBorder="1"/>
    <xf numFmtId="167" fontId="4" fillId="0" borderId="1" xfId="0" applyNumberFormat="1" applyFont="1" applyBorder="1" applyProtection="1">
      <protection locked="0"/>
    </xf>
    <xf numFmtId="167" fontId="4" fillId="0" borderId="1" xfId="0" applyNumberFormat="1" applyFont="1" applyBorder="1"/>
    <xf numFmtId="0" fontId="4" fillId="0" borderId="1" xfId="0" applyFont="1" applyBorder="1" applyAlignment="1" applyProtection="1">
      <alignment horizontal="right"/>
      <protection locked="0"/>
    </xf>
    <xf numFmtId="164" fontId="4" fillId="0" borderId="0" xfId="0" applyNumberFormat="1" applyFont="1"/>
    <xf numFmtId="1" fontId="4" fillId="0" borderId="1" xfId="0" applyNumberFormat="1" applyFont="1" applyBorder="1"/>
    <xf numFmtId="165" fontId="6" fillId="0" borderId="0" xfId="0" applyNumberFormat="1" applyFont="1"/>
    <xf numFmtId="3" fontId="4" fillId="0" borderId="1" xfId="0" applyNumberFormat="1" applyFont="1" applyBorder="1"/>
    <xf numFmtId="3" fontId="4" fillId="0" borderId="1" xfId="0" applyNumberFormat="1" applyFont="1" applyBorder="1" applyAlignment="1">
      <alignment horizontal="right"/>
    </xf>
    <xf numFmtId="164" fontId="4" fillId="0" borderId="1" xfId="0" applyNumberFormat="1" applyFont="1" applyBorder="1"/>
    <xf numFmtId="0" fontId="4" fillId="0" borderId="0" xfId="0" applyFont="1" applyAlignment="1">
      <alignment vertical="center"/>
    </xf>
    <xf numFmtId="2" fontId="0" fillId="0" borderId="0" xfId="0" applyNumberFormat="1"/>
    <xf numFmtId="0" fontId="4" fillId="0" borderId="1" xfId="0" applyFont="1" applyBorder="1" applyProtection="1">
      <protection locked="0"/>
    </xf>
    <xf numFmtId="0" fontId="0" fillId="0" borderId="1" xfId="0" applyBorder="1"/>
    <xf numFmtId="2" fontId="0" fillId="0" borderId="1" xfId="0" applyNumberFormat="1" applyBorder="1"/>
    <xf numFmtId="0" fontId="0" fillId="0" borderId="1" xfId="0" applyBorder="1" applyAlignment="1">
      <alignment horizontal="right"/>
    </xf>
    <xf numFmtId="0" fontId="3" fillId="0" borderId="0" xfId="0" applyFont="1" applyAlignment="1">
      <alignment vertical="center"/>
    </xf>
    <xf numFmtId="0" fontId="11" fillId="0" borderId="1" xfId="0" applyFont="1" applyBorder="1"/>
    <xf numFmtId="0" fontId="2" fillId="0" borderId="0" xfId="0" applyFont="1"/>
    <xf numFmtId="164" fontId="4" fillId="0" borderId="1" xfId="0" applyNumberFormat="1" applyFont="1" applyBorder="1" applyProtection="1">
      <protection hidden="1"/>
    </xf>
    <xf numFmtId="0" fontId="6" fillId="0" borderId="3" xfId="0" applyFont="1" applyBorder="1" applyAlignment="1">
      <alignment horizontal="left"/>
    </xf>
    <xf numFmtId="0" fontId="4" fillId="0" borderId="3" xfId="0" applyFont="1" applyBorder="1"/>
    <xf numFmtId="0" fontId="9" fillId="0" borderId="3" xfId="0" applyFont="1" applyBorder="1"/>
    <xf numFmtId="0" fontId="4" fillId="0" borderId="4" xfId="0" applyFont="1" applyBorder="1"/>
    <xf numFmtId="0" fontId="6" fillId="0" borderId="4" xfId="0" applyFont="1" applyBorder="1" applyAlignment="1">
      <alignment vertical="center"/>
    </xf>
    <xf numFmtId="1" fontId="0" fillId="0" borderId="0" xfId="0" applyNumberFormat="1"/>
    <xf numFmtId="2" fontId="0" fillId="0" borderId="9" xfId="0" applyNumberFormat="1" applyBorder="1"/>
    <xf numFmtId="0" fontId="4" fillId="0" borderId="0" xfId="0" applyFont="1" applyAlignment="1" applyProtection="1">
      <alignment vertical="center"/>
      <protection locked="0"/>
    </xf>
    <xf numFmtId="0" fontId="6" fillId="0" borderId="0" xfId="0" applyFont="1" applyAlignment="1">
      <alignment horizontal="center"/>
    </xf>
    <xf numFmtId="165" fontId="4" fillId="0" borderId="0" xfId="0" applyNumberFormat="1" applyFont="1" applyAlignment="1">
      <alignment horizontal="right"/>
    </xf>
    <xf numFmtId="0" fontId="4" fillId="0" borderId="1" xfId="0" applyFont="1" applyBorder="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6" borderId="1" xfId="0" applyFont="1" applyFill="1" applyBorder="1" applyAlignment="1">
      <alignment horizontal="center"/>
    </xf>
    <xf numFmtId="0" fontId="4" fillId="4" borderId="1" xfId="0" applyFont="1" applyFill="1" applyBorder="1" applyAlignment="1">
      <alignment horizontal="center"/>
    </xf>
    <xf numFmtId="0" fontId="4" fillId="5" borderId="1" xfId="0" applyFont="1" applyFill="1" applyBorder="1" applyAlignment="1">
      <alignment horizontal="center"/>
    </xf>
    <xf numFmtId="167" fontId="4" fillId="7" borderId="1" xfId="0" applyNumberFormat="1" applyFont="1" applyFill="1" applyBorder="1" applyProtection="1">
      <protection locked="0"/>
    </xf>
    <xf numFmtId="0" fontId="4" fillId="0" borderId="1" xfId="0" applyFont="1" applyBorder="1" applyAlignment="1" applyProtection="1">
      <alignment horizontal="right" vertical="center"/>
      <protection locked="0"/>
    </xf>
    <xf numFmtId="0" fontId="1" fillId="0" borderId="0" xfId="0" applyFont="1" applyAlignment="1">
      <alignment vertical="top" wrapText="1"/>
    </xf>
    <xf numFmtId="0" fontId="0" fillId="0" borderId="0" xfId="0" applyAlignment="1">
      <alignment vertical="top" wrapText="1"/>
    </xf>
    <xf numFmtId="0" fontId="4" fillId="8" borderId="1" xfId="0" applyFont="1" applyFill="1" applyBorder="1"/>
    <xf numFmtId="0" fontId="6" fillId="8" borderId="3" xfId="0" applyFont="1" applyFill="1" applyBorder="1" applyAlignment="1">
      <alignment horizontal="left"/>
    </xf>
    <xf numFmtId="0" fontId="6" fillId="8" borderId="3" xfId="0" applyFont="1" applyFill="1" applyBorder="1"/>
    <xf numFmtId="0" fontId="4" fillId="0" borderId="2" xfId="0" applyFont="1" applyBorder="1"/>
    <xf numFmtId="0" fontId="4" fillId="0" borderId="1" xfId="0" applyFont="1" applyBorder="1" applyProtection="1">
      <protection hidden="1"/>
    </xf>
    <xf numFmtId="165" fontId="4" fillId="0" borderId="1" xfId="0" applyNumberFormat="1" applyFont="1" applyBorder="1" applyAlignment="1">
      <alignment horizontal="center"/>
    </xf>
    <xf numFmtId="0" fontId="0" fillId="0" borderId="1" xfId="0" applyBorder="1" applyAlignment="1">
      <alignment vertical="top" wrapText="1"/>
    </xf>
    <xf numFmtId="0" fontId="0" fillId="0" borderId="1" xfId="0" quotePrefix="1" applyBorder="1" applyAlignment="1">
      <alignment vertical="top" wrapText="1"/>
    </xf>
    <xf numFmtId="0" fontId="1" fillId="7" borderId="1" xfId="0" applyFont="1" applyFill="1" applyBorder="1" applyAlignment="1">
      <alignment vertical="top" wrapText="1"/>
    </xf>
    <xf numFmtId="0" fontId="0" fillId="0" borderId="2" xfId="0" applyBorder="1" applyAlignment="1">
      <alignment vertical="top" wrapText="1"/>
    </xf>
    <xf numFmtId="0" fontId="6" fillId="9" borderId="2" xfId="0" applyFont="1" applyFill="1" applyBorder="1" applyAlignment="1">
      <alignment horizontal="left"/>
    </xf>
    <xf numFmtId="0" fontId="6" fillId="9" borderId="4" xfId="0" applyFont="1" applyFill="1" applyBorder="1" applyAlignment="1">
      <alignment horizontal="left"/>
    </xf>
    <xf numFmtId="0" fontId="6" fillId="9" borderId="3" xfId="0" applyFont="1" applyFill="1" applyBorder="1" applyAlignment="1">
      <alignment horizontal="left"/>
    </xf>
    <xf numFmtId="165" fontId="6" fillId="9" borderId="5" xfId="0" applyNumberFormat="1" applyFont="1" applyFill="1" applyBorder="1" applyAlignment="1">
      <alignment horizontal="right" vertical="center"/>
    </xf>
    <xf numFmtId="0" fontId="0" fillId="0" borderId="1" xfId="0" applyBorder="1" applyAlignment="1">
      <alignment horizontal="left" vertical="top" wrapText="1"/>
    </xf>
    <xf numFmtId="0" fontId="1" fillId="7" borderId="2" xfId="0" applyFont="1" applyFill="1" applyBorder="1" applyAlignment="1">
      <alignment vertical="top"/>
    </xf>
    <xf numFmtId="0" fontId="15" fillId="7" borderId="3" xfId="0" applyFont="1" applyFill="1" applyBorder="1" applyAlignment="1">
      <alignment vertical="top" wrapText="1"/>
    </xf>
    <xf numFmtId="0" fontId="16" fillId="7" borderId="1" xfId="0" applyFont="1" applyFill="1" applyBorder="1" applyAlignment="1">
      <alignment vertical="top" wrapText="1"/>
    </xf>
    <xf numFmtId="1" fontId="4" fillId="0" borderId="1" xfId="0" applyNumberFormat="1" applyFont="1" applyBorder="1" applyProtection="1">
      <protection locked="0"/>
    </xf>
    <xf numFmtId="0" fontId="0" fillId="0" borderId="0" xfId="0" applyAlignment="1">
      <alignment vertical="top"/>
    </xf>
    <xf numFmtId="0" fontId="14" fillId="0" borderId="0" xfId="0" applyFont="1" applyAlignment="1">
      <alignment vertical="top"/>
    </xf>
    <xf numFmtId="0" fontId="0" fillId="7" borderId="12" xfId="0" applyFill="1" applyBorder="1" applyAlignment="1">
      <alignment vertical="top"/>
    </xf>
    <xf numFmtId="0" fontId="0" fillId="7" borderId="13" xfId="0" applyFill="1" applyBorder="1" applyAlignment="1">
      <alignment vertical="top"/>
    </xf>
    <xf numFmtId="0" fontId="14" fillId="0" borderId="14" xfId="0" applyFont="1" applyBorder="1" applyAlignment="1">
      <alignment vertical="top"/>
    </xf>
    <xf numFmtId="0" fontId="1" fillId="0" borderId="1" xfId="0" applyFont="1" applyBorder="1" applyAlignment="1">
      <alignment vertical="top"/>
    </xf>
    <xf numFmtId="0" fontId="0" fillId="0" borderId="15" xfId="0" applyBorder="1" applyAlignment="1">
      <alignment vertical="top"/>
    </xf>
    <xf numFmtId="0" fontId="14" fillId="0" borderId="7" xfId="0" applyFont="1" applyBorder="1" applyAlignment="1">
      <alignment vertical="top"/>
    </xf>
    <xf numFmtId="0" fontId="0" fillId="0" borderId="8" xfId="0" applyBorder="1" applyAlignment="1">
      <alignment vertical="top"/>
    </xf>
    <xf numFmtId="0" fontId="16" fillId="7" borderId="3" xfId="0" applyFont="1" applyFill="1" applyBorder="1" applyAlignment="1">
      <alignment vertical="top" wrapText="1"/>
    </xf>
    <xf numFmtId="0" fontId="0" fillId="0" borderId="11" xfId="0" applyBorder="1" applyAlignment="1">
      <alignment vertical="top" wrapText="1"/>
    </xf>
    <xf numFmtId="0" fontId="17" fillId="0" borderId="1" xfId="0" applyFont="1" applyBorder="1" applyAlignment="1">
      <alignment vertical="top" wrapText="1"/>
    </xf>
    <xf numFmtId="0" fontId="4" fillId="9" borderId="1" xfId="0" applyFont="1" applyFill="1" applyBorder="1"/>
    <xf numFmtId="0" fontId="6" fillId="9" borderId="4" xfId="0" applyFont="1" applyFill="1" applyBorder="1"/>
    <xf numFmtId="0" fontId="0" fillId="0" borderId="7" xfId="0" applyBorder="1" applyAlignment="1">
      <alignment vertical="top" wrapText="1"/>
    </xf>
    <xf numFmtId="0" fontId="4" fillId="9" borderId="2" xfId="0" applyFont="1" applyFill="1" applyBorder="1" applyAlignment="1">
      <alignment horizontal="left"/>
    </xf>
    <xf numFmtId="0" fontId="4" fillId="9" borderId="4" xfId="0" applyFont="1" applyFill="1" applyBorder="1" applyAlignment="1">
      <alignment horizontal="left"/>
    </xf>
    <xf numFmtId="0" fontId="4" fillId="9" borderId="3" xfId="0" applyFont="1" applyFill="1" applyBorder="1" applyAlignment="1">
      <alignment horizontal="left"/>
    </xf>
    <xf numFmtId="165" fontId="4" fillId="9" borderId="6" xfId="0" applyNumberFormat="1" applyFont="1" applyFill="1" applyBorder="1" applyAlignment="1">
      <alignment vertical="center"/>
    </xf>
    <xf numFmtId="165" fontId="4" fillId="9" borderId="1" xfId="0" applyNumberFormat="1" applyFont="1" applyFill="1" applyBorder="1"/>
    <xf numFmtId="9" fontId="0" fillId="0" borderId="1" xfId="0" applyNumberFormat="1" applyBorder="1" applyAlignment="1">
      <alignment vertical="top" wrapText="1"/>
    </xf>
    <xf numFmtId="164" fontId="0" fillId="0" borderId="1" xfId="0" applyNumberFormat="1" applyBorder="1" applyAlignment="1">
      <alignment vertical="top" wrapText="1"/>
    </xf>
    <xf numFmtId="164" fontId="1" fillId="0" borderId="1" xfId="0" applyNumberFormat="1" applyFont="1" applyBorder="1" applyAlignment="1">
      <alignment vertical="top" wrapText="1"/>
    </xf>
    <xf numFmtId="0" fontId="1" fillId="7" borderId="1" xfId="0" applyFont="1" applyFill="1" applyBorder="1" applyAlignment="1">
      <alignment horizontal="right" vertical="top" wrapText="1"/>
    </xf>
    <xf numFmtId="9" fontId="1" fillId="7" borderId="1" xfId="0" applyNumberFormat="1" applyFont="1" applyFill="1" applyBorder="1" applyAlignment="1">
      <alignment horizontal="right" vertical="top" wrapText="1"/>
    </xf>
    <xf numFmtId="164" fontId="1" fillId="7" borderId="1" xfId="0" applyNumberFormat="1" applyFont="1" applyFill="1" applyBorder="1" applyAlignment="1">
      <alignment vertical="top" wrapText="1"/>
    </xf>
    <xf numFmtId="0" fontId="20" fillId="0" borderId="1" xfId="1" applyBorder="1" applyAlignment="1">
      <alignment vertical="top" wrapText="1"/>
    </xf>
    <xf numFmtId="0" fontId="21" fillId="10" borderId="0" xfId="0" applyFont="1" applyFill="1" applyAlignment="1">
      <alignment wrapText="1"/>
    </xf>
    <xf numFmtId="0" fontId="23" fillId="0" borderId="1" xfId="0" applyFont="1" applyBorder="1"/>
    <xf numFmtId="0" fontId="6" fillId="9" borderId="1" xfId="0" applyFont="1" applyFill="1" applyBorder="1" applyAlignment="1">
      <alignment horizontal="left"/>
    </xf>
    <xf numFmtId="167" fontId="4" fillId="0" borderId="1" xfId="0" applyNumberFormat="1" applyFont="1" applyBorder="1" applyAlignment="1" applyProtection="1">
      <alignment horizontal="right"/>
      <protection hidden="1"/>
    </xf>
    <xf numFmtId="164" fontId="4" fillId="0" borderId="1" xfId="0" applyNumberFormat="1" applyFont="1" applyBorder="1" applyAlignment="1" applyProtection="1">
      <alignment horizontal="right"/>
      <protection hidden="1"/>
    </xf>
    <xf numFmtId="165" fontId="6" fillId="0" borderId="1" xfId="0" applyNumberFormat="1" applyFont="1" applyBorder="1" applyAlignment="1" applyProtection="1">
      <alignment horizontal="right" vertical="center"/>
      <protection hidden="1"/>
    </xf>
    <xf numFmtId="0" fontId="7" fillId="0" borderId="1" xfId="0" applyFont="1" applyBorder="1" applyAlignment="1" applyProtection="1">
      <alignment horizontal="left"/>
      <protection locked="0"/>
    </xf>
    <xf numFmtId="0" fontId="12" fillId="0" borderId="1" xfId="0" applyFont="1" applyBorder="1" applyAlignment="1" applyProtection="1">
      <alignment horizontal="left"/>
      <protection locked="0"/>
    </xf>
    <xf numFmtId="0" fontId="6" fillId="49" borderId="4" xfId="0" applyFont="1" applyFill="1" applyBorder="1"/>
    <xf numFmtId="0" fontId="6" fillId="49" borderId="1" xfId="0" applyFont="1" applyFill="1" applyBorder="1"/>
    <xf numFmtId="9" fontId="0" fillId="0" borderId="0" xfId="0" applyNumberFormat="1"/>
    <xf numFmtId="0" fontId="4" fillId="0" borderId="1" xfId="0" applyFont="1" applyBorder="1" applyAlignment="1" applyProtection="1">
      <alignment horizontal="right" vertical="center"/>
      <protection hidden="1"/>
    </xf>
    <xf numFmtId="164" fontId="4" fillId="0" borderId="0" xfId="0" applyNumberFormat="1" applyFont="1" applyAlignment="1">
      <alignment horizontal="left"/>
    </xf>
    <xf numFmtId="9" fontId="4" fillId="50" borderId="1" xfId="0" applyNumberFormat="1" applyFont="1" applyFill="1" applyBorder="1" applyProtection="1">
      <protection locked="0"/>
    </xf>
    <xf numFmtId="0" fontId="56" fillId="9" borderId="1" xfId="505" applyFont="1" applyFill="1" applyBorder="1" applyAlignment="1">
      <alignment horizontal="left" wrapText="1"/>
    </xf>
    <xf numFmtId="0" fontId="56" fillId="9" borderId="1" xfId="505" applyFont="1" applyFill="1" applyBorder="1" applyAlignment="1">
      <alignment wrapText="1"/>
    </xf>
    <xf numFmtId="0" fontId="56" fillId="9" borderId="1" xfId="505" applyFont="1" applyFill="1" applyBorder="1" applyAlignment="1">
      <alignment horizontal="center" textRotation="90" wrapText="1"/>
    </xf>
    <xf numFmtId="0" fontId="41" fillId="0" borderId="1" xfId="505" applyFont="1" applyBorder="1" applyAlignment="1">
      <alignment vertical="top" wrapText="1"/>
    </xf>
    <xf numFmtId="164" fontId="41" fillId="0" borderId="1" xfId="505" applyNumberFormat="1" applyFont="1" applyBorder="1" applyAlignment="1">
      <alignment vertical="top"/>
    </xf>
    <xf numFmtId="0" fontId="41" fillId="0" borderId="1" xfId="505" applyFont="1" applyBorder="1" applyAlignment="1">
      <alignment horizontal="center" vertical="top" wrapText="1"/>
    </xf>
    <xf numFmtId="0" fontId="84" fillId="0" borderId="1" xfId="505" applyFont="1" applyBorder="1" applyAlignment="1">
      <alignment vertical="top" wrapText="1"/>
    </xf>
    <xf numFmtId="0" fontId="41" fillId="0" borderId="0" xfId="505" applyFont="1" applyAlignment="1">
      <alignment vertical="top"/>
    </xf>
    <xf numFmtId="9" fontId="4" fillId="0" borderId="1" xfId="40932" applyFont="1" applyBorder="1" applyProtection="1"/>
    <xf numFmtId="164" fontId="4" fillId="0" borderId="1" xfId="0" applyNumberFormat="1" applyFont="1" applyBorder="1" applyAlignment="1">
      <alignment horizontal="right"/>
    </xf>
    <xf numFmtId="0" fontId="4" fillId="10" borderId="1" xfId="0" applyFont="1" applyFill="1" applyBorder="1"/>
    <xf numFmtId="0" fontId="6" fillId="10" borderId="4" xfId="0" applyFont="1" applyFill="1" applyBorder="1"/>
    <xf numFmtId="164" fontId="6" fillId="10" borderId="1" xfId="0" applyNumberFormat="1" applyFont="1" applyFill="1" applyBorder="1"/>
    <xf numFmtId="164" fontId="12" fillId="7" borderId="1" xfId="0" applyNumberFormat="1" applyFont="1" applyFill="1" applyBorder="1" applyAlignment="1">
      <alignment horizontal="right"/>
    </xf>
    <xf numFmtId="0" fontId="0" fillId="0" borderId="0" xfId="0" applyAlignment="1">
      <alignment wrapText="1"/>
    </xf>
    <xf numFmtId="0" fontId="6" fillId="0" borderId="4" xfId="0" applyFont="1" applyBorder="1"/>
    <xf numFmtId="0" fontId="0" fillId="0" borderId="1" xfId="0" applyBorder="1" applyAlignment="1">
      <alignment horizontal="right" vertical="top" wrapText="1"/>
    </xf>
    <xf numFmtId="9" fontId="0" fillId="0" borderId="2" xfId="0" applyNumberFormat="1" applyBorder="1" applyAlignment="1">
      <alignment vertical="top" wrapText="1"/>
    </xf>
    <xf numFmtId="8" fontId="17" fillId="0" borderId="1" xfId="0" applyNumberFormat="1" applyFont="1" applyBorder="1" applyAlignment="1">
      <alignment horizontal="right"/>
    </xf>
    <xf numFmtId="164" fontId="0" fillId="0" borderId="0" xfId="0" applyNumberFormat="1" applyAlignment="1">
      <alignment vertical="top"/>
    </xf>
    <xf numFmtId="0" fontId="83" fillId="0" borderId="0" xfId="0" applyFont="1"/>
    <xf numFmtId="0" fontId="11" fillId="0" borderId="0" xfId="0" applyFont="1"/>
    <xf numFmtId="0" fontId="64" fillId="0" borderId="0" xfId="0" applyFont="1"/>
    <xf numFmtId="15" fontId="84" fillId="0" borderId="0" xfId="0" applyNumberFormat="1" applyFont="1"/>
    <xf numFmtId="0" fontId="84" fillId="0" borderId="0" xfId="0" applyFont="1"/>
    <xf numFmtId="0" fontId="56" fillId="0" borderId="1" xfId="505" applyFont="1" applyBorder="1" applyAlignment="1">
      <alignment horizontal="left" wrapText="1"/>
    </xf>
    <xf numFmtId="166" fontId="0" fillId="0" borderId="0" xfId="0" applyNumberFormat="1" applyAlignment="1">
      <alignment horizontal="left"/>
    </xf>
    <xf numFmtId="0" fontId="10" fillId="0" borderId="7" xfId="0" applyFont="1" applyBorder="1" applyAlignment="1">
      <alignment horizontal="center"/>
    </xf>
    <xf numFmtId="0" fontId="10" fillId="0" borderId="10" xfId="0" applyFont="1" applyBorder="1" applyAlignment="1">
      <alignment horizontal="center"/>
    </xf>
    <xf numFmtId="0" fontId="10" fillId="0" borderId="8" xfId="0" applyFont="1" applyBorder="1" applyAlignment="1">
      <alignment horizontal="center"/>
    </xf>
    <xf numFmtId="14" fontId="13" fillId="0" borderId="0" xfId="0" applyNumberFormat="1" applyFont="1" applyAlignment="1">
      <alignment horizontal="center" vertical="center" wrapText="1"/>
    </xf>
    <xf numFmtId="0" fontId="6" fillId="0" borderId="2" xfId="0" applyFont="1" applyBorder="1" applyAlignment="1">
      <alignment horizontal="center"/>
    </xf>
    <xf numFmtId="0" fontId="6" fillId="0" borderId="3"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left"/>
    </xf>
    <xf numFmtId="0" fontId="4" fillId="0" borderId="4" xfId="0" applyFont="1" applyBorder="1" applyAlignment="1">
      <alignment horizontal="left"/>
    </xf>
    <xf numFmtId="0" fontId="4" fillId="0" borderId="3" xfId="0" applyFont="1" applyBorder="1" applyAlignment="1">
      <alignment horizontal="left"/>
    </xf>
    <xf numFmtId="0" fontId="6" fillId="8" borderId="2" xfId="0" applyFont="1" applyFill="1" applyBorder="1" applyAlignment="1">
      <alignment horizontal="center"/>
    </xf>
    <xf numFmtId="0" fontId="6" fillId="8" borderId="4" xfId="0" applyFont="1" applyFill="1" applyBorder="1" applyAlignment="1">
      <alignment horizontal="center"/>
    </xf>
    <xf numFmtId="0" fontId="6" fillId="8" borderId="3" xfId="0" applyFont="1" applyFill="1" applyBorder="1" applyAlignment="1">
      <alignment horizontal="center"/>
    </xf>
    <xf numFmtId="0" fontId="6" fillId="0" borderId="1" xfId="0" applyFont="1" applyBorder="1" applyAlignment="1">
      <alignment horizontal="center"/>
    </xf>
    <xf numFmtId="0" fontId="5" fillId="0" borderId="0" xfId="0" applyFont="1" applyAlignment="1">
      <alignment horizontal="center" wrapText="1"/>
    </xf>
    <xf numFmtId="0" fontId="1" fillId="7" borderId="1" xfId="0" applyFont="1" applyFill="1" applyBorder="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right" vertical="center"/>
    </xf>
  </cellXfs>
  <cellStyles count="40933">
    <cellStyle name="20% - Accent1 2" xfId="319" xr:uid="{41BE8BC8-5E75-4EFA-81C8-FAB5377F35D2}"/>
    <cellStyle name="20% - Accent1 3" xfId="15452" xr:uid="{14BB16D3-639C-484A-8CF5-A50F0BAA3531}"/>
    <cellStyle name="20% - Accent1 3 2" xfId="35821" xr:uid="{45EE55C7-8FB2-4930-AA09-D40AADC95DB5}"/>
    <cellStyle name="20% - Accent1 4" xfId="25637" xr:uid="{E1161131-E3BC-41F9-9E21-2139FBB83AFD}"/>
    <cellStyle name="20% - Accent1 5" xfId="20" xr:uid="{D0D6FAD9-1610-4034-87BA-7774B33B0E0E}"/>
    <cellStyle name="20% - Accent2 2" xfId="320" xr:uid="{54AA1B1F-9FBF-4C3C-A464-BE2D914CC41D}"/>
    <cellStyle name="20% - Accent2 3" xfId="15454" xr:uid="{C1ED1345-6854-412D-A76B-031E6C38BBAC}"/>
    <cellStyle name="20% - Accent2 3 2" xfId="35823" xr:uid="{68B6BD05-6DEB-44AE-96C2-4A9664BB074A}"/>
    <cellStyle name="20% - Accent2 4" xfId="25639" xr:uid="{2A794017-A198-4F30-973F-67FF9A1A5426}"/>
    <cellStyle name="20% - Accent2 5" xfId="24" xr:uid="{0E9291B0-561E-482C-9F2B-18132C3E6177}"/>
    <cellStyle name="20% - Accent3 2" xfId="321" xr:uid="{07ABE2FB-4854-4E4D-BCE8-A953A3F74DEE}"/>
    <cellStyle name="20% - Accent3 3" xfId="15456" xr:uid="{DD45C133-373A-4F06-8D67-6C4CEF710AC2}"/>
    <cellStyle name="20% - Accent3 3 2" xfId="35825" xr:uid="{BABCB9EC-0B30-44AE-9076-191070BDEC14}"/>
    <cellStyle name="20% - Accent3 4" xfId="25641" xr:uid="{C4038EFF-0E73-4B4F-8009-993C966CAB11}"/>
    <cellStyle name="20% - Accent3 5" xfId="28" xr:uid="{2C30FF7E-E322-434A-9279-EDA146BDA7EC}"/>
    <cellStyle name="20% - Accent4 2" xfId="322" xr:uid="{C22C1E5D-C153-4BCF-BE2A-27684272D887}"/>
    <cellStyle name="20% - Accent4 3" xfId="15458" xr:uid="{2EE155D3-404C-4928-A441-62FA14F8C734}"/>
    <cellStyle name="20% - Accent4 3 2" xfId="35827" xr:uid="{EF471FBE-4A1A-474F-85EE-9E0C8C632855}"/>
    <cellStyle name="20% - Accent4 4" xfId="25643" xr:uid="{C6CF4DC3-4910-490D-AEC5-F4BC5D87DA32}"/>
    <cellStyle name="20% - Accent4 5" xfId="32" xr:uid="{3A03E860-2350-48EB-A075-8F48F2371F0A}"/>
    <cellStyle name="20% - Accent5 2" xfId="323" xr:uid="{C234D9DC-8BD2-45C1-844D-910570A4F326}"/>
    <cellStyle name="20% - Accent5 3" xfId="15460" xr:uid="{A63C671D-4660-43CE-8981-82637D70032F}"/>
    <cellStyle name="20% - Accent5 3 2" xfId="35829" xr:uid="{B1B403F1-4696-4EFB-A71A-CC9DBFE38953}"/>
    <cellStyle name="20% - Accent5 4" xfId="25645" xr:uid="{E4CED64C-DAE3-4887-ADF5-8EF2CDA1AB52}"/>
    <cellStyle name="20% - Accent5 5" xfId="36" xr:uid="{2FCB4352-C5DC-47B2-BA16-F4C7BDD5A067}"/>
    <cellStyle name="20% - Accent6 2" xfId="324" xr:uid="{376CF75A-683A-4967-AB9A-A442AFBA7150}"/>
    <cellStyle name="20% - Accent6 3" xfId="15462" xr:uid="{2085F768-DB6B-468B-AE23-AE4AE3BDEE53}"/>
    <cellStyle name="20% - Accent6 3 2" xfId="35831" xr:uid="{32F5854C-4761-4877-B47C-1C0378C77C16}"/>
    <cellStyle name="20% - Accent6 4" xfId="25647" xr:uid="{0ED3EFCD-79A9-451C-9FB1-E48A1C630D2E}"/>
    <cellStyle name="20% - Accent6 5" xfId="40" xr:uid="{587B74EC-B9DC-4822-8082-ECE2C7C1DAB3}"/>
    <cellStyle name="40% - Accent1 2" xfId="325" xr:uid="{932989CF-623F-45D3-AF31-DDD8644C4022}"/>
    <cellStyle name="40% - Accent1 3" xfId="15453" xr:uid="{74975647-F27A-4B51-80D7-FB5590CB28FE}"/>
    <cellStyle name="40% - Accent1 3 2" xfId="35822" xr:uid="{98AC8E76-049D-45AD-9F9E-370DE38071AD}"/>
    <cellStyle name="40% - Accent1 4" xfId="25638" xr:uid="{2291579C-C316-44FF-81AD-2CD7FEDF5FDD}"/>
    <cellStyle name="40% - Accent1 5" xfId="21" xr:uid="{53F6860A-19D3-4A09-A1B1-66CC98B029AA}"/>
    <cellStyle name="40% - Accent2 2" xfId="326" xr:uid="{B314C556-119D-4B1F-B09B-CD5F3718FEEC}"/>
    <cellStyle name="40% - Accent2 3" xfId="15455" xr:uid="{1A8055BC-6E09-4B90-B3D4-BCA57B8B7536}"/>
    <cellStyle name="40% - Accent2 3 2" xfId="35824" xr:uid="{0EBB446F-1928-4482-8AC8-9FC3B42AD2AF}"/>
    <cellStyle name="40% - Accent2 4" xfId="25640" xr:uid="{6625C2E9-0E42-451C-9C29-12997147C466}"/>
    <cellStyle name="40% - Accent2 5" xfId="25" xr:uid="{75A49E80-2C1F-4A29-A16E-37DB4934277C}"/>
    <cellStyle name="40% - Accent3 2" xfId="327" xr:uid="{501CDFB6-B618-40AC-953D-91BB493EFCCE}"/>
    <cellStyle name="40% - Accent3 3" xfId="15457" xr:uid="{8308C5AA-F022-4A5E-BD75-39C1F38BF7BB}"/>
    <cellStyle name="40% - Accent3 3 2" xfId="35826" xr:uid="{EA05952F-89EA-44BC-A101-20B98A8FEC7D}"/>
    <cellStyle name="40% - Accent3 4" xfId="25642" xr:uid="{C21A119E-3AC0-4E95-AC12-0721BEFB0A18}"/>
    <cellStyle name="40% - Accent3 5" xfId="29" xr:uid="{A7D222FF-1CAF-439E-BEAA-96D2C7528C22}"/>
    <cellStyle name="40% - Accent4 2" xfId="328" xr:uid="{DBE3CB5C-6452-42C8-ACF3-27ECB7BF3045}"/>
    <cellStyle name="40% - Accent4 3" xfId="15459" xr:uid="{0BCCA64F-A7D4-44F9-99A3-DC584C44D139}"/>
    <cellStyle name="40% - Accent4 3 2" xfId="35828" xr:uid="{073F79F2-71B1-485D-A427-4BB4C330E857}"/>
    <cellStyle name="40% - Accent4 4" xfId="25644" xr:uid="{6893815A-E877-482C-82A3-B4C58985B308}"/>
    <cellStyle name="40% - Accent4 5" xfId="33" xr:uid="{CEF0496E-26D8-42D9-A1E7-F41B9EFCDBFF}"/>
    <cellStyle name="40% - Accent5 2" xfId="329" xr:uid="{ABECE8EE-A079-4C7B-8DE9-FCC682FC0384}"/>
    <cellStyle name="40% - Accent5 3" xfId="15461" xr:uid="{20C17A54-68E7-456A-B373-88799EE423F9}"/>
    <cellStyle name="40% - Accent5 3 2" xfId="35830" xr:uid="{8F1AA934-07EF-4287-B547-32EC59AB9C85}"/>
    <cellStyle name="40% - Accent5 4" xfId="25646" xr:uid="{1DC9145F-EBAC-4156-BD15-26E963FAFD6D}"/>
    <cellStyle name="40% - Accent5 5" xfId="37" xr:uid="{5AA1844B-445B-45C4-ADB3-2F9D6929AA03}"/>
    <cellStyle name="40% - Accent6 2" xfId="330" xr:uid="{D3BC2FEA-7DE8-4746-B274-246BEAA3578A}"/>
    <cellStyle name="40% - Accent6 3" xfId="15463" xr:uid="{B57EB50D-0031-4232-BD5F-CB30F7CF85C0}"/>
    <cellStyle name="40% - Accent6 3 2" xfId="35832" xr:uid="{EE591902-D61B-4E3A-8B28-9017A9B6220F}"/>
    <cellStyle name="40% - Accent6 4" xfId="25648" xr:uid="{C73DEDE0-4A87-4F9C-8786-47717BB59B6D}"/>
    <cellStyle name="40% - Accent6 5" xfId="41" xr:uid="{6BD9D3AF-25C0-4AA8-A97A-5DB49BB368C2}"/>
    <cellStyle name="60% - Accent1 2" xfId="331" xr:uid="{5D2C4AD8-8D0D-48DC-BE75-7B63225BA986}"/>
    <cellStyle name="60% - Accent1 3" xfId="22" xr:uid="{9A834EE0-925E-4180-A405-F7799466E105}"/>
    <cellStyle name="60% - Accent2 2" xfId="332" xr:uid="{AB014288-BA71-4583-87F9-243F012989FF}"/>
    <cellStyle name="60% - Accent2 3" xfId="26" xr:uid="{1FA5489D-8A6B-46CB-8270-A1EBC017E63D}"/>
    <cellStyle name="60% - Accent3 2" xfId="333" xr:uid="{357D39E2-D511-4A7C-8FA8-C7014D65E533}"/>
    <cellStyle name="60% - Accent3 3" xfId="30" xr:uid="{9333A29A-31E0-4138-B580-1B79E8BA3E20}"/>
    <cellStyle name="60% - Accent4 2" xfId="334" xr:uid="{8409F268-DD17-4783-A06A-075425A4335E}"/>
    <cellStyle name="60% - Accent4 3" xfId="34" xr:uid="{0B7E53DC-1158-4485-833B-F1839AC92098}"/>
    <cellStyle name="60% - Accent5 2" xfId="335" xr:uid="{F51C308C-E5C1-40AD-8682-840A80F4370E}"/>
    <cellStyle name="60% - Accent5 3" xfId="38" xr:uid="{424D9A84-BD8A-49BD-BC1F-3B3128A483F1}"/>
    <cellStyle name="60% - Accent6 2" xfId="336" xr:uid="{C0F11A87-D167-4B36-B518-453EA80BFD1C}"/>
    <cellStyle name="60% - Accent6 3" xfId="42" xr:uid="{D46AC800-C2C8-4551-B6DB-2A47152700EE}"/>
    <cellStyle name="Accent1 2" xfId="337" xr:uid="{37A00AAA-CE17-41C2-B982-4EAA5A7E9F66}"/>
    <cellStyle name="Accent1 3" xfId="19" xr:uid="{969CE11D-C018-4F81-B6D4-4343EF60CB3E}"/>
    <cellStyle name="Accent2 2" xfId="338" xr:uid="{29A36E5C-F79F-444A-8328-9C975BBC7C10}"/>
    <cellStyle name="Accent2 2 2" xfId="339" xr:uid="{0C074D3C-1A78-41CA-828B-80DB3720A6A2}"/>
    <cellStyle name="Accent2 3" xfId="23" xr:uid="{DF1EBC7D-40C2-4691-9420-B0F6E383CD59}"/>
    <cellStyle name="Accent3 2" xfId="340" xr:uid="{D65BA4E9-9BEB-480F-92CA-D3FE14B8DA8E}"/>
    <cellStyle name="Accent3 3" xfId="27" xr:uid="{1F6BD0A7-4284-4D21-A430-88CA2775860C}"/>
    <cellStyle name="Accent4 2" xfId="341" xr:uid="{121BF361-710B-45D9-A7E2-882282B1BA20}"/>
    <cellStyle name="Accent4 3" xfId="31" xr:uid="{C6CD4036-B67B-4BC6-8B23-BDEC508E1965}"/>
    <cellStyle name="Accent5 2" xfId="342" xr:uid="{ED69DF44-5D73-47D8-A542-A5F63B90C793}"/>
    <cellStyle name="Accent5 2 2" xfId="343" xr:uid="{1B2F4FE3-D54E-4654-A0AD-6BC9F644CDD9}"/>
    <cellStyle name="Accent5 3" xfId="35" xr:uid="{887FD5A6-5FFF-4332-B16F-B87D4D302BD7}"/>
    <cellStyle name="Accent6 2" xfId="344" xr:uid="{FC796BC8-08A4-4DE9-9DC3-1B89BAA714E4}"/>
    <cellStyle name="Accent6 3" xfId="345" xr:uid="{68F07F33-270C-4CDE-BC73-6DC441D9D9FD}"/>
    <cellStyle name="Accent6 4" xfId="39" xr:uid="{FB278D94-98C6-442F-A502-EE47D32452FC}"/>
    <cellStyle name="Berekening 2" xfId="346" xr:uid="{AE53757F-EE3D-4165-B658-EC21D1669281}"/>
    <cellStyle name="Berekening 3" xfId="13" xr:uid="{95B61819-B112-4ED3-9551-B1723EA21C26}"/>
    <cellStyle name="Berekening offerte" xfId="347" xr:uid="{96ACE6FC-6999-4209-A11F-D9E1049F4087}"/>
    <cellStyle name="Comma" xfId="348" xr:uid="{5B8D617C-2B0C-4086-BAEB-4072CA473315}"/>
    <cellStyle name="Comma [0]" xfId="349" xr:uid="{266D9B9A-D969-4EC0-BFE9-F05CB07D0477}"/>
    <cellStyle name="Controlecel 2" xfId="350" xr:uid="{3688F22E-2648-45BE-8CB5-5408F9215C40}"/>
    <cellStyle name="Controlecel 3" xfId="15" xr:uid="{7EBA7FBE-420F-4DC9-BA01-E4A33DAA80EA}"/>
    <cellStyle name="controlegetal" xfId="351" xr:uid="{109C637E-FF73-4842-A8DE-16666FA0BB80}"/>
    <cellStyle name="Currency" xfId="352" xr:uid="{FEA747BA-B352-4545-91EE-D77B6436CA9D}"/>
    <cellStyle name="Currency [0]" xfId="353" xr:uid="{FF422BD7-E6AA-4D40-9022-6D6BA3EE6A6C}"/>
    <cellStyle name="Euro" xfId="354" xr:uid="{FE836D52-23A5-4E1E-8B6A-C42BD6A1FB5A}"/>
    <cellStyle name="Excel Built-in Comma" xfId="355" xr:uid="{E9D966B7-7FC8-4AFC-9D89-8C6140A46C5F}"/>
    <cellStyle name="Excel Built-in Hyperlink" xfId="356" xr:uid="{095DF05F-94AA-44E9-B804-2F4E31E28F91}"/>
    <cellStyle name="Excel Built-in Normal" xfId="357" xr:uid="{F1FD65CE-844F-4CC3-9A8C-FE32B7A3EA0E}"/>
    <cellStyle name="Excel_BuiltIn_Currency" xfId="358" xr:uid="{92AE96B5-EC9F-4E9E-8189-1FE72D75E7F3}"/>
    <cellStyle name="Gekoppelde cel 2" xfId="359" xr:uid="{19495EE4-31DC-4427-8CDA-20DBDE32591D}"/>
    <cellStyle name="Gekoppelde cel 3" xfId="14" xr:uid="{27F943CE-02CD-459D-8AC7-C3BE35604AF7}"/>
    <cellStyle name="Goed 2" xfId="360" xr:uid="{43B5EA3A-1F8E-4465-AD33-69699967D769}"/>
    <cellStyle name="Goed 3" xfId="8" xr:uid="{370651F1-C0BF-49C2-8611-02C6040D46F5}"/>
    <cellStyle name="Heading" xfId="361" xr:uid="{87F84900-1346-41E7-80F4-34909FB27BA0}"/>
    <cellStyle name="Heading 1" xfId="362" xr:uid="{6F27C2D5-4087-4D4C-AC49-A28463130C85}"/>
    <cellStyle name="Heading 3" xfId="363" xr:uid="{97943B36-4C20-4C02-8386-EEA88E2C9047}"/>
    <cellStyle name="Heading1" xfId="364" xr:uid="{82A195C5-1DD4-4B82-928C-3BD28B4D38FB}"/>
    <cellStyle name="Hulpcellen" xfId="365" xr:uid="{76380D3A-5FA0-4C95-BBA5-3A5108F2EC32}"/>
    <cellStyle name="Hyperlink" xfId="1" builtinId="8"/>
    <cellStyle name="Hyperlink 2" xfId="366" xr:uid="{51FBEF79-5492-4AC3-B420-F9A7ED7CD66C}"/>
    <cellStyle name="Hyperlink 2 2" xfId="367" xr:uid="{47E2292F-7031-4BD7-96CF-A8FFC6CC38C4}"/>
    <cellStyle name="Hyperlink 3" xfId="368" xr:uid="{E8B553E4-33F2-473D-8AA4-DEF30545A8B3}"/>
    <cellStyle name="Hyperlink 4" xfId="369" xr:uid="{150458F5-33DE-4D11-85D1-C3D29D0D20D9}"/>
    <cellStyle name="Hyperlink 5" xfId="370" xr:uid="{DD2B830A-CADA-40A5-BD79-F3D025C82EF8}"/>
    <cellStyle name="Hyperlink 6" xfId="40928" xr:uid="{E4CC440D-CB07-4EF7-ABDB-3EB3F565824D}"/>
    <cellStyle name="Invoer 2" xfId="371" xr:uid="{6854925C-1AF5-47AE-A160-1B62D1BAC251}"/>
    <cellStyle name="Invoer 3" xfId="11" xr:uid="{7022BC49-2BB5-4725-91E4-5C78942E3BE0}"/>
    <cellStyle name="invulcel" xfId="372" xr:uid="{E2302AD3-77FA-4A20-9B6E-7D5B657D23EE}"/>
    <cellStyle name="Komma 2" xfId="373" xr:uid="{6E91CF4D-9702-403A-BC21-40B5233B97C4}"/>
    <cellStyle name="Komma 2 2" xfId="374" xr:uid="{0524A5F6-47FF-4C0A-BC1E-E0617EC68D9B}"/>
    <cellStyle name="Komma 2 2 2" xfId="375" xr:uid="{8373658D-93EB-4795-8642-B53611C86187}"/>
    <cellStyle name="Komma 2 2 3" xfId="376" xr:uid="{72E734C9-1772-4076-827D-0C5183E82D69}"/>
    <cellStyle name="Komma 2 3" xfId="377" xr:uid="{965AB6A6-4295-4C0D-882B-F929748618F7}"/>
    <cellStyle name="Komma 2 4" xfId="378" xr:uid="{4FB892D7-6E37-4B74-BF2A-821EC2ED819F}"/>
    <cellStyle name="Komma 3" xfId="379" xr:uid="{F069B0D2-F121-4D26-9639-5378AB54C9B2}"/>
    <cellStyle name="Kop 1 2" xfId="380" xr:uid="{6801E2A6-6D6C-441A-84D2-B5870C65D294}"/>
    <cellStyle name="Kop 1 3" xfId="4" xr:uid="{1807CABC-0C40-49E9-B895-5FB2252B7816}"/>
    <cellStyle name="Kop 2 2" xfId="381" xr:uid="{62C60FB6-B2BD-4553-9498-52301D6C5D26}"/>
    <cellStyle name="Kop 2 3" xfId="5" xr:uid="{0812246D-824E-4093-9A4E-0E52FCF1DB6F}"/>
    <cellStyle name="Kop 3 2" xfId="382" xr:uid="{4E434D7B-FD5D-4559-AAE7-AD6AE544E4FB}"/>
    <cellStyle name="Kop 3 3" xfId="6" xr:uid="{9BFF9444-EF13-4D97-AC42-37526062540D}"/>
    <cellStyle name="Kop 4 2" xfId="383" xr:uid="{52812186-F30A-46BC-BE14-86831F98FEAA}"/>
    <cellStyle name="Kop 4 3" xfId="7" xr:uid="{037A9576-F657-4619-AA80-97AFEC3536AC}"/>
    <cellStyle name="Kop offerte" xfId="384" xr:uid="{77EDC5BC-36AB-4D82-9118-5F22B423E467}"/>
    <cellStyle name="meldingen offerte" xfId="385" xr:uid="{B257406A-274B-4139-BF3B-9CDB69435EBA}"/>
    <cellStyle name="Neutraal 2" xfId="386" xr:uid="{19BD3DAC-6014-43C5-9445-3774B0477080}"/>
    <cellStyle name="Neutraal 3" xfId="10" xr:uid="{4DC8DFC1-754E-4F56-AC77-66ABB3B70E6B}"/>
    <cellStyle name="Normal" xfId="387" xr:uid="{F1AB28FF-B30E-4697-828D-A8FB8DD9BE74}"/>
    <cellStyle name="Normal 2" xfId="388" xr:uid="{AB1B4A12-D00F-48AE-A239-71D9F133D754}"/>
    <cellStyle name="Notitie 2" xfId="389" xr:uid="{29575EEB-D8A8-448F-9D8D-1FD92DE1A4F0}"/>
    <cellStyle name="Notitie 2 2" xfId="390" xr:uid="{212C1B2E-7363-4455-9B1D-B94C7FF47CE1}"/>
    <cellStyle name="Notitie 2 3" xfId="877" xr:uid="{8E1066AB-F18F-406F-8859-E394A2EAE9CF}"/>
    <cellStyle name="Notitie 2 3 2" xfId="1727" xr:uid="{F404F9E5-4A3C-41FE-A3EB-FD2D64E84AC7}"/>
    <cellStyle name="Notitie 2 3 2 2" xfId="4272" xr:uid="{FD16AA74-D8DC-4EDD-A066-AC5AEEA26210}"/>
    <cellStyle name="Notitie 2 3 2 2 2" xfId="5278" xr:uid="{07A12D2D-E6A9-451C-8EA9-99DB57CFD8EA}"/>
    <cellStyle name="Notitie 2 3 2 2 2 2" xfId="15468" xr:uid="{B1212FB4-99E1-43F4-B7B8-1A64FF99D81E}"/>
    <cellStyle name="Notitie 2 3 2 2 2 2 2" xfId="35837" xr:uid="{2ACA2EC5-03A9-44DC-9273-C9AC261C1406}"/>
    <cellStyle name="Notitie 2 3 2 2 2 3" xfId="25653" xr:uid="{F902B2FB-F5ED-4987-BF41-E8BE3925A358}"/>
    <cellStyle name="Notitie 2 3 2 2 3" xfId="14450" xr:uid="{B0B2A5DE-B525-4DD5-8022-613A612F8539}"/>
    <cellStyle name="Notitie 2 3 2 2 3 2" xfId="34819" xr:uid="{5999A4ED-D5E2-4DDE-B683-7D17E602B680}"/>
    <cellStyle name="Notitie 2 3 2 2 4" xfId="24635" xr:uid="{0A4AED8F-C46B-4391-9E2F-60B9EAE30783}"/>
    <cellStyle name="Notitie 2 3 2 3" xfId="5277" xr:uid="{AC19CBEA-26FE-4EB6-A28D-7BEC34B37DEA}"/>
    <cellStyle name="Notitie 2 3 2 3 2" xfId="15467" xr:uid="{5B0CB6C2-736A-432A-9967-56F5F4CD26D8}"/>
    <cellStyle name="Notitie 2 3 2 3 2 2" xfId="35836" xr:uid="{B01E780E-06D4-4DDF-A5FA-178A5551987B}"/>
    <cellStyle name="Notitie 2 3 2 3 3" xfId="25652" xr:uid="{8253253F-8872-4FB9-B60E-4B6D6035EB4F}"/>
    <cellStyle name="Notitie 2 3 2 4" xfId="11907" xr:uid="{1335ED41-E448-4F91-B4C1-E6707F68A3F6}"/>
    <cellStyle name="Notitie 2 3 2 4 2" xfId="32276" xr:uid="{5DEC86D9-D048-4F0E-8CA8-764DED725DFB}"/>
    <cellStyle name="Notitie 2 3 2 5" xfId="22092" xr:uid="{07782B04-9C4F-4137-8F2E-A68F0380377C}"/>
    <cellStyle name="Notitie 2 3 3" xfId="2574" xr:uid="{AE24BBA5-197B-4E41-A28E-C75EC403862E}"/>
    <cellStyle name="Notitie 2 3 3 2" xfId="5119" xr:uid="{7DCF6A38-3C90-4782-8D11-B33D93FA3235}"/>
    <cellStyle name="Notitie 2 3 3 2 2" xfId="5280" xr:uid="{D0E089CC-4C0B-4D7A-85DD-21DFE147DF81}"/>
    <cellStyle name="Notitie 2 3 3 2 2 2" xfId="15470" xr:uid="{FE80A7F9-55A1-4CEE-A0AD-764D3F465EA7}"/>
    <cellStyle name="Notitie 2 3 3 2 2 2 2" xfId="35839" xr:uid="{2E714DAD-18BB-404B-805C-2679C78B181A}"/>
    <cellStyle name="Notitie 2 3 3 2 2 3" xfId="25655" xr:uid="{3FE157A3-03DD-45A7-AED6-2EB79CC583FD}"/>
    <cellStyle name="Notitie 2 3 3 2 3" xfId="15297" xr:uid="{8DD6DEDC-C3EE-4D49-BD41-29007E976608}"/>
    <cellStyle name="Notitie 2 3 3 2 3 2" xfId="35666" xr:uid="{3964E3E8-79D1-41F5-A12B-C1EFF995BA77}"/>
    <cellStyle name="Notitie 2 3 3 2 4" xfId="25482" xr:uid="{70E404F2-8DE5-4D99-8464-25CBB329C217}"/>
    <cellStyle name="Notitie 2 3 3 3" xfId="5279" xr:uid="{D053A2D1-BA6A-4CC1-A30E-85C0B8402FD0}"/>
    <cellStyle name="Notitie 2 3 3 3 2" xfId="15469" xr:uid="{F051F6F4-4274-43D9-A27E-40353CF29031}"/>
    <cellStyle name="Notitie 2 3 3 3 2 2" xfId="35838" xr:uid="{E110E0A9-1BCF-4700-84D2-A18447F36D82}"/>
    <cellStyle name="Notitie 2 3 3 3 3" xfId="25654" xr:uid="{7E31E7BC-333A-44E8-AA6C-F3AF71DC73BD}"/>
    <cellStyle name="Notitie 2 3 3 4" xfId="12754" xr:uid="{59355562-ED9D-4CC3-B9E8-EABB541B2A7C}"/>
    <cellStyle name="Notitie 2 3 3 4 2" xfId="33123" xr:uid="{9FCFFE6D-D101-4951-8E7D-25F737E12FBA}"/>
    <cellStyle name="Notitie 2 3 3 5" xfId="22939" xr:uid="{CD16B883-048D-49E8-BCD6-6BBD9C4F746B}"/>
    <cellStyle name="Notitie 2 3 4" xfId="3424" xr:uid="{501EB722-0973-4F69-913D-E5DBB6846FE4}"/>
    <cellStyle name="Notitie 2 3 4 2" xfId="5281" xr:uid="{FBA3BBE0-63F1-4F48-B097-2F2282ECB29F}"/>
    <cellStyle name="Notitie 2 3 4 2 2" xfId="15471" xr:uid="{505374B8-ED84-4714-8719-B4C949935D14}"/>
    <cellStyle name="Notitie 2 3 4 2 2 2" xfId="35840" xr:uid="{AFBF82A4-2CE8-4B38-BC9B-51118DFD60B1}"/>
    <cellStyle name="Notitie 2 3 4 2 3" xfId="25656" xr:uid="{5CFC648F-F226-4D83-A5B7-EDD5AF4A23E0}"/>
    <cellStyle name="Notitie 2 3 4 3" xfId="13602" xr:uid="{3728B345-5F99-474C-B5AF-30C0A2398417}"/>
    <cellStyle name="Notitie 2 3 4 3 2" xfId="33971" xr:uid="{AD177DD4-149F-40DA-9D4F-9411C88F9F56}"/>
    <cellStyle name="Notitie 2 3 4 4" xfId="23787" xr:uid="{E71327B2-FF1F-4875-B429-693295C3770B}"/>
    <cellStyle name="Notitie 2 3 5" xfId="5276" xr:uid="{0EA07D51-BAF1-4F94-BDB4-EB95A8DB348C}"/>
    <cellStyle name="Notitie 2 3 5 2" xfId="15466" xr:uid="{62ED6801-8686-44FE-A57D-BDDF4CDC45DC}"/>
    <cellStyle name="Notitie 2 3 5 2 2" xfId="35835" xr:uid="{C56D8457-52A7-4187-BE16-6B5B2A0F742D}"/>
    <cellStyle name="Notitie 2 3 5 3" xfId="25651" xr:uid="{45B53A68-6836-44E3-9864-0BB0289CB6F9}"/>
    <cellStyle name="Notitie 2 3 6" xfId="11059" xr:uid="{F0D9BBE2-84B6-43EE-9512-1987A6F604FE}"/>
    <cellStyle name="Notitie 2 3 6 2" xfId="31428" xr:uid="{7B76638B-C294-49F4-BF8B-727CD877F687}"/>
    <cellStyle name="Notitie 2 3 7" xfId="21244" xr:uid="{6A16B4A8-31F9-406A-8D5D-8D768009064D}"/>
    <cellStyle name="Notitie 2 4" xfId="1303" xr:uid="{38710219-B0F1-46D2-9BE8-FD884F19277A}"/>
    <cellStyle name="Notitie 2 4 2" xfId="3848" xr:uid="{42A0D47C-5571-4B4A-B917-06F4F02976DC}"/>
    <cellStyle name="Notitie 2 4 2 2" xfId="5283" xr:uid="{E4562679-26DA-458B-BD47-DEB0FE4F7C45}"/>
    <cellStyle name="Notitie 2 4 2 2 2" xfId="15473" xr:uid="{E8460A1E-C823-4A6A-8FBA-224FF6D5525A}"/>
    <cellStyle name="Notitie 2 4 2 2 2 2" xfId="35842" xr:uid="{ECE030E8-B0B7-4810-8510-7AE44667A937}"/>
    <cellStyle name="Notitie 2 4 2 2 3" xfId="25658" xr:uid="{4E79DE98-8D9B-434E-BF28-B5299419A2A3}"/>
    <cellStyle name="Notitie 2 4 2 3" xfId="14026" xr:uid="{F2E047C1-319F-4181-9B2A-20EFEA154EA9}"/>
    <cellStyle name="Notitie 2 4 2 3 2" xfId="34395" xr:uid="{E11714F5-3ADA-4BEE-8A4E-DA720E4A924D}"/>
    <cellStyle name="Notitie 2 4 2 4" xfId="24211" xr:uid="{C7207101-CCD5-4160-BFCD-73F87D58AB4C}"/>
    <cellStyle name="Notitie 2 4 3" xfId="5282" xr:uid="{059AF638-1BFD-4424-B3B6-A201EAA04B9B}"/>
    <cellStyle name="Notitie 2 4 3 2" xfId="15472" xr:uid="{1F5242E2-0B8D-4B7F-8290-B5AB26FDA36F}"/>
    <cellStyle name="Notitie 2 4 3 2 2" xfId="35841" xr:uid="{C2807959-234A-4877-B117-12600007F150}"/>
    <cellStyle name="Notitie 2 4 3 3" xfId="25657" xr:uid="{B7A734C6-F9F0-4680-BCDA-42CF93E2730F}"/>
    <cellStyle name="Notitie 2 4 4" xfId="11483" xr:uid="{D5C8C47B-C095-4F94-B6BD-E3AF30E105F6}"/>
    <cellStyle name="Notitie 2 4 4 2" xfId="31852" xr:uid="{1E445DDD-3C3A-43EF-9AA2-96E57C2D8BDF}"/>
    <cellStyle name="Notitie 2 4 5" xfId="21668" xr:uid="{65D46391-1F79-4CB1-A645-EC89943BA094}"/>
    <cellStyle name="Notitie 2 5" xfId="2150" xr:uid="{3ACD0CF4-17B0-4CB5-90C5-FA13307E1887}"/>
    <cellStyle name="Notitie 2 5 2" xfId="4695" xr:uid="{DF98E62B-F3F5-4688-BAF7-B9460CF27BEF}"/>
    <cellStyle name="Notitie 2 5 2 2" xfId="5285" xr:uid="{C46BA9DC-0C51-4FC4-81E3-A54B0EF5C7DC}"/>
    <cellStyle name="Notitie 2 5 2 2 2" xfId="15475" xr:uid="{61025367-620E-4A3C-BFBA-317948F30B64}"/>
    <cellStyle name="Notitie 2 5 2 2 2 2" xfId="35844" xr:uid="{CE10636E-249D-4411-A2B6-5CCB290E7D69}"/>
    <cellStyle name="Notitie 2 5 2 2 3" xfId="25660" xr:uid="{DA9948CA-FC96-466B-A460-E409A0758B92}"/>
    <cellStyle name="Notitie 2 5 2 3" xfId="14873" xr:uid="{D7D441AF-BCFA-40AF-8CEB-6FB7C5725748}"/>
    <cellStyle name="Notitie 2 5 2 3 2" xfId="35242" xr:uid="{573A57A8-DCED-496D-B2E6-2B9EAA858703}"/>
    <cellStyle name="Notitie 2 5 2 4" xfId="25058" xr:uid="{9575BA45-6FF4-41DA-8094-8595A23231DA}"/>
    <cellStyle name="Notitie 2 5 3" xfId="5284" xr:uid="{C86E10DD-4FD7-43D3-A637-8F371A8DA06B}"/>
    <cellStyle name="Notitie 2 5 3 2" xfId="15474" xr:uid="{A8FE21EC-5498-421E-A022-555EE558D813}"/>
    <cellStyle name="Notitie 2 5 3 2 2" xfId="35843" xr:uid="{A9F6CDE6-77B2-4A42-851D-2B60D7040174}"/>
    <cellStyle name="Notitie 2 5 3 3" xfId="25659" xr:uid="{70EB89FA-696F-46B3-BC60-030644EB0BBD}"/>
    <cellStyle name="Notitie 2 5 4" xfId="12330" xr:uid="{ACA09EA4-B6A7-4F7E-8AA2-6B0E3F7B04C8}"/>
    <cellStyle name="Notitie 2 5 4 2" xfId="32699" xr:uid="{7B55E025-705F-421A-8B4D-587EF4960649}"/>
    <cellStyle name="Notitie 2 5 5" xfId="22515" xr:uid="{26FCF703-0E5E-4DD2-88E2-669D8B8F0457}"/>
    <cellStyle name="Notitie 2 6" xfId="3000" xr:uid="{D75EECA5-CEC1-4731-BE5E-BEABC1679708}"/>
    <cellStyle name="Notitie 2 6 2" xfId="5286" xr:uid="{4429822F-3A49-42A8-AB63-F283B3652149}"/>
    <cellStyle name="Notitie 2 6 2 2" xfId="15476" xr:uid="{EE37C7C3-2259-4C2B-8DC2-9B91A60FA913}"/>
    <cellStyle name="Notitie 2 6 2 2 2" xfId="35845" xr:uid="{28297685-9DEC-454D-B11F-87FBC1685E21}"/>
    <cellStyle name="Notitie 2 6 2 3" xfId="25661" xr:uid="{9E7AD6CA-AB40-45D8-9BC1-21CCEEF533D1}"/>
    <cellStyle name="Notitie 2 6 3" xfId="13178" xr:uid="{AEFA5BDE-2CAA-41FD-8514-D1F4839E1095}"/>
    <cellStyle name="Notitie 2 6 3 2" xfId="33547" xr:uid="{33457FCA-4648-41C1-9863-CC55AFC0CA0D}"/>
    <cellStyle name="Notitie 2 6 4" xfId="23363" xr:uid="{B7F3D122-1760-45D4-B245-185B9306EE7E}"/>
    <cellStyle name="Notitie 2 7" xfId="5275" xr:uid="{F4F3EFDD-E727-46EF-B82B-B0A37C682BBA}"/>
    <cellStyle name="Notitie 2 7 2" xfId="15465" xr:uid="{4430CBE4-642E-4C88-A519-1CB59E92B435}"/>
    <cellStyle name="Notitie 2 7 2 2" xfId="35834" xr:uid="{68717115-9997-4F7B-9F3C-6185326D8C64}"/>
    <cellStyle name="Notitie 2 7 3" xfId="25650" xr:uid="{A725BB7A-8EC8-476D-A68B-1BAAAF7A26A1}"/>
    <cellStyle name="Notitie 2 8" xfId="10635" xr:uid="{48A8267F-981C-4DD9-B400-5C1CAC7ABFE6}"/>
    <cellStyle name="Notitie 2 8 2" xfId="31004" xr:uid="{D2285AC5-29FB-496A-8F9C-47CBA20F00EF}"/>
    <cellStyle name="Notitie 2 9" xfId="20820" xr:uid="{5F1A2707-63D1-44C5-938C-E415E4F5B983}"/>
    <cellStyle name="Notitie 3" xfId="10366" xr:uid="{B7438691-817D-4719-865F-493341DA2537}"/>
    <cellStyle name="Notitie 3 2" xfId="20550" xr:uid="{9612A403-27DF-40EE-BB25-CF500AA954BD}"/>
    <cellStyle name="Notitie 3 2 2" xfId="40919" xr:uid="{BC53BEC3-FC04-4875-B13D-8BBEF93DDFE4}"/>
    <cellStyle name="Notitie 3 3" xfId="30735" xr:uid="{B770A83A-DF69-4443-A991-0DD543F88E5D}"/>
    <cellStyle name="Ongeldig 2" xfId="391" xr:uid="{7B568E38-D406-4220-BC3A-346B6EFE59BF}"/>
    <cellStyle name="Ongeldig 3" xfId="40921" xr:uid="{792DD54C-AF04-4B6B-BB36-6CE603478A01}"/>
    <cellStyle name="Ongeldig 4" xfId="9" xr:uid="{23DD00E2-7147-44B6-98F7-F27EF4D2D3B2}"/>
    <cellStyle name="Percent" xfId="392" xr:uid="{70E9BF8B-327E-4B1E-BBA1-F3DFB6374394}"/>
    <cellStyle name="Procent" xfId="40932" builtinId="5"/>
    <cellStyle name="Procent 2" xfId="393" xr:uid="{25AC29BE-76B9-4D7F-88E4-9E6200A9EAEB}"/>
    <cellStyle name="Procent 2 2" xfId="394" xr:uid="{E12A51AA-3881-4885-A434-1391154FB2A6}"/>
    <cellStyle name="Procent 3" xfId="40925" xr:uid="{0932C872-45F1-4396-AB1A-4B1C9A960719}"/>
    <cellStyle name="Result" xfId="395" xr:uid="{76779C90-2661-4B9F-8C13-208E6EB68745}"/>
    <cellStyle name="Result2" xfId="396" xr:uid="{CAA8235C-56C1-4ECB-BA06-3F7F2D7858AE}"/>
    <cellStyle name="Standaard" xfId="0" builtinId="0"/>
    <cellStyle name="Standaard 10" xfId="397" xr:uid="{4D6C0D87-70AF-43BF-B94E-A72D2E0711E8}"/>
    <cellStyle name="Standaard 11" xfId="398" xr:uid="{9FD3EB39-5D4A-4525-BEEC-CDB81B794E87}"/>
    <cellStyle name="Standaard 12" xfId="318" xr:uid="{E3D81BA2-EA25-4BFC-AFB8-0E35D551310E}"/>
    <cellStyle name="Standaard 12 2" xfId="876" xr:uid="{1312F1E8-3745-48FD-BF56-A39AC0359615}"/>
    <cellStyle name="Standaard 12 2 2" xfId="1726" xr:uid="{8850BE5F-A2B8-45DB-AB23-85F717859057}"/>
    <cellStyle name="Standaard 12 2 2 2" xfId="4271" xr:uid="{7C4AEC7F-6B51-4102-9194-F9C416DFB761}"/>
    <cellStyle name="Standaard 12 2 2 2 2" xfId="5290" xr:uid="{8853C0D5-290F-423F-A62D-B5B1F894E2CA}"/>
    <cellStyle name="Standaard 12 2 2 2 2 2" xfId="15480" xr:uid="{5E542DAC-68C9-45B5-B58E-CB9AB99517A1}"/>
    <cellStyle name="Standaard 12 2 2 2 2 2 2" xfId="35849" xr:uid="{378DD77A-E978-4264-9728-94FD7163EFC4}"/>
    <cellStyle name="Standaard 12 2 2 2 2 3" xfId="25665" xr:uid="{CFEAD640-4910-4552-94FE-E43A25888C90}"/>
    <cellStyle name="Standaard 12 2 2 2 3" xfId="14449" xr:uid="{114F7F31-0F5E-4E87-8957-EB50028DCADC}"/>
    <cellStyle name="Standaard 12 2 2 2 3 2" xfId="34818" xr:uid="{FF0BADAD-66C8-4243-8A94-22FE858D9576}"/>
    <cellStyle name="Standaard 12 2 2 2 4" xfId="24634" xr:uid="{C26589E4-8166-4909-AAF8-8D34B098F42B}"/>
    <cellStyle name="Standaard 12 2 2 3" xfId="5289" xr:uid="{B2E320CC-5783-4F7A-9005-CE684E4EAD42}"/>
    <cellStyle name="Standaard 12 2 2 3 2" xfId="15479" xr:uid="{F660A51E-C5CB-4788-A2FE-F83A3EE1E814}"/>
    <cellStyle name="Standaard 12 2 2 3 2 2" xfId="35848" xr:uid="{15FCFF87-CD26-4EF5-827F-ED71D3294E15}"/>
    <cellStyle name="Standaard 12 2 2 3 3" xfId="25664" xr:uid="{36461B34-9D6B-438E-92F8-EA1A366D7FAF}"/>
    <cellStyle name="Standaard 12 2 2 4" xfId="11906" xr:uid="{FA8467CB-5F82-4B06-B8CA-F4C18BDA4525}"/>
    <cellStyle name="Standaard 12 2 2 4 2" xfId="32275" xr:uid="{F5566207-7102-40B9-BCD7-EF22B3A9A516}"/>
    <cellStyle name="Standaard 12 2 2 5" xfId="22091" xr:uid="{E8700F00-2C4A-4FD1-9B5E-1E8FB2715A52}"/>
    <cellStyle name="Standaard 12 2 3" xfId="2573" xr:uid="{6BB32BA0-7716-4E1C-A361-9529CA447791}"/>
    <cellStyle name="Standaard 12 2 3 2" xfId="5118" xr:uid="{05F27458-38DF-4C18-9DAD-1050A98011E8}"/>
    <cellStyle name="Standaard 12 2 3 2 2" xfId="5292" xr:uid="{9253E498-D484-40BC-88EB-592DEE0383D6}"/>
    <cellStyle name="Standaard 12 2 3 2 2 2" xfId="15482" xr:uid="{77D62BA7-6C86-40E2-9646-EEE5D2ADB6E2}"/>
    <cellStyle name="Standaard 12 2 3 2 2 2 2" xfId="35851" xr:uid="{994F762F-78E0-4509-A4D7-2CD72DCE7AF4}"/>
    <cellStyle name="Standaard 12 2 3 2 2 3" xfId="25667" xr:uid="{50FD8E3D-B280-4BF6-8293-DAA1D64088D9}"/>
    <cellStyle name="Standaard 12 2 3 2 3" xfId="15296" xr:uid="{097F0A66-2272-4FE2-8E0C-35D9EEAD62C2}"/>
    <cellStyle name="Standaard 12 2 3 2 3 2" xfId="35665" xr:uid="{E02788D9-9887-4E37-8571-890A3DCDA75E}"/>
    <cellStyle name="Standaard 12 2 3 2 4" xfId="25481" xr:uid="{C63EA44E-AFFD-40C3-8BCD-6CD9F4F34FCE}"/>
    <cellStyle name="Standaard 12 2 3 3" xfId="5291" xr:uid="{C4B8D3C9-7313-4956-9DC6-82E14B665187}"/>
    <cellStyle name="Standaard 12 2 3 3 2" xfId="15481" xr:uid="{6632804E-E22D-476D-8454-5F8F600FF04E}"/>
    <cellStyle name="Standaard 12 2 3 3 2 2" xfId="35850" xr:uid="{C1447E72-009D-4EDB-AF5D-C206EFAA7B63}"/>
    <cellStyle name="Standaard 12 2 3 3 3" xfId="25666" xr:uid="{4D13A3CE-9591-4FB4-BECE-73759DFC7AAD}"/>
    <cellStyle name="Standaard 12 2 3 4" xfId="12753" xr:uid="{98618D72-5B1C-4686-84A5-F693B2B18083}"/>
    <cellStyle name="Standaard 12 2 3 4 2" xfId="33122" xr:uid="{BD037C62-B9A5-4685-BF9D-0126A976F203}"/>
    <cellStyle name="Standaard 12 2 3 5" xfId="22938" xr:uid="{E56BBED2-E908-4A84-9CB9-70D0D4FE195B}"/>
    <cellStyle name="Standaard 12 2 4" xfId="3423" xr:uid="{476CC804-E2EF-4496-9CE1-B61EC7973F98}"/>
    <cellStyle name="Standaard 12 2 4 2" xfId="5293" xr:uid="{F69146D4-E0C5-4E68-BC50-3A0F4A5B9E91}"/>
    <cellStyle name="Standaard 12 2 4 2 2" xfId="15483" xr:uid="{CA1405A4-F452-4FAA-9113-70509A681DAA}"/>
    <cellStyle name="Standaard 12 2 4 2 2 2" xfId="35852" xr:uid="{8BCEFF11-B9E0-4EB5-AC71-ABAD1111FACA}"/>
    <cellStyle name="Standaard 12 2 4 2 3" xfId="25668" xr:uid="{7CD7AEA8-9DC5-40AE-ADE0-7EA96CA20755}"/>
    <cellStyle name="Standaard 12 2 4 3" xfId="13601" xr:uid="{27F045D2-332E-42BC-8574-12E39CCB0982}"/>
    <cellStyle name="Standaard 12 2 4 3 2" xfId="33970" xr:uid="{467F8CB3-0CF7-4146-B056-05808F455BA8}"/>
    <cellStyle name="Standaard 12 2 4 4" xfId="23786" xr:uid="{E0CA8778-0D8C-4897-BBB5-62A8E8F099AE}"/>
    <cellStyle name="Standaard 12 2 5" xfId="5288" xr:uid="{E5298373-DA49-420B-872D-C78C9F2D049B}"/>
    <cellStyle name="Standaard 12 2 5 2" xfId="15478" xr:uid="{694F6192-6632-438C-A0A1-2575D64C104D}"/>
    <cellStyle name="Standaard 12 2 5 2 2" xfId="35847" xr:uid="{5FDCE267-DC14-4927-82A1-7CD625148487}"/>
    <cellStyle name="Standaard 12 2 5 3" xfId="25663" xr:uid="{5A96A12D-BD16-4596-8CB4-44FD2C423723}"/>
    <cellStyle name="Standaard 12 2 6" xfId="11058" xr:uid="{7763510A-31A0-4003-9D58-34225380D56A}"/>
    <cellStyle name="Standaard 12 2 6 2" xfId="31427" xr:uid="{3C90C0EA-DBC8-473C-99BB-C8138D75E723}"/>
    <cellStyle name="Standaard 12 2 7" xfId="21243" xr:uid="{92CEF6FC-5FC7-43E8-8BCB-B1A745494F83}"/>
    <cellStyle name="Standaard 12 3" xfId="1302" xr:uid="{33BB5DB4-B095-4315-9B1C-21DCA0160176}"/>
    <cellStyle name="Standaard 12 3 2" xfId="3847" xr:uid="{9B1CFE9D-8F53-4621-BBBB-3424D032F936}"/>
    <cellStyle name="Standaard 12 3 2 2" xfId="5295" xr:uid="{0E756AC3-FEAD-4271-A025-A948979C86BA}"/>
    <cellStyle name="Standaard 12 3 2 2 2" xfId="15485" xr:uid="{D8AEDF06-7B32-49D9-B269-D58FB3867C8C}"/>
    <cellStyle name="Standaard 12 3 2 2 2 2" xfId="35854" xr:uid="{373D62F6-FF2B-4ADE-9752-438E791ECB6E}"/>
    <cellStyle name="Standaard 12 3 2 2 3" xfId="25670" xr:uid="{CAEB0849-011A-4FB2-8B37-1CBCC1F52240}"/>
    <cellStyle name="Standaard 12 3 2 3" xfId="14025" xr:uid="{B5E084D6-F7D6-4FC5-8C65-9E61F9161896}"/>
    <cellStyle name="Standaard 12 3 2 3 2" xfId="34394" xr:uid="{3BF4487E-B792-4FC9-B086-BBAFBCC27978}"/>
    <cellStyle name="Standaard 12 3 2 4" xfId="24210" xr:uid="{C128FF6D-058B-4FF7-AF6E-50704A55F5D9}"/>
    <cellStyle name="Standaard 12 3 3" xfId="5294" xr:uid="{6856FE26-842B-4872-AB06-302564EBF150}"/>
    <cellStyle name="Standaard 12 3 3 2" xfId="15484" xr:uid="{CAC0D226-30F3-4A44-8059-04B07AE796C7}"/>
    <cellStyle name="Standaard 12 3 3 2 2" xfId="35853" xr:uid="{BC49ED7B-0E7A-449C-A315-F53CBF7F9777}"/>
    <cellStyle name="Standaard 12 3 3 3" xfId="25669" xr:uid="{2D3AC3FB-AE3D-4707-AF78-33BB304E0C4B}"/>
    <cellStyle name="Standaard 12 3 4" xfId="11482" xr:uid="{9B01C77C-5CF4-4C09-89CF-B6FEC0A91B60}"/>
    <cellStyle name="Standaard 12 3 4 2" xfId="31851" xr:uid="{E93D9AD6-68D4-49EE-A2DA-27A21DE99001}"/>
    <cellStyle name="Standaard 12 3 5" xfId="21667" xr:uid="{1766CDC9-B60F-4381-BA85-793EC56BBDCA}"/>
    <cellStyle name="Standaard 12 4" xfId="2149" xr:uid="{B697FB8B-4ED3-48CD-8562-4D43BCE88794}"/>
    <cellStyle name="Standaard 12 4 2" xfId="4694" xr:uid="{5F664E90-7817-4C93-9BAE-FE53AABFF425}"/>
    <cellStyle name="Standaard 12 4 2 2" xfId="5297" xr:uid="{F45F74FC-C12D-4357-9D1D-AF32F4B4C898}"/>
    <cellStyle name="Standaard 12 4 2 2 2" xfId="15487" xr:uid="{B61321A4-29AA-4CBE-9C4C-210AD27C9F92}"/>
    <cellStyle name="Standaard 12 4 2 2 2 2" xfId="35856" xr:uid="{59B82A04-D666-4703-BFF3-3A896D46E205}"/>
    <cellStyle name="Standaard 12 4 2 2 3" xfId="25672" xr:uid="{F010C8DB-4127-4D57-B881-5E5ABBB9115C}"/>
    <cellStyle name="Standaard 12 4 2 3" xfId="14872" xr:uid="{FDB3B813-A4A2-4387-B987-F518AFF64B04}"/>
    <cellStyle name="Standaard 12 4 2 3 2" xfId="35241" xr:uid="{50583547-A40A-4382-8F68-60A6161393DA}"/>
    <cellStyle name="Standaard 12 4 2 4" xfId="25057" xr:uid="{8D01CA97-D0EA-47C7-A795-110E43991F40}"/>
    <cellStyle name="Standaard 12 4 3" xfId="5296" xr:uid="{20D30173-E835-4755-8D70-9BD6A1821B07}"/>
    <cellStyle name="Standaard 12 4 3 2" xfId="15486" xr:uid="{5E7EB5A6-06EC-4AFD-83F4-F625AD23A99B}"/>
    <cellStyle name="Standaard 12 4 3 2 2" xfId="35855" xr:uid="{D741FAA0-AE3C-458B-BCBE-C94ABDAB1405}"/>
    <cellStyle name="Standaard 12 4 3 3" xfId="25671" xr:uid="{E247EBB8-74B5-40E7-B1E1-46B88BFF23FC}"/>
    <cellStyle name="Standaard 12 4 4" xfId="12329" xr:uid="{2E9D25A4-7A3C-4F6F-980D-B02B2CED005D}"/>
    <cellStyle name="Standaard 12 4 4 2" xfId="32698" xr:uid="{0B434348-B350-41D9-9566-BF3A1FEDBD03}"/>
    <cellStyle name="Standaard 12 4 5" xfId="22514" xr:uid="{596DBBB8-AC8F-408E-9BA2-900A5AC34B9C}"/>
    <cellStyle name="Standaard 12 5" xfId="2999" xr:uid="{AAB9AF5F-D68A-418C-9567-01460221D63E}"/>
    <cellStyle name="Standaard 12 5 2" xfId="5298" xr:uid="{E51670BA-F032-4D57-B123-C2C54D41DD2C}"/>
    <cellStyle name="Standaard 12 5 2 2" xfId="15488" xr:uid="{549994A4-CAFD-4B4E-8917-8F919BABF93A}"/>
    <cellStyle name="Standaard 12 5 2 2 2" xfId="35857" xr:uid="{928C02D9-DAB7-41D4-8442-B8AD8BC90BEF}"/>
    <cellStyle name="Standaard 12 5 2 3" xfId="25673" xr:uid="{B2D007C8-0682-43C1-BA1C-827171AF179D}"/>
    <cellStyle name="Standaard 12 5 3" xfId="13177" xr:uid="{582BDD6C-857B-4EA7-B2FB-B042B0099508}"/>
    <cellStyle name="Standaard 12 5 3 2" xfId="33546" xr:uid="{D70020A3-2688-46A1-B5C6-7C69198F3F9C}"/>
    <cellStyle name="Standaard 12 5 4" xfId="23362" xr:uid="{EEDE2327-EDCA-431A-9453-1787AB769B7D}"/>
    <cellStyle name="Standaard 12 6" xfId="5287" xr:uid="{031C7D94-3CC4-47D2-B8A6-A1EF275F92A2}"/>
    <cellStyle name="Standaard 12 6 2" xfId="15477" xr:uid="{1C7354ED-872B-4D1C-9CEB-2A2AA7EE85AE}"/>
    <cellStyle name="Standaard 12 6 2 2" xfId="35846" xr:uid="{00A6C19B-4AF1-4031-8597-D23A6A8D2256}"/>
    <cellStyle name="Standaard 12 6 3" xfId="25662" xr:uid="{F77FB857-85DB-4F7A-897C-A0A057D36C91}"/>
    <cellStyle name="Standaard 12 7" xfId="10634" xr:uid="{D8775152-C818-41DC-8371-CC692E122142}"/>
    <cellStyle name="Standaard 12 7 2" xfId="31003" xr:uid="{468F9B6D-E8CC-44AD-8EFC-EF6EF51AF069}"/>
    <cellStyle name="Standaard 12 8" xfId="20819" xr:uid="{0A0FA707-2A73-43C6-9E7A-8BD1756CEE7F}"/>
    <cellStyle name="Standaard 13" xfId="607" xr:uid="{6EF13729-591F-46DC-A692-67280AB7C792}"/>
    <cellStyle name="Standaard 14" xfId="606" xr:uid="{542EB920-6954-4A58-81BA-694594780A93}"/>
    <cellStyle name="Standaard 14 2" xfId="1458" xr:uid="{51F8F8A0-DB6A-4F3A-ADA4-7DED20EF5351}"/>
    <cellStyle name="Standaard 14 2 2" xfId="4003" xr:uid="{4960811D-F68D-43A7-97C9-0BCF166F5CED}"/>
    <cellStyle name="Standaard 14 2 2 2" xfId="5301" xr:uid="{68AA1A63-10B7-411E-89E8-F268BE4DAEEA}"/>
    <cellStyle name="Standaard 14 2 2 2 2" xfId="15491" xr:uid="{BD6B374B-66FD-4E55-B310-E682B32AF24D}"/>
    <cellStyle name="Standaard 14 2 2 2 2 2" xfId="35860" xr:uid="{90FAA8E3-EDC7-4603-B59B-F756EDEFFD61}"/>
    <cellStyle name="Standaard 14 2 2 2 3" xfId="25676" xr:uid="{D9CDFB30-23AA-4E80-94DD-2D81AC6F1739}"/>
    <cellStyle name="Standaard 14 2 2 3" xfId="14181" xr:uid="{EAAD2C93-0E65-4D2C-BDC9-2B065A13D3EF}"/>
    <cellStyle name="Standaard 14 2 2 3 2" xfId="34550" xr:uid="{512DAC80-AFEC-467E-8FC3-E6E1F8CA0331}"/>
    <cellStyle name="Standaard 14 2 2 4" xfId="24366" xr:uid="{CD3BB488-5A5E-49CF-89A3-54C4B60D85EE}"/>
    <cellStyle name="Standaard 14 2 3" xfId="5300" xr:uid="{749DB391-210E-47F1-BBF3-A54FA03BA04B}"/>
    <cellStyle name="Standaard 14 2 3 2" xfId="15490" xr:uid="{20B30B23-19E4-4AAD-88DD-C85C6800186B}"/>
    <cellStyle name="Standaard 14 2 3 2 2" xfId="35859" xr:uid="{9F640778-7E0F-4239-A1AD-559DB4E111E1}"/>
    <cellStyle name="Standaard 14 2 3 3" xfId="25675" xr:uid="{22C8C5AB-F16E-4BBF-8432-24B88BD61DE3}"/>
    <cellStyle name="Standaard 14 2 4" xfId="11638" xr:uid="{FFB29256-F9F8-4FB7-B59A-D4DE077A9556}"/>
    <cellStyle name="Standaard 14 2 4 2" xfId="32007" xr:uid="{370CF4F7-0B3A-4527-8972-C86E61977DA8}"/>
    <cellStyle name="Standaard 14 2 5" xfId="21823" xr:uid="{CE74D8F0-71E5-4C9B-B959-89252C813FDC}"/>
    <cellStyle name="Standaard 14 3" xfId="2305" xr:uid="{7CC3E4DB-EF12-4792-A8C4-718DB90DCA62}"/>
    <cellStyle name="Standaard 14 3 2" xfId="4850" xr:uid="{90DBA110-8C0C-4B8C-BC29-9B95498A04E5}"/>
    <cellStyle name="Standaard 14 3 2 2" xfId="5303" xr:uid="{6E638A1E-FE44-4D56-996A-CE226390FC56}"/>
    <cellStyle name="Standaard 14 3 2 2 2" xfId="15493" xr:uid="{1AF237CC-9460-4F3B-A8BE-9BB32B722023}"/>
    <cellStyle name="Standaard 14 3 2 2 2 2" xfId="35862" xr:uid="{32531877-C425-4352-AB07-C2390A8D78AC}"/>
    <cellStyle name="Standaard 14 3 2 2 3" xfId="25678" xr:uid="{EAE9CBC2-F519-4C54-8F6F-A3FCD4DE9144}"/>
    <cellStyle name="Standaard 14 3 2 3" xfId="15028" xr:uid="{6063B8C2-F09D-4B27-80F1-0CE084C8A482}"/>
    <cellStyle name="Standaard 14 3 2 3 2" xfId="35397" xr:uid="{032369C7-83FC-4238-A5E1-1A3CCF52A229}"/>
    <cellStyle name="Standaard 14 3 2 4" xfId="25213" xr:uid="{DDCE3BD5-C9B2-457B-8855-029012F0297E}"/>
    <cellStyle name="Standaard 14 3 3" xfId="5302" xr:uid="{C88C4C06-6A2C-473E-A6B8-60B056B68783}"/>
    <cellStyle name="Standaard 14 3 3 2" xfId="15492" xr:uid="{0B5035FF-11F3-4EAB-8EA4-59D654A71764}"/>
    <cellStyle name="Standaard 14 3 3 2 2" xfId="35861" xr:uid="{F8684516-99BF-4916-913D-9CC65F7EB394}"/>
    <cellStyle name="Standaard 14 3 3 3" xfId="25677" xr:uid="{BE305459-877B-43F4-8D77-1DC5CA72FAD1}"/>
    <cellStyle name="Standaard 14 3 4" xfId="12485" xr:uid="{257774DE-CC23-484E-BED0-9828DF3610E0}"/>
    <cellStyle name="Standaard 14 3 4 2" xfId="32854" xr:uid="{B91DCAC3-6FDB-420C-91AF-FE6C7F135904}"/>
    <cellStyle name="Standaard 14 3 5" xfId="22670" xr:uid="{B548D565-6082-42D7-9BDD-BC5F6D5B00C6}"/>
    <cellStyle name="Standaard 14 4" xfId="3155" xr:uid="{74AF114C-559F-4AD4-80A1-B580353D28BF}"/>
    <cellStyle name="Standaard 14 4 2" xfId="5304" xr:uid="{331C4FBA-91BF-4847-8AE9-CFF2F8DCB9A2}"/>
    <cellStyle name="Standaard 14 4 2 2" xfId="15494" xr:uid="{4AF90AD0-62CD-4D8F-B731-6644C77D44D4}"/>
    <cellStyle name="Standaard 14 4 2 2 2" xfId="35863" xr:uid="{5844882A-AA2B-4165-BDE5-049182DC9F61}"/>
    <cellStyle name="Standaard 14 4 2 3" xfId="25679" xr:uid="{4E49C9B5-9484-4320-BC5D-5F557D5C201A}"/>
    <cellStyle name="Standaard 14 4 3" xfId="13333" xr:uid="{B952DD8B-D0BF-4680-AB10-2A05C4A68CEF}"/>
    <cellStyle name="Standaard 14 4 3 2" xfId="33702" xr:uid="{44308D04-B4D2-45E2-A52B-60EA6F6F21C1}"/>
    <cellStyle name="Standaard 14 4 4" xfId="23518" xr:uid="{59A01BA5-8B7D-4C65-9F5C-F4312EF8789B}"/>
    <cellStyle name="Standaard 14 5" xfId="5299" xr:uid="{23B0A6CB-DBB8-40A0-9AD8-94E694995522}"/>
    <cellStyle name="Standaard 14 5 2" xfId="15489" xr:uid="{460D0CE2-66E5-4F9C-8A51-889017995489}"/>
    <cellStyle name="Standaard 14 5 2 2" xfId="35858" xr:uid="{F73C18A5-D80E-4EEE-BEC5-A35ACED8D31D}"/>
    <cellStyle name="Standaard 14 5 3" xfId="25674" xr:uid="{0C3EBA7D-8BD9-4199-893B-CCDB38028CDD}"/>
    <cellStyle name="Standaard 14 6" xfId="10790" xr:uid="{CA8BC97D-D7D5-4BE4-893E-94614779EBED}"/>
    <cellStyle name="Standaard 14 6 2" xfId="31159" xr:uid="{1822865B-4072-44EC-916C-EA801905058B}"/>
    <cellStyle name="Standaard 14 7" xfId="20975" xr:uid="{93D5C138-E96A-4AB5-8CAD-0F9594DD1D5F}"/>
    <cellStyle name="Standaard 15" xfId="1033" xr:uid="{5EFFDCCC-A11D-4A77-BBCA-5F46D22733B9}"/>
    <cellStyle name="Standaard 16" xfId="1032" xr:uid="{6E1BA688-C440-478D-92F5-20311CC9378D}"/>
    <cellStyle name="Standaard 16 2" xfId="3579" xr:uid="{D1B4850B-CDC1-4663-8E5E-3FC07D1D386A}"/>
    <cellStyle name="Standaard 16 2 2" xfId="5306" xr:uid="{C1F83405-AFAC-4CD8-BCA6-F9F3D5C04DD9}"/>
    <cellStyle name="Standaard 16 2 2 2" xfId="15496" xr:uid="{C0C1708F-4052-4B18-9486-E665A094689A}"/>
    <cellStyle name="Standaard 16 2 2 2 2" xfId="35865" xr:uid="{18B9EF4D-75CC-43CC-A4E7-8FD5BB3E2FAA}"/>
    <cellStyle name="Standaard 16 2 2 3" xfId="25681" xr:uid="{E085F8AF-0B55-4977-9F2F-E4AD5EE6E7E7}"/>
    <cellStyle name="Standaard 16 2 3" xfId="13757" xr:uid="{AFA9CFDC-A313-46FC-8328-CF1369A6FCEF}"/>
    <cellStyle name="Standaard 16 2 3 2" xfId="34126" xr:uid="{20AAB8BF-0EF9-404D-9CD1-80F475F231E1}"/>
    <cellStyle name="Standaard 16 2 4" xfId="23942" xr:uid="{5FD51E86-4633-4ADC-8875-A9EE887BECFF}"/>
    <cellStyle name="Standaard 16 3" xfId="5305" xr:uid="{99556DBA-2EE2-4F6E-90BB-31A38F8ADF21}"/>
    <cellStyle name="Standaard 16 3 2" xfId="15495" xr:uid="{73FAA016-157F-4F90-9CAB-470409F90E74}"/>
    <cellStyle name="Standaard 16 3 2 2" xfId="35864" xr:uid="{CAF5101D-B449-4B06-98BF-128454BEE565}"/>
    <cellStyle name="Standaard 16 3 3" xfId="25680" xr:uid="{7CB675D7-B111-4C9B-B7C9-2999BF2884DE}"/>
    <cellStyle name="Standaard 16 4" xfId="11214" xr:uid="{5FA38858-BEEF-4CC9-A18C-D8B06D4D2C1C}"/>
    <cellStyle name="Standaard 16 4 2" xfId="31583" xr:uid="{6FCD7A27-A813-4319-8264-E35111F45295}"/>
    <cellStyle name="Standaard 16 5" xfId="21399" xr:uid="{D21C8F82-3ADF-4A63-87A5-F4154F1AFBA8}"/>
    <cellStyle name="Standaard 17" xfId="2730" xr:uid="{2E0E081C-E02A-497E-B82C-CB35EB87912F}"/>
    <cellStyle name="Standaard 18" xfId="2729" xr:uid="{F7797226-7FDC-4A32-B4F3-90891FE6EB8C}"/>
    <cellStyle name="Standaard 18 2" xfId="5307" xr:uid="{42C7002A-4F99-4064-B3DD-1697B7C99E72}"/>
    <cellStyle name="Standaard 18 2 2" xfId="15497" xr:uid="{AFCF1F9C-A34B-47A4-9122-EC9B5E24B415}"/>
    <cellStyle name="Standaard 18 2 2 2" xfId="35866" xr:uid="{1AB2155A-2AD4-4CF0-828B-6D2A4CE72DA2}"/>
    <cellStyle name="Standaard 18 2 3" xfId="25682" xr:uid="{D600A97B-A08E-452C-B5D4-1FB2BCB6F2E7}"/>
    <cellStyle name="Standaard 18 3" xfId="12909" xr:uid="{3B27048F-321C-45FD-95CA-8357C8CDDBCE}"/>
    <cellStyle name="Standaard 18 3 2" xfId="33278" xr:uid="{A91D51CA-0D87-4CE6-8984-D7BBDED1334F}"/>
    <cellStyle name="Standaard 18 4" xfId="23094" xr:uid="{8AAD6905-7AC1-40B2-9377-F3B1FB8D2202}"/>
    <cellStyle name="Standaard 19" xfId="5308" xr:uid="{8ACC3B29-F218-4B8B-9C8C-273570D0BCDA}"/>
    <cellStyle name="Standaard 2" xfId="46" xr:uid="{685280F8-0C1D-45F8-9A3C-0D00723A87F8}"/>
    <cellStyle name="Standaard 2 10" xfId="399" xr:uid="{DDEF7831-5B7D-4585-979D-D85B50C9F76D}"/>
    <cellStyle name="Standaard 2 2" xfId="400" xr:uid="{39B4BEC0-5683-41C7-B596-DC195D49C57B}"/>
    <cellStyle name="Standaard 2 2 2" xfId="401" xr:uid="{C4295DE7-455C-4533-8471-98926A39B882}"/>
    <cellStyle name="Standaard 2 2 2 2" xfId="402" xr:uid="{9454AE17-EE87-45FF-9138-7139D19F04B9}"/>
    <cellStyle name="Standaard 2 2 2 3" xfId="403" xr:uid="{60A26962-DD1F-46A4-B295-F3DC3EB27614}"/>
    <cellStyle name="Standaard 2 2 2 3 2" xfId="40927" xr:uid="{0856CB59-10AB-4684-B794-4C317242C161}"/>
    <cellStyle name="Standaard 2 2 2 3 2 2" xfId="40931" xr:uid="{2AFBC26F-56D1-4969-8D60-26ECA103F1C4}"/>
    <cellStyle name="Standaard 2 2 2 3 2 4" xfId="40930" xr:uid="{93177E8F-E1A7-4876-A642-D0A0A508BC75}"/>
    <cellStyle name="Standaard 2 2 3" xfId="404" xr:uid="{2D0D2DD2-F50E-4056-B3D2-DDAD77A4EDD5}"/>
    <cellStyle name="Standaard 2 2 3 2" xfId="405" xr:uid="{2EEBFE6D-C474-4C84-972A-72ABBA302A21}"/>
    <cellStyle name="Standaard 2 2 4" xfId="406" xr:uid="{0AB035F6-71EF-4252-BE7E-31BEBF27FA5C}"/>
    <cellStyle name="Standaard 2 3" xfId="407" xr:uid="{6F9F62DD-364C-47E3-B9E7-1A5958266C22}"/>
    <cellStyle name="Standaard 2 3 2" xfId="408" xr:uid="{110F7F3C-2776-4AD3-A37F-B7B17552A38B}"/>
    <cellStyle name="Standaard 2 3 2 2" xfId="409" xr:uid="{703E376D-55FB-4F54-A97F-80772D18BF1E}"/>
    <cellStyle name="Standaard 2 3 3" xfId="410" xr:uid="{E4B0763B-909F-47A6-98A0-D78154FEC7EE}"/>
    <cellStyle name="Standaard 2 3 3 2" xfId="878" xr:uid="{788484D5-DDBC-41BC-BA07-6B32CAAF3FBA}"/>
    <cellStyle name="Standaard 2 3 3 2 2" xfId="1728" xr:uid="{B07692D1-659E-496E-BA7F-174826F7561C}"/>
    <cellStyle name="Standaard 2 3 3 2 2 2" xfId="4273" xr:uid="{026C93AD-8274-4C52-9CF2-D635AEFA3845}"/>
    <cellStyle name="Standaard 2 3 3 2 2 2 2" xfId="5312" xr:uid="{5C36FDC6-1926-467A-AC4C-F77802B9FC3A}"/>
    <cellStyle name="Standaard 2 3 3 2 2 2 2 2" xfId="15501" xr:uid="{BD480C98-F1FA-441D-A441-24EF9484A34D}"/>
    <cellStyle name="Standaard 2 3 3 2 2 2 2 2 2" xfId="35870" xr:uid="{B0EA8BD4-3D15-4BBD-8C28-F97F864C729B}"/>
    <cellStyle name="Standaard 2 3 3 2 2 2 2 3" xfId="25686" xr:uid="{91BB35AC-7813-4830-8834-295AFDFF774B}"/>
    <cellStyle name="Standaard 2 3 3 2 2 2 3" xfId="14451" xr:uid="{46340995-BF07-489D-BE4D-ADF981AA4DF8}"/>
    <cellStyle name="Standaard 2 3 3 2 2 2 3 2" xfId="34820" xr:uid="{C063232C-8666-4A0D-98EE-A78A44AD4B69}"/>
    <cellStyle name="Standaard 2 3 3 2 2 2 4" xfId="24636" xr:uid="{20F13611-6754-4EAB-A109-F50FB7B3F446}"/>
    <cellStyle name="Standaard 2 3 3 2 2 3" xfId="5311" xr:uid="{7DDFF489-E614-44FD-8C3A-8315A8726229}"/>
    <cellStyle name="Standaard 2 3 3 2 2 3 2" xfId="15500" xr:uid="{E0C34429-FB7E-4842-930A-070EEC6A7FE1}"/>
    <cellStyle name="Standaard 2 3 3 2 2 3 2 2" xfId="35869" xr:uid="{856965FA-A02E-4412-AF9B-ECB378E89439}"/>
    <cellStyle name="Standaard 2 3 3 2 2 3 3" xfId="25685" xr:uid="{4F1B92D1-B7EF-4EAA-9430-D8F8D9542FDD}"/>
    <cellStyle name="Standaard 2 3 3 2 2 4" xfId="11908" xr:uid="{C4C4C9FB-7FD6-46E2-86FC-19CCB143FFFD}"/>
    <cellStyle name="Standaard 2 3 3 2 2 4 2" xfId="32277" xr:uid="{30C43366-139C-411C-B826-6218004CEDC1}"/>
    <cellStyle name="Standaard 2 3 3 2 2 5" xfId="22093" xr:uid="{FF6DD46A-695C-4D99-89CC-4795BDFEA7E0}"/>
    <cellStyle name="Standaard 2 3 3 2 3" xfId="2575" xr:uid="{59F21D6A-4019-42D9-94C2-AF8B528CB09A}"/>
    <cellStyle name="Standaard 2 3 3 2 3 2" xfId="5120" xr:uid="{9494C759-E681-4068-B81C-8FC9FB2B6E13}"/>
    <cellStyle name="Standaard 2 3 3 2 3 2 2" xfId="5314" xr:uid="{3FFB5F81-7F26-4834-BCE8-8AB30B6B5303}"/>
    <cellStyle name="Standaard 2 3 3 2 3 2 2 2" xfId="15503" xr:uid="{9C2119CE-C066-4A92-BF7C-0EC03AE3BB36}"/>
    <cellStyle name="Standaard 2 3 3 2 3 2 2 2 2" xfId="35872" xr:uid="{56C51C76-289C-4A88-87A4-66FB55EE2A98}"/>
    <cellStyle name="Standaard 2 3 3 2 3 2 2 3" xfId="25688" xr:uid="{587CF011-FDC2-45FB-A0D4-EE838C1E8EB9}"/>
    <cellStyle name="Standaard 2 3 3 2 3 2 3" xfId="15298" xr:uid="{BCEAB6D3-4BE5-432B-A072-8AE442B05CFD}"/>
    <cellStyle name="Standaard 2 3 3 2 3 2 3 2" xfId="35667" xr:uid="{CF5A6134-BEFD-4646-A230-2BF9BD0DC9B0}"/>
    <cellStyle name="Standaard 2 3 3 2 3 2 4" xfId="25483" xr:uid="{03462203-10F9-4638-8BA6-4121F1677DCD}"/>
    <cellStyle name="Standaard 2 3 3 2 3 3" xfId="5313" xr:uid="{4848BD6A-6CCE-49B6-9536-91B165A87552}"/>
    <cellStyle name="Standaard 2 3 3 2 3 3 2" xfId="15502" xr:uid="{ED7C1184-5965-4CA7-A42B-E2C100616F2A}"/>
    <cellStyle name="Standaard 2 3 3 2 3 3 2 2" xfId="35871" xr:uid="{DD0EFF31-14BA-495D-8369-4CE198659D6F}"/>
    <cellStyle name="Standaard 2 3 3 2 3 3 3" xfId="25687" xr:uid="{2C5E941A-03CF-4084-A5BA-F413BCC9C2E0}"/>
    <cellStyle name="Standaard 2 3 3 2 3 4" xfId="12755" xr:uid="{B281C676-D122-49BD-8B1E-FEF92D0F6D5C}"/>
    <cellStyle name="Standaard 2 3 3 2 3 4 2" xfId="33124" xr:uid="{212DC3C4-959E-4B42-81D4-C5879BAB8FFF}"/>
    <cellStyle name="Standaard 2 3 3 2 3 5" xfId="22940" xr:uid="{D0C62802-1FEB-47E0-BAC9-960515842691}"/>
    <cellStyle name="Standaard 2 3 3 2 4" xfId="3425" xr:uid="{15108136-6E2F-4ADA-BECD-B1859BE2F94D}"/>
    <cellStyle name="Standaard 2 3 3 2 4 2" xfId="5315" xr:uid="{70C793E9-312E-44B9-9A13-477DB0E00561}"/>
    <cellStyle name="Standaard 2 3 3 2 4 2 2" xfId="15504" xr:uid="{C66A6915-EC78-4DE0-901D-76D15A6E4698}"/>
    <cellStyle name="Standaard 2 3 3 2 4 2 2 2" xfId="35873" xr:uid="{EC95C07D-0AED-4ACC-9C53-A5399F0E1B40}"/>
    <cellStyle name="Standaard 2 3 3 2 4 2 3" xfId="25689" xr:uid="{8D77D0EE-382C-4E4E-8193-2B0D9FF9CC23}"/>
    <cellStyle name="Standaard 2 3 3 2 4 3" xfId="13603" xr:uid="{50F98F2B-D349-4F7C-AEB1-8F93075CA56F}"/>
    <cellStyle name="Standaard 2 3 3 2 4 3 2" xfId="33972" xr:uid="{6BEB0370-F0EC-4626-BBF4-16D017F397C6}"/>
    <cellStyle name="Standaard 2 3 3 2 4 4" xfId="23788" xr:uid="{9E583E7C-1228-4148-A889-935AA7C41F30}"/>
    <cellStyle name="Standaard 2 3 3 2 5" xfId="5310" xr:uid="{4AC0B5F2-03C2-40A2-A82D-414822AEAE5B}"/>
    <cellStyle name="Standaard 2 3 3 2 5 2" xfId="15499" xr:uid="{190ACEA0-817F-44EB-B973-62DEB092A5EC}"/>
    <cellStyle name="Standaard 2 3 3 2 5 2 2" xfId="35868" xr:uid="{285216A6-1A99-4750-80A8-200F7B45A4C9}"/>
    <cellStyle name="Standaard 2 3 3 2 5 3" xfId="25684" xr:uid="{93735DEF-6A92-4006-9881-3F21DC813F18}"/>
    <cellStyle name="Standaard 2 3 3 2 6" xfId="11060" xr:uid="{30B4CBB9-0835-4325-8606-FA80CF81C924}"/>
    <cellStyle name="Standaard 2 3 3 2 6 2" xfId="31429" xr:uid="{B8E1E2E0-3743-493B-8002-E95D126C1515}"/>
    <cellStyle name="Standaard 2 3 3 2 7" xfId="21245" xr:uid="{5DE0693B-7A6B-46FA-A235-A22D0BED8591}"/>
    <cellStyle name="Standaard 2 3 3 3" xfId="1304" xr:uid="{A5DE2207-6BE4-4977-A688-E61BABA005B4}"/>
    <cellStyle name="Standaard 2 3 3 3 2" xfId="3849" xr:uid="{AE33A64B-4956-464B-9BF6-EDEF89E4D7F6}"/>
    <cellStyle name="Standaard 2 3 3 3 2 2" xfId="5317" xr:uid="{10E036AF-620C-49D8-A5B3-B625E5ED3AF3}"/>
    <cellStyle name="Standaard 2 3 3 3 2 2 2" xfId="15506" xr:uid="{224B76BF-6DF9-4CEB-9EB9-79AFAB720062}"/>
    <cellStyle name="Standaard 2 3 3 3 2 2 2 2" xfId="35875" xr:uid="{E8102FAC-535C-4FED-94CD-2210EC004483}"/>
    <cellStyle name="Standaard 2 3 3 3 2 2 3" xfId="25691" xr:uid="{4006925F-AFD5-4184-BFCF-E7DB0CB21B9C}"/>
    <cellStyle name="Standaard 2 3 3 3 2 3" xfId="14027" xr:uid="{830B28DC-FEA2-42CB-A3D7-6904D3E92FDD}"/>
    <cellStyle name="Standaard 2 3 3 3 2 3 2" xfId="34396" xr:uid="{02871F9C-FA30-40B6-9D80-F1C5A807698D}"/>
    <cellStyle name="Standaard 2 3 3 3 2 4" xfId="24212" xr:uid="{9D717C30-5388-4FB0-AA99-116D37560751}"/>
    <cellStyle name="Standaard 2 3 3 3 3" xfId="5316" xr:uid="{CCE38A6A-34D5-49C0-8E72-DD2F1C0859C6}"/>
    <cellStyle name="Standaard 2 3 3 3 3 2" xfId="15505" xr:uid="{59A10D8D-3210-4858-9B52-8B157EDC17BF}"/>
    <cellStyle name="Standaard 2 3 3 3 3 2 2" xfId="35874" xr:uid="{4BCDD5AF-8468-40E3-BC99-63EB7D19746C}"/>
    <cellStyle name="Standaard 2 3 3 3 3 3" xfId="25690" xr:uid="{B5A83537-3B41-4E0C-8D1B-1378702D7530}"/>
    <cellStyle name="Standaard 2 3 3 3 4" xfId="11484" xr:uid="{50DB6D62-50CE-46C9-9CF2-F52BC884D5D0}"/>
    <cellStyle name="Standaard 2 3 3 3 4 2" xfId="31853" xr:uid="{22FB8472-E0E4-430B-8247-F08FEA22B11E}"/>
    <cellStyle name="Standaard 2 3 3 3 5" xfId="21669" xr:uid="{513C323D-54B5-480E-997F-D53A66185DFC}"/>
    <cellStyle name="Standaard 2 3 3 4" xfId="2151" xr:uid="{54C027AA-0813-4E06-832D-FE0E9247F65A}"/>
    <cellStyle name="Standaard 2 3 3 4 2" xfId="4696" xr:uid="{0CD67ECB-79D1-4247-89C6-DCC39ACE4CF0}"/>
    <cellStyle name="Standaard 2 3 3 4 2 2" xfId="5319" xr:uid="{63F681B4-271B-43D0-98BC-7D79E40FAA64}"/>
    <cellStyle name="Standaard 2 3 3 4 2 2 2" xfId="15508" xr:uid="{B8310BE6-6649-445A-AA55-7CC0FC145454}"/>
    <cellStyle name="Standaard 2 3 3 4 2 2 2 2" xfId="35877" xr:uid="{10455157-E59B-46C8-8CEE-76DF45595BCB}"/>
    <cellStyle name="Standaard 2 3 3 4 2 2 3" xfId="25693" xr:uid="{447354D2-196B-4989-A885-127C982D3C72}"/>
    <cellStyle name="Standaard 2 3 3 4 2 3" xfId="14874" xr:uid="{FC78E681-67A5-4172-BC7E-4A45E14E8031}"/>
    <cellStyle name="Standaard 2 3 3 4 2 3 2" xfId="35243" xr:uid="{20AEB1E1-DD61-4610-A81F-CA8EF6B331B4}"/>
    <cellStyle name="Standaard 2 3 3 4 2 4" xfId="25059" xr:uid="{9FA34F17-5E6A-4139-B2A1-0870F2CF995C}"/>
    <cellStyle name="Standaard 2 3 3 4 3" xfId="5318" xr:uid="{0CA0D704-068C-45EB-BC17-4B247B3C0AA6}"/>
    <cellStyle name="Standaard 2 3 3 4 3 2" xfId="15507" xr:uid="{B8FF6427-4A89-4FBF-BF71-947C20D4A38C}"/>
    <cellStyle name="Standaard 2 3 3 4 3 2 2" xfId="35876" xr:uid="{0692739D-D4FD-47EB-A303-17B16F766C3E}"/>
    <cellStyle name="Standaard 2 3 3 4 3 3" xfId="25692" xr:uid="{63375B63-CE28-4295-B68A-861FAB578D3F}"/>
    <cellStyle name="Standaard 2 3 3 4 4" xfId="12331" xr:uid="{D03085E6-7024-49AB-853F-98AD3B2B6AC5}"/>
    <cellStyle name="Standaard 2 3 3 4 4 2" xfId="32700" xr:uid="{93BE6BD0-F227-4CDC-844E-DA1EF465BF47}"/>
    <cellStyle name="Standaard 2 3 3 4 5" xfId="22516" xr:uid="{47447DB5-6552-4FEA-BCCD-B444A7FBFA53}"/>
    <cellStyle name="Standaard 2 3 3 5" xfId="3001" xr:uid="{21B88DD0-C98C-4D2A-822B-599EE806F6E7}"/>
    <cellStyle name="Standaard 2 3 3 5 2" xfId="5320" xr:uid="{95EBF7F4-6BED-41D2-B0E9-26105F8F36F9}"/>
    <cellStyle name="Standaard 2 3 3 5 2 2" xfId="15509" xr:uid="{6610C443-A01F-4B31-8157-7352F4C26178}"/>
    <cellStyle name="Standaard 2 3 3 5 2 2 2" xfId="35878" xr:uid="{CB12974D-38EB-42FE-9764-6CBFBBD1A8BB}"/>
    <cellStyle name="Standaard 2 3 3 5 2 3" xfId="25694" xr:uid="{F1E3F581-9865-4EBF-AF48-A2047B698082}"/>
    <cellStyle name="Standaard 2 3 3 5 3" xfId="13179" xr:uid="{6A18A0C0-1B10-445A-B31C-56E491B8DD3E}"/>
    <cellStyle name="Standaard 2 3 3 5 3 2" xfId="33548" xr:uid="{16B4AFA1-4A61-4C88-9D58-A0A788FBA55D}"/>
    <cellStyle name="Standaard 2 3 3 5 4" xfId="23364" xr:uid="{4382492D-6122-440B-B5DB-153AAFDB86B1}"/>
    <cellStyle name="Standaard 2 3 3 6" xfId="5309" xr:uid="{3A8B39E7-8B30-45AA-8224-CC03FE7AE989}"/>
    <cellStyle name="Standaard 2 3 3 6 2" xfId="15498" xr:uid="{998317C2-570D-462C-9543-D0C901BD5461}"/>
    <cellStyle name="Standaard 2 3 3 6 2 2" xfId="35867" xr:uid="{16112543-45B5-4071-82BA-024F8B1EC706}"/>
    <cellStyle name="Standaard 2 3 3 6 3" xfId="25683" xr:uid="{85BD2FDE-641B-4702-8BD6-8675EA567257}"/>
    <cellStyle name="Standaard 2 3 3 7" xfId="10636" xr:uid="{FF2150E0-B8F3-4BD7-8027-76B66277632B}"/>
    <cellStyle name="Standaard 2 3 3 7 2" xfId="31005" xr:uid="{A8508528-DF94-4B4A-B9FD-CB31B5D1D8B1}"/>
    <cellStyle name="Standaard 2 3 3 8" xfId="20821" xr:uid="{729C7440-9F5B-4582-89A3-6C5FF21B6E11}"/>
    <cellStyle name="Standaard 2 4" xfId="411" xr:uid="{B4E73ED9-4F05-42DA-9EE6-0A2921DCFA73}"/>
    <cellStyle name="Standaard 2 4 2" xfId="412" xr:uid="{2681F455-EEC8-4653-9FE9-5FA595F68A06}"/>
    <cellStyle name="Standaard 2 4 3" xfId="413" xr:uid="{81A2473F-DB6A-4649-A060-D138DD435CE9}"/>
    <cellStyle name="Standaard 2 5" xfId="414" xr:uid="{771A4DA7-9A8E-4126-A2EE-2DF3609075F8}"/>
    <cellStyle name="Standaard 2 5 2" xfId="415" xr:uid="{CDAA0EDC-4555-4ECC-964A-C2E24563F448}"/>
    <cellStyle name="Standaard 2 6" xfId="416" xr:uid="{025EA0AC-B4AB-4248-934F-E85B895246F7}"/>
    <cellStyle name="Standaard 2 6 2" xfId="879" xr:uid="{37211B0F-727A-4BA2-8980-D760C387E002}"/>
    <cellStyle name="Standaard 2 6 2 2" xfId="1729" xr:uid="{70E5D65F-409D-47A3-B10A-983A76E18702}"/>
    <cellStyle name="Standaard 2 6 2 2 2" xfId="4274" xr:uid="{2625995A-9103-414B-B6C6-429AF4728993}"/>
    <cellStyle name="Standaard 2 6 2 2 2 2" xfId="5324" xr:uid="{CA0A0383-456C-471F-91B4-0361F34F4ACD}"/>
    <cellStyle name="Standaard 2 6 2 2 2 2 2" xfId="15513" xr:uid="{99C96D85-E1EA-4A9E-B9BE-C41417A95E4C}"/>
    <cellStyle name="Standaard 2 6 2 2 2 2 2 2" xfId="35882" xr:uid="{B9575E8B-9F5C-43D0-B815-7B9101FB32BC}"/>
    <cellStyle name="Standaard 2 6 2 2 2 2 3" xfId="25698" xr:uid="{AFBB5F73-09BA-4900-9015-7D2333211E78}"/>
    <cellStyle name="Standaard 2 6 2 2 2 3" xfId="14452" xr:uid="{F78170C3-C992-4613-9F11-2E712CB83D1A}"/>
    <cellStyle name="Standaard 2 6 2 2 2 3 2" xfId="34821" xr:uid="{C6FC197A-EE4A-40DA-A1F3-D87F9813059E}"/>
    <cellStyle name="Standaard 2 6 2 2 2 4" xfId="24637" xr:uid="{51CA6804-AA33-4E1F-945F-4BE577EBDCA1}"/>
    <cellStyle name="Standaard 2 6 2 2 3" xfId="5323" xr:uid="{C6F72790-37BC-430E-8260-D221417C8D7E}"/>
    <cellStyle name="Standaard 2 6 2 2 3 2" xfId="15512" xr:uid="{8EA967BF-9331-4FB6-BB72-047C8D8144B5}"/>
    <cellStyle name="Standaard 2 6 2 2 3 2 2" xfId="35881" xr:uid="{5379E898-D67C-4401-9EB8-76CE2422E768}"/>
    <cellStyle name="Standaard 2 6 2 2 3 3" xfId="25697" xr:uid="{5AB8431B-F90D-4893-BA61-6EC01CC58D6E}"/>
    <cellStyle name="Standaard 2 6 2 2 4" xfId="11909" xr:uid="{1541D5DB-9541-4507-81E3-116BB36AD638}"/>
    <cellStyle name="Standaard 2 6 2 2 4 2" xfId="32278" xr:uid="{C45FA187-DB79-4863-BAEB-07EFF1E01FC7}"/>
    <cellStyle name="Standaard 2 6 2 2 5" xfId="22094" xr:uid="{A6ED9838-D3BD-42E2-8182-2C852B98CEF4}"/>
    <cellStyle name="Standaard 2 6 2 3" xfId="2576" xr:uid="{7B9DCB80-CFD3-48F9-B283-9656BD7A9B1A}"/>
    <cellStyle name="Standaard 2 6 2 3 2" xfId="5121" xr:uid="{3C0459A8-1B28-4335-B180-6E721A1191B4}"/>
    <cellStyle name="Standaard 2 6 2 3 2 2" xfId="5326" xr:uid="{BFCC510F-7C04-425E-AB1D-409BCAF1B964}"/>
    <cellStyle name="Standaard 2 6 2 3 2 2 2" xfId="15515" xr:uid="{56F202E4-0F02-4C2F-A25E-F6A16D2D1194}"/>
    <cellStyle name="Standaard 2 6 2 3 2 2 2 2" xfId="35884" xr:uid="{82E07B6B-F591-4819-9C3F-3A14CEA213D9}"/>
    <cellStyle name="Standaard 2 6 2 3 2 2 3" xfId="25700" xr:uid="{B4697835-336A-4F21-BC5E-3206CCBA162E}"/>
    <cellStyle name="Standaard 2 6 2 3 2 3" xfId="15299" xr:uid="{192A39D1-8EBD-4627-AFB1-5400FFA83879}"/>
    <cellStyle name="Standaard 2 6 2 3 2 3 2" xfId="35668" xr:uid="{F1201858-21CB-456D-BC4D-1C7EC7920C55}"/>
    <cellStyle name="Standaard 2 6 2 3 2 4" xfId="25484" xr:uid="{31498700-40DB-40AA-AA66-0876970CD5C9}"/>
    <cellStyle name="Standaard 2 6 2 3 3" xfId="5325" xr:uid="{EE05D65E-97BF-48F3-BF20-9574B75CF355}"/>
    <cellStyle name="Standaard 2 6 2 3 3 2" xfId="15514" xr:uid="{DD4986B0-142F-45B5-B598-2550163BC017}"/>
    <cellStyle name="Standaard 2 6 2 3 3 2 2" xfId="35883" xr:uid="{A57DCB7B-350D-413B-BFA8-B4BCD5E6AB97}"/>
    <cellStyle name="Standaard 2 6 2 3 3 3" xfId="25699" xr:uid="{0F141CED-DC6B-40ED-A738-48D1FDE64C3C}"/>
    <cellStyle name="Standaard 2 6 2 3 4" xfId="12756" xr:uid="{0B95C8B8-CC1E-4D43-AF7C-DD944718D780}"/>
    <cellStyle name="Standaard 2 6 2 3 4 2" xfId="33125" xr:uid="{2DB78416-1A34-4733-8DC0-C0BC78CFD998}"/>
    <cellStyle name="Standaard 2 6 2 3 5" xfId="22941" xr:uid="{8CFF1F81-00AD-43F3-84CE-9E36D5EACBFF}"/>
    <cellStyle name="Standaard 2 6 2 4" xfId="3426" xr:uid="{C2B898BB-3E5F-43D9-AEA7-2A7D9D7EC376}"/>
    <cellStyle name="Standaard 2 6 2 4 2" xfId="5327" xr:uid="{A7991982-585C-48BB-AAA0-1D5E9914D822}"/>
    <cellStyle name="Standaard 2 6 2 4 2 2" xfId="15516" xr:uid="{9B9F85DA-3488-44E0-B1BB-A720D32C3F33}"/>
    <cellStyle name="Standaard 2 6 2 4 2 2 2" xfId="35885" xr:uid="{573748D6-7417-4E0C-AB75-7005D45AFFD0}"/>
    <cellStyle name="Standaard 2 6 2 4 2 3" xfId="25701" xr:uid="{DBD23D9C-0170-4BC5-87D1-58E603203848}"/>
    <cellStyle name="Standaard 2 6 2 4 3" xfId="13604" xr:uid="{CAC3758D-9659-4F57-9B26-D5E4D4CE79CF}"/>
    <cellStyle name="Standaard 2 6 2 4 3 2" xfId="33973" xr:uid="{42A424ED-A004-426A-B9F4-ABD73CDF81A6}"/>
    <cellStyle name="Standaard 2 6 2 4 4" xfId="23789" xr:uid="{B51F5C5D-3CEE-413A-8F55-0710603FE015}"/>
    <cellStyle name="Standaard 2 6 2 5" xfId="5322" xr:uid="{980FD316-311C-4081-AA1A-A5C975BD1C8C}"/>
    <cellStyle name="Standaard 2 6 2 5 2" xfId="15511" xr:uid="{2D0DDAAD-EFB5-494A-BEED-4E64E3E9D472}"/>
    <cellStyle name="Standaard 2 6 2 5 2 2" xfId="35880" xr:uid="{19A1E840-909B-426C-A37F-9A61FCF478F7}"/>
    <cellStyle name="Standaard 2 6 2 5 3" xfId="25696" xr:uid="{136E6173-89AA-4D86-9A21-660687B07584}"/>
    <cellStyle name="Standaard 2 6 2 6" xfId="11061" xr:uid="{AF683DFF-D08A-447D-9DFD-498A913C005F}"/>
    <cellStyle name="Standaard 2 6 2 6 2" xfId="31430" xr:uid="{00A96F1C-7CD3-432B-945E-B4BB1FEC5DCF}"/>
    <cellStyle name="Standaard 2 6 2 7" xfId="21246" xr:uid="{8615A992-301E-4906-B106-7F200EEDD310}"/>
    <cellStyle name="Standaard 2 6 3" xfId="1305" xr:uid="{62C6D2E8-53B1-46D1-8197-405CC54FC613}"/>
    <cellStyle name="Standaard 2 6 3 2" xfId="3850" xr:uid="{75D30553-5B10-4DB1-A799-5A18DD41C994}"/>
    <cellStyle name="Standaard 2 6 3 2 2" xfId="5329" xr:uid="{8020DCAE-2A9C-4161-8C98-0CB8033B9BAB}"/>
    <cellStyle name="Standaard 2 6 3 2 2 2" xfId="15518" xr:uid="{66EB4E25-627A-494D-A8D2-2F0A7CFF05DE}"/>
    <cellStyle name="Standaard 2 6 3 2 2 2 2" xfId="35887" xr:uid="{BE31A8AC-B4AE-4A27-B627-AAB884DBFCE6}"/>
    <cellStyle name="Standaard 2 6 3 2 2 3" xfId="25703" xr:uid="{3220A179-6AE2-4884-BA1E-527DC135CF09}"/>
    <cellStyle name="Standaard 2 6 3 2 3" xfId="14028" xr:uid="{9B0AEC93-6427-429E-A1B7-31F029102A85}"/>
    <cellStyle name="Standaard 2 6 3 2 3 2" xfId="34397" xr:uid="{48A203EB-A613-4131-869D-3B59E03735B4}"/>
    <cellStyle name="Standaard 2 6 3 2 4" xfId="24213" xr:uid="{7D87403E-7B43-4377-AE68-B042EA4B1173}"/>
    <cellStyle name="Standaard 2 6 3 3" xfId="5328" xr:uid="{6D596F75-E411-470C-B28F-5F338012227D}"/>
    <cellStyle name="Standaard 2 6 3 3 2" xfId="15517" xr:uid="{66FF777D-D6CD-4907-A1B7-F99CB4BFA520}"/>
    <cellStyle name="Standaard 2 6 3 3 2 2" xfId="35886" xr:uid="{37057655-2443-49B0-8E38-9656364527CF}"/>
    <cellStyle name="Standaard 2 6 3 3 3" xfId="25702" xr:uid="{8956FBC5-1665-4560-8E21-B65416874B25}"/>
    <cellStyle name="Standaard 2 6 3 4" xfId="11485" xr:uid="{C5C986C5-1CFE-4729-A8DF-683F1CC1784D}"/>
    <cellStyle name="Standaard 2 6 3 4 2" xfId="31854" xr:uid="{E00D8D9B-A338-4D29-9F55-819FAD9EEF3F}"/>
    <cellStyle name="Standaard 2 6 3 5" xfId="21670" xr:uid="{9CF2C60D-F1C1-4AAD-851B-CC29A0E008FE}"/>
    <cellStyle name="Standaard 2 6 4" xfId="2152" xr:uid="{6BD80F65-2E1D-4E24-9BF7-24174148F41A}"/>
    <cellStyle name="Standaard 2 6 4 2" xfId="4697" xr:uid="{4DD34265-81C5-4AC2-9EA8-782D31057DB4}"/>
    <cellStyle name="Standaard 2 6 4 2 2" xfId="5331" xr:uid="{E1EB12D6-3102-4337-9A67-A4D5859AFFA2}"/>
    <cellStyle name="Standaard 2 6 4 2 2 2" xfId="15520" xr:uid="{83176F47-1D79-4C07-89C5-BA4C8E3BE60B}"/>
    <cellStyle name="Standaard 2 6 4 2 2 2 2" xfId="35889" xr:uid="{4FBBF85C-5CC0-4915-AC51-517F10FA6B0F}"/>
    <cellStyle name="Standaard 2 6 4 2 2 3" xfId="25705" xr:uid="{4DAEFDB6-990B-47FD-8909-52D3FF377855}"/>
    <cellStyle name="Standaard 2 6 4 2 3" xfId="14875" xr:uid="{E2562886-ECBD-4FAD-958F-DF9E6576F590}"/>
    <cellStyle name="Standaard 2 6 4 2 3 2" xfId="35244" xr:uid="{90E90F64-7732-4D96-9BFC-E329B3272C09}"/>
    <cellStyle name="Standaard 2 6 4 2 4" xfId="25060" xr:uid="{C8A28B29-2988-40BB-ABDD-72FD26B6773C}"/>
    <cellStyle name="Standaard 2 6 4 3" xfId="5330" xr:uid="{BAE97F63-027A-40F5-BF02-6911063BED8E}"/>
    <cellStyle name="Standaard 2 6 4 3 2" xfId="15519" xr:uid="{7B180E85-9194-4F8C-AE0A-4D02F0040E32}"/>
    <cellStyle name="Standaard 2 6 4 3 2 2" xfId="35888" xr:uid="{07766F90-BA9D-4726-A294-86EE6C2F6E41}"/>
    <cellStyle name="Standaard 2 6 4 3 3" xfId="25704" xr:uid="{6C57EB02-26C3-43B5-BDB3-F43ECBFA51D7}"/>
    <cellStyle name="Standaard 2 6 4 4" xfId="12332" xr:uid="{A81B981E-1737-4B2E-90A3-ED893443DF23}"/>
    <cellStyle name="Standaard 2 6 4 4 2" xfId="32701" xr:uid="{A0256553-9074-4D86-9586-BD9A801FC83F}"/>
    <cellStyle name="Standaard 2 6 4 5" xfId="22517" xr:uid="{A1E05981-A6B6-4F23-ADB5-843C13B1EFA1}"/>
    <cellStyle name="Standaard 2 6 5" xfId="3002" xr:uid="{02CF7A4E-01AB-40A4-ABC2-6FAA8767D0AE}"/>
    <cellStyle name="Standaard 2 6 5 2" xfId="5332" xr:uid="{A588D7D6-8962-4169-A10A-ECE3518CB764}"/>
    <cellStyle name="Standaard 2 6 5 2 2" xfId="15521" xr:uid="{58DD000D-1024-4EDF-B34F-5A272270AE0B}"/>
    <cellStyle name="Standaard 2 6 5 2 2 2" xfId="35890" xr:uid="{AA001698-8158-4C76-ADBD-0476A3CA1AD1}"/>
    <cellStyle name="Standaard 2 6 5 2 3" xfId="25706" xr:uid="{E1B0565C-044A-4EB0-B16F-AAF7BCFD3EC7}"/>
    <cellStyle name="Standaard 2 6 5 3" xfId="13180" xr:uid="{DD7AE5D8-967A-47B0-AC03-18DD086AD9C9}"/>
    <cellStyle name="Standaard 2 6 5 3 2" xfId="33549" xr:uid="{5C869BA7-7457-4C4F-ACD2-491EFC495063}"/>
    <cellStyle name="Standaard 2 6 5 4" xfId="23365" xr:uid="{F389583C-BC90-47F6-AA72-AB91D1885B8B}"/>
    <cellStyle name="Standaard 2 6 6" xfId="5321" xr:uid="{520D1CF6-C1EE-4980-8C8D-439C414C86D3}"/>
    <cellStyle name="Standaard 2 6 6 2" xfId="15510" xr:uid="{9E3C670F-C9DA-4437-BAE0-8D410440A246}"/>
    <cellStyle name="Standaard 2 6 6 2 2" xfId="35879" xr:uid="{58895A0F-238E-4DE1-AB96-0C094512ED74}"/>
    <cellStyle name="Standaard 2 6 6 3" xfId="25695" xr:uid="{D8C03F5C-1CC8-4D78-96D4-7DF0575AE377}"/>
    <cellStyle name="Standaard 2 6 7" xfId="10637" xr:uid="{2E62891E-E5F4-4466-B412-B57B747E77C5}"/>
    <cellStyle name="Standaard 2 6 7 2" xfId="31006" xr:uid="{5D4F4040-D4CA-41AA-B79A-9F4D16604A06}"/>
    <cellStyle name="Standaard 2 6 8" xfId="20822" xr:uid="{1DD3758A-0265-40EB-A229-16F0A56D9C65}"/>
    <cellStyle name="Standaard 2 7" xfId="417" xr:uid="{0054F481-BD6B-47D2-81DC-EE294B2E602D}"/>
    <cellStyle name="Standaard 20" xfId="5274" xr:uid="{46F4BB79-1EC8-4CBF-A17D-F71A2BC01D89}"/>
    <cellStyle name="Standaard 20 2" xfId="15464" xr:uid="{BB37055D-957D-4CCC-A702-1862E8000768}"/>
    <cellStyle name="Standaard 20 2 2" xfId="35833" xr:uid="{8DC28C67-429B-4579-AE5F-DD0898925CA3}"/>
    <cellStyle name="Standaard 20 3" xfId="25649" xr:uid="{743447D5-C5D5-4A84-AA4D-C02D08E24D91}"/>
    <cellStyle name="Standaard 21" xfId="20551" xr:uid="{E06C51C3-9B81-4767-AFFF-254151C6F86C}"/>
    <cellStyle name="Standaard 21 2" xfId="40920" xr:uid="{4A5DF274-97BC-4C0D-ACB7-808D4773B4CC}"/>
    <cellStyle name="Standaard 22" xfId="43" xr:uid="{08098BA4-CB4A-4CA0-B242-BC8EC3675C3D}"/>
    <cellStyle name="Standaard 23" xfId="40922" xr:uid="{C6A3AB09-0F53-4908-BAA1-F23C411112FA}"/>
    <cellStyle name="Standaard 24" xfId="40923" xr:uid="{C6C91410-A634-44D4-A756-6C4D7100618F}"/>
    <cellStyle name="Standaard 25" xfId="40924" xr:uid="{8EE0BE16-65B4-430C-8F76-E0305B431D8D}"/>
    <cellStyle name="Standaard 26" xfId="2" xr:uid="{821518DE-ABFE-4C59-8E90-58ED3A45A4B1}"/>
    <cellStyle name="Standaard 3" xfId="45" xr:uid="{2F53A16F-C745-4AEB-AB1E-07B6BBD61E03}"/>
    <cellStyle name="Standaard 3 10" xfId="418" xr:uid="{C05B4D20-B9F7-4E56-994B-736977D14B6E}"/>
    <cellStyle name="Standaard 3 10 2" xfId="880" xr:uid="{DFDD06CB-2C5A-4E11-A59C-0D476383D539}"/>
    <cellStyle name="Standaard 3 10 2 2" xfId="1730" xr:uid="{9DFEF48A-4FA2-4C3F-A719-97C117F94476}"/>
    <cellStyle name="Standaard 3 10 2 2 2" xfId="4275" xr:uid="{4C45AB57-BEEE-4B87-86C4-8C61C2C9C770}"/>
    <cellStyle name="Standaard 3 10 2 2 2 2" xfId="5337" xr:uid="{41DBA0D4-6910-4B5C-9D01-A746B7000DE4}"/>
    <cellStyle name="Standaard 3 10 2 2 2 2 2" xfId="15526" xr:uid="{ACB793FB-299F-499E-9F9D-C66A67BA195E}"/>
    <cellStyle name="Standaard 3 10 2 2 2 2 2 2" xfId="35895" xr:uid="{119924AA-39A5-48B5-AA8E-1E24C42E016A}"/>
    <cellStyle name="Standaard 3 10 2 2 2 2 3" xfId="25711" xr:uid="{3EBA7181-E565-499D-9CA6-96D5FE9614DA}"/>
    <cellStyle name="Standaard 3 10 2 2 2 3" xfId="14453" xr:uid="{44CE717E-3CA3-4037-B800-D5AB91D6400D}"/>
    <cellStyle name="Standaard 3 10 2 2 2 3 2" xfId="34822" xr:uid="{85694989-F61C-4EFB-AF19-F19EB2D515B1}"/>
    <cellStyle name="Standaard 3 10 2 2 2 4" xfId="24638" xr:uid="{FD73C31C-06E4-45D8-A01D-4F04768768D2}"/>
    <cellStyle name="Standaard 3 10 2 2 3" xfId="5336" xr:uid="{0C14B9A9-9BB0-4758-8F62-AB67059A42E3}"/>
    <cellStyle name="Standaard 3 10 2 2 3 2" xfId="15525" xr:uid="{B5694526-BB3C-4202-88AE-1D0C3A927D24}"/>
    <cellStyle name="Standaard 3 10 2 2 3 2 2" xfId="35894" xr:uid="{EAC339A2-58CF-49FA-B0DC-77B52B055D89}"/>
    <cellStyle name="Standaard 3 10 2 2 3 3" xfId="25710" xr:uid="{E77B0003-D8C5-4E11-BE9E-CC0A10E23D54}"/>
    <cellStyle name="Standaard 3 10 2 2 4" xfId="11910" xr:uid="{4FB5635B-3FEE-4805-B8EE-7FFF0356C4B1}"/>
    <cellStyle name="Standaard 3 10 2 2 4 2" xfId="32279" xr:uid="{1AE8F44E-BFA4-4FA9-8BB7-2A74EBC0EFD2}"/>
    <cellStyle name="Standaard 3 10 2 2 5" xfId="22095" xr:uid="{0CAB5A88-16AE-43F6-9F08-3C38D3F9AC41}"/>
    <cellStyle name="Standaard 3 10 2 3" xfId="2577" xr:uid="{DEFFD7C0-30FE-4FC8-B049-EE3549EDE122}"/>
    <cellStyle name="Standaard 3 10 2 3 2" xfId="5122" xr:uid="{77D97E48-9746-49CD-9408-9709F57D9A5E}"/>
    <cellStyle name="Standaard 3 10 2 3 2 2" xfId="5339" xr:uid="{7BF5CF97-F216-4D92-871D-663DCED87BF9}"/>
    <cellStyle name="Standaard 3 10 2 3 2 2 2" xfId="15528" xr:uid="{6AB4B1FC-9748-4E99-BDC0-D362270EDF2E}"/>
    <cellStyle name="Standaard 3 10 2 3 2 2 2 2" xfId="35897" xr:uid="{89B029D8-47B2-47C6-AAA3-46FBC29B491D}"/>
    <cellStyle name="Standaard 3 10 2 3 2 2 3" xfId="25713" xr:uid="{2FE69381-AA06-4F60-B259-AF1CA0CB97D6}"/>
    <cellStyle name="Standaard 3 10 2 3 2 3" xfId="15300" xr:uid="{BA64ED5A-4F46-4942-8DFB-14173E8623D6}"/>
    <cellStyle name="Standaard 3 10 2 3 2 3 2" xfId="35669" xr:uid="{373CC0EB-6484-4EAB-AF61-396D733EBD1D}"/>
    <cellStyle name="Standaard 3 10 2 3 2 4" xfId="25485" xr:uid="{BADC48ED-A884-42DE-877E-6C8618B51F02}"/>
    <cellStyle name="Standaard 3 10 2 3 3" xfId="5338" xr:uid="{1AC9B0C5-F834-4F68-9FED-C9E0DF4401E2}"/>
    <cellStyle name="Standaard 3 10 2 3 3 2" xfId="15527" xr:uid="{246D173E-5B14-4A09-BF3F-FF94B4E0D558}"/>
    <cellStyle name="Standaard 3 10 2 3 3 2 2" xfId="35896" xr:uid="{36A24C09-7702-4E8B-A934-B8E78DB7075E}"/>
    <cellStyle name="Standaard 3 10 2 3 3 3" xfId="25712" xr:uid="{7279924E-DC66-4881-9715-94F3FCA84BF6}"/>
    <cellStyle name="Standaard 3 10 2 3 4" xfId="12757" xr:uid="{556003FB-9679-4488-8B5C-6054844D0E2A}"/>
    <cellStyle name="Standaard 3 10 2 3 4 2" xfId="33126" xr:uid="{F35C7498-6C67-49AA-9BF9-0FACA5C5C6D9}"/>
    <cellStyle name="Standaard 3 10 2 3 5" xfId="22942" xr:uid="{C6312613-3B21-4D0F-B270-1690D0BAA529}"/>
    <cellStyle name="Standaard 3 10 2 4" xfId="3427" xr:uid="{2D6570C3-15B6-42A4-B072-26175BDE8CF9}"/>
    <cellStyle name="Standaard 3 10 2 4 2" xfId="5340" xr:uid="{D074F7E3-D5E4-455C-90AC-5A2EB50351A9}"/>
    <cellStyle name="Standaard 3 10 2 4 2 2" xfId="15529" xr:uid="{F7478795-6A51-4464-A018-97921235889E}"/>
    <cellStyle name="Standaard 3 10 2 4 2 2 2" xfId="35898" xr:uid="{39461F41-4C92-4F60-85F9-95A4BA1A0DB1}"/>
    <cellStyle name="Standaard 3 10 2 4 2 3" xfId="25714" xr:uid="{D3B484E0-C54A-421C-B910-9B36D2A090FE}"/>
    <cellStyle name="Standaard 3 10 2 4 3" xfId="13605" xr:uid="{44D48CF2-E343-44A7-B6AA-12EB2CD0A1D7}"/>
    <cellStyle name="Standaard 3 10 2 4 3 2" xfId="33974" xr:uid="{695527F7-4279-4A3F-B37E-D36B22C13EDF}"/>
    <cellStyle name="Standaard 3 10 2 4 4" xfId="23790" xr:uid="{C5F5A24A-EA24-41D1-B714-4059066A4FF6}"/>
    <cellStyle name="Standaard 3 10 2 5" xfId="5335" xr:uid="{CE326393-2AA1-435F-B892-E49D61936B92}"/>
    <cellStyle name="Standaard 3 10 2 5 2" xfId="15524" xr:uid="{BD39AF0C-B3AD-435E-881B-F61412B42FB5}"/>
    <cellStyle name="Standaard 3 10 2 5 2 2" xfId="35893" xr:uid="{343FA24C-F03A-43DD-9E5B-1AC3BCD8913D}"/>
    <cellStyle name="Standaard 3 10 2 5 3" xfId="25709" xr:uid="{5D47E2AF-A0A2-4421-93A3-630695011CA8}"/>
    <cellStyle name="Standaard 3 10 2 6" xfId="11062" xr:uid="{8AB1F841-4DA5-473B-887F-F227D25E20FA}"/>
    <cellStyle name="Standaard 3 10 2 6 2" xfId="31431" xr:uid="{C2EC6F35-70F9-45EB-9277-AA9674187C25}"/>
    <cellStyle name="Standaard 3 10 2 7" xfId="21247" xr:uid="{1BD0BB2C-C5B7-484B-B7E3-FA5799F56678}"/>
    <cellStyle name="Standaard 3 10 3" xfId="1306" xr:uid="{1377C589-1F71-4322-8E49-23594D367B8D}"/>
    <cellStyle name="Standaard 3 10 3 2" xfId="3851" xr:uid="{FFC8A1DF-E66E-4027-A22C-FA87E8FBC48A}"/>
    <cellStyle name="Standaard 3 10 3 2 2" xfId="5342" xr:uid="{14EB9675-F25B-4201-AC84-E452E57CD8C1}"/>
    <cellStyle name="Standaard 3 10 3 2 2 2" xfId="15531" xr:uid="{19A33D86-A780-4F9C-9EF0-062E70698429}"/>
    <cellStyle name="Standaard 3 10 3 2 2 2 2" xfId="35900" xr:uid="{F44D0353-9634-4027-AAC8-24C242B77415}"/>
    <cellStyle name="Standaard 3 10 3 2 2 3" xfId="25716" xr:uid="{AC4B5068-9501-4967-B7C8-65C019257416}"/>
    <cellStyle name="Standaard 3 10 3 2 3" xfId="14029" xr:uid="{03FCED0D-7E01-450E-B794-6F7169747AA1}"/>
    <cellStyle name="Standaard 3 10 3 2 3 2" xfId="34398" xr:uid="{FDC0B8CA-B10A-4512-9C2B-AACBB10C9BFB}"/>
    <cellStyle name="Standaard 3 10 3 2 4" xfId="24214" xr:uid="{E79DBA9C-DA5C-4675-8D95-81B69A7902A1}"/>
    <cellStyle name="Standaard 3 10 3 3" xfId="5341" xr:uid="{DB0FB5DA-C29C-48D2-AEAF-4F7ACDEAE749}"/>
    <cellStyle name="Standaard 3 10 3 3 2" xfId="15530" xr:uid="{1BC680DE-1136-4480-83BE-6791C65B57BF}"/>
    <cellStyle name="Standaard 3 10 3 3 2 2" xfId="35899" xr:uid="{3C332DEC-466F-4733-8D08-61F9423AA602}"/>
    <cellStyle name="Standaard 3 10 3 3 3" xfId="25715" xr:uid="{3FB12E52-A620-4D3A-8A07-52A7C539BFF7}"/>
    <cellStyle name="Standaard 3 10 3 4" xfId="11486" xr:uid="{32DFE1F7-A848-44E5-9E86-4F6118313B74}"/>
    <cellStyle name="Standaard 3 10 3 4 2" xfId="31855" xr:uid="{EFD4EEA3-5E2D-4361-9C5C-6ED4696BECF7}"/>
    <cellStyle name="Standaard 3 10 3 5" xfId="21671" xr:uid="{9F01E6A9-1904-4940-BD41-68CF6472FDAC}"/>
    <cellStyle name="Standaard 3 10 4" xfId="2153" xr:uid="{625DF968-E224-40C5-A9D8-E5D153948A12}"/>
    <cellStyle name="Standaard 3 10 4 2" xfId="4698" xr:uid="{0706755B-421D-4A2B-AE9C-1350CF2EDFF3}"/>
    <cellStyle name="Standaard 3 10 4 2 2" xfId="5344" xr:uid="{9AB29E1F-AC37-418C-A322-A8473A317B27}"/>
    <cellStyle name="Standaard 3 10 4 2 2 2" xfId="15533" xr:uid="{A1128E03-3B6E-46E7-90BC-FFD64C164BF3}"/>
    <cellStyle name="Standaard 3 10 4 2 2 2 2" xfId="35902" xr:uid="{90A66663-C87A-49AF-958A-396E2C643C30}"/>
    <cellStyle name="Standaard 3 10 4 2 2 3" xfId="25718" xr:uid="{8267F54B-70A9-4561-A2A6-BFF183B19925}"/>
    <cellStyle name="Standaard 3 10 4 2 3" xfId="14876" xr:uid="{1FAA3413-D32D-4C90-BF64-2157E5F1FE92}"/>
    <cellStyle name="Standaard 3 10 4 2 3 2" xfId="35245" xr:uid="{8CB40682-A67A-4C2A-90E2-2686FAD6B735}"/>
    <cellStyle name="Standaard 3 10 4 2 4" xfId="25061" xr:uid="{3EFDA563-8063-4126-AB1D-D496C6C13B94}"/>
    <cellStyle name="Standaard 3 10 4 3" xfId="5343" xr:uid="{2BC42B26-BDFF-4C8A-B3A1-E78F30C14468}"/>
    <cellStyle name="Standaard 3 10 4 3 2" xfId="15532" xr:uid="{6F93C55C-54DB-4D0A-8FD6-279D20D4724E}"/>
    <cellStyle name="Standaard 3 10 4 3 2 2" xfId="35901" xr:uid="{BA03F287-E2A2-410C-862F-E5376E0A4273}"/>
    <cellStyle name="Standaard 3 10 4 3 3" xfId="25717" xr:uid="{DBA0C8B9-461F-4130-B2CD-9AD126A26429}"/>
    <cellStyle name="Standaard 3 10 4 4" xfId="12333" xr:uid="{675DCE18-77D7-4755-8081-678E50CD3400}"/>
    <cellStyle name="Standaard 3 10 4 4 2" xfId="32702" xr:uid="{CF7326FE-C3BC-4C11-B08F-B6B05751E0F9}"/>
    <cellStyle name="Standaard 3 10 4 5" xfId="22518" xr:uid="{77084DA5-4E6B-4061-B533-C9BE0066170E}"/>
    <cellStyle name="Standaard 3 10 5" xfId="3003" xr:uid="{1661DF03-2ACF-40AA-8BF0-0DD4A1CFCF98}"/>
    <cellStyle name="Standaard 3 10 5 2" xfId="5345" xr:uid="{DCAF0869-0792-429D-B523-B9D11379DCD3}"/>
    <cellStyle name="Standaard 3 10 5 2 2" xfId="15534" xr:uid="{21563354-6BC8-4879-80E2-0F3CCA07F2DF}"/>
    <cellStyle name="Standaard 3 10 5 2 2 2" xfId="35903" xr:uid="{616C62BA-FDFF-423C-BC8E-617D60C41C93}"/>
    <cellStyle name="Standaard 3 10 5 2 3" xfId="25719" xr:uid="{FE23BA75-7F9E-4C07-BD71-5C7331822306}"/>
    <cellStyle name="Standaard 3 10 5 3" xfId="13181" xr:uid="{7B59EA4D-0B41-461A-BCAE-0FC25B8C6562}"/>
    <cellStyle name="Standaard 3 10 5 3 2" xfId="33550" xr:uid="{ED3ADCFC-E3F3-494A-A86E-4F96C218EA2B}"/>
    <cellStyle name="Standaard 3 10 5 4" xfId="23366" xr:uid="{A90D81B8-7F6F-4F00-97B7-7906809064B9}"/>
    <cellStyle name="Standaard 3 10 6" xfId="5334" xr:uid="{DE09DEEB-E9FD-47BB-96F9-58188B11ED15}"/>
    <cellStyle name="Standaard 3 10 6 2" xfId="15523" xr:uid="{DF61B66C-AC27-4C77-9702-E52CFD649033}"/>
    <cellStyle name="Standaard 3 10 6 2 2" xfId="35892" xr:uid="{0C430C1C-AE61-4871-A980-0618A2E825A2}"/>
    <cellStyle name="Standaard 3 10 6 3" xfId="25708" xr:uid="{B14EE899-E9F8-492E-BE7D-C1F5C673A1DF}"/>
    <cellStyle name="Standaard 3 10 7" xfId="10638" xr:uid="{DA9BA136-DF49-4587-86B4-B5795005F22F}"/>
    <cellStyle name="Standaard 3 10 7 2" xfId="31007" xr:uid="{FF7DDD4F-67A6-4834-9FD2-5AB25B2B40BC}"/>
    <cellStyle name="Standaard 3 10 8" xfId="20823" xr:uid="{3BACFBB5-B629-44CC-A59B-B4C60FE08FDE}"/>
    <cellStyle name="Standaard 3 11" xfId="540" xr:uid="{79C336CE-B9B3-45FA-8CFB-EDA1719B8056}"/>
    <cellStyle name="Standaard 3 11 2" xfId="966" xr:uid="{CAF9989B-ECCE-44AC-B0D7-9AC2C50D1D9C}"/>
    <cellStyle name="Standaard 3 11 2 2" xfId="1816" xr:uid="{A70EEC2B-63FF-4907-8D89-F00A27E88EE7}"/>
    <cellStyle name="Standaard 3 11 2 2 2" xfId="4361" xr:uid="{ACB876A6-4A9D-45E8-BD06-04C3EE1CDA04}"/>
    <cellStyle name="Standaard 3 11 2 2 2 2" xfId="5349" xr:uid="{B7BF6526-16A3-4DEB-A5B3-52B35FB95612}"/>
    <cellStyle name="Standaard 3 11 2 2 2 2 2" xfId="15538" xr:uid="{80BB2451-4A7E-4409-BB94-FF6512D5D649}"/>
    <cellStyle name="Standaard 3 11 2 2 2 2 2 2" xfId="35907" xr:uid="{5F6D1063-BF24-466E-A125-123D2CE5504B}"/>
    <cellStyle name="Standaard 3 11 2 2 2 2 3" xfId="25723" xr:uid="{1D9BC459-9987-43B9-A918-D5B73C3CCFE5}"/>
    <cellStyle name="Standaard 3 11 2 2 2 3" xfId="14539" xr:uid="{10CAAC4B-2A07-4ACC-A9C1-416AF3E06268}"/>
    <cellStyle name="Standaard 3 11 2 2 2 3 2" xfId="34908" xr:uid="{8E227B11-FCE6-43FE-8D7D-CA4A22157B20}"/>
    <cellStyle name="Standaard 3 11 2 2 2 4" xfId="24724" xr:uid="{6EB69E29-3FD3-459A-A23A-E5B57EEED365}"/>
    <cellStyle name="Standaard 3 11 2 2 3" xfId="5348" xr:uid="{4F30DACF-722C-4988-B912-8041774F7DEB}"/>
    <cellStyle name="Standaard 3 11 2 2 3 2" xfId="15537" xr:uid="{B7642119-6728-4E06-BF0B-E0956FF40D55}"/>
    <cellStyle name="Standaard 3 11 2 2 3 2 2" xfId="35906" xr:uid="{29D8D52B-884C-4BC9-AF25-C92D8D40DC89}"/>
    <cellStyle name="Standaard 3 11 2 2 3 3" xfId="25722" xr:uid="{290FB7A4-E6EF-4C81-B532-02FEB18B7D59}"/>
    <cellStyle name="Standaard 3 11 2 2 4" xfId="11996" xr:uid="{CEBC6520-66A8-42A3-80FF-AFFBF1356383}"/>
    <cellStyle name="Standaard 3 11 2 2 4 2" xfId="32365" xr:uid="{1F38D31A-4DD2-4DBE-890B-023ECCF816F2}"/>
    <cellStyle name="Standaard 3 11 2 2 5" xfId="22181" xr:uid="{4CCE45D0-A785-46E5-8393-F79FEA88BB61}"/>
    <cellStyle name="Standaard 3 11 2 3" xfId="2663" xr:uid="{13DCD996-B282-489B-8EB5-00BFD1616197}"/>
    <cellStyle name="Standaard 3 11 2 3 2" xfId="5208" xr:uid="{EAC62B00-63A9-44FE-89F6-BEF3E096F542}"/>
    <cellStyle name="Standaard 3 11 2 3 2 2" xfId="5351" xr:uid="{8F96D8ED-B739-4733-B360-4CF2965BC76A}"/>
    <cellStyle name="Standaard 3 11 2 3 2 2 2" xfId="15540" xr:uid="{2ADF2326-724A-41EE-A9D5-762B2E1FFF23}"/>
    <cellStyle name="Standaard 3 11 2 3 2 2 2 2" xfId="35909" xr:uid="{D86A0616-EDCC-4AA1-B0A4-8DF6D56782FB}"/>
    <cellStyle name="Standaard 3 11 2 3 2 2 3" xfId="25725" xr:uid="{958E8700-B1E2-46E5-8429-B04B9C72D337}"/>
    <cellStyle name="Standaard 3 11 2 3 2 3" xfId="15386" xr:uid="{BB27D48C-F196-44AF-9A1E-0E58EF8916A5}"/>
    <cellStyle name="Standaard 3 11 2 3 2 3 2" xfId="35755" xr:uid="{4C3FFB87-239F-4405-AFE1-8F8CCC43CC82}"/>
    <cellStyle name="Standaard 3 11 2 3 2 4" xfId="25571" xr:uid="{C4B9E5B1-258B-476A-BB92-B1D333591305}"/>
    <cellStyle name="Standaard 3 11 2 3 3" xfId="5350" xr:uid="{B75FFBF0-7333-4F42-9564-AB01BD611D5D}"/>
    <cellStyle name="Standaard 3 11 2 3 3 2" xfId="15539" xr:uid="{F1582A68-3EF7-4135-871B-075EC9584F3B}"/>
    <cellStyle name="Standaard 3 11 2 3 3 2 2" xfId="35908" xr:uid="{6080E00C-73D6-438B-94CA-FC1E2EDA081C}"/>
    <cellStyle name="Standaard 3 11 2 3 3 3" xfId="25724" xr:uid="{E86ECDFC-3FF1-4C26-A1E0-911D78D4B9A4}"/>
    <cellStyle name="Standaard 3 11 2 3 4" xfId="12843" xr:uid="{7D677BF2-FB4E-4C7F-B6FC-C982BBED2721}"/>
    <cellStyle name="Standaard 3 11 2 3 4 2" xfId="33212" xr:uid="{A341830D-EFBC-41CA-B2CB-71A9F6879D90}"/>
    <cellStyle name="Standaard 3 11 2 3 5" xfId="23028" xr:uid="{76E5709B-768C-4A38-85BE-60DCB527E852}"/>
    <cellStyle name="Standaard 3 11 2 4" xfId="3513" xr:uid="{68AA5F21-5EF1-4054-89F8-B492428B93B3}"/>
    <cellStyle name="Standaard 3 11 2 4 2" xfId="5352" xr:uid="{22AC8A50-77A9-4DA2-AF53-E7BFADF0AE91}"/>
    <cellStyle name="Standaard 3 11 2 4 2 2" xfId="15541" xr:uid="{5B9C191A-75A5-410A-BF51-4FF960B4BF49}"/>
    <cellStyle name="Standaard 3 11 2 4 2 2 2" xfId="35910" xr:uid="{1EBAA655-2E52-4075-AF4C-0B2924AF9D3A}"/>
    <cellStyle name="Standaard 3 11 2 4 2 3" xfId="25726" xr:uid="{727CE84B-6815-47CF-97FA-E7B08997F318}"/>
    <cellStyle name="Standaard 3 11 2 4 3" xfId="13691" xr:uid="{6C1C0B5A-0E02-4286-9F16-B142DB0FDB96}"/>
    <cellStyle name="Standaard 3 11 2 4 3 2" xfId="34060" xr:uid="{14C3E4C5-37C6-4E1D-82C9-CE756B0CD99B}"/>
    <cellStyle name="Standaard 3 11 2 4 4" xfId="23876" xr:uid="{83DB24BC-62AE-4F1B-B9BD-CC6CCB992C2A}"/>
    <cellStyle name="Standaard 3 11 2 5" xfId="5347" xr:uid="{60DE0185-4F98-4C46-A745-3187C39DCD9C}"/>
    <cellStyle name="Standaard 3 11 2 5 2" xfId="15536" xr:uid="{4AFCE8F5-3A61-4970-8839-0B42B9FCD38D}"/>
    <cellStyle name="Standaard 3 11 2 5 2 2" xfId="35905" xr:uid="{97CC194A-61E6-441E-8A8B-A028872FBFC3}"/>
    <cellStyle name="Standaard 3 11 2 5 3" xfId="25721" xr:uid="{95E7BFFD-7B0A-44B1-BC0B-40BE270678AA}"/>
    <cellStyle name="Standaard 3 11 2 6" xfId="11148" xr:uid="{2EC339D2-2A71-43C7-AFE4-C3ACB3812AD5}"/>
    <cellStyle name="Standaard 3 11 2 6 2" xfId="31517" xr:uid="{F0952171-1CB0-4C7A-BE23-12818EA3B781}"/>
    <cellStyle name="Standaard 3 11 2 7" xfId="21333" xr:uid="{110A1621-DFA4-46D7-908E-0B0A3E43EBD9}"/>
    <cellStyle name="Standaard 3 11 3" xfId="1392" xr:uid="{B463C93C-3E45-4A62-AA2C-0E21DA502C01}"/>
    <cellStyle name="Standaard 3 11 3 2" xfId="3937" xr:uid="{80A1747B-F8D9-4189-BE47-9D87EB4A4AF3}"/>
    <cellStyle name="Standaard 3 11 3 2 2" xfId="5354" xr:uid="{F2E253DC-0E72-47BC-A4CE-A4B93FF87A59}"/>
    <cellStyle name="Standaard 3 11 3 2 2 2" xfId="15543" xr:uid="{3A78F389-0982-466F-8A6A-3E74FFE2C89D}"/>
    <cellStyle name="Standaard 3 11 3 2 2 2 2" xfId="35912" xr:uid="{1BEEC594-EEEA-4966-BFD2-BC821C755363}"/>
    <cellStyle name="Standaard 3 11 3 2 2 3" xfId="25728" xr:uid="{40B72043-C38F-4227-92B4-28BCE47B704F}"/>
    <cellStyle name="Standaard 3 11 3 2 3" xfId="14115" xr:uid="{11EE4D01-35B7-4556-B0E2-125CA5170328}"/>
    <cellStyle name="Standaard 3 11 3 2 3 2" xfId="34484" xr:uid="{1BD8AAE3-0DF7-467E-A10A-E0762C0212A0}"/>
    <cellStyle name="Standaard 3 11 3 2 4" xfId="24300" xr:uid="{81C904AD-6E29-427B-A944-D53530F48BC3}"/>
    <cellStyle name="Standaard 3 11 3 3" xfId="5353" xr:uid="{FEAC89A9-6821-46E2-98F2-E0253A430DE7}"/>
    <cellStyle name="Standaard 3 11 3 3 2" xfId="15542" xr:uid="{3E44ED23-C4DB-48B0-9DCD-FE7D7344B417}"/>
    <cellStyle name="Standaard 3 11 3 3 2 2" xfId="35911" xr:uid="{E52BD1C4-D43F-4B36-AA0C-F19065B60CD3}"/>
    <cellStyle name="Standaard 3 11 3 3 3" xfId="25727" xr:uid="{0F4B74F0-ADFE-471E-BF11-AFD558BADFF2}"/>
    <cellStyle name="Standaard 3 11 3 4" xfId="11572" xr:uid="{55138BDC-7C19-43E9-9334-D4F6EDAF97F4}"/>
    <cellStyle name="Standaard 3 11 3 4 2" xfId="31941" xr:uid="{7DB69A6D-59B2-48DA-87E6-1E3F4FDEB00C}"/>
    <cellStyle name="Standaard 3 11 3 5" xfId="21757" xr:uid="{8418CCA4-2CA6-427D-8B8A-9782FF6926CD}"/>
    <cellStyle name="Standaard 3 11 4" xfId="2239" xr:uid="{F5BE350E-2D0D-4AB5-A0D3-514E9BCFEB09}"/>
    <cellStyle name="Standaard 3 11 4 2" xfId="4784" xr:uid="{CFB23F4C-5D04-42F8-A20D-5E8588DA3DAE}"/>
    <cellStyle name="Standaard 3 11 4 2 2" xfId="5356" xr:uid="{9F6ABEF0-9D09-4B60-B8C1-26A450F71F44}"/>
    <cellStyle name="Standaard 3 11 4 2 2 2" xfId="15545" xr:uid="{5BBFB1DD-0129-465F-9B42-992343266E32}"/>
    <cellStyle name="Standaard 3 11 4 2 2 2 2" xfId="35914" xr:uid="{2D0861AE-35E9-4C79-924D-C4B63A0D048A}"/>
    <cellStyle name="Standaard 3 11 4 2 2 3" xfId="25730" xr:uid="{A5E3B5FD-C5DC-4F0F-9DA0-6DF6877CE1AA}"/>
    <cellStyle name="Standaard 3 11 4 2 3" xfId="14962" xr:uid="{AC1275BC-4CA3-430C-8AD5-4740CF8E16FE}"/>
    <cellStyle name="Standaard 3 11 4 2 3 2" xfId="35331" xr:uid="{6B669DEF-7626-4FA2-8A8C-11916F7CCE4C}"/>
    <cellStyle name="Standaard 3 11 4 2 4" xfId="25147" xr:uid="{EBB10454-BC5F-4EA8-A271-C8273D560645}"/>
    <cellStyle name="Standaard 3 11 4 3" xfId="5355" xr:uid="{AD8DFCB2-A5BC-4B92-8504-47C2B0C20858}"/>
    <cellStyle name="Standaard 3 11 4 3 2" xfId="15544" xr:uid="{4FC36597-70BF-4894-895B-324E96957CC6}"/>
    <cellStyle name="Standaard 3 11 4 3 2 2" xfId="35913" xr:uid="{BA3A4E30-62AD-47FB-B9CB-2820D8367FFA}"/>
    <cellStyle name="Standaard 3 11 4 3 3" xfId="25729" xr:uid="{AC93177F-DEB5-46CA-A187-CDE5B0936013}"/>
    <cellStyle name="Standaard 3 11 4 4" xfId="12419" xr:uid="{611AB4BD-0467-4106-A528-7A2044C0CA54}"/>
    <cellStyle name="Standaard 3 11 4 4 2" xfId="32788" xr:uid="{A5B011EE-36FE-4967-AEA2-DFF37882B7A3}"/>
    <cellStyle name="Standaard 3 11 4 5" xfId="22604" xr:uid="{D4C21B0F-E0F7-4896-91DE-805C9B94FC5C}"/>
    <cellStyle name="Standaard 3 11 5" xfId="3089" xr:uid="{079AA7C2-8285-421B-9198-8A5D4A5E888C}"/>
    <cellStyle name="Standaard 3 11 5 2" xfId="5357" xr:uid="{3EDC5EA1-F408-4718-A067-3476788288F5}"/>
    <cellStyle name="Standaard 3 11 5 2 2" xfId="15546" xr:uid="{7FAD7935-E567-4BE3-AD71-3ECC59386BB9}"/>
    <cellStyle name="Standaard 3 11 5 2 2 2" xfId="35915" xr:uid="{E85BB489-E884-4B0C-B664-D9BF5A89AF5A}"/>
    <cellStyle name="Standaard 3 11 5 2 3" xfId="25731" xr:uid="{1228AC0B-E097-428E-B1A5-20B7DB2ACC16}"/>
    <cellStyle name="Standaard 3 11 5 3" xfId="13267" xr:uid="{F0024726-CDB1-4333-8666-B591F98A25FA}"/>
    <cellStyle name="Standaard 3 11 5 3 2" xfId="33636" xr:uid="{263E3F42-8241-48AD-8EC3-1075FEB091AA}"/>
    <cellStyle name="Standaard 3 11 5 4" xfId="23452" xr:uid="{C1396276-5F77-450C-9F24-49E3ADF79491}"/>
    <cellStyle name="Standaard 3 11 6" xfId="5346" xr:uid="{E3261099-7ADA-4A42-901C-2231463A5879}"/>
    <cellStyle name="Standaard 3 11 6 2" xfId="15535" xr:uid="{F42F0667-B0E1-4F7E-9750-189F93EA4442}"/>
    <cellStyle name="Standaard 3 11 6 2 2" xfId="35904" xr:uid="{A64243DF-5039-4603-A62F-89F3690DDEDF}"/>
    <cellStyle name="Standaard 3 11 6 3" xfId="25720" xr:uid="{F91B5EC4-1F69-4175-9DF2-F56C5F65B5B0}"/>
    <cellStyle name="Standaard 3 11 7" xfId="10724" xr:uid="{EF9AE908-7672-4F07-A110-822AE1138F59}"/>
    <cellStyle name="Standaard 3 11 7 2" xfId="31093" xr:uid="{9320D44B-36AD-4A1C-8335-EA8EE59A9C62}"/>
    <cellStyle name="Standaard 3 11 8" xfId="20909" xr:uid="{3208E60A-F90A-47D9-BC49-1958EB4B3BE6}"/>
    <cellStyle name="Standaard 3 12" xfId="609" xr:uid="{21AB8E1E-A13D-4589-9FF0-067F1EC63E27}"/>
    <cellStyle name="Standaard 3 12 2" xfId="1459" xr:uid="{293521CC-DEBC-4124-993B-5965C0C9868A}"/>
    <cellStyle name="Standaard 3 12 2 2" xfId="4004" xr:uid="{42E42952-6159-48FF-B08C-E15489224D5D}"/>
    <cellStyle name="Standaard 3 12 2 2 2" xfId="5360" xr:uid="{B101FCCC-5BC8-4020-A16A-504C0FC90F53}"/>
    <cellStyle name="Standaard 3 12 2 2 2 2" xfId="15549" xr:uid="{83E4032B-A97C-4CD5-92D6-24FBA18929D4}"/>
    <cellStyle name="Standaard 3 12 2 2 2 2 2" xfId="35918" xr:uid="{42070CC8-FA92-4B3F-AC5A-73CE287A40C5}"/>
    <cellStyle name="Standaard 3 12 2 2 2 3" xfId="25734" xr:uid="{A85F4DA9-7902-46E3-8081-FE99840B4F07}"/>
    <cellStyle name="Standaard 3 12 2 2 3" xfId="14182" xr:uid="{74FD1A13-1FCB-4305-B586-6377FB06E129}"/>
    <cellStyle name="Standaard 3 12 2 2 3 2" xfId="34551" xr:uid="{8C2590C2-679D-45A9-AFF1-8A808D44C922}"/>
    <cellStyle name="Standaard 3 12 2 2 4" xfId="24367" xr:uid="{8CEF9076-2F42-4111-9EC8-BFFED5FBE27A}"/>
    <cellStyle name="Standaard 3 12 2 3" xfId="5359" xr:uid="{92F4A834-8629-4541-90A3-66AA22786D82}"/>
    <cellStyle name="Standaard 3 12 2 3 2" xfId="15548" xr:uid="{D0EBCF06-64D3-46BA-9E18-43A46F98E872}"/>
    <cellStyle name="Standaard 3 12 2 3 2 2" xfId="35917" xr:uid="{7658845C-A436-4713-BD6B-BCD3C1BC7BF4}"/>
    <cellStyle name="Standaard 3 12 2 3 3" xfId="25733" xr:uid="{8614B3CD-494E-40A9-94C6-D7FF95C9D05F}"/>
    <cellStyle name="Standaard 3 12 2 4" xfId="11639" xr:uid="{4E13EE99-094B-41ED-A160-3DF59E406F4E}"/>
    <cellStyle name="Standaard 3 12 2 4 2" xfId="32008" xr:uid="{E42A01BB-9B56-4368-8E0E-E4FE4EC3A8F2}"/>
    <cellStyle name="Standaard 3 12 2 5" xfId="21824" xr:uid="{2027E52E-E2F7-4ECF-823F-822B68C12BD8}"/>
    <cellStyle name="Standaard 3 12 3" xfId="2306" xr:uid="{BB1E052A-7F95-4A14-B89E-486A87B02FAA}"/>
    <cellStyle name="Standaard 3 12 3 2" xfId="4851" xr:uid="{56C4BB42-1D2C-41FC-A3DF-08A6AE23850C}"/>
    <cellStyle name="Standaard 3 12 3 2 2" xfId="5362" xr:uid="{62D7C27B-37E8-4D41-AE2A-2C0C33B5EB5C}"/>
    <cellStyle name="Standaard 3 12 3 2 2 2" xfId="15551" xr:uid="{51A7E48C-42A7-4F4E-9066-6484B543AFE5}"/>
    <cellStyle name="Standaard 3 12 3 2 2 2 2" xfId="35920" xr:uid="{6AC1038D-F3F4-4083-BD84-487DB2582AF3}"/>
    <cellStyle name="Standaard 3 12 3 2 2 3" xfId="25736" xr:uid="{D067A889-7A9A-4BFB-873F-C0CC7E23FE2E}"/>
    <cellStyle name="Standaard 3 12 3 2 3" xfId="15029" xr:uid="{1BC384FC-C5B0-4D9D-A139-2F137957B0B8}"/>
    <cellStyle name="Standaard 3 12 3 2 3 2" xfId="35398" xr:uid="{48A1114B-E4BD-42E9-98E3-07F693707187}"/>
    <cellStyle name="Standaard 3 12 3 2 4" xfId="25214" xr:uid="{ED2CE7C4-98AC-4EE3-8A03-8F73F66B9BF4}"/>
    <cellStyle name="Standaard 3 12 3 3" xfId="5361" xr:uid="{D20B29E3-8E1C-4C2A-9436-A10E4E7D1A42}"/>
    <cellStyle name="Standaard 3 12 3 3 2" xfId="15550" xr:uid="{9EDF1E44-49C9-4A68-A459-C33078487FED}"/>
    <cellStyle name="Standaard 3 12 3 3 2 2" xfId="35919" xr:uid="{D955BEF7-E20F-4158-B69C-FD1B29B9669D}"/>
    <cellStyle name="Standaard 3 12 3 3 3" xfId="25735" xr:uid="{04891E9A-873C-459D-99CF-A493254E967E}"/>
    <cellStyle name="Standaard 3 12 3 4" xfId="12486" xr:uid="{2D8274EB-1C9C-474D-B597-7C4A23C74C48}"/>
    <cellStyle name="Standaard 3 12 3 4 2" xfId="32855" xr:uid="{B3D49ECC-F88B-43DC-ACB1-2ED709B4EC98}"/>
    <cellStyle name="Standaard 3 12 3 5" xfId="22671" xr:uid="{405E737B-6F31-45A2-9D56-DD1704DFDDC8}"/>
    <cellStyle name="Standaard 3 12 4" xfId="3156" xr:uid="{7E727DBC-E7C0-4F31-95D9-7667FA273619}"/>
    <cellStyle name="Standaard 3 12 4 2" xfId="5363" xr:uid="{6B868388-81E8-4AE4-ABF5-85299573D7E2}"/>
    <cellStyle name="Standaard 3 12 4 2 2" xfId="15552" xr:uid="{8A43996A-4DCB-4BA4-9390-75517C211338}"/>
    <cellStyle name="Standaard 3 12 4 2 2 2" xfId="35921" xr:uid="{1433B6FF-0CCD-4FB0-AB97-F3760B9D7C7B}"/>
    <cellStyle name="Standaard 3 12 4 2 3" xfId="25737" xr:uid="{1F53C5E7-A205-49A4-9CCA-FBF29C5EEA7E}"/>
    <cellStyle name="Standaard 3 12 4 3" xfId="13334" xr:uid="{EA7A0496-073F-427F-A974-94DE32B42D23}"/>
    <cellStyle name="Standaard 3 12 4 3 2" xfId="33703" xr:uid="{7A92A426-E3B9-4589-837C-13F6C36B0D71}"/>
    <cellStyle name="Standaard 3 12 4 4" xfId="23519" xr:uid="{A7F20B6C-3906-4946-9AAB-31A3E46630D3}"/>
    <cellStyle name="Standaard 3 12 5" xfId="5358" xr:uid="{1DC06BA2-CD95-44B9-B71D-3AE5E6B67FB9}"/>
    <cellStyle name="Standaard 3 12 5 2" xfId="15547" xr:uid="{C69895E0-32BE-4750-9044-5A24A48DFA20}"/>
    <cellStyle name="Standaard 3 12 5 2 2" xfId="35916" xr:uid="{9B5B49E8-1C35-4CBC-AC36-61758A75D4AA}"/>
    <cellStyle name="Standaard 3 12 5 3" xfId="25732" xr:uid="{2651D69E-8B5F-494D-87E1-A53B7B4D21C8}"/>
    <cellStyle name="Standaard 3 12 6" xfId="10791" xr:uid="{4215DF80-48C7-45D2-A8A7-719042C6DCD3}"/>
    <cellStyle name="Standaard 3 12 6 2" xfId="31160" xr:uid="{C060E323-C063-430C-BEE3-B46ED57D8DCC}"/>
    <cellStyle name="Standaard 3 12 7" xfId="20976" xr:uid="{821D7425-2E65-423D-8F5B-803783436191}"/>
    <cellStyle name="Standaard 3 13" xfId="1035" xr:uid="{1058B90B-4822-44AD-9875-5EA2B6178CA2}"/>
    <cellStyle name="Standaard 3 13 2" xfId="3580" xr:uid="{F4388D92-E33D-4FA0-8C3C-BF322EF43F7E}"/>
    <cellStyle name="Standaard 3 13 2 2" xfId="5365" xr:uid="{FE69BE63-F5EF-4757-8FFC-2AE613E1687D}"/>
    <cellStyle name="Standaard 3 13 2 2 2" xfId="15554" xr:uid="{07348ECC-E153-4EEA-BB1B-71D95C33ACCF}"/>
    <cellStyle name="Standaard 3 13 2 2 2 2" xfId="35923" xr:uid="{88308CA8-CAA8-4020-9D65-1737612D6E79}"/>
    <cellStyle name="Standaard 3 13 2 2 3" xfId="25739" xr:uid="{6300A361-7D92-4B35-9D26-F8CC9286CED1}"/>
    <cellStyle name="Standaard 3 13 2 3" xfId="13758" xr:uid="{23DFF129-103D-468B-9E43-2B0B7955C83F}"/>
    <cellStyle name="Standaard 3 13 2 3 2" xfId="34127" xr:uid="{7BFC41A0-CBBA-4BB3-948A-E77CE9ADDCD5}"/>
    <cellStyle name="Standaard 3 13 2 4" xfId="23943" xr:uid="{E3F67CD6-6CCC-4F93-84A4-AEACFB484BAD}"/>
    <cellStyle name="Standaard 3 13 3" xfId="5364" xr:uid="{0ECDC076-934F-49C2-B46D-661EF890A9B8}"/>
    <cellStyle name="Standaard 3 13 3 2" xfId="15553" xr:uid="{9304B315-E3F2-457B-BC7A-399E760607B2}"/>
    <cellStyle name="Standaard 3 13 3 2 2" xfId="35922" xr:uid="{B7E52B09-930F-4F2D-818A-823548A44FFC}"/>
    <cellStyle name="Standaard 3 13 3 3" xfId="25738" xr:uid="{4CFC289B-6B94-4C72-B529-1FD0F46EB0F8}"/>
    <cellStyle name="Standaard 3 13 4" xfId="11215" xr:uid="{172C9F3E-5091-45E4-BF80-E4785EF4E28C}"/>
    <cellStyle name="Standaard 3 13 4 2" xfId="31584" xr:uid="{F9265DB9-CF96-4BD8-B5CD-19F54E839D04}"/>
    <cellStyle name="Standaard 3 13 5" xfId="21400" xr:uid="{E90C81A9-40E7-4B68-8572-E91F34A10F96}"/>
    <cellStyle name="Standaard 3 14" xfId="1882" xr:uid="{BFBFFF4A-A484-4E33-B61E-A7517505B0F9}"/>
    <cellStyle name="Standaard 3 14 2" xfId="4427" xr:uid="{60A27913-18DB-47B7-943D-5D61417FC829}"/>
    <cellStyle name="Standaard 3 14 2 2" xfId="5367" xr:uid="{2FFD6324-3D12-4F89-A42E-FB4E07F92471}"/>
    <cellStyle name="Standaard 3 14 2 2 2" xfId="15556" xr:uid="{DDCEF0D9-500E-4776-9611-38623BD34B2C}"/>
    <cellStyle name="Standaard 3 14 2 2 2 2" xfId="35925" xr:uid="{08E2A805-724C-42A0-B9F8-35337EDF1213}"/>
    <cellStyle name="Standaard 3 14 2 2 3" xfId="25741" xr:uid="{1D96C7E3-4E72-4C64-B176-F10AB0D9243B}"/>
    <cellStyle name="Standaard 3 14 2 3" xfId="14605" xr:uid="{377DA746-1DD0-48D6-AA71-DEF1E8E180D6}"/>
    <cellStyle name="Standaard 3 14 2 3 2" xfId="34974" xr:uid="{9E5B1BA6-2DE5-4D9E-A618-64B2888504ED}"/>
    <cellStyle name="Standaard 3 14 2 4" xfId="24790" xr:uid="{45CFB676-41B3-4F2D-B9A0-6BAC34F23D42}"/>
    <cellStyle name="Standaard 3 14 3" xfId="5366" xr:uid="{3BCA5163-AC37-4431-B4E1-E9B025F6F2E6}"/>
    <cellStyle name="Standaard 3 14 3 2" xfId="15555" xr:uid="{A6B86E13-431D-45C5-9279-989059BA40E4}"/>
    <cellStyle name="Standaard 3 14 3 2 2" xfId="35924" xr:uid="{1DC46FC2-5756-49D1-BC32-13C47252C451}"/>
    <cellStyle name="Standaard 3 14 3 3" xfId="25740" xr:uid="{72D76476-5DA2-42EF-BE96-AF087C7E4461}"/>
    <cellStyle name="Standaard 3 14 4" xfId="12062" xr:uid="{098D9CA6-8644-4083-8BAE-63ACC763CEC7}"/>
    <cellStyle name="Standaard 3 14 4 2" xfId="32431" xr:uid="{EECE3E7B-39D3-437F-9C26-6A8D40B36741}"/>
    <cellStyle name="Standaard 3 14 5" xfId="22247" xr:uid="{420052B1-A3C3-45A0-B941-9F361780D839}"/>
    <cellStyle name="Standaard 3 15" xfId="2732" xr:uid="{BE8AACE7-17C9-488F-B36B-E9852EE88988}"/>
    <cellStyle name="Standaard 3 15 2" xfId="5368" xr:uid="{74243B66-E65A-450A-9904-9C1AF8ED989F}"/>
    <cellStyle name="Standaard 3 15 2 2" xfId="15557" xr:uid="{E3B7A93F-7C09-4CF7-A839-34A2A5B1553E}"/>
    <cellStyle name="Standaard 3 15 2 2 2" xfId="35926" xr:uid="{097EAB68-E53A-40B7-B515-C51639674399}"/>
    <cellStyle name="Standaard 3 15 2 3" xfId="25742" xr:uid="{EDDAA289-BB98-4310-A866-D1D1C0B4E667}"/>
    <cellStyle name="Standaard 3 15 3" xfId="12910" xr:uid="{2EAF0B82-4CAA-4B30-8019-D94159721B7F}"/>
    <cellStyle name="Standaard 3 15 3 2" xfId="33279" xr:uid="{600B0235-BDDC-4D0F-B318-ADA46223E896}"/>
    <cellStyle name="Standaard 3 15 4" xfId="23095" xr:uid="{507BAEDE-3F47-4AF2-8AB9-3DD3E1A25A10}"/>
    <cellStyle name="Standaard 3 16" xfId="5333" xr:uid="{64192662-D6FD-4C72-8932-67ED52D29CB0}"/>
    <cellStyle name="Standaard 3 16 2" xfId="15522" xr:uid="{43D6FA6A-256D-4623-A207-9C111604DB08}"/>
    <cellStyle name="Standaard 3 16 2 2" xfId="35891" xr:uid="{A2FE3AA4-171E-4AB3-803C-E37F2A64D5AA}"/>
    <cellStyle name="Standaard 3 16 3" xfId="25707" xr:uid="{83CF9BA8-7D19-4C1A-81D1-753F0F41087E}"/>
    <cellStyle name="Standaard 3 17" xfId="10367" xr:uid="{D4529841-8A8A-4738-8BA0-F9E84CA8E0EC}"/>
    <cellStyle name="Standaard 3 17 2" xfId="30736" xr:uid="{44E9C8F5-7C33-4782-9F93-19E46CFFB63A}"/>
    <cellStyle name="Standaard 3 18" xfId="20552" xr:uid="{1E494E89-DDE3-4471-93ED-56F62AC6892C}"/>
    <cellStyle name="Standaard 3 2" xfId="49" xr:uid="{F5F45799-D57B-485F-88D5-17963FA7518C}"/>
    <cellStyle name="Standaard 3 2 10" xfId="542" xr:uid="{7D0D67C9-94E3-4353-BFC1-80AC161631E7}"/>
    <cellStyle name="Standaard 3 2 10 2" xfId="968" xr:uid="{E550DB66-7695-40E1-8AE0-6FCD9531EF52}"/>
    <cellStyle name="Standaard 3 2 10 2 2" xfId="1818" xr:uid="{98F9F837-5601-4A21-B23E-6E5DA2F0D995}"/>
    <cellStyle name="Standaard 3 2 10 2 2 2" xfId="4363" xr:uid="{C809BCF2-6CB7-4A9E-8FAE-0CBC1933E793}"/>
    <cellStyle name="Standaard 3 2 10 2 2 2 2" xfId="5373" xr:uid="{BB7E1BFA-9217-468A-B295-34F6809C17F5}"/>
    <cellStyle name="Standaard 3 2 10 2 2 2 2 2" xfId="15562" xr:uid="{16BDB041-25D3-4D2C-9FE2-F3903545BC02}"/>
    <cellStyle name="Standaard 3 2 10 2 2 2 2 2 2" xfId="35931" xr:uid="{31F19AC1-F61B-4E18-BE05-56A2B810F528}"/>
    <cellStyle name="Standaard 3 2 10 2 2 2 2 3" xfId="25747" xr:uid="{4FED1744-A602-424C-914A-5D2E694DBC0A}"/>
    <cellStyle name="Standaard 3 2 10 2 2 2 3" xfId="14541" xr:uid="{E5BC845E-5DC1-4686-AD5E-C079D9F62E11}"/>
    <cellStyle name="Standaard 3 2 10 2 2 2 3 2" xfId="34910" xr:uid="{AE52AAB1-CDC1-4B3B-BB57-E19ABBD8F032}"/>
    <cellStyle name="Standaard 3 2 10 2 2 2 4" xfId="24726" xr:uid="{78C1B97C-4EFE-4762-B483-DF919AB904E6}"/>
    <cellStyle name="Standaard 3 2 10 2 2 3" xfId="5372" xr:uid="{CF01BC7D-54AF-4773-B9CD-4459FE236040}"/>
    <cellStyle name="Standaard 3 2 10 2 2 3 2" xfId="15561" xr:uid="{52D8A052-5A36-4718-BD4B-E31C0791396A}"/>
    <cellStyle name="Standaard 3 2 10 2 2 3 2 2" xfId="35930" xr:uid="{B637D2FF-F559-4E8B-AACF-43984DD93F42}"/>
    <cellStyle name="Standaard 3 2 10 2 2 3 3" xfId="25746" xr:uid="{724B39FD-9AE2-4C98-8644-68F5302AE0AA}"/>
    <cellStyle name="Standaard 3 2 10 2 2 4" xfId="11998" xr:uid="{34D32501-F1F2-436A-9891-AAA1D1CED06A}"/>
    <cellStyle name="Standaard 3 2 10 2 2 4 2" xfId="32367" xr:uid="{8ECD3D36-F5DD-4E80-836E-9F549BB90531}"/>
    <cellStyle name="Standaard 3 2 10 2 2 5" xfId="22183" xr:uid="{F0614C1E-333A-404E-8CDD-E0496F425684}"/>
    <cellStyle name="Standaard 3 2 10 2 3" xfId="2665" xr:uid="{2D8B5216-FD1A-4346-AB6A-6DCB003F5E31}"/>
    <cellStyle name="Standaard 3 2 10 2 3 2" xfId="5210" xr:uid="{1A6A38E3-E117-406D-8834-E055AC344A99}"/>
    <cellStyle name="Standaard 3 2 10 2 3 2 2" xfId="5375" xr:uid="{AD2965BC-A5BE-44B1-AD53-B07374A4772A}"/>
    <cellStyle name="Standaard 3 2 10 2 3 2 2 2" xfId="15564" xr:uid="{794BFE3A-1A6C-4751-A34B-D08DEAC86910}"/>
    <cellStyle name="Standaard 3 2 10 2 3 2 2 2 2" xfId="35933" xr:uid="{3FF06CC0-A1E3-4F32-B548-09C071238451}"/>
    <cellStyle name="Standaard 3 2 10 2 3 2 2 3" xfId="25749" xr:uid="{DFF08340-2AEE-4A98-93EB-D813FEF31FAB}"/>
    <cellStyle name="Standaard 3 2 10 2 3 2 3" xfId="15388" xr:uid="{751A3944-2EA6-43A0-8380-6E94A4D4898C}"/>
    <cellStyle name="Standaard 3 2 10 2 3 2 3 2" xfId="35757" xr:uid="{F89CFFC4-B683-43E6-99BF-6155C18FF314}"/>
    <cellStyle name="Standaard 3 2 10 2 3 2 4" xfId="25573" xr:uid="{6AE39267-F167-4E96-998F-8BA5035BA696}"/>
    <cellStyle name="Standaard 3 2 10 2 3 3" xfId="5374" xr:uid="{D6B24016-5D23-4C23-B0B7-30BC45C06EBF}"/>
    <cellStyle name="Standaard 3 2 10 2 3 3 2" xfId="15563" xr:uid="{E7650393-7B65-4B44-9036-6C0BC958ECFC}"/>
    <cellStyle name="Standaard 3 2 10 2 3 3 2 2" xfId="35932" xr:uid="{9508E693-7FD0-454F-B313-77E422686644}"/>
    <cellStyle name="Standaard 3 2 10 2 3 3 3" xfId="25748" xr:uid="{462360C3-5D47-4852-B26C-D39246141479}"/>
    <cellStyle name="Standaard 3 2 10 2 3 4" xfId="12845" xr:uid="{31AD5200-9E89-4488-81B7-91A0C36DE4E5}"/>
    <cellStyle name="Standaard 3 2 10 2 3 4 2" xfId="33214" xr:uid="{6472D26A-020C-4D18-AFC0-AFE294C469AA}"/>
    <cellStyle name="Standaard 3 2 10 2 3 5" xfId="23030" xr:uid="{1FB9C8BC-1FAB-4BE0-9292-8998C1EA9D7E}"/>
    <cellStyle name="Standaard 3 2 10 2 4" xfId="3515" xr:uid="{4F15A5C4-ECD1-4774-9D93-16FCDD2E0448}"/>
    <cellStyle name="Standaard 3 2 10 2 4 2" xfId="5376" xr:uid="{B97AB36B-5170-4340-85D0-3466211F0C94}"/>
    <cellStyle name="Standaard 3 2 10 2 4 2 2" xfId="15565" xr:uid="{350DEFB6-97F7-44D4-A3C6-F727732BBDE5}"/>
    <cellStyle name="Standaard 3 2 10 2 4 2 2 2" xfId="35934" xr:uid="{7242C9DC-3D52-41ED-9C60-1990BB7F565D}"/>
    <cellStyle name="Standaard 3 2 10 2 4 2 3" xfId="25750" xr:uid="{2EF74D7C-F7E8-4FC0-B385-3C485CF9B88A}"/>
    <cellStyle name="Standaard 3 2 10 2 4 3" xfId="13693" xr:uid="{7CD944E2-EEB1-443D-B6AC-D1D4CF3F1A56}"/>
    <cellStyle name="Standaard 3 2 10 2 4 3 2" xfId="34062" xr:uid="{3BB6850D-C604-4ABC-9975-9144502046E0}"/>
    <cellStyle name="Standaard 3 2 10 2 4 4" xfId="23878" xr:uid="{F3CDE65C-B978-4E7C-8D81-079711AA2962}"/>
    <cellStyle name="Standaard 3 2 10 2 5" xfId="5371" xr:uid="{09C026AF-2826-44B3-92B3-A4D1D3607154}"/>
    <cellStyle name="Standaard 3 2 10 2 5 2" xfId="15560" xr:uid="{334069DB-01AE-4C65-8301-722A91E8B873}"/>
    <cellStyle name="Standaard 3 2 10 2 5 2 2" xfId="35929" xr:uid="{73ECD2AD-E13B-42ED-ACB8-40850E407C5A}"/>
    <cellStyle name="Standaard 3 2 10 2 5 3" xfId="25745" xr:uid="{392080A3-5874-411A-9674-FA481C1EE6A8}"/>
    <cellStyle name="Standaard 3 2 10 2 6" xfId="11150" xr:uid="{851ECD2D-3940-4661-BE47-B1A8EF1D5250}"/>
    <cellStyle name="Standaard 3 2 10 2 6 2" xfId="31519" xr:uid="{A84400C0-CCAE-4971-A061-EE737B730B2A}"/>
    <cellStyle name="Standaard 3 2 10 2 7" xfId="21335" xr:uid="{78A33D68-3B4A-412D-AADE-2376C7B35B11}"/>
    <cellStyle name="Standaard 3 2 10 3" xfId="1394" xr:uid="{E72EF4F5-24A8-4780-9900-264CB43CB3F9}"/>
    <cellStyle name="Standaard 3 2 10 3 2" xfId="3939" xr:uid="{521B5F84-E7F4-4412-BC71-4B1C72F55401}"/>
    <cellStyle name="Standaard 3 2 10 3 2 2" xfId="5378" xr:uid="{BE60A259-7A98-44AD-9B72-F0DB015BF3C1}"/>
    <cellStyle name="Standaard 3 2 10 3 2 2 2" xfId="15567" xr:uid="{BC8047CE-B46B-4879-B420-381A783DFF52}"/>
    <cellStyle name="Standaard 3 2 10 3 2 2 2 2" xfId="35936" xr:uid="{41EB5DE2-90C3-4DC1-B5A5-852AB9FABAC4}"/>
    <cellStyle name="Standaard 3 2 10 3 2 2 3" xfId="25752" xr:uid="{042A2935-F99E-425E-A4AF-205E5ACF91A8}"/>
    <cellStyle name="Standaard 3 2 10 3 2 3" xfId="14117" xr:uid="{9B841D2B-1517-4679-B4A7-7510C5A4D5F9}"/>
    <cellStyle name="Standaard 3 2 10 3 2 3 2" xfId="34486" xr:uid="{A6157069-96F8-4E05-BD2B-622EDF532303}"/>
    <cellStyle name="Standaard 3 2 10 3 2 4" xfId="24302" xr:uid="{E65E010A-50DF-4393-BDCA-68BC6AEB517E}"/>
    <cellStyle name="Standaard 3 2 10 3 3" xfId="5377" xr:uid="{1F6F66B1-804D-4068-9F14-8F32925FC220}"/>
    <cellStyle name="Standaard 3 2 10 3 3 2" xfId="15566" xr:uid="{B26D93B4-B747-4E57-87E1-BF41D19BF01F}"/>
    <cellStyle name="Standaard 3 2 10 3 3 2 2" xfId="35935" xr:uid="{E9453CA0-DB1C-4358-B9D5-4F1B163DA0BC}"/>
    <cellStyle name="Standaard 3 2 10 3 3 3" xfId="25751" xr:uid="{EF906EE3-7CDF-4098-84ED-CD715C7A7075}"/>
    <cellStyle name="Standaard 3 2 10 3 4" xfId="11574" xr:uid="{33E3C4BF-FA42-48C2-9D9B-8CFA114F4604}"/>
    <cellStyle name="Standaard 3 2 10 3 4 2" xfId="31943" xr:uid="{0D437866-A40D-4FFA-88C2-36903406EE2C}"/>
    <cellStyle name="Standaard 3 2 10 3 5" xfId="21759" xr:uid="{62B1EA5E-D188-4FD8-8F51-7A5233538953}"/>
    <cellStyle name="Standaard 3 2 10 4" xfId="2241" xr:uid="{2CBBE404-2226-4A45-AC48-6D3379E63ADA}"/>
    <cellStyle name="Standaard 3 2 10 4 2" xfId="4786" xr:uid="{2149AAEF-C8EB-49B3-ACF9-A16FC4909916}"/>
    <cellStyle name="Standaard 3 2 10 4 2 2" xfId="5380" xr:uid="{0589109F-2DE8-470F-85ED-D2AD4DF5049D}"/>
    <cellStyle name="Standaard 3 2 10 4 2 2 2" xfId="15569" xr:uid="{8D9FF698-171B-4B97-AFA5-AE7304998699}"/>
    <cellStyle name="Standaard 3 2 10 4 2 2 2 2" xfId="35938" xr:uid="{8A606DE7-16BB-405C-ADB4-0CF93F0C979C}"/>
    <cellStyle name="Standaard 3 2 10 4 2 2 3" xfId="25754" xr:uid="{DD3EF6C6-9D0B-4B43-9125-CD0A55D01349}"/>
    <cellStyle name="Standaard 3 2 10 4 2 3" xfId="14964" xr:uid="{628AE2DE-1C4B-4690-A8C7-BA8E86501924}"/>
    <cellStyle name="Standaard 3 2 10 4 2 3 2" xfId="35333" xr:uid="{CBEB6445-E22A-4AEC-A5A1-EC37D77F6157}"/>
    <cellStyle name="Standaard 3 2 10 4 2 4" xfId="25149" xr:uid="{D6492756-1619-41CD-88BF-F4FD94633CED}"/>
    <cellStyle name="Standaard 3 2 10 4 3" xfId="5379" xr:uid="{771199CB-A56E-4E97-8B3D-590791044F1D}"/>
    <cellStyle name="Standaard 3 2 10 4 3 2" xfId="15568" xr:uid="{A7FA76EF-F8CD-4A58-963F-0C73FED707C8}"/>
    <cellStyle name="Standaard 3 2 10 4 3 2 2" xfId="35937" xr:uid="{01291941-C9DA-4987-B407-4769629AEEEE}"/>
    <cellStyle name="Standaard 3 2 10 4 3 3" xfId="25753" xr:uid="{DEC8D05F-D945-41DB-ADEF-0F440BDDBADC}"/>
    <cellStyle name="Standaard 3 2 10 4 4" xfId="12421" xr:uid="{6766B760-FC6C-49BE-B742-9FF6BB95CA64}"/>
    <cellStyle name="Standaard 3 2 10 4 4 2" xfId="32790" xr:uid="{8C1E3EE8-3427-4093-B835-166EFF975FC9}"/>
    <cellStyle name="Standaard 3 2 10 4 5" xfId="22606" xr:uid="{6311D435-C3BE-40CF-9A02-E4F68960AB18}"/>
    <cellStyle name="Standaard 3 2 10 5" xfId="3091" xr:uid="{5A7B497E-BE2C-4A54-816E-227D217A3F7E}"/>
    <cellStyle name="Standaard 3 2 10 5 2" xfId="5381" xr:uid="{C7D9C8FF-3067-4578-8D72-32521D52CE42}"/>
    <cellStyle name="Standaard 3 2 10 5 2 2" xfId="15570" xr:uid="{0C8F8F65-0991-4B32-8AB0-BDBC404DF77F}"/>
    <cellStyle name="Standaard 3 2 10 5 2 2 2" xfId="35939" xr:uid="{D98DFFCE-7923-4972-9D4E-C2A017C7A9BE}"/>
    <cellStyle name="Standaard 3 2 10 5 2 3" xfId="25755" xr:uid="{3D873F97-FF66-4BE4-8A42-FB8C12EC3492}"/>
    <cellStyle name="Standaard 3 2 10 5 3" xfId="13269" xr:uid="{EC0F17AB-8D93-4B2D-BF5F-FB897E7DACEB}"/>
    <cellStyle name="Standaard 3 2 10 5 3 2" xfId="33638" xr:uid="{380C3CCA-1587-4AE2-8965-A1013B4C0B53}"/>
    <cellStyle name="Standaard 3 2 10 5 4" xfId="23454" xr:uid="{CD816C6C-6D59-4BE8-A0E4-8626182A5D93}"/>
    <cellStyle name="Standaard 3 2 10 6" xfId="5370" xr:uid="{1971DE9C-3201-4751-8451-B41C3B21D4C1}"/>
    <cellStyle name="Standaard 3 2 10 6 2" xfId="15559" xr:uid="{969F6E52-4F26-49D4-842D-7539B3655773}"/>
    <cellStyle name="Standaard 3 2 10 6 2 2" xfId="35928" xr:uid="{2903AD3F-DA56-4319-A504-BE7AA021BACD}"/>
    <cellStyle name="Standaard 3 2 10 6 3" xfId="25744" xr:uid="{66A8870F-0908-4017-ACAF-E34C9386AEF6}"/>
    <cellStyle name="Standaard 3 2 10 7" xfId="10726" xr:uid="{974160B8-627D-4195-8F87-BD41364D1E1C}"/>
    <cellStyle name="Standaard 3 2 10 7 2" xfId="31095" xr:uid="{796FECC0-E54C-4B42-921C-5C7F5C7C5853}"/>
    <cellStyle name="Standaard 3 2 10 8" xfId="20911" xr:uid="{A26D0EF9-FD09-40DB-967D-78D2A2BAED1E}"/>
    <cellStyle name="Standaard 3 2 11" xfId="611" xr:uid="{24A2C923-3120-4333-9A9E-E3AED4FABCD9}"/>
    <cellStyle name="Standaard 3 2 11 2" xfId="1461" xr:uid="{72D0D29F-0310-4B90-B349-6A534AB000F8}"/>
    <cellStyle name="Standaard 3 2 11 2 2" xfId="4006" xr:uid="{EB417FC9-F4F3-45D3-AB67-5584C9A6A0BD}"/>
    <cellStyle name="Standaard 3 2 11 2 2 2" xfId="5384" xr:uid="{B3C77F19-E7C7-45B6-9523-11910A66C198}"/>
    <cellStyle name="Standaard 3 2 11 2 2 2 2" xfId="15573" xr:uid="{5F4BF922-74D5-4CAB-85E4-5CF909F765F3}"/>
    <cellStyle name="Standaard 3 2 11 2 2 2 2 2" xfId="35942" xr:uid="{E10B0C92-2EEB-4C70-B22A-251580AC9A77}"/>
    <cellStyle name="Standaard 3 2 11 2 2 2 3" xfId="25758" xr:uid="{0B3B779E-4CE8-4B24-A138-96970467C559}"/>
    <cellStyle name="Standaard 3 2 11 2 2 3" xfId="14184" xr:uid="{4BA4E461-E0C1-403C-ADD6-7EAD67C01B37}"/>
    <cellStyle name="Standaard 3 2 11 2 2 3 2" xfId="34553" xr:uid="{DEC893DB-BD25-4339-8E46-6EBB0CCB044B}"/>
    <cellStyle name="Standaard 3 2 11 2 2 4" xfId="24369" xr:uid="{D2F2E102-BA15-4C01-9371-C536B9CD7EDB}"/>
    <cellStyle name="Standaard 3 2 11 2 3" xfId="5383" xr:uid="{6C8ABFA1-2041-454D-813A-8644AD1C19C4}"/>
    <cellStyle name="Standaard 3 2 11 2 3 2" xfId="15572" xr:uid="{B6DFDB27-B2F0-45FE-A6BD-3247F5D89A6D}"/>
    <cellStyle name="Standaard 3 2 11 2 3 2 2" xfId="35941" xr:uid="{F9047BBB-D006-44FC-8CCB-09FA826C3873}"/>
    <cellStyle name="Standaard 3 2 11 2 3 3" xfId="25757" xr:uid="{8F31EE75-DE56-4DC6-8380-C063D1E3E6E7}"/>
    <cellStyle name="Standaard 3 2 11 2 4" xfId="11641" xr:uid="{816395E8-1337-405A-AEA6-4C265E35AE9F}"/>
    <cellStyle name="Standaard 3 2 11 2 4 2" xfId="32010" xr:uid="{721EB490-3552-4CF8-B5D6-0536EAB7A1A2}"/>
    <cellStyle name="Standaard 3 2 11 2 5" xfId="21826" xr:uid="{3850B2AA-26C3-48A7-9DB9-B907D40E13D9}"/>
    <cellStyle name="Standaard 3 2 11 3" xfId="2308" xr:uid="{47084EAB-157F-47D1-9706-BA7ED0263B2A}"/>
    <cellStyle name="Standaard 3 2 11 3 2" xfId="4853" xr:uid="{9FCADBA0-29B2-4B22-BC08-E78BCD540518}"/>
    <cellStyle name="Standaard 3 2 11 3 2 2" xfId="5386" xr:uid="{62D12624-4A9B-48E3-89AF-E571C1495129}"/>
    <cellStyle name="Standaard 3 2 11 3 2 2 2" xfId="15575" xr:uid="{B37AC7F8-997F-4376-A833-8FF85E63F38F}"/>
    <cellStyle name="Standaard 3 2 11 3 2 2 2 2" xfId="35944" xr:uid="{B70348FD-B05A-4971-8357-7BC2C11154C5}"/>
    <cellStyle name="Standaard 3 2 11 3 2 2 3" xfId="25760" xr:uid="{EEB4D9B8-EC67-43EC-AD15-38A38DD6D29A}"/>
    <cellStyle name="Standaard 3 2 11 3 2 3" xfId="15031" xr:uid="{2E934C7B-1313-4044-83D6-BAF52374E4F6}"/>
    <cellStyle name="Standaard 3 2 11 3 2 3 2" xfId="35400" xr:uid="{76869CB2-3828-4F93-ABA6-0884F9E592C6}"/>
    <cellStyle name="Standaard 3 2 11 3 2 4" xfId="25216" xr:uid="{CFAB0BED-B774-4FAC-8420-FB807680B564}"/>
    <cellStyle name="Standaard 3 2 11 3 3" xfId="5385" xr:uid="{975534A7-E2D7-4E89-AF82-7015A422DF50}"/>
    <cellStyle name="Standaard 3 2 11 3 3 2" xfId="15574" xr:uid="{BFBA55AD-F6FE-46FB-8D86-F3DF9058130F}"/>
    <cellStyle name="Standaard 3 2 11 3 3 2 2" xfId="35943" xr:uid="{51DED16E-B56C-4A6D-AC96-FD07E31B58BD}"/>
    <cellStyle name="Standaard 3 2 11 3 3 3" xfId="25759" xr:uid="{F5D41F7F-9B6B-431F-84F1-8E8E740A3FF4}"/>
    <cellStyle name="Standaard 3 2 11 3 4" xfId="12488" xr:uid="{A91AA962-D106-41FF-8646-5FB39585D09B}"/>
    <cellStyle name="Standaard 3 2 11 3 4 2" xfId="32857" xr:uid="{5A29A697-5FFB-4848-A666-60D30412466C}"/>
    <cellStyle name="Standaard 3 2 11 3 5" xfId="22673" xr:uid="{BF004914-0110-4EF0-A00B-88DEC07DBFD2}"/>
    <cellStyle name="Standaard 3 2 11 4" xfId="3158" xr:uid="{ED47652D-CA91-48A2-934E-B78683C9B288}"/>
    <cellStyle name="Standaard 3 2 11 4 2" xfId="5387" xr:uid="{0D25F98C-FFBD-45CB-A6F2-7AE139BCAF5C}"/>
    <cellStyle name="Standaard 3 2 11 4 2 2" xfId="15576" xr:uid="{A6236683-6951-415B-A8E6-C58E0CB94728}"/>
    <cellStyle name="Standaard 3 2 11 4 2 2 2" xfId="35945" xr:uid="{DDC41340-238D-484E-88B9-6DE44A6CBBBE}"/>
    <cellStyle name="Standaard 3 2 11 4 2 3" xfId="25761" xr:uid="{2E686EC8-B04C-4348-B12E-E494E66FEB80}"/>
    <cellStyle name="Standaard 3 2 11 4 3" xfId="13336" xr:uid="{FBC8DE90-3EA8-454D-A672-868CF20E28F2}"/>
    <cellStyle name="Standaard 3 2 11 4 3 2" xfId="33705" xr:uid="{49219B39-FDC1-4005-9B8F-EA5570910E69}"/>
    <cellStyle name="Standaard 3 2 11 4 4" xfId="23521" xr:uid="{3ED5D19F-8667-4B85-B775-B635407295B8}"/>
    <cellStyle name="Standaard 3 2 11 5" xfId="5382" xr:uid="{3CEF99E9-1345-470B-8A9B-E1224249AEC7}"/>
    <cellStyle name="Standaard 3 2 11 5 2" xfId="15571" xr:uid="{662BAF07-015A-44D9-A33F-F1DBC6475A3B}"/>
    <cellStyle name="Standaard 3 2 11 5 2 2" xfId="35940" xr:uid="{736C3EBD-FB09-4A0B-8E5E-B310CE0DDB9D}"/>
    <cellStyle name="Standaard 3 2 11 5 3" xfId="25756" xr:uid="{FD7B0FBC-7314-4CA3-B0D6-D6C148AFF40A}"/>
    <cellStyle name="Standaard 3 2 11 6" xfId="10793" xr:uid="{2027E125-F11C-4C44-A5F3-50990DBDDE52}"/>
    <cellStyle name="Standaard 3 2 11 6 2" xfId="31162" xr:uid="{45271716-7EEF-4684-AE55-6C0F9698C29B}"/>
    <cellStyle name="Standaard 3 2 11 7" xfId="20978" xr:uid="{415FF9FF-5561-497E-AAEC-61505607132E}"/>
    <cellStyle name="Standaard 3 2 12" xfId="1037" xr:uid="{EFCEE7D3-C73A-4572-A8C6-DAEBACD9DFFD}"/>
    <cellStyle name="Standaard 3 2 12 2" xfId="3582" xr:uid="{63F1D275-A28B-4AEA-A2E6-E06333FFECA8}"/>
    <cellStyle name="Standaard 3 2 12 2 2" xfId="5389" xr:uid="{45844B90-C081-4E10-A19C-6BD5FACECB9E}"/>
    <cellStyle name="Standaard 3 2 12 2 2 2" xfId="15578" xr:uid="{45A7B760-AEA1-43BF-A030-3C8AD219D1E8}"/>
    <cellStyle name="Standaard 3 2 12 2 2 2 2" xfId="35947" xr:uid="{268903A9-A805-4354-87B9-6D4C09A96082}"/>
    <cellStyle name="Standaard 3 2 12 2 2 3" xfId="25763" xr:uid="{2EBF5405-BFD8-4542-98D9-78FBB24654B0}"/>
    <cellStyle name="Standaard 3 2 12 2 3" xfId="13760" xr:uid="{67494FB0-CFF5-414E-8266-CE4AB1EF2600}"/>
    <cellStyle name="Standaard 3 2 12 2 3 2" xfId="34129" xr:uid="{596109C0-4333-42E6-A71E-BBE61A9D3618}"/>
    <cellStyle name="Standaard 3 2 12 2 4" xfId="23945" xr:uid="{5DE7F870-9748-4A16-8B25-9B5A13E17F3D}"/>
    <cellStyle name="Standaard 3 2 12 3" xfId="5388" xr:uid="{16EEB248-97CE-40BC-81B0-A74D7B5A6FE5}"/>
    <cellStyle name="Standaard 3 2 12 3 2" xfId="15577" xr:uid="{FCB9A8BF-DB1A-4808-BD22-E90124A0D832}"/>
    <cellStyle name="Standaard 3 2 12 3 2 2" xfId="35946" xr:uid="{743702E0-59B0-482A-8164-94824EBB6FAE}"/>
    <cellStyle name="Standaard 3 2 12 3 3" xfId="25762" xr:uid="{D600BFC0-9877-4CF3-AE09-611D1EA693C1}"/>
    <cellStyle name="Standaard 3 2 12 4" xfId="11217" xr:uid="{FDD1BFC0-7C70-4E0E-A00A-63D786184725}"/>
    <cellStyle name="Standaard 3 2 12 4 2" xfId="31586" xr:uid="{385CAFCC-FC89-4206-BACE-C101C5976289}"/>
    <cellStyle name="Standaard 3 2 12 5" xfId="21402" xr:uid="{1A30D526-2CCB-40AA-B37A-1D1C2F838B3D}"/>
    <cellStyle name="Standaard 3 2 13" xfId="1884" xr:uid="{A682A47B-BD07-4FB3-B13B-CEB1598621E6}"/>
    <cellStyle name="Standaard 3 2 13 2" xfId="4429" xr:uid="{8488D0A2-170E-49AC-955B-D656A801A401}"/>
    <cellStyle name="Standaard 3 2 13 2 2" xfId="5391" xr:uid="{41E24CF2-808C-46A3-82EF-56B3204A6A26}"/>
    <cellStyle name="Standaard 3 2 13 2 2 2" xfId="15580" xr:uid="{7FA1C05F-FF6C-4A6A-B31E-89BB487746ED}"/>
    <cellStyle name="Standaard 3 2 13 2 2 2 2" xfId="35949" xr:uid="{DDDBD11A-A1AC-4427-807F-F9EB00CFF4AE}"/>
    <cellStyle name="Standaard 3 2 13 2 2 3" xfId="25765" xr:uid="{4C15B606-2973-4065-BC52-72F868EE44C1}"/>
    <cellStyle name="Standaard 3 2 13 2 3" xfId="14607" xr:uid="{272BD619-39BA-49A3-8EF3-C13DB65DE90A}"/>
    <cellStyle name="Standaard 3 2 13 2 3 2" xfId="34976" xr:uid="{D8206DC1-F120-4BE6-95E7-E50CB37E8524}"/>
    <cellStyle name="Standaard 3 2 13 2 4" xfId="24792" xr:uid="{B67C15A6-023E-4A3A-8ABC-192122ADC5B7}"/>
    <cellStyle name="Standaard 3 2 13 3" xfId="5390" xr:uid="{5FC8CD72-39E9-42BF-BF91-D31129C0446D}"/>
    <cellStyle name="Standaard 3 2 13 3 2" xfId="15579" xr:uid="{83588EC7-F5EC-4F43-9810-3837F5AE2D26}"/>
    <cellStyle name="Standaard 3 2 13 3 2 2" xfId="35948" xr:uid="{311D940E-5C6B-4FFD-A6B5-010C75B19EF7}"/>
    <cellStyle name="Standaard 3 2 13 3 3" xfId="25764" xr:uid="{D6EA1207-64A1-46F8-BE8D-0BB7DD5A8457}"/>
    <cellStyle name="Standaard 3 2 13 4" xfId="12064" xr:uid="{4ED07009-A139-4D87-885F-6D3CC9640C5D}"/>
    <cellStyle name="Standaard 3 2 13 4 2" xfId="32433" xr:uid="{A1DDD16D-3EF8-4172-B24B-1209F646663C}"/>
    <cellStyle name="Standaard 3 2 13 5" xfId="22249" xr:uid="{FB948A85-EA61-497A-8EF2-240ABEC0B361}"/>
    <cellStyle name="Standaard 3 2 14" xfId="2734" xr:uid="{C97486B1-AC5F-4182-918D-1840559848A2}"/>
    <cellStyle name="Standaard 3 2 14 2" xfId="5392" xr:uid="{1D76655E-A358-455D-8811-AFF68E8ABC0A}"/>
    <cellStyle name="Standaard 3 2 14 2 2" xfId="15581" xr:uid="{C05C4875-69B4-4F03-96EF-86E9F773DF1B}"/>
    <cellStyle name="Standaard 3 2 14 2 2 2" xfId="35950" xr:uid="{97D6DA27-EC64-49E4-8728-8CF6A4ABC076}"/>
    <cellStyle name="Standaard 3 2 14 2 3" xfId="25766" xr:uid="{C3993F89-2ABE-4A18-AA13-CC61C7DA296F}"/>
    <cellStyle name="Standaard 3 2 14 3" xfId="12912" xr:uid="{C85CDB0E-BAA6-4B92-B2AF-83ED56D3E33B}"/>
    <cellStyle name="Standaard 3 2 14 3 2" xfId="33281" xr:uid="{8C754E64-3CA4-45A2-85A4-D4583E057EA7}"/>
    <cellStyle name="Standaard 3 2 14 4" xfId="23097" xr:uid="{122B5B21-82FD-42C9-AA69-9CD367464A99}"/>
    <cellStyle name="Standaard 3 2 15" xfId="5369" xr:uid="{4C447DE0-DCBE-4E16-8E0F-2AF6B1B09693}"/>
    <cellStyle name="Standaard 3 2 15 2" xfId="15558" xr:uid="{1F5FC9E9-B144-406D-B291-C46D0C3F773F}"/>
    <cellStyle name="Standaard 3 2 15 2 2" xfId="35927" xr:uid="{7479A15A-9017-453B-BA98-4408FD6635D1}"/>
    <cellStyle name="Standaard 3 2 15 3" xfId="25743" xr:uid="{34A57694-DA45-4B2A-B589-6BAFC47C23C5}"/>
    <cellStyle name="Standaard 3 2 16" xfId="10369" xr:uid="{71E02951-2249-4775-8DF3-B19045558239}"/>
    <cellStyle name="Standaard 3 2 16 2" xfId="30738" xr:uid="{99CFE42A-E471-4EE7-9DD5-A38256BDE2DE}"/>
    <cellStyle name="Standaard 3 2 17" xfId="20554" xr:uid="{72547620-7063-4C6F-8581-EA26AC3C714B}"/>
    <cellStyle name="Standaard 3 2 2" xfId="57" xr:uid="{C92845AC-1EBC-4B88-9D3D-DDA8947F4F60}"/>
    <cellStyle name="Standaard 3 2 2 10" xfId="1892" xr:uid="{FC34C15E-F909-4478-801D-5D6464552570}"/>
    <cellStyle name="Standaard 3 2 2 10 2" xfId="4437" xr:uid="{E931743E-7320-4248-A2C5-018580B0C624}"/>
    <cellStyle name="Standaard 3 2 2 10 2 2" xfId="5395" xr:uid="{DB9EBE63-5F6C-4B08-88CD-3B807743B248}"/>
    <cellStyle name="Standaard 3 2 2 10 2 2 2" xfId="15584" xr:uid="{FEE886FE-544E-4637-A0F8-3B9271E5C29D}"/>
    <cellStyle name="Standaard 3 2 2 10 2 2 2 2" xfId="35953" xr:uid="{0F19D901-A518-4276-944B-533CE405EA64}"/>
    <cellStyle name="Standaard 3 2 2 10 2 2 3" xfId="25769" xr:uid="{55B50E32-717C-4982-98CA-6701FFB3DF2C}"/>
    <cellStyle name="Standaard 3 2 2 10 2 3" xfId="14615" xr:uid="{29FFA197-F868-4312-A0AA-629C877B5D16}"/>
    <cellStyle name="Standaard 3 2 2 10 2 3 2" xfId="34984" xr:uid="{35319D1A-F531-46DF-821E-6183A27E9E95}"/>
    <cellStyle name="Standaard 3 2 2 10 2 4" xfId="24800" xr:uid="{03A70985-A4AE-4AC1-9BBC-0054AE9F5E26}"/>
    <cellStyle name="Standaard 3 2 2 10 3" xfId="5394" xr:uid="{501DD76A-68AC-44FB-A24D-EE757A9EE9E2}"/>
    <cellStyle name="Standaard 3 2 2 10 3 2" xfId="15583" xr:uid="{F39C09A0-8D27-4F2F-88C8-56FD5DD48D8C}"/>
    <cellStyle name="Standaard 3 2 2 10 3 2 2" xfId="35952" xr:uid="{95F8500B-FE9A-45DB-B702-490832234368}"/>
    <cellStyle name="Standaard 3 2 2 10 3 3" xfId="25768" xr:uid="{B6D14F5E-F701-460E-9393-DD1E4D9DF250}"/>
    <cellStyle name="Standaard 3 2 2 10 4" xfId="12072" xr:uid="{3556E03D-C08B-470C-8811-16ED068EBE4D}"/>
    <cellStyle name="Standaard 3 2 2 10 4 2" xfId="32441" xr:uid="{5E1307AB-8384-422F-9DCC-FD05A0F818E6}"/>
    <cellStyle name="Standaard 3 2 2 10 5" xfId="22257" xr:uid="{8684AE74-34CC-406B-9DD2-A15A14735775}"/>
    <cellStyle name="Standaard 3 2 2 11" xfId="2742" xr:uid="{B5ADE2B8-8FC0-47DF-A624-92453441A5F8}"/>
    <cellStyle name="Standaard 3 2 2 11 2" xfId="5396" xr:uid="{7158303A-91AD-4227-9653-1C9B63665167}"/>
    <cellStyle name="Standaard 3 2 2 11 2 2" xfId="15585" xr:uid="{6955E6B7-C0DD-4896-A7CF-EB90A80DDB60}"/>
    <cellStyle name="Standaard 3 2 2 11 2 2 2" xfId="35954" xr:uid="{3465CCF3-3F85-4B59-9D13-1BB19C1148B2}"/>
    <cellStyle name="Standaard 3 2 2 11 2 3" xfId="25770" xr:uid="{43D74FD0-022B-4343-93EF-53EAF8345C20}"/>
    <cellStyle name="Standaard 3 2 2 11 3" xfId="12920" xr:uid="{7D2D7CC2-1784-4F18-B7E9-EDFC9D421178}"/>
    <cellStyle name="Standaard 3 2 2 11 3 2" xfId="33289" xr:uid="{7CBE0B01-CD23-4BBC-9452-40EB58DFAAEA}"/>
    <cellStyle name="Standaard 3 2 2 11 4" xfId="23105" xr:uid="{5BDF04E6-EBB2-4A84-8628-4E612B9797F3}"/>
    <cellStyle name="Standaard 3 2 2 12" xfId="5393" xr:uid="{1F2A901A-E033-4C33-9351-0003481896E6}"/>
    <cellStyle name="Standaard 3 2 2 12 2" xfId="15582" xr:uid="{93CE56D4-3B77-47EB-9535-62399C18C51A}"/>
    <cellStyle name="Standaard 3 2 2 12 2 2" xfId="35951" xr:uid="{452457E2-58E9-4CDB-ACC6-941EF13C10F9}"/>
    <cellStyle name="Standaard 3 2 2 12 3" xfId="25767" xr:uid="{17F6E827-7794-4500-9CCF-03D5C35B290E}"/>
    <cellStyle name="Standaard 3 2 2 13" xfId="10377" xr:uid="{33C81514-AB01-4A84-AF6D-D17DA359212D}"/>
    <cellStyle name="Standaard 3 2 2 13 2" xfId="30746" xr:uid="{B04D6D58-F73E-4E63-8EF5-B9A0107B5F79}"/>
    <cellStyle name="Standaard 3 2 2 14" xfId="20562" xr:uid="{31694EE5-5A84-4BDA-8C37-7FFD8117FA1E}"/>
    <cellStyle name="Standaard 3 2 2 2" xfId="76" xr:uid="{024F2877-36CE-48DE-B6DC-6535694E1E78}"/>
    <cellStyle name="Standaard 3 2 2 2 10" xfId="2759" xr:uid="{E9A44002-78D3-4757-99EF-BA858E856B6A}"/>
    <cellStyle name="Standaard 3 2 2 2 10 2" xfId="5398" xr:uid="{6F32B9D9-1FC2-4371-A0C5-2B222905ABE3}"/>
    <cellStyle name="Standaard 3 2 2 2 10 2 2" xfId="15587" xr:uid="{F1B29B11-5906-4BC8-B6E9-086C899E84AC}"/>
    <cellStyle name="Standaard 3 2 2 2 10 2 2 2" xfId="35956" xr:uid="{DCF31A38-AC0B-42A7-BE20-78067731C0EC}"/>
    <cellStyle name="Standaard 3 2 2 2 10 2 3" xfId="25772" xr:uid="{66E775E8-DAC8-4142-AFD3-BD99D1728C2F}"/>
    <cellStyle name="Standaard 3 2 2 2 10 3" xfId="12937" xr:uid="{740DDB0D-9B60-4FFF-80E5-14349789CF17}"/>
    <cellStyle name="Standaard 3 2 2 2 10 3 2" xfId="33306" xr:uid="{7FB35516-A10C-4218-8A2A-0082CD20AA98}"/>
    <cellStyle name="Standaard 3 2 2 2 10 4" xfId="23122" xr:uid="{BC458E37-8AFD-4EF3-97B1-976AE5210C0B}"/>
    <cellStyle name="Standaard 3 2 2 2 11" xfId="5397" xr:uid="{0E22E3A0-A873-4408-8EA3-10886BAADB63}"/>
    <cellStyle name="Standaard 3 2 2 2 11 2" xfId="15586" xr:uid="{5598590F-B531-41DC-8477-759C52B404B2}"/>
    <cellStyle name="Standaard 3 2 2 2 11 2 2" xfId="35955" xr:uid="{EA89138D-99B8-46B6-B703-94B23A04140A}"/>
    <cellStyle name="Standaard 3 2 2 2 11 3" xfId="25771" xr:uid="{86C5B4C3-43C5-4763-832A-0ABB6EE850D0}"/>
    <cellStyle name="Standaard 3 2 2 2 12" xfId="10394" xr:uid="{C0152038-8454-4EDD-BC8F-3AB950B94AFB}"/>
    <cellStyle name="Standaard 3 2 2 2 12 2" xfId="30763" xr:uid="{925AE215-2001-4A4E-AA6A-4AAEABD5FC7B}"/>
    <cellStyle name="Standaard 3 2 2 2 13" xfId="20579" xr:uid="{50857379-0E8F-4341-8A9F-D259A228B13B}"/>
    <cellStyle name="Standaard 3 2 2 2 2" xfId="109" xr:uid="{25D77A07-36E1-4629-96C0-D2630A282607}"/>
    <cellStyle name="Standaard 3 2 2 2 2 10" xfId="5399" xr:uid="{48C653C3-F6E8-413B-97AF-28D4F3939067}"/>
    <cellStyle name="Standaard 3 2 2 2 2 10 2" xfId="15588" xr:uid="{29696E6C-161A-416A-83AE-9D5065976113}"/>
    <cellStyle name="Standaard 3 2 2 2 2 10 2 2" xfId="35957" xr:uid="{4C04855C-9E27-44F0-B639-D3416C5FCDED}"/>
    <cellStyle name="Standaard 3 2 2 2 2 10 3" xfId="25773" xr:uid="{592A1CAB-E7B9-43D2-8E46-3BAFCCE110FC}"/>
    <cellStyle name="Standaard 3 2 2 2 2 11" xfId="10427" xr:uid="{07D02594-E960-4CF7-9CF4-FE50E67651CA}"/>
    <cellStyle name="Standaard 3 2 2 2 2 11 2" xfId="30796" xr:uid="{DB3B3E1B-D934-4954-8485-D445FC269A61}"/>
    <cellStyle name="Standaard 3 2 2 2 2 12" xfId="20612" xr:uid="{6DAFB1B4-2F3D-447D-A4A4-89521BBFDEA4}"/>
    <cellStyle name="Standaard 3 2 2 2 2 2" xfId="175" xr:uid="{5EAD5121-B559-4976-9FB7-E4F81882EE03}"/>
    <cellStyle name="Standaard 3 2 2 2 2 2 2" xfId="311" xr:uid="{864D0D85-2A37-4714-8642-286701725385}"/>
    <cellStyle name="Standaard 3 2 2 2 2 2 2 2" xfId="869" xr:uid="{B6F2F27E-1177-4F8A-9FE4-51CCACD270A4}"/>
    <cellStyle name="Standaard 3 2 2 2 2 2 2 2 2" xfId="1719" xr:uid="{BA8133B3-B064-4AB4-8262-9FC07A4CDC19}"/>
    <cellStyle name="Standaard 3 2 2 2 2 2 2 2 2 2" xfId="4264" xr:uid="{0840F6FC-936A-4434-B110-173BB0175F38}"/>
    <cellStyle name="Standaard 3 2 2 2 2 2 2 2 2 2 2" xfId="5404" xr:uid="{2C9D4FF5-5E1D-4EFF-BB84-02DC2DCBB481}"/>
    <cellStyle name="Standaard 3 2 2 2 2 2 2 2 2 2 2 2" xfId="15593" xr:uid="{F308C984-AA9D-465D-977C-DE80EA7C1F12}"/>
    <cellStyle name="Standaard 3 2 2 2 2 2 2 2 2 2 2 2 2" xfId="35962" xr:uid="{12BBBFD4-24F4-4181-9312-2A8A02EAD670}"/>
    <cellStyle name="Standaard 3 2 2 2 2 2 2 2 2 2 2 3" xfId="25778" xr:uid="{EF5B93A7-099D-4CFE-A328-65F0763E2BB4}"/>
    <cellStyle name="Standaard 3 2 2 2 2 2 2 2 2 2 3" xfId="14442" xr:uid="{18331910-E539-4634-BE5E-DDD0243B495E}"/>
    <cellStyle name="Standaard 3 2 2 2 2 2 2 2 2 2 3 2" xfId="34811" xr:uid="{DA097400-90FD-44CF-AEBA-619A0BC61F0D}"/>
    <cellStyle name="Standaard 3 2 2 2 2 2 2 2 2 2 4" xfId="24627" xr:uid="{08F1F64E-EC93-413F-934A-821674F1806B}"/>
    <cellStyle name="Standaard 3 2 2 2 2 2 2 2 2 3" xfId="5403" xr:uid="{DB9379EB-0972-41C8-BE74-FFFA4DC092B6}"/>
    <cellStyle name="Standaard 3 2 2 2 2 2 2 2 2 3 2" xfId="15592" xr:uid="{F1275966-D426-4942-B493-75B09D6FD98F}"/>
    <cellStyle name="Standaard 3 2 2 2 2 2 2 2 2 3 2 2" xfId="35961" xr:uid="{9C1CD225-429E-44B0-BF4E-6055EA74E9D6}"/>
    <cellStyle name="Standaard 3 2 2 2 2 2 2 2 2 3 3" xfId="25777" xr:uid="{E8733C74-8A1C-417E-B353-A78DC0677E66}"/>
    <cellStyle name="Standaard 3 2 2 2 2 2 2 2 2 4" xfId="11899" xr:uid="{526B96C9-473E-4A7F-B6B2-599A68DBBD50}"/>
    <cellStyle name="Standaard 3 2 2 2 2 2 2 2 2 4 2" xfId="32268" xr:uid="{2F89E8EE-3727-4375-BCCC-B83AA3219EB7}"/>
    <cellStyle name="Standaard 3 2 2 2 2 2 2 2 2 5" xfId="22084" xr:uid="{4B0EB86D-D7B5-4766-AD35-FC365FF171BD}"/>
    <cellStyle name="Standaard 3 2 2 2 2 2 2 2 3" xfId="2566" xr:uid="{D0766EAD-333B-402B-B63E-E4FF28BCD87E}"/>
    <cellStyle name="Standaard 3 2 2 2 2 2 2 2 3 2" xfId="5111" xr:uid="{94497709-719C-44F0-B7C7-5957244BBC23}"/>
    <cellStyle name="Standaard 3 2 2 2 2 2 2 2 3 2 2" xfId="5406" xr:uid="{BCB58AF5-DEBA-467F-A3AA-B1E74D1FD6DF}"/>
    <cellStyle name="Standaard 3 2 2 2 2 2 2 2 3 2 2 2" xfId="15595" xr:uid="{D791F88B-CCC6-4C66-B622-A1D03EC48309}"/>
    <cellStyle name="Standaard 3 2 2 2 2 2 2 2 3 2 2 2 2" xfId="35964" xr:uid="{04AB0D1E-5592-4112-81DF-EAF07C2BB9D6}"/>
    <cellStyle name="Standaard 3 2 2 2 2 2 2 2 3 2 2 3" xfId="25780" xr:uid="{FE97D13C-57D0-42D5-A7B8-D7B105D1E16B}"/>
    <cellStyle name="Standaard 3 2 2 2 2 2 2 2 3 2 3" xfId="15289" xr:uid="{565779A6-4042-4047-B052-60F066B900FB}"/>
    <cellStyle name="Standaard 3 2 2 2 2 2 2 2 3 2 3 2" xfId="35658" xr:uid="{A1AA4C99-4E1E-4010-87A2-A3E7B40FE7C4}"/>
    <cellStyle name="Standaard 3 2 2 2 2 2 2 2 3 2 4" xfId="25474" xr:uid="{145C2943-F689-4FA1-96B2-2334A6DCF7D4}"/>
    <cellStyle name="Standaard 3 2 2 2 2 2 2 2 3 3" xfId="5405" xr:uid="{25DAE3B5-D863-4349-8D4E-D56FC7430BF8}"/>
    <cellStyle name="Standaard 3 2 2 2 2 2 2 2 3 3 2" xfId="15594" xr:uid="{F7A8EB0F-9DDA-4D5B-961B-A37AC1268E39}"/>
    <cellStyle name="Standaard 3 2 2 2 2 2 2 2 3 3 2 2" xfId="35963" xr:uid="{34D231F1-2122-4B7F-B778-0B7DF6D35B5B}"/>
    <cellStyle name="Standaard 3 2 2 2 2 2 2 2 3 3 3" xfId="25779" xr:uid="{7BE4A8F0-CF68-49B8-A6D7-3C9AA5468512}"/>
    <cellStyle name="Standaard 3 2 2 2 2 2 2 2 3 4" xfId="12746" xr:uid="{BBD9985E-5AB5-4219-AAA1-FBD6CCBA4670}"/>
    <cellStyle name="Standaard 3 2 2 2 2 2 2 2 3 4 2" xfId="33115" xr:uid="{A978E158-E00F-4CBE-8197-FD061D54271F}"/>
    <cellStyle name="Standaard 3 2 2 2 2 2 2 2 3 5" xfId="22931" xr:uid="{40227BD5-EC37-4036-940A-DD2F2DC8409E}"/>
    <cellStyle name="Standaard 3 2 2 2 2 2 2 2 4" xfId="3416" xr:uid="{61469AC9-0F7B-4C18-8A7F-406195941111}"/>
    <cellStyle name="Standaard 3 2 2 2 2 2 2 2 4 2" xfId="5407" xr:uid="{96272835-08E9-4544-BED6-EA082AD8E92C}"/>
    <cellStyle name="Standaard 3 2 2 2 2 2 2 2 4 2 2" xfId="15596" xr:uid="{CF03D796-02C3-4FB5-A357-D9C2F5F03D90}"/>
    <cellStyle name="Standaard 3 2 2 2 2 2 2 2 4 2 2 2" xfId="35965" xr:uid="{941DF4DE-683F-406D-84BD-257298806CCC}"/>
    <cellStyle name="Standaard 3 2 2 2 2 2 2 2 4 2 3" xfId="25781" xr:uid="{D32FC652-63C2-4725-BC01-513646463159}"/>
    <cellStyle name="Standaard 3 2 2 2 2 2 2 2 4 3" xfId="13594" xr:uid="{00F31EC5-451C-41F2-BF90-17F8A5FB06BD}"/>
    <cellStyle name="Standaard 3 2 2 2 2 2 2 2 4 3 2" xfId="33963" xr:uid="{05CA8BBF-4706-4749-80A9-DED064223E60}"/>
    <cellStyle name="Standaard 3 2 2 2 2 2 2 2 4 4" xfId="23779" xr:uid="{BA38AC70-BDB0-4F12-B679-661A93118C7D}"/>
    <cellStyle name="Standaard 3 2 2 2 2 2 2 2 5" xfId="5402" xr:uid="{1B36B7F4-0C01-4B6E-9416-418BEB1E2673}"/>
    <cellStyle name="Standaard 3 2 2 2 2 2 2 2 5 2" xfId="15591" xr:uid="{45F4C01A-43C4-494E-A4B5-9938F40E4800}"/>
    <cellStyle name="Standaard 3 2 2 2 2 2 2 2 5 2 2" xfId="35960" xr:uid="{2A2EA6A1-D3BC-4B03-90D1-E92A1DCD24B4}"/>
    <cellStyle name="Standaard 3 2 2 2 2 2 2 2 5 3" xfId="25776" xr:uid="{FDCD1AE3-F9A2-4FAC-8B0E-FFFEA7DEC211}"/>
    <cellStyle name="Standaard 3 2 2 2 2 2 2 2 6" xfId="11051" xr:uid="{598397CB-7FFB-466A-B7B4-53DAA5932B9E}"/>
    <cellStyle name="Standaard 3 2 2 2 2 2 2 2 6 2" xfId="31420" xr:uid="{F4734AC9-AF26-474B-98A7-58107AE5AC3D}"/>
    <cellStyle name="Standaard 3 2 2 2 2 2 2 2 7" xfId="21236" xr:uid="{52222086-D422-46CC-8E1B-B771E921BD8E}"/>
    <cellStyle name="Standaard 3 2 2 2 2 2 2 3" xfId="1295" xr:uid="{53AD37C1-A320-4644-8F0B-B91BD33289E1}"/>
    <cellStyle name="Standaard 3 2 2 2 2 2 2 3 2" xfId="3840" xr:uid="{73203F28-10FC-4704-AB87-48FFB18CA5AB}"/>
    <cellStyle name="Standaard 3 2 2 2 2 2 2 3 2 2" xfId="5409" xr:uid="{EBEA0F2D-D3BC-4D01-B926-295C97742F5E}"/>
    <cellStyle name="Standaard 3 2 2 2 2 2 2 3 2 2 2" xfId="15598" xr:uid="{B4F12091-B8C9-46A7-B7E4-9F855556ED99}"/>
    <cellStyle name="Standaard 3 2 2 2 2 2 2 3 2 2 2 2" xfId="35967" xr:uid="{E81B74B4-A772-4BA2-9FD2-9C3438014518}"/>
    <cellStyle name="Standaard 3 2 2 2 2 2 2 3 2 2 3" xfId="25783" xr:uid="{6C6A2EE9-5B3F-49E5-A82F-84C3216EEFBF}"/>
    <cellStyle name="Standaard 3 2 2 2 2 2 2 3 2 3" xfId="14018" xr:uid="{2A7B5FD9-3AE5-4141-99A8-EC8B2DAD5E98}"/>
    <cellStyle name="Standaard 3 2 2 2 2 2 2 3 2 3 2" xfId="34387" xr:uid="{4C142B6E-D6E9-4F24-8C94-D7CC7D3A336F}"/>
    <cellStyle name="Standaard 3 2 2 2 2 2 2 3 2 4" xfId="24203" xr:uid="{E38634D2-9E14-4EB1-8F8C-2AF295F1A5C9}"/>
    <cellStyle name="Standaard 3 2 2 2 2 2 2 3 3" xfId="5408" xr:uid="{B69C54F3-9BC7-4F89-99F2-DC1763D29F90}"/>
    <cellStyle name="Standaard 3 2 2 2 2 2 2 3 3 2" xfId="15597" xr:uid="{4DC7DAED-3A1A-4FAF-8D74-BDB0C635704E}"/>
    <cellStyle name="Standaard 3 2 2 2 2 2 2 3 3 2 2" xfId="35966" xr:uid="{8DC697DD-1A14-4ED4-8D34-4C0EBF55E0F4}"/>
    <cellStyle name="Standaard 3 2 2 2 2 2 2 3 3 3" xfId="25782" xr:uid="{AD02CBB0-F1C5-4150-8F93-A23B097D25B7}"/>
    <cellStyle name="Standaard 3 2 2 2 2 2 2 3 4" xfId="11475" xr:uid="{D03B43A4-3865-4F75-A2D9-424DA6142C92}"/>
    <cellStyle name="Standaard 3 2 2 2 2 2 2 3 4 2" xfId="31844" xr:uid="{309F0E29-7912-4720-85F3-00B53EEA31B1}"/>
    <cellStyle name="Standaard 3 2 2 2 2 2 2 3 5" xfId="21660" xr:uid="{B66D1C3D-5D67-4A80-8F9B-654F28DD9AE2}"/>
    <cellStyle name="Standaard 3 2 2 2 2 2 2 4" xfId="2142" xr:uid="{EB1F14D4-E837-4A39-8366-A2FC59B7F267}"/>
    <cellStyle name="Standaard 3 2 2 2 2 2 2 4 2" xfId="4687" xr:uid="{25A45F71-9BEC-4BC4-81C9-0F1747D5754D}"/>
    <cellStyle name="Standaard 3 2 2 2 2 2 2 4 2 2" xfId="5411" xr:uid="{FAA83B5E-9761-43E6-AA27-2C8D8EEAE965}"/>
    <cellStyle name="Standaard 3 2 2 2 2 2 2 4 2 2 2" xfId="15600" xr:uid="{C9F32454-7E53-441A-9297-3B3C651623C6}"/>
    <cellStyle name="Standaard 3 2 2 2 2 2 2 4 2 2 2 2" xfId="35969" xr:uid="{526F6B19-CF70-4536-8A81-A3DA6D30FDC3}"/>
    <cellStyle name="Standaard 3 2 2 2 2 2 2 4 2 2 3" xfId="25785" xr:uid="{39C19813-8F29-4971-B065-06B1B46E5FAE}"/>
    <cellStyle name="Standaard 3 2 2 2 2 2 2 4 2 3" xfId="14865" xr:uid="{2D9018BC-1EB4-4D72-8E3A-FC3DE74FF9A2}"/>
    <cellStyle name="Standaard 3 2 2 2 2 2 2 4 2 3 2" xfId="35234" xr:uid="{5E1506C0-B993-4583-AEA5-1B2047DC88F2}"/>
    <cellStyle name="Standaard 3 2 2 2 2 2 2 4 2 4" xfId="25050" xr:uid="{C48942EE-7084-447C-8974-F5FA6AD10571}"/>
    <cellStyle name="Standaard 3 2 2 2 2 2 2 4 3" xfId="5410" xr:uid="{23085379-9F6C-46F4-9D96-78FF17FAF8D4}"/>
    <cellStyle name="Standaard 3 2 2 2 2 2 2 4 3 2" xfId="15599" xr:uid="{8FA7CE86-2DFA-43B6-AAB7-DC7DFD5A33DC}"/>
    <cellStyle name="Standaard 3 2 2 2 2 2 2 4 3 2 2" xfId="35968" xr:uid="{60FF4B32-5E25-4D63-B4B4-A298354C5363}"/>
    <cellStyle name="Standaard 3 2 2 2 2 2 2 4 3 3" xfId="25784" xr:uid="{F6EB710D-6CB8-45B9-94A5-2A6A28918D82}"/>
    <cellStyle name="Standaard 3 2 2 2 2 2 2 4 4" xfId="12322" xr:uid="{D6FCB83B-2D65-46D6-B016-DCCB8275DFDA}"/>
    <cellStyle name="Standaard 3 2 2 2 2 2 2 4 4 2" xfId="32691" xr:uid="{4013194E-F43D-4BD7-8E96-A9AD57A2E6E8}"/>
    <cellStyle name="Standaard 3 2 2 2 2 2 2 4 5" xfId="22507" xr:uid="{4289FF68-CA19-49A9-B2C8-6E1E294ACA79}"/>
    <cellStyle name="Standaard 3 2 2 2 2 2 2 5" xfId="2992" xr:uid="{F43B962F-13EE-42A1-9161-4BB7C9A18828}"/>
    <cellStyle name="Standaard 3 2 2 2 2 2 2 5 2" xfId="5412" xr:uid="{41A5EF5A-1288-4ED1-B572-6323325CDC56}"/>
    <cellStyle name="Standaard 3 2 2 2 2 2 2 5 2 2" xfId="15601" xr:uid="{FA79B63B-7FD5-4CB4-B4AF-7DC52FFF8A28}"/>
    <cellStyle name="Standaard 3 2 2 2 2 2 2 5 2 2 2" xfId="35970" xr:uid="{8BEEB5A3-ACE1-4C19-87A5-CA023769A7D9}"/>
    <cellStyle name="Standaard 3 2 2 2 2 2 2 5 2 3" xfId="25786" xr:uid="{1EDC8468-B095-4CB9-A8B1-3814228AAE58}"/>
    <cellStyle name="Standaard 3 2 2 2 2 2 2 5 3" xfId="13170" xr:uid="{5A98E635-F3E8-490F-B86F-0C2075D7EAF5}"/>
    <cellStyle name="Standaard 3 2 2 2 2 2 2 5 3 2" xfId="33539" xr:uid="{B07D329E-D02C-4AC9-91EC-06AE9294D08D}"/>
    <cellStyle name="Standaard 3 2 2 2 2 2 2 5 4" xfId="23355" xr:uid="{8B97939D-933A-4815-B349-A98EBAD03413}"/>
    <cellStyle name="Standaard 3 2 2 2 2 2 2 6" xfId="5401" xr:uid="{83FD8F93-0261-4840-8276-2B997A99CA45}"/>
    <cellStyle name="Standaard 3 2 2 2 2 2 2 6 2" xfId="15590" xr:uid="{B5D7A615-FDB2-4ACA-93A3-DD7A194D5A34}"/>
    <cellStyle name="Standaard 3 2 2 2 2 2 2 6 2 2" xfId="35959" xr:uid="{4D308E6C-B554-443D-A76E-AC7E2ABEB9C8}"/>
    <cellStyle name="Standaard 3 2 2 2 2 2 2 6 3" xfId="25775" xr:uid="{052C57D7-5E8F-4833-8178-C87F93E6C060}"/>
    <cellStyle name="Standaard 3 2 2 2 2 2 2 7" xfId="10627" xr:uid="{0BF80B23-73FB-4C57-AD7E-CF720AC2E8A9}"/>
    <cellStyle name="Standaard 3 2 2 2 2 2 2 7 2" xfId="30996" xr:uid="{04E4B574-46E7-4045-AB13-677FF768E5B9}"/>
    <cellStyle name="Standaard 3 2 2 2 2 2 2 8" xfId="20812" xr:uid="{2FE83872-FFF3-4DAC-B951-E7D140306FFA}"/>
    <cellStyle name="Standaard 3 2 2 2 2 2 3" xfId="735" xr:uid="{29B6ED5E-D67A-44E4-A357-A5825C4DD625}"/>
    <cellStyle name="Standaard 3 2 2 2 2 2 3 2" xfId="1585" xr:uid="{8B36DDC3-0AE2-40B5-81D0-ABAE030711F9}"/>
    <cellStyle name="Standaard 3 2 2 2 2 2 3 2 2" xfId="4130" xr:uid="{CD118687-E8F8-4781-8F53-4067EAD1956C}"/>
    <cellStyle name="Standaard 3 2 2 2 2 2 3 2 2 2" xfId="5415" xr:uid="{302AA5D6-3ED7-4C6E-939E-2E3AA84D1696}"/>
    <cellStyle name="Standaard 3 2 2 2 2 2 3 2 2 2 2" xfId="15604" xr:uid="{E023B77B-95B8-474B-BD9D-1E245403B3A8}"/>
    <cellStyle name="Standaard 3 2 2 2 2 2 3 2 2 2 2 2" xfId="35973" xr:uid="{C6BB0765-7B67-4F03-AD4E-B1825790D6FA}"/>
    <cellStyle name="Standaard 3 2 2 2 2 2 3 2 2 2 3" xfId="25789" xr:uid="{F09969C6-EFF5-443F-9701-20F543EB9CBE}"/>
    <cellStyle name="Standaard 3 2 2 2 2 2 3 2 2 3" xfId="14308" xr:uid="{7C332144-DE69-4D8E-BE8B-3D8598427DCB}"/>
    <cellStyle name="Standaard 3 2 2 2 2 2 3 2 2 3 2" xfId="34677" xr:uid="{103916B7-9F0F-456C-ABB4-CE2D16571A8C}"/>
    <cellStyle name="Standaard 3 2 2 2 2 2 3 2 2 4" xfId="24493" xr:uid="{C6FF60B1-AB0D-480F-8E27-003535EC2761}"/>
    <cellStyle name="Standaard 3 2 2 2 2 2 3 2 3" xfId="5414" xr:uid="{3A977D2E-408D-4C07-9FAE-3080641305FE}"/>
    <cellStyle name="Standaard 3 2 2 2 2 2 3 2 3 2" xfId="15603" xr:uid="{E1BB0F41-C956-49B8-820C-C4F6EB69D676}"/>
    <cellStyle name="Standaard 3 2 2 2 2 2 3 2 3 2 2" xfId="35972" xr:uid="{DABB30A4-0F39-46AC-9C67-69A5E25CA4EA}"/>
    <cellStyle name="Standaard 3 2 2 2 2 2 3 2 3 3" xfId="25788" xr:uid="{D6BE72FE-90E1-4942-A41F-1843A1784795}"/>
    <cellStyle name="Standaard 3 2 2 2 2 2 3 2 4" xfId="11765" xr:uid="{417DAF4E-3707-4621-BDF7-39197524779A}"/>
    <cellStyle name="Standaard 3 2 2 2 2 2 3 2 4 2" xfId="32134" xr:uid="{EFE7D69E-2CF2-403C-89D3-BF0F5F182C3F}"/>
    <cellStyle name="Standaard 3 2 2 2 2 2 3 2 5" xfId="21950" xr:uid="{2A4CAB23-F7C8-439B-A8F3-08B0889553DE}"/>
    <cellStyle name="Standaard 3 2 2 2 2 2 3 3" xfId="2432" xr:uid="{E0DDEF35-3D5F-4B9A-B359-8206B0CFD41A}"/>
    <cellStyle name="Standaard 3 2 2 2 2 2 3 3 2" xfId="4977" xr:uid="{70DBF236-C265-4AEE-8E79-363B4AFAC70F}"/>
    <cellStyle name="Standaard 3 2 2 2 2 2 3 3 2 2" xfId="5417" xr:uid="{D950F0F9-2C26-4128-B94E-09842F612E53}"/>
    <cellStyle name="Standaard 3 2 2 2 2 2 3 3 2 2 2" xfId="15606" xr:uid="{17799EF3-6AD5-4374-8634-A7CCF5042F5C}"/>
    <cellStyle name="Standaard 3 2 2 2 2 2 3 3 2 2 2 2" xfId="35975" xr:uid="{4A2C4FC6-1670-448F-A9F6-C70BECD4012D}"/>
    <cellStyle name="Standaard 3 2 2 2 2 2 3 3 2 2 3" xfId="25791" xr:uid="{C2DB2948-A72C-4DEE-BAE0-AF9153583530}"/>
    <cellStyle name="Standaard 3 2 2 2 2 2 3 3 2 3" xfId="15155" xr:uid="{F8A1B1D6-13D1-48CA-B0E5-A7DBFF895D11}"/>
    <cellStyle name="Standaard 3 2 2 2 2 2 3 3 2 3 2" xfId="35524" xr:uid="{38ECF050-C0FB-4DE7-8ED2-C7B71A3D7984}"/>
    <cellStyle name="Standaard 3 2 2 2 2 2 3 3 2 4" xfId="25340" xr:uid="{D59C3EAB-BA8C-413B-AFB5-066DFF361CB2}"/>
    <cellStyle name="Standaard 3 2 2 2 2 2 3 3 3" xfId="5416" xr:uid="{5C24CC46-1F6D-4E17-B674-1A27802BF409}"/>
    <cellStyle name="Standaard 3 2 2 2 2 2 3 3 3 2" xfId="15605" xr:uid="{235D3EF7-5DD4-4143-BC91-BF26DD5B08E5}"/>
    <cellStyle name="Standaard 3 2 2 2 2 2 3 3 3 2 2" xfId="35974" xr:uid="{A17BE5A9-ED7F-4318-8C8A-278EF26F5216}"/>
    <cellStyle name="Standaard 3 2 2 2 2 2 3 3 3 3" xfId="25790" xr:uid="{50878CED-4263-44A7-B0E3-3B6E2C140F21}"/>
    <cellStyle name="Standaard 3 2 2 2 2 2 3 3 4" xfId="12612" xr:uid="{03A32538-B3D2-469C-B2DE-E9771A223E30}"/>
    <cellStyle name="Standaard 3 2 2 2 2 2 3 3 4 2" xfId="32981" xr:uid="{F540EEDF-ABA4-45D8-802A-1C4EF234A767}"/>
    <cellStyle name="Standaard 3 2 2 2 2 2 3 3 5" xfId="22797" xr:uid="{DD329F7B-EFBB-4AE2-A1A8-5857F99FD322}"/>
    <cellStyle name="Standaard 3 2 2 2 2 2 3 4" xfId="3282" xr:uid="{595C16FD-6160-4F69-A97B-959603D97566}"/>
    <cellStyle name="Standaard 3 2 2 2 2 2 3 4 2" xfId="5418" xr:uid="{D26AF550-5835-4D84-954A-66C4D0E9E36D}"/>
    <cellStyle name="Standaard 3 2 2 2 2 2 3 4 2 2" xfId="15607" xr:uid="{3D76895B-85BA-4D00-864F-CF7F963BDE73}"/>
    <cellStyle name="Standaard 3 2 2 2 2 2 3 4 2 2 2" xfId="35976" xr:uid="{1EE19B6E-DA6A-4C64-ABAF-1999E26F50BC}"/>
    <cellStyle name="Standaard 3 2 2 2 2 2 3 4 2 3" xfId="25792" xr:uid="{EB86AE25-F314-46A6-BEFA-004F82E97672}"/>
    <cellStyle name="Standaard 3 2 2 2 2 2 3 4 3" xfId="13460" xr:uid="{597BA45F-2659-41F8-B196-5571C1A32650}"/>
    <cellStyle name="Standaard 3 2 2 2 2 2 3 4 3 2" xfId="33829" xr:uid="{20FC3214-1AC9-47BB-AB4B-42DC45EB417A}"/>
    <cellStyle name="Standaard 3 2 2 2 2 2 3 4 4" xfId="23645" xr:uid="{E30FFB62-5B76-44DB-8F53-525D2DBDC774}"/>
    <cellStyle name="Standaard 3 2 2 2 2 2 3 5" xfId="5413" xr:uid="{B132E517-EAB4-48E4-9D1D-C44FD69BE427}"/>
    <cellStyle name="Standaard 3 2 2 2 2 2 3 5 2" xfId="15602" xr:uid="{7D7E78F6-E4F6-42E0-9C65-CD6670307A72}"/>
    <cellStyle name="Standaard 3 2 2 2 2 2 3 5 2 2" xfId="35971" xr:uid="{08E14FAA-CFF1-4016-A4DE-476A7912BE32}"/>
    <cellStyle name="Standaard 3 2 2 2 2 2 3 5 3" xfId="25787" xr:uid="{070DC07E-4772-4CA1-A19F-2F91B62EAAEE}"/>
    <cellStyle name="Standaard 3 2 2 2 2 2 3 6" xfId="10917" xr:uid="{4E064A06-8F90-48CA-B4BA-6A6CE280985D}"/>
    <cellStyle name="Standaard 3 2 2 2 2 2 3 6 2" xfId="31286" xr:uid="{C485E248-21B6-4351-99C9-FC192259D97F}"/>
    <cellStyle name="Standaard 3 2 2 2 2 2 3 7" xfId="21102" xr:uid="{9365ACD2-0A60-4B57-B1D3-0857B144C38F}"/>
    <cellStyle name="Standaard 3 2 2 2 2 2 4" xfId="1161" xr:uid="{1D53F8F3-4B2D-4456-9BC9-ABD7C222264D}"/>
    <cellStyle name="Standaard 3 2 2 2 2 2 4 2" xfId="3706" xr:uid="{46FFCB05-2646-44B0-8C25-CB004A577923}"/>
    <cellStyle name="Standaard 3 2 2 2 2 2 4 2 2" xfId="5420" xr:uid="{55FC5262-BB93-46FE-867E-BF2B51B44B44}"/>
    <cellStyle name="Standaard 3 2 2 2 2 2 4 2 2 2" xfId="15609" xr:uid="{D126B57F-C6AE-4AD6-8E07-2B3F005D82B8}"/>
    <cellStyle name="Standaard 3 2 2 2 2 2 4 2 2 2 2" xfId="35978" xr:uid="{4F9D6F39-14FE-4D70-A531-5DE09F1AAA8C}"/>
    <cellStyle name="Standaard 3 2 2 2 2 2 4 2 2 3" xfId="25794" xr:uid="{EE8EC2D9-3E4F-4229-817F-DA93E3C294F9}"/>
    <cellStyle name="Standaard 3 2 2 2 2 2 4 2 3" xfId="13884" xr:uid="{051EA8D0-F58F-4DBE-87D6-352370677625}"/>
    <cellStyle name="Standaard 3 2 2 2 2 2 4 2 3 2" xfId="34253" xr:uid="{89DD72A9-8AA1-4037-BB70-C5AFEE969FBB}"/>
    <cellStyle name="Standaard 3 2 2 2 2 2 4 2 4" xfId="24069" xr:uid="{5935A4D9-C56F-486A-8309-FDFF1690E2D9}"/>
    <cellStyle name="Standaard 3 2 2 2 2 2 4 3" xfId="5419" xr:uid="{C6E49FF5-8032-4533-88EF-CEEFFE97A82B}"/>
    <cellStyle name="Standaard 3 2 2 2 2 2 4 3 2" xfId="15608" xr:uid="{6E28DAD9-72AA-4398-BF54-66A4ECB37835}"/>
    <cellStyle name="Standaard 3 2 2 2 2 2 4 3 2 2" xfId="35977" xr:uid="{D9646C23-A42B-40B0-BABE-C45E5E9C616B}"/>
    <cellStyle name="Standaard 3 2 2 2 2 2 4 3 3" xfId="25793" xr:uid="{33C19FDA-EBD1-41EE-9190-0985682102EA}"/>
    <cellStyle name="Standaard 3 2 2 2 2 2 4 4" xfId="11341" xr:uid="{53CE2F9C-2400-4B6F-8294-6C0E6789CE4D}"/>
    <cellStyle name="Standaard 3 2 2 2 2 2 4 4 2" xfId="31710" xr:uid="{2AAB79DD-B54B-4E63-B0CB-A42FA8A79DE0}"/>
    <cellStyle name="Standaard 3 2 2 2 2 2 4 5" xfId="21526" xr:uid="{1818052D-E7C4-4A58-9A00-E88E588D4773}"/>
    <cellStyle name="Standaard 3 2 2 2 2 2 5" xfId="2008" xr:uid="{44A83A07-AD53-4763-97FB-3B93D12305B9}"/>
    <cellStyle name="Standaard 3 2 2 2 2 2 5 2" xfId="4553" xr:uid="{E3AB5B2F-EA3E-4DAE-B17A-FEA240580524}"/>
    <cellStyle name="Standaard 3 2 2 2 2 2 5 2 2" xfId="5422" xr:uid="{FFE2338F-AE96-4C05-994A-4634A286CA9B}"/>
    <cellStyle name="Standaard 3 2 2 2 2 2 5 2 2 2" xfId="15611" xr:uid="{0AF04D5E-8F23-4C06-8978-AF3CAAF535DD}"/>
    <cellStyle name="Standaard 3 2 2 2 2 2 5 2 2 2 2" xfId="35980" xr:uid="{3B0574F2-61AA-4FDB-A539-7D9A2D59756B}"/>
    <cellStyle name="Standaard 3 2 2 2 2 2 5 2 2 3" xfId="25796" xr:uid="{FD3A9BEA-613F-4FEF-A4FE-255E5C146757}"/>
    <cellStyle name="Standaard 3 2 2 2 2 2 5 2 3" xfId="14731" xr:uid="{E2333863-91F1-43B5-9752-5D099D8CBD6E}"/>
    <cellStyle name="Standaard 3 2 2 2 2 2 5 2 3 2" xfId="35100" xr:uid="{3CEA80C2-5F32-4241-8092-9B44F38ED8AB}"/>
    <cellStyle name="Standaard 3 2 2 2 2 2 5 2 4" xfId="24916" xr:uid="{2E04513F-C42F-4ACC-80D3-34CFB7643C4D}"/>
    <cellStyle name="Standaard 3 2 2 2 2 2 5 3" xfId="5421" xr:uid="{0BA73BF2-0DBF-40AC-88E2-6C315A40D0A4}"/>
    <cellStyle name="Standaard 3 2 2 2 2 2 5 3 2" xfId="15610" xr:uid="{8D4286E0-6659-40BD-A8E5-5B234EADA37B}"/>
    <cellStyle name="Standaard 3 2 2 2 2 2 5 3 2 2" xfId="35979" xr:uid="{E55C85CC-7E38-4F6B-8783-74DA9E13D309}"/>
    <cellStyle name="Standaard 3 2 2 2 2 2 5 3 3" xfId="25795" xr:uid="{821ED6EE-F82E-479D-BA79-88BA41F071FF}"/>
    <cellStyle name="Standaard 3 2 2 2 2 2 5 4" xfId="12188" xr:uid="{D1A6EEC5-5568-41F2-BDB8-90FC5C01E861}"/>
    <cellStyle name="Standaard 3 2 2 2 2 2 5 4 2" xfId="32557" xr:uid="{00F5D43F-2F64-40D6-B708-CA45998096E3}"/>
    <cellStyle name="Standaard 3 2 2 2 2 2 5 5" xfId="22373" xr:uid="{C585089B-D777-4CB9-906F-BD4FB9BF6347}"/>
    <cellStyle name="Standaard 3 2 2 2 2 2 6" xfId="2858" xr:uid="{961DD93C-B0B3-457E-B66E-1E986731571D}"/>
    <cellStyle name="Standaard 3 2 2 2 2 2 6 2" xfId="5423" xr:uid="{9CD519C5-96C4-4678-9346-0F9DBD3BBF0D}"/>
    <cellStyle name="Standaard 3 2 2 2 2 2 6 2 2" xfId="15612" xr:uid="{07F2828C-F5A3-4CBD-9AA2-C6612A6AEADA}"/>
    <cellStyle name="Standaard 3 2 2 2 2 2 6 2 2 2" xfId="35981" xr:uid="{4363CB7F-A205-4121-825E-76A2E70CBDCA}"/>
    <cellStyle name="Standaard 3 2 2 2 2 2 6 2 3" xfId="25797" xr:uid="{A744961D-54C7-4617-93CB-150B79D125A2}"/>
    <cellStyle name="Standaard 3 2 2 2 2 2 6 3" xfId="13036" xr:uid="{1AF979F7-A8BD-46CB-A860-D25E5774BE72}"/>
    <cellStyle name="Standaard 3 2 2 2 2 2 6 3 2" xfId="33405" xr:uid="{386A34CD-D73E-460C-8F20-A699B85246E8}"/>
    <cellStyle name="Standaard 3 2 2 2 2 2 6 4" xfId="23221" xr:uid="{F987DE24-7C2F-4536-BD17-3BE1602EEF91}"/>
    <cellStyle name="Standaard 3 2 2 2 2 2 7" xfId="5400" xr:uid="{EDAC55D2-6A30-4F63-A5FE-3EAE4560135B}"/>
    <cellStyle name="Standaard 3 2 2 2 2 2 7 2" xfId="15589" xr:uid="{C8C556A7-25A9-4DBD-A4E7-FCCB4DE75617}"/>
    <cellStyle name="Standaard 3 2 2 2 2 2 7 2 2" xfId="35958" xr:uid="{601542AF-620D-42D2-858E-BF19110E3674}"/>
    <cellStyle name="Standaard 3 2 2 2 2 2 7 3" xfId="25774" xr:uid="{B4D5DE3F-62BB-4A2A-B850-C5518F8923CF}"/>
    <cellStyle name="Standaard 3 2 2 2 2 2 8" xfId="10493" xr:uid="{DF3E71C5-D715-41D5-B1EF-60BD686CD68E}"/>
    <cellStyle name="Standaard 3 2 2 2 2 2 8 2" xfId="30862" xr:uid="{A3DE02C6-11EF-44BD-9DD1-03570FE7BFAE}"/>
    <cellStyle name="Standaard 3 2 2 2 2 2 9" xfId="20678" xr:uid="{68E02EB7-8EDE-437F-8319-936141212758}"/>
    <cellStyle name="Standaard 3 2 2 2 2 3" xfId="245" xr:uid="{C1104250-C9F0-4BCA-A781-2C9B2B517548}"/>
    <cellStyle name="Standaard 3 2 2 2 2 3 2" xfId="803" xr:uid="{06DC30C1-BCAE-4371-AD55-ADFD2BD74350}"/>
    <cellStyle name="Standaard 3 2 2 2 2 3 2 2" xfId="1653" xr:uid="{53A3786C-63D8-45D5-9A22-37C6C94A4399}"/>
    <cellStyle name="Standaard 3 2 2 2 2 3 2 2 2" xfId="4198" xr:uid="{1F461961-87FB-4F14-A8ED-6FC6E3E2280E}"/>
    <cellStyle name="Standaard 3 2 2 2 2 3 2 2 2 2" xfId="5427" xr:uid="{EDF8E110-3D67-4293-A66C-024FD3A3AC07}"/>
    <cellStyle name="Standaard 3 2 2 2 2 3 2 2 2 2 2" xfId="15616" xr:uid="{8C0520B8-6A15-43AA-9BD3-63B60989CFC6}"/>
    <cellStyle name="Standaard 3 2 2 2 2 3 2 2 2 2 2 2" xfId="35985" xr:uid="{C0252F56-AC6A-4AA5-A251-9DF0C1D8CBE7}"/>
    <cellStyle name="Standaard 3 2 2 2 2 3 2 2 2 2 3" xfId="25801" xr:uid="{1C934E9A-BB68-4B22-A185-2BD60441E858}"/>
    <cellStyle name="Standaard 3 2 2 2 2 3 2 2 2 3" xfId="14376" xr:uid="{64B391A5-3C00-44C9-91F4-C14FD06D8458}"/>
    <cellStyle name="Standaard 3 2 2 2 2 3 2 2 2 3 2" xfId="34745" xr:uid="{3B8297DC-FA15-4C61-874E-C531BF11B766}"/>
    <cellStyle name="Standaard 3 2 2 2 2 3 2 2 2 4" xfId="24561" xr:uid="{0A645268-F939-4D01-8304-0FDD9AD08667}"/>
    <cellStyle name="Standaard 3 2 2 2 2 3 2 2 3" xfId="5426" xr:uid="{100EB384-CD92-4A13-97DA-B239C7900C17}"/>
    <cellStyle name="Standaard 3 2 2 2 2 3 2 2 3 2" xfId="15615" xr:uid="{FE70AB89-179F-4B5F-95C8-00D1B7520DBF}"/>
    <cellStyle name="Standaard 3 2 2 2 2 3 2 2 3 2 2" xfId="35984" xr:uid="{1F98F5C3-2692-4DA3-BF59-3BAAA7974976}"/>
    <cellStyle name="Standaard 3 2 2 2 2 3 2 2 3 3" xfId="25800" xr:uid="{83F774B8-799A-469C-9FDA-E2ABC2977F47}"/>
    <cellStyle name="Standaard 3 2 2 2 2 3 2 2 4" xfId="11833" xr:uid="{CE887EA1-A1EE-46A3-8A29-F80508F39C09}"/>
    <cellStyle name="Standaard 3 2 2 2 2 3 2 2 4 2" xfId="32202" xr:uid="{8ED43003-39CA-4FBB-A294-9F8E9E98E8CB}"/>
    <cellStyle name="Standaard 3 2 2 2 2 3 2 2 5" xfId="22018" xr:uid="{57D4D499-5EF1-48F4-B510-BB2C6B58F66A}"/>
    <cellStyle name="Standaard 3 2 2 2 2 3 2 3" xfId="2500" xr:uid="{D6A14B31-09F5-47CF-A60B-AD5F2901DD01}"/>
    <cellStyle name="Standaard 3 2 2 2 2 3 2 3 2" xfId="5045" xr:uid="{10DFDDC6-38D9-474F-8869-EDDDF77A4BCB}"/>
    <cellStyle name="Standaard 3 2 2 2 2 3 2 3 2 2" xfId="5429" xr:uid="{91BE71BC-92BE-43F3-B467-380EEF39393A}"/>
    <cellStyle name="Standaard 3 2 2 2 2 3 2 3 2 2 2" xfId="15618" xr:uid="{C018106C-D174-4DC0-B44F-D909A870C5CC}"/>
    <cellStyle name="Standaard 3 2 2 2 2 3 2 3 2 2 2 2" xfId="35987" xr:uid="{98AFA74B-F0D2-4405-A4BA-0BC04CB7D219}"/>
    <cellStyle name="Standaard 3 2 2 2 2 3 2 3 2 2 3" xfId="25803" xr:uid="{9CAC1914-851B-42F1-AC9F-46857D10F63C}"/>
    <cellStyle name="Standaard 3 2 2 2 2 3 2 3 2 3" xfId="15223" xr:uid="{93A04A4C-B916-443A-A9CA-C435EB4DFE74}"/>
    <cellStyle name="Standaard 3 2 2 2 2 3 2 3 2 3 2" xfId="35592" xr:uid="{57564D06-1C67-450F-B0B7-63379E6C62AF}"/>
    <cellStyle name="Standaard 3 2 2 2 2 3 2 3 2 4" xfId="25408" xr:uid="{AB6804E6-290A-44AB-AF06-701E5192242E}"/>
    <cellStyle name="Standaard 3 2 2 2 2 3 2 3 3" xfId="5428" xr:uid="{4F1C5524-4CF2-4894-8D14-D79E81AEFDA9}"/>
    <cellStyle name="Standaard 3 2 2 2 2 3 2 3 3 2" xfId="15617" xr:uid="{A77DAB28-3A62-47BC-9792-6DF93E879EDF}"/>
    <cellStyle name="Standaard 3 2 2 2 2 3 2 3 3 2 2" xfId="35986" xr:uid="{3EAAE07C-EA1F-45ED-B722-D86142732439}"/>
    <cellStyle name="Standaard 3 2 2 2 2 3 2 3 3 3" xfId="25802" xr:uid="{7B5EB52D-E561-4DE2-BC2A-6DE563B98AFF}"/>
    <cellStyle name="Standaard 3 2 2 2 2 3 2 3 4" xfId="12680" xr:uid="{28390744-4735-4098-9EDB-4CA4EC96804D}"/>
    <cellStyle name="Standaard 3 2 2 2 2 3 2 3 4 2" xfId="33049" xr:uid="{6CCBAC6D-959D-4F86-8D54-7016906E64A9}"/>
    <cellStyle name="Standaard 3 2 2 2 2 3 2 3 5" xfId="22865" xr:uid="{83172F76-4A96-45CD-9053-60EC61684901}"/>
    <cellStyle name="Standaard 3 2 2 2 2 3 2 4" xfId="3350" xr:uid="{AE2EEABB-561E-42B9-B649-60C54FC7DD42}"/>
    <cellStyle name="Standaard 3 2 2 2 2 3 2 4 2" xfId="5430" xr:uid="{00BDCDB4-ECDC-4D47-81C8-F925BC230911}"/>
    <cellStyle name="Standaard 3 2 2 2 2 3 2 4 2 2" xfId="15619" xr:uid="{2AC6F039-C6B1-4A0D-A184-583AA8283F16}"/>
    <cellStyle name="Standaard 3 2 2 2 2 3 2 4 2 2 2" xfId="35988" xr:uid="{CD5E7989-421D-46D8-97B7-1BD15C9DC2A4}"/>
    <cellStyle name="Standaard 3 2 2 2 2 3 2 4 2 3" xfId="25804" xr:uid="{B44C1482-7CC2-4C7B-9648-6C0C7B6AE0E8}"/>
    <cellStyle name="Standaard 3 2 2 2 2 3 2 4 3" xfId="13528" xr:uid="{4309FD13-0FB6-43E3-B41B-07C7383876C1}"/>
    <cellStyle name="Standaard 3 2 2 2 2 3 2 4 3 2" xfId="33897" xr:uid="{CDA21588-C36C-4D9D-8F37-E83219C693B4}"/>
    <cellStyle name="Standaard 3 2 2 2 2 3 2 4 4" xfId="23713" xr:uid="{DC2C4157-9CFC-4A1C-ABC7-B02FE7FBE678}"/>
    <cellStyle name="Standaard 3 2 2 2 2 3 2 5" xfId="5425" xr:uid="{11B549DB-E1B2-4C71-AB85-B51F7A7F7B2D}"/>
    <cellStyle name="Standaard 3 2 2 2 2 3 2 5 2" xfId="15614" xr:uid="{B7643887-77FD-4D54-B1DC-A4376B93CB15}"/>
    <cellStyle name="Standaard 3 2 2 2 2 3 2 5 2 2" xfId="35983" xr:uid="{344F90D0-F699-484C-9198-F48A3D383F15}"/>
    <cellStyle name="Standaard 3 2 2 2 2 3 2 5 3" xfId="25799" xr:uid="{9BC48FF3-3345-4C32-9E7F-0407A00573E0}"/>
    <cellStyle name="Standaard 3 2 2 2 2 3 2 6" xfId="10985" xr:uid="{8EC6ECA4-AA56-4DE9-A7E3-6A515D7D0D18}"/>
    <cellStyle name="Standaard 3 2 2 2 2 3 2 6 2" xfId="31354" xr:uid="{11CC406C-7EF5-4303-8AAF-6254F50C2D86}"/>
    <cellStyle name="Standaard 3 2 2 2 2 3 2 7" xfId="21170" xr:uid="{3DC393A7-AB65-4AFE-A6E4-B71F795ABA02}"/>
    <cellStyle name="Standaard 3 2 2 2 2 3 3" xfId="1229" xr:uid="{A32375AC-0663-4B11-BE26-D9A21E56A69E}"/>
    <cellStyle name="Standaard 3 2 2 2 2 3 3 2" xfId="3774" xr:uid="{2F9512CB-CA76-4B18-A49A-8DB024817612}"/>
    <cellStyle name="Standaard 3 2 2 2 2 3 3 2 2" xfId="5432" xr:uid="{E58D9D30-569C-43DE-9408-9268E5126B75}"/>
    <cellStyle name="Standaard 3 2 2 2 2 3 3 2 2 2" xfId="15621" xr:uid="{2C373C67-EAF1-44DC-842E-9C48C1D1A84D}"/>
    <cellStyle name="Standaard 3 2 2 2 2 3 3 2 2 2 2" xfId="35990" xr:uid="{C5942BBF-ED8D-4C71-9727-2FB2C54B5F30}"/>
    <cellStyle name="Standaard 3 2 2 2 2 3 3 2 2 3" xfId="25806" xr:uid="{A678D31F-1B97-4EE7-B919-0A3C7B99D329}"/>
    <cellStyle name="Standaard 3 2 2 2 2 3 3 2 3" xfId="13952" xr:uid="{D2DAC457-C0C2-4337-9D37-E1CAAEC2545D}"/>
    <cellStyle name="Standaard 3 2 2 2 2 3 3 2 3 2" xfId="34321" xr:uid="{424017A4-1FEF-43B1-AEEA-9286365DB27F}"/>
    <cellStyle name="Standaard 3 2 2 2 2 3 3 2 4" xfId="24137" xr:uid="{67174CCB-EBBE-437F-8F61-1F2CA9E37D10}"/>
    <cellStyle name="Standaard 3 2 2 2 2 3 3 3" xfId="5431" xr:uid="{CDBB00A9-4508-449D-9AB3-897183D3CF71}"/>
    <cellStyle name="Standaard 3 2 2 2 2 3 3 3 2" xfId="15620" xr:uid="{557F5085-9086-48CD-BA79-D4A2001268FE}"/>
    <cellStyle name="Standaard 3 2 2 2 2 3 3 3 2 2" xfId="35989" xr:uid="{A8D395DB-BF02-4CC1-83EA-709E2653A33A}"/>
    <cellStyle name="Standaard 3 2 2 2 2 3 3 3 3" xfId="25805" xr:uid="{486C6F45-1287-4B00-832A-4A4621BEF6A7}"/>
    <cellStyle name="Standaard 3 2 2 2 2 3 3 4" xfId="11409" xr:uid="{58EC14FF-DD45-47E2-B587-3E373E734889}"/>
    <cellStyle name="Standaard 3 2 2 2 2 3 3 4 2" xfId="31778" xr:uid="{015841DD-3D68-427C-B283-8694A5949FD1}"/>
    <cellStyle name="Standaard 3 2 2 2 2 3 3 5" xfId="21594" xr:uid="{A866C4AC-242B-4168-A28A-A9765970D0A4}"/>
    <cellStyle name="Standaard 3 2 2 2 2 3 4" xfId="2076" xr:uid="{05C269A0-2C8F-44F2-ABEE-E75173A6484E}"/>
    <cellStyle name="Standaard 3 2 2 2 2 3 4 2" xfId="4621" xr:uid="{6B725141-78E5-4110-A44F-4D1444CA335B}"/>
    <cellStyle name="Standaard 3 2 2 2 2 3 4 2 2" xfId="5434" xr:uid="{7C18B3DC-73D5-437F-8F0D-B03CC2F978E1}"/>
    <cellStyle name="Standaard 3 2 2 2 2 3 4 2 2 2" xfId="15623" xr:uid="{5CADA76B-F294-41C6-BDAA-AE0C5ADD875B}"/>
    <cellStyle name="Standaard 3 2 2 2 2 3 4 2 2 2 2" xfId="35992" xr:uid="{04175F39-0883-4DC6-8177-855CCDAED306}"/>
    <cellStyle name="Standaard 3 2 2 2 2 3 4 2 2 3" xfId="25808" xr:uid="{BF67AEAD-BB8E-4EAC-810A-3233AD34C00E}"/>
    <cellStyle name="Standaard 3 2 2 2 2 3 4 2 3" xfId="14799" xr:uid="{C18C14DF-456C-4B0B-A828-3F89BB0E6DFC}"/>
    <cellStyle name="Standaard 3 2 2 2 2 3 4 2 3 2" xfId="35168" xr:uid="{B3675FC4-CBF9-4247-A2F9-4B21E74CA42D}"/>
    <cellStyle name="Standaard 3 2 2 2 2 3 4 2 4" xfId="24984" xr:uid="{534F1D85-6182-4176-889F-A8B25FFA42BA}"/>
    <cellStyle name="Standaard 3 2 2 2 2 3 4 3" xfId="5433" xr:uid="{1BDC9A04-893E-4CFF-A33C-57C533759C0C}"/>
    <cellStyle name="Standaard 3 2 2 2 2 3 4 3 2" xfId="15622" xr:uid="{5AD58F57-999B-42DE-B96A-9C406F44EF1E}"/>
    <cellStyle name="Standaard 3 2 2 2 2 3 4 3 2 2" xfId="35991" xr:uid="{3C74F2B4-E84D-4A8D-BDC7-807953D0BBF9}"/>
    <cellStyle name="Standaard 3 2 2 2 2 3 4 3 3" xfId="25807" xr:uid="{688F065E-5515-47D1-92A2-6615BFD0A577}"/>
    <cellStyle name="Standaard 3 2 2 2 2 3 4 4" xfId="12256" xr:uid="{3047C690-AFBD-46BC-A008-F27B2FBA9BE6}"/>
    <cellStyle name="Standaard 3 2 2 2 2 3 4 4 2" xfId="32625" xr:uid="{9B4D2E12-4BC7-4069-98F9-DE50BCDC8B30}"/>
    <cellStyle name="Standaard 3 2 2 2 2 3 4 5" xfId="22441" xr:uid="{4F9D6B06-0379-490A-B548-33A3CA7D0F0D}"/>
    <cellStyle name="Standaard 3 2 2 2 2 3 5" xfId="2926" xr:uid="{A05E1D19-2584-4056-A0FD-51D4B210524F}"/>
    <cellStyle name="Standaard 3 2 2 2 2 3 5 2" xfId="5435" xr:uid="{CFCFA855-AEFE-430F-85A4-F22CA21F7E57}"/>
    <cellStyle name="Standaard 3 2 2 2 2 3 5 2 2" xfId="15624" xr:uid="{1749523B-0555-4423-A432-4F3A8E4A3084}"/>
    <cellStyle name="Standaard 3 2 2 2 2 3 5 2 2 2" xfId="35993" xr:uid="{E1EEC1C9-4AFA-4FF6-96FD-AA86C62A8D52}"/>
    <cellStyle name="Standaard 3 2 2 2 2 3 5 2 3" xfId="25809" xr:uid="{0264803E-961D-441A-8719-8B529440049D}"/>
    <cellStyle name="Standaard 3 2 2 2 2 3 5 3" xfId="13104" xr:uid="{5BC1C884-AC81-40D7-A1C6-23BE2353CE2B}"/>
    <cellStyle name="Standaard 3 2 2 2 2 3 5 3 2" xfId="33473" xr:uid="{3AA9E621-119D-4823-B8DE-AF982CAE5BAA}"/>
    <cellStyle name="Standaard 3 2 2 2 2 3 5 4" xfId="23289" xr:uid="{81A651C6-5687-4BC7-98AD-5C454EE718D6}"/>
    <cellStyle name="Standaard 3 2 2 2 2 3 6" xfId="5424" xr:uid="{D1DE2CEA-18CF-4AC6-B6BE-94C11792E6E8}"/>
    <cellStyle name="Standaard 3 2 2 2 2 3 6 2" xfId="15613" xr:uid="{16452C50-04F4-48D1-BA61-8B122AD227FD}"/>
    <cellStyle name="Standaard 3 2 2 2 2 3 6 2 2" xfId="35982" xr:uid="{34595BBD-7692-4182-B824-F395C1D1C166}"/>
    <cellStyle name="Standaard 3 2 2 2 2 3 6 3" xfId="25798" xr:uid="{81ADBF94-CA51-4960-B67A-9F9181B31D89}"/>
    <cellStyle name="Standaard 3 2 2 2 2 3 7" xfId="10561" xr:uid="{73753156-C47E-4CE7-8A61-3A62B3013297}"/>
    <cellStyle name="Standaard 3 2 2 2 2 3 7 2" xfId="30930" xr:uid="{648B2A98-8786-4E3A-B62A-FFDBB905402E}"/>
    <cellStyle name="Standaard 3 2 2 2 2 3 8" xfId="20746" xr:uid="{52304CAB-CB7B-4F7C-8218-5A70232E9AEF}"/>
    <cellStyle name="Standaard 3 2 2 2 2 4" xfId="422" xr:uid="{D343B5E3-2E84-4471-977B-68783EDBB01D}"/>
    <cellStyle name="Standaard 3 2 2 2 2 4 2" xfId="884" xr:uid="{0F16646B-89B9-4DEF-AA5A-E868949C6AF0}"/>
    <cellStyle name="Standaard 3 2 2 2 2 4 2 2" xfId="1734" xr:uid="{FC66F8A0-193E-4C88-805C-E49EB22EACE9}"/>
    <cellStyle name="Standaard 3 2 2 2 2 4 2 2 2" xfId="4279" xr:uid="{CAF99DD9-FFCB-406E-AB10-EE8382908679}"/>
    <cellStyle name="Standaard 3 2 2 2 2 4 2 2 2 2" xfId="5439" xr:uid="{E359CB6F-A1C2-43CC-B8D3-0CFB32C95C55}"/>
    <cellStyle name="Standaard 3 2 2 2 2 4 2 2 2 2 2" xfId="15628" xr:uid="{5C38569E-1229-4ACC-9625-1AFCB42F4B7A}"/>
    <cellStyle name="Standaard 3 2 2 2 2 4 2 2 2 2 2 2" xfId="35997" xr:uid="{7B41B59D-4A08-4BD8-9015-03085960AAA5}"/>
    <cellStyle name="Standaard 3 2 2 2 2 4 2 2 2 2 3" xfId="25813" xr:uid="{770CFB19-DF17-4942-9F00-48563FB4A282}"/>
    <cellStyle name="Standaard 3 2 2 2 2 4 2 2 2 3" xfId="14457" xr:uid="{96A0270A-A1AF-412C-B1B9-506DF39997AD}"/>
    <cellStyle name="Standaard 3 2 2 2 2 4 2 2 2 3 2" xfId="34826" xr:uid="{96AD569B-8F36-456E-B596-5DE7F5A233E0}"/>
    <cellStyle name="Standaard 3 2 2 2 2 4 2 2 2 4" xfId="24642" xr:uid="{C4557250-59E9-4676-99A9-6F1B76C5D5DD}"/>
    <cellStyle name="Standaard 3 2 2 2 2 4 2 2 3" xfId="5438" xr:uid="{B2FC2B8D-8D3B-4C06-A9C3-575AF9A99EBA}"/>
    <cellStyle name="Standaard 3 2 2 2 2 4 2 2 3 2" xfId="15627" xr:uid="{969BF867-5D13-42BC-AC00-3E18124B69C3}"/>
    <cellStyle name="Standaard 3 2 2 2 2 4 2 2 3 2 2" xfId="35996" xr:uid="{71E016DD-94C6-4774-96B4-077BB1C45B0F}"/>
    <cellStyle name="Standaard 3 2 2 2 2 4 2 2 3 3" xfId="25812" xr:uid="{88AF76EA-1CE6-4663-9BC9-1E94E7373065}"/>
    <cellStyle name="Standaard 3 2 2 2 2 4 2 2 4" xfId="11914" xr:uid="{DFAEEC23-2C28-462F-8E8F-91B2D6CE2D53}"/>
    <cellStyle name="Standaard 3 2 2 2 2 4 2 2 4 2" xfId="32283" xr:uid="{CF691DDE-7A38-487C-A936-2263CF509FFB}"/>
    <cellStyle name="Standaard 3 2 2 2 2 4 2 2 5" xfId="22099" xr:uid="{9116F4B1-5038-43B9-BCBE-697504215C5A}"/>
    <cellStyle name="Standaard 3 2 2 2 2 4 2 3" xfId="2581" xr:uid="{D9489C3B-9137-4948-AC16-7D416DE638F5}"/>
    <cellStyle name="Standaard 3 2 2 2 2 4 2 3 2" xfId="5126" xr:uid="{E8BBBF26-125C-4620-8BBE-AE4BC7BDC517}"/>
    <cellStyle name="Standaard 3 2 2 2 2 4 2 3 2 2" xfId="5441" xr:uid="{E9116C98-10AA-4703-8852-6E3165DEC168}"/>
    <cellStyle name="Standaard 3 2 2 2 2 4 2 3 2 2 2" xfId="15630" xr:uid="{C139B988-E62D-4833-ACBF-31340B253B34}"/>
    <cellStyle name="Standaard 3 2 2 2 2 4 2 3 2 2 2 2" xfId="35999" xr:uid="{FB9353F0-36F4-4829-9758-F467FB37E128}"/>
    <cellStyle name="Standaard 3 2 2 2 2 4 2 3 2 2 3" xfId="25815" xr:uid="{41810314-34D0-4995-A2BF-078A2622400B}"/>
    <cellStyle name="Standaard 3 2 2 2 2 4 2 3 2 3" xfId="15304" xr:uid="{A995BDCA-E7C4-4F81-94B5-EA23F18980D6}"/>
    <cellStyle name="Standaard 3 2 2 2 2 4 2 3 2 3 2" xfId="35673" xr:uid="{04459BF6-1F25-4A5C-AA83-1CA7A601BCF7}"/>
    <cellStyle name="Standaard 3 2 2 2 2 4 2 3 2 4" xfId="25489" xr:uid="{268F5443-8C6F-4755-90A2-EA70083AEDB9}"/>
    <cellStyle name="Standaard 3 2 2 2 2 4 2 3 3" xfId="5440" xr:uid="{BCAE619B-00E8-4552-A885-D4F1FF64AA67}"/>
    <cellStyle name="Standaard 3 2 2 2 2 4 2 3 3 2" xfId="15629" xr:uid="{82490EEE-F053-416E-8D0D-D5E55BAA3288}"/>
    <cellStyle name="Standaard 3 2 2 2 2 4 2 3 3 2 2" xfId="35998" xr:uid="{CDF18C91-5719-432F-908A-AB6E3922EE3D}"/>
    <cellStyle name="Standaard 3 2 2 2 2 4 2 3 3 3" xfId="25814" xr:uid="{A28C95A4-6793-4929-8990-CC02BCF7FA00}"/>
    <cellStyle name="Standaard 3 2 2 2 2 4 2 3 4" xfId="12761" xr:uid="{1FA993FE-2918-4A12-A6E2-11B9112AC7D2}"/>
    <cellStyle name="Standaard 3 2 2 2 2 4 2 3 4 2" xfId="33130" xr:uid="{DAE5D7CD-EFBF-4E52-8333-78FC6B37DC65}"/>
    <cellStyle name="Standaard 3 2 2 2 2 4 2 3 5" xfId="22946" xr:uid="{94C97991-2E6C-4196-B408-1B541E26322F}"/>
    <cellStyle name="Standaard 3 2 2 2 2 4 2 4" xfId="3431" xr:uid="{8FF641EA-30A3-4DEE-8AE7-1FEC02D1CF19}"/>
    <cellStyle name="Standaard 3 2 2 2 2 4 2 4 2" xfId="5442" xr:uid="{459228D7-8CDE-4C56-B117-57DC23EAB609}"/>
    <cellStyle name="Standaard 3 2 2 2 2 4 2 4 2 2" xfId="15631" xr:uid="{E0AEDC66-C514-482E-9BE6-66ECA21E8490}"/>
    <cellStyle name="Standaard 3 2 2 2 2 4 2 4 2 2 2" xfId="36000" xr:uid="{2BE76A16-4CA3-4E49-B880-F0C4596BDABC}"/>
    <cellStyle name="Standaard 3 2 2 2 2 4 2 4 2 3" xfId="25816" xr:uid="{36EFE243-EE0E-471B-8FE4-7B9D30B7D8FD}"/>
    <cellStyle name="Standaard 3 2 2 2 2 4 2 4 3" xfId="13609" xr:uid="{D2FA420C-E7A3-4C0B-977B-F2DA2461E55D}"/>
    <cellStyle name="Standaard 3 2 2 2 2 4 2 4 3 2" xfId="33978" xr:uid="{89AE06E5-0DBA-495A-9ECC-667544A8EAED}"/>
    <cellStyle name="Standaard 3 2 2 2 2 4 2 4 4" xfId="23794" xr:uid="{649902BE-D0A1-4F06-A6A1-52590A946DC8}"/>
    <cellStyle name="Standaard 3 2 2 2 2 4 2 5" xfId="5437" xr:uid="{3CC7FD14-DCA1-4A2F-9BE2-BE66A81EEE5B}"/>
    <cellStyle name="Standaard 3 2 2 2 2 4 2 5 2" xfId="15626" xr:uid="{2E912DFD-35B7-45A2-90BA-FB4C48E4D5F7}"/>
    <cellStyle name="Standaard 3 2 2 2 2 4 2 5 2 2" xfId="35995" xr:uid="{C976E34B-1EB9-4D0E-8DAD-85AD00FA1214}"/>
    <cellStyle name="Standaard 3 2 2 2 2 4 2 5 3" xfId="25811" xr:uid="{8D5BBB38-EFBC-460C-865B-94F766E6D483}"/>
    <cellStyle name="Standaard 3 2 2 2 2 4 2 6" xfId="11066" xr:uid="{5F30FE2E-18DF-4516-A15D-C0C11E66AE68}"/>
    <cellStyle name="Standaard 3 2 2 2 2 4 2 6 2" xfId="31435" xr:uid="{3AB9095E-1194-4171-9137-15BA6441F53C}"/>
    <cellStyle name="Standaard 3 2 2 2 2 4 2 7" xfId="21251" xr:uid="{C6271B84-838F-4C5E-8165-9DEE2D630B8B}"/>
    <cellStyle name="Standaard 3 2 2 2 2 4 3" xfId="1310" xr:uid="{3819ADA9-2F51-44AC-882A-731272309DBB}"/>
    <cellStyle name="Standaard 3 2 2 2 2 4 3 2" xfId="3855" xr:uid="{A0E560A4-158C-4697-B9E4-0903A32B8A93}"/>
    <cellStyle name="Standaard 3 2 2 2 2 4 3 2 2" xfId="5444" xr:uid="{13C6BEB7-6738-4CB7-9BBD-E4750DBCE0AC}"/>
    <cellStyle name="Standaard 3 2 2 2 2 4 3 2 2 2" xfId="15633" xr:uid="{DA2F8681-4FD3-4B29-9E86-542C90694608}"/>
    <cellStyle name="Standaard 3 2 2 2 2 4 3 2 2 2 2" xfId="36002" xr:uid="{2FAB716C-2AFE-4CE8-80D9-3DE466DAE9A0}"/>
    <cellStyle name="Standaard 3 2 2 2 2 4 3 2 2 3" xfId="25818" xr:uid="{51B918BC-1467-4295-B77B-99A6244C2DD3}"/>
    <cellStyle name="Standaard 3 2 2 2 2 4 3 2 3" xfId="14033" xr:uid="{E129E67A-0F12-42FE-B888-E74DA5B8E1BB}"/>
    <cellStyle name="Standaard 3 2 2 2 2 4 3 2 3 2" xfId="34402" xr:uid="{C9402E4C-707C-4AC1-99D1-0E1E9E96BC9F}"/>
    <cellStyle name="Standaard 3 2 2 2 2 4 3 2 4" xfId="24218" xr:uid="{5DBA4282-EDCA-4569-B437-F54854DEAA7E}"/>
    <cellStyle name="Standaard 3 2 2 2 2 4 3 3" xfId="5443" xr:uid="{95F558FC-7968-40EF-98DF-AB181244E5BA}"/>
    <cellStyle name="Standaard 3 2 2 2 2 4 3 3 2" xfId="15632" xr:uid="{E4EE6F8C-22D7-4201-9729-BC77E02A7D60}"/>
    <cellStyle name="Standaard 3 2 2 2 2 4 3 3 2 2" xfId="36001" xr:uid="{6A7BF7AA-9806-49AD-9140-0D27F1DCD6E1}"/>
    <cellStyle name="Standaard 3 2 2 2 2 4 3 3 3" xfId="25817" xr:uid="{34C63F5B-FA28-4AA6-828C-E0297E604BE0}"/>
    <cellStyle name="Standaard 3 2 2 2 2 4 3 4" xfId="11490" xr:uid="{4280DC6D-C774-41E4-BA33-CC234C34A105}"/>
    <cellStyle name="Standaard 3 2 2 2 2 4 3 4 2" xfId="31859" xr:uid="{F9E44A73-59DD-4546-9CA2-F5E6E49EE2C7}"/>
    <cellStyle name="Standaard 3 2 2 2 2 4 3 5" xfId="21675" xr:uid="{DA083FEC-059C-4098-874D-1EFCC9773FCF}"/>
    <cellStyle name="Standaard 3 2 2 2 2 4 4" xfId="2157" xr:uid="{0D36A1D0-D3B5-4922-9C26-0561108411F8}"/>
    <cellStyle name="Standaard 3 2 2 2 2 4 4 2" xfId="4702" xr:uid="{A606F9B3-005C-42EC-AD94-72CE0844D9F9}"/>
    <cellStyle name="Standaard 3 2 2 2 2 4 4 2 2" xfId="5446" xr:uid="{408C0180-B113-4760-9988-2476FA5DB976}"/>
    <cellStyle name="Standaard 3 2 2 2 2 4 4 2 2 2" xfId="15635" xr:uid="{F6F71D90-8A0B-43B3-A042-B755AD6BD188}"/>
    <cellStyle name="Standaard 3 2 2 2 2 4 4 2 2 2 2" xfId="36004" xr:uid="{70F64EDB-6714-4A5E-AEC8-99C83D21BD1E}"/>
    <cellStyle name="Standaard 3 2 2 2 2 4 4 2 2 3" xfId="25820" xr:uid="{2766142E-52CF-4058-A585-DD1BA52CF247}"/>
    <cellStyle name="Standaard 3 2 2 2 2 4 4 2 3" xfId="14880" xr:uid="{41073088-7D0F-4D35-869E-1AA61E9A5EE9}"/>
    <cellStyle name="Standaard 3 2 2 2 2 4 4 2 3 2" xfId="35249" xr:uid="{EDF7FE7E-A1D0-47DE-862D-46900A8F624A}"/>
    <cellStyle name="Standaard 3 2 2 2 2 4 4 2 4" xfId="25065" xr:uid="{EE2FFCCC-B776-41BF-9083-38550740CD7B}"/>
    <cellStyle name="Standaard 3 2 2 2 2 4 4 3" xfId="5445" xr:uid="{4F1ED720-8E64-4679-825F-400619946E14}"/>
    <cellStyle name="Standaard 3 2 2 2 2 4 4 3 2" xfId="15634" xr:uid="{29C697EE-EFC1-4860-95F5-AED054A431A1}"/>
    <cellStyle name="Standaard 3 2 2 2 2 4 4 3 2 2" xfId="36003" xr:uid="{7533E026-4836-4261-A8C4-C641BFBE3007}"/>
    <cellStyle name="Standaard 3 2 2 2 2 4 4 3 3" xfId="25819" xr:uid="{8E21FF4B-B081-4008-B5FA-FBBCB34342BF}"/>
    <cellStyle name="Standaard 3 2 2 2 2 4 4 4" xfId="12337" xr:uid="{C5237A4C-1D44-4668-B654-B6B53FEAD108}"/>
    <cellStyle name="Standaard 3 2 2 2 2 4 4 4 2" xfId="32706" xr:uid="{02A83BE9-E545-4A20-BF60-20C17E94FE08}"/>
    <cellStyle name="Standaard 3 2 2 2 2 4 4 5" xfId="22522" xr:uid="{EF649BAA-C3D2-4CFF-A4F5-0E4504B7FB0B}"/>
    <cellStyle name="Standaard 3 2 2 2 2 4 5" xfId="3007" xr:uid="{E49EE908-EFBA-45B5-9C14-E0A06A9C57F1}"/>
    <cellStyle name="Standaard 3 2 2 2 2 4 5 2" xfId="5447" xr:uid="{6C2DC2D9-6E7B-4E8B-B453-031B25FE14E3}"/>
    <cellStyle name="Standaard 3 2 2 2 2 4 5 2 2" xfId="15636" xr:uid="{E2B8353D-C61D-4729-B177-32783DABD4DE}"/>
    <cellStyle name="Standaard 3 2 2 2 2 4 5 2 2 2" xfId="36005" xr:uid="{DFFDAE1D-A3B1-4AA0-AC3D-2ACC625637A8}"/>
    <cellStyle name="Standaard 3 2 2 2 2 4 5 2 3" xfId="25821" xr:uid="{4D36747E-68A2-4988-B16E-22F66027E73B}"/>
    <cellStyle name="Standaard 3 2 2 2 2 4 5 3" xfId="13185" xr:uid="{471B7CDF-9F4B-4524-B27F-33CE2379E333}"/>
    <cellStyle name="Standaard 3 2 2 2 2 4 5 3 2" xfId="33554" xr:uid="{8DA837B9-4E80-44F9-B28D-D9B13C533FE4}"/>
    <cellStyle name="Standaard 3 2 2 2 2 4 5 4" xfId="23370" xr:uid="{A7A26DBB-5730-43A1-B6BF-17C926B366DC}"/>
    <cellStyle name="Standaard 3 2 2 2 2 4 6" xfId="5436" xr:uid="{6E7B389B-D594-4895-AA6E-3C63170A1CDF}"/>
    <cellStyle name="Standaard 3 2 2 2 2 4 6 2" xfId="15625" xr:uid="{074B07E4-86EA-4735-8530-FB99AA149F9E}"/>
    <cellStyle name="Standaard 3 2 2 2 2 4 6 2 2" xfId="35994" xr:uid="{C0F96621-7FB1-47A3-B3D2-F0F66378563D}"/>
    <cellStyle name="Standaard 3 2 2 2 2 4 6 3" xfId="25810" xr:uid="{09237590-8A5B-40A3-9882-A767881B2C21}"/>
    <cellStyle name="Standaard 3 2 2 2 2 4 7" xfId="10642" xr:uid="{98876376-1A7C-43C3-8EA5-6BC5A33024DF}"/>
    <cellStyle name="Standaard 3 2 2 2 2 4 7 2" xfId="31011" xr:uid="{3700296C-568C-4BF1-AB41-B5677FDD9E9E}"/>
    <cellStyle name="Standaard 3 2 2 2 2 4 8" xfId="20827" xr:uid="{647E3740-F729-4293-AF1E-39F5C292E4E4}"/>
    <cellStyle name="Standaard 3 2 2 2 2 5" xfId="600" xr:uid="{19F2696C-0DC8-4020-B949-77B9513912DA}"/>
    <cellStyle name="Standaard 3 2 2 2 2 5 2" xfId="1026" xr:uid="{EFE9D00B-FDDC-4BFD-9E22-E35F0A84CFFA}"/>
    <cellStyle name="Standaard 3 2 2 2 2 5 2 2" xfId="1876" xr:uid="{B6F5907B-FD7C-420A-8DBA-72FD5E90F3B1}"/>
    <cellStyle name="Standaard 3 2 2 2 2 5 2 2 2" xfId="4421" xr:uid="{A86D7970-BDCC-426C-8BB4-C40132E3CCCA}"/>
    <cellStyle name="Standaard 3 2 2 2 2 5 2 2 2 2" xfId="5451" xr:uid="{6E7349DC-0323-44C5-88A8-14CADDCF23A6}"/>
    <cellStyle name="Standaard 3 2 2 2 2 5 2 2 2 2 2" xfId="15640" xr:uid="{CD1951E2-40A6-4CCB-8EBA-B49C713542FB}"/>
    <cellStyle name="Standaard 3 2 2 2 2 5 2 2 2 2 2 2" xfId="36009" xr:uid="{57E3B6E6-57BF-411B-8626-6A0996857B11}"/>
    <cellStyle name="Standaard 3 2 2 2 2 5 2 2 2 2 3" xfId="25825" xr:uid="{5437B9E1-DF34-44EA-92FB-A6971F9E9C6A}"/>
    <cellStyle name="Standaard 3 2 2 2 2 5 2 2 2 3" xfId="14599" xr:uid="{EE93B97B-B056-487B-A031-ECE13004FE50}"/>
    <cellStyle name="Standaard 3 2 2 2 2 5 2 2 2 3 2" xfId="34968" xr:uid="{BFDF5031-764B-4DF5-87EF-D2E220C34978}"/>
    <cellStyle name="Standaard 3 2 2 2 2 5 2 2 2 4" xfId="24784" xr:uid="{1EA78F03-6C45-4FC2-8968-0541189F2649}"/>
    <cellStyle name="Standaard 3 2 2 2 2 5 2 2 3" xfId="5450" xr:uid="{9A4EAF52-54A3-4409-B1D9-1A3458712CD4}"/>
    <cellStyle name="Standaard 3 2 2 2 2 5 2 2 3 2" xfId="15639" xr:uid="{3C365A1C-2D3D-4F55-9536-A41F0266678D}"/>
    <cellStyle name="Standaard 3 2 2 2 2 5 2 2 3 2 2" xfId="36008" xr:uid="{E236BD45-A654-4FB7-A5D0-4C470A036EAE}"/>
    <cellStyle name="Standaard 3 2 2 2 2 5 2 2 3 3" xfId="25824" xr:uid="{E5EBC0C5-F107-4A1E-A2F2-1A7AE036E3D1}"/>
    <cellStyle name="Standaard 3 2 2 2 2 5 2 2 4" xfId="12056" xr:uid="{9EAAC2B4-7C9D-4BFE-B6D3-C74A5CC48CE3}"/>
    <cellStyle name="Standaard 3 2 2 2 2 5 2 2 4 2" xfId="32425" xr:uid="{7FB88C6A-D2AD-4147-9AE0-BAC73627E62A}"/>
    <cellStyle name="Standaard 3 2 2 2 2 5 2 2 5" xfId="22241" xr:uid="{AC1B9AA6-5A13-461B-9F49-650DFE2F3169}"/>
    <cellStyle name="Standaard 3 2 2 2 2 5 2 3" xfId="2723" xr:uid="{403AF16C-5852-40C5-84B3-45A25117FDEE}"/>
    <cellStyle name="Standaard 3 2 2 2 2 5 2 3 2" xfId="5268" xr:uid="{A6C16BA7-D23D-476F-9082-5421E6B887E6}"/>
    <cellStyle name="Standaard 3 2 2 2 2 5 2 3 2 2" xfId="5453" xr:uid="{58A3B516-6732-42A0-92D5-FF9960014373}"/>
    <cellStyle name="Standaard 3 2 2 2 2 5 2 3 2 2 2" xfId="15642" xr:uid="{CB608D6E-2C73-48FE-882E-CD3829137A64}"/>
    <cellStyle name="Standaard 3 2 2 2 2 5 2 3 2 2 2 2" xfId="36011" xr:uid="{BA1CEC54-FFBA-4C60-99FF-94CD7423E830}"/>
    <cellStyle name="Standaard 3 2 2 2 2 5 2 3 2 2 3" xfId="25827" xr:uid="{CE2A6B20-A552-4617-822C-6EEC3E956785}"/>
    <cellStyle name="Standaard 3 2 2 2 2 5 2 3 2 3" xfId="15446" xr:uid="{8FD66815-13C7-429E-80BB-7791C57BE995}"/>
    <cellStyle name="Standaard 3 2 2 2 2 5 2 3 2 3 2" xfId="35815" xr:uid="{24766309-1901-4E0D-96AD-6FACE1CBC81F}"/>
    <cellStyle name="Standaard 3 2 2 2 2 5 2 3 2 4" xfId="25631" xr:uid="{4BCD36AF-A5F8-4C30-B402-D746DD982258}"/>
    <cellStyle name="Standaard 3 2 2 2 2 5 2 3 3" xfId="5452" xr:uid="{EEDE1861-AF67-4414-94BA-526C4E843A11}"/>
    <cellStyle name="Standaard 3 2 2 2 2 5 2 3 3 2" xfId="15641" xr:uid="{BB6C913E-03C7-4CD6-B7DB-BAC7C8D0B443}"/>
    <cellStyle name="Standaard 3 2 2 2 2 5 2 3 3 2 2" xfId="36010" xr:uid="{121B63AA-876B-4614-BC2C-898F710550A7}"/>
    <cellStyle name="Standaard 3 2 2 2 2 5 2 3 3 3" xfId="25826" xr:uid="{44CA339B-1CB3-4127-BF58-81D289F08441}"/>
    <cellStyle name="Standaard 3 2 2 2 2 5 2 3 4" xfId="12903" xr:uid="{1E900338-953E-45FA-9451-DFC699D8F683}"/>
    <cellStyle name="Standaard 3 2 2 2 2 5 2 3 4 2" xfId="33272" xr:uid="{9D08F55B-5978-4BE8-B0AA-04840F04EE4D}"/>
    <cellStyle name="Standaard 3 2 2 2 2 5 2 3 5" xfId="23088" xr:uid="{2E4140CE-4FE1-482E-AF6F-7BE0A9DD4F06}"/>
    <cellStyle name="Standaard 3 2 2 2 2 5 2 4" xfId="3573" xr:uid="{A11D3CEB-3178-444C-B67F-5B76329BEB2A}"/>
    <cellStyle name="Standaard 3 2 2 2 2 5 2 4 2" xfId="5454" xr:uid="{C5155D8A-C569-4ADC-A8CD-CA7CF5B7E4C5}"/>
    <cellStyle name="Standaard 3 2 2 2 2 5 2 4 2 2" xfId="15643" xr:uid="{D04FD872-AA2C-4481-B726-0CCC1CD6E8F3}"/>
    <cellStyle name="Standaard 3 2 2 2 2 5 2 4 2 2 2" xfId="36012" xr:uid="{B002BD38-EEA8-489C-A298-0AD6229670CF}"/>
    <cellStyle name="Standaard 3 2 2 2 2 5 2 4 2 3" xfId="25828" xr:uid="{E78675CF-AFB4-46BD-8B7E-826BE62CE23E}"/>
    <cellStyle name="Standaard 3 2 2 2 2 5 2 4 3" xfId="13751" xr:uid="{5AEC3B1C-CB6A-41AF-B557-4B3AE2D59DCB}"/>
    <cellStyle name="Standaard 3 2 2 2 2 5 2 4 3 2" xfId="34120" xr:uid="{9999D234-1567-425B-852D-09AC936C15EA}"/>
    <cellStyle name="Standaard 3 2 2 2 2 5 2 4 4" xfId="23936" xr:uid="{7BEC6BA6-6140-4056-96E8-60E704AF54A9}"/>
    <cellStyle name="Standaard 3 2 2 2 2 5 2 5" xfId="5449" xr:uid="{68F9600A-7F36-49B1-9FD9-7BF5591B02AE}"/>
    <cellStyle name="Standaard 3 2 2 2 2 5 2 5 2" xfId="15638" xr:uid="{708EB3A1-0BF8-494B-B701-9D09DE65B8FF}"/>
    <cellStyle name="Standaard 3 2 2 2 2 5 2 5 2 2" xfId="36007" xr:uid="{87C8D7E9-ED99-4CB0-8104-8C0FF8202269}"/>
    <cellStyle name="Standaard 3 2 2 2 2 5 2 5 3" xfId="25823" xr:uid="{AF599413-88D9-4057-A33B-8850E3B7753F}"/>
    <cellStyle name="Standaard 3 2 2 2 2 5 2 6" xfId="11208" xr:uid="{40D65318-0883-473F-A241-D385603AEFB1}"/>
    <cellStyle name="Standaard 3 2 2 2 2 5 2 6 2" xfId="31577" xr:uid="{02018087-FF17-4768-8533-9A90B538862F}"/>
    <cellStyle name="Standaard 3 2 2 2 2 5 2 7" xfId="21393" xr:uid="{FDA4142F-0412-4466-8E7A-5B592792F2B0}"/>
    <cellStyle name="Standaard 3 2 2 2 2 5 3" xfId="1452" xr:uid="{9A1ACAEE-B301-43CC-AD97-FE7DB0A395F7}"/>
    <cellStyle name="Standaard 3 2 2 2 2 5 3 2" xfId="3997" xr:uid="{64265774-2202-46F1-BED6-E4808FCD2572}"/>
    <cellStyle name="Standaard 3 2 2 2 2 5 3 2 2" xfId="5456" xr:uid="{2FB42F2B-6E0B-453F-BAAF-2F177FB6B242}"/>
    <cellStyle name="Standaard 3 2 2 2 2 5 3 2 2 2" xfId="15645" xr:uid="{6FEF9637-8595-40F5-BCFF-E32BD48FC636}"/>
    <cellStyle name="Standaard 3 2 2 2 2 5 3 2 2 2 2" xfId="36014" xr:uid="{8E927793-D631-475A-A8B5-C61A05D20A90}"/>
    <cellStyle name="Standaard 3 2 2 2 2 5 3 2 2 3" xfId="25830" xr:uid="{21231124-22B2-4411-B37F-550FD88CFCDB}"/>
    <cellStyle name="Standaard 3 2 2 2 2 5 3 2 3" xfId="14175" xr:uid="{FD31447A-53A8-43C2-8662-37ADC609C541}"/>
    <cellStyle name="Standaard 3 2 2 2 2 5 3 2 3 2" xfId="34544" xr:uid="{DB4C2C21-567C-4D31-B350-5513A6C47A45}"/>
    <cellStyle name="Standaard 3 2 2 2 2 5 3 2 4" xfId="24360" xr:uid="{EE02CCDF-D900-470A-9F35-C92221969817}"/>
    <cellStyle name="Standaard 3 2 2 2 2 5 3 3" xfId="5455" xr:uid="{7E087FB2-CB54-4B1C-8FD0-458115FEA206}"/>
    <cellStyle name="Standaard 3 2 2 2 2 5 3 3 2" xfId="15644" xr:uid="{83C21FB4-8AD9-488E-9944-31B7F9020E1F}"/>
    <cellStyle name="Standaard 3 2 2 2 2 5 3 3 2 2" xfId="36013" xr:uid="{314280E9-9AE1-4585-AFFF-E53A5A774DFB}"/>
    <cellStyle name="Standaard 3 2 2 2 2 5 3 3 3" xfId="25829" xr:uid="{A250B46F-1016-4EEC-909F-1608CF0969EB}"/>
    <cellStyle name="Standaard 3 2 2 2 2 5 3 4" xfId="11632" xr:uid="{FCD324B9-FEAB-4213-A392-E89F0E636EA4}"/>
    <cellStyle name="Standaard 3 2 2 2 2 5 3 4 2" xfId="32001" xr:uid="{FBD76672-A907-4805-9CE8-C684DBF43F69}"/>
    <cellStyle name="Standaard 3 2 2 2 2 5 3 5" xfId="21817" xr:uid="{1F49FE86-6589-4AAF-8E8E-B0641592E8B0}"/>
    <cellStyle name="Standaard 3 2 2 2 2 5 4" xfId="2299" xr:uid="{46E74828-AB0F-45DD-91BA-E8280905101C}"/>
    <cellStyle name="Standaard 3 2 2 2 2 5 4 2" xfId="4844" xr:uid="{55FE6996-D8BA-4162-8D22-200C6D4467D3}"/>
    <cellStyle name="Standaard 3 2 2 2 2 5 4 2 2" xfId="5458" xr:uid="{AE4F65A3-C062-404F-8477-5DDE00FE6CA7}"/>
    <cellStyle name="Standaard 3 2 2 2 2 5 4 2 2 2" xfId="15647" xr:uid="{B55EF831-1DBC-415D-8194-2B92B75A676F}"/>
    <cellStyle name="Standaard 3 2 2 2 2 5 4 2 2 2 2" xfId="36016" xr:uid="{3329F8A5-7847-48DC-AF86-C70B01B40C1A}"/>
    <cellStyle name="Standaard 3 2 2 2 2 5 4 2 2 3" xfId="25832" xr:uid="{ABC30DE9-5777-4D3D-A9C6-BD4B9445246A}"/>
    <cellStyle name="Standaard 3 2 2 2 2 5 4 2 3" xfId="15022" xr:uid="{4E23A396-F821-45BC-AA1E-68A6301B4598}"/>
    <cellStyle name="Standaard 3 2 2 2 2 5 4 2 3 2" xfId="35391" xr:uid="{50CC99AB-5CFD-4BE0-BC80-FDF715710138}"/>
    <cellStyle name="Standaard 3 2 2 2 2 5 4 2 4" xfId="25207" xr:uid="{9D8367A1-B15C-4A45-B768-2B7D004496D7}"/>
    <cellStyle name="Standaard 3 2 2 2 2 5 4 3" xfId="5457" xr:uid="{30774533-D227-4E43-B4CB-9FC89020BCB8}"/>
    <cellStyle name="Standaard 3 2 2 2 2 5 4 3 2" xfId="15646" xr:uid="{082C5A1B-6922-4308-A649-4FCD1E7EC63B}"/>
    <cellStyle name="Standaard 3 2 2 2 2 5 4 3 2 2" xfId="36015" xr:uid="{252C1F0D-8A0B-46B3-8137-D5774174C5C2}"/>
    <cellStyle name="Standaard 3 2 2 2 2 5 4 3 3" xfId="25831" xr:uid="{E573754E-58FE-4A44-829D-24CE2D519780}"/>
    <cellStyle name="Standaard 3 2 2 2 2 5 4 4" xfId="12479" xr:uid="{4F5057DD-F066-4CBB-B86D-5DB26CF6427D}"/>
    <cellStyle name="Standaard 3 2 2 2 2 5 4 4 2" xfId="32848" xr:uid="{D92F3283-C9A8-4DE1-BF66-ADA01E8042FB}"/>
    <cellStyle name="Standaard 3 2 2 2 2 5 4 5" xfId="22664" xr:uid="{873ADB03-8EA9-46EE-B82C-C39377AE07DC}"/>
    <cellStyle name="Standaard 3 2 2 2 2 5 5" xfId="3149" xr:uid="{498DD8C8-7906-405D-BF21-10656DE4E25F}"/>
    <cellStyle name="Standaard 3 2 2 2 2 5 5 2" xfId="5459" xr:uid="{34BA45D2-920F-4AF9-AF47-F9502138F48E}"/>
    <cellStyle name="Standaard 3 2 2 2 2 5 5 2 2" xfId="15648" xr:uid="{51DA15EB-8022-48B9-AF84-771D9E7B9BF8}"/>
    <cellStyle name="Standaard 3 2 2 2 2 5 5 2 2 2" xfId="36017" xr:uid="{DB8ABE3C-FB3D-4C44-BD76-081663EA8071}"/>
    <cellStyle name="Standaard 3 2 2 2 2 5 5 2 3" xfId="25833" xr:uid="{3A0D21E4-9377-45E2-A7EC-0C6366BAF7EA}"/>
    <cellStyle name="Standaard 3 2 2 2 2 5 5 3" xfId="13327" xr:uid="{77004EB1-5AD3-49FD-8861-2CFD2ED6A47E}"/>
    <cellStyle name="Standaard 3 2 2 2 2 5 5 3 2" xfId="33696" xr:uid="{704C15EB-7128-421C-8C02-B5565C2AF9EE}"/>
    <cellStyle name="Standaard 3 2 2 2 2 5 5 4" xfId="23512" xr:uid="{59A10F0F-0A72-465F-A961-48EA4B9D9523}"/>
    <cellStyle name="Standaard 3 2 2 2 2 5 6" xfId="5448" xr:uid="{21EBCB1A-F57E-4D70-826F-571830CF3061}"/>
    <cellStyle name="Standaard 3 2 2 2 2 5 6 2" xfId="15637" xr:uid="{8465F384-7C2D-4C1D-B851-042EF607638C}"/>
    <cellStyle name="Standaard 3 2 2 2 2 5 6 2 2" xfId="36006" xr:uid="{C65CE18F-2F19-4AAF-ABC1-F860D73AFC98}"/>
    <cellStyle name="Standaard 3 2 2 2 2 5 6 3" xfId="25822" xr:uid="{27F6F46D-6A03-4D1C-ABF1-1BC28C8B8023}"/>
    <cellStyle name="Standaard 3 2 2 2 2 5 7" xfId="10784" xr:uid="{2B9524FE-7097-4034-9443-B284A68316E8}"/>
    <cellStyle name="Standaard 3 2 2 2 2 5 7 2" xfId="31153" xr:uid="{AC00957B-DD76-4A26-998A-162FFFD40F1C}"/>
    <cellStyle name="Standaard 3 2 2 2 2 5 8" xfId="20969" xr:uid="{C8280C0F-3945-41D8-9C3C-B93ECF7284B4}"/>
    <cellStyle name="Standaard 3 2 2 2 2 6" xfId="669" xr:uid="{3E386D3B-BFF1-4D79-93BC-A6EBEF427FE4}"/>
    <cellStyle name="Standaard 3 2 2 2 2 6 2" xfId="1519" xr:uid="{A1FA0BD0-24DE-4938-BED8-84D685BA34B4}"/>
    <cellStyle name="Standaard 3 2 2 2 2 6 2 2" xfId="4064" xr:uid="{B6D727FF-21D5-46BF-9980-877D4CA981E3}"/>
    <cellStyle name="Standaard 3 2 2 2 2 6 2 2 2" xfId="5462" xr:uid="{49EB0752-EDD3-49EB-B82A-4C91FEA2DD33}"/>
    <cellStyle name="Standaard 3 2 2 2 2 6 2 2 2 2" xfId="15651" xr:uid="{C22CA6A6-3EE4-4A08-A812-56305F201D5B}"/>
    <cellStyle name="Standaard 3 2 2 2 2 6 2 2 2 2 2" xfId="36020" xr:uid="{7F40C6C0-BEEA-47D7-8EF8-02338E79F741}"/>
    <cellStyle name="Standaard 3 2 2 2 2 6 2 2 2 3" xfId="25836" xr:uid="{7B99F664-6AF9-4890-915A-9908EEECE59A}"/>
    <cellStyle name="Standaard 3 2 2 2 2 6 2 2 3" xfId="14242" xr:uid="{B88E830A-A283-4814-ADCB-3E541B92C15D}"/>
    <cellStyle name="Standaard 3 2 2 2 2 6 2 2 3 2" xfId="34611" xr:uid="{289E5819-AAF6-4E48-98CD-F18C3DD954A0}"/>
    <cellStyle name="Standaard 3 2 2 2 2 6 2 2 4" xfId="24427" xr:uid="{31AD7F5F-92F0-431B-BBB7-5DA5C5607C55}"/>
    <cellStyle name="Standaard 3 2 2 2 2 6 2 3" xfId="5461" xr:uid="{2E823DFB-ED58-489D-B184-BACF6BD8D8FF}"/>
    <cellStyle name="Standaard 3 2 2 2 2 6 2 3 2" xfId="15650" xr:uid="{1387484A-ED62-4ECC-9861-70AD2E67EA0F}"/>
    <cellStyle name="Standaard 3 2 2 2 2 6 2 3 2 2" xfId="36019" xr:uid="{8F95BB77-782F-4000-82C6-E71AEBDD1782}"/>
    <cellStyle name="Standaard 3 2 2 2 2 6 2 3 3" xfId="25835" xr:uid="{095A0C1E-BA2E-45BD-80C5-8EDB117380A5}"/>
    <cellStyle name="Standaard 3 2 2 2 2 6 2 4" xfId="11699" xr:uid="{DA318E9D-C36F-49A0-A09F-6FD4B8142DE4}"/>
    <cellStyle name="Standaard 3 2 2 2 2 6 2 4 2" xfId="32068" xr:uid="{1BB96121-7596-4A1C-8FA0-273FF142088F}"/>
    <cellStyle name="Standaard 3 2 2 2 2 6 2 5" xfId="21884" xr:uid="{BB5650DA-B8D9-49C4-A384-820AAEC385D5}"/>
    <cellStyle name="Standaard 3 2 2 2 2 6 3" xfId="2366" xr:uid="{ACA5F7A7-0ADF-4DA0-B4EB-19CFBE59914E}"/>
    <cellStyle name="Standaard 3 2 2 2 2 6 3 2" xfId="4911" xr:uid="{31BAB427-16BF-4422-B512-EBCFBAB44A89}"/>
    <cellStyle name="Standaard 3 2 2 2 2 6 3 2 2" xfId="5464" xr:uid="{2CA5AAC2-39FB-4CBC-87C3-8E53C03FC50C}"/>
    <cellStyle name="Standaard 3 2 2 2 2 6 3 2 2 2" xfId="15653" xr:uid="{9B1EF968-51F6-4C5A-83F8-C2EF884FE564}"/>
    <cellStyle name="Standaard 3 2 2 2 2 6 3 2 2 2 2" xfId="36022" xr:uid="{71B1E2AF-5E5E-4572-BC6F-B434B318ACD8}"/>
    <cellStyle name="Standaard 3 2 2 2 2 6 3 2 2 3" xfId="25838" xr:uid="{CBD094C9-8506-45F5-B770-78B3AB846389}"/>
    <cellStyle name="Standaard 3 2 2 2 2 6 3 2 3" xfId="15089" xr:uid="{FFD031C7-29AF-43DC-B32E-6A023DFF0CDB}"/>
    <cellStyle name="Standaard 3 2 2 2 2 6 3 2 3 2" xfId="35458" xr:uid="{23D0EF0E-A5D7-4F3D-BC02-DEE7EE1A3645}"/>
    <cellStyle name="Standaard 3 2 2 2 2 6 3 2 4" xfId="25274" xr:uid="{6EBCFDAB-9C7D-4F1D-BA2F-E98BC175D1E4}"/>
    <cellStyle name="Standaard 3 2 2 2 2 6 3 3" xfId="5463" xr:uid="{8CB46541-DA12-4B27-9A19-ED8C61836D83}"/>
    <cellStyle name="Standaard 3 2 2 2 2 6 3 3 2" xfId="15652" xr:uid="{AC72C24F-775D-4778-8AFF-08D080A24040}"/>
    <cellStyle name="Standaard 3 2 2 2 2 6 3 3 2 2" xfId="36021" xr:uid="{65406FAA-DF1B-4096-A117-C03B1B010630}"/>
    <cellStyle name="Standaard 3 2 2 2 2 6 3 3 3" xfId="25837" xr:uid="{D7306D11-25BB-4296-B33A-5BB6BAD44D31}"/>
    <cellStyle name="Standaard 3 2 2 2 2 6 3 4" xfId="12546" xr:uid="{C55A8CFD-250D-4D88-9971-BE375947ABCE}"/>
    <cellStyle name="Standaard 3 2 2 2 2 6 3 4 2" xfId="32915" xr:uid="{8A1F7304-F4FD-41A8-999B-E31255816054}"/>
    <cellStyle name="Standaard 3 2 2 2 2 6 3 5" xfId="22731" xr:uid="{D585F5DC-DBCF-4DEA-8EEF-7F63BE1CA9E2}"/>
    <cellStyle name="Standaard 3 2 2 2 2 6 4" xfId="3216" xr:uid="{C423A7ED-677E-44E3-AD2E-7FD5E6BAC856}"/>
    <cellStyle name="Standaard 3 2 2 2 2 6 4 2" xfId="5465" xr:uid="{0199F76C-7904-48B4-8800-BD5F421D9366}"/>
    <cellStyle name="Standaard 3 2 2 2 2 6 4 2 2" xfId="15654" xr:uid="{BD91D5F2-C5D3-4C17-8A61-CBD06FBB50CE}"/>
    <cellStyle name="Standaard 3 2 2 2 2 6 4 2 2 2" xfId="36023" xr:uid="{C3D14E81-360D-4BC8-AA12-CBA0E0BBD204}"/>
    <cellStyle name="Standaard 3 2 2 2 2 6 4 2 3" xfId="25839" xr:uid="{A09E8EB6-9A4E-4B53-BFAC-C92AAE2A676C}"/>
    <cellStyle name="Standaard 3 2 2 2 2 6 4 3" xfId="13394" xr:uid="{38542641-E30C-4175-A264-57D21B6540CE}"/>
    <cellStyle name="Standaard 3 2 2 2 2 6 4 3 2" xfId="33763" xr:uid="{750101D3-13BF-496C-BA1F-6C959AC8D4DF}"/>
    <cellStyle name="Standaard 3 2 2 2 2 6 4 4" xfId="23579" xr:uid="{263AC91C-AE61-4337-AFEE-8927A817B344}"/>
    <cellStyle name="Standaard 3 2 2 2 2 6 5" xfId="5460" xr:uid="{E99DB0CC-437C-4C98-9724-EB94D2733E55}"/>
    <cellStyle name="Standaard 3 2 2 2 2 6 5 2" xfId="15649" xr:uid="{5DE03CEF-00DF-407B-B5C7-018D2795A321}"/>
    <cellStyle name="Standaard 3 2 2 2 2 6 5 2 2" xfId="36018" xr:uid="{521C0F52-2DB0-4ECB-99A9-217F5AA243A2}"/>
    <cellStyle name="Standaard 3 2 2 2 2 6 5 3" xfId="25834" xr:uid="{31E0DFEB-BAB2-48B8-9FCE-97ABB05695AA}"/>
    <cellStyle name="Standaard 3 2 2 2 2 6 6" xfId="10851" xr:uid="{4ECB9B95-AE99-4A6D-8031-3AA1A822EAB9}"/>
    <cellStyle name="Standaard 3 2 2 2 2 6 6 2" xfId="31220" xr:uid="{F8A92146-BC01-49FA-A528-865766345347}"/>
    <cellStyle name="Standaard 3 2 2 2 2 6 7" xfId="21036" xr:uid="{3FFC89C7-6B51-4B87-8E14-CF782A5AC82D}"/>
    <cellStyle name="Standaard 3 2 2 2 2 7" xfId="1095" xr:uid="{B2E099A5-B71B-4791-AD88-2742F37EC4ED}"/>
    <cellStyle name="Standaard 3 2 2 2 2 7 2" xfId="3640" xr:uid="{9F10B88A-476C-4E6B-8061-1338202C165E}"/>
    <cellStyle name="Standaard 3 2 2 2 2 7 2 2" xfId="5467" xr:uid="{7ADB5EFF-C2FB-4E38-AB10-CA7D8D18EB72}"/>
    <cellStyle name="Standaard 3 2 2 2 2 7 2 2 2" xfId="15656" xr:uid="{B8229552-EF47-4C04-8816-D48BCC826F3D}"/>
    <cellStyle name="Standaard 3 2 2 2 2 7 2 2 2 2" xfId="36025" xr:uid="{EDFF43AE-8CF0-44A9-AE2A-719DEDB8A4EB}"/>
    <cellStyle name="Standaard 3 2 2 2 2 7 2 2 3" xfId="25841" xr:uid="{580AD802-7C1F-4877-96A1-0DDFD415FC43}"/>
    <cellStyle name="Standaard 3 2 2 2 2 7 2 3" xfId="13818" xr:uid="{D7DC0212-E501-4149-9FEA-860A35715264}"/>
    <cellStyle name="Standaard 3 2 2 2 2 7 2 3 2" xfId="34187" xr:uid="{381735BA-0B23-4228-83A2-A00316EDE9F3}"/>
    <cellStyle name="Standaard 3 2 2 2 2 7 2 4" xfId="24003" xr:uid="{10DF3206-F1E9-4DF6-BF68-D6C39CF0699B}"/>
    <cellStyle name="Standaard 3 2 2 2 2 7 3" xfId="5466" xr:uid="{FF84C5EE-D8A8-4F08-95E5-C1044108362B}"/>
    <cellStyle name="Standaard 3 2 2 2 2 7 3 2" xfId="15655" xr:uid="{4B89D83E-71C9-4149-8B85-4A688A3B9DD1}"/>
    <cellStyle name="Standaard 3 2 2 2 2 7 3 2 2" xfId="36024" xr:uid="{5F076163-CF8D-42A7-A76E-C0A4C6F07A85}"/>
    <cellStyle name="Standaard 3 2 2 2 2 7 3 3" xfId="25840" xr:uid="{2AC046BD-FFC0-42B3-B151-35E91A54C422}"/>
    <cellStyle name="Standaard 3 2 2 2 2 7 4" xfId="11275" xr:uid="{59EBFE7B-2FD4-4BF8-B1E7-5CD372C8CCB2}"/>
    <cellStyle name="Standaard 3 2 2 2 2 7 4 2" xfId="31644" xr:uid="{CC92C743-FCEE-4C6A-9AAD-739D76EDAE6F}"/>
    <cellStyle name="Standaard 3 2 2 2 2 7 5" xfId="21460" xr:uid="{E9148566-250B-470B-9F68-7B5BFE592087}"/>
    <cellStyle name="Standaard 3 2 2 2 2 8" xfId="1942" xr:uid="{597778F0-6987-4419-8C8D-4B203834FA76}"/>
    <cellStyle name="Standaard 3 2 2 2 2 8 2" xfId="4487" xr:uid="{74EDE9BA-5DEC-4959-BDB8-6D467A8A5998}"/>
    <cellStyle name="Standaard 3 2 2 2 2 8 2 2" xfId="5469" xr:uid="{653069BD-E85A-48D1-AF46-CFF3F0B3F5DE}"/>
    <cellStyle name="Standaard 3 2 2 2 2 8 2 2 2" xfId="15658" xr:uid="{381A7D43-E410-4811-B721-BD7154CA7858}"/>
    <cellStyle name="Standaard 3 2 2 2 2 8 2 2 2 2" xfId="36027" xr:uid="{BBDA6D7D-73E6-4CFA-BCB0-250964920BBC}"/>
    <cellStyle name="Standaard 3 2 2 2 2 8 2 2 3" xfId="25843" xr:uid="{02B741F2-588A-4932-930D-4C823561E2AF}"/>
    <cellStyle name="Standaard 3 2 2 2 2 8 2 3" xfId="14665" xr:uid="{2DACCB52-7403-4EE6-A45C-76CD9EC386C4}"/>
    <cellStyle name="Standaard 3 2 2 2 2 8 2 3 2" xfId="35034" xr:uid="{AC27D5A6-D13B-4EA4-818D-1465FC712A6A}"/>
    <cellStyle name="Standaard 3 2 2 2 2 8 2 4" xfId="24850" xr:uid="{512F5863-DBFF-4599-9F5C-6E9AF46FEE80}"/>
    <cellStyle name="Standaard 3 2 2 2 2 8 3" xfId="5468" xr:uid="{D6A8C4A4-D2DE-4454-A538-884629E66439}"/>
    <cellStyle name="Standaard 3 2 2 2 2 8 3 2" xfId="15657" xr:uid="{FD3599BE-C497-40B8-95BF-721EEA6C09AA}"/>
    <cellStyle name="Standaard 3 2 2 2 2 8 3 2 2" xfId="36026" xr:uid="{39F00B10-686F-411B-A5A8-A14B163EE992}"/>
    <cellStyle name="Standaard 3 2 2 2 2 8 3 3" xfId="25842" xr:uid="{2AA647A3-A32D-4883-8E62-8960235196E2}"/>
    <cellStyle name="Standaard 3 2 2 2 2 8 4" xfId="12122" xr:uid="{8B9E9D1C-FD3A-498D-84BE-2A359CF9C31C}"/>
    <cellStyle name="Standaard 3 2 2 2 2 8 4 2" xfId="32491" xr:uid="{2975AF31-0BC6-4025-BC31-A9056CD7718D}"/>
    <cellStyle name="Standaard 3 2 2 2 2 8 5" xfId="22307" xr:uid="{05BE4DC8-72B2-45C6-8657-773F61180AD3}"/>
    <cellStyle name="Standaard 3 2 2 2 2 9" xfId="2792" xr:uid="{AB917B5D-3392-482D-829D-CBC83DCE5108}"/>
    <cellStyle name="Standaard 3 2 2 2 2 9 2" xfId="5470" xr:uid="{5A86663F-5973-4739-B736-0AA539ABB8E0}"/>
    <cellStyle name="Standaard 3 2 2 2 2 9 2 2" xfId="15659" xr:uid="{094C4729-42B7-422C-AB0A-93D7940E761A}"/>
    <cellStyle name="Standaard 3 2 2 2 2 9 2 2 2" xfId="36028" xr:uid="{7717A71F-D987-4D7F-8561-D0D5915AE336}"/>
    <cellStyle name="Standaard 3 2 2 2 2 9 2 3" xfId="25844" xr:uid="{AFD43F23-16E4-48C1-AB67-744566E0FE6F}"/>
    <cellStyle name="Standaard 3 2 2 2 2 9 3" xfId="12970" xr:uid="{C10B3A34-09CE-4A9F-95EB-97D598E7688D}"/>
    <cellStyle name="Standaard 3 2 2 2 2 9 3 2" xfId="33339" xr:uid="{08A0C70D-F61A-47A9-AA4D-18DAF8FAA445}"/>
    <cellStyle name="Standaard 3 2 2 2 2 9 4" xfId="23155" xr:uid="{C7AEA6D4-109A-406B-AC74-6B5DE4F230E2}"/>
    <cellStyle name="Standaard 3 2 2 2 3" xfId="142" xr:uid="{F3FEB44C-EE95-4EF3-AA93-DE9268BCDA3F}"/>
    <cellStyle name="Standaard 3 2 2 2 3 2" xfId="278" xr:uid="{F56F5DE2-6658-460A-9CC4-396829928FAC}"/>
    <cellStyle name="Standaard 3 2 2 2 3 2 2" xfId="836" xr:uid="{C51790AA-3469-43B0-81DD-D57382A7F8F8}"/>
    <cellStyle name="Standaard 3 2 2 2 3 2 2 2" xfId="1686" xr:uid="{8193FA94-10A2-4E54-8744-FF59DB59C87C}"/>
    <cellStyle name="Standaard 3 2 2 2 3 2 2 2 2" xfId="4231" xr:uid="{5FC7B9B0-5C61-4660-A7C3-38A418E42861}"/>
    <cellStyle name="Standaard 3 2 2 2 3 2 2 2 2 2" xfId="5475" xr:uid="{84983D0C-5BC9-419D-8FED-48F6E1881620}"/>
    <cellStyle name="Standaard 3 2 2 2 3 2 2 2 2 2 2" xfId="15664" xr:uid="{A1C39038-2A11-4BC5-8FDA-8365C9B32E75}"/>
    <cellStyle name="Standaard 3 2 2 2 3 2 2 2 2 2 2 2" xfId="36033" xr:uid="{536E9C36-F8E1-471A-AAB2-FC0CB9F657CA}"/>
    <cellStyle name="Standaard 3 2 2 2 3 2 2 2 2 2 3" xfId="25849" xr:uid="{C95487FA-3168-4066-B424-DE2A0B382F7B}"/>
    <cellStyle name="Standaard 3 2 2 2 3 2 2 2 2 3" xfId="14409" xr:uid="{286F29A4-84F2-46DA-981C-A41F736F7A48}"/>
    <cellStyle name="Standaard 3 2 2 2 3 2 2 2 2 3 2" xfId="34778" xr:uid="{8EE8AECD-6F3B-490A-A39C-7926C34321A6}"/>
    <cellStyle name="Standaard 3 2 2 2 3 2 2 2 2 4" xfId="24594" xr:uid="{000E6B36-2A18-432C-859F-E3D4532EE896}"/>
    <cellStyle name="Standaard 3 2 2 2 3 2 2 2 3" xfId="5474" xr:uid="{730ED300-2BB8-45E6-AF72-1D14592DA898}"/>
    <cellStyle name="Standaard 3 2 2 2 3 2 2 2 3 2" xfId="15663" xr:uid="{F7EF3E13-8067-4BBC-821F-B6D28720AA89}"/>
    <cellStyle name="Standaard 3 2 2 2 3 2 2 2 3 2 2" xfId="36032" xr:uid="{95512D97-50C6-4FD1-B72C-B10982D7F84C}"/>
    <cellStyle name="Standaard 3 2 2 2 3 2 2 2 3 3" xfId="25848" xr:uid="{E7F4EBA0-FB98-4B65-B069-B8FC03256A30}"/>
    <cellStyle name="Standaard 3 2 2 2 3 2 2 2 4" xfId="11866" xr:uid="{76FD2A80-73EB-47CE-80F7-897BB3FA93B0}"/>
    <cellStyle name="Standaard 3 2 2 2 3 2 2 2 4 2" xfId="32235" xr:uid="{B2D1A0BA-2EA5-44BB-B629-44E2A890B5B5}"/>
    <cellStyle name="Standaard 3 2 2 2 3 2 2 2 5" xfId="22051" xr:uid="{E3BD8DC3-9694-46B4-B123-9AC30A343367}"/>
    <cellStyle name="Standaard 3 2 2 2 3 2 2 3" xfId="2533" xr:uid="{93C3B703-992D-4C4E-91A1-B51D3AD4F470}"/>
    <cellStyle name="Standaard 3 2 2 2 3 2 2 3 2" xfId="5078" xr:uid="{E861C42B-0237-4630-A81C-9243675ED670}"/>
    <cellStyle name="Standaard 3 2 2 2 3 2 2 3 2 2" xfId="5477" xr:uid="{D7888141-9F63-4264-ADA7-2E302FAB32BD}"/>
    <cellStyle name="Standaard 3 2 2 2 3 2 2 3 2 2 2" xfId="15666" xr:uid="{A6AA4F97-7C3E-48E5-A35F-A1E21731F63D}"/>
    <cellStyle name="Standaard 3 2 2 2 3 2 2 3 2 2 2 2" xfId="36035" xr:uid="{D68E0FEF-98C4-4FF6-9A3E-E10CA555FEFF}"/>
    <cellStyle name="Standaard 3 2 2 2 3 2 2 3 2 2 3" xfId="25851" xr:uid="{F14B1697-7606-4087-AD30-8A3F4414E7D2}"/>
    <cellStyle name="Standaard 3 2 2 2 3 2 2 3 2 3" xfId="15256" xr:uid="{F994F1DB-1204-44E3-AB2F-E2363C0C0961}"/>
    <cellStyle name="Standaard 3 2 2 2 3 2 2 3 2 3 2" xfId="35625" xr:uid="{6D56B600-7D74-45F6-921A-93104A882E48}"/>
    <cellStyle name="Standaard 3 2 2 2 3 2 2 3 2 4" xfId="25441" xr:uid="{5ECF6454-0C4E-4251-9C71-570A25D91576}"/>
    <cellStyle name="Standaard 3 2 2 2 3 2 2 3 3" xfId="5476" xr:uid="{812B64BB-8D61-4889-B6DB-42E3BFC45FD3}"/>
    <cellStyle name="Standaard 3 2 2 2 3 2 2 3 3 2" xfId="15665" xr:uid="{7C925366-61AB-40F9-84E6-2B2BD424A6A8}"/>
    <cellStyle name="Standaard 3 2 2 2 3 2 2 3 3 2 2" xfId="36034" xr:uid="{CBAC8B6A-395B-4E0C-9CCE-0D5CAF570C7D}"/>
    <cellStyle name="Standaard 3 2 2 2 3 2 2 3 3 3" xfId="25850" xr:uid="{BCBB45AF-ADD9-4B2B-9561-0644C8BFDE5C}"/>
    <cellStyle name="Standaard 3 2 2 2 3 2 2 3 4" xfId="12713" xr:uid="{85192CB7-15FF-4489-9710-AFAFE11B5A9A}"/>
    <cellStyle name="Standaard 3 2 2 2 3 2 2 3 4 2" xfId="33082" xr:uid="{98F27920-8EA6-4D58-A24E-089A32953379}"/>
    <cellStyle name="Standaard 3 2 2 2 3 2 2 3 5" xfId="22898" xr:uid="{F99346AD-6112-4A43-9461-0B44CC84F702}"/>
    <cellStyle name="Standaard 3 2 2 2 3 2 2 4" xfId="3383" xr:uid="{8EDC1871-7FB1-4DEA-8CC9-5402C87AA79D}"/>
    <cellStyle name="Standaard 3 2 2 2 3 2 2 4 2" xfId="5478" xr:uid="{A00DECE4-FB7A-41C6-A388-C563B134907B}"/>
    <cellStyle name="Standaard 3 2 2 2 3 2 2 4 2 2" xfId="15667" xr:uid="{25E48004-174B-429C-AFF1-78C51BCB2BA1}"/>
    <cellStyle name="Standaard 3 2 2 2 3 2 2 4 2 2 2" xfId="36036" xr:uid="{90740729-0D7B-4FF8-B007-19A020FC0F9E}"/>
    <cellStyle name="Standaard 3 2 2 2 3 2 2 4 2 3" xfId="25852" xr:uid="{B37EC7F5-8D93-4426-BFC8-BFB0E76A4BA3}"/>
    <cellStyle name="Standaard 3 2 2 2 3 2 2 4 3" xfId="13561" xr:uid="{2E9E0953-E4C2-44F1-94BF-7D0A63995507}"/>
    <cellStyle name="Standaard 3 2 2 2 3 2 2 4 3 2" xfId="33930" xr:uid="{5B7617A7-4353-44B0-BDE4-C2B34F85758D}"/>
    <cellStyle name="Standaard 3 2 2 2 3 2 2 4 4" xfId="23746" xr:uid="{EB6386D9-C6E1-41BC-BFA8-5C42B54BD4C5}"/>
    <cellStyle name="Standaard 3 2 2 2 3 2 2 5" xfId="5473" xr:uid="{9C56B814-7348-4C7E-B2B6-5E152E918916}"/>
    <cellStyle name="Standaard 3 2 2 2 3 2 2 5 2" xfId="15662" xr:uid="{05536FCC-A660-4757-9347-FFBDE94CABF2}"/>
    <cellStyle name="Standaard 3 2 2 2 3 2 2 5 2 2" xfId="36031" xr:uid="{D7A02170-6D0E-42D9-BAEC-7777AB2B6232}"/>
    <cellStyle name="Standaard 3 2 2 2 3 2 2 5 3" xfId="25847" xr:uid="{702CC637-19B7-4A10-AF1A-3F7AEA1A969A}"/>
    <cellStyle name="Standaard 3 2 2 2 3 2 2 6" xfId="11018" xr:uid="{E04C2A35-3E9E-40F0-8125-E5DBE4DF2B58}"/>
    <cellStyle name="Standaard 3 2 2 2 3 2 2 6 2" xfId="31387" xr:uid="{9CA5F982-174D-4A84-9A9B-35E62C9BDF07}"/>
    <cellStyle name="Standaard 3 2 2 2 3 2 2 7" xfId="21203" xr:uid="{74F82FD7-0836-4029-BE42-5E5390EFE5CB}"/>
    <cellStyle name="Standaard 3 2 2 2 3 2 3" xfId="1262" xr:uid="{76C9ECDC-D547-4C83-91C3-50EBBB950A61}"/>
    <cellStyle name="Standaard 3 2 2 2 3 2 3 2" xfId="3807" xr:uid="{6DB9AE43-A2F3-43BA-A208-860D984BCFF5}"/>
    <cellStyle name="Standaard 3 2 2 2 3 2 3 2 2" xfId="5480" xr:uid="{8088ABDC-43E3-4440-8479-0A461022C8AC}"/>
    <cellStyle name="Standaard 3 2 2 2 3 2 3 2 2 2" xfId="15669" xr:uid="{A7088DE0-CAF1-4C45-9B19-18AD9D1383AA}"/>
    <cellStyle name="Standaard 3 2 2 2 3 2 3 2 2 2 2" xfId="36038" xr:uid="{D9C93AC1-F5E6-436E-B447-FDF8C503B37A}"/>
    <cellStyle name="Standaard 3 2 2 2 3 2 3 2 2 3" xfId="25854" xr:uid="{F2207BDC-C787-4DF9-849A-06DA6861143E}"/>
    <cellStyle name="Standaard 3 2 2 2 3 2 3 2 3" xfId="13985" xr:uid="{D4D90740-36B0-4D44-A74B-1875BAF9C467}"/>
    <cellStyle name="Standaard 3 2 2 2 3 2 3 2 3 2" xfId="34354" xr:uid="{EFEC7536-B00D-4E3C-9176-D22CD25809EA}"/>
    <cellStyle name="Standaard 3 2 2 2 3 2 3 2 4" xfId="24170" xr:uid="{2A6D1F3F-EECD-4EAE-881E-888FE7B88F46}"/>
    <cellStyle name="Standaard 3 2 2 2 3 2 3 3" xfId="5479" xr:uid="{86A1FA75-646B-4BD1-863F-2153FE6F409E}"/>
    <cellStyle name="Standaard 3 2 2 2 3 2 3 3 2" xfId="15668" xr:uid="{A99E6AED-FC79-4C27-BDC2-1621917EE377}"/>
    <cellStyle name="Standaard 3 2 2 2 3 2 3 3 2 2" xfId="36037" xr:uid="{77236FB0-4877-4A69-AF65-C57440C6D3F9}"/>
    <cellStyle name="Standaard 3 2 2 2 3 2 3 3 3" xfId="25853" xr:uid="{9283464E-EE14-4654-996F-9C2CEA5E60ED}"/>
    <cellStyle name="Standaard 3 2 2 2 3 2 3 4" xfId="11442" xr:uid="{8649A056-101C-47BE-A3CC-730DEDBD7497}"/>
    <cellStyle name="Standaard 3 2 2 2 3 2 3 4 2" xfId="31811" xr:uid="{977EC277-7D65-4FA1-BEDA-083C95B31AEC}"/>
    <cellStyle name="Standaard 3 2 2 2 3 2 3 5" xfId="21627" xr:uid="{12C2F45A-8D92-4148-A8AC-E7C6B525AFAA}"/>
    <cellStyle name="Standaard 3 2 2 2 3 2 4" xfId="2109" xr:uid="{77EEDD1E-51D6-4667-A289-D69CF382D457}"/>
    <cellStyle name="Standaard 3 2 2 2 3 2 4 2" xfId="4654" xr:uid="{7F2F0686-CDFC-4A84-AFC1-B9FAFFDB103F}"/>
    <cellStyle name="Standaard 3 2 2 2 3 2 4 2 2" xfId="5482" xr:uid="{23AC0936-B909-4259-AA16-1C9123069C83}"/>
    <cellStyle name="Standaard 3 2 2 2 3 2 4 2 2 2" xfId="15671" xr:uid="{428FBC6A-96FD-4A23-8E39-A83BEEE1BB8A}"/>
    <cellStyle name="Standaard 3 2 2 2 3 2 4 2 2 2 2" xfId="36040" xr:uid="{D3E2D9A6-2322-44C6-9000-2F8046A94FB5}"/>
    <cellStyle name="Standaard 3 2 2 2 3 2 4 2 2 3" xfId="25856" xr:uid="{4D78006C-A854-4AB9-8479-3FB20D3A9997}"/>
    <cellStyle name="Standaard 3 2 2 2 3 2 4 2 3" xfId="14832" xr:uid="{72AEA64E-DE83-49A7-8349-91D82A2CA9C1}"/>
    <cellStyle name="Standaard 3 2 2 2 3 2 4 2 3 2" xfId="35201" xr:uid="{E760FAA2-2A4C-4478-B872-6A5C95014DB4}"/>
    <cellStyle name="Standaard 3 2 2 2 3 2 4 2 4" xfId="25017" xr:uid="{FEA15020-5025-4A5E-8EF9-25AE414EEC3C}"/>
    <cellStyle name="Standaard 3 2 2 2 3 2 4 3" xfId="5481" xr:uid="{25C884F2-E658-4669-84CA-803E7D1A2A33}"/>
    <cellStyle name="Standaard 3 2 2 2 3 2 4 3 2" xfId="15670" xr:uid="{FA43FFED-E04F-4A23-8776-6EFD806C44F2}"/>
    <cellStyle name="Standaard 3 2 2 2 3 2 4 3 2 2" xfId="36039" xr:uid="{DEF9A3FE-3DD7-449F-80B1-9EF573302689}"/>
    <cellStyle name="Standaard 3 2 2 2 3 2 4 3 3" xfId="25855" xr:uid="{B63012DB-3460-4AE2-A2C8-986904D12DDC}"/>
    <cellStyle name="Standaard 3 2 2 2 3 2 4 4" xfId="12289" xr:uid="{01374554-3F9C-4995-B1E3-D6E64280E178}"/>
    <cellStyle name="Standaard 3 2 2 2 3 2 4 4 2" xfId="32658" xr:uid="{EE16F0D6-F5CA-4A76-9383-7A7DD703B10C}"/>
    <cellStyle name="Standaard 3 2 2 2 3 2 4 5" xfId="22474" xr:uid="{19840C62-2444-40B1-A08F-45D3D07A268D}"/>
    <cellStyle name="Standaard 3 2 2 2 3 2 5" xfId="2959" xr:uid="{BF97F819-A8F6-49CE-A5AD-0DAE83E4E78C}"/>
    <cellStyle name="Standaard 3 2 2 2 3 2 5 2" xfId="5483" xr:uid="{22F854A8-0C3F-47CF-86E9-F0C797851338}"/>
    <cellStyle name="Standaard 3 2 2 2 3 2 5 2 2" xfId="15672" xr:uid="{A1693A88-26EA-4222-A92E-9E88E4D028D2}"/>
    <cellStyle name="Standaard 3 2 2 2 3 2 5 2 2 2" xfId="36041" xr:uid="{7537D6A4-CF36-4910-A05A-FB34074E2D70}"/>
    <cellStyle name="Standaard 3 2 2 2 3 2 5 2 3" xfId="25857" xr:uid="{4033BD9F-FC5C-473D-949A-072D260F0A2E}"/>
    <cellStyle name="Standaard 3 2 2 2 3 2 5 3" xfId="13137" xr:uid="{EB87ED0E-3CB5-4016-9754-026DC6B099B7}"/>
    <cellStyle name="Standaard 3 2 2 2 3 2 5 3 2" xfId="33506" xr:uid="{132CC45F-3794-4FE0-BE1B-C6BD52CFA982}"/>
    <cellStyle name="Standaard 3 2 2 2 3 2 5 4" xfId="23322" xr:uid="{0A7C1CAF-1DEB-405A-B9F3-E746C9A2CAA3}"/>
    <cellStyle name="Standaard 3 2 2 2 3 2 6" xfId="5472" xr:uid="{D1B04938-43F0-4A05-9900-2C60A342DF4D}"/>
    <cellStyle name="Standaard 3 2 2 2 3 2 6 2" xfId="15661" xr:uid="{C3B0B18F-7A3A-4212-B00D-24BE1BAD3335}"/>
    <cellStyle name="Standaard 3 2 2 2 3 2 6 2 2" xfId="36030" xr:uid="{55764295-1227-4359-A514-5D94865681A4}"/>
    <cellStyle name="Standaard 3 2 2 2 3 2 6 3" xfId="25846" xr:uid="{F1DBAE35-EF0E-4CF3-B07B-4F4C0384E09C}"/>
    <cellStyle name="Standaard 3 2 2 2 3 2 7" xfId="10594" xr:uid="{1627CFA3-648E-47D9-B151-D1EE6EC4C455}"/>
    <cellStyle name="Standaard 3 2 2 2 3 2 7 2" xfId="30963" xr:uid="{A80787D8-A49E-4047-A572-392F9A4D0521}"/>
    <cellStyle name="Standaard 3 2 2 2 3 2 8" xfId="20779" xr:uid="{E59E826A-1CFC-4301-A107-43D23E49FBBF}"/>
    <cellStyle name="Standaard 3 2 2 2 3 3" xfId="702" xr:uid="{9DF53BDE-8D56-4CED-A42D-E96D2B582C5D}"/>
    <cellStyle name="Standaard 3 2 2 2 3 3 2" xfId="1552" xr:uid="{8261AD0D-96C7-44DB-A0BA-45559F603102}"/>
    <cellStyle name="Standaard 3 2 2 2 3 3 2 2" xfId="4097" xr:uid="{C3E0D059-506C-4CCF-82AF-A2D3FDC1782A}"/>
    <cellStyle name="Standaard 3 2 2 2 3 3 2 2 2" xfId="5486" xr:uid="{2B130B84-F5AD-4247-A319-8082F0CADFB6}"/>
    <cellStyle name="Standaard 3 2 2 2 3 3 2 2 2 2" xfId="15675" xr:uid="{F3E5665E-5D2D-408B-A43F-E66D554E73E8}"/>
    <cellStyle name="Standaard 3 2 2 2 3 3 2 2 2 2 2" xfId="36044" xr:uid="{DB70C587-965C-442C-A4EC-0F32522BFE06}"/>
    <cellStyle name="Standaard 3 2 2 2 3 3 2 2 2 3" xfId="25860" xr:uid="{B776831B-5CA8-4170-84C5-813469706762}"/>
    <cellStyle name="Standaard 3 2 2 2 3 3 2 2 3" xfId="14275" xr:uid="{6BEA6A57-B403-4AAA-9801-7D91A03EA817}"/>
    <cellStyle name="Standaard 3 2 2 2 3 3 2 2 3 2" xfId="34644" xr:uid="{D4249824-F1A4-4EBE-8889-C5FFE19ECEEA}"/>
    <cellStyle name="Standaard 3 2 2 2 3 3 2 2 4" xfId="24460" xr:uid="{529A2D06-DD28-4DA4-A13C-EA88F73608D1}"/>
    <cellStyle name="Standaard 3 2 2 2 3 3 2 3" xfId="5485" xr:uid="{CFA5D827-B5E2-4D03-8663-1554570199D9}"/>
    <cellStyle name="Standaard 3 2 2 2 3 3 2 3 2" xfId="15674" xr:uid="{CA711385-9ACD-47DC-B8DF-2F580B2EDFE4}"/>
    <cellStyle name="Standaard 3 2 2 2 3 3 2 3 2 2" xfId="36043" xr:uid="{9FB0D2C4-A2A2-4BEF-B52D-7AB5C38BC804}"/>
    <cellStyle name="Standaard 3 2 2 2 3 3 2 3 3" xfId="25859" xr:uid="{948BE4A4-D00C-4486-B7E3-DA966EFC34CC}"/>
    <cellStyle name="Standaard 3 2 2 2 3 3 2 4" xfId="11732" xr:uid="{DA71978E-5A7D-4CDC-BEF8-85216501DB0F}"/>
    <cellStyle name="Standaard 3 2 2 2 3 3 2 4 2" xfId="32101" xr:uid="{754EA8F4-7045-49BC-AAE8-9923A38675FE}"/>
    <cellStyle name="Standaard 3 2 2 2 3 3 2 5" xfId="21917" xr:uid="{6B30927E-E36B-40E4-9887-75AC72092FFF}"/>
    <cellStyle name="Standaard 3 2 2 2 3 3 3" xfId="2399" xr:uid="{ECAD43E9-0A8A-4573-B19C-4C0AEC2A19F0}"/>
    <cellStyle name="Standaard 3 2 2 2 3 3 3 2" xfId="4944" xr:uid="{554B001A-C648-4717-9D4E-999D9415F0BB}"/>
    <cellStyle name="Standaard 3 2 2 2 3 3 3 2 2" xfId="5488" xr:uid="{ACE5D65F-908D-49E1-B86D-49A51AF68BC5}"/>
    <cellStyle name="Standaard 3 2 2 2 3 3 3 2 2 2" xfId="15677" xr:uid="{E3C80D3F-2E1E-4DFE-94E2-84195182EFAB}"/>
    <cellStyle name="Standaard 3 2 2 2 3 3 3 2 2 2 2" xfId="36046" xr:uid="{EB5D3106-D6CE-4155-A34B-B4514FA99223}"/>
    <cellStyle name="Standaard 3 2 2 2 3 3 3 2 2 3" xfId="25862" xr:uid="{2CD1A093-1996-4831-A543-79AD5679EB8E}"/>
    <cellStyle name="Standaard 3 2 2 2 3 3 3 2 3" xfId="15122" xr:uid="{9708EB7A-8498-4B38-B380-34BF4DD24C61}"/>
    <cellStyle name="Standaard 3 2 2 2 3 3 3 2 3 2" xfId="35491" xr:uid="{221F89FC-0099-46B7-8E58-305DFD07EE07}"/>
    <cellStyle name="Standaard 3 2 2 2 3 3 3 2 4" xfId="25307" xr:uid="{F06779A0-F084-494B-91AA-EFF525E70F0A}"/>
    <cellStyle name="Standaard 3 2 2 2 3 3 3 3" xfId="5487" xr:uid="{DD745418-F031-44F8-82F3-BA05347D9C10}"/>
    <cellStyle name="Standaard 3 2 2 2 3 3 3 3 2" xfId="15676" xr:uid="{588C2F5E-1BB7-46C8-A464-3CF88B7FDB04}"/>
    <cellStyle name="Standaard 3 2 2 2 3 3 3 3 2 2" xfId="36045" xr:uid="{640A55F4-7C9B-4B1A-A64E-87DEF39C646A}"/>
    <cellStyle name="Standaard 3 2 2 2 3 3 3 3 3" xfId="25861" xr:uid="{DA31E0A1-A010-41BC-BAC6-153AB7477AD9}"/>
    <cellStyle name="Standaard 3 2 2 2 3 3 3 4" xfId="12579" xr:uid="{A6798138-C3ED-4CA7-B334-8802A7066185}"/>
    <cellStyle name="Standaard 3 2 2 2 3 3 3 4 2" xfId="32948" xr:uid="{6CC8DB96-3CE5-4187-A3C0-30C88E54CF37}"/>
    <cellStyle name="Standaard 3 2 2 2 3 3 3 5" xfId="22764" xr:uid="{C8C2B997-9286-4ABA-9AF2-D4BB5F63B9B3}"/>
    <cellStyle name="Standaard 3 2 2 2 3 3 4" xfId="3249" xr:uid="{AD694538-118F-4DB0-8853-1496A014C693}"/>
    <cellStyle name="Standaard 3 2 2 2 3 3 4 2" xfId="5489" xr:uid="{19B651E9-BEE0-4352-848D-64C932FCF0D9}"/>
    <cellStyle name="Standaard 3 2 2 2 3 3 4 2 2" xfId="15678" xr:uid="{1CDDF5ED-0421-45BA-9A09-3A031C723F05}"/>
    <cellStyle name="Standaard 3 2 2 2 3 3 4 2 2 2" xfId="36047" xr:uid="{41EDC951-CC9B-41A1-9137-8D177F863EFB}"/>
    <cellStyle name="Standaard 3 2 2 2 3 3 4 2 3" xfId="25863" xr:uid="{DFDC24AF-223A-40BC-9105-D711A4B32EBE}"/>
    <cellStyle name="Standaard 3 2 2 2 3 3 4 3" xfId="13427" xr:uid="{B8BB8B59-6331-4DFC-AFE8-9EA930AD3C0F}"/>
    <cellStyle name="Standaard 3 2 2 2 3 3 4 3 2" xfId="33796" xr:uid="{80F87DC2-0004-41B2-9EA2-422347CA9243}"/>
    <cellStyle name="Standaard 3 2 2 2 3 3 4 4" xfId="23612" xr:uid="{FF19BB1A-F314-43E1-8388-AB8C998E4946}"/>
    <cellStyle name="Standaard 3 2 2 2 3 3 5" xfId="5484" xr:uid="{14746DE3-A4D8-4C03-A060-0A06C42718CC}"/>
    <cellStyle name="Standaard 3 2 2 2 3 3 5 2" xfId="15673" xr:uid="{195B536D-5DA6-4A80-92B4-E0F0F5ACBE12}"/>
    <cellStyle name="Standaard 3 2 2 2 3 3 5 2 2" xfId="36042" xr:uid="{BE425B00-30B1-4CF7-B27A-291963C39E72}"/>
    <cellStyle name="Standaard 3 2 2 2 3 3 5 3" xfId="25858" xr:uid="{84E8A019-D9D1-4D87-95A3-C986843283C6}"/>
    <cellStyle name="Standaard 3 2 2 2 3 3 6" xfId="10884" xr:uid="{E48A5C37-5BF5-4466-91B3-6BF2ED467465}"/>
    <cellStyle name="Standaard 3 2 2 2 3 3 6 2" xfId="31253" xr:uid="{B943B314-220A-4C1C-AFB8-3B69101470D4}"/>
    <cellStyle name="Standaard 3 2 2 2 3 3 7" xfId="21069" xr:uid="{3427567A-09B1-40AC-ADA3-DA4A77C8B381}"/>
    <cellStyle name="Standaard 3 2 2 2 3 4" xfId="1128" xr:uid="{A1DAF2C4-DA34-48E5-90DE-D029BA9F660F}"/>
    <cellStyle name="Standaard 3 2 2 2 3 4 2" xfId="3673" xr:uid="{EDE44AED-09EF-40AB-93E6-218DF84754B0}"/>
    <cellStyle name="Standaard 3 2 2 2 3 4 2 2" xfId="5491" xr:uid="{9D2743B6-6241-4140-912E-A411BB553014}"/>
    <cellStyle name="Standaard 3 2 2 2 3 4 2 2 2" xfId="15680" xr:uid="{3594FE23-75EA-4A31-8AE5-566F98051044}"/>
    <cellStyle name="Standaard 3 2 2 2 3 4 2 2 2 2" xfId="36049" xr:uid="{D73E4D25-35A4-46B7-804F-F837997D1111}"/>
    <cellStyle name="Standaard 3 2 2 2 3 4 2 2 3" xfId="25865" xr:uid="{2565CEC9-0900-4A36-94A6-BC1878D12BE0}"/>
    <cellStyle name="Standaard 3 2 2 2 3 4 2 3" xfId="13851" xr:uid="{35126B4F-CFEC-4FE8-8773-11C8A5F1370A}"/>
    <cellStyle name="Standaard 3 2 2 2 3 4 2 3 2" xfId="34220" xr:uid="{D23B8FF3-A947-4C59-9D72-EAF9674A169E}"/>
    <cellStyle name="Standaard 3 2 2 2 3 4 2 4" xfId="24036" xr:uid="{ECFD057C-5543-4675-8CD5-5BEB083D5F21}"/>
    <cellStyle name="Standaard 3 2 2 2 3 4 3" xfId="5490" xr:uid="{BA398C4A-8CB0-417D-9D47-357F6F048951}"/>
    <cellStyle name="Standaard 3 2 2 2 3 4 3 2" xfId="15679" xr:uid="{596DBF98-AA47-4DAE-8D41-AF84154F4259}"/>
    <cellStyle name="Standaard 3 2 2 2 3 4 3 2 2" xfId="36048" xr:uid="{D4B5F032-7214-4A65-AF3C-5176F367E84B}"/>
    <cellStyle name="Standaard 3 2 2 2 3 4 3 3" xfId="25864" xr:uid="{EACABB38-C202-482D-9706-932F4DBF663F}"/>
    <cellStyle name="Standaard 3 2 2 2 3 4 4" xfId="11308" xr:uid="{0AFE2623-A656-41C8-AD0C-8E8371AF628D}"/>
    <cellStyle name="Standaard 3 2 2 2 3 4 4 2" xfId="31677" xr:uid="{D012A4BF-6F1F-468E-AB6B-A76510AE4B03}"/>
    <cellStyle name="Standaard 3 2 2 2 3 4 5" xfId="21493" xr:uid="{6CEB1DAF-3210-419F-BCD0-88A53D9E86B1}"/>
    <cellStyle name="Standaard 3 2 2 2 3 5" xfId="1975" xr:uid="{92179CAB-D31E-4A2E-B53F-FD7EEEF6527F}"/>
    <cellStyle name="Standaard 3 2 2 2 3 5 2" xfId="4520" xr:uid="{B055148E-A401-4D77-87F9-1F85608B443F}"/>
    <cellStyle name="Standaard 3 2 2 2 3 5 2 2" xfId="5493" xr:uid="{ACCC1646-AAAA-4567-89EF-47AA36221D49}"/>
    <cellStyle name="Standaard 3 2 2 2 3 5 2 2 2" xfId="15682" xr:uid="{4F0CD510-4F07-4F68-A66A-2C1FC916E173}"/>
    <cellStyle name="Standaard 3 2 2 2 3 5 2 2 2 2" xfId="36051" xr:uid="{AB862877-6C6F-4255-87E5-95CCFD3EAC2F}"/>
    <cellStyle name="Standaard 3 2 2 2 3 5 2 2 3" xfId="25867" xr:uid="{6524F495-9748-4A0E-B516-C2052F924FD0}"/>
    <cellStyle name="Standaard 3 2 2 2 3 5 2 3" xfId="14698" xr:uid="{C5D25E53-A9E2-4604-B9FF-A9E466006FC7}"/>
    <cellStyle name="Standaard 3 2 2 2 3 5 2 3 2" xfId="35067" xr:uid="{888F26DD-6DE3-4188-A385-EB6F9DECEDBE}"/>
    <cellStyle name="Standaard 3 2 2 2 3 5 2 4" xfId="24883" xr:uid="{57E57FB2-DD19-4BA9-9E3E-DB104E2AA089}"/>
    <cellStyle name="Standaard 3 2 2 2 3 5 3" xfId="5492" xr:uid="{E2736B34-2A6E-4B13-A044-CF4C27B2BE5C}"/>
    <cellStyle name="Standaard 3 2 2 2 3 5 3 2" xfId="15681" xr:uid="{9B3FFB9F-D60A-4A37-9F71-7B87D6978D16}"/>
    <cellStyle name="Standaard 3 2 2 2 3 5 3 2 2" xfId="36050" xr:uid="{01044F82-69CD-4267-BEF3-97B7F7FBBC8D}"/>
    <cellStyle name="Standaard 3 2 2 2 3 5 3 3" xfId="25866" xr:uid="{D14C20B6-1C1F-4F93-9B0C-803134D6C7C6}"/>
    <cellStyle name="Standaard 3 2 2 2 3 5 4" xfId="12155" xr:uid="{87967DE7-2955-4971-BA44-E5EEFE36AF61}"/>
    <cellStyle name="Standaard 3 2 2 2 3 5 4 2" xfId="32524" xr:uid="{23126F9B-6008-4C56-8FD6-782381587E63}"/>
    <cellStyle name="Standaard 3 2 2 2 3 5 5" xfId="22340" xr:uid="{79E5E6B8-6F30-444F-9780-21B2F5FAC433}"/>
    <cellStyle name="Standaard 3 2 2 2 3 6" xfId="2825" xr:uid="{F2D42886-566B-46DB-8711-660A546CE87F}"/>
    <cellStyle name="Standaard 3 2 2 2 3 6 2" xfId="5494" xr:uid="{E9D9F0F9-565A-4141-A72C-C6162B35EB85}"/>
    <cellStyle name="Standaard 3 2 2 2 3 6 2 2" xfId="15683" xr:uid="{E22A7CBC-F0A9-4E7B-8DF6-AD71F7C42F22}"/>
    <cellStyle name="Standaard 3 2 2 2 3 6 2 2 2" xfId="36052" xr:uid="{DD609D8B-9DC2-484A-9FF2-942623725871}"/>
    <cellStyle name="Standaard 3 2 2 2 3 6 2 3" xfId="25868" xr:uid="{7A1D48AE-3DB3-4C5C-BED1-79C332CAFBAE}"/>
    <cellStyle name="Standaard 3 2 2 2 3 6 3" xfId="13003" xr:uid="{52D007D7-16C0-4C3F-A234-6D9131A0D8DB}"/>
    <cellStyle name="Standaard 3 2 2 2 3 6 3 2" xfId="33372" xr:uid="{346D6095-0CAD-48B0-B44E-DD94A8593FAC}"/>
    <cellStyle name="Standaard 3 2 2 2 3 6 4" xfId="23188" xr:uid="{8822280F-6EE3-4EB0-BF53-95631311CA58}"/>
    <cellStyle name="Standaard 3 2 2 2 3 7" xfId="5471" xr:uid="{01FB5818-1EC0-4D20-989F-700DF198D78E}"/>
    <cellStyle name="Standaard 3 2 2 2 3 7 2" xfId="15660" xr:uid="{1D35690E-EE8F-424C-AF6B-8F4211769078}"/>
    <cellStyle name="Standaard 3 2 2 2 3 7 2 2" xfId="36029" xr:uid="{9901F6DB-6A25-44F6-A600-2DB79805422E}"/>
    <cellStyle name="Standaard 3 2 2 2 3 7 3" xfId="25845" xr:uid="{6EE3860F-32E9-466A-9831-7C8213233E07}"/>
    <cellStyle name="Standaard 3 2 2 2 3 8" xfId="10460" xr:uid="{7586D447-5761-41E9-BA34-9A9E22C1F407}"/>
    <cellStyle name="Standaard 3 2 2 2 3 8 2" xfId="30829" xr:uid="{4165DBBD-AA93-4581-84E2-8397F6F96D02}"/>
    <cellStyle name="Standaard 3 2 2 2 3 9" xfId="20645" xr:uid="{1560832C-ED66-464A-A1A2-E18EF04DA2F5}"/>
    <cellStyle name="Standaard 3 2 2 2 4" xfId="212" xr:uid="{CD6D853E-425A-4319-B80A-E33EDDFC699E}"/>
    <cellStyle name="Standaard 3 2 2 2 4 2" xfId="770" xr:uid="{FA3E6796-6FD9-4ABA-A4C6-5F48D3D709A2}"/>
    <cellStyle name="Standaard 3 2 2 2 4 2 2" xfId="1620" xr:uid="{F735E8E4-8603-44E5-92DD-9BC970B195B6}"/>
    <cellStyle name="Standaard 3 2 2 2 4 2 2 2" xfId="4165" xr:uid="{0623322F-B14C-45F2-898B-889C95253D5A}"/>
    <cellStyle name="Standaard 3 2 2 2 4 2 2 2 2" xfId="5498" xr:uid="{05F28620-0747-4D0B-BB61-E4D4BDE0570A}"/>
    <cellStyle name="Standaard 3 2 2 2 4 2 2 2 2 2" xfId="15687" xr:uid="{DBEECAEA-5D5B-4775-A6DC-C4706F7BFDFE}"/>
    <cellStyle name="Standaard 3 2 2 2 4 2 2 2 2 2 2" xfId="36056" xr:uid="{C715C27A-9A59-48AD-9322-656FD2860F08}"/>
    <cellStyle name="Standaard 3 2 2 2 4 2 2 2 2 3" xfId="25872" xr:uid="{CC8E883A-E59B-4A56-9F34-B532C3EF54C7}"/>
    <cellStyle name="Standaard 3 2 2 2 4 2 2 2 3" xfId="14343" xr:uid="{2E328959-C173-496A-9FBA-659172934309}"/>
    <cellStyle name="Standaard 3 2 2 2 4 2 2 2 3 2" xfId="34712" xr:uid="{10503836-D7E0-41BA-9A82-F719AC4AB994}"/>
    <cellStyle name="Standaard 3 2 2 2 4 2 2 2 4" xfId="24528" xr:uid="{AFBBF24C-3EAB-4B53-AC7B-000667A73D21}"/>
    <cellStyle name="Standaard 3 2 2 2 4 2 2 3" xfId="5497" xr:uid="{35C6D608-3D0D-41D2-81FD-192518FEA86E}"/>
    <cellStyle name="Standaard 3 2 2 2 4 2 2 3 2" xfId="15686" xr:uid="{509E34B5-89FC-4019-B6C4-9AB013AD1904}"/>
    <cellStyle name="Standaard 3 2 2 2 4 2 2 3 2 2" xfId="36055" xr:uid="{67F740B7-585C-46F8-8622-A5DAE375D21E}"/>
    <cellStyle name="Standaard 3 2 2 2 4 2 2 3 3" xfId="25871" xr:uid="{6BC21C53-C5AF-41A0-8FB0-12533F15A7B1}"/>
    <cellStyle name="Standaard 3 2 2 2 4 2 2 4" xfId="11800" xr:uid="{E29D411A-2DB4-48A9-8DE9-F65DF7273227}"/>
    <cellStyle name="Standaard 3 2 2 2 4 2 2 4 2" xfId="32169" xr:uid="{11ED03CB-B0D3-4746-A266-D4931487D186}"/>
    <cellStyle name="Standaard 3 2 2 2 4 2 2 5" xfId="21985" xr:uid="{649EB728-5BBA-4B7D-812E-A7558D3BC445}"/>
    <cellStyle name="Standaard 3 2 2 2 4 2 3" xfId="2467" xr:uid="{496B1B6E-ECFD-4EC5-82E3-90508B4CBDBF}"/>
    <cellStyle name="Standaard 3 2 2 2 4 2 3 2" xfId="5012" xr:uid="{DB8F8B45-25C6-42E0-AE6B-22A31C92DEC9}"/>
    <cellStyle name="Standaard 3 2 2 2 4 2 3 2 2" xfId="5500" xr:uid="{459A6C2C-7FE9-42C5-A78D-0E6B9E0F01F1}"/>
    <cellStyle name="Standaard 3 2 2 2 4 2 3 2 2 2" xfId="15689" xr:uid="{4CA810DA-A1FA-43B0-846D-805DC5C72DDB}"/>
    <cellStyle name="Standaard 3 2 2 2 4 2 3 2 2 2 2" xfId="36058" xr:uid="{0DD028C9-1E97-4C01-B499-7CFE4B61D320}"/>
    <cellStyle name="Standaard 3 2 2 2 4 2 3 2 2 3" xfId="25874" xr:uid="{396EB497-163A-4C5D-BD2E-E0E74D228EF9}"/>
    <cellStyle name="Standaard 3 2 2 2 4 2 3 2 3" xfId="15190" xr:uid="{5C951FAD-CB6B-434A-83F1-A388EA664419}"/>
    <cellStyle name="Standaard 3 2 2 2 4 2 3 2 3 2" xfId="35559" xr:uid="{BCA52DE0-3F53-44B0-9C68-09E992270791}"/>
    <cellStyle name="Standaard 3 2 2 2 4 2 3 2 4" xfId="25375" xr:uid="{2C978916-7DB6-47D3-9A30-E164E4CE3B15}"/>
    <cellStyle name="Standaard 3 2 2 2 4 2 3 3" xfId="5499" xr:uid="{470A3C07-158C-4D68-B4C1-5CA147B5DDF5}"/>
    <cellStyle name="Standaard 3 2 2 2 4 2 3 3 2" xfId="15688" xr:uid="{CDE8085E-1976-4C5C-BEC3-3BF32C879794}"/>
    <cellStyle name="Standaard 3 2 2 2 4 2 3 3 2 2" xfId="36057" xr:uid="{B13D43D0-C969-4D1E-B71A-A23AE7D050E7}"/>
    <cellStyle name="Standaard 3 2 2 2 4 2 3 3 3" xfId="25873" xr:uid="{5EC1ACFA-15F2-4E14-B737-DF77820D8050}"/>
    <cellStyle name="Standaard 3 2 2 2 4 2 3 4" xfId="12647" xr:uid="{40417674-0A19-4955-B6F7-1195EA78C2CB}"/>
    <cellStyle name="Standaard 3 2 2 2 4 2 3 4 2" xfId="33016" xr:uid="{2039C10C-F105-4CA8-A026-4AC0E8A0684E}"/>
    <cellStyle name="Standaard 3 2 2 2 4 2 3 5" xfId="22832" xr:uid="{E91F01B8-9BD0-41FB-A69B-F9CBA3326473}"/>
    <cellStyle name="Standaard 3 2 2 2 4 2 4" xfId="3317" xr:uid="{6BF4E781-1064-479F-8AEC-6A45D9245FDC}"/>
    <cellStyle name="Standaard 3 2 2 2 4 2 4 2" xfId="5501" xr:uid="{02845A5B-E4C7-4441-B4AE-C13308B1812A}"/>
    <cellStyle name="Standaard 3 2 2 2 4 2 4 2 2" xfId="15690" xr:uid="{3C41AA2F-CDB3-493C-AF8C-520896416684}"/>
    <cellStyle name="Standaard 3 2 2 2 4 2 4 2 2 2" xfId="36059" xr:uid="{5A2B6FA8-54F5-40CD-96D8-4968F77DF5D5}"/>
    <cellStyle name="Standaard 3 2 2 2 4 2 4 2 3" xfId="25875" xr:uid="{CDDFCF4E-05DF-4B9C-8C20-86D80FFD4113}"/>
    <cellStyle name="Standaard 3 2 2 2 4 2 4 3" xfId="13495" xr:uid="{67BB99A7-36C1-4064-AC78-81E480607BC2}"/>
    <cellStyle name="Standaard 3 2 2 2 4 2 4 3 2" xfId="33864" xr:uid="{C5BBA366-3210-49C0-91CF-86E60271339C}"/>
    <cellStyle name="Standaard 3 2 2 2 4 2 4 4" xfId="23680" xr:uid="{B37231CE-C00E-4A37-961F-4B45202037C9}"/>
    <cellStyle name="Standaard 3 2 2 2 4 2 5" xfId="5496" xr:uid="{6F485032-6528-4552-B50A-D9FD48F1A1B5}"/>
    <cellStyle name="Standaard 3 2 2 2 4 2 5 2" xfId="15685" xr:uid="{E7BF1CDA-F4F5-4C75-ADB6-F7DBF1DD148C}"/>
    <cellStyle name="Standaard 3 2 2 2 4 2 5 2 2" xfId="36054" xr:uid="{392CA17B-AF66-46CD-A1C9-5C9B133C5760}"/>
    <cellStyle name="Standaard 3 2 2 2 4 2 5 3" xfId="25870" xr:uid="{5A8B11E4-1DB6-4FF1-A61B-5DB1CDFD9ECB}"/>
    <cellStyle name="Standaard 3 2 2 2 4 2 6" xfId="10952" xr:uid="{6DBF420D-9278-4D94-85F7-F3BFEC8FA734}"/>
    <cellStyle name="Standaard 3 2 2 2 4 2 6 2" xfId="31321" xr:uid="{4CD60CD6-D623-4824-9632-CBF6E9AF602B}"/>
    <cellStyle name="Standaard 3 2 2 2 4 2 7" xfId="21137" xr:uid="{DFEE2E04-3084-4357-BD8E-2FBA75921205}"/>
    <cellStyle name="Standaard 3 2 2 2 4 3" xfId="1196" xr:uid="{6305397B-AABD-44FE-963C-275A1CB2C40C}"/>
    <cellStyle name="Standaard 3 2 2 2 4 3 2" xfId="3741" xr:uid="{9A33BF08-1C08-4A9D-BB1A-1308AC84CEDE}"/>
    <cellStyle name="Standaard 3 2 2 2 4 3 2 2" xfId="5503" xr:uid="{D99E7180-E4A5-473C-B0CD-6F34E17174D9}"/>
    <cellStyle name="Standaard 3 2 2 2 4 3 2 2 2" xfId="15692" xr:uid="{A90F8BEE-E226-49EF-950B-5D97B838B709}"/>
    <cellStyle name="Standaard 3 2 2 2 4 3 2 2 2 2" xfId="36061" xr:uid="{D704E3FE-F5DE-4C2F-B4F9-90FF28592612}"/>
    <cellStyle name="Standaard 3 2 2 2 4 3 2 2 3" xfId="25877" xr:uid="{4D5E14BE-9A39-4382-AFFD-610D594619F2}"/>
    <cellStyle name="Standaard 3 2 2 2 4 3 2 3" xfId="13919" xr:uid="{194F051D-83B9-4757-BD77-86A4B8793305}"/>
    <cellStyle name="Standaard 3 2 2 2 4 3 2 3 2" xfId="34288" xr:uid="{9278557D-FF73-496E-AF12-77EC6F814E8B}"/>
    <cellStyle name="Standaard 3 2 2 2 4 3 2 4" xfId="24104" xr:uid="{785EC835-D119-4A02-B3C1-0C7311911667}"/>
    <cellStyle name="Standaard 3 2 2 2 4 3 3" xfId="5502" xr:uid="{67055646-C0D3-4E29-87E3-F90C436F073E}"/>
    <cellStyle name="Standaard 3 2 2 2 4 3 3 2" xfId="15691" xr:uid="{A3C1E05B-A0D7-4684-AE87-E4745C6D0903}"/>
    <cellStyle name="Standaard 3 2 2 2 4 3 3 2 2" xfId="36060" xr:uid="{31A995CC-556E-4184-8054-B680A8E396D8}"/>
    <cellStyle name="Standaard 3 2 2 2 4 3 3 3" xfId="25876" xr:uid="{117B96C4-9D0F-44BC-A07D-379D8A879307}"/>
    <cellStyle name="Standaard 3 2 2 2 4 3 4" xfId="11376" xr:uid="{45FD71C6-8A21-41B5-B44C-32733C976FFB}"/>
    <cellStyle name="Standaard 3 2 2 2 4 3 4 2" xfId="31745" xr:uid="{095B55E1-B7BB-421D-9FFA-F66144014735}"/>
    <cellStyle name="Standaard 3 2 2 2 4 3 5" xfId="21561" xr:uid="{779C2F58-CDF9-4BAC-ABE7-1C13B546BCDD}"/>
    <cellStyle name="Standaard 3 2 2 2 4 4" xfId="2043" xr:uid="{0BB5CEA6-9389-445E-AA47-DD023ADC9E34}"/>
    <cellStyle name="Standaard 3 2 2 2 4 4 2" xfId="4588" xr:uid="{A067723C-032E-411B-A9C7-90FA460E1CE2}"/>
    <cellStyle name="Standaard 3 2 2 2 4 4 2 2" xfId="5505" xr:uid="{862EEB81-1CE6-42CA-B965-999FD533CDCA}"/>
    <cellStyle name="Standaard 3 2 2 2 4 4 2 2 2" xfId="15694" xr:uid="{982A3E35-5CC9-44F8-A9E4-6C630DE46860}"/>
    <cellStyle name="Standaard 3 2 2 2 4 4 2 2 2 2" xfId="36063" xr:uid="{3EC75C3C-4A66-4523-8B20-0F29D0DCDAD8}"/>
    <cellStyle name="Standaard 3 2 2 2 4 4 2 2 3" xfId="25879" xr:uid="{8274AE2A-5CCC-443A-AD2D-165A51946AC5}"/>
    <cellStyle name="Standaard 3 2 2 2 4 4 2 3" xfId="14766" xr:uid="{59539C62-6749-497A-8FDA-4023269EB782}"/>
    <cellStyle name="Standaard 3 2 2 2 4 4 2 3 2" xfId="35135" xr:uid="{6DC2BA83-0ECA-4F85-801F-AFA6D4E5E272}"/>
    <cellStyle name="Standaard 3 2 2 2 4 4 2 4" xfId="24951" xr:uid="{7E1FD7B5-26E2-40CE-BE65-14D798CB215D}"/>
    <cellStyle name="Standaard 3 2 2 2 4 4 3" xfId="5504" xr:uid="{9B60A3F3-DCEA-4F4A-9B33-EA8DCA69D447}"/>
    <cellStyle name="Standaard 3 2 2 2 4 4 3 2" xfId="15693" xr:uid="{E5F1CD1A-A975-45A9-8953-BDE186E10BF5}"/>
    <cellStyle name="Standaard 3 2 2 2 4 4 3 2 2" xfId="36062" xr:uid="{9BA6F9FC-3E63-4247-8D86-4FF6FB44085A}"/>
    <cellStyle name="Standaard 3 2 2 2 4 4 3 3" xfId="25878" xr:uid="{C7C2893A-97E9-4600-BD34-5D325C1D9425}"/>
    <cellStyle name="Standaard 3 2 2 2 4 4 4" xfId="12223" xr:uid="{7305CB49-A7DF-4740-A7CB-A03C2B599541}"/>
    <cellStyle name="Standaard 3 2 2 2 4 4 4 2" xfId="32592" xr:uid="{F0FD976B-453D-492E-87AE-1FFBAD5DFE51}"/>
    <cellStyle name="Standaard 3 2 2 2 4 4 5" xfId="22408" xr:uid="{ABCC0B11-33DF-4EE9-826C-778B2C5F2319}"/>
    <cellStyle name="Standaard 3 2 2 2 4 5" xfId="2893" xr:uid="{3A1FCCB2-A5EF-4980-9305-D03CFB878CAF}"/>
    <cellStyle name="Standaard 3 2 2 2 4 5 2" xfId="5506" xr:uid="{C19D5C8F-857B-47C8-B552-C22D90A329F8}"/>
    <cellStyle name="Standaard 3 2 2 2 4 5 2 2" xfId="15695" xr:uid="{EE17B53A-D80C-4E0B-9D49-55B16344547F}"/>
    <cellStyle name="Standaard 3 2 2 2 4 5 2 2 2" xfId="36064" xr:uid="{91ED7C48-7A6E-400C-949C-2CF40DA52D39}"/>
    <cellStyle name="Standaard 3 2 2 2 4 5 2 3" xfId="25880" xr:uid="{FFFDDA45-3517-4A15-B5D0-1D0DD298BB9F}"/>
    <cellStyle name="Standaard 3 2 2 2 4 5 3" xfId="13071" xr:uid="{083494B7-BFC5-4E38-9D8C-24466578723E}"/>
    <cellStyle name="Standaard 3 2 2 2 4 5 3 2" xfId="33440" xr:uid="{BA3750AA-BB8C-4704-BF69-EFF09554E0D6}"/>
    <cellStyle name="Standaard 3 2 2 2 4 5 4" xfId="23256" xr:uid="{1EEB17F4-9395-4C68-8CE9-DFFC449A1784}"/>
    <cellStyle name="Standaard 3 2 2 2 4 6" xfId="5495" xr:uid="{976813E9-02E8-4D9B-AA69-6F6E637A5570}"/>
    <cellStyle name="Standaard 3 2 2 2 4 6 2" xfId="15684" xr:uid="{8D9022F5-9DE7-4A1F-91A5-B2A1548D1342}"/>
    <cellStyle name="Standaard 3 2 2 2 4 6 2 2" xfId="36053" xr:uid="{160B380D-3B0A-4C82-922C-F13E89E0330C}"/>
    <cellStyle name="Standaard 3 2 2 2 4 6 3" xfId="25869" xr:uid="{31F96DFD-F9D7-4A52-83A2-41719E02CB42}"/>
    <cellStyle name="Standaard 3 2 2 2 4 7" xfId="10528" xr:uid="{5F636C70-EBC4-4D58-BE00-4DD0DC521FC8}"/>
    <cellStyle name="Standaard 3 2 2 2 4 7 2" xfId="30897" xr:uid="{246D1B69-4EBF-4152-BB83-4510FE5C3344}"/>
    <cellStyle name="Standaard 3 2 2 2 4 8" xfId="20713" xr:uid="{74EA4735-893A-4223-A833-1AC2C9A7F8B6}"/>
    <cellStyle name="Standaard 3 2 2 2 5" xfId="421" xr:uid="{BE7C381E-2061-49F3-9A78-B5360B0EED4A}"/>
    <cellStyle name="Standaard 3 2 2 2 5 2" xfId="883" xr:uid="{DF2211EF-AF8F-4BF1-A596-D1270386908C}"/>
    <cellStyle name="Standaard 3 2 2 2 5 2 2" xfId="1733" xr:uid="{6D40872B-B631-401C-8ACA-C18616A42630}"/>
    <cellStyle name="Standaard 3 2 2 2 5 2 2 2" xfId="4278" xr:uid="{24247858-F587-4359-8EB9-B8929201B608}"/>
    <cellStyle name="Standaard 3 2 2 2 5 2 2 2 2" xfId="5510" xr:uid="{8B163D97-46AF-42F3-AAA1-5BEDE73191A0}"/>
    <cellStyle name="Standaard 3 2 2 2 5 2 2 2 2 2" xfId="15699" xr:uid="{FB13E0E5-C7AD-4634-9218-02C855465E94}"/>
    <cellStyle name="Standaard 3 2 2 2 5 2 2 2 2 2 2" xfId="36068" xr:uid="{F577CF5C-24FB-4B40-AF57-FEFBAB73CF8A}"/>
    <cellStyle name="Standaard 3 2 2 2 5 2 2 2 2 3" xfId="25884" xr:uid="{D88E15E9-E5CB-47D3-BD84-C39685A8910E}"/>
    <cellStyle name="Standaard 3 2 2 2 5 2 2 2 3" xfId="14456" xr:uid="{B464C530-8C53-4CC7-BC6C-7C1B54ABD681}"/>
    <cellStyle name="Standaard 3 2 2 2 5 2 2 2 3 2" xfId="34825" xr:uid="{D2D60EF3-C95F-4D19-B52E-4955F20ABB4C}"/>
    <cellStyle name="Standaard 3 2 2 2 5 2 2 2 4" xfId="24641" xr:uid="{F8A5475C-27FA-4105-9EEA-C677E2B1F2E6}"/>
    <cellStyle name="Standaard 3 2 2 2 5 2 2 3" xfId="5509" xr:uid="{3FDCED24-B186-4035-B8E2-6583081B95E9}"/>
    <cellStyle name="Standaard 3 2 2 2 5 2 2 3 2" xfId="15698" xr:uid="{CBF32299-233B-4134-8951-7299575CFEF6}"/>
    <cellStyle name="Standaard 3 2 2 2 5 2 2 3 2 2" xfId="36067" xr:uid="{83C7F1E3-CF88-4EBC-84CF-9F188F77E008}"/>
    <cellStyle name="Standaard 3 2 2 2 5 2 2 3 3" xfId="25883" xr:uid="{202F3C74-E401-41EC-B442-F8ABC999FD11}"/>
    <cellStyle name="Standaard 3 2 2 2 5 2 2 4" xfId="11913" xr:uid="{343AAE11-A0F6-4622-BA1C-A66F28B573F1}"/>
    <cellStyle name="Standaard 3 2 2 2 5 2 2 4 2" xfId="32282" xr:uid="{A8FB1B63-774B-4360-BCCB-7BA3DAB3DC9A}"/>
    <cellStyle name="Standaard 3 2 2 2 5 2 2 5" xfId="22098" xr:uid="{F1ACBC96-E52C-4731-B05F-3A9B8B2079E0}"/>
    <cellStyle name="Standaard 3 2 2 2 5 2 3" xfId="2580" xr:uid="{A6182ACF-0085-45C6-9351-AC2B93C84D0E}"/>
    <cellStyle name="Standaard 3 2 2 2 5 2 3 2" xfId="5125" xr:uid="{F16A880B-FD71-4CE6-8A46-7CB549E79C26}"/>
    <cellStyle name="Standaard 3 2 2 2 5 2 3 2 2" xfId="5512" xr:uid="{E9AE5286-5B0E-4B13-A2C0-4E80BB412615}"/>
    <cellStyle name="Standaard 3 2 2 2 5 2 3 2 2 2" xfId="15701" xr:uid="{C4D78206-9F55-4DD5-B8F2-98C2E7EC023A}"/>
    <cellStyle name="Standaard 3 2 2 2 5 2 3 2 2 2 2" xfId="36070" xr:uid="{C663F679-411F-480B-BCB9-38647D1587DD}"/>
    <cellStyle name="Standaard 3 2 2 2 5 2 3 2 2 3" xfId="25886" xr:uid="{48319F21-72DE-4755-B552-02BE9B3E58B0}"/>
    <cellStyle name="Standaard 3 2 2 2 5 2 3 2 3" xfId="15303" xr:uid="{7E27816B-BFE0-47A4-9CE9-4713C25DC194}"/>
    <cellStyle name="Standaard 3 2 2 2 5 2 3 2 3 2" xfId="35672" xr:uid="{C3F9BF83-B9FD-41FD-B8A7-5E545CF91D0B}"/>
    <cellStyle name="Standaard 3 2 2 2 5 2 3 2 4" xfId="25488" xr:uid="{C75ABA01-9DB8-4411-B2D8-2CA9C95FFC75}"/>
    <cellStyle name="Standaard 3 2 2 2 5 2 3 3" xfId="5511" xr:uid="{229DA66C-9C87-4ADD-8800-87D03702CC54}"/>
    <cellStyle name="Standaard 3 2 2 2 5 2 3 3 2" xfId="15700" xr:uid="{E236A250-7975-4BAA-81EE-5C5D43CFC5E9}"/>
    <cellStyle name="Standaard 3 2 2 2 5 2 3 3 2 2" xfId="36069" xr:uid="{C1442632-D7A4-4950-93F7-0D07FB15E72E}"/>
    <cellStyle name="Standaard 3 2 2 2 5 2 3 3 3" xfId="25885" xr:uid="{587F9031-0D1F-4E08-B611-8C4A6314DF02}"/>
    <cellStyle name="Standaard 3 2 2 2 5 2 3 4" xfId="12760" xr:uid="{562DCCCD-000B-42D0-AC60-9361AAC774FB}"/>
    <cellStyle name="Standaard 3 2 2 2 5 2 3 4 2" xfId="33129" xr:uid="{552288DF-7F8F-403D-9EDC-7669C012BD6B}"/>
    <cellStyle name="Standaard 3 2 2 2 5 2 3 5" xfId="22945" xr:uid="{133C5754-C617-4BA0-A6EF-085A780647CE}"/>
    <cellStyle name="Standaard 3 2 2 2 5 2 4" xfId="3430" xr:uid="{AF8D5D6E-4D33-400F-86FF-E06BDD2807D1}"/>
    <cellStyle name="Standaard 3 2 2 2 5 2 4 2" xfId="5513" xr:uid="{EA27FD06-41E2-4FDA-8170-6CD63AB4109C}"/>
    <cellStyle name="Standaard 3 2 2 2 5 2 4 2 2" xfId="15702" xr:uid="{17C3411C-661B-4A3B-9812-965F2665141B}"/>
    <cellStyle name="Standaard 3 2 2 2 5 2 4 2 2 2" xfId="36071" xr:uid="{285F3399-FC27-44A5-83A0-61DC22A3CB61}"/>
    <cellStyle name="Standaard 3 2 2 2 5 2 4 2 3" xfId="25887" xr:uid="{EB75C6DD-1585-4A05-898B-08E092ECEBE5}"/>
    <cellStyle name="Standaard 3 2 2 2 5 2 4 3" xfId="13608" xr:uid="{8BAAA96D-9014-4989-AA29-4D133F87501C}"/>
    <cellStyle name="Standaard 3 2 2 2 5 2 4 3 2" xfId="33977" xr:uid="{29131B23-4CD8-4D69-86AB-2D7C125F9A7A}"/>
    <cellStyle name="Standaard 3 2 2 2 5 2 4 4" xfId="23793" xr:uid="{A854A9C9-D64E-4E94-9D3F-1DE2289E4B20}"/>
    <cellStyle name="Standaard 3 2 2 2 5 2 5" xfId="5508" xr:uid="{84A9ED3A-C44A-4FB1-8BB9-B2608271B9ED}"/>
    <cellStyle name="Standaard 3 2 2 2 5 2 5 2" xfId="15697" xr:uid="{0E5ECBDB-A5BA-4DC6-A554-BDB80489E4AD}"/>
    <cellStyle name="Standaard 3 2 2 2 5 2 5 2 2" xfId="36066" xr:uid="{7D49CD26-9E65-4594-8136-BDE512940E37}"/>
    <cellStyle name="Standaard 3 2 2 2 5 2 5 3" xfId="25882" xr:uid="{B45C506B-7A46-44FF-A783-6A9A79ABB043}"/>
    <cellStyle name="Standaard 3 2 2 2 5 2 6" xfId="11065" xr:uid="{EA3725AE-D1FF-4A22-B422-A226EA930F6A}"/>
    <cellStyle name="Standaard 3 2 2 2 5 2 6 2" xfId="31434" xr:uid="{1FEF5151-B667-49CB-8FED-97FF9194C2CF}"/>
    <cellStyle name="Standaard 3 2 2 2 5 2 7" xfId="21250" xr:uid="{FD39715C-1E0B-4AAD-BE29-88AE9E7A2B35}"/>
    <cellStyle name="Standaard 3 2 2 2 5 3" xfId="1309" xr:uid="{11C673E4-FE08-47F4-8669-8A2C4F230B53}"/>
    <cellStyle name="Standaard 3 2 2 2 5 3 2" xfId="3854" xr:uid="{ABD9E143-EF56-4691-BF32-C0F9A874CFA0}"/>
    <cellStyle name="Standaard 3 2 2 2 5 3 2 2" xfId="5515" xr:uid="{2B37AADC-A79F-42E7-8A5E-3026B8DF75CA}"/>
    <cellStyle name="Standaard 3 2 2 2 5 3 2 2 2" xfId="15704" xr:uid="{A13F57BD-2955-4CB8-BB2D-EEC9A22FDD29}"/>
    <cellStyle name="Standaard 3 2 2 2 5 3 2 2 2 2" xfId="36073" xr:uid="{C8E0CED5-04AA-419A-BF37-DE4AB8DB6499}"/>
    <cellStyle name="Standaard 3 2 2 2 5 3 2 2 3" xfId="25889" xr:uid="{C6E02695-4274-420D-B143-5EB11BAC8929}"/>
    <cellStyle name="Standaard 3 2 2 2 5 3 2 3" xfId="14032" xr:uid="{BB5BEFBD-5CCF-4F85-A53D-7E47A97B3671}"/>
    <cellStyle name="Standaard 3 2 2 2 5 3 2 3 2" xfId="34401" xr:uid="{C7EA808C-CF36-4103-A55F-52A3817691B6}"/>
    <cellStyle name="Standaard 3 2 2 2 5 3 2 4" xfId="24217" xr:uid="{22C1F050-0F6F-4995-BA3A-E71DCF94740F}"/>
    <cellStyle name="Standaard 3 2 2 2 5 3 3" xfId="5514" xr:uid="{8473CCED-9836-4824-B0D9-A5306009BDE1}"/>
    <cellStyle name="Standaard 3 2 2 2 5 3 3 2" xfId="15703" xr:uid="{67B3F605-96CF-4300-A056-0AB27E48C3E4}"/>
    <cellStyle name="Standaard 3 2 2 2 5 3 3 2 2" xfId="36072" xr:uid="{672E6F48-2618-4A80-B2C1-9C14F5091CAF}"/>
    <cellStyle name="Standaard 3 2 2 2 5 3 3 3" xfId="25888" xr:uid="{8CBA0B8D-E3DA-4AA3-A84B-7581E57A2874}"/>
    <cellStyle name="Standaard 3 2 2 2 5 3 4" xfId="11489" xr:uid="{50723340-5249-4E2A-839A-2473F35A953D}"/>
    <cellStyle name="Standaard 3 2 2 2 5 3 4 2" xfId="31858" xr:uid="{25AC8737-BF53-4B7C-8EE1-623B919DC40C}"/>
    <cellStyle name="Standaard 3 2 2 2 5 3 5" xfId="21674" xr:uid="{A2662660-A166-4D51-80BF-94AF2DC8E899}"/>
    <cellStyle name="Standaard 3 2 2 2 5 4" xfId="2156" xr:uid="{A76B38D7-DB33-4353-8486-56EA6317769D}"/>
    <cellStyle name="Standaard 3 2 2 2 5 4 2" xfId="4701" xr:uid="{83F77478-A6DC-4BB7-893D-6D068C055FDA}"/>
    <cellStyle name="Standaard 3 2 2 2 5 4 2 2" xfId="5517" xr:uid="{89ADDFC2-7A43-43A9-8A0D-BA45FD004E71}"/>
    <cellStyle name="Standaard 3 2 2 2 5 4 2 2 2" xfId="15706" xr:uid="{8C68DDA2-AD3E-48C0-B446-7F4BA40CC794}"/>
    <cellStyle name="Standaard 3 2 2 2 5 4 2 2 2 2" xfId="36075" xr:uid="{6449E893-680F-44F8-8CE2-14F2F300C7C2}"/>
    <cellStyle name="Standaard 3 2 2 2 5 4 2 2 3" xfId="25891" xr:uid="{F5A031F0-4458-4BEC-95F7-FC77CABC5AC2}"/>
    <cellStyle name="Standaard 3 2 2 2 5 4 2 3" xfId="14879" xr:uid="{4A9015E0-A9A8-4AFE-80BC-D7DD6C278224}"/>
    <cellStyle name="Standaard 3 2 2 2 5 4 2 3 2" xfId="35248" xr:uid="{386675A9-AED4-4770-9B38-1936F5DC4B06}"/>
    <cellStyle name="Standaard 3 2 2 2 5 4 2 4" xfId="25064" xr:uid="{FD277EA8-9BAB-438F-8FB0-9203D935A3BC}"/>
    <cellStyle name="Standaard 3 2 2 2 5 4 3" xfId="5516" xr:uid="{1CB2F2F5-03C5-4013-9AB4-6457DB23692C}"/>
    <cellStyle name="Standaard 3 2 2 2 5 4 3 2" xfId="15705" xr:uid="{BC607484-C4DB-4591-91FE-2FC57CF10625}"/>
    <cellStyle name="Standaard 3 2 2 2 5 4 3 2 2" xfId="36074" xr:uid="{EB16C6EE-75C5-44DF-B526-50B92272B7B6}"/>
    <cellStyle name="Standaard 3 2 2 2 5 4 3 3" xfId="25890" xr:uid="{EEBF70E9-8101-44D9-90F2-3B72D5B97B7C}"/>
    <cellStyle name="Standaard 3 2 2 2 5 4 4" xfId="12336" xr:uid="{9F7417EC-D2D3-455E-87F1-7708CEF7B181}"/>
    <cellStyle name="Standaard 3 2 2 2 5 4 4 2" xfId="32705" xr:uid="{CB665191-F3E3-4BAC-A6DB-FC691C8D2C99}"/>
    <cellStyle name="Standaard 3 2 2 2 5 4 5" xfId="22521" xr:uid="{64ABD74F-53C6-42E7-AF03-15EF924816B9}"/>
    <cellStyle name="Standaard 3 2 2 2 5 5" xfId="3006" xr:uid="{99FC07CA-9D56-4661-ADDF-FC1ADFCED157}"/>
    <cellStyle name="Standaard 3 2 2 2 5 5 2" xfId="5518" xr:uid="{711EE388-D5BA-4701-A1B3-A597B861626E}"/>
    <cellStyle name="Standaard 3 2 2 2 5 5 2 2" xfId="15707" xr:uid="{B4EDA2F0-20AB-41F8-9C4A-0BF32C1B9598}"/>
    <cellStyle name="Standaard 3 2 2 2 5 5 2 2 2" xfId="36076" xr:uid="{2DD7DCD6-C6B1-4D36-9204-F9A614168044}"/>
    <cellStyle name="Standaard 3 2 2 2 5 5 2 3" xfId="25892" xr:uid="{69117E04-54F0-4EE7-8182-C7E22C8CCCE9}"/>
    <cellStyle name="Standaard 3 2 2 2 5 5 3" xfId="13184" xr:uid="{D4D1DBBE-6F9E-44A3-A930-E528B4EF7A3E}"/>
    <cellStyle name="Standaard 3 2 2 2 5 5 3 2" xfId="33553" xr:uid="{9CD89566-2DC0-4756-AFEB-805E7A4108B5}"/>
    <cellStyle name="Standaard 3 2 2 2 5 5 4" xfId="23369" xr:uid="{DD7F0D94-E2A8-4E23-BFA6-D2D233715AAE}"/>
    <cellStyle name="Standaard 3 2 2 2 5 6" xfId="5507" xr:uid="{E3A9CBD7-ADDE-49F0-A724-01EC66D05715}"/>
    <cellStyle name="Standaard 3 2 2 2 5 6 2" xfId="15696" xr:uid="{ADFF6A87-4167-45DD-AAE8-555263B04D22}"/>
    <cellStyle name="Standaard 3 2 2 2 5 6 2 2" xfId="36065" xr:uid="{EDEB93A9-350D-4A12-B262-7B1AEDBE3D0B}"/>
    <cellStyle name="Standaard 3 2 2 2 5 6 3" xfId="25881" xr:uid="{8088CBCC-8BE1-411B-AEF3-BCB70F30FDEC}"/>
    <cellStyle name="Standaard 3 2 2 2 5 7" xfId="10641" xr:uid="{9AD61AF6-4B66-41CA-8E2C-EF293006DDD8}"/>
    <cellStyle name="Standaard 3 2 2 2 5 7 2" xfId="31010" xr:uid="{E699E7A5-BF53-44A6-AF4A-B7E2B186A262}"/>
    <cellStyle name="Standaard 3 2 2 2 5 8" xfId="20826" xr:uid="{E78099C7-AEF1-4EC0-9950-3528533EBC9F}"/>
    <cellStyle name="Standaard 3 2 2 2 6" xfId="567" xr:uid="{95DAD016-651C-4286-9D51-142BCE53FE1C}"/>
    <cellStyle name="Standaard 3 2 2 2 6 2" xfId="993" xr:uid="{58BC70ED-4B09-429F-88C3-99E5BCAE9B6C}"/>
    <cellStyle name="Standaard 3 2 2 2 6 2 2" xfId="1843" xr:uid="{879231A1-5673-414F-A83E-BE5BD8749F33}"/>
    <cellStyle name="Standaard 3 2 2 2 6 2 2 2" xfId="4388" xr:uid="{5CB64DF4-5DCB-4911-B4B6-789E182F4554}"/>
    <cellStyle name="Standaard 3 2 2 2 6 2 2 2 2" xfId="5522" xr:uid="{5EC3EF54-0186-43B3-A34A-459E7E8DB9F5}"/>
    <cellStyle name="Standaard 3 2 2 2 6 2 2 2 2 2" xfId="15711" xr:uid="{E872DA71-CF21-4009-8695-BBAF718042FE}"/>
    <cellStyle name="Standaard 3 2 2 2 6 2 2 2 2 2 2" xfId="36080" xr:uid="{52B1A2CC-6778-4429-BBB5-2E326B34E25C}"/>
    <cellStyle name="Standaard 3 2 2 2 6 2 2 2 2 3" xfId="25896" xr:uid="{A278B335-9BCD-481B-B0C5-7FB9D313B9B9}"/>
    <cellStyle name="Standaard 3 2 2 2 6 2 2 2 3" xfId="14566" xr:uid="{8AB6C40D-D6A1-4EF0-8FF3-5FFC6E7CECD0}"/>
    <cellStyle name="Standaard 3 2 2 2 6 2 2 2 3 2" xfId="34935" xr:uid="{8407613F-CF16-40E8-A795-0D1CDBE92936}"/>
    <cellStyle name="Standaard 3 2 2 2 6 2 2 2 4" xfId="24751" xr:uid="{4779D077-5A75-4170-B7E9-DBF8C682E54C}"/>
    <cellStyle name="Standaard 3 2 2 2 6 2 2 3" xfId="5521" xr:uid="{4169B11A-E9B3-4E8A-A6EE-C0BDD99EF663}"/>
    <cellStyle name="Standaard 3 2 2 2 6 2 2 3 2" xfId="15710" xr:uid="{D1E2C58D-FA28-4325-89BB-AA022C4DE110}"/>
    <cellStyle name="Standaard 3 2 2 2 6 2 2 3 2 2" xfId="36079" xr:uid="{1DE29FD1-D817-4BBE-BFD3-AA7CEFA90EDB}"/>
    <cellStyle name="Standaard 3 2 2 2 6 2 2 3 3" xfId="25895" xr:uid="{0961D94B-15A8-4C7C-9112-0030FD3C37C6}"/>
    <cellStyle name="Standaard 3 2 2 2 6 2 2 4" xfId="12023" xr:uid="{7CE0C27F-97D3-4F44-A6C0-568BCCD95787}"/>
    <cellStyle name="Standaard 3 2 2 2 6 2 2 4 2" xfId="32392" xr:uid="{7BA0B248-F3E8-475C-B415-AB0718DBF9B1}"/>
    <cellStyle name="Standaard 3 2 2 2 6 2 2 5" xfId="22208" xr:uid="{47FEFD6B-CE4B-458A-A4F1-2C15D03CCB82}"/>
    <cellStyle name="Standaard 3 2 2 2 6 2 3" xfId="2690" xr:uid="{DC206BC4-3475-40F9-B135-FD7B8795A4F6}"/>
    <cellStyle name="Standaard 3 2 2 2 6 2 3 2" xfId="5235" xr:uid="{30209B5D-644E-4F7D-B0F0-F805C50E4212}"/>
    <cellStyle name="Standaard 3 2 2 2 6 2 3 2 2" xfId="5524" xr:uid="{7FAC1707-074E-4A89-94A9-79E29C1EA482}"/>
    <cellStyle name="Standaard 3 2 2 2 6 2 3 2 2 2" xfId="15713" xr:uid="{CD516B7F-53F6-4792-A145-4BB28E3BD4BB}"/>
    <cellStyle name="Standaard 3 2 2 2 6 2 3 2 2 2 2" xfId="36082" xr:uid="{DC69F6F1-EC9B-4035-AB06-E951E5EB894E}"/>
    <cellStyle name="Standaard 3 2 2 2 6 2 3 2 2 3" xfId="25898" xr:uid="{369F22F3-63CC-4CC6-B1FB-BC2C00A7AD7E}"/>
    <cellStyle name="Standaard 3 2 2 2 6 2 3 2 3" xfId="15413" xr:uid="{E47E2BB8-7E5B-42EF-9168-63C6D5AE8279}"/>
    <cellStyle name="Standaard 3 2 2 2 6 2 3 2 3 2" xfId="35782" xr:uid="{3C1BD385-00FA-4C5D-A6EB-30B48408B72C}"/>
    <cellStyle name="Standaard 3 2 2 2 6 2 3 2 4" xfId="25598" xr:uid="{2CCAD312-8C9D-4FE1-A0C5-6028A199D3A3}"/>
    <cellStyle name="Standaard 3 2 2 2 6 2 3 3" xfId="5523" xr:uid="{161FE997-CF28-47A8-B8A5-1A3363F89EB7}"/>
    <cellStyle name="Standaard 3 2 2 2 6 2 3 3 2" xfId="15712" xr:uid="{623C104A-C027-4FD5-AA91-43A7CE277FF8}"/>
    <cellStyle name="Standaard 3 2 2 2 6 2 3 3 2 2" xfId="36081" xr:uid="{B2F9B405-A460-4D60-9AE8-2ED65CA73909}"/>
    <cellStyle name="Standaard 3 2 2 2 6 2 3 3 3" xfId="25897" xr:uid="{46D67F74-5D41-4B4E-8165-266EEF126DB8}"/>
    <cellStyle name="Standaard 3 2 2 2 6 2 3 4" xfId="12870" xr:uid="{DB32BB03-162D-489A-84CE-DD2DD119808C}"/>
    <cellStyle name="Standaard 3 2 2 2 6 2 3 4 2" xfId="33239" xr:uid="{773A5527-1449-4ADE-BC96-7D26272C5F2C}"/>
    <cellStyle name="Standaard 3 2 2 2 6 2 3 5" xfId="23055" xr:uid="{5F4CC9E5-1BBF-4920-89E9-2329223AF123}"/>
    <cellStyle name="Standaard 3 2 2 2 6 2 4" xfId="3540" xr:uid="{4B3CFE65-4F87-4AC7-9033-4BC6D69DC76D}"/>
    <cellStyle name="Standaard 3 2 2 2 6 2 4 2" xfId="5525" xr:uid="{446EF46E-AF3D-43FA-A43C-8F22D63A5F28}"/>
    <cellStyle name="Standaard 3 2 2 2 6 2 4 2 2" xfId="15714" xr:uid="{58CC7B5E-582B-49D4-9F17-BB17FC5D3ACA}"/>
    <cellStyle name="Standaard 3 2 2 2 6 2 4 2 2 2" xfId="36083" xr:uid="{D4D3E559-CC22-4C31-85C8-4AA6904CCF78}"/>
    <cellStyle name="Standaard 3 2 2 2 6 2 4 2 3" xfId="25899" xr:uid="{29055645-D6E1-405D-8DB2-7914D99D2345}"/>
    <cellStyle name="Standaard 3 2 2 2 6 2 4 3" xfId="13718" xr:uid="{EFE08728-003D-439D-8D3F-4B7531AF7B71}"/>
    <cellStyle name="Standaard 3 2 2 2 6 2 4 3 2" xfId="34087" xr:uid="{C6DC27AA-5017-4073-AE84-5DB05646D923}"/>
    <cellStyle name="Standaard 3 2 2 2 6 2 4 4" xfId="23903" xr:uid="{7D87DE8E-33E1-4BB6-AF71-DC9C2338D600}"/>
    <cellStyle name="Standaard 3 2 2 2 6 2 5" xfId="5520" xr:uid="{18FF1BF5-A547-4B79-9B18-9267EBBC21FE}"/>
    <cellStyle name="Standaard 3 2 2 2 6 2 5 2" xfId="15709" xr:uid="{9DF72717-AA39-4463-A18F-5DF7D08D8B71}"/>
    <cellStyle name="Standaard 3 2 2 2 6 2 5 2 2" xfId="36078" xr:uid="{D06262D3-DB53-4CF7-9580-4D1728C8FE14}"/>
    <cellStyle name="Standaard 3 2 2 2 6 2 5 3" xfId="25894" xr:uid="{853BB169-68CC-4809-8E44-927ED9D79903}"/>
    <cellStyle name="Standaard 3 2 2 2 6 2 6" xfId="11175" xr:uid="{DE8D5BFB-523A-4500-A266-2160A1E1E1DC}"/>
    <cellStyle name="Standaard 3 2 2 2 6 2 6 2" xfId="31544" xr:uid="{B4B5E109-2BC8-431E-9CE6-53F1CED6A4D0}"/>
    <cellStyle name="Standaard 3 2 2 2 6 2 7" xfId="21360" xr:uid="{18C04670-10E8-4609-94F6-ED9D79A4F321}"/>
    <cellStyle name="Standaard 3 2 2 2 6 3" xfId="1419" xr:uid="{17E7437C-B3B3-4E3F-A061-D7E2228A137E}"/>
    <cellStyle name="Standaard 3 2 2 2 6 3 2" xfId="3964" xr:uid="{B6CF4D3E-1735-4686-B8CE-0B2DCB6CA024}"/>
    <cellStyle name="Standaard 3 2 2 2 6 3 2 2" xfId="5527" xr:uid="{A9FA04AA-E4BC-4BB8-9080-6E47655D0890}"/>
    <cellStyle name="Standaard 3 2 2 2 6 3 2 2 2" xfId="15716" xr:uid="{6A4F9942-3091-447B-8E87-10BB198D5D3A}"/>
    <cellStyle name="Standaard 3 2 2 2 6 3 2 2 2 2" xfId="36085" xr:uid="{49BA2D1E-6717-42F2-B591-864924389930}"/>
    <cellStyle name="Standaard 3 2 2 2 6 3 2 2 3" xfId="25901" xr:uid="{EE08EF55-AB08-4BA6-9F34-89180264ECB5}"/>
    <cellStyle name="Standaard 3 2 2 2 6 3 2 3" xfId="14142" xr:uid="{9ED3124A-C0EF-45E3-9F34-947C402771EB}"/>
    <cellStyle name="Standaard 3 2 2 2 6 3 2 3 2" xfId="34511" xr:uid="{2CFF2649-DD93-4D04-A8FD-D1267733CC23}"/>
    <cellStyle name="Standaard 3 2 2 2 6 3 2 4" xfId="24327" xr:uid="{85119304-FDCC-4B7B-933D-699A4CDF18F7}"/>
    <cellStyle name="Standaard 3 2 2 2 6 3 3" xfId="5526" xr:uid="{4BDF0AF6-5570-47C3-B8DB-9C67786FE247}"/>
    <cellStyle name="Standaard 3 2 2 2 6 3 3 2" xfId="15715" xr:uid="{86DCA505-6C2C-4C3A-BCD8-A1A6E41D1AA9}"/>
    <cellStyle name="Standaard 3 2 2 2 6 3 3 2 2" xfId="36084" xr:uid="{EF43FFE3-3B1E-4D6F-8F5E-629AD23C9436}"/>
    <cellStyle name="Standaard 3 2 2 2 6 3 3 3" xfId="25900" xr:uid="{C61C07F6-389D-4219-8614-3F63BBB1049D}"/>
    <cellStyle name="Standaard 3 2 2 2 6 3 4" xfId="11599" xr:uid="{1DF66FA1-B236-4AB2-B688-6EEF557FB115}"/>
    <cellStyle name="Standaard 3 2 2 2 6 3 4 2" xfId="31968" xr:uid="{D38C7C59-C6DB-4DE3-96FA-4CB62E8932FB}"/>
    <cellStyle name="Standaard 3 2 2 2 6 3 5" xfId="21784" xr:uid="{368A6154-4602-48D5-BF6A-D937C466C095}"/>
    <cellStyle name="Standaard 3 2 2 2 6 4" xfId="2266" xr:uid="{0C5029F1-B21D-4C15-B573-BE36E55ADD53}"/>
    <cellStyle name="Standaard 3 2 2 2 6 4 2" xfId="4811" xr:uid="{489F8B4D-7F89-4F48-AEE9-76EE9F5F621A}"/>
    <cellStyle name="Standaard 3 2 2 2 6 4 2 2" xfId="5529" xr:uid="{5A742AB9-F65E-4AD6-93E0-9FD90A8D8697}"/>
    <cellStyle name="Standaard 3 2 2 2 6 4 2 2 2" xfId="15718" xr:uid="{C8041FF7-E65E-41BA-B6B9-8FD845342CDF}"/>
    <cellStyle name="Standaard 3 2 2 2 6 4 2 2 2 2" xfId="36087" xr:uid="{87DB332F-D177-45D9-8831-3739232D4BC9}"/>
    <cellStyle name="Standaard 3 2 2 2 6 4 2 2 3" xfId="25903" xr:uid="{46CA00D6-4022-44F8-88A2-4563B7796A67}"/>
    <cellStyle name="Standaard 3 2 2 2 6 4 2 3" xfId="14989" xr:uid="{D9284584-DCC4-49D1-BC4B-6BED5BDA2122}"/>
    <cellStyle name="Standaard 3 2 2 2 6 4 2 3 2" xfId="35358" xr:uid="{2150AE30-5315-4789-8F07-849655C74836}"/>
    <cellStyle name="Standaard 3 2 2 2 6 4 2 4" xfId="25174" xr:uid="{A57F07F4-B0C9-4F02-847D-BD6A02D9EEC0}"/>
    <cellStyle name="Standaard 3 2 2 2 6 4 3" xfId="5528" xr:uid="{F921CBFC-D33E-4710-8C5E-C0AAE59F4EA7}"/>
    <cellStyle name="Standaard 3 2 2 2 6 4 3 2" xfId="15717" xr:uid="{6DAA7D21-F894-4256-9E21-F87AF7A7FB51}"/>
    <cellStyle name="Standaard 3 2 2 2 6 4 3 2 2" xfId="36086" xr:uid="{27B5CB15-C86E-45B0-9647-C7739B07368E}"/>
    <cellStyle name="Standaard 3 2 2 2 6 4 3 3" xfId="25902" xr:uid="{F37026D6-6512-4ADA-86BB-810CD6FB7C76}"/>
    <cellStyle name="Standaard 3 2 2 2 6 4 4" xfId="12446" xr:uid="{FFA72F22-092B-4B3C-9138-5BC817498488}"/>
    <cellStyle name="Standaard 3 2 2 2 6 4 4 2" xfId="32815" xr:uid="{DD5FA9D6-C2C7-4BB7-9C8D-B1DA4704A336}"/>
    <cellStyle name="Standaard 3 2 2 2 6 4 5" xfId="22631" xr:uid="{AF9267E2-1C16-416E-ADC0-3BC77D02C6E2}"/>
    <cellStyle name="Standaard 3 2 2 2 6 5" xfId="3116" xr:uid="{AEA59760-CEB1-4390-B6E0-8DE08DBB80D5}"/>
    <cellStyle name="Standaard 3 2 2 2 6 5 2" xfId="5530" xr:uid="{58D0BD8C-5863-477D-A756-FCBA9D54E549}"/>
    <cellStyle name="Standaard 3 2 2 2 6 5 2 2" xfId="15719" xr:uid="{8A0E688E-2E42-4092-9E6E-DCBEF4067A00}"/>
    <cellStyle name="Standaard 3 2 2 2 6 5 2 2 2" xfId="36088" xr:uid="{C765129F-1C3A-4281-8643-1134C69C736A}"/>
    <cellStyle name="Standaard 3 2 2 2 6 5 2 3" xfId="25904" xr:uid="{2AA63D54-443A-4B1D-9DF7-80BB0D5BF583}"/>
    <cellStyle name="Standaard 3 2 2 2 6 5 3" xfId="13294" xr:uid="{78EFAF55-3211-4AC4-8E60-0401FA483AC0}"/>
    <cellStyle name="Standaard 3 2 2 2 6 5 3 2" xfId="33663" xr:uid="{D4523994-7E92-424B-98A0-B1306501CAFF}"/>
    <cellStyle name="Standaard 3 2 2 2 6 5 4" xfId="23479" xr:uid="{57D6B3E5-1973-4D8C-858F-42B6BE48D963}"/>
    <cellStyle name="Standaard 3 2 2 2 6 6" xfId="5519" xr:uid="{D703DA79-7792-4C45-A646-ED97215A0FAE}"/>
    <cellStyle name="Standaard 3 2 2 2 6 6 2" xfId="15708" xr:uid="{536F1A35-A720-4C55-A8F2-3FBF17BF83B1}"/>
    <cellStyle name="Standaard 3 2 2 2 6 6 2 2" xfId="36077" xr:uid="{914C0CAF-3244-4E7F-B3A8-CC3C0B017EDE}"/>
    <cellStyle name="Standaard 3 2 2 2 6 6 3" xfId="25893" xr:uid="{6B722009-6742-40FA-8B70-A7EBD7F69057}"/>
    <cellStyle name="Standaard 3 2 2 2 6 7" xfId="10751" xr:uid="{465CB3E4-BC8C-4949-827C-06A2F54B2DBE}"/>
    <cellStyle name="Standaard 3 2 2 2 6 7 2" xfId="31120" xr:uid="{960CF750-0331-4CE4-BABA-441F1E567A20}"/>
    <cellStyle name="Standaard 3 2 2 2 6 8" xfId="20936" xr:uid="{54CFEB5D-0C42-46BE-B662-C95E5E3B6799}"/>
    <cellStyle name="Standaard 3 2 2 2 7" xfId="636" xr:uid="{4304E796-F163-48A6-AC90-694C0B34494A}"/>
    <cellStyle name="Standaard 3 2 2 2 7 2" xfId="1486" xr:uid="{DF4A81FA-D11C-432F-A168-A8F9F36ED0A0}"/>
    <cellStyle name="Standaard 3 2 2 2 7 2 2" xfId="4031" xr:uid="{7A0B3AD5-9AA6-4D77-AAF4-055A4DEB8613}"/>
    <cellStyle name="Standaard 3 2 2 2 7 2 2 2" xfId="5533" xr:uid="{531DF7B3-35F4-41FB-80E8-2C75D46A8453}"/>
    <cellStyle name="Standaard 3 2 2 2 7 2 2 2 2" xfId="15722" xr:uid="{BA8BF60C-F158-4224-BB0B-0D04649092BD}"/>
    <cellStyle name="Standaard 3 2 2 2 7 2 2 2 2 2" xfId="36091" xr:uid="{626654C2-9245-4BDF-AB2C-B8D9DAEA6A9A}"/>
    <cellStyle name="Standaard 3 2 2 2 7 2 2 2 3" xfId="25907" xr:uid="{334C9A46-1254-4014-8889-1809F766A029}"/>
    <cellStyle name="Standaard 3 2 2 2 7 2 2 3" xfId="14209" xr:uid="{5B0E5E64-66CE-45A7-A060-FA4D43437E21}"/>
    <cellStyle name="Standaard 3 2 2 2 7 2 2 3 2" xfId="34578" xr:uid="{16561958-AC76-4E23-B152-BEA743C7F9DE}"/>
    <cellStyle name="Standaard 3 2 2 2 7 2 2 4" xfId="24394" xr:uid="{8530EBFB-1A23-4AB4-93EC-EA6B9CFAF733}"/>
    <cellStyle name="Standaard 3 2 2 2 7 2 3" xfId="5532" xr:uid="{263276A4-649E-425B-9F93-5D1D9E026635}"/>
    <cellStyle name="Standaard 3 2 2 2 7 2 3 2" xfId="15721" xr:uid="{4F84940C-8CEE-4F88-BC0A-14C3CE0142BF}"/>
    <cellStyle name="Standaard 3 2 2 2 7 2 3 2 2" xfId="36090" xr:uid="{E423E6CD-E97D-4A68-99FD-F3F4DD6072F5}"/>
    <cellStyle name="Standaard 3 2 2 2 7 2 3 3" xfId="25906" xr:uid="{98BBC393-AD2D-4C21-8224-E438A0EB5615}"/>
    <cellStyle name="Standaard 3 2 2 2 7 2 4" xfId="11666" xr:uid="{4491BF32-9AD3-464E-B29B-9A59FF6D13B1}"/>
    <cellStyle name="Standaard 3 2 2 2 7 2 4 2" xfId="32035" xr:uid="{5E90931D-1E60-4282-9680-F3AC9DB8E1ED}"/>
    <cellStyle name="Standaard 3 2 2 2 7 2 5" xfId="21851" xr:uid="{988E0A0C-E836-4690-B832-6CBF6CD4FF48}"/>
    <cellStyle name="Standaard 3 2 2 2 7 3" xfId="2333" xr:uid="{36974E3F-0C10-407B-B1E7-FB1E56384E5F}"/>
    <cellStyle name="Standaard 3 2 2 2 7 3 2" xfId="4878" xr:uid="{68FF3EED-C958-4FEC-AEAC-77E7F34B9C17}"/>
    <cellStyle name="Standaard 3 2 2 2 7 3 2 2" xfId="5535" xr:uid="{E1CB3AE2-2BBF-434A-9FB6-6BA8EE8DB134}"/>
    <cellStyle name="Standaard 3 2 2 2 7 3 2 2 2" xfId="15724" xr:uid="{9B7DFBD9-193F-4074-BE75-1D6759F2FC4E}"/>
    <cellStyle name="Standaard 3 2 2 2 7 3 2 2 2 2" xfId="36093" xr:uid="{586B7060-8BCA-41AC-ABCC-95EEC2205D7E}"/>
    <cellStyle name="Standaard 3 2 2 2 7 3 2 2 3" xfId="25909" xr:uid="{29A232C6-D751-4A77-A94A-FB8C0A613BE3}"/>
    <cellStyle name="Standaard 3 2 2 2 7 3 2 3" xfId="15056" xr:uid="{39240FA9-7FBA-468E-A8AA-394558909EE3}"/>
    <cellStyle name="Standaard 3 2 2 2 7 3 2 3 2" xfId="35425" xr:uid="{958A5048-19EE-4EF3-9C57-F830FC33BB3E}"/>
    <cellStyle name="Standaard 3 2 2 2 7 3 2 4" xfId="25241" xr:uid="{61AA28D8-E883-4E2A-A77E-4FC16261DC6C}"/>
    <cellStyle name="Standaard 3 2 2 2 7 3 3" xfId="5534" xr:uid="{D09B9933-DB93-430E-B801-F911684898EF}"/>
    <cellStyle name="Standaard 3 2 2 2 7 3 3 2" xfId="15723" xr:uid="{D702A27D-6CF5-4628-83D0-EAD4ECB5EDC6}"/>
    <cellStyle name="Standaard 3 2 2 2 7 3 3 2 2" xfId="36092" xr:uid="{728094BF-DEE5-4EBC-92E5-631047B504BC}"/>
    <cellStyle name="Standaard 3 2 2 2 7 3 3 3" xfId="25908" xr:uid="{AE69048A-71DE-4DCA-A5E8-873417ACE625}"/>
    <cellStyle name="Standaard 3 2 2 2 7 3 4" xfId="12513" xr:uid="{49DD8938-7BF2-4BAA-A949-7164E26E4297}"/>
    <cellStyle name="Standaard 3 2 2 2 7 3 4 2" xfId="32882" xr:uid="{A1FBDECD-F48C-453A-BC24-6A4650C6315D}"/>
    <cellStyle name="Standaard 3 2 2 2 7 3 5" xfId="22698" xr:uid="{140385A3-4964-474F-AB55-9FAA5A51B66F}"/>
    <cellStyle name="Standaard 3 2 2 2 7 4" xfId="3183" xr:uid="{5FE2793C-2866-46C9-9499-10D4890EF437}"/>
    <cellStyle name="Standaard 3 2 2 2 7 4 2" xfId="5536" xr:uid="{E2B88C55-D924-4024-9BA7-C2710D1F4F3A}"/>
    <cellStyle name="Standaard 3 2 2 2 7 4 2 2" xfId="15725" xr:uid="{17578F0A-1EAB-448B-B849-F5BC5AE9C00A}"/>
    <cellStyle name="Standaard 3 2 2 2 7 4 2 2 2" xfId="36094" xr:uid="{863ED193-1BBD-4A25-8BA0-6BA7A5523650}"/>
    <cellStyle name="Standaard 3 2 2 2 7 4 2 3" xfId="25910" xr:uid="{840FD4B5-F1CE-453B-A340-9EF0A2BBF1BB}"/>
    <cellStyle name="Standaard 3 2 2 2 7 4 3" xfId="13361" xr:uid="{963C5CA6-F9CB-483C-B09A-464DBEA1222F}"/>
    <cellStyle name="Standaard 3 2 2 2 7 4 3 2" xfId="33730" xr:uid="{EB0E282F-4F94-48AE-89A7-5381D3B3FCFF}"/>
    <cellStyle name="Standaard 3 2 2 2 7 4 4" xfId="23546" xr:uid="{FD08330D-6124-473A-BABB-5BBB12DF1906}"/>
    <cellStyle name="Standaard 3 2 2 2 7 5" xfId="5531" xr:uid="{5A539B1F-CA8B-4830-B5B1-EA540783DF32}"/>
    <cellStyle name="Standaard 3 2 2 2 7 5 2" xfId="15720" xr:uid="{E693870F-8C3E-4223-96DC-283A8C3F5790}"/>
    <cellStyle name="Standaard 3 2 2 2 7 5 2 2" xfId="36089" xr:uid="{CC73BA21-EB3C-4BCD-AF71-8FF958F33D8F}"/>
    <cellStyle name="Standaard 3 2 2 2 7 5 3" xfId="25905" xr:uid="{C9E5EF68-77E5-4CD0-B32C-BFB73EB5BEC4}"/>
    <cellStyle name="Standaard 3 2 2 2 7 6" xfId="10818" xr:uid="{7B3C1486-F967-4A97-BF69-18659EBA8821}"/>
    <cellStyle name="Standaard 3 2 2 2 7 6 2" xfId="31187" xr:uid="{B6C44BA3-A2C9-4046-A62D-E06A43ACC1D5}"/>
    <cellStyle name="Standaard 3 2 2 2 7 7" xfId="21003" xr:uid="{3D1C1D76-30BF-462A-81AC-9142F55AA985}"/>
    <cellStyle name="Standaard 3 2 2 2 8" xfId="1062" xr:uid="{78F23414-0E85-45FE-BFC1-A47CF4931444}"/>
    <cellStyle name="Standaard 3 2 2 2 8 2" xfId="3607" xr:uid="{C56DCC40-8228-41E3-BF00-109A7548F637}"/>
    <cellStyle name="Standaard 3 2 2 2 8 2 2" xfId="5538" xr:uid="{BED84290-A407-4305-A0CA-3D8C8CAC78A6}"/>
    <cellStyle name="Standaard 3 2 2 2 8 2 2 2" xfId="15727" xr:uid="{07F04931-6689-46FE-B752-3FC71C98C024}"/>
    <cellStyle name="Standaard 3 2 2 2 8 2 2 2 2" xfId="36096" xr:uid="{4865FC38-63C4-49F5-964A-C64AD280BE08}"/>
    <cellStyle name="Standaard 3 2 2 2 8 2 2 3" xfId="25912" xr:uid="{F7A88F63-EB11-4A87-A588-9A78AFB0CEED}"/>
    <cellStyle name="Standaard 3 2 2 2 8 2 3" xfId="13785" xr:uid="{E9C2DDF9-E83A-4A06-86ED-579F301496C8}"/>
    <cellStyle name="Standaard 3 2 2 2 8 2 3 2" xfId="34154" xr:uid="{7F0A40DD-CD7E-4C63-ADDA-41ED3023C680}"/>
    <cellStyle name="Standaard 3 2 2 2 8 2 4" xfId="23970" xr:uid="{1CB0E7D7-F12D-4AFF-B08E-4EDE36F6526C}"/>
    <cellStyle name="Standaard 3 2 2 2 8 3" xfId="5537" xr:uid="{3CA66A35-1BA6-4F48-8B16-E26705B5EA8A}"/>
    <cellStyle name="Standaard 3 2 2 2 8 3 2" xfId="15726" xr:uid="{5F32FC14-C1D2-4716-8C60-68E850B7C782}"/>
    <cellStyle name="Standaard 3 2 2 2 8 3 2 2" xfId="36095" xr:uid="{3ED978A8-867B-4AA5-B462-428C0B47C8C1}"/>
    <cellStyle name="Standaard 3 2 2 2 8 3 3" xfId="25911" xr:uid="{269609E6-82C7-4A7B-9955-DCABA9255384}"/>
    <cellStyle name="Standaard 3 2 2 2 8 4" xfId="11242" xr:uid="{E86491FA-6E91-4B6C-AE3A-D5B1A46773D8}"/>
    <cellStyle name="Standaard 3 2 2 2 8 4 2" xfId="31611" xr:uid="{E50F1641-0DAA-4FFA-AC33-DE09E1126049}"/>
    <cellStyle name="Standaard 3 2 2 2 8 5" xfId="21427" xr:uid="{E6177321-307F-41F1-98F2-14CA1622EB97}"/>
    <cellStyle name="Standaard 3 2 2 2 9" xfId="1909" xr:uid="{CDBAC8D2-8C09-43D8-A04B-37572F84E7AE}"/>
    <cellStyle name="Standaard 3 2 2 2 9 2" xfId="4454" xr:uid="{D34AEE16-FFBB-4F74-A351-21E8E246DF16}"/>
    <cellStyle name="Standaard 3 2 2 2 9 2 2" xfId="5540" xr:uid="{B4CFB96A-AE19-49EE-BFB1-013D7F9F2BD7}"/>
    <cellStyle name="Standaard 3 2 2 2 9 2 2 2" xfId="15729" xr:uid="{C8D182F3-730A-4C22-9899-B710D6AFCAB0}"/>
    <cellStyle name="Standaard 3 2 2 2 9 2 2 2 2" xfId="36098" xr:uid="{A3B77DB6-7E3F-4A31-BF7B-BC54B74BA061}"/>
    <cellStyle name="Standaard 3 2 2 2 9 2 2 3" xfId="25914" xr:uid="{257FFEEE-CA47-4498-87F1-593CB865D72C}"/>
    <cellStyle name="Standaard 3 2 2 2 9 2 3" xfId="14632" xr:uid="{A427B9E4-2080-44A0-90BF-A9B7A5C50FD1}"/>
    <cellStyle name="Standaard 3 2 2 2 9 2 3 2" xfId="35001" xr:uid="{3586F6EF-72B0-4E93-95EA-30CA9D046E54}"/>
    <cellStyle name="Standaard 3 2 2 2 9 2 4" xfId="24817" xr:uid="{798ECFAA-07CC-4793-91D4-4080C3F4581C}"/>
    <cellStyle name="Standaard 3 2 2 2 9 3" xfId="5539" xr:uid="{45BBC3E8-CBE2-4ECE-8026-71D9ABD2A79C}"/>
    <cellStyle name="Standaard 3 2 2 2 9 3 2" xfId="15728" xr:uid="{880D9FA2-4F25-4B3E-8D15-519719F48388}"/>
    <cellStyle name="Standaard 3 2 2 2 9 3 2 2" xfId="36097" xr:uid="{31A2CB36-D37F-4080-A80F-4A1D75DC1F30}"/>
    <cellStyle name="Standaard 3 2 2 2 9 3 3" xfId="25913" xr:uid="{D2494513-9966-4185-BE3B-B9D2A2F7441F}"/>
    <cellStyle name="Standaard 3 2 2 2 9 4" xfId="12089" xr:uid="{A09BBCF3-79BC-4D2A-A213-E220FDF0EF7A}"/>
    <cellStyle name="Standaard 3 2 2 2 9 4 2" xfId="32458" xr:uid="{3B6B5C8F-05B6-411F-B9E9-B6075CDD0E9D}"/>
    <cellStyle name="Standaard 3 2 2 2 9 5" xfId="22274" xr:uid="{8542F356-C9C9-43F1-976A-B9CCB21AE44E}"/>
    <cellStyle name="Standaard 3 2 2 3" xfId="92" xr:uid="{3E2F3EB4-18C1-40B7-8BA7-3488F9FE62CE}"/>
    <cellStyle name="Standaard 3 2 2 3 10" xfId="5541" xr:uid="{6F29CFEB-CE74-4487-AFED-1462AFF1C308}"/>
    <cellStyle name="Standaard 3 2 2 3 10 2" xfId="15730" xr:uid="{7BF3A2FE-4378-415A-A105-DC6A9AF96815}"/>
    <cellStyle name="Standaard 3 2 2 3 10 2 2" xfId="36099" xr:uid="{564A77D2-B913-4448-AC03-CB163A4E0CBC}"/>
    <cellStyle name="Standaard 3 2 2 3 10 3" xfId="25915" xr:uid="{CF8D370C-DF3A-49F9-A2D9-9643C724699D}"/>
    <cellStyle name="Standaard 3 2 2 3 11" xfId="10410" xr:uid="{076EF0CB-1A2C-4273-A0A1-0BA4141AD520}"/>
    <cellStyle name="Standaard 3 2 2 3 11 2" xfId="30779" xr:uid="{AD3A28C6-E330-4F8C-A42D-DDA9EEE27B10}"/>
    <cellStyle name="Standaard 3 2 2 3 12" xfId="20595" xr:uid="{8B3C85EC-ADAD-44CC-9BAF-42306EC8AA5C}"/>
    <cellStyle name="Standaard 3 2 2 3 2" xfId="158" xr:uid="{D97A9EED-5E85-4145-9335-AC0780EF28A2}"/>
    <cellStyle name="Standaard 3 2 2 3 2 2" xfId="294" xr:uid="{DC9C8C2E-15A6-463C-97F5-31922C0B4C25}"/>
    <cellStyle name="Standaard 3 2 2 3 2 2 2" xfId="852" xr:uid="{AC94F653-BC69-4CBC-A143-6935BD763E23}"/>
    <cellStyle name="Standaard 3 2 2 3 2 2 2 2" xfId="1702" xr:uid="{E0E0776A-AF5F-4203-A84C-D0ABF5C10FDD}"/>
    <cellStyle name="Standaard 3 2 2 3 2 2 2 2 2" xfId="4247" xr:uid="{475C277F-9794-4D0F-8C5C-DA37E06EDBF1}"/>
    <cellStyle name="Standaard 3 2 2 3 2 2 2 2 2 2" xfId="5546" xr:uid="{4273F234-E272-47A3-BD84-AE33F299B899}"/>
    <cellStyle name="Standaard 3 2 2 3 2 2 2 2 2 2 2" xfId="15735" xr:uid="{A3746C8E-EF15-4BEF-88EC-6538E2549AAC}"/>
    <cellStyle name="Standaard 3 2 2 3 2 2 2 2 2 2 2 2" xfId="36104" xr:uid="{296FFCB4-9FDA-4285-8CD9-F10CCF881FCE}"/>
    <cellStyle name="Standaard 3 2 2 3 2 2 2 2 2 2 3" xfId="25920" xr:uid="{A779E9C0-2393-4A20-9E67-90B05D829FE1}"/>
    <cellStyle name="Standaard 3 2 2 3 2 2 2 2 2 3" xfId="14425" xr:uid="{84C4C1C1-C473-464A-98CB-DF178F1A2063}"/>
    <cellStyle name="Standaard 3 2 2 3 2 2 2 2 2 3 2" xfId="34794" xr:uid="{93C0BACE-FCC6-40B3-AC34-823543BB330D}"/>
    <cellStyle name="Standaard 3 2 2 3 2 2 2 2 2 4" xfId="24610" xr:uid="{4776A216-AE85-4B9C-A93D-50A814308E74}"/>
    <cellStyle name="Standaard 3 2 2 3 2 2 2 2 3" xfId="5545" xr:uid="{4A56AF13-3819-4A2B-A137-D06510A256A7}"/>
    <cellStyle name="Standaard 3 2 2 3 2 2 2 2 3 2" xfId="15734" xr:uid="{DC29CCD4-02BC-48E0-BA77-E50A6A5CABC3}"/>
    <cellStyle name="Standaard 3 2 2 3 2 2 2 2 3 2 2" xfId="36103" xr:uid="{D1F12A54-15E4-4C52-9EBF-24CD44A72C7A}"/>
    <cellStyle name="Standaard 3 2 2 3 2 2 2 2 3 3" xfId="25919" xr:uid="{947A3D41-E70E-4036-858A-A7F7D008E0E9}"/>
    <cellStyle name="Standaard 3 2 2 3 2 2 2 2 4" xfId="11882" xr:uid="{CA28C7E3-1F17-41CF-B5AC-780E0EDF40D4}"/>
    <cellStyle name="Standaard 3 2 2 3 2 2 2 2 4 2" xfId="32251" xr:uid="{6DB42295-E228-4C41-85CC-90EDB137229E}"/>
    <cellStyle name="Standaard 3 2 2 3 2 2 2 2 5" xfId="22067" xr:uid="{F189BF36-21AD-4F05-9E22-3F7C0BE93982}"/>
    <cellStyle name="Standaard 3 2 2 3 2 2 2 3" xfId="2549" xr:uid="{178A093D-F72E-4A82-AE1C-D5DEE2669990}"/>
    <cellStyle name="Standaard 3 2 2 3 2 2 2 3 2" xfId="5094" xr:uid="{95FCD444-C728-4018-B04B-2E41B5FB0DF6}"/>
    <cellStyle name="Standaard 3 2 2 3 2 2 2 3 2 2" xfId="5548" xr:uid="{2E99C5C5-1B6A-493C-89DB-2B674E974235}"/>
    <cellStyle name="Standaard 3 2 2 3 2 2 2 3 2 2 2" xfId="15737" xr:uid="{BA655777-77DC-4393-ABE5-D13952BCEDB8}"/>
    <cellStyle name="Standaard 3 2 2 3 2 2 2 3 2 2 2 2" xfId="36106" xr:uid="{4DF1359F-B97A-4BCC-BCDE-5094F76308FF}"/>
    <cellStyle name="Standaard 3 2 2 3 2 2 2 3 2 2 3" xfId="25922" xr:uid="{7930764C-5C2F-44CC-8A54-FC8A9076DB37}"/>
    <cellStyle name="Standaard 3 2 2 3 2 2 2 3 2 3" xfId="15272" xr:uid="{3C70AE1E-C600-4920-932F-AB68802C5E7B}"/>
    <cellStyle name="Standaard 3 2 2 3 2 2 2 3 2 3 2" xfId="35641" xr:uid="{F9405538-9B34-43AE-A4D4-680F4D8F3A17}"/>
    <cellStyle name="Standaard 3 2 2 3 2 2 2 3 2 4" xfId="25457" xr:uid="{5C34E441-B322-4151-B1C4-AD0BF7AA5593}"/>
    <cellStyle name="Standaard 3 2 2 3 2 2 2 3 3" xfId="5547" xr:uid="{2B11D6CC-5681-4C61-B898-E6BC25B49748}"/>
    <cellStyle name="Standaard 3 2 2 3 2 2 2 3 3 2" xfId="15736" xr:uid="{D3EF5F66-5438-4C37-9214-55DEE1A02BA6}"/>
    <cellStyle name="Standaard 3 2 2 3 2 2 2 3 3 2 2" xfId="36105" xr:uid="{4AF18382-9759-44C0-A8FE-1C8ED1F548BA}"/>
    <cellStyle name="Standaard 3 2 2 3 2 2 2 3 3 3" xfId="25921" xr:uid="{687A0A59-ED43-4893-B6DC-75C3FC706A32}"/>
    <cellStyle name="Standaard 3 2 2 3 2 2 2 3 4" xfId="12729" xr:uid="{BACE8671-C2A9-4439-9A96-D7ABB34A77BA}"/>
    <cellStyle name="Standaard 3 2 2 3 2 2 2 3 4 2" xfId="33098" xr:uid="{7EB7DE8A-8BE7-40C7-BCF2-3977B373FA84}"/>
    <cellStyle name="Standaard 3 2 2 3 2 2 2 3 5" xfId="22914" xr:uid="{1C057B75-B28C-4A6E-8B9C-2923A437A58A}"/>
    <cellStyle name="Standaard 3 2 2 3 2 2 2 4" xfId="3399" xr:uid="{E976FB37-AAA4-4927-8945-39FB4A708258}"/>
    <cellStyle name="Standaard 3 2 2 3 2 2 2 4 2" xfId="5549" xr:uid="{B9B2422F-2886-4990-B9D6-91B377491C1E}"/>
    <cellStyle name="Standaard 3 2 2 3 2 2 2 4 2 2" xfId="15738" xr:uid="{92CE8320-3104-402E-A7A8-D7E51FD048C7}"/>
    <cellStyle name="Standaard 3 2 2 3 2 2 2 4 2 2 2" xfId="36107" xr:uid="{F07E804E-0F84-452E-87F9-DB11B6DA1ACF}"/>
    <cellStyle name="Standaard 3 2 2 3 2 2 2 4 2 3" xfId="25923" xr:uid="{B24686AD-035D-491F-A035-D1358E149DCA}"/>
    <cellStyle name="Standaard 3 2 2 3 2 2 2 4 3" xfId="13577" xr:uid="{14651985-E282-4B3F-A165-6401FABDF316}"/>
    <cellStyle name="Standaard 3 2 2 3 2 2 2 4 3 2" xfId="33946" xr:uid="{1DD7E525-DD6B-4DE5-AD54-5229A84ED033}"/>
    <cellStyle name="Standaard 3 2 2 3 2 2 2 4 4" xfId="23762" xr:uid="{1B8E243F-FD0A-4916-9093-CE063A8A4EB9}"/>
    <cellStyle name="Standaard 3 2 2 3 2 2 2 5" xfId="5544" xr:uid="{87D96AF5-44B4-4620-9C92-C050A3737203}"/>
    <cellStyle name="Standaard 3 2 2 3 2 2 2 5 2" xfId="15733" xr:uid="{310C4D46-DFD5-40E7-877A-45371D13DA56}"/>
    <cellStyle name="Standaard 3 2 2 3 2 2 2 5 2 2" xfId="36102" xr:uid="{F30F452B-686B-4685-9FB5-AF3DD72A3907}"/>
    <cellStyle name="Standaard 3 2 2 3 2 2 2 5 3" xfId="25918" xr:uid="{9E5F68EC-7564-4904-810E-B5F65B10AFDB}"/>
    <cellStyle name="Standaard 3 2 2 3 2 2 2 6" xfId="11034" xr:uid="{2C227341-7D89-493E-BD13-8D76B02E02A5}"/>
    <cellStyle name="Standaard 3 2 2 3 2 2 2 6 2" xfId="31403" xr:uid="{6CADF8FC-A51E-4EB7-B58F-923EE32AB4B4}"/>
    <cellStyle name="Standaard 3 2 2 3 2 2 2 7" xfId="21219" xr:uid="{2E5DB2D7-1A9B-4E49-8BC8-FF5B2608D77F}"/>
    <cellStyle name="Standaard 3 2 2 3 2 2 3" xfId="1278" xr:uid="{6D915DFD-BAD2-4CDF-BEBC-4AC5FD198DE8}"/>
    <cellStyle name="Standaard 3 2 2 3 2 2 3 2" xfId="3823" xr:uid="{B01FFFDD-BFF6-423C-8165-5F7CA36ADD76}"/>
    <cellStyle name="Standaard 3 2 2 3 2 2 3 2 2" xfId="5551" xr:uid="{68B5B51F-F7F8-4A8D-9B2B-88A281631BDF}"/>
    <cellStyle name="Standaard 3 2 2 3 2 2 3 2 2 2" xfId="15740" xr:uid="{E87F4DC2-7655-4FCC-B35D-1CF37657ADFB}"/>
    <cellStyle name="Standaard 3 2 2 3 2 2 3 2 2 2 2" xfId="36109" xr:uid="{450E88E0-CF56-4E38-9C56-969D06B5A4D3}"/>
    <cellStyle name="Standaard 3 2 2 3 2 2 3 2 2 3" xfId="25925" xr:uid="{85ED80C0-11B0-4C0B-8ED5-A846CD810C61}"/>
    <cellStyle name="Standaard 3 2 2 3 2 2 3 2 3" xfId="14001" xr:uid="{55518C9D-E7B8-4C31-B39C-AC3D434E18AB}"/>
    <cellStyle name="Standaard 3 2 2 3 2 2 3 2 3 2" xfId="34370" xr:uid="{16D78A4F-724A-4F37-B6EA-65B562065D2F}"/>
    <cellStyle name="Standaard 3 2 2 3 2 2 3 2 4" xfId="24186" xr:uid="{429C0326-61B7-40C8-8432-0382B5EE32B1}"/>
    <cellStyle name="Standaard 3 2 2 3 2 2 3 3" xfId="5550" xr:uid="{431559EB-D31F-4385-9F51-B88DC2614FC0}"/>
    <cellStyle name="Standaard 3 2 2 3 2 2 3 3 2" xfId="15739" xr:uid="{D19DA1B9-D257-4300-B13A-380526B62837}"/>
    <cellStyle name="Standaard 3 2 2 3 2 2 3 3 2 2" xfId="36108" xr:uid="{CA9FFDA3-7797-426F-9FF8-6A928C2D6DAB}"/>
    <cellStyle name="Standaard 3 2 2 3 2 2 3 3 3" xfId="25924" xr:uid="{BCDB1B22-28AB-4944-A418-7D9C5D0DE7AB}"/>
    <cellStyle name="Standaard 3 2 2 3 2 2 3 4" xfId="11458" xr:uid="{60FFADBA-625E-412D-8160-064BD300423E}"/>
    <cellStyle name="Standaard 3 2 2 3 2 2 3 4 2" xfId="31827" xr:uid="{10FBE850-F498-4748-BF62-9906F0FCECF2}"/>
    <cellStyle name="Standaard 3 2 2 3 2 2 3 5" xfId="21643" xr:uid="{8ECA3F7C-B704-45C1-810D-E13D75BFD766}"/>
    <cellStyle name="Standaard 3 2 2 3 2 2 4" xfId="2125" xr:uid="{A27ADE42-155A-441F-817E-6E16B84C1BA4}"/>
    <cellStyle name="Standaard 3 2 2 3 2 2 4 2" xfId="4670" xr:uid="{6580F09C-A10C-452F-8C73-11886E6FF739}"/>
    <cellStyle name="Standaard 3 2 2 3 2 2 4 2 2" xfId="5553" xr:uid="{A7AF4F80-28B6-4431-A2B9-9F3C4C68932F}"/>
    <cellStyle name="Standaard 3 2 2 3 2 2 4 2 2 2" xfId="15742" xr:uid="{0F2D240D-0680-45AF-83EB-931D25135B98}"/>
    <cellStyle name="Standaard 3 2 2 3 2 2 4 2 2 2 2" xfId="36111" xr:uid="{1935792B-14C0-41C7-8CC8-A10CE77FBE58}"/>
    <cellStyle name="Standaard 3 2 2 3 2 2 4 2 2 3" xfId="25927" xr:uid="{CC0AC6BC-563F-4C48-AE88-53C32BC1CA13}"/>
    <cellStyle name="Standaard 3 2 2 3 2 2 4 2 3" xfId="14848" xr:uid="{5A56BC02-649E-4AB7-93A6-E8FB83AFB7BD}"/>
    <cellStyle name="Standaard 3 2 2 3 2 2 4 2 3 2" xfId="35217" xr:uid="{FCD0F62D-7333-47A8-80EE-48B21D4D98B3}"/>
    <cellStyle name="Standaard 3 2 2 3 2 2 4 2 4" xfId="25033" xr:uid="{F10BA330-9625-47A9-A23F-8A6C12B4A4C5}"/>
    <cellStyle name="Standaard 3 2 2 3 2 2 4 3" xfId="5552" xr:uid="{3C08CEE6-FA83-42DB-A0EF-873D36569DE8}"/>
    <cellStyle name="Standaard 3 2 2 3 2 2 4 3 2" xfId="15741" xr:uid="{2A408C8A-DDE7-45FA-8064-47249D87A867}"/>
    <cellStyle name="Standaard 3 2 2 3 2 2 4 3 2 2" xfId="36110" xr:uid="{390E6707-7757-439D-85A2-1CCC58CA2A5E}"/>
    <cellStyle name="Standaard 3 2 2 3 2 2 4 3 3" xfId="25926" xr:uid="{DDED075C-D53A-45E6-AE52-AA82893C5806}"/>
    <cellStyle name="Standaard 3 2 2 3 2 2 4 4" xfId="12305" xr:uid="{F4EEE1C5-5084-4175-916A-DF24D5040FB6}"/>
    <cellStyle name="Standaard 3 2 2 3 2 2 4 4 2" xfId="32674" xr:uid="{0F7796A1-0BF4-4A74-A432-1A1C89F07D82}"/>
    <cellStyle name="Standaard 3 2 2 3 2 2 4 5" xfId="22490" xr:uid="{9C1530F3-E6CE-426C-AC0C-ED4C5F37BBFB}"/>
    <cellStyle name="Standaard 3 2 2 3 2 2 5" xfId="2975" xr:uid="{17FFAD15-9ED2-4B8E-8F7F-4DF1CBAC73AC}"/>
    <cellStyle name="Standaard 3 2 2 3 2 2 5 2" xfId="5554" xr:uid="{86ADDD3A-6FF1-4225-9195-A5C53BB8DE9F}"/>
    <cellStyle name="Standaard 3 2 2 3 2 2 5 2 2" xfId="15743" xr:uid="{AAEBEF03-3C86-4372-8933-D2419F74E41B}"/>
    <cellStyle name="Standaard 3 2 2 3 2 2 5 2 2 2" xfId="36112" xr:uid="{1F8CC69A-B72B-4990-B3AB-577393A8B449}"/>
    <cellStyle name="Standaard 3 2 2 3 2 2 5 2 3" xfId="25928" xr:uid="{5925A78E-16F5-4AFA-B67C-3D83741D0740}"/>
    <cellStyle name="Standaard 3 2 2 3 2 2 5 3" xfId="13153" xr:uid="{66E17262-0561-4916-9660-342A7FB4C4C6}"/>
    <cellStyle name="Standaard 3 2 2 3 2 2 5 3 2" xfId="33522" xr:uid="{C5CF86BF-C289-4157-8EF3-F4A7F3C194A7}"/>
    <cellStyle name="Standaard 3 2 2 3 2 2 5 4" xfId="23338" xr:uid="{B9B12928-4E2E-412A-8A01-7D57FB8E0237}"/>
    <cellStyle name="Standaard 3 2 2 3 2 2 6" xfId="5543" xr:uid="{6871F6F3-A09B-4EA2-82C2-D75E8EA89F0D}"/>
    <cellStyle name="Standaard 3 2 2 3 2 2 6 2" xfId="15732" xr:uid="{08B81A4C-0B6D-4E3F-BA40-52FE88467501}"/>
    <cellStyle name="Standaard 3 2 2 3 2 2 6 2 2" xfId="36101" xr:uid="{2D760BA7-263F-4B52-B320-6D298C5E42DA}"/>
    <cellStyle name="Standaard 3 2 2 3 2 2 6 3" xfId="25917" xr:uid="{B9CA3D2D-6FB6-4E21-9640-91C5C3529262}"/>
    <cellStyle name="Standaard 3 2 2 3 2 2 7" xfId="10610" xr:uid="{29A98FE1-53EE-49D1-A7B4-1212D122CB33}"/>
    <cellStyle name="Standaard 3 2 2 3 2 2 7 2" xfId="30979" xr:uid="{99452852-4C97-4F7B-8016-94DC1012323A}"/>
    <cellStyle name="Standaard 3 2 2 3 2 2 8" xfId="20795" xr:uid="{743BC2A4-7C72-442A-8A1B-D7257C3441D1}"/>
    <cellStyle name="Standaard 3 2 2 3 2 3" xfId="718" xr:uid="{5D1F1323-A1EF-40BF-BAD9-855504D0395B}"/>
    <cellStyle name="Standaard 3 2 2 3 2 3 2" xfId="1568" xr:uid="{DBA4D0CD-0078-4C93-B861-64268A773B4B}"/>
    <cellStyle name="Standaard 3 2 2 3 2 3 2 2" xfId="4113" xr:uid="{8BB94951-AFCE-4FC1-8077-4C8E434E453F}"/>
    <cellStyle name="Standaard 3 2 2 3 2 3 2 2 2" xfId="5557" xr:uid="{DC528C59-215B-4F81-BA52-6ACEB769C224}"/>
    <cellStyle name="Standaard 3 2 2 3 2 3 2 2 2 2" xfId="15746" xr:uid="{C7FDAB74-64B8-49A2-8490-4D88152B57A8}"/>
    <cellStyle name="Standaard 3 2 2 3 2 3 2 2 2 2 2" xfId="36115" xr:uid="{EC333935-A2E4-4AF9-B47A-9E9E605FC3A1}"/>
    <cellStyle name="Standaard 3 2 2 3 2 3 2 2 2 3" xfId="25931" xr:uid="{8FCC9E05-7DF6-41D7-B683-B09F31A6AB7D}"/>
    <cellStyle name="Standaard 3 2 2 3 2 3 2 2 3" xfId="14291" xr:uid="{3821DFEF-B9AC-4A9F-A715-C0FB95C61575}"/>
    <cellStyle name="Standaard 3 2 2 3 2 3 2 2 3 2" xfId="34660" xr:uid="{1935EAB9-CD72-4ECA-889A-AD94F4894C45}"/>
    <cellStyle name="Standaard 3 2 2 3 2 3 2 2 4" xfId="24476" xr:uid="{426B9ABC-90BE-4D02-9E00-A677103F7215}"/>
    <cellStyle name="Standaard 3 2 2 3 2 3 2 3" xfId="5556" xr:uid="{280F3CFC-1B42-411D-86C7-92A04507EFA9}"/>
    <cellStyle name="Standaard 3 2 2 3 2 3 2 3 2" xfId="15745" xr:uid="{4F45A3CE-C31B-45BC-938C-3014B22D0B73}"/>
    <cellStyle name="Standaard 3 2 2 3 2 3 2 3 2 2" xfId="36114" xr:uid="{356CAE72-C0E5-4FC9-843B-96CA109889DA}"/>
    <cellStyle name="Standaard 3 2 2 3 2 3 2 3 3" xfId="25930" xr:uid="{D88635B7-EE50-4170-8DF6-9CBA7326B44F}"/>
    <cellStyle name="Standaard 3 2 2 3 2 3 2 4" xfId="11748" xr:uid="{BFC76E67-B9C4-49EF-93B5-4527E307F665}"/>
    <cellStyle name="Standaard 3 2 2 3 2 3 2 4 2" xfId="32117" xr:uid="{82B1D630-2C84-4E37-97CC-7F149EEEA306}"/>
    <cellStyle name="Standaard 3 2 2 3 2 3 2 5" xfId="21933" xr:uid="{9A571CAE-8E33-4F08-B279-7889E6A4C934}"/>
    <cellStyle name="Standaard 3 2 2 3 2 3 3" xfId="2415" xr:uid="{917AF78F-F6FE-4652-94AF-009DC5FFC9AD}"/>
    <cellStyle name="Standaard 3 2 2 3 2 3 3 2" xfId="4960" xr:uid="{504C4A73-5711-4548-A447-ED7D9BA811DF}"/>
    <cellStyle name="Standaard 3 2 2 3 2 3 3 2 2" xfId="5559" xr:uid="{C47263D4-D9EB-4C41-A425-4C1BC9BC9C48}"/>
    <cellStyle name="Standaard 3 2 2 3 2 3 3 2 2 2" xfId="15748" xr:uid="{0F26FADF-B389-4FE1-A556-52229D1B1F78}"/>
    <cellStyle name="Standaard 3 2 2 3 2 3 3 2 2 2 2" xfId="36117" xr:uid="{395193C7-2FD4-4044-945D-6F8948E1D78C}"/>
    <cellStyle name="Standaard 3 2 2 3 2 3 3 2 2 3" xfId="25933" xr:uid="{F1AD7BD0-037E-4A22-AF28-0EC78A09CDDD}"/>
    <cellStyle name="Standaard 3 2 2 3 2 3 3 2 3" xfId="15138" xr:uid="{0446DD80-DC53-48DA-B2E6-5FE1DBBCDCBE}"/>
    <cellStyle name="Standaard 3 2 2 3 2 3 3 2 3 2" xfId="35507" xr:uid="{CB226F32-9DFF-4C36-94B3-01D974F9F0B9}"/>
    <cellStyle name="Standaard 3 2 2 3 2 3 3 2 4" xfId="25323" xr:uid="{52C98FC9-35BC-4B83-9AA0-1FD96962A86E}"/>
    <cellStyle name="Standaard 3 2 2 3 2 3 3 3" xfId="5558" xr:uid="{1CBFE9CF-6647-4F8F-89A7-5EBE7462F229}"/>
    <cellStyle name="Standaard 3 2 2 3 2 3 3 3 2" xfId="15747" xr:uid="{30E7E644-8A26-4D90-B105-017DF0321D09}"/>
    <cellStyle name="Standaard 3 2 2 3 2 3 3 3 2 2" xfId="36116" xr:uid="{7DEFF003-A8E9-4E6A-9661-0FE2DFD3F240}"/>
    <cellStyle name="Standaard 3 2 2 3 2 3 3 3 3" xfId="25932" xr:uid="{C3D23BAE-E45A-43EB-BED2-01B29C0F8E66}"/>
    <cellStyle name="Standaard 3 2 2 3 2 3 3 4" xfId="12595" xr:uid="{F7BED93C-28FE-4037-8A68-D863EEBFB929}"/>
    <cellStyle name="Standaard 3 2 2 3 2 3 3 4 2" xfId="32964" xr:uid="{6A861926-3E85-4FC4-9059-E89758C17AEB}"/>
    <cellStyle name="Standaard 3 2 2 3 2 3 3 5" xfId="22780" xr:uid="{F7884FD9-E665-41F7-926D-F28F177A264A}"/>
    <cellStyle name="Standaard 3 2 2 3 2 3 4" xfId="3265" xr:uid="{C7A6517C-5078-48C5-8DB1-A0186C7E606A}"/>
    <cellStyle name="Standaard 3 2 2 3 2 3 4 2" xfId="5560" xr:uid="{D5E49AB3-8BFA-40A5-8CBE-58113DFCF618}"/>
    <cellStyle name="Standaard 3 2 2 3 2 3 4 2 2" xfId="15749" xr:uid="{8F24EBF2-94AF-4F50-8BE0-E2C3FF96DA21}"/>
    <cellStyle name="Standaard 3 2 2 3 2 3 4 2 2 2" xfId="36118" xr:uid="{F2336FDA-61C2-4614-816F-A52821AC682C}"/>
    <cellStyle name="Standaard 3 2 2 3 2 3 4 2 3" xfId="25934" xr:uid="{6E7F7025-E4D9-419B-856B-B547169AC9AA}"/>
    <cellStyle name="Standaard 3 2 2 3 2 3 4 3" xfId="13443" xr:uid="{D190F369-7736-4D3A-8B83-3452A139E598}"/>
    <cellStyle name="Standaard 3 2 2 3 2 3 4 3 2" xfId="33812" xr:uid="{74052896-45D0-4AEB-B99A-611A4C96C5F4}"/>
    <cellStyle name="Standaard 3 2 2 3 2 3 4 4" xfId="23628" xr:uid="{57B0507B-8875-419B-B384-CEF124834B46}"/>
    <cellStyle name="Standaard 3 2 2 3 2 3 5" xfId="5555" xr:uid="{52AA32CE-5128-49DE-989F-CCA5E952FBD0}"/>
    <cellStyle name="Standaard 3 2 2 3 2 3 5 2" xfId="15744" xr:uid="{66930847-3165-4969-AED0-2AA418455762}"/>
    <cellStyle name="Standaard 3 2 2 3 2 3 5 2 2" xfId="36113" xr:uid="{3769EB47-D3D8-4954-B72B-93F104BD8F52}"/>
    <cellStyle name="Standaard 3 2 2 3 2 3 5 3" xfId="25929" xr:uid="{452CEFBD-6ADA-4C02-AD84-E92F8582392C}"/>
    <cellStyle name="Standaard 3 2 2 3 2 3 6" xfId="10900" xr:uid="{82AA107B-B7B3-4A80-BFB0-5940EA3243CB}"/>
    <cellStyle name="Standaard 3 2 2 3 2 3 6 2" xfId="31269" xr:uid="{AA781B57-72B0-45BD-95EE-965C30995576}"/>
    <cellStyle name="Standaard 3 2 2 3 2 3 7" xfId="21085" xr:uid="{24694CDE-A32B-44B3-8CBA-56EEFE8D096E}"/>
    <cellStyle name="Standaard 3 2 2 3 2 4" xfId="1144" xr:uid="{38FDF86E-C9BE-4377-A4BF-974DB2B59095}"/>
    <cellStyle name="Standaard 3 2 2 3 2 4 2" xfId="3689" xr:uid="{B91CABFF-8604-4842-AD87-B9CD9C43FC45}"/>
    <cellStyle name="Standaard 3 2 2 3 2 4 2 2" xfId="5562" xr:uid="{9457B36F-6918-4E07-90D8-B8BE25F535CB}"/>
    <cellStyle name="Standaard 3 2 2 3 2 4 2 2 2" xfId="15751" xr:uid="{31367B31-5C25-4637-9BE1-80C8A46CE0CB}"/>
    <cellStyle name="Standaard 3 2 2 3 2 4 2 2 2 2" xfId="36120" xr:uid="{803B5A34-1099-4AF5-A5C7-6E2195A810F3}"/>
    <cellStyle name="Standaard 3 2 2 3 2 4 2 2 3" xfId="25936" xr:uid="{71D6B8D3-02AD-468C-A0B6-0738F04355B2}"/>
    <cellStyle name="Standaard 3 2 2 3 2 4 2 3" xfId="13867" xr:uid="{53F81990-29E1-4100-A9C8-9628445C8597}"/>
    <cellStyle name="Standaard 3 2 2 3 2 4 2 3 2" xfId="34236" xr:uid="{7035B4F4-E16F-480B-8860-7E4CF6263CE4}"/>
    <cellStyle name="Standaard 3 2 2 3 2 4 2 4" xfId="24052" xr:uid="{D4DE9BDA-7736-4773-B96D-049D36C852B3}"/>
    <cellStyle name="Standaard 3 2 2 3 2 4 3" xfId="5561" xr:uid="{B3AB0600-B958-4F07-8D6C-1298892FE3DD}"/>
    <cellStyle name="Standaard 3 2 2 3 2 4 3 2" xfId="15750" xr:uid="{6177AFDF-8BA4-4939-BD2B-BA3BC56C0750}"/>
    <cellStyle name="Standaard 3 2 2 3 2 4 3 2 2" xfId="36119" xr:uid="{B6D76C3B-909C-410E-AC38-978252202C73}"/>
    <cellStyle name="Standaard 3 2 2 3 2 4 3 3" xfId="25935" xr:uid="{85627F18-4FFD-46DE-B17D-8BABC2BD290D}"/>
    <cellStyle name="Standaard 3 2 2 3 2 4 4" xfId="11324" xr:uid="{3711A45C-A99A-482D-AB72-A7B3AA1CA3BB}"/>
    <cellStyle name="Standaard 3 2 2 3 2 4 4 2" xfId="31693" xr:uid="{6B9D349D-93A1-4F8F-A086-98835C6A6AD0}"/>
    <cellStyle name="Standaard 3 2 2 3 2 4 5" xfId="21509" xr:uid="{008A1488-3CFE-4B0E-96B6-1DCBC3C34646}"/>
    <cellStyle name="Standaard 3 2 2 3 2 5" xfId="1991" xr:uid="{6A3DD6C3-ED4E-4CA4-9302-C812866824C0}"/>
    <cellStyle name="Standaard 3 2 2 3 2 5 2" xfId="4536" xr:uid="{5BF9AB02-01F4-4E17-83E8-AB966D2C4E88}"/>
    <cellStyle name="Standaard 3 2 2 3 2 5 2 2" xfId="5564" xr:uid="{80B97E60-5B41-4804-BB58-956634DE2A1E}"/>
    <cellStyle name="Standaard 3 2 2 3 2 5 2 2 2" xfId="15753" xr:uid="{2B5B1223-57E4-472C-9AF0-24397C6BEE21}"/>
    <cellStyle name="Standaard 3 2 2 3 2 5 2 2 2 2" xfId="36122" xr:uid="{A34F83AB-7011-4913-969A-A04F195CA369}"/>
    <cellStyle name="Standaard 3 2 2 3 2 5 2 2 3" xfId="25938" xr:uid="{AC0668DE-29E2-47FC-8AA0-0C645DA0FDC3}"/>
    <cellStyle name="Standaard 3 2 2 3 2 5 2 3" xfId="14714" xr:uid="{621A2178-3CE2-44DA-8B50-AF42629748C8}"/>
    <cellStyle name="Standaard 3 2 2 3 2 5 2 3 2" xfId="35083" xr:uid="{281F9F86-8B19-4EC0-82F5-335FC3E8C7D1}"/>
    <cellStyle name="Standaard 3 2 2 3 2 5 2 4" xfId="24899" xr:uid="{19A2B94F-EA4F-4200-90C1-2DE2398EB2C1}"/>
    <cellStyle name="Standaard 3 2 2 3 2 5 3" xfId="5563" xr:uid="{676A25DD-B7D8-440A-9C9A-70B6F660A078}"/>
    <cellStyle name="Standaard 3 2 2 3 2 5 3 2" xfId="15752" xr:uid="{472CB954-06F1-4E4D-8132-AC35C5120DFB}"/>
    <cellStyle name="Standaard 3 2 2 3 2 5 3 2 2" xfId="36121" xr:uid="{58A12607-5D3E-469E-8284-A7C5D143375F}"/>
    <cellStyle name="Standaard 3 2 2 3 2 5 3 3" xfId="25937" xr:uid="{E1028191-5498-498C-8B6F-17BF7CB0CC2B}"/>
    <cellStyle name="Standaard 3 2 2 3 2 5 4" xfId="12171" xr:uid="{C74BCC1A-5619-4F65-834B-8AB526F6A501}"/>
    <cellStyle name="Standaard 3 2 2 3 2 5 4 2" xfId="32540" xr:uid="{864EC76B-0393-4115-9575-DC2CAF92FEB6}"/>
    <cellStyle name="Standaard 3 2 2 3 2 5 5" xfId="22356" xr:uid="{81C3C93B-60B7-43B9-96CD-EF4BB6D1A9F9}"/>
    <cellStyle name="Standaard 3 2 2 3 2 6" xfId="2841" xr:uid="{E0A107B5-D9C0-49ED-802B-3F46057F92CB}"/>
    <cellStyle name="Standaard 3 2 2 3 2 6 2" xfId="5565" xr:uid="{F84FC242-F46C-40E8-AC55-BFE1BC8BA4EA}"/>
    <cellStyle name="Standaard 3 2 2 3 2 6 2 2" xfId="15754" xr:uid="{FA0B2C06-F390-48D3-8116-3E29579A3CD4}"/>
    <cellStyle name="Standaard 3 2 2 3 2 6 2 2 2" xfId="36123" xr:uid="{0332DBD3-0FE6-46FD-BC15-AF28402EE86A}"/>
    <cellStyle name="Standaard 3 2 2 3 2 6 2 3" xfId="25939" xr:uid="{F6DFB1F7-ED64-4BF2-8C35-88A686424EE1}"/>
    <cellStyle name="Standaard 3 2 2 3 2 6 3" xfId="13019" xr:uid="{2DF26081-E585-4D42-9D10-2C0D7717E971}"/>
    <cellStyle name="Standaard 3 2 2 3 2 6 3 2" xfId="33388" xr:uid="{19A23471-0BB8-47D1-8E28-6AE1FE57321C}"/>
    <cellStyle name="Standaard 3 2 2 3 2 6 4" xfId="23204" xr:uid="{A261BFE9-1921-4548-9741-419991E15E5B}"/>
    <cellStyle name="Standaard 3 2 2 3 2 7" xfId="5542" xr:uid="{A8C01A8C-25DF-4B6D-BAC6-B51D32422A7B}"/>
    <cellStyle name="Standaard 3 2 2 3 2 7 2" xfId="15731" xr:uid="{9C305268-EF0B-460E-A8D4-700C00CA1D12}"/>
    <cellStyle name="Standaard 3 2 2 3 2 7 2 2" xfId="36100" xr:uid="{4E513F9F-1E3B-417F-8CD1-9E750C2A394E}"/>
    <cellStyle name="Standaard 3 2 2 3 2 7 3" xfId="25916" xr:uid="{32D4EF3B-74B4-454A-B2D6-7E09D76056DC}"/>
    <cellStyle name="Standaard 3 2 2 3 2 8" xfId="10476" xr:uid="{A834D618-2440-4ECD-B456-09895B9F35B1}"/>
    <cellStyle name="Standaard 3 2 2 3 2 8 2" xfId="30845" xr:uid="{9FEAE55D-DD91-49B5-B704-8246C55FFE4D}"/>
    <cellStyle name="Standaard 3 2 2 3 2 9" xfId="20661" xr:uid="{C03DCC6B-67CA-437D-B8D1-93C973E124D1}"/>
    <cellStyle name="Standaard 3 2 2 3 3" xfId="228" xr:uid="{6E0975A5-68C1-41A4-9635-F79B437B1015}"/>
    <cellStyle name="Standaard 3 2 2 3 3 2" xfId="786" xr:uid="{0CE2050F-5887-4E14-91B0-71F4F8964F1F}"/>
    <cellStyle name="Standaard 3 2 2 3 3 2 2" xfId="1636" xr:uid="{CD32D1BE-297B-4B2E-840D-8ACD25EEA76D}"/>
    <cellStyle name="Standaard 3 2 2 3 3 2 2 2" xfId="4181" xr:uid="{891F8ABB-1095-4E30-8C00-DB61297CF10E}"/>
    <cellStyle name="Standaard 3 2 2 3 3 2 2 2 2" xfId="5569" xr:uid="{F0DB860D-CD4D-4E9A-AA93-48E562550B8B}"/>
    <cellStyle name="Standaard 3 2 2 3 3 2 2 2 2 2" xfId="15758" xr:uid="{04F68C1A-4E0B-42A2-99A8-E88575EFF54B}"/>
    <cellStyle name="Standaard 3 2 2 3 3 2 2 2 2 2 2" xfId="36127" xr:uid="{BCCBF185-7AFF-455A-9457-7C41934B21F4}"/>
    <cellStyle name="Standaard 3 2 2 3 3 2 2 2 2 3" xfId="25943" xr:uid="{A30438A4-5FB9-4B45-9A68-7A831A40B0A1}"/>
    <cellStyle name="Standaard 3 2 2 3 3 2 2 2 3" xfId="14359" xr:uid="{31C98912-0C93-4E1D-BD9A-DA9FE7E647CD}"/>
    <cellStyle name="Standaard 3 2 2 3 3 2 2 2 3 2" xfId="34728" xr:uid="{036C366B-6326-4A7B-AE6A-2DC279FF0371}"/>
    <cellStyle name="Standaard 3 2 2 3 3 2 2 2 4" xfId="24544" xr:uid="{A72516D8-9A6D-48AE-B283-168F870C638C}"/>
    <cellStyle name="Standaard 3 2 2 3 3 2 2 3" xfId="5568" xr:uid="{400E5E22-8C81-496E-BD71-5C4F73B26B80}"/>
    <cellStyle name="Standaard 3 2 2 3 3 2 2 3 2" xfId="15757" xr:uid="{59DFB7C7-E0AA-4162-858C-BC7A82F9684D}"/>
    <cellStyle name="Standaard 3 2 2 3 3 2 2 3 2 2" xfId="36126" xr:uid="{234AF808-477B-4940-B589-6279A2E4D31D}"/>
    <cellStyle name="Standaard 3 2 2 3 3 2 2 3 3" xfId="25942" xr:uid="{8EF04C93-D0EB-47BA-B972-F1CD61747CE1}"/>
    <cellStyle name="Standaard 3 2 2 3 3 2 2 4" xfId="11816" xr:uid="{F1E47AE3-C8C0-498E-8FAF-C7B08B7933DB}"/>
    <cellStyle name="Standaard 3 2 2 3 3 2 2 4 2" xfId="32185" xr:uid="{347F2126-2582-4697-8D5F-02E8345C8954}"/>
    <cellStyle name="Standaard 3 2 2 3 3 2 2 5" xfId="22001" xr:uid="{3A8159FF-8E6F-4A5E-B4E1-23975E717EAA}"/>
    <cellStyle name="Standaard 3 2 2 3 3 2 3" xfId="2483" xr:uid="{88643660-8431-44C3-A92A-9A89F5E43A17}"/>
    <cellStyle name="Standaard 3 2 2 3 3 2 3 2" xfId="5028" xr:uid="{BE205A6F-C877-4D76-9582-8982D89498C3}"/>
    <cellStyle name="Standaard 3 2 2 3 3 2 3 2 2" xfId="5571" xr:uid="{F5726079-1967-452B-BB77-188A36BAA31D}"/>
    <cellStyle name="Standaard 3 2 2 3 3 2 3 2 2 2" xfId="15760" xr:uid="{36C3D60F-5945-4D12-A807-7CEA5BEC62AE}"/>
    <cellStyle name="Standaard 3 2 2 3 3 2 3 2 2 2 2" xfId="36129" xr:uid="{9D74D43D-C18A-4A5D-AB53-C3B5087E39E3}"/>
    <cellStyle name="Standaard 3 2 2 3 3 2 3 2 2 3" xfId="25945" xr:uid="{002A52FC-06B7-4FC8-8ACE-A37762D8813D}"/>
    <cellStyle name="Standaard 3 2 2 3 3 2 3 2 3" xfId="15206" xr:uid="{0C262043-7175-446C-BADE-02AB5EB9EC7E}"/>
    <cellStyle name="Standaard 3 2 2 3 3 2 3 2 3 2" xfId="35575" xr:uid="{FBFF01CC-D970-4ADA-9253-93D588F94446}"/>
    <cellStyle name="Standaard 3 2 2 3 3 2 3 2 4" xfId="25391" xr:uid="{BB58B2DC-FCC6-4F4E-BD95-376406DCB6DF}"/>
    <cellStyle name="Standaard 3 2 2 3 3 2 3 3" xfId="5570" xr:uid="{0C925F3C-C8C7-4C00-91CA-B86734AB83A7}"/>
    <cellStyle name="Standaard 3 2 2 3 3 2 3 3 2" xfId="15759" xr:uid="{8A10F7A7-D25E-4523-A887-2080D0599E5D}"/>
    <cellStyle name="Standaard 3 2 2 3 3 2 3 3 2 2" xfId="36128" xr:uid="{EDC50294-CF12-4CA9-9D94-F58B5D486FF5}"/>
    <cellStyle name="Standaard 3 2 2 3 3 2 3 3 3" xfId="25944" xr:uid="{3FC1B52E-8278-4126-85DA-531E0A1FC7B3}"/>
    <cellStyle name="Standaard 3 2 2 3 3 2 3 4" xfId="12663" xr:uid="{349DADF2-7B1B-4E6D-84DF-C177D7C8FFDD}"/>
    <cellStyle name="Standaard 3 2 2 3 3 2 3 4 2" xfId="33032" xr:uid="{3A5C51BB-E688-4D63-8097-FB15F5CB37A2}"/>
    <cellStyle name="Standaard 3 2 2 3 3 2 3 5" xfId="22848" xr:uid="{6BC91901-4C2C-44DA-8BB5-D282DE72372A}"/>
    <cellStyle name="Standaard 3 2 2 3 3 2 4" xfId="3333" xr:uid="{8E4729B7-4BDD-4376-9FA4-DF461D4FBA34}"/>
    <cellStyle name="Standaard 3 2 2 3 3 2 4 2" xfId="5572" xr:uid="{9D7D89E6-60A3-4571-81DA-76FBB0C77E3F}"/>
    <cellStyle name="Standaard 3 2 2 3 3 2 4 2 2" xfId="15761" xr:uid="{C52A4DDC-C15B-4442-95D8-63A32EBD4C3D}"/>
    <cellStyle name="Standaard 3 2 2 3 3 2 4 2 2 2" xfId="36130" xr:uid="{0D1A7D74-C6A5-4557-8554-0E02EF33414D}"/>
    <cellStyle name="Standaard 3 2 2 3 3 2 4 2 3" xfId="25946" xr:uid="{3F118E5D-C371-404C-960C-EA01481493A5}"/>
    <cellStyle name="Standaard 3 2 2 3 3 2 4 3" xfId="13511" xr:uid="{A8A3AF6C-54CC-493F-854D-75B8ADD21638}"/>
    <cellStyle name="Standaard 3 2 2 3 3 2 4 3 2" xfId="33880" xr:uid="{4C2B76DB-D222-49DB-9FB5-1FA1EFE0F05A}"/>
    <cellStyle name="Standaard 3 2 2 3 3 2 4 4" xfId="23696" xr:uid="{817AC8F4-978D-4D00-AA19-E64740D186B3}"/>
    <cellStyle name="Standaard 3 2 2 3 3 2 5" xfId="5567" xr:uid="{87D85626-12EF-4721-ABE2-F27C6C764FE1}"/>
    <cellStyle name="Standaard 3 2 2 3 3 2 5 2" xfId="15756" xr:uid="{F4108B38-B0B1-4C9B-801C-EA310FCCFB85}"/>
    <cellStyle name="Standaard 3 2 2 3 3 2 5 2 2" xfId="36125" xr:uid="{814A3BCD-3FF1-475A-BABD-107575E9781F}"/>
    <cellStyle name="Standaard 3 2 2 3 3 2 5 3" xfId="25941" xr:uid="{F77A4A32-D03C-436D-8A58-B52C81F65604}"/>
    <cellStyle name="Standaard 3 2 2 3 3 2 6" xfId="10968" xr:uid="{D914F870-0468-4696-83E8-9821DD510872}"/>
    <cellStyle name="Standaard 3 2 2 3 3 2 6 2" xfId="31337" xr:uid="{F6FEACCA-FCCE-48F0-B1F5-1E56B868FEE9}"/>
    <cellStyle name="Standaard 3 2 2 3 3 2 7" xfId="21153" xr:uid="{44A9F250-3464-4211-9B8A-24FB4A9761A9}"/>
    <cellStyle name="Standaard 3 2 2 3 3 3" xfId="1212" xr:uid="{05800AF4-A309-4706-AF47-9D3C2E6D18DA}"/>
    <cellStyle name="Standaard 3 2 2 3 3 3 2" xfId="3757" xr:uid="{F3C513FE-76CD-4E5A-A8B9-FF3799DC9583}"/>
    <cellStyle name="Standaard 3 2 2 3 3 3 2 2" xfId="5574" xr:uid="{29952C75-4E66-44BB-ACA4-AA580327A6F9}"/>
    <cellStyle name="Standaard 3 2 2 3 3 3 2 2 2" xfId="15763" xr:uid="{6E577382-CB2A-4892-85A2-96270D2EA844}"/>
    <cellStyle name="Standaard 3 2 2 3 3 3 2 2 2 2" xfId="36132" xr:uid="{1982F1FC-BACE-48CB-91DC-8E4A1DE93489}"/>
    <cellStyle name="Standaard 3 2 2 3 3 3 2 2 3" xfId="25948" xr:uid="{8CEF2558-7B39-4B61-9A24-04BF1A086A33}"/>
    <cellStyle name="Standaard 3 2 2 3 3 3 2 3" xfId="13935" xr:uid="{D50B9B3B-D2C1-48EC-A9CA-6C68336E68E4}"/>
    <cellStyle name="Standaard 3 2 2 3 3 3 2 3 2" xfId="34304" xr:uid="{3B961C06-94FF-4F10-8D12-C8AAE30F735B}"/>
    <cellStyle name="Standaard 3 2 2 3 3 3 2 4" xfId="24120" xr:uid="{BE39F84B-6BF8-4ABF-84A8-A9CA652DBA49}"/>
    <cellStyle name="Standaard 3 2 2 3 3 3 3" xfId="5573" xr:uid="{1B4F3F7D-F967-464F-9B17-804EDBF45BCE}"/>
    <cellStyle name="Standaard 3 2 2 3 3 3 3 2" xfId="15762" xr:uid="{27EE86E0-099D-42F5-AF1A-46AC621B5AD0}"/>
    <cellStyle name="Standaard 3 2 2 3 3 3 3 2 2" xfId="36131" xr:uid="{BAD66C8D-B8A0-4E19-BFB6-6467827420AA}"/>
    <cellStyle name="Standaard 3 2 2 3 3 3 3 3" xfId="25947" xr:uid="{17B1A5A3-3AC6-48E4-8B11-FDA35BC16EC0}"/>
    <cellStyle name="Standaard 3 2 2 3 3 3 4" xfId="11392" xr:uid="{2AC4AB76-2A9E-4BA5-B03B-493FE81867F8}"/>
    <cellStyle name="Standaard 3 2 2 3 3 3 4 2" xfId="31761" xr:uid="{030483ED-8FE8-4A78-A93B-7B9F3486CB27}"/>
    <cellStyle name="Standaard 3 2 2 3 3 3 5" xfId="21577" xr:uid="{3B78C52D-5248-4C65-8E96-CF457259C6AF}"/>
    <cellStyle name="Standaard 3 2 2 3 3 4" xfId="2059" xr:uid="{53BB2D17-06E9-46D6-90A2-62EB1DB1C87B}"/>
    <cellStyle name="Standaard 3 2 2 3 3 4 2" xfId="4604" xr:uid="{057CB84C-33AD-4846-9B2C-366C10742FD6}"/>
    <cellStyle name="Standaard 3 2 2 3 3 4 2 2" xfId="5576" xr:uid="{CB36868B-6EC4-4E5A-8FEF-48604E546C81}"/>
    <cellStyle name="Standaard 3 2 2 3 3 4 2 2 2" xfId="15765" xr:uid="{B3E7661F-CA3B-46E7-AF30-EB5A2C6A1857}"/>
    <cellStyle name="Standaard 3 2 2 3 3 4 2 2 2 2" xfId="36134" xr:uid="{A5067B0D-0BC4-4A2D-8DF6-DEFA3D8F38EA}"/>
    <cellStyle name="Standaard 3 2 2 3 3 4 2 2 3" xfId="25950" xr:uid="{E23D4760-AD3F-4A7E-BA5B-45D49CFDF520}"/>
    <cellStyle name="Standaard 3 2 2 3 3 4 2 3" xfId="14782" xr:uid="{CBD4F11E-BEB8-4B0B-BBAD-825698891051}"/>
    <cellStyle name="Standaard 3 2 2 3 3 4 2 3 2" xfId="35151" xr:uid="{2E137A47-9BA2-49ED-A5EB-88B2E48F4D9F}"/>
    <cellStyle name="Standaard 3 2 2 3 3 4 2 4" xfId="24967" xr:uid="{BD6053AE-B3D6-4574-B510-D421AF288876}"/>
    <cellStyle name="Standaard 3 2 2 3 3 4 3" xfId="5575" xr:uid="{F8BA0675-3909-4B92-B1D5-58A8A7C49F1B}"/>
    <cellStyle name="Standaard 3 2 2 3 3 4 3 2" xfId="15764" xr:uid="{299B0826-019E-42D2-A13A-AA6880C34E26}"/>
    <cellStyle name="Standaard 3 2 2 3 3 4 3 2 2" xfId="36133" xr:uid="{CF197CBF-B0EF-4EA1-A0A5-1888C7826E76}"/>
    <cellStyle name="Standaard 3 2 2 3 3 4 3 3" xfId="25949" xr:uid="{C89AACA3-680F-48CA-B63F-C4DB505743BC}"/>
    <cellStyle name="Standaard 3 2 2 3 3 4 4" xfId="12239" xr:uid="{B4BA62F2-2147-4DC6-8C32-6348187E54EA}"/>
    <cellStyle name="Standaard 3 2 2 3 3 4 4 2" xfId="32608" xr:uid="{74512ADC-5001-4CEA-BE81-05F6BFFF314B}"/>
    <cellStyle name="Standaard 3 2 2 3 3 4 5" xfId="22424" xr:uid="{D48CE6BC-B34F-4E76-9489-0E358042E51C}"/>
    <cellStyle name="Standaard 3 2 2 3 3 5" xfId="2909" xr:uid="{4BA6D85A-55F3-429E-A3D2-ED65676DCD87}"/>
    <cellStyle name="Standaard 3 2 2 3 3 5 2" xfId="5577" xr:uid="{8FD5D68E-EBAC-48F9-84EF-3E870F85EF8F}"/>
    <cellStyle name="Standaard 3 2 2 3 3 5 2 2" xfId="15766" xr:uid="{EB9F8287-5833-41C4-98BC-AE90CA0DB1BE}"/>
    <cellStyle name="Standaard 3 2 2 3 3 5 2 2 2" xfId="36135" xr:uid="{D4948E9D-7C40-42E1-9629-E5F7D6B39C75}"/>
    <cellStyle name="Standaard 3 2 2 3 3 5 2 3" xfId="25951" xr:uid="{5D59384C-3A42-43B3-9EEC-38659017C5F4}"/>
    <cellStyle name="Standaard 3 2 2 3 3 5 3" xfId="13087" xr:uid="{CC3A62D7-0E5D-42D9-B2D8-92E64EB28D0F}"/>
    <cellStyle name="Standaard 3 2 2 3 3 5 3 2" xfId="33456" xr:uid="{34DD4A1C-E773-450F-B349-03C758966A97}"/>
    <cellStyle name="Standaard 3 2 2 3 3 5 4" xfId="23272" xr:uid="{4067B707-FE0D-4B54-A064-2672B059C787}"/>
    <cellStyle name="Standaard 3 2 2 3 3 6" xfId="5566" xr:uid="{648F5992-6AC6-4F6E-A648-9F5C675E6912}"/>
    <cellStyle name="Standaard 3 2 2 3 3 6 2" xfId="15755" xr:uid="{72FC6951-B3CE-4354-873A-3621E495ADF1}"/>
    <cellStyle name="Standaard 3 2 2 3 3 6 2 2" xfId="36124" xr:uid="{A5B5C831-2B2F-4FF5-BD1E-9800FDF7A7FA}"/>
    <cellStyle name="Standaard 3 2 2 3 3 6 3" xfId="25940" xr:uid="{0F4D7BA4-DF06-4F95-AFE2-B8BD57AA5EB2}"/>
    <cellStyle name="Standaard 3 2 2 3 3 7" xfId="10544" xr:uid="{50F38732-BFB0-4447-B64A-AE569D09164D}"/>
    <cellStyle name="Standaard 3 2 2 3 3 7 2" xfId="30913" xr:uid="{7EDD42B1-921E-462C-857A-C663D66D3D27}"/>
    <cellStyle name="Standaard 3 2 2 3 3 8" xfId="20729" xr:uid="{AFD3D574-7D4A-4EB5-BCFB-E1A356983A05}"/>
    <cellStyle name="Standaard 3 2 2 3 4" xfId="423" xr:uid="{B57B6822-F7A8-48BA-A2AF-B15D95DACEFC}"/>
    <cellStyle name="Standaard 3 2 2 3 4 2" xfId="885" xr:uid="{0F5B8235-82B8-4413-9A92-553BC00C5CF5}"/>
    <cellStyle name="Standaard 3 2 2 3 4 2 2" xfId="1735" xr:uid="{69926698-AF32-4B67-B244-E68632EB7069}"/>
    <cellStyle name="Standaard 3 2 2 3 4 2 2 2" xfId="4280" xr:uid="{547C02BA-736F-4D08-A2AC-39B74A2FBAB5}"/>
    <cellStyle name="Standaard 3 2 2 3 4 2 2 2 2" xfId="5581" xr:uid="{61DB8ED1-395C-4159-B106-1CFF308AB00D}"/>
    <cellStyle name="Standaard 3 2 2 3 4 2 2 2 2 2" xfId="15770" xr:uid="{CF898682-F782-4145-98EB-7816BEBFE95A}"/>
    <cellStyle name="Standaard 3 2 2 3 4 2 2 2 2 2 2" xfId="36139" xr:uid="{A3B676B6-4BB0-442D-B53D-CD081BF624BF}"/>
    <cellStyle name="Standaard 3 2 2 3 4 2 2 2 2 3" xfId="25955" xr:uid="{C4BF7326-3F6B-427A-8868-1260E6277117}"/>
    <cellStyle name="Standaard 3 2 2 3 4 2 2 2 3" xfId="14458" xr:uid="{58FD1672-41AA-4AE1-A7D0-543892203BAD}"/>
    <cellStyle name="Standaard 3 2 2 3 4 2 2 2 3 2" xfId="34827" xr:uid="{1340CACB-7640-4B74-AB55-CC83096C079A}"/>
    <cellStyle name="Standaard 3 2 2 3 4 2 2 2 4" xfId="24643" xr:uid="{83947AAA-BED5-4A18-86E7-D4C2EF7D2493}"/>
    <cellStyle name="Standaard 3 2 2 3 4 2 2 3" xfId="5580" xr:uid="{1D47CECB-6040-409F-AF33-16E237929EFE}"/>
    <cellStyle name="Standaard 3 2 2 3 4 2 2 3 2" xfId="15769" xr:uid="{ED2BF13D-7A40-4B01-A51D-87FBEAAD157B}"/>
    <cellStyle name="Standaard 3 2 2 3 4 2 2 3 2 2" xfId="36138" xr:uid="{DB703273-9720-47CD-A18C-8C25E467B3C1}"/>
    <cellStyle name="Standaard 3 2 2 3 4 2 2 3 3" xfId="25954" xr:uid="{9BAB2A49-A42C-4018-967D-E22DEB7ED3A5}"/>
    <cellStyle name="Standaard 3 2 2 3 4 2 2 4" xfId="11915" xr:uid="{890220E1-4E90-4D5D-BF29-4D9D01AC7DDF}"/>
    <cellStyle name="Standaard 3 2 2 3 4 2 2 4 2" xfId="32284" xr:uid="{0D1AAA97-1A19-45C0-A9E4-6B3A3B9D313C}"/>
    <cellStyle name="Standaard 3 2 2 3 4 2 2 5" xfId="22100" xr:uid="{2BEF864B-5D32-4DB3-8E43-45CC32F24F3C}"/>
    <cellStyle name="Standaard 3 2 2 3 4 2 3" xfId="2582" xr:uid="{A64AF5F3-CFDA-442D-89CB-4D65BE190D49}"/>
    <cellStyle name="Standaard 3 2 2 3 4 2 3 2" xfId="5127" xr:uid="{F977816C-FBB9-4A33-9913-3806BA735D42}"/>
    <cellStyle name="Standaard 3 2 2 3 4 2 3 2 2" xfId="5583" xr:uid="{36E127C6-9EC4-4B0B-84E8-EA5E5376498B}"/>
    <cellStyle name="Standaard 3 2 2 3 4 2 3 2 2 2" xfId="15772" xr:uid="{62893749-216E-434C-A57D-D2D167D907BA}"/>
    <cellStyle name="Standaard 3 2 2 3 4 2 3 2 2 2 2" xfId="36141" xr:uid="{D19F417A-F794-433A-99B5-5A63104899CC}"/>
    <cellStyle name="Standaard 3 2 2 3 4 2 3 2 2 3" xfId="25957" xr:uid="{03CEFC42-1E1B-496C-B250-FA7D7164F8EB}"/>
    <cellStyle name="Standaard 3 2 2 3 4 2 3 2 3" xfId="15305" xr:uid="{5A887101-637F-40B3-923F-25F1B764D642}"/>
    <cellStyle name="Standaard 3 2 2 3 4 2 3 2 3 2" xfId="35674" xr:uid="{86BAE1E9-CCA6-48DA-8F13-911945CEA457}"/>
    <cellStyle name="Standaard 3 2 2 3 4 2 3 2 4" xfId="25490" xr:uid="{F2245987-49A8-4DFA-AB9E-F9569D2E27DD}"/>
    <cellStyle name="Standaard 3 2 2 3 4 2 3 3" xfId="5582" xr:uid="{8C66926E-DCDF-43D1-BADC-95A6DB4082DC}"/>
    <cellStyle name="Standaard 3 2 2 3 4 2 3 3 2" xfId="15771" xr:uid="{401E4BBE-F62B-4CE4-9D98-7B3C2D3CE89C}"/>
    <cellStyle name="Standaard 3 2 2 3 4 2 3 3 2 2" xfId="36140" xr:uid="{FA7B31BD-1169-4AB5-A2E3-BDA47A88ACEA}"/>
    <cellStyle name="Standaard 3 2 2 3 4 2 3 3 3" xfId="25956" xr:uid="{CEBA4DD5-9878-4912-BD60-327D1C9B8EF5}"/>
    <cellStyle name="Standaard 3 2 2 3 4 2 3 4" xfId="12762" xr:uid="{167576CB-6C52-4AA8-94F3-923D15C2B898}"/>
    <cellStyle name="Standaard 3 2 2 3 4 2 3 4 2" xfId="33131" xr:uid="{C1283A0D-7E24-456F-B2AF-E0F69063D44F}"/>
    <cellStyle name="Standaard 3 2 2 3 4 2 3 5" xfId="22947" xr:uid="{5C9523DF-38C1-4BFD-A0E7-7D20087FA153}"/>
    <cellStyle name="Standaard 3 2 2 3 4 2 4" xfId="3432" xr:uid="{EDD0939A-42C5-4ACF-8C97-5EB19EC1FA61}"/>
    <cellStyle name="Standaard 3 2 2 3 4 2 4 2" xfId="5584" xr:uid="{3F11B15E-6115-4367-BEFD-0311B3FD8971}"/>
    <cellStyle name="Standaard 3 2 2 3 4 2 4 2 2" xfId="15773" xr:uid="{558D9C91-1A26-429B-A786-42117E6878A4}"/>
    <cellStyle name="Standaard 3 2 2 3 4 2 4 2 2 2" xfId="36142" xr:uid="{D87C9B5B-35BB-40F5-88EF-7EF6129BC482}"/>
    <cellStyle name="Standaard 3 2 2 3 4 2 4 2 3" xfId="25958" xr:uid="{6577C92F-18EE-4B6C-9378-B91F5366C0EF}"/>
    <cellStyle name="Standaard 3 2 2 3 4 2 4 3" xfId="13610" xr:uid="{932FC745-66DD-4F28-8747-09F8580AFA2D}"/>
    <cellStyle name="Standaard 3 2 2 3 4 2 4 3 2" xfId="33979" xr:uid="{738AE3F6-54F0-4933-9684-2A993F15F6AD}"/>
    <cellStyle name="Standaard 3 2 2 3 4 2 4 4" xfId="23795" xr:uid="{296040C8-0225-4603-80FC-A30B1FA5B5C7}"/>
    <cellStyle name="Standaard 3 2 2 3 4 2 5" xfId="5579" xr:uid="{F48C6137-E8AA-4ABC-AC5B-1716C1FBFE3E}"/>
    <cellStyle name="Standaard 3 2 2 3 4 2 5 2" xfId="15768" xr:uid="{88B98160-7723-443E-B8CB-09448D33DE89}"/>
    <cellStyle name="Standaard 3 2 2 3 4 2 5 2 2" xfId="36137" xr:uid="{480B4ACF-B574-4C6B-A426-82CC4BD88ECB}"/>
    <cellStyle name="Standaard 3 2 2 3 4 2 5 3" xfId="25953" xr:uid="{8122F8E3-6664-460A-9154-9C29773846DE}"/>
    <cellStyle name="Standaard 3 2 2 3 4 2 6" xfId="11067" xr:uid="{E19FBD41-AE32-4C14-AA86-F5FFCA48C133}"/>
    <cellStyle name="Standaard 3 2 2 3 4 2 6 2" xfId="31436" xr:uid="{E0EF247E-EF11-44F3-81C0-86BEEFEEEA6B}"/>
    <cellStyle name="Standaard 3 2 2 3 4 2 7" xfId="21252" xr:uid="{C6648A36-4DB9-4B35-BABF-32BB47FA1F1A}"/>
    <cellStyle name="Standaard 3 2 2 3 4 3" xfId="1311" xr:uid="{2510F7F2-66E4-488D-9A0A-2D8D5FBF14F5}"/>
    <cellStyle name="Standaard 3 2 2 3 4 3 2" xfId="3856" xr:uid="{832C5800-DE26-40AD-8920-28DB6701D94A}"/>
    <cellStyle name="Standaard 3 2 2 3 4 3 2 2" xfId="5586" xr:uid="{A08E6013-C0CB-46AA-AF3B-353842773E5F}"/>
    <cellStyle name="Standaard 3 2 2 3 4 3 2 2 2" xfId="15775" xr:uid="{F4A436D7-B4B8-4714-901F-13DCCCAA3383}"/>
    <cellStyle name="Standaard 3 2 2 3 4 3 2 2 2 2" xfId="36144" xr:uid="{2D7DEFE9-8381-42C0-AC78-1A36F41DCA05}"/>
    <cellStyle name="Standaard 3 2 2 3 4 3 2 2 3" xfId="25960" xr:uid="{FEBC2670-FE26-401B-9C0E-42C2150A539A}"/>
    <cellStyle name="Standaard 3 2 2 3 4 3 2 3" xfId="14034" xr:uid="{069627DE-E0EC-49B5-855C-6BC09DDFEC38}"/>
    <cellStyle name="Standaard 3 2 2 3 4 3 2 3 2" xfId="34403" xr:uid="{13AB336C-1E4D-4632-9C63-68C9F2C083AA}"/>
    <cellStyle name="Standaard 3 2 2 3 4 3 2 4" xfId="24219" xr:uid="{64457B78-C794-4B42-BAA9-8B8D428110A1}"/>
    <cellStyle name="Standaard 3 2 2 3 4 3 3" xfId="5585" xr:uid="{7ECC09A9-1ECE-4116-8119-AE048DE16081}"/>
    <cellStyle name="Standaard 3 2 2 3 4 3 3 2" xfId="15774" xr:uid="{9D75CBBE-BB92-4F02-B276-2A7719F19088}"/>
    <cellStyle name="Standaard 3 2 2 3 4 3 3 2 2" xfId="36143" xr:uid="{FC8A5D35-99DE-441B-9D44-313856C0E347}"/>
    <cellStyle name="Standaard 3 2 2 3 4 3 3 3" xfId="25959" xr:uid="{CD3D4171-00B7-485C-B107-74321C7AC183}"/>
    <cellStyle name="Standaard 3 2 2 3 4 3 4" xfId="11491" xr:uid="{3842B899-C5A2-43F2-B657-EC72FCB7877D}"/>
    <cellStyle name="Standaard 3 2 2 3 4 3 4 2" xfId="31860" xr:uid="{1153FC56-275A-49E7-8371-5BDC2AABD8F6}"/>
    <cellStyle name="Standaard 3 2 2 3 4 3 5" xfId="21676" xr:uid="{BCF5A4EA-7B54-4D8A-BAE1-9B36ABA847F3}"/>
    <cellStyle name="Standaard 3 2 2 3 4 4" xfId="2158" xr:uid="{59F96932-1D25-4549-B245-B84C271A66C2}"/>
    <cellStyle name="Standaard 3 2 2 3 4 4 2" xfId="4703" xr:uid="{DFB5F07C-501E-47C4-A9B1-4252F7A77708}"/>
    <cellStyle name="Standaard 3 2 2 3 4 4 2 2" xfId="5588" xr:uid="{6D900AD6-365D-456B-A0F3-F15BAA20C87D}"/>
    <cellStyle name="Standaard 3 2 2 3 4 4 2 2 2" xfId="15777" xr:uid="{D1BA8F8B-F7D6-4A74-8DA3-9833FAB55C18}"/>
    <cellStyle name="Standaard 3 2 2 3 4 4 2 2 2 2" xfId="36146" xr:uid="{12C864A1-9BF0-45B4-A3BA-03CBF270703C}"/>
    <cellStyle name="Standaard 3 2 2 3 4 4 2 2 3" xfId="25962" xr:uid="{5CF52C86-5254-470C-A710-21E198B93DD5}"/>
    <cellStyle name="Standaard 3 2 2 3 4 4 2 3" xfId="14881" xr:uid="{A8E14332-CA35-4270-8489-6F556A97465C}"/>
    <cellStyle name="Standaard 3 2 2 3 4 4 2 3 2" xfId="35250" xr:uid="{6B30112D-AAD9-42C8-A992-19B70EA360C9}"/>
    <cellStyle name="Standaard 3 2 2 3 4 4 2 4" xfId="25066" xr:uid="{C5E1A552-F4E4-4076-9BB9-D96F823E7D9D}"/>
    <cellStyle name="Standaard 3 2 2 3 4 4 3" xfId="5587" xr:uid="{A2101195-77FD-4477-95F1-7D6495B518A3}"/>
    <cellStyle name="Standaard 3 2 2 3 4 4 3 2" xfId="15776" xr:uid="{3C89ED47-4790-41CA-AC1D-98A8B1F39902}"/>
    <cellStyle name="Standaard 3 2 2 3 4 4 3 2 2" xfId="36145" xr:uid="{6C914B2D-46C8-4476-B6AB-D4105B144FEE}"/>
    <cellStyle name="Standaard 3 2 2 3 4 4 3 3" xfId="25961" xr:uid="{9D36213C-7668-485C-AAE4-C0B131364CB6}"/>
    <cellStyle name="Standaard 3 2 2 3 4 4 4" xfId="12338" xr:uid="{9508C1DF-2E2D-4641-B634-8BF08CE0A4BB}"/>
    <cellStyle name="Standaard 3 2 2 3 4 4 4 2" xfId="32707" xr:uid="{B9CCD0E3-1C3F-4BE5-AF0A-05100874C545}"/>
    <cellStyle name="Standaard 3 2 2 3 4 4 5" xfId="22523" xr:uid="{A7CA1305-D1A6-4735-8270-9A8586CF6EC5}"/>
    <cellStyle name="Standaard 3 2 2 3 4 5" xfId="3008" xr:uid="{6DABF40B-180E-4E04-9A78-28EE1CCFE9BF}"/>
    <cellStyle name="Standaard 3 2 2 3 4 5 2" xfId="5589" xr:uid="{1AB3E223-9D80-4E4D-85BB-9061F074A594}"/>
    <cellStyle name="Standaard 3 2 2 3 4 5 2 2" xfId="15778" xr:uid="{4F4948BC-27CA-4F2E-8D79-3AB737A64417}"/>
    <cellStyle name="Standaard 3 2 2 3 4 5 2 2 2" xfId="36147" xr:uid="{6C4EF837-C2E9-490A-963C-19C56248565E}"/>
    <cellStyle name="Standaard 3 2 2 3 4 5 2 3" xfId="25963" xr:uid="{5B90033A-DEDC-4D1E-BDB6-C34B6D39F478}"/>
    <cellStyle name="Standaard 3 2 2 3 4 5 3" xfId="13186" xr:uid="{0D3D5E4D-7C94-483A-97FB-913D36D599F1}"/>
    <cellStyle name="Standaard 3 2 2 3 4 5 3 2" xfId="33555" xr:uid="{A32A26F3-EBFE-49FF-AE4A-17F8DF51467D}"/>
    <cellStyle name="Standaard 3 2 2 3 4 5 4" xfId="23371" xr:uid="{7D6D5161-1902-426D-8A3B-8ED95D3EBA76}"/>
    <cellStyle name="Standaard 3 2 2 3 4 6" xfId="5578" xr:uid="{58FA391E-EBEB-4B86-877B-DD3078C31048}"/>
    <cellStyle name="Standaard 3 2 2 3 4 6 2" xfId="15767" xr:uid="{175158C9-3C41-449C-BCDF-BB0E30D0B86C}"/>
    <cellStyle name="Standaard 3 2 2 3 4 6 2 2" xfId="36136" xr:uid="{7C097F6D-2F6A-4030-B551-4E02FFB3404A}"/>
    <cellStyle name="Standaard 3 2 2 3 4 6 3" xfId="25952" xr:uid="{75E7065F-2822-45D3-9D1F-E5BC6E75DA0F}"/>
    <cellStyle name="Standaard 3 2 2 3 4 7" xfId="10643" xr:uid="{99FBF070-9805-4239-A74D-452D90B30275}"/>
    <cellStyle name="Standaard 3 2 2 3 4 7 2" xfId="31012" xr:uid="{96E5C187-85C2-4C45-B04C-82C1BBFB7560}"/>
    <cellStyle name="Standaard 3 2 2 3 4 8" xfId="20828" xr:uid="{D9FC933F-2944-4E2E-B3DB-D2565883A39F}"/>
    <cellStyle name="Standaard 3 2 2 3 5" xfId="583" xr:uid="{CCE55302-FA46-40FA-BE04-AB9A33FE678A}"/>
    <cellStyle name="Standaard 3 2 2 3 5 2" xfId="1009" xr:uid="{B14CACE6-0D59-4045-B55F-AEA3ACEB4ADF}"/>
    <cellStyle name="Standaard 3 2 2 3 5 2 2" xfId="1859" xr:uid="{8A242937-B135-4084-8FD1-35BBB4F02DD0}"/>
    <cellStyle name="Standaard 3 2 2 3 5 2 2 2" xfId="4404" xr:uid="{66ECAE1D-FE5E-4481-8A25-F5C3A1D9A079}"/>
    <cellStyle name="Standaard 3 2 2 3 5 2 2 2 2" xfId="5593" xr:uid="{DDA58A04-3450-4277-B481-CB54702FB5F9}"/>
    <cellStyle name="Standaard 3 2 2 3 5 2 2 2 2 2" xfId="15782" xr:uid="{B8F505DE-D03B-461F-B26E-4EE8DB56BC3D}"/>
    <cellStyle name="Standaard 3 2 2 3 5 2 2 2 2 2 2" xfId="36151" xr:uid="{A3AEA335-2C8C-4938-8FE0-233843078D1E}"/>
    <cellStyle name="Standaard 3 2 2 3 5 2 2 2 2 3" xfId="25967" xr:uid="{1FE52660-364A-4ED7-B05E-02E02FC0CE05}"/>
    <cellStyle name="Standaard 3 2 2 3 5 2 2 2 3" xfId="14582" xr:uid="{115B24C5-693C-4947-BAC0-876A5861BBE9}"/>
    <cellStyle name="Standaard 3 2 2 3 5 2 2 2 3 2" xfId="34951" xr:uid="{99FDFDB7-3801-470C-AFAF-BC88381808EF}"/>
    <cellStyle name="Standaard 3 2 2 3 5 2 2 2 4" xfId="24767" xr:uid="{BEFD9F86-A482-4FE6-8770-2D6B51224879}"/>
    <cellStyle name="Standaard 3 2 2 3 5 2 2 3" xfId="5592" xr:uid="{5539BD96-4B5E-464D-BF10-2520B0B99D3B}"/>
    <cellStyle name="Standaard 3 2 2 3 5 2 2 3 2" xfId="15781" xr:uid="{9B272261-0C33-4A94-856E-EAE63D316FD8}"/>
    <cellStyle name="Standaard 3 2 2 3 5 2 2 3 2 2" xfId="36150" xr:uid="{3776F7F6-355A-4F40-BCC8-AB1FBFC69B3D}"/>
    <cellStyle name="Standaard 3 2 2 3 5 2 2 3 3" xfId="25966" xr:uid="{167009C4-7568-4752-AC35-DA429912D78C}"/>
    <cellStyle name="Standaard 3 2 2 3 5 2 2 4" xfId="12039" xr:uid="{8E3BFD48-31C5-4D1C-97DA-77CEBAD8976C}"/>
    <cellStyle name="Standaard 3 2 2 3 5 2 2 4 2" xfId="32408" xr:uid="{7B44D199-6FD3-430B-B1D6-3F9B06DD97A0}"/>
    <cellStyle name="Standaard 3 2 2 3 5 2 2 5" xfId="22224" xr:uid="{6468C40F-3585-4E10-BF4D-959BFD291231}"/>
    <cellStyle name="Standaard 3 2 2 3 5 2 3" xfId="2706" xr:uid="{18B99C63-C5AC-4802-AC37-967B15D6E3C7}"/>
    <cellStyle name="Standaard 3 2 2 3 5 2 3 2" xfId="5251" xr:uid="{376F13B2-7F40-4D9F-A51E-32BF15BA4788}"/>
    <cellStyle name="Standaard 3 2 2 3 5 2 3 2 2" xfId="5595" xr:uid="{07566047-EA5B-4B30-B8A7-342A8A728741}"/>
    <cellStyle name="Standaard 3 2 2 3 5 2 3 2 2 2" xfId="15784" xr:uid="{B628B33F-A5B5-46BB-A6C5-DA102AA57648}"/>
    <cellStyle name="Standaard 3 2 2 3 5 2 3 2 2 2 2" xfId="36153" xr:uid="{26E242E1-DE89-4119-8FDF-D90F6F8BF61E}"/>
    <cellStyle name="Standaard 3 2 2 3 5 2 3 2 2 3" xfId="25969" xr:uid="{569DDD2C-39DD-4F67-9AD0-908096427F94}"/>
    <cellStyle name="Standaard 3 2 2 3 5 2 3 2 3" xfId="15429" xr:uid="{656F762A-F827-4087-A1EE-34158DBA8272}"/>
    <cellStyle name="Standaard 3 2 2 3 5 2 3 2 3 2" xfId="35798" xr:uid="{1A325588-22A0-4766-BAE9-8A3314B3CAE1}"/>
    <cellStyle name="Standaard 3 2 2 3 5 2 3 2 4" xfId="25614" xr:uid="{50824875-5C26-4824-8A6B-34E9D95A83EA}"/>
    <cellStyle name="Standaard 3 2 2 3 5 2 3 3" xfId="5594" xr:uid="{63B17540-B8F6-4D33-8814-271CABEE53AD}"/>
    <cellStyle name="Standaard 3 2 2 3 5 2 3 3 2" xfId="15783" xr:uid="{C0734B2E-F7D6-4B39-B842-9A6E0A4F237D}"/>
    <cellStyle name="Standaard 3 2 2 3 5 2 3 3 2 2" xfId="36152" xr:uid="{70502FD1-F7E1-40D4-8F51-9D356B4E702A}"/>
    <cellStyle name="Standaard 3 2 2 3 5 2 3 3 3" xfId="25968" xr:uid="{D4F27DE8-9C2E-4017-ADE4-881FB4536C50}"/>
    <cellStyle name="Standaard 3 2 2 3 5 2 3 4" xfId="12886" xr:uid="{9514BC34-5553-46EB-9463-A421A5F17B25}"/>
    <cellStyle name="Standaard 3 2 2 3 5 2 3 4 2" xfId="33255" xr:uid="{E54B85DD-1EE4-457D-B682-AD70BC6CF162}"/>
    <cellStyle name="Standaard 3 2 2 3 5 2 3 5" xfId="23071" xr:uid="{9AFFB630-26F9-405C-9871-71249A79BB70}"/>
    <cellStyle name="Standaard 3 2 2 3 5 2 4" xfId="3556" xr:uid="{BAFA2029-97FD-4063-8ADD-100213AC16E2}"/>
    <cellStyle name="Standaard 3 2 2 3 5 2 4 2" xfId="5596" xr:uid="{F58ED993-5078-4F76-A7F9-8831B5643BA2}"/>
    <cellStyle name="Standaard 3 2 2 3 5 2 4 2 2" xfId="15785" xr:uid="{13A73B91-F7FA-4593-BEF8-A8BEFF6968AD}"/>
    <cellStyle name="Standaard 3 2 2 3 5 2 4 2 2 2" xfId="36154" xr:uid="{4B3E3BFB-5EAF-4E75-9B75-967C36FE6186}"/>
    <cellStyle name="Standaard 3 2 2 3 5 2 4 2 3" xfId="25970" xr:uid="{34A2B8A6-2BE5-4E91-8C36-471BD66F4911}"/>
    <cellStyle name="Standaard 3 2 2 3 5 2 4 3" xfId="13734" xr:uid="{C5EC7DBE-E5B7-433C-87FC-B5F7DAB37EC7}"/>
    <cellStyle name="Standaard 3 2 2 3 5 2 4 3 2" xfId="34103" xr:uid="{EF31DEE8-830C-498B-8C9B-423FB08BEAF0}"/>
    <cellStyle name="Standaard 3 2 2 3 5 2 4 4" xfId="23919" xr:uid="{1D96B1A1-31F5-4E04-BB7A-138E37009DA9}"/>
    <cellStyle name="Standaard 3 2 2 3 5 2 5" xfId="5591" xr:uid="{B1E9112B-723D-44AC-B0D2-32B777449A98}"/>
    <cellStyle name="Standaard 3 2 2 3 5 2 5 2" xfId="15780" xr:uid="{6543AA44-76F8-47FC-AD53-2F7A0A415CDF}"/>
    <cellStyle name="Standaard 3 2 2 3 5 2 5 2 2" xfId="36149" xr:uid="{BA85E8E3-9C26-4E03-A47C-4B6D42094DA8}"/>
    <cellStyle name="Standaard 3 2 2 3 5 2 5 3" xfId="25965" xr:uid="{402E084F-B744-4B53-9765-56CFBEE82049}"/>
    <cellStyle name="Standaard 3 2 2 3 5 2 6" xfId="11191" xr:uid="{725D386F-8CB7-409C-BB97-40B861681ECD}"/>
    <cellStyle name="Standaard 3 2 2 3 5 2 6 2" xfId="31560" xr:uid="{091075CE-8DAB-4949-AFB9-74002BF06E61}"/>
    <cellStyle name="Standaard 3 2 2 3 5 2 7" xfId="21376" xr:uid="{8FC22ACF-AC53-49D7-9FA1-00266216D3BC}"/>
    <cellStyle name="Standaard 3 2 2 3 5 3" xfId="1435" xr:uid="{3954BD5B-0EBC-4E4F-8A65-8B4141AB7119}"/>
    <cellStyle name="Standaard 3 2 2 3 5 3 2" xfId="3980" xr:uid="{BDFFC6F1-DCAC-47BC-BFD8-598655EC70CD}"/>
    <cellStyle name="Standaard 3 2 2 3 5 3 2 2" xfId="5598" xr:uid="{496DA1F0-54EB-4743-90D4-A3FEA9D88C8F}"/>
    <cellStyle name="Standaard 3 2 2 3 5 3 2 2 2" xfId="15787" xr:uid="{C4A3C713-11E1-4887-B616-40FB3FF1897E}"/>
    <cellStyle name="Standaard 3 2 2 3 5 3 2 2 2 2" xfId="36156" xr:uid="{6EE63999-8F94-41F0-8E43-4C7D753BDBB2}"/>
    <cellStyle name="Standaard 3 2 2 3 5 3 2 2 3" xfId="25972" xr:uid="{CC8EA568-8ED2-47CB-AF08-1B9BE7D784BB}"/>
    <cellStyle name="Standaard 3 2 2 3 5 3 2 3" xfId="14158" xr:uid="{035D610E-2137-48E0-8EBE-6622550BDC01}"/>
    <cellStyle name="Standaard 3 2 2 3 5 3 2 3 2" xfId="34527" xr:uid="{07D0824B-F314-40A4-B221-090692B131D3}"/>
    <cellStyle name="Standaard 3 2 2 3 5 3 2 4" xfId="24343" xr:uid="{8FE257B9-5AC1-436D-AE89-09D0774EBF8F}"/>
    <cellStyle name="Standaard 3 2 2 3 5 3 3" xfId="5597" xr:uid="{87730843-0E2A-4D5F-A739-9869B3FE6177}"/>
    <cellStyle name="Standaard 3 2 2 3 5 3 3 2" xfId="15786" xr:uid="{D5423387-625F-451C-A36E-8724D3632DE6}"/>
    <cellStyle name="Standaard 3 2 2 3 5 3 3 2 2" xfId="36155" xr:uid="{8C7B15C4-B574-4B6E-9DAF-92FF7D5FE149}"/>
    <cellStyle name="Standaard 3 2 2 3 5 3 3 3" xfId="25971" xr:uid="{93399D90-799B-4A08-B729-C4A496CA417A}"/>
    <cellStyle name="Standaard 3 2 2 3 5 3 4" xfId="11615" xr:uid="{13670D98-2B23-43B9-A229-6C421A6A270A}"/>
    <cellStyle name="Standaard 3 2 2 3 5 3 4 2" xfId="31984" xr:uid="{826616B0-A21A-41BB-AFFF-56E7332ECE76}"/>
    <cellStyle name="Standaard 3 2 2 3 5 3 5" xfId="21800" xr:uid="{A1C2B48D-237B-41C6-B73A-8BCC42D9FF92}"/>
    <cellStyle name="Standaard 3 2 2 3 5 4" xfId="2282" xr:uid="{E979A4A3-B39C-48EA-9F5E-046F408489CF}"/>
    <cellStyle name="Standaard 3 2 2 3 5 4 2" xfId="4827" xr:uid="{0304AECE-8357-4003-9F24-EAC688FE2EAA}"/>
    <cellStyle name="Standaard 3 2 2 3 5 4 2 2" xfId="5600" xr:uid="{124E903E-D93E-45B1-86B3-8FC7FB1A1173}"/>
    <cellStyle name="Standaard 3 2 2 3 5 4 2 2 2" xfId="15789" xr:uid="{239B4527-654E-4469-9323-B8A80F1A3F3D}"/>
    <cellStyle name="Standaard 3 2 2 3 5 4 2 2 2 2" xfId="36158" xr:uid="{97A60B83-1368-45CB-A2AF-9A174C3D03F2}"/>
    <cellStyle name="Standaard 3 2 2 3 5 4 2 2 3" xfId="25974" xr:uid="{55273B5D-027C-428E-A879-FEC8449519B8}"/>
    <cellStyle name="Standaard 3 2 2 3 5 4 2 3" xfId="15005" xr:uid="{67B5EA41-0184-4CB5-9CB5-C3577FF375C5}"/>
    <cellStyle name="Standaard 3 2 2 3 5 4 2 3 2" xfId="35374" xr:uid="{63E87BD6-864D-436E-8ED7-A249D7C0FB89}"/>
    <cellStyle name="Standaard 3 2 2 3 5 4 2 4" xfId="25190" xr:uid="{60AD6415-D642-4EF0-A388-6B42E320FC37}"/>
    <cellStyle name="Standaard 3 2 2 3 5 4 3" xfId="5599" xr:uid="{ACD03C8B-3600-45C3-BD4B-F839C893836C}"/>
    <cellStyle name="Standaard 3 2 2 3 5 4 3 2" xfId="15788" xr:uid="{091DACBD-D763-4CDD-950D-EDB89E63425F}"/>
    <cellStyle name="Standaard 3 2 2 3 5 4 3 2 2" xfId="36157" xr:uid="{038AF6AC-5F4F-4C73-8A0B-A450CFB120BB}"/>
    <cellStyle name="Standaard 3 2 2 3 5 4 3 3" xfId="25973" xr:uid="{F8D6F48D-B8DF-400D-AEDC-1AD1F7E9E77E}"/>
    <cellStyle name="Standaard 3 2 2 3 5 4 4" xfId="12462" xr:uid="{139FD7D8-B5F9-4FB2-921F-47853C19ACF2}"/>
    <cellStyle name="Standaard 3 2 2 3 5 4 4 2" xfId="32831" xr:uid="{8BF61764-EBC8-4DC7-A9B5-3E11B7A98240}"/>
    <cellStyle name="Standaard 3 2 2 3 5 4 5" xfId="22647" xr:uid="{9DE8754A-AE4E-4BE6-9116-FE82E3B60F29}"/>
    <cellStyle name="Standaard 3 2 2 3 5 5" xfId="3132" xr:uid="{109E609C-38AF-41A2-98C8-BB1F9593DCBD}"/>
    <cellStyle name="Standaard 3 2 2 3 5 5 2" xfId="5601" xr:uid="{DE5E306B-6034-45EF-9328-B910B4F619B8}"/>
    <cellStyle name="Standaard 3 2 2 3 5 5 2 2" xfId="15790" xr:uid="{DC6B79DF-9A89-4DDB-8F75-394BBEE0F37B}"/>
    <cellStyle name="Standaard 3 2 2 3 5 5 2 2 2" xfId="36159" xr:uid="{4A3A8579-CB2F-4B40-99BD-DC57F3C0F895}"/>
    <cellStyle name="Standaard 3 2 2 3 5 5 2 3" xfId="25975" xr:uid="{96335868-2CF7-4D89-AFDD-3F8AC8FD7785}"/>
    <cellStyle name="Standaard 3 2 2 3 5 5 3" xfId="13310" xr:uid="{EB358FC4-D5AE-4588-B6B4-23C943BA2227}"/>
    <cellStyle name="Standaard 3 2 2 3 5 5 3 2" xfId="33679" xr:uid="{B6B86E94-7CD4-4D94-85AD-8163BCB3888A}"/>
    <cellStyle name="Standaard 3 2 2 3 5 5 4" xfId="23495" xr:uid="{D16F42D6-2454-43E2-B841-FC113AE821E0}"/>
    <cellStyle name="Standaard 3 2 2 3 5 6" xfId="5590" xr:uid="{4C302429-BDA9-4E4B-98F5-9F67AD7554B4}"/>
    <cellStyle name="Standaard 3 2 2 3 5 6 2" xfId="15779" xr:uid="{7210DAB5-58DF-4BE3-90CC-338D0A5C5526}"/>
    <cellStyle name="Standaard 3 2 2 3 5 6 2 2" xfId="36148" xr:uid="{13E4237B-4ADB-4163-AEAD-ABC5F8FF40ED}"/>
    <cellStyle name="Standaard 3 2 2 3 5 6 3" xfId="25964" xr:uid="{D5E26AA6-2819-44C1-A829-652711806570}"/>
    <cellStyle name="Standaard 3 2 2 3 5 7" xfId="10767" xr:uid="{97D4C147-B7A6-4DFA-81D6-B652B45A9EA6}"/>
    <cellStyle name="Standaard 3 2 2 3 5 7 2" xfId="31136" xr:uid="{4054622D-2353-4A79-860C-A4F93576410A}"/>
    <cellStyle name="Standaard 3 2 2 3 5 8" xfId="20952" xr:uid="{68BDE4E0-33C9-479D-B708-41DEFB6899B2}"/>
    <cellStyle name="Standaard 3 2 2 3 6" xfId="652" xr:uid="{BAC22EFF-A32F-4D24-9482-23B6D7FAF469}"/>
    <cellStyle name="Standaard 3 2 2 3 6 2" xfId="1502" xr:uid="{CA36E200-FD2B-4460-AC41-4BB96F780DE7}"/>
    <cellStyle name="Standaard 3 2 2 3 6 2 2" xfId="4047" xr:uid="{96969955-CF47-4532-94AE-1D9CFD7E8F8A}"/>
    <cellStyle name="Standaard 3 2 2 3 6 2 2 2" xfId="5604" xr:uid="{D547FAD4-D47B-4E75-A054-8405FCA20062}"/>
    <cellStyle name="Standaard 3 2 2 3 6 2 2 2 2" xfId="15793" xr:uid="{26F3DCE5-5C40-48CD-874A-14DBF321CCDA}"/>
    <cellStyle name="Standaard 3 2 2 3 6 2 2 2 2 2" xfId="36162" xr:uid="{157F5B1B-8DAC-4E7B-8915-C0780E7DDD36}"/>
    <cellStyle name="Standaard 3 2 2 3 6 2 2 2 3" xfId="25978" xr:uid="{E5C71581-6BCD-4B69-A88E-9E239CBAB5D0}"/>
    <cellStyle name="Standaard 3 2 2 3 6 2 2 3" xfId="14225" xr:uid="{B290B160-2B82-4BFA-A72D-0D597DDC0B3A}"/>
    <cellStyle name="Standaard 3 2 2 3 6 2 2 3 2" xfId="34594" xr:uid="{8E34820D-4F72-423D-8B00-93444DEE7A30}"/>
    <cellStyle name="Standaard 3 2 2 3 6 2 2 4" xfId="24410" xr:uid="{E8841127-171B-4D57-B3EE-F03F7C49CD68}"/>
    <cellStyle name="Standaard 3 2 2 3 6 2 3" xfId="5603" xr:uid="{B82AEFCB-967B-41A3-AF30-19358441FC79}"/>
    <cellStyle name="Standaard 3 2 2 3 6 2 3 2" xfId="15792" xr:uid="{6EFAFD74-9BCD-451C-ACEA-19AFF4E687BB}"/>
    <cellStyle name="Standaard 3 2 2 3 6 2 3 2 2" xfId="36161" xr:uid="{5B67EE3C-FA9C-46AD-9D53-6BF7DEAB3871}"/>
    <cellStyle name="Standaard 3 2 2 3 6 2 3 3" xfId="25977" xr:uid="{A80CE11D-D929-4824-8FD7-E138067D34C7}"/>
    <cellStyle name="Standaard 3 2 2 3 6 2 4" xfId="11682" xr:uid="{50B2ED6A-A3DC-4317-A31F-FB9BBB723342}"/>
    <cellStyle name="Standaard 3 2 2 3 6 2 4 2" xfId="32051" xr:uid="{F4BB37C3-F111-4B21-BF58-EC489A96EB98}"/>
    <cellStyle name="Standaard 3 2 2 3 6 2 5" xfId="21867" xr:uid="{6589489A-36D3-4B0A-AC01-90E0DFCA862B}"/>
    <cellStyle name="Standaard 3 2 2 3 6 3" xfId="2349" xr:uid="{24E9BA57-8A9E-4A42-8A89-694720078714}"/>
    <cellStyle name="Standaard 3 2 2 3 6 3 2" xfId="4894" xr:uid="{9A8B4F86-6360-4255-AD64-AE473AA37714}"/>
    <cellStyle name="Standaard 3 2 2 3 6 3 2 2" xfId="5606" xr:uid="{BF99CE79-1FCD-4280-BC2E-78A0BC56B113}"/>
    <cellStyle name="Standaard 3 2 2 3 6 3 2 2 2" xfId="15795" xr:uid="{DB48CB7A-7479-474A-B5B5-40DDF91189F2}"/>
    <cellStyle name="Standaard 3 2 2 3 6 3 2 2 2 2" xfId="36164" xr:uid="{6067E4CC-EAFB-491B-BEDB-E3B14A28056F}"/>
    <cellStyle name="Standaard 3 2 2 3 6 3 2 2 3" xfId="25980" xr:uid="{E8E3931A-75A4-4D0B-A1F5-A98B4AE12112}"/>
    <cellStyle name="Standaard 3 2 2 3 6 3 2 3" xfId="15072" xr:uid="{F19C760C-684F-45DD-9AA7-9F5480A003EB}"/>
    <cellStyle name="Standaard 3 2 2 3 6 3 2 3 2" xfId="35441" xr:uid="{E3024CA6-B57E-40D2-9A08-F6DF3BE6E1AF}"/>
    <cellStyle name="Standaard 3 2 2 3 6 3 2 4" xfId="25257" xr:uid="{1EE65863-6889-49ED-BC2D-307B2A1364FC}"/>
    <cellStyle name="Standaard 3 2 2 3 6 3 3" xfId="5605" xr:uid="{46956076-45A8-417E-BEFE-F763BBC14E15}"/>
    <cellStyle name="Standaard 3 2 2 3 6 3 3 2" xfId="15794" xr:uid="{793C1558-BF23-4A2D-82B7-DC318B232CEE}"/>
    <cellStyle name="Standaard 3 2 2 3 6 3 3 2 2" xfId="36163" xr:uid="{10DA0579-D580-48A9-9E45-DDC293068DAB}"/>
    <cellStyle name="Standaard 3 2 2 3 6 3 3 3" xfId="25979" xr:uid="{BD57659C-F83D-4392-8659-A55E2837902B}"/>
    <cellStyle name="Standaard 3 2 2 3 6 3 4" xfId="12529" xr:uid="{92AD28EF-CB7B-43A9-BBD0-7F4E980CC45B}"/>
    <cellStyle name="Standaard 3 2 2 3 6 3 4 2" xfId="32898" xr:uid="{8ADE6663-2B80-4EA8-AAC0-7A2CD564CA6B}"/>
    <cellStyle name="Standaard 3 2 2 3 6 3 5" xfId="22714" xr:uid="{CF8D8DD6-80EE-4AB0-B783-6B63EA0E9819}"/>
    <cellStyle name="Standaard 3 2 2 3 6 4" xfId="3199" xr:uid="{134179FF-9D55-46E9-9076-7B317951C1CF}"/>
    <cellStyle name="Standaard 3 2 2 3 6 4 2" xfId="5607" xr:uid="{FD0A0E63-6B55-445A-B9E2-B6B44B698294}"/>
    <cellStyle name="Standaard 3 2 2 3 6 4 2 2" xfId="15796" xr:uid="{A42EC823-A5A2-4448-B669-CBB98CC504C3}"/>
    <cellStyle name="Standaard 3 2 2 3 6 4 2 2 2" xfId="36165" xr:uid="{218880CD-2E59-41C4-8AA7-7A4028859727}"/>
    <cellStyle name="Standaard 3 2 2 3 6 4 2 3" xfId="25981" xr:uid="{07E510C1-3BE5-4DBD-8E89-300905F6ED40}"/>
    <cellStyle name="Standaard 3 2 2 3 6 4 3" xfId="13377" xr:uid="{B48DE476-D8D4-422E-BF38-D03F0F4CBF23}"/>
    <cellStyle name="Standaard 3 2 2 3 6 4 3 2" xfId="33746" xr:uid="{A8EC1C97-E535-4E01-86FB-2FC58B06152A}"/>
    <cellStyle name="Standaard 3 2 2 3 6 4 4" xfId="23562" xr:uid="{9B58A05A-9B0C-48A0-8A17-51DEC9DA60A9}"/>
    <cellStyle name="Standaard 3 2 2 3 6 5" xfId="5602" xr:uid="{D61BC2EA-EC4A-4DF9-873B-0ADA1D30D0E0}"/>
    <cellStyle name="Standaard 3 2 2 3 6 5 2" xfId="15791" xr:uid="{2F0B4FD3-0A36-4A05-AA9B-B3E0CEB73EA3}"/>
    <cellStyle name="Standaard 3 2 2 3 6 5 2 2" xfId="36160" xr:uid="{116366C7-C13B-4A8B-84D4-378931B2A36D}"/>
    <cellStyle name="Standaard 3 2 2 3 6 5 3" xfId="25976" xr:uid="{7D5C93CE-AEB8-4109-A1ED-05880C30303F}"/>
    <cellStyle name="Standaard 3 2 2 3 6 6" xfId="10834" xr:uid="{A8F93B46-56D4-4A55-AADA-B334FF1058B8}"/>
    <cellStyle name="Standaard 3 2 2 3 6 6 2" xfId="31203" xr:uid="{3B0BA5C4-1D16-4EAB-A542-6A09C13666C1}"/>
    <cellStyle name="Standaard 3 2 2 3 6 7" xfId="21019" xr:uid="{2363D1A8-E675-4688-BDD4-DEB199A6C0AA}"/>
    <cellStyle name="Standaard 3 2 2 3 7" xfId="1078" xr:uid="{F3C8A953-B137-4B0C-B660-41868BD394B1}"/>
    <cellStyle name="Standaard 3 2 2 3 7 2" xfId="3623" xr:uid="{82437EB3-2031-41A7-A418-647A779895CA}"/>
    <cellStyle name="Standaard 3 2 2 3 7 2 2" xfId="5609" xr:uid="{6B9DC9E4-2420-445D-95D6-2DE6BA7A2201}"/>
    <cellStyle name="Standaard 3 2 2 3 7 2 2 2" xfId="15798" xr:uid="{6996FF40-6362-4E8C-BDBC-7356AA08C949}"/>
    <cellStyle name="Standaard 3 2 2 3 7 2 2 2 2" xfId="36167" xr:uid="{4BDB5AFB-67AF-415E-87A3-B68457286226}"/>
    <cellStyle name="Standaard 3 2 2 3 7 2 2 3" xfId="25983" xr:uid="{1714CC34-79D6-4168-9DB2-60DAA15F9613}"/>
    <cellStyle name="Standaard 3 2 2 3 7 2 3" xfId="13801" xr:uid="{9B6220E5-4FB3-4884-81E9-6133C20DE77D}"/>
    <cellStyle name="Standaard 3 2 2 3 7 2 3 2" xfId="34170" xr:uid="{B1DB9489-B131-469E-914D-C91C4DE81437}"/>
    <cellStyle name="Standaard 3 2 2 3 7 2 4" xfId="23986" xr:uid="{BE2D7EC7-C515-49EA-8B8C-CE0F368A3E36}"/>
    <cellStyle name="Standaard 3 2 2 3 7 3" xfId="5608" xr:uid="{4657DC12-C1A0-4AE9-9692-2F205E12F488}"/>
    <cellStyle name="Standaard 3 2 2 3 7 3 2" xfId="15797" xr:uid="{C2CC625C-2BE4-4826-985D-4CB0D51C0CCF}"/>
    <cellStyle name="Standaard 3 2 2 3 7 3 2 2" xfId="36166" xr:uid="{2B6B1F9B-2260-40E5-85D5-82958A53261A}"/>
    <cellStyle name="Standaard 3 2 2 3 7 3 3" xfId="25982" xr:uid="{0311699F-7493-4B3F-A9C9-A3314873D369}"/>
    <cellStyle name="Standaard 3 2 2 3 7 4" xfId="11258" xr:uid="{282D6705-7A6A-4082-89F3-EACD7623B13A}"/>
    <cellStyle name="Standaard 3 2 2 3 7 4 2" xfId="31627" xr:uid="{CEEAB6EA-57B6-4BB5-A0C2-3BCD03DD66ED}"/>
    <cellStyle name="Standaard 3 2 2 3 7 5" xfId="21443" xr:uid="{D04CD109-F30B-4821-BD2D-028A4D825873}"/>
    <cellStyle name="Standaard 3 2 2 3 8" xfId="1925" xr:uid="{2FFE491C-398D-499A-B3BA-766DA4EBE74D}"/>
    <cellStyle name="Standaard 3 2 2 3 8 2" xfId="4470" xr:uid="{770000B9-D228-4F80-BC88-E7CE0C9415FC}"/>
    <cellStyle name="Standaard 3 2 2 3 8 2 2" xfId="5611" xr:uid="{927FB7D7-0D33-43EC-B4C9-AADF889343F0}"/>
    <cellStyle name="Standaard 3 2 2 3 8 2 2 2" xfId="15800" xr:uid="{D1CA74CB-280E-4E6C-A0A7-BC0B48E8FF02}"/>
    <cellStyle name="Standaard 3 2 2 3 8 2 2 2 2" xfId="36169" xr:uid="{D529E4FC-EEAD-4E1E-9A3A-FF1B8341AAB6}"/>
    <cellStyle name="Standaard 3 2 2 3 8 2 2 3" xfId="25985" xr:uid="{7C1C0FDA-CD17-486A-99DD-64C0FB9296DC}"/>
    <cellStyle name="Standaard 3 2 2 3 8 2 3" xfId="14648" xr:uid="{985F7772-2AFD-4C5A-89A2-D0F35B9816F3}"/>
    <cellStyle name="Standaard 3 2 2 3 8 2 3 2" xfId="35017" xr:uid="{F5791AC9-72A5-4061-A434-99D2CA709E39}"/>
    <cellStyle name="Standaard 3 2 2 3 8 2 4" xfId="24833" xr:uid="{FDC1FBA3-4EBC-4834-9688-8929F10AA161}"/>
    <cellStyle name="Standaard 3 2 2 3 8 3" xfId="5610" xr:uid="{0FAAEC8C-C691-4FC5-997D-7414720AD676}"/>
    <cellStyle name="Standaard 3 2 2 3 8 3 2" xfId="15799" xr:uid="{8CBFA626-297F-4809-AC74-64E9F82A821A}"/>
    <cellStyle name="Standaard 3 2 2 3 8 3 2 2" xfId="36168" xr:uid="{F9AEC3B8-DD6E-4401-B7E2-9B8BB7A18E05}"/>
    <cellStyle name="Standaard 3 2 2 3 8 3 3" xfId="25984" xr:uid="{551983D4-86C4-4634-B7A1-FDDD875092F4}"/>
    <cellStyle name="Standaard 3 2 2 3 8 4" xfId="12105" xr:uid="{F5415E99-F744-4E5A-BBEE-F2662A677338}"/>
    <cellStyle name="Standaard 3 2 2 3 8 4 2" xfId="32474" xr:uid="{C8745A4D-6C9E-4E99-9C4F-6F84987FDE3E}"/>
    <cellStyle name="Standaard 3 2 2 3 8 5" xfId="22290" xr:uid="{D60E28B2-FD4D-4C21-876B-0C886B8B7FA5}"/>
    <cellStyle name="Standaard 3 2 2 3 9" xfId="2775" xr:uid="{CCCCED0A-89EA-4318-94E6-3603BFF67F8F}"/>
    <cellStyle name="Standaard 3 2 2 3 9 2" xfId="5612" xr:uid="{D7922F5C-9BC0-4365-BA94-BE25FFE8661E}"/>
    <cellStyle name="Standaard 3 2 2 3 9 2 2" xfId="15801" xr:uid="{3277625D-5E1C-4784-AC77-0D0152B31F3B}"/>
    <cellStyle name="Standaard 3 2 2 3 9 2 2 2" xfId="36170" xr:uid="{B7D92DF4-B1C1-4C05-B27D-E312E6C1EA72}"/>
    <cellStyle name="Standaard 3 2 2 3 9 2 3" xfId="25986" xr:uid="{FE3C6645-A67E-45C4-BD2E-D78619853FF0}"/>
    <cellStyle name="Standaard 3 2 2 3 9 3" xfId="12953" xr:uid="{C55D68AD-A910-488F-9A52-C44ADE5BA4E0}"/>
    <cellStyle name="Standaard 3 2 2 3 9 3 2" xfId="33322" xr:uid="{BF6097F8-6FC4-4352-A2F0-6D109F7D181E}"/>
    <cellStyle name="Standaard 3 2 2 3 9 4" xfId="23138" xr:uid="{CA96E88D-8DDA-4947-894F-85BFAF6148A0}"/>
    <cellStyle name="Standaard 3 2 2 4" xfId="125" xr:uid="{4352DB46-A861-4966-9BDC-45C50A9ABE4C}"/>
    <cellStyle name="Standaard 3 2 2 4 10" xfId="20628" xr:uid="{DCD8040C-A237-4A56-B506-718242CA648F}"/>
    <cellStyle name="Standaard 3 2 2 4 2" xfId="261" xr:uid="{3DF61C9B-519B-4212-B4DD-AFCD00816C85}"/>
    <cellStyle name="Standaard 3 2 2 4 2 2" xfId="819" xr:uid="{C1D7D741-ADE1-4331-A6B8-087E14EC77F7}"/>
    <cellStyle name="Standaard 3 2 2 4 2 2 2" xfId="1669" xr:uid="{21E31360-4694-4209-97F0-B540856245C1}"/>
    <cellStyle name="Standaard 3 2 2 4 2 2 2 2" xfId="4214" xr:uid="{E17B2192-8AAF-43AE-82CD-A9DE371093DB}"/>
    <cellStyle name="Standaard 3 2 2 4 2 2 2 2 2" xfId="5617" xr:uid="{BECF9252-EE08-463E-8892-99F314E85D22}"/>
    <cellStyle name="Standaard 3 2 2 4 2 2 2 2 2 2" xfId="15806" xr:uid="{8F5E1B0E-8372-492C-B7AB-44C6897231A2}"/>
    <cellStyle name="Standaard 3 2 2 4 2 2 2 2 2 2 2" xfId="36175" xr:uid="{3A1A1465-DCF6-4DF1-9782-F74804B2BCA5}"/>
    <cellStyle name="Standaard 3 2 2 4 2 2 2 2 2 3" xfId="25991" xr:uid="{D278B6A1-66F9-481C-85DE-CEE81093DB89}"/>
    <cellStyle name="Standaard 3 2 2 4 2 2 2 2 3" xfId="14392" xr:uid="{CA90F013-1CE3-45A3-890D-6B737B687E73}"/>
    <cellStyle name="Standaard 3 2 2 4 2 2 2 2 3 2" xfId="34761" xr:uid="{C3FAD3B1-23E6-4143-BE1B-D021C043205B}"/>
    <cellStyle name="Standaard 3 2 2 4 2 2 2 2 4" xfId="24577" xr:uid="{5009B513-9CE0-4131-8ABA-E32662FF098C}"/>
    <cellStyle name="Standaard 3 2 2 4 2 2 2 3" xfId="5616" xr:uid="{BECAE6AC-BE1C-45E1-B620-85C7AC56CAB2}"/>
    <cellStyle name="Standaard 3 2 2 4 2 2 2 3 2" xfId="15805" xr:uid="{D1E3AFBE-A1AA-49D5-94FC-5799DC87E74C}"/>
    <cellStyle name="Standaard 3 2 2 4 2 2 2 3 2 2" xfId="36174" xr:uid="{D909E040-876C-4B60-959B-56984C1BB1E7}"/>
    <cellStyle name="Standaard 3 2 2 4 2 2 2 3 3" xfId="25990" xr:uid="{E0855FC8-36C5-42DA-A76D-AAC175EDA3AE}"/>
    <cellStyle name="Standaard 3 2 2 4 2 2 2 4" xfId="11849" xr:uid="{8CC5E3BC-0048-4E0F-A76D-ABE61BA86D5B}"/>
    <cellStyle name="Standaard 3 2 2 4 2 2 2 4 2" xfId="32218" xr:uid="{6EFF3C13-9928-490D-B151-2D74C94FD322}"/>
    <cellStyle name="Standaard 3 2 2 4 2 2 2 5" xfId="22034" xr:uid="{4E2D8E44-BDD9-4984-8F37-E77918DBFA56}"/>
    <cellStyle name="Standaard 3 2 2 4 2 2 3" xfId="2516" xr:uid="{66353DAB-0606-45F6-B49B-EB44D3CE63EB}"/>
    <cellStyle name="Standaard 3 2 2 4 2 2 3 2" xfId="5061" xr:uid="{D5BA9ABD-DE4A-4C61-905A-63B496A6F94A}"/>
    <cellStyle name="Standaard 3 2 2 4 2 2 3 2 2" xfId="5619" xr:uid="{B5ADFD2C-68B3-404D-BD9D-DFECFCEC8E8C}"/>
    <cellStyle name="Standaard 3 2 2 4 2 2 3 2 2 2" xfId="15808" xr:uid="{80464131-CB52-4A16-8348-B188252E8D60}"/>
    <cellStyle name="Standaard 3 2 2 4 2 2 3 2 2 2 2" xfId="36177" xr:uid="{D823592D-77A5-4469-8FB3-E5E39F00D948}"/>
    <cellStyle name="Standaard 3 2 2 4 2 2 3 2 2 3" xfId="25993" xr:uid="{F11AA6FE-6DD2-4C59-81FA-0D3BF84F016A}"/>
    <cellStyle name="Standaard 3 2 2 4 2 2 3 2 3" xfId="15239" xr:uid="{0508F19F-7F29-45BB-9E00-D524F4BB7FAD}"/>
    <cellStyle name="Standaard 3 2 2 4 2 2 3 2 3 2" xfId="35608" xr:uid="{D3ACB818-E1A5-4485-BD93-32DFB3C36DA8}"/>
    <cellStyle name="Standaard 3 2 2 4 2 2 3 2 4" xfId="25424" xr:uid="{7A677C25-EB09-46C3-9B83-89B8201DE832}"/>
    <cellStyle name="Standaard 3 2 2 4 2 2 3 3" xfId="5618" xr:uid="{08B7527C-83F6-421E-960D-A5ED2439DBB5}"/>
    <cellStyle name="Standaard 3 2 2 4 2 2 3 3 2" xfId="15807" xr:uid="{0B8CD6AC-4487-4102-8EA9-F75627D8FEA4}"/>
    <cellStyle name="Standaard 3 2 2 4 2 2 3 3 2 2" xfId="36176" xr:uid="{B8ECF072-A2F5-4DCE-B2D3-FDF6944AF7AA}"/>
    <cellStyle name="Standaard 3 2 2 4 2 2 3 3 3" xfId="25992" xr:uid="{A1EE27E7-A116-49BC-95F2-72CA1B3A28EA}"/>
    <cellStyle name="Standaard 3 2 2 4 2 2 3 4" xfId="12696" xr:uid="{97F5D78F-A697-4C94-991B-3A025194D8F8}"/>
    <cellStyle name="Standaard 3 2 2 4 2 2 3 4 2" xfId="33065" xr:uid="{F288C390-F6F8-4532-9EFB-63F5EB87A536}"/>
    <cellStyle name="Standaard 3 2 2 4 2 2 3 5" xfId="22881" xr:uid="{7A4DBA2C-A1C5-4E17-AA12-BC6B926E89C6}"/>
    <cellStyle name="Standaard 3 2 2 4 2 2 4" xfId="3366" xr:uid="{2A768CCC-72C8-40EF-B121-6D7A4E196D04}"/>
    <cellStyle name="Standaard 3 2 2 4 2 2 4 2" xfId="5620" xr:uid="{4908D75E-350A-47E1-8705-9D8B5D19DCCA}"/>
    <cellStyle name="Standaard 3 2 2 4 2 2 4 2 2" xfId="15809" xr:uid="{A09F2B40-F410-48D2-AEE6-863930020A06}"/>
    <cellStyle name="Standaard 3 2 2 4 2 2 4 2 2 2" xfId="36178" xr:uid="{0046DD4E-58FA-4E56-A74A-04762C4C2F65}"/>
    <cellStyle name="Standaard 3 2 2 4 2 2 4 2 3" xfId="25994" xr:uid="{70C9A779-3806-4D9A-A446-406D6EE39FD5}"/>
    <cellStyle name="Standaard 3 2 2 4 2 2 4 3" xfId="13544" xr:uid="{C24EBD0F-6610-49B2-8DB2-75BD5204838C}"/>
    <cellStyle name="Standaard 3 2 2 4 2 2 4 3 2" xfId="33913" xr:uid="{23B3EFB0-59A0-430E-AB5C-E574368E0494}"/>
    <cellStyle name="Standaard 3 2 2 4 2 2 4 4" xfId="23729" xr:uid="{2C0D2DD5-7675-43A1-9585-9C93F174947A}"/>
    <cellStyle name="Standaard 3 2 2 4 2 2 5" xfId="5615" xr:uid="{590334DE-9A5F-490E-A37D-0B5489C7EB92}"/>
    <cellStyle name="Standaard 3 2 2 4 2 2 5 2" xfId="15804" xr:uid="{FD71AE1B-4075-4F51-9265-A2BEBBEB141E}"/>
    <cellStyle name="Standaard 3 2 2 4 2 2 5 2 2" xfId="36173" xr:uid="{ECABCD34-922B-4AD1-BD25-C919BCA3D89B}"/>
    <cellStyle name="Standaard 3 2 2 4 2 2 5 3" xfId="25989" xr:uid="{C19E3C3B-0BEA-456D-AEAA-D5E696EAE32C}"/>
    <cellStyle name="Standaard 3 2 2 4 2 2 6" xfId="11001" xr:uid="{78390780-10E4-4987-B816-EF86BD7D3E36}"/>
    <cellStyle name="Standaard 3 2 2 4 2 2 6 2" xfId="31370" xr:uid="{AC1CE73D-E5DD-42A3-A39C-1248C5BB054D}"/>
    <cellStyle name="Standaard 3 2 2 4 2 2 7" xfId="21186" xr:uid="{A460B121-9A32-42E1-95A8-AF489022D5B5}"/>
    <cellStyle name="Standaard 3 2 2 4 2 3" xfId="1245" xr:uid="{5DFB55BF-EA98-4D6C-A46C-D6AE3A840A56}"/>
    <cellStyle name="Standaard 3 2 2 4 2 3 2" xfId="3790" xr:uid="{5BC12435-D6AD-41DE-B286-3E1217A84246}"/>
    <cellStyle name="Standaard 3 2 2 4 2 3 2 2" xfId="5622" xr:uid="{43E110AE-EF71-432E-9938-7DA58689E860}"/>
    <cellStyle name="Standaard 3 2 2 4 2 3 2 2 2" xfId="15811" xr:uid="{C8D2E1F1-CBB1-4558-9C4E-59DBD6C2BABB}"/>
    <cellStyle name="Standaard 3 2 2 4 2 3 2 2 2 2" xfId="36180" xr:uid="{DB883D17-0A22-4B28-90A0-7E81E0E3AE7D}"/>
    <cellStyle name="Standaard 3 2 2 4 2 3 2 2 3" xfId="25996" xr:uid="{DD087304-6347-4867-8648-B2742D035451}"/>
    <cellStyle name="Standaard 3 2 2 4 2 3 2 3" xfId="13968" xr:uid="{3F8C38DB-A2AB-4CF4-A3E6-99B3AFA6AFEE}"/>
    <cellStyle name="Standaard 3 2 2 4 2 3 2 3 2" xfId="34337" xr:uid="{24BBB4FD-B7C6-4905-82AF-49C2E960CF1A}"/>
    <cellStyle name="Standaard 3 2 2 4 2 3 2 4" xfId="24153" xr:uid="{6EC7FAAE-24A9-4EAE-9DAB-53D486DB50B8}"/>
    <cellStyle name="Standaard 3 2 2 4 2 3 3" xfId="5621" xr:uid="{E1664668-0AD1-43F0-A7D9-1C2D54DB6777}"/>
    <cellStyle name="Standaard 3 2 2 4 2 3 3 2" xfId="15810" xr:uid="{071FD135-505C-4BBC-BACE-505A2E0AA636}"/>
    <cellStyle name="Standaard 3 2 2 4 2 3 3 2 2" xfId="36179" xr:uid="{FC935D5C-C442-4673-A7CB-69C6AAA3C125}"/>
    <cellStyle name="Standaard 3 2 2 4 2 3 3 3" xfId="25995" xr:uid="{BECE0DB5-E713-4A20-966B-BD2A66577FE9}"/>
    <cellStyle name="Standaard 3 2 2 4 2 3 4" xfId="11425" xr:uid="{EB9E8937-000E-4E5C-92CA-E906818E8834}"/>
    <cellStyle name="Standaard 3 2 2 4 2 3 4 2" xfId="31794" xr:uid="{DD6B6636-A098-4FC9-AB8A-ABBF1A28A714}"/>
    <cellStyle name="Standaard 3 2 2 4 2 3 5" xfId="21610" xr:uid="{6277E990-A429-43CD-AB8A-28DD547AB709}"/>
    <cellStyle name="Standaard 3 2 2 4 2 4" xfId="2092" xr:uid="{67524C8A-AD1F-4790-819A-2DC478335000}"/>
    <cellStyle name="Standaard 3 2 2 4 2 4 2" xfId="4637" xr:uid="{91DCF06E-74A4-48A1-A0B4-BCD10E524043}"/>
    <cellStyle name="Standaard 3 2 2 4 2 4 2 2" xfId="5624" xr:uid="{4A21DAC1-D4AE-463D-98D9-C8A86F26342E}"/>
    <cellStyle name="Standaard 3 2 2 4 2 4 2 2 2" xfId="15813" xr:uid="{9C30608D-21A1-491A-BF55-EBA1DCEA38FE}"/>
    <cellStyle name="Standaard 3 2 2 4 2 4 2 2 2 2" xfId="36182" xr:uid="{EBD8F8CA-E5F6-454B-B997-8740FDDAA83B}"/>
    <cellStyle name="Standaard 3 2 2 4 2 4 2 2 3" xfId="25998" xr:uid="{FF2A3E17-4444-4098-BFAE-E2C834078BAF}"/>
    <cellStyle name="Standaard 3 2 2 4 2 4 2 3" xfId="14815" xr:uid="{58874691-B63C-4E0D-BDBB-B3629DC41D08}"/>
    <cellStyle name="Standaard 3 2 2 4 2 4 2 3 2" xfId="35184" xr:uid="{9DE44480-EB69-459E-9EB7-F41A9834B59C}"/>
    <cellStyle name="Standaard 3 2 2 4 2 4 2 4" xfId="25000" xr:uid="{8F58F0AB-29B8-4644-8FDB-B9513EFA1877}"/>
    <cellStyle name="Standaard 3 2 2 4 2 4 3" xfId="5623" xr:uid="{DB74261E-B8DF-4DCF-B8A8-D14971458F29}"/>
    <cellStyle name="Standaard 3 2 2 4 2 4 3 2" xfId="15812" xr:uid="{C985789C-8795-4501-B014-94A859D7FD07}"/>
    <cellStyle name="Standaard 3 2 2 4 2 4 3 2 2" xfId="36181" xr:uid="{C87BC164-C7A6-4590-AC93-629D69DEB6A0}"/>
    <cellStyle name="Standaard 3 2 2 4 2 4 3 3" xfId="25997" xr:uid="{FBD2BED9-6DC7-4B0F-9245-C2F1347BDD67}"/>
    <cellStyle name="Standaard 3 2 2 4 2 4 4" xfId="12272" xr:uid="{BEAD8442-72F0-403A-9775-F28807D0B76B}"/>
    <cellStyle name="Standaard 3 2 2 4 2 4 4 2" xfId="32641" xr:uid="{BDD3E471-463D-49AF-81BF-D2156BB67740}"/>
    <cellStyle name="Standaard 3 2 2 4 2 4 5" xfId="22457" xr:uid="{4CA7B347-5FA1-4059-9DD5-F76587C51810}"/>
    <cellStyle name="Standaard 3 2 2 4 2 5" xfId="2942" xr:uid="{21511FC0-113D-4A97-86E1-51D37C8EDADF}"/>
    <cellStyle name="Standaard 3 2 2 4 2 5 2" xfId="5625" xr:uid="{390E1DEE-8A5C-482E-8CC5-DD70C32E59D1}"/>
    <cellStyle name="Standaard 3 2 2 4 2 5 2 2" xfId="15814" xr:uid="{858BD044-F608-4DAB-A0C2-B54000865460}"/>
    <cellStyle name="Standaard 3 2 2 4 2 5 2 2 2" xfId="36183" xr:uid="{5E2BAD0C-03B2-4DFC-92D2-9C030F183BF9}"/>
    <cellStyle name="Standaard 3 2 2 4 2 5 2 3" xfId="25999" xr:uid="{E7D132F6-6263-441E-BE6C-696114FC7882}"/>
    <cellStyle name="Standaard 3 2 2 4 2 5 3" xfId="13120" xr:uid="{52A917D6-C639-4F6F-A1E9-7BE6BC845C40}"/>
    <cellStyle name="Standaard 3 2 2 4 2 5 3 2" xfId="33489" xr:uid="{B8FA79C6-67B9-45FC-BAEA-67BFB0D62F1B}"/>
    <cellStyle name="Standaard 3 2 2 4 2 5 4" xfId="23305" xr:uid="{486F046A-8838-405C-9FED-64ED379663CB}"/>
    <cellStyle name="Standaard 3 2 2 4 2 6" xfId="5614" xr:uid="{7A44A74A-7754-4860-8982-17C9B6002535}"/>
    <cellStyle name="Standaard 3 2 2 4 2 6 2" xfId="15803" xr:uid="{0987D45F-F2D9-416C-BCE9-CD58BF02E83B}"/>
    <cellStyle name="Standaard 3 2 2 4 2 6 2 2" xfId="36172" xr:uid="{75095F85-5658-47F4-B83A-FBC6E94400B3}"/>
    <cellStyle name="Standaard 3 2 2 4 2 6 3" xfId="25988" xr:uid="{6C37E0CF-E1F6-4654-8B6D-15F652D4AAD4}"/>
    <cellStyle name="Standaard 3 2 2 4 2 7" xfId="10577" xr:uid="{05824C31-5D6A-4BD7-BC82-804E86F42269}"/>
    <cellStyle name="Standaard 3 2 2 4 2 7 2" xfId="30946" xr:uid="{2E225619-77FD-47A0-9B5E-5B850D6C0190}"/>
    <cellStyle name="Standaard 3 2 2 4 2 8" xfId="20762" xr:uid="{83378901-2E36-4491-9431-187924619C79}"/>
    <cellStyle name="Standaard 3 2 2 4 3" xfId="424" xr:uid="{D0ED9A52-3295-425A-88FE-3A9C94A3EDD5}"/>
    <cellStyle name="Standaard 3 2 2 4 3 2" xfId="886" xr:uid="{1092D465-1E20-4036-8B02-3A3275B974AA}"/>
    <cellStyle name="Standaard 3 2 2 4 3 2 2" xfId="1736" xr:uid="{F7D63CAC-EC12-402E-9628-BE89715AA17B}"/>
    <cellStyle name="Standaard 3 2 2 4 3 2 2 2" xfId="4281" xr:uid="{A18F799D-AE4C-4931-8946-AE04A5CF92D2}"/>
    <cellStyle name="Standaard 3 2 2 4 3 2 2 2 2" xfId="5629" xr:uid="{A8CC89DA-166A-412B-B688-87B5F877CDBE}"/>
    <cellStyle name="Standaard 3 2 2 4 3 2 2 2 2 2" xfId="15818" xr:uid="{1CBEBB42-157B-4874-BECD-5A09C2D33C17}"/>
    <cellStyle name="Standaard 3 2 2 4 3 2 2 2 2 2 2" xfId="36187" xr:uid="{4A16678C-B86D-47C1-9BD9-C379F28D5EC6}"/>
    <cellStyle name="Standaard 3 2 2 4 3 2 2 2 2 3" xfId="26003" xr:uid="{85EB2D75-BA87-4DB1-8DE8-1C87E9965997}"/>
    <cellStyle name="Standaard 3 2 2 4 3 2 2 2 3" xfId="14459" xr:uid="{34DB060D-C2D0-4E80-BDC9-47426438D926}"/>
    <cellStyle name="Standaard 3 2 2 4 3 2 2 2 3 2" xfId="34828" xr:uid="{C753A9C6-CD84-40DE-ADB7-B8239CD325A0}"/>
    <cellStyle name="Standaard 3 2 2 4 3 2 2 2 4" xfId="24644" xr:uid="{59C9E6CE-8468-41BA-8E81-C000E57AA2AC}"/>
    <cellStyle name="Standaard 3 2 2 4 3 2 2 3" xfId="5628" xr:uid="{2EE5FC64-6F7B-4E6F-B1DC-962F3506C38D}"/>
    <cellStyle name="Standaard 3 2 2 4 3 2 2 3 2" xfId="15817" xr:uid="{EF507656-1452-4930-9E54-1940F2ABCAF7}"/>
    <cellStyle name="Standaard 3 2 2 4 3 2 2 3 2 2" xfId="36186" xr:uid="{8A91B239-E511-45CC-9F0C-2B2F420162AD}"/>
    <cellStyle name="Standaard 3 2 2 4 3 2 2 3 3" xfId="26002" xr:uid="{BF96FA7F-8D53-4D80-AAB5-CD81A71951CD}"/>
    <cellStyle name="Standaard 3 2 2 4 3 2 2 4" xfId="11916" xr:uid="{CFD18CAC-E4B2-408E-9A32-33B91E8B7D06}"/>
    <cellStyle name="Standaard 3 2 2 4 3 2 2 4 2" xfId="32285" xr:uid="{728DBECD-F8FF-4D40-8D79-1A36E5480380}"/>
    <cellStyle name="Standaard 3 2 2 4 3 2 2 5" xfId="22101" xr:uid="{FAD4E762-E1EF-4B6C-9792-87BE4D284572}"/>
    <cellStyle name="Standaard 3 2 2 4 3 2 3" xfId="2583" xr:uid="{593393D6-C4F1-4C0B-860C-9B41E5DCD5C3}"/>
    <cellStyle name="Standaard 3 2 2 4 3 2 3 2" xfId="5128" xr:uid="{5EADAFA9-555D-4B8B-84FC-89B4791776FA}"/>
    <cellStyle name="Standaard 3 2 2 4 3 2 3 2 2" xfId="5631" xr:uid="{8DF54422-7F7B-4AF3-85EF-C2EEEA495E82}"/>
    <cellStyle name="Standaard 3 2 2 4 3 2 3 2 2 2" xfId="15820" xr:uid="{A502C3ED-0B42-4862-961D-5B7948593A4F}"/>
    <cellStyle name="Standaard 3 2 2 4 3 2 3 2 2 2 2" xfId="36189" xr:uid="{7BB0EFFF-59A4-4988-B31B-029164FF01D7}"/>
    <cellStyle name="Standaard 3 2 2 4 3 2 3 2 2 3" xfId="26005" xr:uid="{7EA9E6A7-4ED3-4C65-B498-2B85F28D430B}"/>
    <cellStyle name="Standaard 3 2 2 4 3 2 3 2 3" xfId="15306" xr:uid="{1CA9BD10-D39F-4488-83CE-664849751BDA}"/>
    <cellStyle name="Standaard 3 2 2 4 3 2 3 2 3 2" xfId="35675" xr:uid="{9E24B3F0-11A7-443B-83D8-989EFCA4C41F}"/>
    <cellStyle name="Standaard 3 2 2 4 3 2 3 2 4" xfId="25491" xr:uid="{178B5A4C-B900-4169-B945-709063E6C124}"/>
    <cellStyle name="Standaard 3 2 2 4 3 2 3 3" xfId="5630" xr:uid="{E1648EEE-1D10-4D75-89E1-CE46CD83225D}"/>
    <cellStyle name="Standaard 3 2 2 4 3 2 3 3 2" xfId="15819" xr:uid="{4F2892BA-9F13-4703-90BE-C9B2557217E2}"/>
    <cellStyle name="Standaard 3 2 2 4 3 2 3 3 2 2" xfId="36188" xr:uid="{82031A09-6033-4F16-8DA9-F3B63118253E}"/>
    <cellStyle name="Standaard 3 2 2 4 3 2 3 3 3" xfId="26004" xr:uid="{A29D5CC4-40C2-4901-A171-1917CA84A0D3}"/>
    <cellStyle name="Standaard 3 2 2 4 3 2 3 4" xfId="12763" xr:uid="{F60FC65B-E4DF-42D7-B484-FB3893A89CA5}"/>
    <cellStyle name="Standaard 3 2 2 4 3 2 3 4 2" xfId="33132" xr:uid="{1E61902C-84AE-4C8C-9AC2-997CD2B7DFCD}"/>
    <cellStyle name="Standaard 3 2 2 4 3 2 3 5" xfId="22948" xr:uid="{C51C18D2-146B-4F53-9F09-E7D9288215DF}"/>
    <cellStyle name="Standaard 3 2 2 4 3 2 4" xfId="3433" xr:uid="{0625FB9D-80AE-4F36-BF6F-FCBBCDF9F3CD}"/>
    <cellStyle name="Standaard 3 2 2 4 3 2 4 2" xfId="5632" xr:uid="{24BA155A-DC47-46EF-8C1B-C45B05E429C1}"/>
    <cellStyle name="Standaard 3 2 2 4 3 2 4 2 2" xfId="15821" xr:uid="{EBEC688F-FAC0-4AB4-B01D-0580071CC2EB}"/>
    <cellStyle name="Standaard 3 2 2 4 3 2 4 2 2 2" xfId="36190" xr:uid="{9CD21CAD-A335-423B-B886-132F708D3976}"/>
    <cellStyle name="Standaard 3 2 2 4 3 2 4 2 3" xfId="26006" xr:uid="{D4496A64-B1ED-45A1-8647-49A10DF32EA3}"/>
    <cellStyle name="Standaard 3 2 2 4 3 2 4 3" xfId="13611" xr:uid="{D1429079-B141-41F2-8BE9-B916F062D46F}"/>
    <cellStyle name="Standaard 3 2 2 4 3 2 4 3 2" xfId="33980" xr:uid="{A825BE13-CC99-436C-963D-FB5E7F3E499F}"/>
    <cellStyle name="Standaard 3 2 2 4 3 2 4 4" xfId="23796" xr:uid="{285EE2F9-DF73-4DB0-A711-5F86694D701A}"/>
    <cellStyle name="Standaard 3 2 2 4 3 2 5" xfId="5627" xr:uid="{959FA433-E8E0-4F9A-B02F-3C9C1D24DA22}"/>
    <cellStyle name="Standaard 3 2 2 4 3 2 5 2" xfId="15816" xr:uid="{F2FC53B5-DE8C-45F5-9C18-658782DB03F0}"/>
    <cellStyle name="Standaard 3 2 2 4 3 2 5 2 2" xfId="36185" xr:uid="{9C29FCF4-DBFB-4350-B2C8-E53A2BB80743}"/>
    <cellStyle name="Standaard 3 2 2 4 3 2 5 3" xfId="26001" xr:uid="{8740EAA0-A136-4452-9B1A-7FFF242F9989}"/>
    <cellStyle name="Standaard 3 2 2 4 3 2 6" xfId="11068" xr:uid="{C92DB6A8-6915-4EF5-91C9-B8F731547270}"/>
    <cellStyle name="Standaard 3 2 2 4 3 2 6 2" xfId="31437" xr:uid="{285A5464-A725-47D1-9C41-EB68A0D2521C}"/>
    <cellStyle name="Standaard 3 2 2 4 3 2 7" xfId="21253" xr:uid="{D5A1E521-CC01-4A06-9D82-B7878A11EF2D}"/>
    <cellStyle name="Standaard 3 2 2 4 3 3" xfId="1312" xr:uid="{85EE829D-2C18-4A71-8501-F207D2A50F68}"/>
    <cellStyle name="Standaard 3 2 2 4 3 3 2" xfId="3857" xr:uid="{8039ACE3-7813-4B9C-A1DB-12DCEC7FFA14}"/>
    <cellStyle name="Standaard 3 2 2 4 3 3 2 2" xfId="5634" xr:uid="{93FD7FB6-89D1-448C-B9FA-AFB35E150E4A}"/>
    <cellStyle name="Standaard 3 2 2 4 3 3 2 2 2" xfId="15823" xr:uid="{40402215-13C5-4F02-BBB1-912127F8291A}"/>
    <cellStyle name="Standaard 3 2 2 4 3 3 2 2 2 2" xfId="36192" xr:uid="{2284EAFD-88DD-47DF-9BB8-D549ACB627B2}"/>
    <cellStyle name="Standaard 3 2 2 4 3 3 2 2 3" xfId="26008" xr:uid="{CF69C063-2AA0-4031-BEC2-8C9A80F58294}"/>
    <cellStyle name="Standaard 3 2 2 4 3 3 2 3" xfId="14035" xr:uid="{432CB6F1-5435-4176-A939-9541CDCCE1BF}"/>
    <cellStyle name="Standaard 3 2 2 4 3 3 2 3 2" xfId="34404" xr:uid="{FFD150E4-AC22-4829-8C10-50CD9C315CF5}"/>
    <cellStyle name="Standaard 3 2 2 4 3 3 2 4" xfId="24220" xr:uid="{E3F779D0-AF44-40D0-B6B0-D2C574200954}"/>
    <cellStyle name="Standaard 3 2 2 4 3 3 3" xfId="5633" xr:uid="{1D68BABA-018E-4D70-BE8C-2F38F2F2599E}"/>
    <cellStyle name="Standaard 3 2 2 4 3 3 3 2" xfId="15822" xr:uid="{B055239B-FC14-4C23-AAC8-3FCE46BDC557}"/>
    <cellStyle name="Standaard 3 2 2 4 3 3 3 2 2" xfId="36191" xr:uid="{509CE2F5-EB94-4823-87F3-FC0327E36E35}"/>
    <cellStyle name="Standaard 3 2 2 4 3 3 3 3" xfId="26007" xr:uid="{A5D21A37-D962-43A7-91C2-1F6B1A8700D1}"/>
    <cellStyle name="Standaard 3 2 2 4 3 3 4" xfId="11492" xr:uid="{FD5457F0-55DF-40CE-8640-FB5EFCDC489E}"/>
    <cellStyle name="Standaard 3 2 2 4 3 3 4 2" xfId="31861" xr:uid="{7667DC41-2F09-47B2-8342-D11EF60A5A9F}"/>
    <cellStyle name="Standaard 3 2 2 4 3 3 5" xfId="21677" xr:uid="{4961FAE5-3D9B-4C07-8177-977DD4E4CD1F}"/>
    <cellStyle name="Standaard 3 2 2 4 3 4" xfId="2159" xr:uid="{82506607-B18D-4A04-8D6E-FF1AF464D012}"/>
    <cellStyle name="Standaard 3 2 2 4 3 4 2" xfId="4704" xr:uid="{BACF8D29-7F0A-4C36-8CA2-C173C9140B97}"/>
    <cellStyle name="Standaard 3 2 2 4 3 4 2 2" xfId="5636" xr:uid="{85A9513D-913F-4690-B9FF-FCA897EDD92B}"/>
    <cellStyle name="Standaard 3 2 2 4 3 4 2 2 2" xfId="15825" xr:uid="{E74F13CB-BD8F-4749-A260-9F180DFE8F85}"/>
    <cellStyle name="Standaard 3 2 2 4 3 4 2 2 2 2" xfId="36194" xr:uid="{4DE645BA-F65B-4342-9F16-B56376587516}"/>
    <cellStyle name="Standaard 3 2 2 4 3 4 2 2 3" xfId="26010" xr:uid="{19B709EB-A21B-4318-9EF3-0BEE105D51AC}"/>
    <cellStyle name="Standaard 3 2 2 4 3 4 2 3" xfId="14882" xr:uid="{5579D517-E68D-43FC-B983-0E2A93420322}"/>
    <cellStyle name="Standaard 3 2 2 4 3 4 2 3 2" xfId="35251" xr:uid="{38C6B4BE-BE65-4526-83FB-82686DD27BA5}"/>
    <cellStyle name="Standaard 3 2 2 4 3 4 2 4" xfId="25067" xr:uid="{9889F9F9-4B35-4B6C-B08C-526CEF800A75}"/>
    <cellStyle name="Standaard 3 2 2 4 3 4 3" xfId="5635" xr:uid="{B68B69F0-2602-46C0-AB70-3B23C4CB8282}"/>
    <cellStyle name="Standaard 3 2 2 4 3 4 3 2" xfId="15824" xr:uid="{CF2363ED-AEFF-4E47-BA84-8193D40DC584}"/>
    <cellStyle name="Standaard 3 2 2 4 3 4 3 2 2" xfId="36193" xr:uid="{E0B9A952-0405-49C9-B177-7D6BC72ABEF7}"/>
    <cellStyle name="Standaard 3 2 2 4 3 4 3 3" xfId="26009" xr:uid="{8B94C5D0-7266-4B36-896D-102FD83078B0}"/>
    <cellStyle name="Standaard 3 2 2 4 3 4 4" xfId="12339" xr:uid="{26CAFE60-97C9-47BF-8CD9-1CEA4A004237}"/>
    <cellStyle name="Standaard 3 2 2 4 3 4 4 2" xfId="32708" xr:uid="{2A645DD1-E34E-45C2-8702-D1AA3514DA04}"/>
    <cellStyle name="Standaard 3 2 2 4 3 4 5" xfId="22524" xr:uid="{58CF22F6-2842-4E14-A177-FD6AEA8C30E3}"/>
    <cellStyle name="Standaard 3 2 2 4 3 5" xfId="3009" xr:uid="{806D97DA-99C0-4F2D-9CAD-549648AD4A50}"/>
    <cellStyle name="Standaard 3 2 2 4 3 5 2" xfId="5637" xr:uid="{B8C1A927-5748-404B-A3E0-D182DD5571FC}"/>
    <cellStyle name="Standaard 3 2 2 4 3 5 2 2" xfId="15826" xr:uid="{0067CC42-485C-4B03-B66E-01271DCDC14B}"/>
    <cellStyle name="Standaard 3 2 2 4 3 5 2 2 2" xfId="36195" xr:uid="{BC5047EE-E0F5-40E9-AA23-A76A79DE6059}"/>
    <cellStyle name="Standaard 3 2 2 4 3 5 2 3" xfId="26011" xr:uid="{42C5A40B-E11C-411E-ACA8-43E6C1121A46}"/>
    <cellStyle name="Standaard 3 2 2 4 3 5 3" xfId="13187" xr:uid="{6737AAB0-B91C-4CEC-BA7B-36C7FDC6209D}"/>
    <cellStyle name="Standaard 3 2 2 4 3 5 3 2" xfId="33556" xr:uid="{6E1FB388-EDBC-4A01-AA7F-C1F70D61E5A7}"/>
    <cellStyle name="Standaard 3 2 2 4 3 5 4" xfId="23372" xr:uid="{EC74773E-6E39-4129-8CEB-B8A43B9BE80D}"/>
    <cellStyle name="Standaard 3 2 2 4 3 6" xfId="5626" xr:uid="{82FC98DC-F95D-4DEE-B74E-B54FC093C8A2}"/>
    <cellStyle name="Standaard 3 2 2 4 3 6 2" xfId="15815" xr:uid="{3023C07F-7970-44C6-A0FC-655873D41FE2}"/>
    <cellStyle name="Standaard 3 2 2 4 3 6 2 2" xfId="36184" xr:uid="{52E3001D-2AA4-4A6A-A051-129B24702F04}"/>
    <cellStyle name="Standaard 3 2 2 4 3 6 3" xfId="26000" xr:uid="{A270679A-7CF5-45D7-936D-91B0D95A92A5}"/>
    <cellStyle name="Standaard 3 2 2 4 3 7" xfId="10644" xr:uid="{835FD0BC-014B-4237-B6F7-E7C93E0DD1EC}"/>
    <cellStyle name="Standaard 3 2 2 4 3 7 2" xfId="31013" xr:uid="{4389D7A1-69D2-444F-9437-3C260C175128}"/>
    <cellStyle name="Standaard 3 2 2 4 3 8" xfId="20829" xr:uid="{7D43FAD9-E8ED-4BC6-912D-F39F8B5ED5F6}"/>
    <cellStyle name="Standaard 3 2 2 4 4" xfId="685" xr:uid="{2B571DCB-A171-46C8-8062-85CBF81302B5}"/>
    <cellStyle name="Standaard 3 2 2 4 4 2" xfId="1535" xr:uid="{B83D86EE-048A-47D9-8319-EAFA6B300DAD}"/>
    <cellStyle name="Standaard 3 2 2 4 4 2 2" xfId="4080" xr:uid="{CB3F58F6-240D-43D4-86EA-5AF763791F40}"/>
    <cellStyle name="Standaard 3 2 2 4 4 2 2 2" xfId="5640" xr:uid="{626AEFE9-2D55-47ED-AE87-67C733F87387}"/>
    <cellStyle name="Standaard 3 2 2 4 4 2 2 2 2" xfId="15829" xr:uid="{87046097-3170-45FC-BC96-204F98864AD1}"/>
    <cellStyle name="Standaard 3 2 2 4 4 2 2 2 2 2" xfId="36198" xr:uid="{3264A89F-4644-4853-A1C8-AB00E8E882A7}"/>
    <cellStyle name="Standaard 3 2 2 4 4 2 2 2 3" xfId="26014" xr:uid="{02BBE231-E459-4AAF-9FBC-012F16E12BE3}"/>
    <cellStyle name="Standaard 3 2 2 4 4 2 2 3" xfId="14258" xr:uid="{72A0E155-B4BE-4384-A2ED-8D30B67DC7BB}"/>
    <cellStyle name="Standaard 3 2 2 4 4 2 2 3 2" xfId="34627" xr:uid="{D04DDFD4-15BD-4D44-BC7B-B09F3C888CF8}"/>
    <cellStyle name="Standaard 3 2 2 4 4 2 2 4" xfId="24443" xr:uid="{A52E5444-B87D-4CC2-8C46-D980F88153DE}"/>
    <cellStyle name="Standaard 3 2 2 4 4 2 3" xfId="5639" xr:uid="{6FBDCC53-5A56-480E-9D19-0BF5C0A1EB28}"/>
    <cellStyle name="Standaard 3 2 2 4 4 2 3 2" xfId="15828" xr:uid="{8D8924C6-DC35-41A4-9F2D-A512BF1B2E72}"/>
    <cellStyle name="Standaard 3 2 2 4 4 2 3 2 2" xfId="36197" xr:uid="{8C11001B-95FA-4B62-9128-4B1A9BC5CB4A}"/>
    <cellStyle name="Standaard 3 2 2 4 4 2 3 3" xfId="26013" xr:uid="{EAE58857-F665-4EE0-A4A6-D6D962F25146}"/>
    <cellStyle name="Standaard 3 2 2 4 4 2 4" xfId="11715" xr:uid="{6A47A911-2074-454C-9B79-1A7A3F41A955}"/>
    <cellStyle name="Standaard 3 2 2 4 4 2 4 2" xfId="32084" xr:uid="{E46CD018-6822-41B2-8E22-0A34B0DDD317}"/>
    <cellStyle name="Standaard 3 2 2 4 4 2 5" xfId="21900" xr:uid="{7BFFB895-40F7-4945-B25F-6F9B9E7D21AB}"/>
    <cellStyle name="Standaard 3 2 2 4 4 3" xfId="2382" xr:uid="{01A53DD7-E8C7-45E9-9ED0-32F284F0648C}"/>
    <cellStyle name="Standaard 3 2 2 4 4 3 2" xfId="4927" xr:uid="{1DE9F0CC-8345-493D-9462-871BB39400A4}"/>
    <cellStyle name="Standaard 3 2 2 4 4 3 2 2" xfId="5642" xr:uid="{64E847F2-AAD7-4349-9C80-4B4DD78A7D5D}"/>
    <cellStyle name="Standaard 3 2 2 4 4 3 2 2 2" xfId="15831" xr:uid="{D17DE3CC-39D1-4DFE-BB36-49EEDA56421A}"/>
    <cellStyle name="Standaard 3 2 2 4 4 3 2 2 2 2" xfId="36200" xr:uid="{24803896-F3D7-4A9F-8BA3-31558F6CB5FC}"/>
    <cellStyle name="Standaard 3 2 2 4 4 3 2 2 3" xfId="26016" xr:uid="{58ACE4FB-03D8-428C-836C-04A02D6CB285}"/>
    <cellStyle name="Standaard 3 2 2 4 4 3 2 3" xfId="15105" xr:uid="{780831DA-D1A3-4100-8ED3-2AFE8BB1B361}"/>
    <cellStyle name="Standaard 3 2 2 4 4 3 2 3 2" xfId="35474" xr:uid="{6420F8C4-D4E7-456D-9AB5-F609E4288D8E}"/>
    <cellStyle name="Standaard 3 2 2 4 4 3 2 4" xfId="25290" xr:uid="{CFF2562A-8D30-4945-8A19-A5C7E9D7B23B}"/>
    <cellStyle name="Standaard 3 2 2 4 4 3 3" xfId="5641" xr:uid="{67DE00FC-6239-4712-B223-56938C54027A}"/>
    <cellStyle name="Standaard 3 2 2 4 4 3 3 2" xfId="15830" xr:uid="{95A68E4C-6DC7-411C-9940-F0799F16983D}"/>
    <cellStyle name="Standaard 3 2 2 4 4 3 3 2 2" xfId="36199" xr:uid="{B74FBB92-6173-4B19-860B-6FB6A173991F}"/>
    <cellStyle name="Standaard 3 2 2 4 4 3 3 3" xfId="26015" xr:uid="{72C3B56C-E1E2-46EA-B027-E381DE15DD1B}"/>
    <cellStyle name="Standaard 3 2 2 4 4 3 4" xfId="12562" xr:uid="{C5499B24-34C7-49FE-8396-6D7061823B0B}"/>
    <cellStyle name="Standaard 3 2 2 4 4 3 4 2" xfId="32931" xr:uid="{965E91D0-DAD2-414B-A4C2-DA1EBCB0116B}"/>
    <cellStyle name="Standaard 3 2 2 4 4 3 5" xfId="22747" xr:uid="{FC75BF4E-8221-4237-8F7A-499F934ABD49}"/>
    <cellStyle name="Standaard 3 2 2 4 4 4" xfId="3232" xr:uid="{0C4B30AE-74BE-477F-BC07-0C8ED8F43D2F}"/>
    <cellStyle name="Standaard 3 2 2 4 4 4 2" xfId="5643" xr:uid="{5396D59D-9E76-41B0-AE88-6C9EC610C225}"/>
    <cellStyle name="Standaard 3 2 2 4 4 4 2 2" xfId="15832" xr:uid="{3266199A-EB32-473E-A02D-025B8D54FBB5}"/>
    <cellStyle name="Standaard 3 2 2 4 4 4 2 2 2" xfId="36201" xr:uid="{7B7E4F5B-C36C-4F7E-B242-9C45E6D394F8}"/>
    <cellStyle name="Standaard 3 2 2 4 4 4 2 3" xfId="26017" xr:uid="{BC5D7FFA-03F4-4684-A2B1-97275C5130AB}"/>
    <cellStyle name="Standaard 3 2 2 4 4 4 3" xfId="13410" xr:uid="{0D1D9363-28FE-4D0B-A97A-9D6E0B1CD9F1}"/>
    <cellStyle name="Standaard 3 2 2 4 4 4 3 2" xfId="33779" xr:uid="{FDA0A4BB-CB94-43B2-A45F-5A84BC9A5BAD}"/>
    <cellStyle name="Standaard 3 2 2 4 4 4 4" xfId="23595" xr:uid="{961AF768-FD08-445D-95B6-E89D19E99CA2}"/>
    <cellStyle name="Standaard 3 2 2 4 4 5" xfId="5638" xr:uid="{4E297977-CE7C-44CD-89A8-ED20F8744F7F}"/>
    <cellStyle name="Standaard 3 2 2 4 4 5 2" xfId="15827" xr:uid="{537A1256-9205-4FEF-911E-14451134BD94}"/>
    <cellStyle name="Standaard 3 2 2 4 4 5 2 2" xfId="36196" xr:uid="{530F2859-3A99-4F3B-8CAE-86FA5C261925}"/>
    <cellStyle name="Standaard 3 2 2 4 4 5 3" xfId="26012" xr:uid="{F5339F20-376D-4537-833D-D3F1855EF157}"/>
    <cellStyle name="Standaard 3 2 2 4 4 6" xfId="10867" xr:uid="{717BD43B-FED4-4572-B113-C1F5B5696C2D}"/>
    <cellStyle name="Standaard 3 2 2 4 4 6 2" xfId="31236" xr:uid="{82B5C13A-2654-4688-9863-AFCF827EEACE}"/>
    <cellStyle name="Standaard 3 2 2 4 4 7" xfId="21052" xr:uid="{B86E1C36-A2DC-423E-821B-7DAAD943A540}"/>
    <cellStyle name="Standaard 3 2 2 4 5" xfId="1111" xr:uid="{8D9AB533-512A-48D0-B270-39E6D697AB22}"/>
    <cellStyle name="Standaard 3 2 2 4 5 2" xfId="3656" xr:uid="{8EFA4B19-4B25-47A2-AEC6-F5727D15931A}"/>
    <cellStyle name="Standaard 3 2 2 4 5 2 2" xfId="5645" xr:uid="{2CF80C31-20C9-4BBA-AE7A-4AF5895308C1}"/>
    <cellStyle name="Standaard 3 2 2 4 5 2 2 2" xfId="15834" xr:uid="{C4AF73CB-996B-4286-BA4E-6B4A0A689077}"/>
    <cellStyle name="Standaard 3 2 2 4 5 2 2 2 2" xfId="36203" xr:uid="{5103FDA6-E94D-4450-817D-A5A745279055}"/>
    <cellStyle name="Standaard 3 2 2 4 5 2 2 3" xfId="26019" xr:uid="{D5143CF0-01F6-495A-B553-E5DA861E65B1}"/>
    <cellStyle name="Standaard 3 2 2 4 5 2 3" xfId="13834" xr:uid="{FE288944-6F33-48DE-86C1-CB9DCD661AA4}"/>
    <cellStyle name="Standaard 3 2 2 4 5 2 3 2" xfId="34203" xr:uid="{FE9ABB4E-CF80-471E-9B0E-426377B91ECC}"/>
    <cellStyle name="Standaard 3 2 2 4 5 2 4" xfId="24019" xr:uid="{CB9C632F-AFB7-46D1-B801-26A4D8CFF2CB}"/>
    <cellStyle name="Standaard 3 2 2 4 5 3" xfId="5644" xr:uid="{2CF76752-7FCA-408D-B89A-0DA3A411410D}"/>
    <cellStyle name="Standaard 3 2 2 4 5 3 2" xfId="15833" xr:uid="{D6BD5B67-F4D6-47E7-8542-FED188B9E39C}"/>
    <cellStyle name="Standaard 3 2 2 4 5 3 2 2" xfId="36202" xr:uid="{2360BAD0-85DA-413B-A8A9-89641C332597}"/>
    <cellStyle name="Standaard 3 2 2 4 5 3 3" xfId="26018" xr:uid="{A8C78A70-975F-4141-80AD-98805881001C}"/>
    <cellStyle name="Standaard 3 2 2 4 5 4" xfId="11291" xr:uid="{EDA52658-A1D6-4335-8B9B-4596D01673F7}"/>
    <cellStyle name="Standaard 3 2 2 4 5 4 2" xfId="31660" xr:uid="{E40FCD36-096D-4473-9EFE-4D877182DF77}"/>
    <cellStyle name="Standaard 3 2 2 4 5 5" xfId="21476" xr:uid="{6FC7D4E3-673D-494D-BBF9-A8DCE96DE030}"/>
    <cellStyle name="Standaard 3 2 2 4 6" xfId="1958" xr:uid="{9DFC7873-B1D3-4F09-B7E3-3C5A89B89A42}"/>
    <cellStyle name="Standaard 3 2 2 4 6 2" xfId="4503" xr:uid="{E9AB6D54-8831-45E4-81C1-7DA3BCCAF866}"/>
    <cellStyle name="Standaard 3 2 2 4 6 2 2" xfId="5647" xr:uid="{C030E86B-CCB6-44F1-96DE-369FC25E9D83}"/>
    <cellStyle name="Standaard 3 2 2 4 6 2 2 2" xfId="15836" xr:uid="{541D5715-8D4E-4FDD-92E5-080188F8E38A}"/>
    <cellStyle name="Standaard 3 2 2 4 6 2 2 2 2" xfId="36205" xr:uid="{B01A42A3-2BF2-4380-976D-F3276CD55477}"/>
    <cellStyle name="Standaard 3 2 2 4 6 2 2 3" xfId="26021" xr:uid="{01A7EDC8-0026-4A10-BCB2-33F5587CC4E8}"/>
    <cellStyle name="Standaard 3 2 2 4 6 2 3" xfId="14681" xr:uid="{57CA9759-684B-47F6-87D6-90BC74189EB0}"/>
    <cellStyle name="Standaard 3 2 2 4 6 2 3 2" xfId="35050" xr:uid="{C13E52FF-CC0F-4CD5-A30E-8BDD34F6FCB1}"/>
    <cellStyle name="Standaard 3 2 2 4 6 2 4" xfId="24866" xr:uid="{B0D11F81-44EB-47EA-96AB-B5C0918FE4B0}"/>
    <cellStyle name="Standaard 3 2 2 4 6 3" xfId="5646" xr:uid="{5907AEBE-9C37-4D85-94A2-8998FF373322}"/>
    <cellStyle name="Standaard 3 2 2 4 6 3 2" xfId="15835" xr:uid="{D763648E-6768-4718-9E78-1DF24E08AEE3}"/>
    <cellStyle name="Standaard 3 2 2 4 6 3 2 2" xfId="36204" xr:uid="{3FDEF26C-D120-4193-AEE1-E0234A505007}"/>
    <cellStyle name="Standaard 3 2 2 4 6 3 3" xfId="26020" xr:uid="{3A34743D-A554-48EE-96E4-4D757BC74E9B}"/>
    <cellStyle name="Standaard 3 2 2 4 6 4" xfId="12138" xr:uid="{A5203511-0D4D-4E52-9C1F-F2754949E607}"/>
    <cellStyle name="Standaard 3 2 2 4 6 4 2" xfId="32507" xr:uid="{AE7857C5-7F97-4841-90E1-DB59C1A7EE8D}"/>
    <cellStyle name="Standaard 3 2 2 4 6 5" xfId="22323" xr:uid="{3D722577-613B-4AE8-8F7D-698E86F07C11}"/>
    <cellStyle name="Standaard 3 2 2 4 7" xfId="2808" xr:uid="{CC70A4B0-DA47-482E-9040-9A7FD668686D}"/>
    <cellStyle name="Standaard 3 2 2 4 7 2" xfId="5648" xr:uid="{A0AF6375-9371-41B3-9C2C-4F5B76A4C1D9}"/>
    <cellStyle name="Standaard 3 2 2 4 7 2 2" xfId="15837" xr:uid="{0088A287-CBE8-4AC2-8DFF-84307A432023}"/>
    <cellStyle name="Standaard 3 2 2 4 7 2 2 2" xfId="36206" xr:uid="{F508E63A-CF44-4A13-87BF-FCFF732143F9}"/>
    <cellStyle name="Standaard 3 2 2 4 7 2 3" xfId="26022" xr:uid="{85672FCD-6C57-4895-BC83-B3B99F86BE46}"/>
    <cellStyle name="Standaard 3 2 2 4 7 3" xfId="12986" xr:uid="{FF859328-DCA0-4A2B-B033-C4F91791840B}"/>
    <cellStyle name="Standaard 3 2 2 4 7 3 2" xfId="33355" xr:uid="{F531F23F-B1DD-4261-8EA5-2A3AFA993D45}"/>
    <cellStyle name="Standaard 3 2 2 4 7 4" xfId="23171" xr:uid="{69FC5960-4B56-4739-84FF-03ADF7EB84E8}"/>
    <cellStyle name="Standaard 3 2 2 4 8" xfId="5613" xr:uid="{3BBE3DF3-53BE-4237-B000-7E537D03A60A}"/>
    <cellStyle name="Standaard 3 2 2 4 8 2" xfId="15802" xr:uid="{FEDAFF1B-450B-4305-8B27-4BC046D74942}"/>
    <cellStyle name="Standaard 3 2 2 4 8 2 2" xfId="36171" xr:uid="{8DD8078E-C1DA-4A80-A84E-15AFF75FD4B6}"/>
    <cellStyle name="Standaard 3 2 2 4 8 3" xfId="25987" xr:uid="{531C9454-5915-403E-B322-16BAC612D8B7}"/>
    <cellStyle name="Standaard 3 2 2 4 9" xfId="10443" xr:uid="{01D6CA0A-62A4-4D3D-9534-A80116325097}"/>
    <cellStyle name="Standaard 3 2 2 4 9 2" xfId="30812" xr:uid="{065F9EA5-E220-4A0E-AC08-CA83C9D5B416}"/>
    <cellStyle name="Standaard 3 2 2 5" xfId="195" xr:uid="{B504D163-C11E-4747-9281-7B53BE1385EA}"/>
    <cellStyle name="Standaard 3 2 2 5 2" xfId="753" xr:uid="{CD7B6184-8F32-406B-B20D-7EA719A9DD9F}"/>
    <cellStyle name="Standaard 3 2 2 5 2 2" xfId="1603" xr:uid="{0958D731-B630-42AD-9D80-879BE6E7934B}"/>
    <cellStyle name="Standaard 3 2 2 5 2 2 2" xfId="4148" xr:uid="{F0DD0BE8-FE25-4E0F-9037-0DA281B10BE6}"/>
    <cellStyle name="Standaard 3 2 2 5 2 2 2 2" xfId="5652" xr:uid="{7D345731-1EB2-4E30-816A-2CF2F40AA113}"/>
    <cellStyle name="Standaard 3 2 2 5 2 2 2 2 2" xfId="15841" xr:uid="{4F5C3F2B-44E5-4960-9428-148E6CC9A531}"/>
    <cellStyle name="Standaard 3 2 2 5 2 2 2 2 2 2" xfId="36210" xr:uid="{F21E4490-7C3E-4626-9C44-6142233C8F84}"/>
    <cellStyle name="Standaard 3 2 2 5 2 2 2 2 3" xfId="26026" xr:uid="{F64E29EA-A19B-42A8-9735-88B333D82704}"/>
    <cellStyle name="Standaard 3 2 2 5 2 2 2 3" xfId="14326" xr:uid="{0A866382-711E-4BF3-A255-F327C0E3AAEA}"/>
    <cellStyle name="Standaard 3 2 2 5 2 2 2 3 2" xfId="34695" xr:uid="{961CFCF2-F4B7-494C-9982-C6DCC9BC4717}"/>
    <cellStyle name="Standaard 3 2 2 5 2 2 2 4" xfId="24511" xr:uid="{1FA49AD5-CDA9-428A-8DC0-146A12597485}"/>
    <cellStyle name="Standaard 3 2 2 5 2 2 3" xfId="5651" xr:uid="{58D95A8E-38FA-45B9-BAAF-CBC915997D29}"/>
    <cellStyle name="Standaard 3 2 2 5 2 2 3 2" xfId="15840" xr:uid="{00D730B8-7663-4B7F-851B-432514E3B93E}"/>
    <cellStyle name="Standaard 3 2 2 5 2 2 3 2 2" xfId="36209" xr:uid="{92C2D718-C54A-4009-902E-94DD9FCBED8F}"/>
    <cellStyle name="Standaard 3 2 2 5 2 2 3 3" xfId="26025" xr:uid="{83A1F648-7AF0-43F8-AC1E-962A3DEB5B75}"/>
    <cellStyle name="Standaard 3 2 2 5 2 2 4" xfId="11783" xr:uid="{F63F5CAE-19EF-441B-B7FB-5199802E8301}"/>
    <cellStyle name="Standaard 3 2 2 5 2 2 4 2" xfId="32152" xr:uid="{6BCD8B3F-B5A8-4DA3-A982-88B34DE43B64}"/>
    <cellStyle name="Standaard 3 2 2 5 2 2 5" xfId="21968" xr:uid="{0021C173-C7A5-40F8-82B3-AD84C2BC2469}"/>
    <cellStyle name="Standaard 3 2 2 5 2 3" xfId="2450" xr:uid="{A3F6E286-BD24-4B8D-81EA-076212DFB9F3}"/>
    <cellStyle name="Standaard 3 2 2 5 2 3 2" xfId="4995" xr:uid="{23CA6669-EC10-4B12-8941-97AD6BA8C4B1}"/>
    <cellStyle name="Standaard 3 2 2 5 2 3 2 2" xfId="5654" xr:uid="{0722B56F-6813-4A1F-BB5A-7A171CA2DE8C}"/>
    <cellStyle name="Standaard 3 2 2 5 2 3 2 2 2" xfId="15843" xr:uid="{80E5212A-FD61-4F36-9787-E9D52097C4D9}"/>
    <cellStyle name="Standaard 3 2 2 5 2 3 2 2 2 2" xfId="36212" xr:uid="{07562037-A59D-4D67-9836-DFCEB1657A3B}"/>
    <cellStyle name="Standaard 3 2 2 5 2 3 2 2 3" xfId="26028" xr:uid="{9B1D9277-38F3-4B59-86E7-0F9CF25124DA}"/>
    <cellStyle name="Standaard 3 2 2 5 2 3 2 3" xfId="15173" xr:uid="{17380F24-4CE6-41E5-89A3-004C1E9845C1}"/>
    <cellStyle name="Standaard 3 2 2 5 2 3 2 3 2" xfId="35542" xr:uid="{80B5F39B-0476-4DEF-88FF-17EE35962DBB}"/>
    <cellStyle name="Standaard 3 2 2 5 2 3 2 4" xfId="25358" xr:uid="{0582D65B-B1A2-4385-9E02-C2ED47B06E35}"/>
    <cellStyle name="Standaard 3 2 2 5 2 3 3" xfId="5653" xr:uid="{55842A6A-A6BE-415D-B8FE-DBD0986EB00D}"/>
    <cellStyle name="Standaard 3 2 2 5 2 3 3 2" xfId="15842" xr:uid="{DAA95CD1-AAF2-4E61-98ED-FC107AE7B4D2}"/>
    <cellStyle name="Standaard 3 2 2 5 2 3 3 2 2" xfId="36211" xr:uid="{8950A262-CEEA-4891-9C0F-8D7D99188E9A}"/>
    <cellStyle name="Standaard 3 2 2 5 2 3 3 3" xfId="26027" xr:uid="{CAA63A6E-CC7A-47C7-BCD2-1D431E6BE924}"/>
    <cellStyle name="Standaard 3 2 2 5 2 3 4" xfId="12630" xr:uid="{DAC82781-9CCA-4A9C-A017-E97376F73021}"/>
    <cellStyle name="Standaard 3 2 2 5 2 3 4 2" xfId="32999" xr:uid="{E247AD76-5A20-4D79-B6C8-38CC1B7B9425}"/>
    <cellStyle name="Standaard 3 2 2 5 2 3 5" xfId="22815" xr:uid="{26D36D18-7964-4CFD-9778-2C0C3EFC698F}"/>
    <cellStyle name="Standaard 3 2 2 5 2 4" xfId="3300" xr:uid="{0B80E9C6-6264-42A8-998C-01451222E3F6}"/>
    <cellStyle name="Standaard 3 2 2 5 2 4 2" xfId="5655" xr:uid="{A631CE56-89F9-47A4-9A4F-E0E6FC999F20}"/>
    <cellStyle name="Standaard 3 2 2 5 2 4 2 2" xfId="15844" xr:uid="{A10EE8BB-E6AF-45D6-9FBB-353461AE855B}"/>
    <cellStyle name="Standaard 3 2 2 5 2 4 2 2 2" xfId="36213" xr:uid="{1BCA0931-9D03-4824-B82D-5EE66A1F9028}"/>
    <cellStyle name="Standaard 3 2 2 5 2 4 2 3" xfId="26029" xr:uid="{35D5FDE0-5CF2-4A82-B65F-4CBB56833BA3}"/>
    <cellStyle name="Standaard 3 2 2 5 2 4 3" xfId="13478" xr:uid="{111E5934-6470-466D-A651-9EDE2D8C691E}"/>
    <cellStyle name="Standaard 3 2 2 5 2 4 3 2" xfId="33847" xr:uid="{69D8A76E-03B6-47BD-BB93-A08AB1ECE8CC}"/>
    <cellStyle name="Standaard 3 2 2 5 2 4 4" xfId="23663" xr:uid="{1ACA6119-9AD7-41A8-8F41-C8D6C5A80949}"/>
    <cellStyle name="Standaard 3 2 2 5 2 5" xfId="5650" xr:uid="{A36FEC2C-7FA8-482C-880C-99CC1EEF2A03}"/>
    <cellStyle name="Standaard 3 2 2 5 2 5 2" xfId="15839" xr:uid="{BFBFBBB5-4F95-48EF-B773-6BCF214F787E}"/>
    <cellStyle name="Standaard 3 2 2 5 2 5 2 2" xfId="36208" xr:uid="{522261DE-D6D1-4985-A79E-46F7EF98A3AD}"/>
    <cellStyle name="Standaard 3 2 2 5 2 5 3" xfId="26024" xr:uid="{11012AEE-B962-4B1E-99FF-AE8587A4657A}"/>
    <cellStyle name="Standaard 3 2 2 5 2 6" xfId="10935" xr:uid="{D338B68B-5622-4E1B-A5AE-46E4076A9182}"/>
    <cellStyle name="Standaard 3 2 2 5 2 6 2" xfId="31304" xr:uid="{C30EBCD0-9CF0-4B62-8B6E-7E8D2E9B8A2F}"/>
    <cellStyle name="Standaard 3 2 2 5 2 7" xfId="21120" xr:uid="{E4759378-AE09-434F-80E5-FD3492067C7C}"/>
    <cellStyle name="Standaard 3 2 2 5 3" xfId="1179" xr:uid="{EE0C5A70-2AE4-409A-A165-F935C6BA11E0}"/>
    <cellStyle name="Standaard 3 2 2 5 3 2" xfId="3724" xr:uid="{25855D05-2A5E-4BEC-84E4-88C109319175}"/>
    <cellStyle name="Standaard 3 2 2 5 3 2 2" xfId="5657" xr:uid="{4C0BE30A-11C4-4082-B5D9-9EABAAB17514}"/>
    <cellStyle name="Standaard 3 2 2 5 3 2 2 2" xfId="15846" xr:uid="{22E0F699-2524-4617-A249-7A033FF48146}"/>
    <cellStyle name="Standaard 3 2 2 5 3 2 2 2 2" xfId="36215" xr:uid="{BCF7AEAC-9817-4571-9AAC-5851600794F7}"/>
    <cellStyle name="Standaard 3 2 2 5 3 2 2 3" xfId="26031" xr:uid="{9DE3BCB0-880C-4EB7-921F-5F054137BE70}"/>
    <cellStyle name="Standaard 3 2 2 5 3 2 3" xfId="13902" xr:uid="{84168DEC-CE26-445A-8734-796C422447A4}"/>
    <cellStyle name="Standaard 3 2 2 5 3 2 3 2" xfId="34271" xr:uid="{FB0C3EE2-17B4-4D6E-AD45-A8324D671878}"/>
    <cellStyle name="Standaard 3 2 2 5 3 2 4" xfId="24087" xr:uid="{9E253543-874B-45E6-8908-83B055BB23E2}"/>
    <cellStyle name="Standaard 3 2 2 5 3 3" xfId="5656" xr:uid="{607FCC42-1332-4FAF-A04E-06441510AA41}"/>
    <cellStyle name="Standaard 3 2 2 5 3 3 2" xfId="15845" xr:uid="{C4A6C4A8-3460-47EF-9722-5530D3372F62}"/>
    <cellStyle name="Standaard 3 2 2 5 3 3 2 2" xfId="36214" xr:uid="{DDE3502E-DC6E-4CE2-978B-EF2665E8EEDE}"/>
    <cellStyle name="Standaard 3 2 2 5 3 3 3" xfId="26030" xr:uid="{37E98608-8B58-42CE-BCDB-B44ABC31A3F8}"/>
    <cellStyle name="Standaard 3 2 2 5 3 4" xfId="11359" xr:uid="{2DF0A4D5-C332-4FB1-B825-24FA4AEDE643}"/>
    <cellStyle name="Standaard 3 2 2 5 3 4 2" xfId="31728" xr:uid="{C7732AED-F208-4088-9056-B65BD3D477C1}"/>
    <cellStyle name="Standaard 3 2 2 5 3 5" xfId="21544" xr:uid="{593AE485-5D95-45E8-9E62-004BA3329459}"/>
    <cellStyle name="Standaard 3 2 2 5 4" xfId="2026" xr:uid="{5425B57E-C614-418E-A6CF-999EF7565B5A}"/>
    <cellStyle name="Standaard 3 2 2 5 4 2" xfId="4571" xr:uid="{D96E3328-CE00-4C81-8365-4C362117AB8F}"/>
    <cellStyle name="Standaard 3 2 2 5 4 2 2" xfId="5659" xr:uid="{9A917E6A-AB06-4D55-928B-DE74D9A8DA49}"/>
    <cellStyle name="Standaard 3 2 2 5 4 2 2 2" xfId="15848" xr:uid="{198755F8-D297-4C40-A9FD-8C4C860552F7}"/>
    <cellStyle name="Standaard 3 2 2 5 4 2 2 2 2" xfId="36217" xr:uid="{1CD3DCBF-4EE0-432D-B661-6C2EB05C41E5}"/>
    <cellStyle name="Standaard 3 2 2 5 4 2 2 3" xfId="26033" xr:uid="{35CAC17D-F013-4F53-A81E-2C9B2E21BCF1}"/>
    <cellStyle name="Standaard 3 2 2 5 4 2 3" xfId="14749" xr:uid="{EEF4BCAD-1885-4E9E-829E-8B8878B19FFD}"/>
    <cellStyle name="Standaard 3 2 2 5 4 2 3 2" xfId="35118" xr:uid="{237C99AB-205B-420D-86DC-987B553E67C8}"/>
    <cellStyle name="Standaard 3 2 2 5 4 2 4" xfId="24934" xr:uid="{7F7CC2E8-94B3-44EE-A017-6C14F8B7AC66}"/>
    <cellStyle name="Standaard 3 2 2 5 4 3" xfId="5658" xr:uid="{7415358F-D942-493E-9231-FA3285ADC1F4}"/>
    <cellStyle name="Standaard 3 2 2 5 4 3 2" xfId="15847" xr:uid="{EA3A0F7E-434F-46BB-996C-B3534EA119A6}"/>
    <cellStyle name="Standaard 3 2 2 5 4 3 2 2" xfId="36216" xr:uid="{40F20CE0-8F8D-408E-BF1F-334195444126}"/>
    <cellStyle name="Standaard 3 2 2 5 4 3 3" xfId="26032" xr:uid="{54EC9F86-BECD-4B85-A741-BC36D8800BC3}"/>
    <cellStyle name="Standaard 3 2 2 5 4 4" xfId="12206" xr:uid="{8EAC7340-0533-4D70-A0FE-F3BF0EBED264}"/>
    <cellStyle name="Standaard 3 2 2 5 4 4 2" xfId="32575" xr:uid="{1BF09320-1D3B-46D8-A041-515D0A962799}"/>
    <cellStyle name="Standaard 3 2 2 5 4 5" xfId="22391" xr:uid="{6584C22A-4B4B-4BF0-8EF7-96619C6469BB}"/>
    <cellStyle name="Standaard 3 2 2 5 5" xfId="2876" xr:uid="{C32A7634-BD19-45F8-BA0B-920FC690DA10}"/>
    <cellStyle name="Standaard 3 2 2 5 5 2" xfId="5660" xr:uid="{737C3A58-7F14-4DB6-97AE-1E7B0753CF65}"/>
    <cellStyle name="Standaard 3 2 2 5 5 2 2" xfId="15849" xr:uid="{41BC2145-5324-4FF3-B7D7-77FA837D4A61}"/>
    <cellStyle name="Standaard 3 2 2 5 5 2 2 2" xfId="36218" xr:uid="{1E845685-2638-4256-9377-6C6EB43852A1}"/>
    <cellStyle name="Standaard 3 2 2 5 5 2 3" xfId="26034" xr:uid="{313CA2AA-17BC-4DDF-B85E-7CC626D10AF1}"/>
    <cellStyle name="Standaard 3 2 2 5 5 3" xfId="13054" xr:uid="{D9512F34-7B69-4181-8B32-C9971AC209AE}"/>
    <cellStyle name="Standaard 3 2 2 5 5 3 2" xfId="33423" xr:uid="{C9F9892A-F1E5-4E94-948A-5B58AADDC651}"/>
    <cellStyle name="Standaard 3 2 2 5 5 4" xfId="23239" xr:uid="{E64FC620-AF48-41FE-84C6-7299719803C7}"/>
    <cellStyle name="Standaard 3 2 2 5 6" xfId="5649" xr:uid="{C6D5E15B-65AE-4FD9-A0A2-46BE321F8A2E}"/>
    <cellStyle name="Standaard 3 2 2 5 6 2" xfId="15838" xr:uid="{CE51C286-DE02-4233-9991-6D8FA8F7A80C}"/>
    <cellStyle name="Standaard 3 2 2 5 6 2 2" xfId="36207" xr:uid="{EC8AA3B7-6B7E-4287-8680-9239337F28D8}"/>
    <cellStyle name="Standaard 3 2 2 5 6 3" xfId="26023" xr:uid="{27B4C193-0E74-4FDD-970C-DA3A2D70B985}"/>
    <cellStyle name="Standaard 3 2 2 5 7" xfId="10511" xr:uid="{B34C770A-8A81-48BC-8268-12E9A5BE9BC8}"/>
    <cellStyle name="Standaard 3 2 2 5 7 2" xfId="30880" xr:uid="{B8A2BA2F-4996-4C4E-979D-3470888739D8}"/>
    <cellStyle name="Standaard 3 2 2 5 8" xfId="20696" xr:uid="{D7E91378-1F8D-4C16-9C75-C428C38366CF}"/>
    <cellStyle name="Standaard 3 2 2 6" xfId="420" xr:uid="{3229A656-7D03-4C9B-83AB-A10CBD1E8999}"/>
    <cellStyle name="Standaard 3 2 2 6 2" xfId="882" xr:uid="{F7586711-0977-4112-A374-BB41476C7B33}"/>
    <cellStyle name="Standaard 3 2 2 6 2 2" xfId="1732" xr:uid="{600E2B2C-EFDF-4A41-9623-30880CE4F97B}"/>
    <cellStyle name="Standaard 3 2 2 6 2 2 2" xfId="4277" xr:uid="{263EE6D8-EB75-48FB-880B-668FAFB2F5E7}"/>
    <cellStyle name="Standaard 3 2 2 6 2 2 2 2" xfId="5664" xr:uid="{434A82EF-78EF-4E5A-89F6-201A332D5425}"/>
    <cellStyle name="Standaard 3 2 2 6 2 2 2 2 2" xfId="15853" xr:uid="{38483278-BB93-438F-AC99-1B09AEBABAE7}"/>
    <cellStyle name="Standaard 3 2 2 6 2 2 2 2 2 2" xfId="36222" xr:uid="{EE705D67-440F-4D5A-88F8-87B47D2BB8A0}"/>
    <cellStyle name="Standaard 3 2 2 6 2 2 2 2 3" xfId="26038" xr:uid="{D5A8587B-37A7-4FBF-B7A4-C53150D47448}"/>
    <cellStyle name="Standaard 3 2 2 6 2 2 2 3" xfId="14455" xr:uid="{9BD647B2-E7A0-4E96-97B3-71B32EE44FB9}"/>
    <cellStyle name="Standaard 3 2 2 6 2 2 2 3 2" xfId="34824" xr:uid="{BAB78F79-9C2C-4F99-BC10-3BE28685953A}"/>
    <cellStyle name="Standaard 3 2 2 6 2 2 2 4" xfId="24640" xr:uid="{C0C12207-0ABC-4137-A81E-E8200213ACD3}"/>
    <cellStyle name="Standaard 3 2 2 6 2 2 3" xfId="5663" xr:uid="{B389B4B3-5F47-4F08-A0A0-108C50ACB6E8}"/>
    <cellStyle name="Standaard 3 2 2 6 2 2 3 2" xfId="15852" xr:uid="{24D9C6F7-2E4E-4329-9350-AA5E55988954}"/>
    <cellStyle name="Standaard 3 2 2 6 2 2 3 2 2" xfId="36221" xr:uid="{C69F1799-C8B1-4731-83F3-3F1BA2F44E29}"/>
    <cellStyle name="Standaard 3 2 2 6 2 2 3 3" xfId="26037" xr:uid="{A18D24CF-7F79-4BFB-82C9-7B896BEEC830}"/>
    <cellStyle name="Standaard 3 2 2 6 2 2 4" xfId="11912" xr:uid="{9796EA16-5C31-4CAC-A70A-D7FAC15A9A23}"/>
    <cellStyle name="Standaard 3 2 2 6 2 2 4 2" xfId="32281" xr:uid="{1D0BA43B-82CD-4887-9F02-9FCE507F3A4D}"/>
    <cellStyle name="Standaard 3 2 2 6 2 2 5" xfId="22097" xr:uid="{5ECE94FF-6633-400B-A1DF-FAD1DFFCEA09}"/>
    <cellStyle name="Standaard 3 2 2 6 2 3" xfId="2579" xr:uid="{44641F52-4FA0-4BC5-92E7-7DEB558CC035}"/>
    <cellStyle name="Standaard 3 2 2 6 2 3 2" xfId="5124" xr:uid="{EFC29382-AEF9-459C-B704-5668443F31C3}"/>
    <cellStyle name="Standaard 3 2 2 6 2 3 2 2" xfId="5666" xr:uid="{BC1A31AF-E102-48B6-B890-47014124853F}"/>
    <cellStyle name="Standaard 3 2 2 6 2 3 2 2 2" xfId="15855" xr:uid="{08AA5846-9BFD-45CF-BD30-7A93F1390DF0}"/>
    <cellStyle name="Standaard 3 2 2 6 2 3 2 2 2 2" xfId="36224" xr:uid="{B35D4360-227B-4D5A-8A9A-30BB146738C8}"/>
    <cellStyle name="Standaard 3 2 2 6 2 3 2 2 3" xfId="26040" xr:uid="{7C1397AE-5CBC-4BC8-AB80-2BE48BB8AAAB}"/>
    <cellStyle name="Standaard 3 2 2 6 2 3 2 3" xfId="15302" xr:uid="{BDF76148-EAC3-4FDC-8A77-37B4E7ECFFD0}"/>
    <cellStyle name="Standaard 3 2 2 6 2 3 2 3 2" xfId="35671" xr:uid="{402CF0AF-82EA-46A1-B883-3553ECC75B54}"/>
    <cellStyle name="Standaard 3 2 2 6 2 3 2 4" xfId="25487" xr:uid="{583C3C79-2AF2-4095-B783-117E60C61B6E}"/>
    <cellStyle name="Standaard 3 2 2 6 2 3 3" xfId="5665" xr:uid="{F446D760-60A7-4DEC-91D2-3ECCDE9889C8}"/>
    <cellStyle name="Standaard 3 2 2 6 2 3 3 2" xfId="15854" xr:uid="{01BE32CF-4279-445D-83BD-CAB5D4C86326}"/>
    <cellStyle name="Standaard 3 2 2 6 2 3 3 2 2" xfId="36223" xr:uid="{B63A0A87-ED44-4EE9-BC74-E561931B8D5C}"/>
    <cellStyle name="Standaard 3 2 2 6 2 3 3 3" xfId="26039" xr:uid="{7E8A68BA-42D6-47C6-A3B1-1D588C45D1B0}"/>
    <cellStyle name="Standaard 3 2 2 6 2 3 4" xfId="12759" xr:uid="{D444C5BF-B445-4AF9-89D5-758041911FFF}"/>
    <cellStyle name="Standaard 3 2 2 6 2 3 4 2" xfId="33128" xr:uid="{E23C2879-F271-4E3E-90F3-D08922A50027}"/>
    <cellStyle name="Standaard 3 2 2 6 2 3 5" xfId="22944" xr:uid="{089AE512-B75F-48E9-A4D1-9CF79C065316}"/>
    <cellStyle name="Standaard 3 2 2 6 2 4" xfId="3429" xr:uid="{06EF6311-0F51-4349-91F4-CA7F71183B41}"/>
    <cellStyle name="Standaard 3 2 2 6 2 4 2" xfId="5667" xr:uid="{963E2A17-A3D5-400A-ADE1-60CF73B64492}"/>
    <cellStyle name="Standaard 3 2 2 6 2 4 2 2" xfId="15856" xr:uid="{781C2B46-D61D-4DCE-A14B-24EA076EAA44}"/>
    <cellStyle name="Standaard 3 2 2 6 2 4 2 2 2" xfId="36225" xr:uid="{D04935F2-8388-4C10-8751-A37E015E0AFE}"/>
    <cellStyle name="Standaard 3 2 2 6 2 4 2 3" xfId="26041" xr:uid="{FB253ACB-9497-4159-872B-B41C54B049D9}"/>
    <cellStyle name="Standaard 3 2 2 6 2 4 3" xfId="13607" xr:uid="{D0F3E569-AAEA-49ED-8A7B-B60906FA4CFD}"/>
    <cellStyle name="Standaard 3 2 2 6 2 4 3 2" xfId="33976" xr:uid="{F7282271-851D-4FE4-9CEE-E65B3DC028E6}"/>
    <cellStyle name="Standaard 3 2 2 6 2 4 4" xfId="23792" xr:uid="{838C6D80-A407-4BDC-8698-D59742103D3D}"/>
    <cellStyle name="Standaard 3 2 2 6 2 5" xfId="5662" xr:uid="{240CECBB-0ADC-4C4C-8D8D-46E4CBF7B695}"/>
    <cellStyle name="Standaard 3 2 2 6 2 5 2" xfId="15851" xr:uid="{AED1733F-ED77-4DD9-B55B-33F276E8A05B}"/>
    <cellStyle name="Standaard 3 2 2 6 2 5 2 2" xfId="36220" xr:uid="{DD1B596F-7C6F-4B5C-8B78-06C36F45C196}"/>
    <cellStyle name="Standaard 3 2 2 6 2 5 3" xfId="26036" xr:uid="{1DA7D6E1-3647-4A46-966F-CD765A88C6B1}"/>
    <cellStyle name="Standaard 3 2 2 6 2 6" xfId="11064" xr:uid="{1FE936E1-AE69-42FA-A800-19033BFAD562}"/>
    <cellStyle name="Standaard 3 2 2 6 2 6 2" xfId="31433" xr:uid="{FDB1322F-C277-46A9-B683-EA5485F2AF11}"/>
    <cellStyle name="Standaard 3 2 2 6 2 7" xfId="21249" xr:uid="{05985BCB-F7CF-405B-8623-F6A32D26B445}"/>
    <cellStyle name="Standaard 3 2 2 6 3" xfId="1308" xr:uid="{94E802D0-182A-4AC3-B881-889BFA6CB5AE}"/>
    <cellStyle name="Standaard 3 2 2 6 3 2" xfId="3853" xr:uid="{39B623EF-495B-4B7E-94B8-69D2D736B38B}"/>
    <cellStyle name="Standaard 3 2 2 6 3 2 2" xfId="5669" xr:uid="{528CC98A-EBBE-4DA8-8355-555263A0C77D}"/>
    <cellStyle name="Standaard 3 2 2 6 3 2 2 2" xfId="15858" xr:uid="{3BFEDC6D-1E66-467B-BCE8-989F24F82A0E}"/>
    <cellStyle name="Standaard 3 2 2 6 3 2 2 2 2" xfId="36227" xr:uid="{59D1AF82-F78F-4B26-BF1A-7C0AB16F95D0}"/>
    <cellStyle name="Standaard 3 2 2 6 3 2 2 3" xfId="26043" xr:uid="{6BCF360D-BE8B-44A2-9B33-4C968DFC7F9A}"/>
    <cellStyle name="Standaard 3 2 2 6 3 2 3" xfId="14031" xr:uid="{5E58C639-9FB3-4C48-AF70-47217CE705D9}"/>
    <cellStyle name="Standaard 3 2 2 6 3 2 3 2" xfId="34400" xr:uid="{A6817411-0372-4844-BDB3-8CC6DB6E8503}"/>
    <cellStyle name="Standaard 3 2 2 6 3 2 4" xfId="24216" xr:uid="{DCD71942-16E9-4AE8-9083-63046A9D896C}"/>
    <cellStyle name="Standaard 3 2 2 6 3 3" xfId="5668" xr:uid="{C94BD774-8AAF-4696-B80A-5695DD8FD376}"/>
    <cellStyle name="Standaard 3 2 2 6 3 3 2" xfId="15857" xr:uid="{B32FBC3C-7A1D-44E7-8D78-11E267EC1AB3}"/>
    <cellStyle name="Standaard 3 2 2 6 3 3 2 2" xfId="36226" xr:uid="{DAE88374-D942-457D-A65E-9AD08A533FE1}"/>
    <cellStyle name="Standaard 3 2 2 6 3 3 3" xfId="26042" xr:uid="{52B93A63-0A22-4695-B1F5-B5A12C6B25C9}"/>
    <cellStyle name="Standaard 3 2 2 6 3 4" xfId="11488" xr:uid="{589E12E3-8C22-4F86-AAFF-618BBFC5BB10}"/>
    <cellStyle name="Standaard 3 2 2 6 3 4 2" xfId="31857" xr:uid="{905E39F7-A1FB-434A-9F1B-A4E18503CD82}"/>
    <cellStyle name="Standaard 3 2 2 6 3 5" xfId="21673" xr:uid="{7475B405-56EF-4ADB-8E4E-B18DDDA7B640}"/>
    <cellStyle name="Standaard 3 2 2 6 4" xfId="2155" xr:uid="{D73D96D2-4756-4F12-A35D-ADC14CC5BF9C}"/>
    <cellStyle name="Standaard 3 2 2 6 4 2" xfId="4700" xr:uid="{F7F7CEA0-6A51-4F0E-965E-6FCA75B3AFB5}"/>
    <cellStyle name="Standaard 3 2 2 6 4 2 2" xfId="5671" xr:uid="{4E31E238-DD25-4D17-98EB-F5F30FA6C0A6}"/>
    <cellStyle name="Standaard 3 2 2 6 4 2 2 2" xfId="15860" xr:uid="{4B2D5D39-28AC-4AC8-96B7-5705312DD8FB}"/>
    <cellStyle name="Standaard 3 2 2 6 4 2 2 2 2" xfId="36229" xr:uid="{DB863247-0ADC-4BBA-95CF-B237D456B296}"/>
    <cellStyle name="Standaard 3 2 2 6 4 2 2 3" xfId="26045" xr:uid="{588E6012-D9C9-4973-B9E0-21825B7AAF35}"/>
    <cellStyle name="Standaard 3 2 2 6 4 2 3" xfId="14878" xr:uid="{8126F8B0-1456-4D00-B3FB-B977B97594A1}"/>
    <cellStyle name="Standaard 3 2 2 6 4 2 3 2" xfId="35247" xr:uid="{B6B8E378-F291-44AF-8361-AEEB311C7E6E}"/>
    <cellStyle name="Standaard 3 2 2 6 4 2 4" xfId="25063" xr:uid="{12D29A1D-5817-423B-A2BE-98B630E2C6AA}"/>
    <cellStyle name="Standaard 3 2 2 6 4 3" xfId="5670" xr:uid="{F7E5069C-8332-4B8D-A5C5-DB811014F30F}"/>
    <cellStyle name="Standaard 3 2 2 6 4 3 2" xfId="15859" xr:uid="{90F55912-6375-43FB-B8F2-CC766CBCAA6F}"/>
    <cellStyle name="Standaard 3 2 2 6 4 3 2 2" xfId="36228" xr:uid="{A8E40077-0437-420A-B133-62EA8192B24B}"/>
    <cellStyle name="Standaard 3 2 2 6 4 3 3" xfId="26044" xr:uid="{4FBE8E2A-66E6-42CC-82BE-62230215D362}"/>
    <cellStyle name="Standaard 3 2 2 6 4 4" xfId="12335" xr:uid="{3D6719F3-AECF-48F8-BA16-8F32218FE9D8}"/>
    <cellStyle name="Standaard 3 2 2 6 4 4 2" xfId="32704" xr:uid="{DF692E93-5179-4B04-B8F3-6C6922ED250D}"/>
    <cellStyle name="Standaard 3 2 2 6 4 5" xfId="22520" xr:uid="{8533AF92-6416-456E-839B-D79273AF5154}"/>
    <cellStyle name="Standaard 3 2 2 6 5" xfId="3005" xr:uid="{FA107D78-2FDD-4527-96A0-02A1507D7FD5}"/>
    <cellStyle name="Standaard 3 2 2 6 5 2" xfId="5672" xr:uid="{402DF9A5-7553-43F4-901C-F13C868A9F81}"/>
    <cellStyle name="Standaard 3 2 2 6 5 2 2" xfId="15861" xr:uid="{C4D93B0F-5447-4501-AEB8-BDF5AB0DE35C}"/>
    <cellStyle name="Standaard 3 2 2 6 5 2 2 2" xfId="36230" xr:uid="{3AB961A5-ED9F-4052-9A62-51A05DC25285}"/>
    <cellStyle name="Standaard 3 2 2 6 5 2 3" xfId="26046" xr:uid="{8BB3ABCF-61A4-4002-90D4-3117EA443F5F}"/>
    <cellStyle name="Standaard 3 2 2 6 5 3" xfId="13183" xr:uid="{D83C6964-9AFD-4EDA-A5F1-D3AF49DBBE08}"/>
    <cellStyle name="Standaard 3 2 2 6 5 3 2" xfId="33552" xr:uid="{B9E19468-C531-4098-BD38-A8CBAA94C8C3}"/>
    <cellStyle name="Standaard 3 2 2 6 5 4" xfId="23368" xr:uid="{BBD36979-12DF-4DB9-8CCA-7B626D0286B6}"/>
    <cellStyle name="Standaard 3 2 2 6 6" xfId="5661" xr:uid="{78F3C7AA-C489-4431-9B1F-0E0F9C5A03FC}"/>
    <cellStyle name="Standaard 3 2 2 6 6 2" xfId="15850" xr:uid="{BB3F7449-A942-44F3-B391-2E33884ED19C}"/>
    <cellStyle name="Standaard 3 2 2 6 6 2 2" xfId="36219" xr:uid="{967BE663-A02D-4C4B-817E-DC943CB15971}"/>
    <cellStyle name="Standaard 3 2 2 6 6 3" xfId="26035" xr:uid="{0AC52EE1-0D33-4CD4-83D9-E6E6456AA33D}"/>
    <cellStyle name="Standaard 3 2 2 6 7" xfId="10640" xr:uid="{B7F36590-BD32-4586-B828-1CCB0F4C663C}"/>
    <cellStyle name="Standaard 3 2 2 6 7 2" xfId="31009" xr:uid="{EA0075F7-02A8-44DE-8C03-712738E7E036}"/>
    <cellStyle name="Standaard 3 2 2 6 8" xfId="20825" xr:uid="{B871341D-7759-4F69-B73B-7CA75407052E}"/>
    <cellStyle name="Standaard 3 2 2 7" xfId="550" xr:uid="{533D85EA-6257-4EBD-81F5-D024DC58421C}"/>
    <cellStyle name="Standaard 3 2 2 7 2" xfId="976" xr:uid="{55B89EB9-E623-451B-BC89-4B0DEBEE18C3}"/>
    <cellStyle name="Standaard 3 2 2 7 2 2" xfId="1826" xr:uid="{21CC7695-7537-4B3A-887D-D4811D28F5BA}"/>
    <cellStyle name="Standaard 3 2 2 7 2 2 2" xfId="4371" xr:uid="{D4F9B9D3-C428-40A8-858A-50B3398ED81A}"/>
    <cellStyle name="Standaard 3 2 2 7 2 2 2 2" xfId="5676" xr:uid="{3964C9DE-2315-486A-936A-CBEBB92A5ACE}"/>
    <cellStyle name="Standaard 3 2 2 7 2 2 2 2 2" xfId="15865" xr:uid="{A9C052B0-2E64-4A8A-8C26-F2A9675FBFFC}"/>
    <cellStyle name="Standaard 3 2 2 7 2 2 2 2 2 2" xfId="36234" xr:uid="{18A2EF10-E04D-427D-8E58-FF1A7D868D13}"/>
    <cellStyle name="Standaard 3 2 2 7 2 2 2 2 3" xfId="26050" xr:uid="{B9BE19FA-DEFD-41E4-8E69-1E44778465E0}"/>
    <cellStyle name="Standaard 3 2 2 7 2 2 2 3" xfId="14549" xr:uid="{34472A97-8AE1-4EAE-86D1-81D6CBCDDA05}"/>
    <cellStyle name="Standaard 3 2 2 7 2 2 2 3 2" xfId="34918" xr:uid="{CA746C93-FE7D-435B-9480-C2848848C0E2}"/>
    <cellStyle name="Standaard 3 2 2 7 2 2 2 4" xfId="24734" xr:uid="{D903FD86-E05D-498E-ADE4-C66B54E3475A}"/>
    <cellStyle name="Standaard 3 2 2 7 2 2 3" xfId="5675" xr:uid="{E9DA2A36-CAC0-4A8F-AA69-EF9F1A14B074}"/>
    <cellStyle name="Standaard 3 2 2 7 2 2 3 2" xfId="15864" xr:uid="{13E30B88-C737-41B8-8003-2734D94DC7E8}"/>
    <cellStyle name="Standaard 3 2 2 7 2 2 3 2 2" xfId="36233" xr:uid="{B3CE6200-A5FC-47E7-85D6-A216D10C4647}"/>
    <cellStyle name="Standaard 3 2 2 7 2 2 3 3" xfId="26049" xr:uid="{4937971F-758C-4BD8-9100-9A0C1E5E2926}"/>
    <cellStyle name="Standaard 3 2 2 7 2 2 4" xfId="12006" xr:uid="{424CD1AE-6707-4A61-9C4E-14D5D2C97AF2}"/>
    <cellStyle name="Standaard 3 2 2 7 2 2 4 2" xfId="32375" xr:uid="{2E34D431-69C7-40A6-99D8-FC92C237BFC6}"/>
    <cellStyle name="Standaard 3 2 2 7 2 2 5" xfId="22191" xr:uid="{32C27FDB-2D24-4A19-87DD-5323F3BF215C}"/>
    <cellStyle name="Standaard 3 2 2 7 2 3" xfId="2673" xr:uid="{04EBC466-CB81-4446-9935-DF54A445427C}"/>
    <cellStyle name="Standaard 3 2 2 7 2 3 2" xfId="5218" xr:uid="{6FC4165E-A779-4CCF-B61A-4B0E1B62E95C}"/>
    <cellStyle name="Standaard 3 2 2 7 2 3 2 2" xfId="5678" xr:uid="{938887C9-E6F8-4E25-ABEC-6916D3726C9E}"/>
    <cellStyle name="Standaard 3 2 2 7 2 3 2 2 2" xfId="15867" xr:uid="{3343AC14-15A6-4762-9FAF-5D21B31CA337}"/>
    <cellStyle name="Standaard 3 2 2 7 2 3 2 2 2 2" xfId="36236" xr:uid="{32C4624E-297F-412D-86B0-DF25981A71BB}"/>
    <cellStyle name="Standaard 3 2 2 7 2 3 2 2 3" xfId="26052" xr:uid="{D06A0DCB-97DE-4B10-836B-4D3E2BC8199C}"/>
    <cellStyle name="Standaard 3 2 2 7 2 3 2 3" xfId="15396" xr:uid="{20C08C6B-3D86-4C18-9520-B2516BBECAE4}"/>
    <cellStyle name="Standaard 3 2 2 7 2 3 2 3 2" xfId="35765" xr:uid="{AFF05DFC-C3CA-483C-8DDD-57E9AC68A1B1}"/>
    <cellStyle name="Standaard 3 2 2 7 2 3 2 4" xfId="25581" xr:uid="{3A1047A2-B88E-4C54-9AD8-3CEF42480BEC}"/>
    <cellStyle name="Standaard 3 2 2 7 2 3 3" xfId="5677" xr:uid="{CDFBB32B-7D4A-4CEC-94C2-D822F90C522B}"/>
    <cellStyle name="Standaard 3 2 2 7 2 3 3 2" xfId="15866" xr:uid="{ECB6AC72-5C7A-4C19-81FC-1FF19411D08C}"/>
    <cellStyle name="Standaard 3 2 2 7 2 3 3 2 2" xfId="36235" xr:uid="{100C4E01-06D7-4A2A-8B29-BAE8EB3F0C66}"/>
    <cellStyle name="Standaard 3 2 2 7 2 3 3 3" xfId="26051" xr:uid="{13B69023-74B2-4408-BA46-B9820CFD4193}"/>
    <cellStyle name="Standaard 3 2 2 7 2 3 4" xfId="12853" xr:uid="{5948C9F5-DF7F-4E74-A3FD-66D0D8F0318E}"/>
    <cellStyle name="Standaard 3 2 2 7 2 3 4 2" xfId="33222" xr:uid="{417441F0-F5DE-49CE-B768-E9864E0673FE}"/>
    <cellStyle name="Standaard 3 2 2 7 2 3 5" xfId="23038" xr:uid="{457B05A3-E5C7-4857-A930-ECE0808DAD61}"/>
    <cellStyle name="Standaard 3 2 2 7 2 4" xfId="3523" xr:uid="{BCD2F07D-88F0-4B78-91FE-F690CADBB7C7}"/>
    <cellStyle name="Standaard 3 2 2 7 2 4 2" xfId="5679" xr:uid="{1DA92887-7D75-421F-96AE-92C63FF32A16}"/>
    <cellStyle name="Standaard 3 2 2 7 2 4 2 2" xfId="15868" xr:uid="{B3C742E7-BDF8-4EA1-8D7D-514F1849446E}"/>
    <cellStyle name="Standaard 3 2 2 7 2 4 2 2 2" xfId="36237" xr:uid="{B1617D63-7031-4FED-973C-2A43170B8E4A}"/>
    <cellStyle name="Standaard 3 2 2 7 2 4 2 3" xfId="26053" xr:uid="{3067E485-AD3A-4F10-A029-E34F8147908F}"/>
    <cellStyle name="Standaard 3 2 2 7 2 4 3" xfId="13701" xr:uid="{5C81FD88-57AB-479E-A5C1-D5854A607B2C}"/>
    <cellStyle name="Standaard 3 2 2 7 2 4 3 2" xfId="34070" xr:uid="{C9F9C674-4B18-4AE9-B073-FA7AC040861E}"/>
    <cellStyle name="Standaard 3 2 2 7 2 4 4" xfId="23886" xr:uid="{8A07CF1A-AC41-47C5-927D-516E5C3FC754}"/>
    <cellStyle name="Standaard 3 2 2 7 2 5" xfId="5674" xr:uid="{B48856C7-3476-4A55-A20D-FD24292B24E6}"/>
    <cellStyle name="Standaard 3 2 2 7 2 5 2" xfId="15863" xr:uid="{593E09A7-120E-4B4A-A123-937946AD3DE9}"/>
    <cellStyle name="Standaard 3 2 2 7 2 5 2 2" xfId="36232" xr:uid="{CBA806CF-A0AE-4580-8281-ED0B8BD2B604}"/>
    <cellStyle name="Standaard 3 2 2 7 2 5 3" xfId="26048" xr:uid="{667781FE-24A8-4B3D-9360-E760A8B3CD4F}"/>
    <cellStyle name="Standaard 3 2 2 7 2 6" xfId="11158" xr:uid="{42021CC3-000A-4678-BE49-CDD61F6B5E9F}"/>
    <cellStyle name="Standaard 3 2 2 7 2 6 2" xfId="31527" xr:uid="{461298F2-1337-4777-8AB5-8692793B9E74}"/>
    <cellStyle name="Standaard 3 2 2 7 2 7" xfId="21343" xr:uid="{E19BCABB-38FE-428A-840A-2AA47C999C2A}"/>
    <cellStyle name="Standaard 3 2 2 7 3" xfId="1402" xr:uid="{6637D8BB-9F8B-4C4B-A016-0698CBFB3426}"/>
    <cellStyle name="Standaard 3 2 2 7 3 2" xfId="3947" xr:uid="{AE2EC271-E933-4DB9-A733-794AC2D5033D}"/>
    <cellStyle name="Standaard 3 2 2 7 3 2 2" xfId="5681" xr:uid="{27350A72-EB8F-4DA5-BDBB-A2DB09F13D92}"/>
    <cellStyle name="Standaard 3 2 2 7 3 2 2 2" xfId="15870" xr:uid="{C10C10CB-27EE-49E7-929D-DC92A2614963}"/>
    <cellStyle name="Standaard 3 2 2 7 3 2 2 2 2" xfId="36239" xr:uid="{DE61D0A3-1DCA-4E3B-A5FF-426B31F362C2}"/>
    <cellStyle name="Standaard 3 2 2 7 3 2 2 3" xfId="26055" xr:uid="{176D16F7-3F49-4CC2-B7B7-2E5EBE2D6925}"/>
    <cellStyle name="Standaard 3 2 2 7 3 2 3" xfId="14125" xr:uid="{4B64ABEF-AD72-4642-9084-6CAACC1B4EF6}"/>
    <cellStyle name="Standaard 3 2 2 7 3 2 3 2" xfId="34494" xr:uid="{792105DE-B5A3-4F51-A7C4-60EE49DB55DE}"/>
    <cellStyle name="Standaard 3 2 2 7 3 2 4" xfId="24310" xr:uid="{D1E8B18D-02DC-40C4-B9EB-D0278C1B288F}"/>
    <cellStyle name="Standaard 3 2 2 7 3 3" xfId="5680" xr:uid="{A4D2EF78-0926-4C7A-AF14-B17973A709BC}"/>
    <cellStyle name="Standaard 3 2 2 7 3 3 2" xfId="15869" xr:uid="{424CB486-0212-4885-85C7-DB659A30E350}"/>
    <cellStyle name="Standaard 3 2 2 7 3 3 2 2" xfId="36238" xr:uid="{7D34368B-2765-4F81-91F4-C1F2420180A6}"/>
    <cellStyle name="Standaard 3 2 2 7 3 3 3" xfId="26054" xr:uid="{6646D01D-D4BF-4469-A4DF-2D983E08719B}"/>
    <cellStyle name="Standaard 3 2 2 7 3 4" xfId="11582" xr:uid="{2B72533C-A5D1-4AD3-8519-584AA86BD35B}"/>
    <cellStyle name="Standaard 3 2 2 7 3 4 2" xfId="31951" xr:uid="{EEA56772-CB33-4B61-9CC2-BED9AE5E807E}"/>
    <cellStyle name="Standaard 3 2 2 7 3 5" xfId="21767" xr:uid="{CD99F297-8F52-4378-9B3C-BA0E0DBB3661}"/>
    <cellStyle name="Standaard 3 2 2 7 4" xfId="2249" xr:uid="{AE23D9B7-0B6B-4AAD-A3DA-0158CBB2CA01}"/>
    <cellStyle name="Standaard 3 2 2 7 4 2" xfId="4794" xr:uid="{A6324B7C-7760-4F07-B280-657899090ACC}"/>
    <cellStyle name="Standaard 3 2 2 7 4 2 2" xfId="5683" xr:uid="{4FD08FBE-A65C-4D22-BAF4-83F5607A5A1E}"/>
    <cellStyle name="Standaard 3 2 2 7 4 2 2 2" xfId="15872" xr:uid="{423E3EC7-0F3D-4442-96F8-0973C5B74750}"/>
    <cellStyle name="Standaard 3 2 2 7 4 2 2 2 2" xfId="36241" xr:uid="{BF307694-D51C-449F-8F9B-CCD271D1A4CD}"/>
    <cellStyle name="Standaard 3 2 2 7 4 2 2 3" xfId="26057" xr:uid="{08CC9945-279D-4FD2-B88F-F36231D06046}"/>
    <cellStyle name="Standaard 3 2 2 7 4 2 3" xfId="14972" xr:uid="{51FAA629-E13A-4F61-AB47-591D8D0F5748}"/>
    <cellStyle name="Standaard 3 2 2 7 4 2 3 2" xfId="35341" xr:uid="{6B8C1AC4-3662-402C-9836-667868C00A3E}"/>
    <cellStyle name="Standaard 3 2 2 7 4 2 4" xfId="25157" xr:uid="{590E667C-774A-4EB2-8E4D-FE98FEF4D2BC}"/>
    <cellStyle name="Standaard 3 2 2 7 4 3" xfId="5682" xr:uid="{335117E9-FC53-4746-94FC-D33B576E37CF}"/>
    <cellStyle name="Standaard 3 2 2 7 4 3 2" xfId="15871" xr:uid="{1236063D-9584-41E9-9010-732CCB4B8EE3}"/>
    <cellStyle name="Standaard 3 2 2 7 4 3 2 2" xfId="36240" xr:uid="{2F71BD50-9CB0-49AA-AF81-F2269A5A69FD}"/>
    <cellStyle name="Standaard 3 2 2 7 4 3 3" xfId="26056" xr:uid="{0D25BDC2-0AE1-4E1B-967B-F768F726E9FB}"/>
    <cellStyle name="Standaard 3 2 2 7 4 4" xfId="12429" xr:uid="{64926F6C-27C6-4CE7-B305-5D115E3BC9D8}"/>
    <cellStyle name="Standaard 3 2 2 7 4 4 2" xfId="32798" xr:uid="{0C75B712-6292-4EFE-B0D8-212D13D13B85}"/>
    <cellStyle name="Standaard 3 2 2 7 4 5" xfId="22614" xr:uid="{643A3539-6BB2-43AC-BE58-42B4E8907BDA}"/>
    <cellStyle name="Standaard 3 2 2 7 5" xfId="3099" xr:uid="{2A7A8486-F65E-4467-8F05-3D0F885E735C}"/>
    <cellStyle name="Standaard 3 2 2 7 5 2" xfId="5684" xr:uid="{B0FDD3C8-B72B-4FED-A172-E045F9D81A15}"/>
    <cellStyle name="Standaard 3 2 2 7 5 2 2" xfId="15873" xr:uid="{08B1EE37-7A6D-4D83-A274-27E498E87415}"/>
    <cellStyle name="Standaard 3 2 2 7 5 2 2 2" xfId="36242" xr:uid="{6AF439C8-F58D-41F2-B330-828E116DC30A}"/>
    <cellStyle name="Standaard 3 2 2 7 5 2 3" xfId="26058" xr:uid="{EE64BE04-9A71-4FCC-B104-5B36A2439B9B}"/>
    <cellStyle name="Standaard 3 2 2 7 5 3" xfId="13277" xr:uid="{F481E81A-F703-40A0-A506-3F41BB14C430}"/>
    <cellStyle name="Standaard 3 2 2 7 5 3 2" xfId="33646" xr:uid="{86D96DFE-A437-43EC-B952-99D348DC8564}"/>
    <cellStyle name="Standaard 3 2 2 7 5 4" xfId="23462" xr:uid="{432C88D1-B62A-4A3C-AF2F-26C798D461EF}"/>
    <cellStyle name="Standaard 3 2 2 7 6" xfId="5673" xr:uid="{0B6DC8B2-F292-4C66-8594-8B69ADB9CDCF}"/>
    <cellStyle name="Standaard 3 2 2 7 6 2" xfId="15862" xr:uid="{6BF119CF-F68B-4267-8F03-C541E1E6C636}"/>
    <cellStyle name="Standaard 3 2 2 7 6 2 2" xfId="36231" xr:uid="{B4F397FD-7A17-4F80-B9A2-7B0A33133C4B}"/>
    <cellStyle name="Standaard 3 2 2 7 6 3" xfId="26047" xr:uid="{5127C9E8-CED6-456D-A68A-6D1C8A47409C}"/>
    <cellStyle name="Standaard 3 2 2 7 7" xfId="10734" xr:uid="{E3E744AB-B7A5-450F-87EA-BD96A980E815}"/>
    <cellStyle name="Standaard 3 2 2 7 7 2" xfId="31103" xr:uid="{7625AB7A-C4E0-47DA-84C4-0BB9FB907A75}"/>
    <cellStyle name="Standaard 3 2 2 7 8" xfId="20919" xr:uid="{85235A2C-BF56-48A5-857B-94ACBE10081E}"/>
    <cellStyle name="Standaard 3 2 2 8" xfId="619" xr:uid="{9FA4C5EF-4C0C-46FD-A4D3-56E97CCC56EA}"/>
    <cellStyle name="Standaard 3 2 2 8 2" xfId="1469" xr:uid="{8203A0F7-D9B1-47A6-8EF4-AB9AB3C21885}"/>
    <cellStyle name="Standaard 3 2 2 8 2 2" xfId="4014" xr:uid="{5EA30DB2-6B40-447E-A4B3-BA6E8D1027C3}"/>
    <cellStyle name="Standaard 3 2 2 8 2 2 2" xfId="5687" xr:uid="{CF5C2863-2EA8-409B-846D-11F690722DBF}"/>
    <cellStyle name="Standaard 3 2 2 8 2 2 2 2" xfId="15876" xr:uid="{07B83E2A-528B-4EDF-912A-91D342C81627}"/>
    <cellStyle name="Standaard 3 2 2 8 2 2 2 2 2" xfId="36245" xr:uid="{730D668D-74D6-4467-B3A1-1B93F6786DCD}"/>
    <cellStyle name="Standaard 3 2 2 8 2 2 2 3" xfId="26061" xr:uid="{6B40B9A4-812D-4A8F-B274-7AE4197C6EF7}"/>
    <cellStyle name="Standaard 3 2 2 8 2 2 3" xfId="14192" xr:uid="{DEED9829-7207-4D09-9965-D7EF44902F5F}"/>
    <cellStyle name="Standaard 3 2 2 8 2 2 3 2" xfId="34561" xr:uid="{A42FF17A-711C-41C3-9465-063DD3F21645}"/>
    <cellStyle name="Standaard 3 2 2 8 2 2 4" xfId="24377" xr:uid="{7B2BA464-E131-44AC-B7F3-78980B12BF6B}"/>
    <cellStyle name="Standaard 3 2 2 8 2 3" xfId="5686" xr:uid="{A872F515-7F4D-46FF-9280-5E9BD9C52D82}"/>
    <cellStyle name="Standaard 3 2 2 8 2 3 2" xfId="15875" xr:uid="{FB260811-17E9-4703-BFF2-13DB3D687AFE}"/>
    <cellStyle name="Standaard 3 2 2 8 2 3 2 2" xfId="36244" xr:uid="{DC48214E-6136-4EAB-8BF2-4CBB0337E1FF}"/>
    <cellStyle name="Standaard 3 2 2 8 2 3 3" xfId="26060" xr:uid="{2CA22B61-40E2-4CE0-A472-FAD2DE1F151F}"/>
    <cellStyle name="Standaard 3 2 2 8 2 4" xfId="11649" xr:uid="{2CFEA6D9-8267-482F-B4EC-AEA3994F3F08}"/>
    <cellStyle name="Standaard 3 2 2 8 2 4 2" xfId="32018" xr:uid="{026BF715-0414-42ED-8893-772650552385}"/>
    <cellStyle name="Standaard 3 2 2 8 2 5" xfId="21834" xr:uid="{3B4741FC-C3C9-4936-83C8-498A19CC2714}"/>
    <cellStyle name="Standaard 3 2 2 8 3" xfId="2316" xr:uid="{84E7DA67-CF5A-4F15-9E34-7AB712FA4222}"/>
    <cellStyle name="Standaard 3 2 2 8 3 2" xfId="4861" xr:uid="{CAAAB661-AA8E-4410-8FBF-92A262E82D73}"/>
    <cellStyle name="Standaard 3 2 2 8 3 2 2" xfId="5689" xr:uid="{FC8FABCE-F09E-4A64-854C-0DA2918AC8CD}"/>
    <cellStyle name="Standaard 3 2 2 8 3 2 2 2" xfId="15878" xr:uid="{9CE66EAA-41D4-4969-94F3-44FD2405479E}"/>
    <cellStyle name="Standaard 3 2 2 8 3 2 2 2 2" xfId="36247" xr:uid="{732DD9C2-EECE-4DA2-9CCB-5E972660B7D1}"/>
    <cellStyle name="Standaard 3 2 2 8 3 2 2 3" xfId="26063" xr:uid="{895BA580-9F3B-4F87-807C-07B031C465C7}"/>
    <cellStyle name="Standaard 3 2 2 8 3 2 3" xfId="15039" xr:uid="{2A11F9A7-7BA1-468A-926D-F5A7D79D6A40}"/>
    <cellStyle name="Standaard 3 2 2 8 3 2 3 2" xfId="35408" xr:uid="{CD531C4F-AF47-4606-B910-AD22D992CC41}"/>
    <cellStyle name="Standaard 3 2 2 8 3 2 4" xfId="25224" xr:uid="{412787C2-71EE-4E05-9D02-75683123B53C}"/>
    <cellStyle name="Standaard 3 2 2 8 3 3" xfId="5688" xr:uid="{EF53D9A5-5335-4776-816E-F507931A5538}"/>
    <cellStyle name="Standaard 3 2 2 8 3 3 2" xfId="15877" xr:uid="{F69E2296-F0C2-499D-9514-A81498BE697E}"/>
    <cellStyle name="Standaard 3 2 2 8 3 3 2 2" xfId="36246" xr:uid="{E0116C55-DC54-4A56-BF10-3DC7F7C125A3}"/>
    <cellStyle name="Standaard 3 2 2 8 3 3 3" xfId="26062" xr:uid="{55945563-2832-4BBA-97C8-857306D54573}"/>
    <cellStyle name="Standaard 3 2 2 8 3 4" xfId="12496" xr:uid="{6441FA63-4E26-4641-9F07-7814B90907A9}"/>
    <cellStyle name="Standaard 3 2 2 8 3 4 2" xfId="32865" xr:uid="{B3272342-BA53-405A-9255-B5BBE5B1B660}"/>
    <cellStyle name="Standaard 3 2 2 8 3 5" xfId="22681" xr:uid="{E5896EA6-6A46-44B5-906F-477591BE1A90}"/>
    <cellStyle name="Standaard 3 2 2 8 4" xfId="3166" xr:uid="{0AA7FE12-F874-4F01-A008-EDCF686423A8}"/>
    <cellStyle name="Standaard 3 2 2 8 4 2" xfId="5690" xr:uid="{4E306C3B-5D6C-4D3F-BAD2-1FD4887563B9}"/>
    <cellStyle name="Standaard 3 2 2 8 4 2 2" xfId="15879" xr:uid="{84C593EC-482F-46CE-B735-8BEF636C7714}"/>
    <cellStyle name="Standaard 3 2 2 8 4 2 2 2" xfId="36248" xr:uid="{827E89F1-E7FE-479C-9358-0C1D016CD7A8}"/>
    <cellStyle name="Standaard 3 2 2 8 4 2 3" xfId="26064" xr:uid="{D66E4100-2432-4037-8F02-C3C43FB55BB5}"/>
    <cellStyle name="Standaard 3 2 2 8 4 3" xfId="13344" xr:uid="{025E66FD-35A2-4E8D-902A-4DBDE33F120F}"/>
    <cellStyle name="Standaard 3 2 2 8 4 3 2" xfId="33713" xr:uid="{BAE38758-5129-49B4-BF13-43DF0C451D98}"/>
    <cellStyle name="Standaard 3 2 2 8 4 4" xfId="23529" xr:uid="{96C1F855-1A21-4610-BD5A-C40BF6D16401}"/>
    <cellStyle name="Standaard 3 2 2 8 5" xfId="5685" xr:uid="{C8027176-E4F1-41B4-B423-84F9C8B965DC}"/>
    <cellStyle name="Standaard 3 2 2 8 5 2" xfId="15874" xr:uid="{8B39301A-28DB-4394-A40E-4C5A43C37F8D}"/>
    <cellStyle name="Standaard 3 2 2 8 5 2 2" xfId="36243" xr:uid="{2FD7E23B-5179-4ECE-8562-E60CB81FB9B1}"/>
    <cellStyle name="Standaard 3 2 2 8 5 3" xfId="26059" xr:uid="{09049204-A13F-4D47-A314-C10F1D368630}"/>
    <cellStyle name="Standaard 3 2 2 8 6" xfId="10801" xr:uid="{F27178E5-6278-43F1-9E77-8075170DB68F}"/>
    <cellStyle name="Standaard 3 2 2 8 6 2" xfId="31170" xr:uid="{284BFE3E-8D67-42CC-B907-423E1947E5B9}"/>
    <cellStyle name="Standaard 3 2 2 8 7" xfId="20986" xr:uid="{AB54746B-AADC-4BF0-ABC6-5446E1407BAB}"/>
    <cellStyle name="Standaard 3 2 2 9" xfId="1045" xr:uid="{A4D0A675-AD1F-4999-8DB7-4801122E8CB7}"/>
    <cellStyle name="Standaard 3 2 2 9 2" xfId="3590" xr:uid="{7EFD0CC0-7EF2-4966-ABBA-5F500B9BCEDB}"/>
    <cellStyle name="Standaard 3 2 2 9 2 2" xfId="5692" xr:uid="{4D4F919A-9BF7-4AC2-B53F-1B7D86245DFD}"/>
    <cellStyle name="Standaard 3 2 2 9 2 2 2" xfId="15881" xr:uid="{F691978F-A896-4061-BA9E-6B81BF27B335}"/>
    <cellStyle name="Standaard 3 2 2 9 2 2 2 2" xfId="36250" xr:uid="{589B1CD5-4067-4F65-A0EC-72530BD16085}"/>
    <cellStyle name="Standaard 3 2 2 9 2 2 3" xfId="26066" xr:uid="{FD8F8BDA-BD8D-4808-9568-20893E160E61}"/>
    <cellStyle name="Standaard 3 2 2 9 2 3" xfId="13768" xr:uid="{23EE47EA-98BB-4BBF-82DA-596E5398C374}"/>
    <cellStyle name="Standaard 3 2 2 9 2 3 2" xfId="34137" xr:uid="{30DC48BE-B014-42EB-A34C-E9A1728DA063}"/>
    <cellStyle name="Standaard 3 2 2 9 2 4" xfId="23953" xr:uid="{F006C0DD-DECB-42E9-BFC1-71831DD6826F}"/>
    <cellStyle name="Standaard 3 2 2 9 3" xfId="5691" xr:uid="{D242619A-20DB-456C-9CE4-5C4520AB8A5C}"/>
    <cellStyle name="Standaard 3 2 2 9 3 2" xfId="15880" xr:uid="{645B693E-9EC2-41D5-BF33-AEB1997F6152}"/>
    <cellStyle name="Standaard 3 2 2 9 3 2 2" xfId="36249" xr:uid="{0CE1576F-71EC-423D-B168-A232CBEB4E12}"/>
    <cellStyle name="Standaard 3 2 2 9 3 3" xfId="26065" xr:uid="{0E0EB119-4481-4934-8ADA-18D8315CDBAF}"/>
    <cellStyle name="Standaard 3 2 2 9 4" xfId="11225" xr:uid="{75089673-F249-4C93-B19C-4B678675A684}"/>
    <cellStyle name="Standaard 3 2 2 9 4 2" xfId="31594" xr:uid="{FFF392D8-3A83-4F26-8A7D-CA0542917F13}"/>
    <cellStyle name="Standaard 3 2 2 9 5" xfId="21410" xr:uid="{32373655-CBBB-47D3-85DA-E861376A65B1}"/>
    <cellStyle name="Standaard 3 2 3" xfId="61" xr:uid="{C725A09D-3562-45D5-92A8-0E45AE17995C}"/>
    <cellStyle name="Standaard 3 2 3 10" xfId="1896" xr:uid="{1D0F16B9-4884-4CAE-9FF5-4BE8F54AED40}"/>
    <cellStyle name="Standaard 3 2 3 10 2" xfId="4441" xr:uid="{1DE8C9CD-867C-48BE-95DB-E2659517527D}"/>
    <cellStyle name="Standaard 3 2 3 10 2 2" xfId="5695" xr:uid="{727426D9-836B-4DE2-8443-596B2FCA5EA7}"/>
    <cellStyle name="Standaard 3 2 3 10 2 2 2" xfId="15884" xr:uid="{788C2C61-CCA6-43A0-90E2-5C150469807F}"/>
    <cellStyle name="Standaard 3 2 3 10 2 2 2 2" xfId="36253" xr:uid="{EF19F9B1-29CA-4E4D-A07A-01E3D5E2821C}"/>
    <cellStyle name="Standaard 3 2 3 10 2 2 3" xfId="26069" xr:uid="{030738E5-97FA-483A-B7F6-72DD0E2D6E44}"/>
    <cellStyle name="Standaard 3 2 3 10 2 3" xfId="14619" xr:uid="{812E467C-E494-4F4E-9F19-CC065E8F0B93}"/>
    <cellStyle name="Standaard 3 2 3 10 2 3 2" xfId="34988" xr:uid="{8C8EE766-8E45-4871-A632-05123D34B3C7}"/>
    <cellStyle name="Standaard 3 2 3 10 2 4" xfId="24804" xr:uid="{7D750719-8CDE-41D9-A47B-89446708BBAE}"/>
    <cellStyle name="Standaard 3 2 3 10 3" xfId="5694" xr:uid="{193A0259-A7CB-4320-8AFC-3E7720251C2F}"/>
    <cellStyle name="Standaard 3 2 3 10 3 2" xfId="15883" xr:uid="{4048AB5A-459C-466B-9081-7A158DC43E5B}"/>
    <cellStyle name="Standaard 3 2 3 10 3 2 2" xfId="36252" xr:uid="{85ED9405-79A3-45D0-AE3B-6F6F3DF45118}"/>
    <cellStyle name="Standaard 3 2 3 10 3 3" xfId="26068" xr:uid="{A4B4D8DF-693B-4603-8D99-B5AE7ADEC31E}"/>
    <cellStyle name="Standaard 3 2 3 10 4" xfId="12076" xr:uid="{3135EC5C-2F56-4FEC-AE9A-52B4EBCCA8F8}"/>
    <cellStyle name="Standaard 3 2 3 10 4 2" xfId="32445" xr:uid="{8754A839-4419-48F8-B5E1-FCBE436D593F}"/>
    <cellStyle name="Standaard 3 2 3 10 5" xfId="22261" xr:uid="{F27F2526-092A-4B3B-AB3E-DEE517DDA191}"/>
    <cellStyle name="Standaard 3 2 3 11" xfId="2746" xr:uid="{816CE3D5-A6F6-49D0-93CE-4C60D4A0DA4A}"/>
    <cellStyle name="Standaard 3 2 3 11 2" xfId="5696" xr:uid="{F3E46714-FA8F-4BCA-B57E-5125C5052070}"/>
    <cellStyle name="Standaard 3 2 3 11 2 2" xfId="15885" xr:uid="{6F152837-3CD9-4783-8564-25C43AD9A4B7}"/>
    <cellStyle name="Standaard 3 2 3 11 2 2 2" xfId="36254" xr:uid="{0CB1F2C6-042B-4D83-9CC2-A67F2EC42BCC}"/>
    <cellStyle name="Standaard 3 2 3 11 2 3" xfId="26070" xr:uid="{7109DE6C-78BC-4527-BC8D-F357979209BA}"/>
    <cellStyle name="Standaard 3 2 3 11 3" xfId="12924" xr:uid="{C70ACAAE-3C8D-4416-AC21-A3AEBCF280E7}"/>
    <cellStyle name="Standaard 3 2 3 11 3 2" xfId="33293" xr:uid="{9C7D72C5-4550-49A8-87C2-926FED16A31C}"/>
    <cellStyle name="Standaard 3 2 3 11 4" xfId="23109" xr:uid="{1DFD2A37-7590-4E75-9489-7C9D96C3BFCD}"/>
    <cellStyle name="Standaard 3 2 3 12" xfId="5693" xr:uid="{9EAEA0D8-7257-42C8-AD33-C26FE5FF3D0F}"/>
    <cellStyle name="Standaard 3 2 3 12 2" xfId="15882" xr:uid="{129609C3-3533-46F0-BD45-EAA1A56FC112}"/>
    <cellStyle name="Standaard 3 2 3 12 2 2" xfId="36251" xr:uid="{C8F2B642-F800-48A1-A2D5-4A45127090C7}"/>
    <cellStyle name="Standaard 3 2 3 12 3" xfId="26067" xr:uid="{1BACCA9C-7147-4EB0-9919-E9F70C7D35E2}"/>
    <cellStyle name="Standaard 3 2 3 13" xfId="10381" xr:uid="{42FB9D7F-18AB-449D-A211-D340755518E5}"/>
    <cellStyle name="Standaard 3 2 3 13 2" xfId="30750" xr:uid="{F90F3D16-CD88-4DA4-BE1C-5A3D24680BCF}"/>
    <cellStyle name="Standaard 3 2 3 14" xfId="20566" xr:uid="{437FD04B-0E86-4768-A086-20B3280E88C4}"/>
    <cellStyle name="Standaard 3 2 3 2" xfId="80" xr:uid="{818FF2ED-2DB1-4F05-AEE7-675ED61D38AA}"/>
    <cellStyle name="Standaard 3 2 3 2 10" xfId="2763" xr:uid="{0B8A14EF-1CD0-449A-80CB-58C7E5DD8ADE}"/>
    <cellStyle name="Standaard 3 2 3 2 10 2" xfId="5698" xr:uid="{587D2872-E456-417C-8C70-091B95F8DBED}"/>
    <cellStyle name="Standaard 3 2 3 2 10 2 2" xfId="15887" xr:uid="{6D91B271-CFC5-46C5-8369-344BB3CD1E40}"/>
    <cellStyle name="Standaard 3 2 3 2 10 2 2 2" xfId="36256" xr:uid="{04D249E9-B4ED-4BAF-9920-C8AA16B0CB98}"/>
    <cellStyle name="Standaard 3 2 3 2 10 2 3" xfId="26072" xr:uid="{5A276C82-02B7-49C3-BF8F-1A708CBB5813}"/>
    <cellStyle name="Standaard 3 2 3 2 10 3" xfId="12941" xr:uid="{6A50F22B-3EA7-4FFC-9F65-B793676C31C9}"/>
    <cellStyle name="Standaard 3 2 3 2 10 3 2" xfId="33310" xr:uid="{D05CBD7C-3EAE-4EBB-97D9-D16C500DF1D8}"/>
    <cellStyle name="Standaard 3 2 3 2 10 4" xfId="23126" xr:uid="{21C7DB4F-530C-4F49-B7E1-9F784ED2C0C2}"/>
    <cellStyle name="Standaard 3 2 3 2 11" xfId="5697" xr:uid="{3D854F46-9071-4917-91BC-FB1BD7F09C7E}"/>
    <cellStyle name="Standaard 3 2 3 2 11 2" xfId="15886" xr:uid="{7D5FBCDA-847C-4790-A3CD-67E430D2057C}"/>
    <cellStyle name="Standaard 3 2 3 2 11 2 2" xfId="36255" xr:uid="{E9D6689B-6DBF-4CCA-9C7E-931C88BE5BCC}"/>
    <cellStyle name="Standaard 3 2 3 2 11 3" xfId="26071" xr:uid="{1BABB1C1-1831-40D4-A538-D267E4C40895}"/>
    <cellStyle name="Standaard 3 2 3 2 12" xfId="10398" xr:uid="{55FB46EF-215F-4D6F-B877-60F41BBE41F9}"/>
    <cellStyle name="Standaard 3 2 3 2 12 2" xfId="30767" xr:uid="{5F279A89-DCCC-46EF-B65A-F0F10D86CD5E}"/>
    <cellStyle name="Standaard 3 2 3 2 13" xfId="20583" xr:uid="{C9929318-E1BA-4E44-8B91-66A66F83F6BC}"/>
    <cellStyle name="Standaard 3 2 3 2 2" xfId="113" xr:uid="{923E3D43-F018-4587-BF00-BF3AA1EB8530}"/>
    <cellStyle name="Standaard 3 2 3 2 2 10" xfId="5699" xr:uid="{F143DEF4-EF51-4986-9EFD-7DEC4C71D4F7}"/>
    <cellStyle name="Standaard 3 2 3 2 2 10 2" xfId="15888" xr:uid="{994692BF-8771-4C13-835C-3180639BFD48}"/>
    <cellStyle name="Standaard 3 2 3 2 2 10 2 2" xfId="36257" xr:uid="{A3B2A007-D531-4984-B45C-060D333330C5}"/>
    <cellStyle name="Standaard 3 2 3 2 2 10 3" xfId="26073" xr:uid="{CD63FF0C-F3E6-4647-8BA1-17B1B6CBECD1}"/>
    <cellStyle name="Standaard 3 2 3 2 2 11" xfId="10431" xr:uid="{6B367E1F-3B0D-4E82-80A4-E43D53AF165C}"/>
    <cellStyle name="Standaard 3 2 3 2 2 11 2" xfId="30800" xr:uid="{4304B46E-1777-4D99-8868-135755541567}"/>
    <cellStyle name="Standaard 3 2 3 2 2 12" xfId="20616" xr:uid="{833D74CF-8B74-4178-8279-91073BA79917}"/>
    <cellStyle name="Standaard 3 2 3 2 2 2" xfId="179" xr:uid="{BA3B696B-6449-4EE3-AF90-77A67F0C1805}"/>
    <cellStyle name="Standaard 3 2 3 2 2 2 2" xfId="315" xr:uid="{00E54905-CAA4-4645-9051-966867591BFF}"/>
    <cellStyle name="Standaard 3 2 3 2 2 2 2 2" xfId="873" xr:uid="{36858C1C-73DD-4292-B2B6-D2773A174D98}"/>
    <cellStyle name="Standaard 3 2 3 2 2 2 2 2 2" xfId="1723" xr:uid="{4E1DDE49-C84C-406D-BDD7-447851170E11}"/>
    <cellStyle name="Standaard 3 2 3 2 2 2 2 2 2 2" xfId="4268" xr:uid="{577BA463-4A59-4AE8-BCA6-7CB248C43AC6}"/>
    <cellStyle name="Standaard 3 2 3 2 2 2 2 2 2 2 2" xfId="5704" xr:uid="{35E15480-9430-4040-8CA4-A68CFD412272}"/>
    <cellStyle name="Standaard 3 2 3 2 2 2 2 2 2 2 2 2" xfId="15893" xr:uid="{FBE7F773-BEF9-4011-86E4-69279BE9C7EA}"/>
    <cellStyle name="Standaard 3 2 3 2 2 2 2 2 2 2 2 2 2" xfId="36262" xr:uid="{6AD11A96-4101-4C67-A9A8-9EAF1A890AED}"/>
    <cellStyle name="Standaard 3 2 3 2 2 2 2 2 2 2 2 3" xfId="26078" xr:uid="{0B945D96-19BF-4738-BD41-4CABD9705C6C}"/>
    <cellStyle name="Standaard 3 2 3 2 2 2 2 2 2 2 3" xfId="14446" xr:uid="{31D9489B-233E-4E36-BA29-4A7AEBDFFBCB}"/>
    <cellStyle name="Standaard 3 2 3 2 2 2 2 2 2 2 3 2" xfId="34815" xr:uid="{6E82156C-9206-4C44-818F-945EA5E5FD19}"/>
    <cellStyle name="Standaard 3 2 3 2 2 2 2 2 2 2 4" xfId="24631" xr:uid="{4AD21986-8B70-4250-A716-96E319FD2F3A}"/>
    <cellStyle name="Standaard 3 2 3 2 2 2 2 2 2 3" xfId="5703" xr:uid="{83EE87E2-3049-41C2-85B6-7D2E930A914B}"/>
    <cellStyle name="Standaard 3 2 3 2 2 2 2 2 2 3 2" xfId="15892" xr:uid="{B03BB11E-9700-4816-80C3-4B7EA9FCF713}"/>
    <cellStyle name="Standaard 3 2 3 2 2 2 2 2 2 3 2 2" xfId="36261" xr:uid="{18457C4B-AFA7-4029-B775-F92EC515FAC2}"/>
    <cellStyle name="Standaard 3 2 3 2 2 2 2 2 2 3 3" xfId="26077" xr:uid="{B66A3190-01B2-429D-B6BA-0BBDDD65BA25}"/>
    <cellStyle name="Standaard 3 2 3 2 2 2 2 2 2 4" xfId="11903" xr:uid="{F2A1603F-5286-4B2A-904B-C06C230AE25E}"/>
    <cellStyle name="Standaard 3 2 3 2 2 2 2 2 2 4 2" xfId="32272" xr:uid="{CB7346BE-71B1-4B53-96A7-9594A1ED6DF8}"/>
    <cellStyle name="Standaard 3 2 3 2 2 2 2 2 2 5" xfId="22088" xr:uid="{A86C7FF6-E284-4B7A-81C8-59B855CEEA6C}"/>
    <cellStyle name="Standaard 3 2 3 2 2 2 2 2 3" xfId="2570" xr:uid="{CEBC3D21-84E3-4607-A9BC-C360785233B6}"/>
    <cellStyle name="Standaard 3 2 3 2 2 2 2 2 3 2" xfId="5115" xr:uid="{424DB642-0F0A-4ECD-B49E-4EC9E414850B}"/>
    <cellStyle name="Standaard 3 2 3 2 2 2 2 2 3 2 2" xfId="5706" xr:uid="{8E549BEF-FA9D-4582-8731-D4752B73CB56}"/>
    <cellStyle name="Standaard 3 2 3 2 2 2 2 2 3 2 2 2" xfId="15895" xr:uid="{70C9EDF6-00F7-49D5-BE73-C133F66FCA63}"/>
    <cellStyle name="Standaard 3 2 3 2 2 2 2 2 3 2 2 2 2" xfId="36264" xr:uid="{5F0D4451-25F0-4039-A3D7-06661E0E9DE4}"/>
    <cellStyle name="Standaard 3 2 3 2 2 2 2 2 3 2 2 3" xfId="26080" xr:uid="{CFC114B0-7818-4C31-9A69-4396BBA29391}"/>
    <cellStyle name="Standaard 3 2 3 2 2 2 2 2 3 2 3" xfId="15293" xr:uid="{0F0A376F-2A19-4117-8C2C-2C1A971E1578}"/>
    <cellStyle name="Standaard 3 2 3 2 2 2 2 2 3 2 3 2" xfId="35662" xr:uid="{D8BA0D6B-3FA7-460E-B880-5F2DFE162C03}"/>
    <cellStyle name="Standaard 3 2 3 2 2 2 2 2 3 2 4" xfId="25478" xr:uid="{11107C48-5BCD-44AB-8D42-7E1C26D8FBC4}"/>
    <cellStyle name="Standaard 3 2 3 2 2 2 2 2 3 3" xfId="5705" xr:uid="{7CFD3597-4BF9-48F0-8E24-9A682B0F5764}"/>
    <cellStyle name="Standaard 3 2 3 2 2 2 2 2 3 3 2" xfId="15894" xr:uid="{7DA3E377-0AAD-4BB7-B519-92E207FEDAFE}"/>
    <cellStyle name="Standaard 3 2 3 2 2 2 2 2 3 3 2 2" xfId="36263" xr:uid="{6C402321-832B-4B44-B0E0-6820DE0491BA}"/>
    <cellStyle name="Standaard 3 2 3 2 2 2 2 2 3 3 3" xfId="26079" xr:uid="{9602A0A0-90A4-407E-9C82-FC6DFDDD4644}"/>
    <cellStyle name="Standaard 3 2 3 2 2 2 2 2 3 4" xfId="12750" xr:uid="{81EC8903-268B-4182-9345-66AC9C0E2509}"/>
    <cellStyle name="Standaard 3 2 3 2 2 2 2 2 3 4 2" xfId="33119" xr:uid="{48BD93BC-5F23-4F24-9F8D-C953ECFE7A0A}"/>
    <cellStyle name="Standaard 3 2 3 2 2 2 2 2 3 5" xfId="22935" xr:uid="{4653BFEF-DB73-4DF1-9634-0CA8E66A84DA}"/>
    <cellStyle name="Standaard 3 2 3 2 2 2 2 2 4" xfId="3420" xr:uid="{C8DDCB0A-F7C0-4E03-9554-39E570DF966A}"/>
    <cellStyle name="Standaard 3 2 3 2 2 2 2 2 4 2" xfId="5707" xr:uid="{E73F4A80-952C-4047-8ABC-D0AC5C68EDD2}"/>
    <cellStyle name="Standaard 3 2 3 2 2 2 2 2 4 2 2" xfId="15896" xr:uid="{5C12C147-F745-449E-8EBA-3C890C2D9DED}"/>
    <cellStyle name="Standaard 3 2 3 2 2 2 2 2 4 2 2 2" xfId="36265" xr:uid="{B159477C-9931-4182-B0C6-CBAB88C6153E}"/>
    <cellStyle name="Standaard 3 2 3 2 2 2 2 2 4 2 3" xfId="26081" xr:uid="{6C5FBA2C-1411-4CB1-9F76-B81484A8FA71}"/>
    <cellStyle name="Standaard 3 2 3 2 2 2 2 2 4 3" xfId="13598" xr:uid="{D5579F27-E62F-4B16-8506-9FE1E29688BA}"/>
    <cellStyle name="Standaard 3 2 3 2 2 2 2 2 4 3 2" xfId="33967" xr:uid="{244E3CAE-61BB-457D-8663-06D4CC9A86E2}"/>
    <cellStyle name="Standaard 3 2 3 2 2 2 2 2 4 4" xfId="23783" xr:uid="{E554CE6E-8656-475A-8ACD-904C77F14250}"/>
    <cellStyle name="Standaard 3 2 3 2 2 2 2 2 5" xfId="5702" xr:uid="{185D5D99-AF80-4CD5-8227-91433E5132C7}"/>
    <cellStyle name="Standaard 3 2 3 2 2 2 2 2 5 2" xfId="15891" xr:uid="{0D69B343-B652-418B-AB56-C1CF048640DF}"/>
    <cellStyle name="Standaard 3 2 3 2 2 2 2 2 5 2 2" xfId="36260" xr:uid="{867939B4-0255-437B-9504-51AA5D871842}"/>
    <cellStyle name="Standaard 3 2 3 2 2 2 2 2 5 3" xfId="26076" xr:uid="{8FD43643-C2D5-4797-9EA0-83F206FF30C5}"/>
    <cellStyle name="Standaard 3 2 3 2 2 2 2 2 6" xfId="11055" xr:uid="{A2D7127A-50B7-48DC-8B37-6A3F426A6D73}"/>
    <cellStyle name="Standaard 3 2 3 2 2 2 2 2 6 2" xfId="31424" xr:uid="{2756D070-2909-45CD-B31A-F6D17BAF0763}"/>
    <cellStyle name="Standaard 3 2 3 2 2 2 2 2 7" xfId="21240" xr:uid="{256C9B14-26E0-4B7B-AED0-EC9C2015EA99}"/>
    <cellStyle name="Standaard 3 2 3 2 2 2 2 3" xfId="1299" xr:uid="{9A6ADA17-10D1-41BF-89B5-C28577628ECE}"/>
    <cellStyle name="Standaard 3 2 3 2 2 2 2 3 2" xfId="3844" xr:uid="{0F7CA1A4-817B-4A7D-A85C-C75DFDC5E1EA}"/>
    <cellStyle name="Standaard 3 2 3 2 2 2 2 3 2 2" xfId="5709" xr:uid="{0D3DA7AC-2645-45F0-B4A9-CC9253F05651}"/>
    <cellStyle name="Standaard 3 2 3 2 2 2 2 3 2 2 2" xfId="15898" xr:uid="{7877B903-5EA2-4866-ACB9-3D136C3FE2C7}"/>
    <cellStyle name="Standaard 3 2 3 2 2 2 2 3 2 2 2 2" xfId="36267" xr:uid="{171A307E-DEAA-40BC-BB0C-FDC9B7D49A67}"/>
    <cellStyle name="Standaard 3 2 3 2 2 2 2 3 2 2 3" xfId="26083" xr:uid="{3CF8931F-B189-4CFB-9964-F57685B5EE10}"/>
    <cellStyle name="Standaard 3 2 3 2 2 2 2 3 2 3" xfId="14022" xr:uid="{03D727D2-57A7-495B-B7E5-E273E07C06E4}"/>
    <cellStyle name="Standaard 3 2 3 2 2 2 2 3 2 3 2" xfId="34391" xr:uid="{54C87A06-8029-4A9C-BC8B-6C553EDCEDF4}"/>
    <cellStyle name="Standaard 3 2 3 2 2 2 2 3 2 4" xfId="24207" xr:uid="{4EFEA88D-941F-48CE-B860-B6ACBC43832D}"/>
    <cellStyle name="Standaard 3 2 3 2 2 2 2 3 3" xfId="5708" xr:uid="{69F46E26-CEF8-4AAD-9491-EA6AF251BFC4}"/>
    <cellStyle name="Standaard 3 2 3 2 2 2 2 3 3 2" xfId="15897" xr:uid="{F77607E0-10E5-44E9-953B-827E0D80C313}"/>
    <cellStyle name="Standaard 3 2 3 2 2 2 2 3 3 2 2" xfId="36266" xr:uid="{C70A43B4-4E22-47E3-BA9D-7395F53F7592}"/>
    <cellStyle name="Standaard 3 2 3 2 2 2 2 3 3 3" xfId="26082" xr:uid="{37A9FA2D-4858-443B-B642-F2C96253C862}"/>
    <cellStyle name="Standaard 3 2 3 2 2 2 2 3 4" xfId="11479" xr:uid="{4E6C4A7A-6D78-4141-A969-036F34DA3A04}"/>
    <cellStyle name="Standaard 3 2 3 2 2 2 2 3 4 2" xfId="31848" xr:uid="{CD625C6C-3C59-4A7D-A5DA-AC3A293D2B06}"/>
    <cellStyle name="Standaard 3 2 3 2 2 2 2 3 5" xfId="21664" xr:uid="{1062B863-3351-4D2B-AC4D-C0183C8D871E}"/>
    <cellStyle name="Standaard 3 2 3 2 2 2 2 4" xfId="2146" xr:uid="{3876FF46-DD65-42A9-A225-2A3203FE7AEC}"/>
    <cellStyle name="Standaard 3 2 3 2 2 2 2 4 2" xfId="4691" xr:uid="{9DB871A1-7909-4396-9AA9-46C8A820AD3D}"/>
    <cellStyle name="Standaard 3 2 3 2 2 2 2 4 2 2" xfId="5711" xr:uid="{E68E2F0A-9810-44D2-BB4A-3294DB6B9558}"/>
    <cellStyle name="Standaard 3 2 3 2 2 2 2 4 2 2 2" xfId="15900" xr:uid="{C20717E5-7AFF-4D44-B434-BA006E16678A}"/>
    <cellStyle name="Standaard 3 2 3 2 2 2 2 4 2 2 2 2" xfId="36269" xr:uid="{BA1C49D4-D57B-4787-95CB-85C27994847E}"/>
    <cellStyle name="Standaard 3 2 3 2 2 2 2 4 2 2 3" xfId="26085" xr:uid="{DB92F004-5CF6-4B57-9DDE-A43EF7422BF1}"/>
    <cellStyle name="Standaard 3 2 3 2 2 2 2 4 2 3" xfId="14869" xr:uid="{F53D5EBE-0A4A-401A-8CFB-85F5D2F62E63}"/>
    <cellStyle name="Standaard 3 2 3 2 2 2 2 4 2 3 2" xfId="35238" xr:uid="{B3834301-8490-48CA-89DF-F703CED5DAD6}"/>
    <cellStyle name="Standaard 3 2 3 2 2 2 2 4 2 4" xfId="25054" xr:uid="{66BB4F2D-81F3-46A3-A254-32D1F0E6744B}"/>
    <cellStyle name="Standaard 3 2 3 2 2 2 2 4 3" xfId="5710" xr:uid="{2A3DDB6F-BEFC-47E2-BE5F-0F9098F2ABB7}"/>
    <cellStyle name="Standaard 3 2 3 2 2 2 2 4 3 2" xfId="15899" xr:uid="{33847237-685D-4D0A-BD71-6C6012701719}"/>
    <cellStyle name="Standaard 3 2 3 2 2 2 2 4 3 2 2" xfId="36268" xr:uid="{CE29DB44-94B0-4F0E-B916-3921806A2C5A}"/>
    <cellStyle name="Standaard 3 2 3 2 2 2 2 4 3 3" xfId="26084" xr:uid="{97EB1554-A965-4FDF-AE38-729FE84B4887}"/>
    <cellStyle name="Standaard 3 2 3 2 2 2 2 4 4" xfId="12326" xr:uid="{AF1B930B-4DD7-4778-83DE-307022869596}"/>
    <cellStyle name="Standaard 3 2 3 2 2 2 2 4 4 2" xfId="32695" xr:uid="{9BA84AC3-63E2-4C7E-BD91-8659EE75AE44}"/>
    <cellStyle name="Standaard 3 2 3 2 2 2 2 4 5" xfId="22511" xr:uid="{B93ECC86-2A2F-4E6F-8D04-70D15CDB9833}"/>
    <cellStyle name="Standaard 3 2 3 2 2 2 2 5" xfId="2996" xr:uid="{247A6D7A-7D99-4EF2-8409-2AAB2869B26D}"/>
    <cellStyle name="Standaard 3 2 3 2 2 2 2 5 2" xfId="5712" xr:uid="{00579CD3-47FF-41C0-8AA8-1205608C2F58}"/>
    <cellStyle name="Standaard 3 2 3 2 2 2 2 5 2 2" xfId="15901" xr:uid="{5683D85A-5340-4F8E-95A1-BE3DFA487EE3}"/>
    <cellStyle name="Standaard 3 2 3 2 2 2 2 5 2 2 2" xfId="36270" xr:uid="{48876990-B887-4FDD-9512-1CC2CD5DAAB1}"/>
    <cellStyle name="Standaard 3 2 3 2 2 2 2 5 2 3" xfId="26086" xr:uid="{95759344-B2B1-4D8E-B406-5800DBD2F0F3}"/>
    <cellStyle name="Standaard 3 2 3 2 2 2 2 5 3" xfId="13174" xr:uid="{72AB2480-DC0D-43B2-B0F1-CAA84996722C}"/>
    <cellStyle name="Standaard 3 2 3 2 2 2 2 5 3 2" xfId="33543" xr:uid="{C0499C2D-668C-439F-A8C9-83C38D0D2BE5}"/>
    <cellStyle name="Standaard 3 2 3 2 2 2 2 5 4" xfId="23359" xr:uid="{9947E8C6-B64D-408D-841C-CD0E458A080C}"/>
    <cellStyle name="Standaard 3 2 3 2 2 2 2 6" xfId="5701" xr:uid="{D5E20C35-127C-459D-8A6B-1612FB110341}"/>
    <cellStyle name="Standaard 3 2 3 2 2 2 2 6 2" xfId="15890" xr:uid="{E0AAB072-F71A-4F84-9449-43D1BFF7D63B}"/>
    <cellStyle name="Standaard 3 2 3 2 2 2 2 6 2 2" xfId="36259" xr:uid="{83AE3089-3892-4584-923F-17014FFA1B13}"/>
    <cellStyle name="Standaard 3 2 3 2 2 2 2 6 3" xfId="26075" xr:uid="{F064A7B8-8159-4DE4-9E3A-87E10497B1C2}"/>
    <cellStyle name="Standaard 3 2 3 2 2 2 2 7" xfId="10631" xr:uid="{63316D3E-9C16-439B-A344-24FAF5BAC6A5}"/>
    <cellStyle name="Standaard 3 2 3 2 2 2 2 7 2" xfId="31000" xr:uid="{49F22FF8-C6BB-45E1-97FC-65C343BD36B8}"/>
    <cellStyle name="Standaard 3 2 3 2 2 2 2 8" xfId="20816" xr:uid="{00D379D0-A5A8-4243-9BA7-50B5CF331480}"/>
    <cellStyle name="Standaard 3 2 3 2 2 2 3" xfId="739" xr:uid="{C089222D-2603-423F-8145-6E753AD51634}"/>
    <cellStyle name="Standaard 3 2 3 2 2 2 3 2" xfId="1589" xr:uid="{5740DFD6-0D46-416D-8F39-824AE01935CC}"/>
    <cellStyle name="Standaard 3 2 3 2 2 2 3 2 2" xfId="4134" xr:uid="{8A765287-5864-45DD-A9AC-FD39D457C54E}"/>
    <cellStyle name="Standaard 3 2 3 2 2 2 3 2 2 2" xfId="5715" xr:uid="{61DDC40B-1756-400E-91A6-FA14C2AAA3A3}"/>
    <cellStyle name="Standaard 3 2 3 2 2 2 3 2 2 2 2" xfId="15904" xr:uid="{D1344E85-A663-418A-962A-1D2E23F20FBF}"/>
    <cellStyle name="Standaard 3 2 3 2 2 2 3 2 2 2 2 2" xfId="36273" xr:uid="{2416DBB0-4325-45E1-B241-83C7C0CC8F77}"/>
    <cellStyle name="Standaard 3 2 3 2 2 2 3 2 2 2 3" xfId="26089" xr:uid="{D8DBFA44-1A11-4EDE-B2B7-47769B48BCA3}"/>
    <cellStyle name="Standaard 3 2 3 2 2 2 3 2 2 3" xfId="14312" xr:uid="{3928F9D7-DE1C-4697-ACA6-64FCD6B189E5}"/>
    <cellStyle name="Standaard 3 2 3 2 2 2 3 2 2 3 2" xfId="34681" xr:uid="{16662807-95CD-42B3-8326-A90F19181E17}"/>
    <cellStyle name="Standaard 3 2 3 2 2 2 3 2 2 4" xfId="24497" xr:uid="{1D0950E0-F432-4A40-A0C8-D083985F9325}"/>
    <cellStyle name="Standaard 3 2 3 2 2 2 3 2 3" xfId="5714" xr:uid="{5A5CF39B-3E1A-4843-974D-E5A418982CB4}"/>
    <cellStyle name="Standaard 3 2 3 2 2 2 3 2 3 2" xfId="15903" xr:uid="{606DBDC3-2415-4377-9EFB-422E821FA31E}"/>
    <cellStyle name="Standaard 3 2 3 2 2 2 3 2 3 2 2" xfId="36272" xr:uid="{23D4649B-76FD-4E47-AABB-0BCEA7019026}"/>
    <cellStyle name="Standaard 3 2 3 2 2 2 3 2 3 3" xfId="26088" xr:uid="{716C1B60-4648-4C8F-B27E-1610D41F5518}"/>
    <cellStyle name="Standaard 3 2 3 2 2 2 3 2 4" xfId="11769" xr:uid="{C4F043C4-960F-4927-8EAB-AF6B26C3510E}"/>
    <cellStyle name="Standaard 3 2 3 2 2 2 3 2 4 2" xfId="32138" xr:uid="{8AF8D248-6923-40FF-AE03-6593134C7894}"/>
    <cellStyle name="Standaard 3 2 3 2 2 2 3 2 5" xfId="21954" xr:uid="{5DF3CEB7-7C51-4254-9FD9-053008402EC9}"/>
    <cellStyle name="Standaard 3 2 3 2 2 2 3 3" xfId="2436" xr:uid="{ED9D0138-589B-4ACB-BFEF-48B2B84D2D19}"/>
    <cellStyle name="Standaard 3 2 3 2 2 2 3 3 2" xfId="4981" xr:uid="{A791180F-213D-49C3-98B2-30AEDF8885BB}"/>
    <cellStyle name="Standaard 3 2 3 2 2 2 3 3 2 2" xfId="5717" xr:uid="{8AB0AFA1-E0A1-4390-980F-6ED749BC8DF3}"/>
    <cellStyle name="Standaard 3 2 3 2 2 2 3 3 2 2 2" xfId="15906" xr:uid="{D14E97EB-23C1-4ADD-94A6-DF0A80DCAD38}"/>
    <cellStyle name="Standaard 3 2 3 2 2 2 3 3 2 2 2 2" xfId="36275" xr:uid="{D0FD1033-7CF2-4851-B6B6-6679F976DDDF}"/>
    <cellStyle name="Standaard 3 2 3 2 2 2 3 3 2 2 3" xfId="26091" xr:uid="{50FFF58E-7150-4DF7-A2BA-E686EAED83B8}"/>
    <cellStyle name="Standaard 3 2 3 2 2 2 3 3 2 3" xfId="15159" xr:uid="{2A7D3A0D-38DA-4EDA-A891-6438A1B0C0FF}"/>
    <cellStyle name="Standaard 3 2 3 2 2 2 3 3 2 3 2" xfId="35528" xr:uid="{78E04E2D-3FF2-4CD6-B496-DBE9D5740733}"/>
    <cellStyle name="Standaard 3 2 3 2 2 2 3 3 2 4" xfId="25344" xr:uid="{85293D72-94D9-419A-A605-528A6BA71F4B}"/>
    <cellStyle name="Standaard 3 2 3 2 2 2 3 3 3" xfId="5716" xr:uid="{C5FD3058-77F2-476E-BEA1-CA0CDE56D2E8}"/>
    <cellStyle name="Standaard 3 2 3 2 2 2 3 3 3 2" xfId="15905" xr:uid="{E7FFF1AC-E713-4802-AA36-2F01FE071FC5}"/>
    <cellStyle name="Standaard 3 2 3 2 2 2 3 3 3 2 2" xfId="36274" xr:uid="{CD7C78C9-09C3-4AD0-B17F-B0353537C3ED}"/>
    <cellStyle name="Standaard 3 2 3 2 2 2 3 3 3 3" xfId="26090" xr:uid="{D91BBB21-C3C1-4CE1-B1C6-87F415E23DF3}"/>
    <cellStyle name="Standaard 3 2 3 2 2 2 3 3 4" xfId="12616" xr:uid="{BF2BDFBF-4357-4E20-9B82-D97A3D1A2DC0}"/>
    <cellStyle name="Standaard 3 2 3 2 2 2 3 3 4 2" xfId="32985" xr:uid="{E098C234-9F4B-4CC4-A8F7-D787F99CE934}"/>
    <cellStyle name="Standaard 3 2 3 2 2 2 3 3 5" xfId="22801" xr:uid="{C7A7C52B-6545-4D23-9E14-99640B52E21D}"/>
    <cellStyle name="Standaard 3 2 3 2 2 2 3 4" xfId="3286" xr:uid="{976DF293-A4BD-493D-B859-A025B7E96B28}"/>
    <cellStyle name="Standaard 3 2 3 2 2 2 3 4 2" xfId="5718" xr:uid="{B6363724-2056-4A15-BE48-C40B3C247E39}"/>
    <cellStyle name="Standaard 3 2 3 2 2 2 3 4 2 2" xfId="15907" xr:uid="{C3231847-8CA8-457F-8500-FA4C5A577528}"/>
    <cellStyle name="Standaard 3 2 3 2 2 2 3 4 2 2 2" xfId="36276" xr:uid="{D068AFE2-42A0-4E4B-8FA9-3025DC9E1A53}"/>
    <cellStyle name="Standaard 3 2 3 2 2 2 3 4 2 3" xfId="26092" xr:uid="{E7DA64C8-0269-4C0C-848E-D96B3D77C290}"/>
    <cellStyle name="Standaard 3 2 3 2 2 2 3 4 3" xfId="13464" xr:uid="{4F6A7A17-928D-494A-A249-286B653BF5E7}"/>
    <cellStyle name="Standaard 3 2 3 2 2 2 3 4 3 2" xfId="33833" xr:uid="{E1B26D14-0E0B-4C14-9E56-F42D1B638748}"/>
    <cellStyle name="Standaard 3 2 3 2 2 2 3 4 4" xfId="23649" xr:uid="{01FB53E9-7782-4B62-9F10-7F4281849877}"/>
    <cellStyle name="Standaard 3 2 3 2 2 2 3 5" xfId="5713" xr:uid="{B588F93D-3EAB-4CFB-AAED-F3EDFD6860B1}"/>
    <cellStyle name="Standaard 3 2 3 2 2 2 3 5 2" xfId="15902" xr:uid="{D2A5C1F8-A68D-4A80-8F7B-AF336C89D568}"/>
    <cellStyle name="Standaard 3 2 3 2 2 2 3 5 2 2" xfId="36271" xr:uid="{0DD6FDD9-9719-44C8-BC4E-DBF71B44D9AB}"/>
    <cellStyle name="Standaard 3 2 3 2 2 2 3 5 3" xfId="26087" xr:uid="{9E4D2672-8B18-40F0-92A6-DCCDE0837C12}"/>
    <cellStyle name="Standaard 3 2 3 2 2 2 3 6" xfId="10921" xr:uid="{461E0717-62E6-4E53-83ED-68DDEF444C07}"/>
    <cellStyle name="Standaard 3 2 3 2 2 2 3 6 2" xfId="31290" xr:uid="{C4C15AAA-2D98-48EC-B7D2-0B3DEDAEB456}"/>
    <cellStyle name="Standaard 3 2 3 2 2 2 3 7" xfId="21106" xr:uid="{5AE5AA01-1601-40E7-B705-0F8B9E235421}"/>
    <cellStyle name="Standaard 3 2 3 2 2 2 4" xfId="1165" xr:uid="{6CA5D9F3-14CD-4735-8E10-D8814C50333F}"/>
    <cellStyle name="Standaard 3 2 3 2 2 2 4 2" xfId="3710" xr:uid="{A742A377-1DA5-464B-94F1-44A715AF4A69}"/>
    <cellStyle name="Standaard 3 2 3 2 2 2 4 2 2" xfId="5720" xr:uid="{89A3C944-C7F3-4B87-B0ED-5A6AEA00C531}"/>
    <cellStyle name="Standaard 3 2 3 2 2 2 4 2 2 2" xfId="15909" xr:uid="{54F7608E-EFC5-4939-A111-F0B257D8DF34}"/>
    <cellStyle name="Standaard 3 2 3 2 2 2 4 2 2 2 2" xfId="36278" xr:uid="{524C2F33-40B8-422B-88D1-85FA01C062C9}"/>
    <cellStyle name="Standaard 3 2 3 2 2 2 4 2 2 3" xfId="26094" xr:uid="{10DAFF5F-6B1C-409A-B5EA-6DE8AE56DE44}"/>
    <cellStyle name="Standaard 3 2 3 2 2 2 4 2 3" xfId="13888" xr:uid="{FB3AA981-37F4-418E-8512-60CA983D73DD}"/>
    <cellStyle name="Standaard 3 2 3 2 2 2 4 2 3 2" xfId="34257" xr:uid="{A53A1562-6803-4A40-AF6C-EC1579D08492}"/>
    <cellStyle name="Standaard 3 2 3 2 2 2 4 2 4" xfId="24073" xr:uid="{13B4B80F-A347-4B89-B8C8-C23505562FF3}"/>
    <cellStyle name="Standaard 3 2 3 2 2 2 4 3" xfId="5719" xr:uid="{5D92D0EF-5B74-4B81-BB4B-A13D3D73E8CA}"/>
    <cellStyle name="Standaard 3 2 3 2 2 2 4 3 2" xfId="15908" xr:uid="{CE33A149-124E-483F-81A1-C5A300E460E5}"/>
    <cellStyle name="Standaard 3 2 3 2 2 2 4 3 2 2" xfId="36277" xr:uid="{C8981E1D-B44A-4FD7-ADD4-FFE7D10AB9B1}"/>
    <cellStyle name="Standaard 3 2 3 2 2 2 4 3 3" xfId="26093" xr:uid="{3A90F170-28F0-4A3D-A5C7-8CE5E11443A3}"/>
    <cellStyle name="Standaard 3 2 3 2 2 2 4 4" xfId="11345" xr:uid="{2D6C2728-262C-49B9-8BE8-32C18159852B}"/>
    <cellStyle name="Standaard 3 2 3 2 2 2 4 4 2" xfId="31714" xr:uid="{223133E0-BAEC-4BBD-A036-BC76BD9A19C4}"/>
    <cellStyle name="Standaard 3 2 3 2 2 2 4 5" xfId="21530" xr:uid="{EA730D6A-48CF-46DD-AEB2-C053167F31D8}"/>
    <cellStyle name="Standaard 3 2 3 2 2 2 5" xfId="2012" xr:uid="{BB073D98-4DA3-444D-93DB-42F567815E68}"/>
    <cellStyle name="Standaard 3 2 3 2 2 2 5 2" xfId="4557" xr:uid="{14AEB276-45E2-4D5B-A140-2D893EC81169}"/>
    <cellStyle name="Standaard 3 2 3 2 2 2 5 2 2" xfId="5722" xr:uid="{D5C17E7C-BB38-40CE-8747-C3C87307DC42}"/>
    <cellStyle name="Standaard 3 2 3 2 2 2 5 2 2 2" xfId="15911" xr:uid="{7DF4A1EE-3585-4CDA-ACDE-D05BCF49D63F}"/>
    <cellStyle name="Standaard 3 2 3 2 2 2 5 2 2 2 2" xfId="36280" xr:uid="{D28FC755-F09C-4911-AB29-4F4E035BF6E8}"/>
    <cellStyle name="Standaard 3 2 3 2 2 2 5 2 2 3" xfId="26096" xr:uid="{4A890BB9-3C60-41D5-9D09-7562B1891606}"/>
    <cellStyle name="Standaard 3 2 3 2 2 2 5 2 3" xfId="14735" xr:uid="{7231F005-BF8E-482D-87FF-D840C274157F}"/>
    <cellStyle name="Standaard 3 2 3 2 2 2 5 2 3 2" xfId="35104" xr:uid="{E2E43FD7-B02B-4D03-B51F-E7BD021D4770}"/>
    <cellStyle name="Standaard 3 2 3 2 2 2 5 2 4" xfId="24920" xr:uid="{F170BD96-FFF8-4887-9453-32E55128469C}"/>
    <cellStyle name="Standaard 3 2 3 2 2 2 5 3" xfId="5721" xr:uid="{A8926247-08C6-42A7-B357-09C2FC30AF9E}"/>
    <cellStyle name="Standaard 3 2 3 2 2 2 5 3 2" xfId="15910" xr:uid="{91F16E10-03ED-428D-A18A-D027CFEF1740}"/>
    <cellStyle name="Standaard 3 2 3 2 2 2 5 3 2 2" xfId="36279" xr:uid="{168A7497-1BAB-427A-A3D3-4E07454EE123}"/>
    <cellStyle name="Standaard 3 2 3 2 2 2 5 3 3" xfId="26095" xr:uid="{ADE43848-961E-4449-AEF7-1817B145C39F}"/>
    <cellStyle name="Standaard 3 2 3 2 2 2 5 4" xfId="12192" xr:uid="{BF156649-47B2-4789-B26D-8566AE21594B}"/>
    <cellStyle name="Standaard 3 2 3 2 2 2 5 4 2" xfId="32561" xr:uid="{096A9067-FBFC-47CD-A16A-A1C50FFF5675}"/>
    <cellStyle name="Standaard 3 2 3 2 2 2 5 5" xfId="22377" xr:uid="{940DF0D9-E294-41D3-BD14-A16B11124147}"/>
    <cellStyle name="Standaard 3 2 3 2 2 2 6" xfId="2862" xr:uid="{BF40ECAB-6231-4ABE-9FE1-C39FD5841026}"/>
    <cellStyle name="Standaard 3 2 3 2 2 2 6 2" xfId="5723" xr:uid="{82AC6584-40E4-442C-8D96-96B07A5078D1}"/>
    <cellStyle name="Standaard 3 2 3 2 2 2 6 2 2" xfId="15912" xr:uid="{0A49AF39-9B43-495D-8326-BA87510AF145}"/>
    <cellStyle name="Standaard 3 2 3 2 2 2 6 2 2 2" xfId="36281" xr:uid="{9C468BDA-381D-481C-B702-0FBBE873642F}"/>
    <cellStyle name="Standaard 3 2 3 2 2 2 6 2 3" xfId="26097" xr:uid="{77E36B13-388E-4CC9-BAFE-494B6AD8CE7B}"/>
    <cellStyle name="Standaard 3 2 3 2 2 2 6 3" xfId="13040" xr:uid="{153D9236-B5AD-47B0-BD46-9394AE70F764}"/>
    <cellStyle name="Standaard 3 2 3 2 2 2 6 3 2" xfId="33409" xr:uid="{6451F96D-8E1A-4ABC-AD48-31C012B909FC}"/>
    <cellStyle name="Standaard 3 2 3 2 2 2 6 4" xfId="23225" xr:uid="{93F012F6-07E3-4916-B1AE-C197F84EA146}"/>
    <cellStyle name="Standaard 3 2 3 2 2 2 7" xfId="5700" xr:uid="{B482F404-2FF1-464E-9862-3455278C3527}"/>
    <cellStyle name="Standaard 3 2 3 2 2 2 7 2" xfId="15889" xr:uid="{0D1BECBE-A128-448A-80B4-0FCDEBC76281}"/>
    <cellStyle name="Standaard 3 2 3 2 2 2 7 2 2" xfId="36258" xr:uid="{F641473C-A531-4C43-B243-9E2248C0EEFF}"/>
    <cellStyle name="Standaard 3 2 3 2 2 2 7 3" xfId="26074" xr:uid="{EE108082-9CA3-4364-9489-9819051CF1B8}"/>
    <cellStyle name="Standaard 3 2 3 2 2 2 8" xfId="10497" xr:uid="{D2EF5374-0C55-456E-AAD2-433C6EA2485A}"/>
    <cellStyle name="Standaard 3 2 3 2 2 2 8 2" xfId="30866" xr:uid="{0BBDE773-B76A-4372-9704-F773D4836B7A}"/>
    <cellStyle name="Standaard 3 2 3 2 2 2 9" xfId="20682" xr:uid="{6D0707EF-C65B-4C66-935B-7F03E8E40C61}"/>
    <cellStyle name="Standaard 3 2 3 2 2 3" xfId="249" xr:uid="{AECD2D03-4C4C-45E3-9BFB-1BE7C035A5CC}"/>
    <cellStyle name="Standaard 3 2 3 2 2 3 2" xfId="807" xr:uid="{4E33FF63-999B-43FA-BE61-6E5880F84E52}"/>
    <cellStyle name="Standaard 3 2 3 2 2 3 2 2" xfId="1657" xr:uid="{5DA2ED11-FA5A-4DDE-B4DE-C5AEC4CD298C}"/>
    <cellStyle name="Standaard 3 2 3 2 2 3 2 2 2" xfId="4202" xr:uid="{1F5CCECF-3B49-4F51-B54B-EABA04958DCD}"/>
    <cellStyle name="Standaard 3 2 3 2 2 3 2 2 2 2" xfId="5727" xr:uid="{F7E1515C-F70A-4469-BDB5-4F1440581AD5}"/>
    <cellStyle name="Standaard 3 2 3 2 2 3 2 2 2 2 2" xfId="15916" xr:uid="{2F956744-3AF5-4CDA-BB9E-E317E9062A96}"/>
    <cellStyle name="Standaard 3 2 3 2 2 3 2 2 2 2 2 2" xfId="36285" xr:uid="{14BAFDB7-F7F6-41E6-87F5-D3CECDA6D732}"/>
    <cellStyle name="Standaard 3 2 3 2 2 3 2 2 2 2 3" xfId="26101" xr:uid="{3E47AC71-ACDD-439C-89CB-17ECA875A687}"/>
    <cellStyle name="Standaard 3 2 3 2 2 3 2 2 2 3" xfId="14380" xr:uid="{7ACB36B9-F53A-4275-89F0-1360E8938F4C}"/>
    <cellStyle name="Standaard 3 2 3 2 2 3 2 2 2 3 2" xfId="34749" xr:uid="{A35B4EFD-59BD-49BE-93DD-73748E6E4987}"/>
    <cellStyle name="Standaard 3 2 3 2 2 3 2 2 2 4" xfId="24565" xr:uid="{89AB47D1-810E-49B9-B4B8-E49FA7E91786}"/>
    <cellStyle name="Standaard 3 2 3 2 2 3 2 2 3" xfId="5726" xr:uid="{532B5F7F-692D-4600-B058-EBB8D575BB55}"/>
    <cellStyle name="Standaard 3 2 3 2 2 3 2 2 3 2" xfId="15915" xr:uid="{40DB79EA-DF74-41BE-B701-05600332A6C0}"/>
    <cellStyle name="Standaard 3 2 3 2 2 3 2 2 3 2 2" xfId="36284" xr:uid="{1C4FB9D1-00AC-4DF3-B244-906C8D7D6FFB}"/>
    <cellStyle name="Standaard 3 2 3 2 2 3 2 2 3 3" xfId="26100" xr:uid="{903A1E24-8BD7-4451-BD3B-1D5F3951AE9C}"/>
    <cellStyle name="Standaard 3 2 3 2 2 3 2 2 4" xfId="11837" xr:uid="{B73C5B97-A6A0-405A-AC40-B4EA178E28AB}"/>
    <cellStyle name="Standaard 3 2 3 2 2 3 2 2 4 2" xfId="32206" xr:uid="{E2AB1D3F-B676-4298-B5FE-A37B9FEB841B}"/>
    <cellStyle name="Standaard 3 2 3 2 2 3 2 2 5" xfId="22022" xr:uid="{92702DAE-D6E5-4FC8-9B65-B4BA2E88E39B}"/>
    <cellStyle name="Standaard 3 2 3 2 2 3 2 3" xfId="2504" xr:uid="{F224CF56-3DEA-493C-8233-FF14F965FB09}"/>
    <cellStyle name="Standaard 3 2 3 2 2 3 2 3 2" xfId="5049" xr:uid="{33E03B41-D6C5-487E-AF09-F9138E5C63CA}"/>
    <cellStyle name="Standaard 3 2 3 2 2 3 2 3 2 2" xfId="5729" xr:uid="{53657E4B-827E-40D6-823F-0CD4CE119CA1}"/>
    <cellStyle name="Standaard 3 2 3 2 2 3 2 3 2 2 2" xfId="15918" xr:uid="{82B6D428-0F45-467C-85D1-3AA01462757F}"/>
    <cellStyle name="Standaard 3 2 3 2 2 3 2 3 2 2 2 2" xfId="36287" xr:uid="{1655098E-AEC8-4C64-A32A-2BE65277EE56}"/>
    <cellStyle name="Standaard 3 2 3 2 2 3 2 3 2 2 3" xfId="26103" xr:uid="{6A4C76A5-BD81-4C4E-9D27-86B22E8CDA21}"/>
    <cellStyle name="Standaard 3 2 3 2 2 3 2 3 2 3" xfId="15227" xr:uid="{5F11E61B-4351-438C-BDF6-57E3417A5280}"/>
    <cellStyle name="Standaard 3 2 3 2 2 3 2 3 2 3 2" xfId="35596" xr:uid="{AEBE0A15-0FBF-46C7-9DE2-678727B7558C}"/>
    <cellStyle name="Standaard 3 2 3 2 2 3 2 3 2 4" xfId="25412" xr:uid="{BAC7627B-2162-4D30-ADB5-F7D68A2A4292}"/>
    <cellStyle name="Standaard 3 2 3 2 2 3 2 3 3" xfId="5728" xr:uid="{82EAE6C4-6D49-4511-B942-5BA7D32F7B41}"/>
    <cellStyle name="Standaard 3 2 3 2 2 3 2 3 3 2" xfId="15917" xr:uid="{9DF92729-881D-4B20-AE62-A69740E61B5D}"/>
    <cellStyle name="Standaard 3 2 3 2 2 3 2 3 3 2 2" xfId="36286" xr:uid="{AB218A35-3E3A-4617-8071-AE7377B0A8E9}"/>
    <cellStyle name="Standaard 3 2 3 2 2 3 2 3 3 3" xfId="26102" xr:uid="{B69F4498-D678-4C0C-9FD0-A9B1DFFAB332}"/>
    <cellStyle name="Standaard 3 2 3 2 2 3 2 3 4" xfId="12684" xr:uid="{3E02822A-2BBC-4F56-9DD7-ABE162B4188C}"/>
    <cellStyle name="Standaard 3 2 3 2 2 3 2 3 4 2" xfId="33053" xr:uid="{2418D137-E022-4550-80DD-9E7444B46F73}"/>
    <cellStyle name="Standaard 3 2 3 2 2 3 2 3 5" xfId="22869" xr:uid="{2EB1448D-8E16-4F4D-B614-BF5AAC6DEE4E}"/>
    <cellStyle name="Standaard 3 2 3 2 2 3 2 4" xfId="3354" xr:uid="{D4EE0643-B36B-4CC9-A060-EA92312F984B}"/>
    <cellStyle name="Standaard 3 2 3 2 2 3 2 4 2" xfId="5730" xr:uid="{C6B1FCC5-CC97-4D9F-80F6-7FAD2D20236D}"/>
    <cellStyle name="Standaard 3 2 3 2 2 3 2 4 2 2" xfId="15919" xr:uid="{E856E0C9-EA4F-400B-A5D6-438060170C42}"/>
    <cellStyle name="Standaard 3 2 3 2 2 3 2 4 2 2 2" xfId="36288" xr:uid="{D36D2245-14D7-4A0C-8E9B-D2775746985A}"/>
    <cellStyle name="Standaard 3 2 3 2 2 3 2 4 2 3" xfId="26104" xr:uid="{33009CCC-DDB2-4230-8870-32DE4A20AAC9}"/>
    <cellStyle name="Standaard 3 2 3 2 2 3 2 4 3" xfId="13532" xr:uid="{9A446A33-B075-40EF-B875-B7BB7FA58A0B}"/>
    <cellStyle name="Standaard 3 2 3 2 2 3 2 4 3 2" xfId="33901" xr:uid="{285192F1-4298-4A6C-9CC4-928819D3FFAD}"/>
    <cellStyle name="Standaard 3 2 3 2 2 3 2 4 4" xfId="23717" xr:uid="{A0FB0FEB-E49F-4AB2-B09C-5CC11C3B3123}"/>
    <cellStyle name="Standaard 3 2 3 2 2 3 2 5" xfId="5725" xr:uid="{C654B4CB-885E-49C2-9366-42B7E535AB6F}"/>
    <cellStyle name="Standaard 3 2 3 2 2 3 2 5 2" xfId="15914" xr:uid="{607C6175-8BB5-478A-B5CD-8143E79BDC23}"/>
    <cellStyle name="Standaard 3 2 3 2 2 3 2 5 2 2" xfId="36283" xr:uid="{3A37E8C9-C1A3-4EF2-BC35-C57E0488FF6C}"/>
    <cellStyle name="Standaard 3 2 3 2 2 3 2 5 3" xfId="26099" xr:uid="{11F2B149-7B0C-4297-B4D3-64530CAFE3E6}"/>
    <cellStyle name="Standaard 3 2 3 2 2 3 2 6" xfId="10989" xr:uid="{F2BED079-C0BD-46B7-A97C-58D05CF2F435}"/>
    <cellStyle name="Standaard 3 2 3 2 2 3 2 6 2" xfId="31358" xr:uid="{A05C3C7F-4905-46B8-B490-50114D600516}"/>
    <cellStyle name="Standaard 3 2 3 2 2 3 2 7" xfId="21174" xr:uid="{A6A23A68-1AA1-4492-9167-1FA8BF157BC7}"/>
    <cellStyle name="Standaard 3 2 3 2 2 3 3" xfId="1233" xr:uid="{41E46A12-AF03-46DA-8CBA-66580B922788}"/>
    <cellStyle name="Standaard 3 2 3 2 2 3 3 2" xfId="3778" xr:uid="{93A15BB1-7061-45CF-A263-A2DEF84FACFB}"/>
    <cellStyle name="Standaard 3 2 3 2 2 3 3 2 2" xfId="5732" xr:uid="{7F1127BE-59E8-40D6-A526-99C4B609636E}"/>
    <cellStyle name="Standaard 3 2 3 2 2 3 3 2 2 2" xfId="15921" xr:uid="{69971C16-EC9C-4FE2-AD95-7D7842A5DF98}"/>
    <cellStyle name="Standaard 3 2 3 2 2 3 3 2 2 2 2" xfId="36290" xr:uid="{D7C0BF0E-1A70-4778-80CB-3C982D30F19B}"/>
    <cellStyle name="Standaard 3 2 3 2 2 3 3 2 2 3" xfId="26106" xr:uid="{00115A0B-5191-4929-9EDC-1FB9ED8E4F33}"/>
    <cellStyle name="Standaard 3 2 3 2 2 3 3 2 3" xfId="13956" xr:uid="{C7C6B9B3-E5AC-4F12-8E38-DB1943439143}"/>
    <cellStyle name="Standaard 3 2 3 2 2 3 3 2 3 2" xfId="34325" xr:uid="{D968830F-0E13-4E17-A15B-F3EB431726BD}"/>
    <cellStyle name="Standaard 3 2 3 2 2 3 3 2 4" xfId="24141" xr:uid="{B36D7A1C-7EBC-470C-A2CA-1547A927DF42}"/>
    <cellStyle name="Standaard 3 2 3 2 2 3 3 3" xfId="5731" xr:uid="{4F1F5FE4-17FA-425E-90EF-5B53A2191872}"/>
    <cellStyle name="Standaard 3 2 3 2 2 3 3 3 2" xfId="15920" xr:uid="{E6A11B68-1743-4F0B-8FE4-3D4361FC150B}"/>
    <cellStyle name="Standaard 3 2 3 2 2 3 3 3 2 2" xfId="36289" xr:uid="{AD8555B9-C0E6-448B-95CC-06D3591E3FA6}"/>
    <cellStyle name="Standaard 3 2 3 2 2 3 3 3 3" xfId="26105" xr:uid="{CD8AA6AD-7EB1-493D-A50E-B07CA13E9D6F}"/>
    <cellStyle name="Standaard 3 2 3 2 2 3 3 4" xfId="11413" xr:uid="{BE91C83C-A598-44C5-AB96-77BBA941DF21}"/>
    <cellStyle name="Standaard 3 2 3 2 2 3 3 4 2" xfId="31782" xr:uid="{B50C9F56-9B56-4863-AB69-D13FD09395A9}"/>
    <cellStyle name="Standaard 3 2 3 2 2 3 3 5" xfId="21598" xr:uid="{4354791A-89F5-463D-82ED-33317FC2F220}"/>
    <cellStyle name="Standaard 3 2 3 2 2 3 4" xfId="2080" xr:uid="{88E7D51D-5E5C-4F38-BCCF-BB101B9BC448}"/>
    <cellStyle name="Standaard 3 2 3 2 2 3 4 2" xfId="4625" xr:uid="{14FFE6D8-DE9E-401C-9738-47AAD3B973D1}"/>
    <cellStyle name="Standaard 3 2 3 2 2 3 4 2 2" xfId="5734" xr:uid="{4048209E-0B58-4AA0-BF22-B1ED48BD6B1D}"/>
    <cellStyle name="Standaard 3 2 3 2 2 3 4 2 2 2" xfId="15923" xr:uid="{78674034-44B5-4549-87B6-5D42CBBA62EE}"/>
    <cellStyle name="Standaard 3 2 3 2 2 3 4 2 2 2 2" xfId="36292" xr:uid="{1B9B8599-8496-4503-8332-0E78C86E2137}"/>
    <cellStyle name="Standaard 3 2 3 2 2 3 4 2 2 3" xfId="26108" xr:uid="{6C89397B-55DB-4F5D-8CEC-29139BE28B87}"/>
    <cellStyle name="Standaard 3 2 3 2 2 3 4 2 3" xfId="14803" xr:uid="{63534967-98B2-4EB8-851D-BFFB79CCCCF0}"/>
    <cellStyle name="Standaard 3 2 3 2 2 3 4 2 3 2" xfId="35172" xr:uid="{D2C23806-44F8-4B9B-B48E-0F817CD17D6C}"/>
    <cellStyle name="Standaard 3 2 3 2 2 3 4 2 4" xfId="24988" xr:uid="{B54E13B7-F400-4E31-86AB-6A6F58D9872A}"/>
    <cellStyle name="Standaard 3 2 3 2 2 3 4 3" xfId="5733" xr:uid="{CD6D2373-8234-4CF8-9BFE-2171E66A8607}"/>
    <cellStyle name="Standaard 3 2 3 2 2 3 4 3 2" xfId="15922" xr:uid="{7FDF01E6-1181-4B54-8048-93C0123001ED}"/>
    <cellStyle name="Standaard 3 2 3 2 2 3 4 3 2 2" xfId="36291" xr:uid="{9F5ED382-B353-4235-B49B-0AEE8C0E8397}"/>
    <cellStyle name="Standaard 3 2 3 2 2 3 4 3 3" xfId="26107" xr:uid="{AAAFF5B4-CDE8-47A8-8A0E-0B22C6CE8022}"/>
    <cellStyle name="Standaard 3 2 3 2 2 3 4 4" xfId="12260" xr:uid="{1DD1BA2B-F3B8-4A70-B09E-86772956278A}"/>
    <cellStyle name="Standaard 3 2 3 2 2 3 4 4 2" xfId="32629" xr:uid="{41F97225-3EF6-4421-A9EE-F8A7CDF16365}"/>
    <cellStyle name="Standaard 3 2 3 2 2 3 4 5" xfId="22445" xr:uid="{7B8609D5-553B-4144-BDAD-62FAF3CDA0BE}"/>
    <cellStyle name="Standaard 3 2 3 2 2 3 5" xfId="2930" xr:uid="{5CBA4C67-B205-4D1D-9A2B-173D7E19446B}"/>
    <cellStyle name="Standaard 3 2 3 2 2 3 5 2" xfId="5735" xr:uid="{B895C9E7-603C-41C5-AD64-D2CCEB0F9CC5}"/>
    <cellStyle name="Standaard 3 2 3 2 2 3 5 2 2" xfId="15924" xr:uid="{46CA8DFD-7439-43EE-80CE-E674E2AB7D5E}"/>
    <cellStyle name="Standaard 3 2 3 2 2 3 5 2 2 2" xfId="36293" xr:uid="{72881F8F-F3FD-4C81-9E2A-6C2D5A43F044}"/>
    <cellStyle name="Standaard 3 2 3 2 2 3 5 2 3" xfId="26109" xr:uid="{998CB94C-25A9-40A6-95F9-0CB8EC42B8A1}"/>
    <cellStyle name="Standaard 3 2 3 2 2 3 5 3" xfId="13108" xr:uid="{A277ADDD-6DEA-417B-A436-5F4FE04E3DB0}"/>
    <cellStyle name="Standaard 3 2 3 2 2 3 5 3 2" xfId="33477" xr:uid="{2D106DB9-8B8E-43E7-9D99-49417B37714B}"/>
    <cellStyle name="Standaard 3 2 3 2 2 3 5 4" xfId="23293" xr:uid="{D9C1E5F7-9462-4D33-A415-BE6A9821A7FD}"/>
    <cellStyle name="Standaard 3 2 3 2 2 3 6" xfId="5724" xr:uid="{7857CA63-A7E4-4BBC-AB84-DD3FB6C20EA0}"/>
    <cellStyle name="Standaard 3 2 3 2 2 3 6 2" xfId="15913" xr:uid="{A69BDC3C-647F-45A5-A482-E22A09725DC4}"/>
    <cellStyle name="Standaard 3 2 3 2 2 3 6 2 2" xfId="36282" xr:uid="{E4D9DAB0-C9D4-4838-A500-CAF72A3D0B13}"/>
    <cellStyle name="Standaard 3 2 3 2 2 3 6 3" xfId="26098" xr:uid="{F74B3F97-6778-4B9A-B94A-4AD03A2E493E}"/>
    <cellStyle name="Standaard 3 2 3 2 2 3 7" xfId="10565" xr:uid="{70979359-A4B9-451A-9BBA-EF38B8FF6CBF}"/>
    <cellStyle name="Standaard 3 2 3 2 2 3 7 2" xfId="30934" xr:uid="{50AE0FCF-538B-4C17-AA9E-DC550D356258}"/>
    <cellStyle name="Standaard 3 2 3 2 2 3 8" xfId="20750" xr:uid="{F83C1677-A6B6-4B8A-BA0A-FAFD5EC48464}"/>
    <cellStyle name="Standaard 3 2 3 2 2 4" xfId="427" xr:uid="{570CC743-9203-46E3-8CDB-8AC2A002B20B}"/>
    <cellStyle name="Standaard 3 2 3 2 2 4 2" xfId="889" xr:uid="{D2EE7234-EAB9-43A7-8B94-5B05D67EB62C}"/>
    <cellStyle name="Standaard 3 2 3 2 2 4 2 2" xfId="1739" xr:uid="{194DCCF8-A4BC-409A-A196-D5758264BEDD}"/>
    <cellStyle name="Standaard 3 2 3 2 2 4 2 2 2" xfId="4284" xr:uid="{0C9A3E59-2903-4C41-9ECC-C308C0734ACE}"/>
    <cellStyle name="Standaard 3 2 3 2 2 4 2 2 2 2" xfId="5739" xr:uid="{A75C5111-EB42-4251-9956-2A876E8BCEF4}"/>
    <cellStyle name="Standaard 3 2 3 2 2 4 2 2 2 2 2" xfId="15928" xr:uid="{0F25F391-CD72-416E-AA1D-3A47C10DE631}"/>
    <cellStyle name="Standaard 3 2 3 2 2 4 2 2 2 2 2 2" xfId="36297" xr:uid="{DA5E628D-C861-4316-9F81-0A7789BAF2A8}"/>
    <cellStyle name="Standaard 3 2 3 2 2 4 2 2 2 2 3" xfId="26113" xr:uid="{C3081734-F493-444E-A448-E583182DAE0F}"/>
    <cellStyle name="Standaard 3 2 3 2 2 4 2 2 2 3" xfId="14462" xr:uid="{46669301-9042-454D-B331-F0D8ADCF1C3C}"/>
    <cellStyle name="Standaard 3 2 3 2 2 4 2 2 2 3 2" xfId="34831" xr:uid="{8BFD940A-7A91-4739-ADB2-3CBA356BE2D7}"/>
    <cellStyle name="Standaard 3 2 3 2 2 4 2 2 2 4" xfId="24647" xr:uid="{723C1624-D475-433E-9CB8-5C639D8B828B}"/>
    <cellStyle name="Standaard 3 2 3 2 2 4 2 2 3" xfId="5738" xr:uid="{C8A363DE-1C4E-49E0-A9D1-3E816F369C75}"/>
    <cellStyle name="Standaard 3 2 3 2 2 4 2 2 3 2" xfId="15927" xr:uid="{EBAE59A7-91BD-493F-B96B-427BE8FF753D}"/>
    <cellStyle name="Standaard 3 2 3 2 2 4 2 2 3 2 2" xfId="36296" xr:uid="{EDD263B1-A4AF-4AC5-87D4-6F2BF8DEFC06}"/>
    <cellStyle name="Standaard 3 2 3 2 2 4 2 2 3 3" xfId="26112" xr:uid="{ADD9EEDD-9B96-43ED-8B7F-A2D88B839534}"/>
    <cellStyle name="Standaard 3 2 3 2 2 4 2 2 4" xfId="11919" xr:uid="{5D740C7F-73C8-4434-85E0-F656DEAAA5AE}"/>
    <cellStyle name="Standaard 3 2 3 2 2 4 2 2 4 2" xfId="32288" xr:uid="{A0BFE2F7-22E6-4F21-A27F-ED2CBE437F31}"/>
    <cellStyle name="Standaard 3 2 3 2 2 4 2 2 5" xfId="22104" xr:uid="{932346BD-422D-4658-A564-D109BDD86C06}"/>
    <cellStyle name="Standaard 3 2 3 2 2 4 2 3" xfId="2586" xr:uid="{202D07F2-7CAE-48FD-AD04-9C7569696494}"/>
    <cellStyle name="Standaard 3 2 3 2 2 4 2 3 2" xfId="5131" xr:uid="{5C4B67C9-83F0-4D16-BDE7-653B8A3287AA}"/>
    <cellStyle name="Standaard 3 2 3 2 2 4 2 3 2 2" xfId="5741" xr:uid="{D293D607-E94D-47AD-8975-E0B2861EFF2F}"/>
    <cellStyle name="Standaard 3 2 3 2 2 4 2 3 2 2 2" xfId="15930" xr:uid="{A6069F7F-5CA5-41D5-AA12-9D5D2082899A}"/>
    <cellStyle name="Standaard 3 2 3 2 2 4 2 3 2 2 2 2" xfId="36299" xr:uid="{B05E8D1C-6E70-457C-ADE8-5C4FD75CF457}"/>
    <cellStyle name="Standaard 3 2 3 2 2 4 2 3 2 2 3" xfId="26115" xr:uid="{279F3E37-DA27-4D65-AB67-F771771D125D}"/>
    <cellStyle name="Standaard 3 2 3 2 2 4 2 3 2 3" xfId="15309" xr:uid="{8157A751-2F6D-43E2-91BD-18B071C524F3}"/>
    <cellStyle name="Standaard 3 2 3 2 2 4 2 3 2 3 2" xfId="35678" xr:uid="{7CDFDB0A-E6A9-42DC-8494-BD29340AD6BE}"/>
    <cellStyle name="Standaard 3 2 3 2 2 4 2 3 2 4" xfId="25494" xr:uid="{5E3BCC65-4656-4298-938F-2E213A191E24}"/>
    <cellStyle name="Standaard 3 2 3 2 2 4 2 3 3" xfId="5740" xr:uid="{05B29554-CA02-4796-9BCB-0FBDF59FDD6D}"/>
    <cellStyle name="Standaard 3 2 3 2 2 4 2 3 3 2" xfId="15929" xr:uid="{2DAF1B3B-A1A1-4A6D-BB3A-CDDEB78A59EF}"/>
    <cellStyle name="Standaard 3 2 3 2 2 4 2 3 3 2 2" xfId="36298" xr:uid="{2D5F643D-6F35-476A-BD86-B7367C5BE888}"/>
    <cellStyle name="Standaard 3 2 3 2 2 4 2 3 3 3" xfId="26114" xr:uid="{3DE5FAEF-F979-4273-A917-57BC582A755E}"/>
    <cellStyle name="Standaard 3 2 3 2 2 4 2 3 4" xfId="12766" xr:uid="{1399F9ED-FF7E-4FF9-BD22-6E4F41ACEB60}"/>
    <cellStyle name="Standaard 3 2 3 2 2 4 2 3 4 2" xfId="33135" xr:uid="{C5110F6B-724E-47AC-89E5-78A5B5CDA66C}"/>
    <cellStyle name="Standaard 3 2 3 2 2 4 2 3 5" xfId="22951" xr:uid="{4A486D4D-449F-487D-8702-BC7412B74CB4}"/>
    <cellStyle name="Standaard 3 2 3 2 2 4 2 4" xfId="3436" xr:uid="{1B9B1749-F005-4D40-AB31-F91F7E24364F}"/>
    <cellStyle name="Standaard 3 2 3 2 2 4 2 4 2" xfId="5742" xr:uid="{9A14B807-6FEA-4AE9-B977-ECB91ECB3FA6}"/>
    <cellStyle name="Standaard 3 2 3 2 2 4 2 4 2 2" xfId="15931" xr:uid="{FE9EF6E7-06C0-4637-AA93-595BA4323A30}"/>
    <cellStyle name="Standaard 3 2 3 2 2 4 2 4 2 2 2" xfId="36300" xr:uid="{A024D6BD-7894-43B1-B3DE-9E00ED7DCA69}"/>
    <cellStyle name="Standaard 3 2 3 2 2 4 2 4 2 3" xfId="26116" xr:uid="{820C183D-27B2-44C4-B664-4C0800FBD6B8}"/>
    <cellStyle name="Standaard 3 2 3 2 2 4 2 4 3" xfId="13614" xr:uid="{B8B4F13F-41FF-4B05-BF41-E24AF21DD9BC}"/>
    <cellStyle name="Standaard 3 2 3 2 2 4 2 4 3 2" xfId="33983" xr:uid="{DEBC2FF0-6AAF-4A26-921A-63773000B2DE}"/>
    <cellStyle name="Standaard 3 2 3 2 2 4 2 4 4" xfId="23799" xr:uid="{7A86C03F-F270-4D36-93D5-AED6F5C7DE39}"/>
    <cellStyle name="Standaard 3 2 3 2 2 4 2 5" xfId="5737" xr:uid="{BD183DD2-7354-4DB3-8C53-9F147D961729}"/>
    <cellStyle name="Standaard 3 2 3 2 2 4 2 5 2" xfId="15926" xr:uid="{48E34CF4-545D-4227-97C2-23FC491285B5}"/>
    <cellStyle name="Standaard 3 2 3 2 2 4 2 5 2 2" xfId="36295" xr:uid="{3730BBBF-6139-4D46-AD96-9B9DA526243A}"/>
    <cellStyle name="Standaard 3 2 3 2 2 4 2 5 3" xfId="26111" xr:uid="{38AD2A8E-B7A2-4D4F-8AC5-CC187065E34E}"/>
    <cellStyle name="Standaard 3 2 3 2 2 4 2 6" xfId="11071" xr:uid="{994C40A0-6F61-44C4-ADF2-DCFCB28E09DC}"/>
    <cellStyle name="Standaard 3 2 3 2 2 4 2 6 2" xfId="31440" xr:uid="{FBDEAE7D-F78D-4636-90B6-A7E9D9FDC737}"/>
    <cellStyle name="Standaard 3 2 3 2 2 4 2 7" xfId="21256" xr:uid="{7BA859A4-DA70-4A1B-AA2C-AFB2C8F521E5}"/>
    <cellStyle name="Standaard 3 2 3 2 2 4 3" xfId="1315" xr:uid="{AFBB28F9-8B90-4EB5-A7FE-408971AE8B84}"/>
    <cellStyle name="Standaard 3 2 3 2 2 4 3 2" xfId="3860" xr:uid="{6E7CE2AA-64A1-4764-839D-905A3642E69F}"/>
    <cellStyle name="Standaard 3 2 3 2 2 4 3 2 2" xfId="5744" xr:uid="{24267619-1A80-432D-8778-D700346A2426}"/>
    <cellStyle name="Standaard 3 2 3 2 2 4 3 2 2 2" xfId="15933" xr:uid="{F9BF11C3-718A-482F-BDD2-DBCC1CD17F94}"/>
    <cellStyle name="Standaard 3 2 3 2 2 4 3 2 2 2 2" xfId="36302" xr:uid="{5390A27E-8F06-4C9B-9FFC-868A3E7015A2}"/>
    <cellStyle name="Standaard 3 2 3 2 2 4 3 2 2 3" xfId="26118" xr:uid="{A612AB8C-9363-4B62-834A-89778D571B5E}"/>
    <cellStyle name="Standaard 3 2 3 2 2 4 3 2 3" xfId="14038" xr:uid="{5AB6908C-8E53-4151-A34A-011767C93E6E}"/>
    <cellStyle name="Standaard 3 2 3 2 2 4 3 2 3 2" xfId="34407" xr:uid="{970B5AA5-B5BB-4E66-A8B7-FABFC26D5EFF}"/>
    <cellStyle name="Standaard 3 2 3 2 2 4 3 2 4" xfId="24223" xr:uid="{D1B448E2-4D87-498C-AC8C-F8FB9DEBBE66}"/>
    <cellStyle name="Standaard 3 2 3 2 2 4 3 3" xfId="5743" xr:uid="{142B540A-26CF-4521-9D18-E83DBD943B19}"/>
    <cellStyle name="Standaard 3 2 3 2 2 4 3 3 2" xfId="15932" xr:uid="{0D5138BF-23D5-4400-AEE5-3B73F278398B}"/>
    <cellStyle name="Standaard 3 2 3 2 2 4 3 3 2 2" xfId="36301" xr:uid="{5867CC0D-E83F-422B-BC0A-8DCDC7880013}"/>
    <cellStyle name="Standaard 3 2 3 2 2 4 3 3 3" xfId="26117" xr:uid="{4006D9E0-DBC3-4A6A-81E5-1C08E89D5BDF}"/>
    <cellStyle name="Standaard 3 2 3 2 2 4 3 4" xfId="11495" xr:uid="{8D5A4033-F6D9-4457-81F1-96C00D73B5AB}"/>
    <cellStyle name="Standaard 3 2 3 2 2 4 3 4 2" xfId="31864" xr:uid="{A643E3AA-BFFA-498D-B58C-23EBEB2E724B}"/>
    <cellStyle name="Standaard 3 2 3 2 2 4 3 5" xfId="21680" xr:uid="{FA63CCA5-09D9-4796-B6F0-50FBDD5707F6}"/>
    <cellStyle name="Standaard 3 2 3 2 2 4 4" xfId="2162" xr:uid="{6868F50D-7759-4EB1-9A5B-38BED68D04EE}"/>
    <cellStyle name="Standaard 3 2 3 2 2 4 4 2" xfId="4707" xr:uid="{0BE08012-59F4-4E77-94D2-BCF309959723}"/>
    <cellStyle name="Standaard 3 2 3 2 2 4 4 2 2" xfId="5746" xr:uid="{F0D1A53C-5C22-4892-A93A-AE3437CD58BE}"/>
    <cellStyle name="Standaard 3 2 3 2 2 4 4 2 2 2" xfId="15935" xr:uid="{31DF41E2-65D8-4A25-816E-44DCBB1300E4}"/>
    <cellStyle name="Standaard 3 2 3 2 2 4 4 2 2 2 2" xfId="36304" xr:uid="{282E8909-0A19-481F-AB26-56FE668CB9C3}"/>
    <cellStyle name="Standaard 3 2 3 2 2 4 4 2 2 3" xfId="26120" xr:uid="{83415C2C-CAE6-4313-98FC-541BE6075369}"/>
    <cellStyle name="Standaard 3 2 3 2 2 4 4 2 3" xfId="14885" xr:uid="{847E679C-5C65-42C2-9CB2-1779A3FBE15D}"/>
    <cellStyle name="Standaard 3 2 3 2 2 4 4 2 3 2" xfId="35254" xr:uid="{CC152849-72E6-4752-B199-F68D351B0E80}"/>
    <cellStyle name="Standaard 3 2 3 2 2 4 4 2 4" xfId="25070" xr:uid="{4FF12C7A-9389-4AC7-8DFE-5113C6E9D3A1}"/>
    <cellStyle name="Standaard 3 2 3 2 2 4 4 3" xfId="5745" xr:uid="{17FF40C1-C850-4695-828D-EF8A6362FC5C}"/>
    <cellStyle name="Standaard 3 2 3 2 2 4 4 3 2" xfId="15934" xr:uid="{8E35C01E-579A-4583-9AE6-75457F437CA1}"/>
    <cellStyle name="Standaard 3 2 3 2 2 4 4 3 2 2" xfId="36303" xr:uid="{6227614D-6624-4AFE-B8BF-40116E3308C7}"/>
    <cellStyle name="Standaard 3 2 3 2 2 4 4 3 3" xfId="26119" xr:uid="{B24B3059-F408-4548-B59E-58561E34DC72}"/>
    <cellStyle name="Standaard 3 2 3 2 2 4 4 4" xfId="12342" xr:uid="{6D3BFC74-D32D-4965-962B-16C550BF33C9}"/>
    <cellStyle name="Standaard 3 2 3 2 2 4 4 4 2" xfId="32711" xr:uid="{49FE5AEC-01CE-4DE2-9F49-D00A3F46BA89}"/>
    <cellStyle name="Standaard 3 2 3 2 2 4 4 5" xfId="22527" xr:uid="{7F6C9E12-28EC-4A75-9F56-B5AE0B226EE9}"/>
    <cellStyle name="Standaard 3 2 3 2 2 4 5" xfId="3012" xr:uid="{4AE3560D-C5A6-4451-91E8-1B1E991F2DE3}"/>
    <cellStyle name="Standaard 3 2 3 2 2 4 5 2" xfId="5747" xr:uid="{9F756883-5E53-4659-A93F-A74DEEDD476A}"/>
    <cellStyle name="Standaard 3 2 3 2 2 4 5 2 2" xfId="15936" xr:uid="{0A9F83F6-862D-4984-9621-67AA6666D853}"/>
    <cellStyle name="Standaard 3 2 3 2 2 4 5 2 2 2" xfId="36305" xr:uid="{566FE4F1-A7D0-47CB-98CC-1EC81FE8FA06}"/>
    <cellStyle name="Standaard 3 2 3 2 2 4 5 2 3" xfId="26121" xr:uid="{8CDEFC0B-7549-4F7B-92FF-77FAB3661358}"/>
    <cellStyle name="Standaard 3 2 3 2 2 4 5 3" xfId="13190" xr:uid="{18BBA7D3-578F-4AF3-AE06-82E8CDF3CD38}"/>
    <cellStyle name="Standaard 3 2 3 2 2 4 5 3 2" xfId="33559" xr:uid="{4AA4F44A-BED8-4A88-9EFE-ACF6BEE351EE}"/>
    <cellStyle name="Standaard 3 2 3 2 2 4 5 4" xfId="23375" xr:uid="{57565D50-27D8-4B24-8286-00E447CFCB35}"/>
    <cellStyle name="Standaard 3 2 3 2 2 4 6" xfId="5736" xr:uid="{13802E6B-C4E6-4733-A5DD-F8D27C45D1D0}"/>
    <cellStyle name="Standaard 3 2 3 2 2 4 6 2" xfId="15925" xr:uid="{618C88D3-1C76-4A87-B32A-F94CD644B390}"/>
    <cellStyle name="Standaard 3 2 3 2 2 4 6 2 2" xfId="36294" xr:uid="{BBD7AF9F-27AB-4407-9569-EFDD72CAC02C}"/>
    <cellStyle name="Standaard 3 2 3 2 2 4 6 3" xfId="26110" xr:uid="{17F1476C-E8A8-4E11-BB7F-5AFAFAC9CE6E}"/>
    <cellStyle name="Standaard 3 2 3 2 2 4 7" xfId="10647" xr:uid="{25330E6F-84DD-4C2E-B409-762AC1443914}"/>
    <cellStyle name="Standaard 3 2 3 2 2 4 7 2" xfId="31016" xr:uid="{07049D76-B70E-4E6F-92A0-D5EE05D511DE}"/>
    <cellStyle name="Standaard 3 2 3 2 2 4 8" xfId="20832" xr:uid="{0727E178-40E3-4279-86A5-F333BBE2A1AB}"/>
    <cellStyle name="Standaard 3 2 3 2 2 5" xfId="604" xr:uid="{8C51FE01-B7F6-4137-A9FA-63E1527D3BA5}"/>
    <cellStyle name="Standaard 3 2 3 2 2 5 2" xfId="1030" xr:uid="{BAA42626-4498-42A7-B014-4319F241610B}"/>
    <cellStyle name="Standaard 3 2 3 2 2 5 2 2" xfId="1880" xr:uid="{6C041DAD-0834-4C48-B628-7E6DBAB4645D}"/>
    <cellStyle name="Standaard 3 2 3 2 2 5 2 2 2" xfId="4425" xr:uid="{8645B6AE-9120-4E11-B97B-AA5954AD94FC}"/>
    <cellStyle name="Standaard 3 2 3 2 2 5 2 2 2 2" xfId="5751" xr:uid="{23804C4F-1559-44FF-91DF-55FDEF860EF2}"/>
    <cellStyle name="Standaard 3 2 3 2 2 5 2 2 2 2 2" xfId="15940" xr:uid="{C27958F5-9367-4EED-8CB0-25DA13A7C855}"/>
    <cellStyle name="Standaard 3 2 3 2 2 5 2 2 2 2 2 2" xfId="36309" xr:uid="{ABDF7E4C-1A4D-43B3-AAC3-0F237C77F83B}"/>
    <cellStyle name="Standaard 3 2 3 2 2 5 2 2 2 2 3" xfId="26125" xr:uid="{7F5A882E-7F6B-42AC-A5E8-8B885AC04BF8}"/>
    <cellStyle name="Standaard 3 2 3 2 2 5 2 2 2 3" xfId="14603" xr:uid="{34F7CA89-2F88-46A7-BC84-144E4C5F2DA5}"/>
    <cellStyle name="Standaard 3 2 3 2 2 5 2 2 2 3 2" xfId="34972" xr:uid="{DAB0E918-1568-49CB-A940-69EFB6A34EB7}"/>
    <cellStyle name="Standaard 3 2 3 2 2 5 2 2 2 4" xfId="24788" xr:uid="{5D44055E-B68C-4CB3-B938-EF9CA7A45784}"/>
    <cellStyle name="Standaard 3 2 3 2 2 5 2 2 3" xfId="5750" xr:uid="{44F5EA9E-AFB8-48E6-B0C1-06ABB8440A2A}"/>
    <cellStyle name="Standaard 3 2 3 2 2 5 2 2 3 2" xfId="15939" xr:uid="{3F4FCD3F-CB29-4DCE-B9CE-C258D80B460B}"/>
    <cellStyle name="Standaard 3 2 3 2 2 5 2 2 3 2 2" xfId="36308" xr:uid="{EE14CCC9-E9DA-46B6-BCF4-0DE91EF3AB72}"/>
    <cellStyle name="Standaard 3 2 3 2 2 5 2 2 3 3" xfId="26124" xr:uid="{6B6A76D9-5024-445A-B364-8705C9BD4760}"/>
    <cellStyle name="Standaard 3 2 3 2 2 5 2 2 4" xfId="12060" xr:uid="{99A8E243-A5DB-43A9-AD43-5C6A7F5B2378}"/>
    <cellStyle name="Standaard 3 2 3 2 2 5 2 2 4 2" xfId="32429" xr:uid="{28F9C539-3707-4251-9722-864C3824DE8F}"/>
    <cellStyle name="Standaard 3 2 3 2 2 5 2 2 5" xfId="22245" xr:uid="{989F7CCA-4204-4076-9EFE-52EC028EA30F}"/>
    <cellStyle name="Standaard 3 2 3 2 2 5 2 3" xfId="2727" xr:uid="{268B5019-624A-4B4E-930E-97133784C896}"/>
    <cellStyle name="Standaard 3 2 3 2 2 5 2 3 2" xfId="5272" xr:uid="{AA3E2E6F-C4C5-4DAB-982F-D6AB902D2EF3}"/>
    <cellStyle name="Standaard 3 2 3 2 2 5 2 3 2 2" xfId="5753" xr:uid="{EEA8F5C2-C875-44FE-8CDF-EEDABD3E8EB3}"/>
    <cellStyle name="Standaard 3 2 3 2 2 5 2 3 2 2 2" xfId="15942" xr:uid="{B6D365F4-4FD6-4E75-ADF5-068F1D14661E}"/>
    <cellStyle name="Standaard 3 2 3 2 2 5 2 3 2 2 2 2" xfId="36311" xr:uid="{0CACEEDC-459C-449E-A8C3-C9C57A18BE19}"/>
    <cellStyle name="Standaard 3 2 3 2 2 5 2 3 2 2 3" xfId="26127" xr:uid="{A21CA0A8-A902-40EC-B350-6A33A3192F1A}"/>
    <cellStyle name="Standaard 3 2 3 2 2 5 2 3 2 3" xfId="15450" xr:uid="{87962E10-B3CE-4743-A4BE-BC64E7E03B29}"/>
    <cellStyle name="Standaard 3 2 3 2 2 5 2 3 2 3 2" xfId="35819" xr:uid="{B6ABB7BF-E840-4B03-B58C-C9CDC95CE712}"/>
    <cellStyle name="Standaard 3 2 3 2 2 5 2 3 2 4" xfId="25635" xr:uid="{800CE6FB-1DB1-4095-AC5A-83C9B02990DA}"/>
    <cellStyle name="Standaard 3 2 3 2 2 5 2 3 3" xfId="5752" xr:uid="{02BEA68F-19A0-452E-BEC8-81FFE9552B41}"/>
    <cellStyle name="Standaard 3 2 3 2 2 5 2 3 3 2" xfId="15941" xr:uid="{2B446176-AAE8-4E80-86A3-D71A3E686CDE}"/>
    <cellStyle name="Standaard 3 2 3 2 2 5 2 3 3 2 2" xfId="36310" xr:uid="{7697EB00-440E-48D1-8855-243167BD9BCE}"/>
    <cellStyle name="Standaard 3 2 3 2 2 5 2 3 3 3" xfId="26126" xr:uid="{22406664-43F3-4EDE-81D7-3CAD2353B886}"/>
    <cellStyle name="Standaard 3 2 3 2 2 5 2 3 4" xfId="12907" xr:uid="{B7EE70E8-198C-41F5-9314-8D5FC4DD29B4}"/>
    <cellStyle name="Standaard 3 2 3 2 2 5 2 3 4 2" xfId="33276" xr:uid="{133FCAE7-727B-4E90-98A5-39C1B2294BE6}"/>
    <cellStyle name="Standaard 3 2 3 2 2 5 2 3 5" xfId="23092" xr:uid="{BE08FD1A-E404-4349-A297-A77F68A5F56B}"/>
    <cellStyle name="Standaard 3 2 3 2 2 5 2 4" xfId="3577" xr:uid="{0D4EC217-8B7E-4FCF-A040-2C175D43737F}"/>
    <cellStyle name="Standaard 3 2 3 2 2 5 2 4 2" xfId="5754" xr:uid="{E1235BAF-D3F5-40F4-BC6E-0B67F243411A}"/>
    <cellStyle name="Standaard 3 2 3 2 2 5 2 4 2 2" xfId="15943" xr:uid="{7E285968-3E37-412B-80BB-84F148AA0828}"/>
    <cellStyle name="Standaard 3 2 3 2 2 5 2 4 2 2 2" xfId="36312" xr:uid="{CBB17D2D-8D3E-4963-BF95-1A7DAAC598E5}"/>
    <cellStyle name="Standaard 3 2 3 2 2 5 2 4 2 3" xfId="26128" xr:uid="{3572158E-9FD5-49A9-8A1A-6AE4867C22C2}"/>
    <cellStyle name="Standaard 3 2 3 2 2 5 2 4 3" xfId="13755" xr:uid="{61F1D11D-9126-41DA-A085-5BDA11829EA2}"/>
    <cellStyle name="Standaard 3 2 3 2 2 5 2 4 3 2" xfId="34124" xr:uid="{79777EF9-F206-4CED-AFB9-8F3FD64B8E7A}"/>
    <cellStyle name="Standaard 3 2 3 2 2 5 2 4 4" xfId="23940" xr:uid="{D74760BD-AA6F-4611-B2ED-CA884FAD2920}"/>
    <cellStyle name="Standaard 3 2 3 2 2 5 2 5" xfId="5749" xr:uid="{4A707A37-A21B-4008-974F-04BA3CA59F6C}"/>
    <cellStyle name="Standaard 3 2 3 2 2 5 2 5 2" xfId="15938" xr:uid="{3E3E9501-6701-47F6-9177-18819A642A06}"/>
    <cellStyle name="Standaard 3 2 3 2 2 5 2 5 2 2" xfId="36307" xr:uid="{4178A88F-582E-4017-9FB4-CEDF538C5EB1}"/>
    <cellStyle name="Standaard 3 2 3 2 2 5 2 5 3" xfId="26123" xr:uid="{60C31DC8-B50C-46DA-BF5C-35E54DC29ADD}"/>
    <cellStyle name="Standaard 3 2 3 2 2 5 2 6" xfId="11212" xr:uid="{CD714A3B-B724-4697-8133-96A83EDE647A}"/>
    <cellStyle name="Standaard 3 2 3 2 2 5 2 6 2" xfId="31581" xr:uid="{A0BEB392-ACA5-4DEA-9238-F14D9108449E}"/>
    <cellStyle name="Standaard 3 2 3 2 2 5 2 7" xfId="21397" xr:uid="{98FFF78F-9806-497C-986F-46EF95F06C80}"/>
    <cellStyle name="Standaard 3 2 3 2 2 5 3" xfId="1456" xr:uid="{BA39A091-B254-4BEA-B655-9A73955B1DAD}"/>
    <cellStyle name="Standaard 3 2 3 2 2 5 3 2" xfId="4001" xr:uid="{EB0CE2C5-D1D1-4A55-AAF3-5322573FFEE2}"/>
    <cellStyle name="Standaard 3 2 3 2 2 5 3 2 2" xfId="5756" xr:uid="{48D53227-8951-4231-81F9-9A5056D42CBA}"/>
    <cellStyle name="Standaard 3 2 3 2 2 5 3 2 2 2" xfId="15945" xr:uid="{A9C7D318-BFFA-42C6-84AE-447B89B56FF0}"/>
    <cellStyle name="Standaard 3 2 3 2 2 5 3 2 2 2 2" xfId="36314" xr:uid="{5D429181-CCE5-4DC2-9A01-D9C66AD040BB}"/>
    <cellStyle name="Standaard 3 2 3 2 2 5 3 2 2 3" xfId="26130" xr:uid="{984F7001-54A5-45EC-A993-6B5A3186A27A}"/>
    <cellStyle name="Standaard 3 2 3 2 2 5 3 2 3" xfId="14179" xr:uid="{31C26F2B-13B1-4CE5-9D77-9F9DE7492CCF}"/>
    <cellStyle name="Standaard 3 2 3 2 2 5 3 2 3 2" xfId="34548" xr:uid="{7AD3B274-4166-422C-BBCF-1D8F88D564EC}"/>
    <cellStyle name="Standaard 3 2 3 2 2 5 3 2 4" xfId="24364" xr:uid="{69C602E9-B9DC-4ECA-8DB1-A8ECF5E58BE7}"/>
    <cellStyle name="Standaard 3 2 3 2 2 5 3 3" xfId="5755" xr:uid="{2DB8127B-5B69-45C2-A0F5-219FC6705F10}"/>
    <cellStyle name="Standaard 3 2 3 2 2 5 3 3 2" xfId="15944" xr:uid="{0F5B4257-4498-4341-913F-1F6634EE5D0F}"/>
    <cellStyle name="Standaard 3 2 3 2 2 5 3 3 2 2" xfId="36313" xr:uid="{B7FCB50F-79E1-4E6F-A32C-44A77745C8AD}"/>
    <cellStyle name="Standaard 3 2 3 2 2 5 3 3 3" xfId="26129" xr:uid="{52E910A7-1155-4E90-A59A-C404E414C3D4}"/>
    <cellStyle name="Standaard 3 2 3 2 2 5 3 4" xfId="11636" xr:uid="{06A3C957-762F-4066-A219-C1053C49C8B1}"/>
    <cellStyle name="Standaard 3 2 3 2 2 5 3 4 2" xfId="32005" xr:uid="{13D126E5-68ED-4C98-8DCE-4AFBFFC91AF1}"/>
    <cellStyle name="Standaard 3 2 3 2 2 5 3 5" xfId="21821" xr:uid="{0DA6E0E2-8E1C-4309-98AD-4C453E57AA22}"/>
    <cellStyle name="Standaard 3 2 3 2 2 5 4" xfId="2303" xr:uid="{DCA839DA-0698-4ABA-9F53-1C0C8F31C706}"/>
    <cellStyle name="Standaard 3 2 3 2 2 5 4 2" xfId="4848" xr:uid="{31E9CFDA-E055-42A3-96D6-882C7D0CCEF3}"/>
    <cellStyle name="Standaard 3 2 3 2 2 5 4 2 2" xfId="5758" xr:uid="{A3BAC8AE-4415-4407-9955-51CAEF1DAFC9}"/>
    <cellStyle name="Standaard 3 2 3 2 2 5 4 2 2 2" xfId="15947" xr:uid="{45B86B9A-C18C-4330-B681-010F155DCCC9}"/>
    <cellStyle name="Standaard 3 2 3 2 2 5 4 2 2 2 2" xfId="36316" xr:uid="{C74D2C3B-3840-4B26-B599-054148F995D6}"/>
    <cellStyle name="Standaard 3 2 3 2 2 5 4 2 2 3" xfId="26132" xr:uid="{C8A8F5A2-7E93-43A9-AF1F-301FAE42F5ED}"/>
    <cellStyle name="Standaard 3 2 3 2 2 5 4 2 3" xfId="15026" xr:uid="{737C76E8-1AD0-44EB-B090-61F8D2918BA3}"/>
    <cellStyle name="Standaard 3 2 3 2 2 5 4 2 3 2" xfId="35395" xr:uid="{B3CE9119-AA7C-463A-83D4-3B20144D025F}"/>
    <cellStyle name="Standaard 3 2 3 2 2 5 4 2 4" xfId="25211" xr:uid="{73F44EF6-E1B2-47FC-9928-AFCB4441DA64}"/>
    <cellStyle name="Standaard 3 2 3 2 2 5 4 3" xfId="5757" xr:uid="{202C058C-DA61-4587-A220-B4B00E0AC064}"/>
    <cellStyle name="Standaard 3 2 3 2 2 5 4 3 2" xfId="15946" xr:uid="{741727E5-9CFF-4084-9DB0-39FF44A03BDE}"/>
    <cellStyle name="Standaard 3 2 3 2 2 5 4 3 2 2" xfId="36315" xr:uid="{9E9DE987-4A55-4F3E-AD1A-774BF6EAA45E}"/>
    <cellStyle name="Standaard 3 2 3 2 2 5 4 3 3" xfId="26131" xr:uid="{9C6DA1A3-3311-4BF7-AB5A-52D6DC96589B}"/>
    <cellStyle name="Standaard 3 2 3 2 2 5 4 4" xfId="12483" xr:uid="{C633A49B-BBEE-46AF-A6B8-67532D48002D}"/>
    <cellStyle name="Standaard 3 2 3 2 2 5 4 4 2" xfId="32852" xr:uid="{8F4EBA72-EAE9-43CC-895B-8D26E87C7CE5}"/>
    <cellStyle name="Standaard 3 2 3 2 2 5 4 5" xfId="22668" xr:uid="{7130F5E1-AADE-446E-8A24-DFB4B77D8289}"/>
    <cellStyle name="Standaard 3 2 3 2 2 5 5" xfId="3153" xr:uid="{97AAAB30-6247-4109-AE0C-6B5FFA239912}"/>
    <cellStyle name="Standaard 3 2 3 2 2 5 5 2" xfId="5759" xr:uid="{1CFFDDCC-697A-4E85-A66E-9A5002C03B33}"/>
    <cellStyle name="Standaard 3 2 3 2 2 5 5 2 2" xfId="15948" xr:uid="{85665695-A9A4-4647-A994-F9579260B7CE}"/>
    <cellStyle name="Standaard 3 2 3 2 2 5 5 2 2 2" xfId="36317" xr:uid="{75C551E9-6FC2-4FFC-9E28-32953D4F3610}"/>
    <cellStyle name="Standaard 3 2 3 2 2 5 5 2 3" xfId="26133" xr:uid="{BEAC2B09-28D5-4D8A-9416-941FA8955CFE}"/>
    <cellStyle name="Standaard 3 2 3 2 2 5 5 3" xfId="13331" xr:uid="{2343B533-E2BD-4C77-8B25-38049CA7956B}"/>
    <cellStyle name="Standaard 3 2 3 2 2 5 5 3 2" xfId="33700" xr:uid="{871F2E61-9434-4AB3-A872-88905849576A}"/>
    <cellStyle name="Standaard 3 2 3 2 2 5 5 4" xfId="23516" xr:uid="{E86ED970-CBB2-4402-A69C-C1580D1FB864}"/>
    <cellStyle name="Standaard 3 2 3 2 2 5 6" xfId="5748" xr:uid="{12C3FA2F-FCF5-4C6A-B78E-91C1D030FE8D}"/>
    <cellStyle name="Standaard 3 2 3 2 2 5 6 2" xfId="15937" xr:uid="{2E4B578A-72E8-4BE8-A03E-E90A12E5B479}"/>
    <cellStyle name="Standaard 3 2 3 2 2 5 6 2 2" xfId="36306" xr:uid="{8A11908F-7E7C-4D88-9245-E09A1BB0C85C}"/>
    <cellStyle name="Standaard 3 2 3 2 2 5 6 3" xfId="26122" xr:uid="{42C06AD7-A66B-4227-A3D8-90DBB58F6F3F}"/>
    <cellStyle name="Standaard 3 2 3 2 2 5 7" xfId="10788" xr:uid="{D45C257B-4FD1-4BDA-9425-0ADFBC370212}"/>
    <cellStyle name="Standaard 3 2 3 2 2 5 7 2" xfId="31157" xr:uid="{46239CAC-0712-466B-BF79-6BBA30E7A548}"/>
    <cellStyle name="Standaard 3 2 3 2 2 5 8" xfId="20973" xr:uid="{1D43F7BE-FC98-40F0-B07C-A44DBB119175}"/>
    <cellStyle name="Standaard 3 2 3 2 2 6" xfId="673" xr:uid="{CAF6B05D-76CC-4CF4-A0DE-A81AA03A0636}"/>
    <cellStyle name="Standaard 3 2 3 2 2 6 2" xfId="1523" xr:uid="{F4230B9A-5C96-481F-99E5-1F0C139C0247}"/>
    <cellStyle name="Standaard 3 2 3 2 2 6 2 2" xfId="4068" xr:uid="{4C6C3D43-9641-49B3-83CF-BD999A45B5BD}"/>
    <cellStyle name="Standaard 3 2 3 2 2 6 2 2 2" xfId="5762" xr:uid="{C9C1E78F-9B02-4FA4-814A-B37D3AA02792}"/>
    <cellStyle name="Standaard 3 2 3 2 2 6 2 2 2 2" xfId="15951" xr:uid="{D97A5140-5DD9-45CF-A71D-44D548C946F0}"/>
    <cellStyle name="Standaard 3 2 3 2 2 6 2 2 2 2 2" xfId="36320" xr:uid="{5DC1B672-A913-43B0-97E6-F864687BC12B}"/>
    <cellStyle name="Standaard 3 2 3 2 2 6 2 2 2 3" xfId="26136" xr:uid="{BC1EA021-1EFF-40A3-8B14-3B0BA219B175}"/>
    <cellStyle name="Standaard 3 2 3 2 2 6 2 2 3" xfId="14246" xr:uid="{940206B1-C072-49B5-96AF-583AC5358790}"/>
    <cellStyle name="Standaard 3 2 3 2 2 6 2 2 3 2" xfId="34615" xr:uid="{772D795C-BA77-4994-B599-1880D2356C3C}"/>
    <cellStyle name="Standaard 3 2 3 2 2 6 2 2 4" xfId="24431" xr:uid="{17C3CC3E-8698-4929-B8D8-6BA7B935802E}"/>
    <cellStyle name="Standaard 3 2 3 2 2 6 2 3" xfId="5761" xr:uid="{5BD39648-5A83-4E97-8077-F1CF3189B63D}"/>
    <cellStyle name="Standaard 3 2 3 2 2 6 2 3 2" xfId="15950" xr:uid="{1A97FD7E-232A-4DC0-ADB8-B0ACA135C478}"/>
    <cellStyle name="Standaard 3 2 3 2 2 6 2 3 2 2" xfId="36319" xr:uid="{B92832C1-3E65-4BAD-92C1-50D8DADE6136}"/>
    <cellStyle name="Standaard 3 2 3 2 2 6 2 3 3" xfId="26135" xr:uid="{266D8698-870F-46B3-B277-3036A3F0EE4D}"/>
    <cellStyle name="Standaard 3 2 3 2 2 6 2 4" xfId="11703" xr:uid="{DF62C999-900A-477E-B634-E9219FA410E7}"/>
    <cellStyle name="Standaard 3 2 3 2 2 6 2 4 2" xfId="32072" xr:uid="{F8177B3A-E0A4-4B40-995B-F4B0D4E0A74E}"/>
    <cellStyle name="Standaard 3 2 3 2 2 6 2 5" xfId="21888" xr:uid="{2F8540AB-B41F-4090-96B0-70DE14E542E4}"/>
    <cellStyle name="Standaard 3 2 3 2 2 6 3" xfId="2370" xr:uid="{65E67DB5-B0BB-4E3C-B79C-5D562A8E8327}"/>
    <cellStyle name="Standaard 3 2 3 2 2 6 3 2" xfId="4915" xr:uid="{CD233278-0681-4B3A-B24E-41D0A1951013}"/>
    <cellStyle name="Standaard 3 2 3 2 2 6 3 2 2" xfId="5764" xr:uid="{D4962444-620D-40D6-98A0-2DFFCF689962}"/>
    <cellStyle name="Standaard 3 2 3 2 2 6 3 2 2 2" xfId="15953" xr:uid="{0B2DE926-C03A-4192-8FB1-B9FF21431A21}"/>
    <cellStyle name="Standaard 3 2 3 2 2 6 3 2 2 2 2" xfId="36322" xr:uid="{9FDA1CBE-0667-400C-84F4-6CBC7FE33417}"/>
    <cellStyle name="Standaard 3 2 3 2 2 6 3 2 2 3" xfId="26138" xr:uid="{B9873F7E-ABE8-4C75-AB46-178C288F250D}"/>
    <cellStyle name="Standaard 3 2 3 2 2 6 3 2 3" xfId="15093" xr:uid="{A5E6A220-B170-42AA-831B-FD253BEFDCF1}"/>
    <cellStyle name="Standaard 3 2 3 2 2 6 3 2 3 2" xfId="35462" xr:uid="{8306DC96-0A95-419A-859F-B1CDC77D38F2}"/>
    <cellStyle name="Standaard 3 2 3 2 2 6 3 2 4" xfId="25278" xr:uid="{063BB40F-41BC-4C25-A167-12A51B824FD8}"/>
    <cellStyle name="Standaard 3 2 3 2 2 6 3 3" xfId="5763" xr:uid="{407F8AF8-A20A-4596-A675-0D8B4DD0551B}"/>
    <cellStyle name="Standaard 3 2 3 2 2 6 3 3 2" xfId="15952" xr:uid="{DC5E17D4-65DB-4AA5-A762-CFD3FCDB2A1A}"/>
    <cellStyle name="Standaard 3 2 3 2 2 6 3 3 2 2" xfId="36321" xr:uid="{64AAD1D5-4504-462B-BBB6-6DEB2B4C5991}"/>
    <cellStyle name="Standaard 3 2 3 2 2 6 3 3 3" xfId="26137" xr:uid="{7B05A3CA-1935-4DE5-84E6-91532D31F7DE}"/>
    <cellStyle name="Standaard 3 2 3 2 2 6 3 4" xfId="12550" xr:uid="{AB4E77D0-5270-42C2-9F87-551CB7B57E44}"/>
    <cellStyle name="Standaard 3 2 3 2 2 6 3 4 2" xfId="32919" xr:uid="{E6F5F308-4F6A-4015-817C-F69FAF3D4F00}"/>
    <cellStyle name="Standaard 3 2 3 2 2 6 3 5" xfId="22735" xr:uid="{EE7CA799-F39D-4D9A-9D43-9F2A6B8C598C}"/>
    <cellStyle name="Standaard 3 2 3 2 2 6 4" xfId="3220" xr:uid="{9599D1A6-1AF6-40CE-96CB-D9A05D6DAAA4}"/>
    <cellStyle name="Standaard 3 2 3 2 2 6 4 2" xfId="5765" xr:uid="{A6E69804-D8A5-4456-BB9A-64D5E76C4B11}"/>
    <cellStyle name="Standaard 3 2 3 2 2 6 4 2 2" xfId="15954" xr:uid="{7A2A9860-3E69-4AE8-B4B9-55867CBE3CC8}"/>
    <cellStyle name="Standaard 3 2 3 2 2 6 4 2 2 2" xfId="36323" xr:uid="{BB89AEAD-5A66-4143-8D04-423986E7407A}"/>
    <cellStyle name="Standaard 3 2 3 2 2 6 4 2 3" xfId="26139" xr:uid="{F58388DD-90B8-4720-8E16-F7D964C74FFE}"/>
    <cellStyle name="Standaard 3 2 3 2 2 6 4 3" xfId="13398" xr:uid="{A8C27965-BBB4-43CE-B5FD-6751E7DE9BF9}"/>
    <cellStyle name="Standaard 3 2 3 2 2 6 4 3 2" xfId="33767" xr:uid="{7E0850D9-7B2B-4C08-ADD9-1C632F22D590}"/>
    <cellStyle name="Standaard 3 2 3 2 2 6 4 4" xfId="23583" xr:uid="{79E49589-5AFD-4555-8240-F6FA4A3EFD11}"/>
    <cellStyle name="Standaard 3 2 3 2 2 6 5" xfId="5760" xr:uid="{DE4D0CEC-E6D6-4547-80C3-3FEA58D163F9}"/>
    <cellStyle name="Standaard 3 2 3 2 2 6 5 2" xfId="15949" xr:uid="{965440D6-2225-4BE5-A956-DFF7C91924C3}"/>
    <cellStyle name="Standaard 3 2 3 2 2 6 5 2 2" xfId="36318" xr:uid="{D4E3EB4E-122F-464F-88F0-19BE014F061D}"/>
    <cellStyle name="Standaard 3 2 3 2 2 6 5 3" xfId="26134" xr:uid="{27B69870-676A-40B8-8908-1DB3EC719AFF}"/>
    <cellStyle name="Standaard 3 2 3 2 2 6 6" xfId="10855" xr:uid="{E2FCD32B-032B-459A-9845-50798F5790C2}"/>
    <cellStyle name="Standaard 3 2 3 2 2 6 6 2" xfId="31224" xr:uid="{BC4B17D0-AB19-492E-A6F0-B6E2B264070D}"/>
    <cellStyle name="Standaard 3 2 3 2 2 6 7" xfId="21040" xr:uid="{9509F941-CEB4-479A-841B-3B74D84806B1}"/>
    <cellStyle name="Standaard 3 2 3 2 2 7" xfId="1099" xr:uid="{5AF69A4A-46BD-4CFB-A7B5-C92D6E3BF398}"/>
    <cellStyle name="Standaard 3 2 3 2 2 7 2" xfId="3644" xr:uid="{E9234F36-9DA0-4319-8938-B20608DF81A7}"/>
    <cellStyle name="Standaard 3 2 3 2 2 7 2 2" xfId="5767" xr:uid="{5794AF77-527A-484D-8FCD-24FDF1AC5B97}"/>
    <cellStyle name="Standaard 3 2 3 2 2 7 2 2 2" xfId="15956" xr:uid="{95F80509-8574-49C2-8F77-E7304928FEC9}"/>
    <cellStyle name="Standaard 3 2 3 2 2 7 2 2 2 2" xfId="36325" xr:uid="{9DD1ECCF-3BF3-48CA-A3FF-DBB777A16579}"/>
    <cellStyle name="Standaard 3 2 3 2 2 7 2 2 3" xfId="26141" xr:uid="{2F0F3B28-911D-4AE1-B5D6-6F9B9E1EE25D}"/>
    <cellStyle name="Standaard 3 2 3 2 2 7 2 3" xfId="13822" xr:uid="{13AD79A0-D33A-4FF1-BDB6-764627F4A388}"/>
    <cellStyle name="Standaard 3 2 3 2 2 7 2 3 2" xfId="34191" xr:uid="{3675C4C6-9CBC-46C3-AD04-36163C028A17}"/>
    <cellStyle name="Standaard 3 2 3 2 2 7 2 4" xfId="24007" xr:uid="{E248BFC6-7688-4F2E-91E1-EB8B96123530}"/>
    <cellStyle name="Standaard 3 2 3 2 2 7 3" xfId="5766" xr:uid="{1901D642-8185-4188-9ED4-926353FCFA93}"/>
    <cellStyle name="Standaard 3 2 3 2 2 7 3 2" xfId="15955" xr:uid="{23B1FC2D-00F8-4B47-893A-13CC5D10D891}"/>
    <cellStyle name="Standaard 3 2 3 2 2 7 3 2 2" xfId="36324" xr:uid="{B6E67D21-8E69-4C1C-A2A5-86B93A67D4F8}"/>
    <cellStyle name="Standaard 3 2 3 2 2 7 3 3" xfId="26140" xr:uid="{2E317E45-0AFF-4A11-AD29-010F15F0BC3E}"/>
    <cellStyle name="Standaard 3 2 3 2 2 7 4" xfId="11279" xr:uid="{12EF42B6-A023-4191-A141-DA0958DC09C9}"/>
    <cellStyle name="Standaard 3 2 3 2 2 7 4 2" xfId="31648" xr:uid="{5BEC1907-1476-4F03-B258-2CAEE3A7D5CD}"/>
    <cellStyle name="Standaard 3 2 3 2 2 7 5" xfId="21464" xr:uid="{99F5800F-679E-4532-989E-FA05A7907087}"/>
    <cellStyle name="Standaard 3 2 3 2 2 8" xfId="1946" xr:uid="{B0C5D5D7-6507-4C97-91E1-A0AE1A8AE110}"/>
    <cellStyle name="Standaard 3 2 3 2 2 8 2" xfId="4491" xr:uid="{5C15075C-9BB7-40DF-BABA-C3AC04B0B00C}"/>
    <cellStyle name="Standaard 3 2 3 2 2 8 2 2" xfId="5769" xr:uid="{6669018B-DD2E-4479-9FF8-15F2EA0C96D2}"/>
    <cellStyle name="Standaard 3 2 3 2 2 8 2 2 2" xfId="15958" xr:uid="{052A7C43-AA84-42B3-B20C-7505E0D04899}"/>
    <cellStyle name="Standaard 3 2 3 2 2 8 2 2 2 2" xfId="36327" xr:uid="{2AD925DD-34F7-4879-818C-9D7C50903C3C}"/>
    <cellStyle name="Standaard 3 2 3 2 2 8 2 2 3" xfId="26143" xr:uid="{8E8A0926-5714-4FD4-8001-482C7C2DD9FB}"/>
    <cellStyle name="Standaard 3 2 3 2 2 8 2 3" xfId="14669" xr:uid="{A5ADBAAD-1413-4D80-9DC2-E05375FBFC2F}"/>
    <cellStyle name="Standaard 3 2 3 2 2 8 2 3 2" xfId="35038" xr:uid="{42686FA6-B6F8-4845-827D-A8A1DB462FE1}"/>
    <cellStyle name="Standaard 3 2 3 2 2 8 2 4" xfId="24854" xr:uid="{56912D9D-E55A-421B-984B-CF862543F24D}"/>
    <cellStyle name="Standaard 3 2 3 2 2 8 3" xfId="5768" xr:uid="{ACE3CA6F-251B-4DF8-91A0-712E37AA5DCA}"/>
    <cellStyle name="Standaard 3 2 3 2 2 8 3 2" xfId="15957" xr:uid="{6BE58883-E72A-46B7-A0CA-04CDEB66A243}"/>
    <cellStyle name="Standaard 3 2 3 2 2 8 3 2 2" xfId="36326" xr:uid="{570FF3A8-B2ED-4302-835F-344A4E6428CC}"/>
    <cellStyle name="Standaard 3 2 3 2 2 8 3 3" xfId="26142" xr:uid="{D6DE43CF-E900-4ACF-BD2D-A585F9B4BD9B}"/>
    <cellStyle name="Standaard 3 2 3 2 2 8 4" xfId="12126" xr:uid="{A9FD465B-5AC3-40D9-ADC8-D959125DD5C7}"/>
    <cellStyle name="Standaard 3 2 3 2 2 8 4 2" xfId="32495" xr:uid="{C262A32E-A3E0-40E2-95F8-D3910A7DBFFF}"/>
    <cellStyle name="Standaard 3 2 3 2 2 8 5" xfId="22311" xr:uid="{EDDCAB3B-23EF-4323-8037-5C48D7646CF7}"/>
    <cellStyle name="Standaard 3 2 3 2 2 9" xfId="2796" xr:uid="{542287AE-A0F1-48CD-BF40-6505DD10C5D9}"/>
    <cellStyle name="Standaard 3 2 3 2 2 9 2" xfId="5770" xr:uid="{9DA65A75-9C8D-4E7C-AF0A-51D384D6E7E8}"/>
    <cellStyle name="Standaard 3 2 3 2 2 9 2 2" xfId="15959" xr:uid="{7ED76163-84B5-49A8-BB83-7BF35945E92A}"/>
    <cellStyle name="Standaard 3 2 3 2 2 9 2 2 2" xfId="36328" xr:uid="{33700B08-1D15-4F31-AA3B-C5F0BA52666F}"/>
    <cellStyle name="Standaard 3 2 3 2 2 9 2 3" xfId="26144" xr:uid="{F29F8E0F-ECC4-4274-944C-C8B79BFCFDCF}"/>
    <cellStyle name="Standaard 3 2 3 2 2 9 3" xfId="12974" xr:uid="{C056C805-4AA8-4D04-A595-BE3F5DDA9BCA}"/>
    <cellStyle name="Standaard 3 2 3 2 2 9 3 2" xfId="33343" xr:uid="{7F329B0C-39E1-4092-BE00-0A63F43BA170}"/>
    <cellStyle name="Standaard 3 2 3 2 2 9 4" xfId="23159" xr:uid="{A72487A4-BCB1-4EF8-87F4-1725734133F3}"/>
    <cellStyle name="Standaard 3 2 3 2 3" xfId="146" xr:uid="{D7BFE673-DDC1-4761-8146-2B53A02D291F}"/>
    <cellStyle name="Standaard 3 2 3 2 3 2" xfId="282" xr:uid="{0930FBD3-B9FB-4204-9E87-C51B872D46AB}"/>
    <cellStyle name="Standaard 3 2 3 2 3 2 2" xfId="840" xr:uid="{A8CF3B03-32AC-4EE6-9097-FF81F24EC6E2}"/>
    <cellStyle name="Standaard 3 2 3 2 3 2 2 2" xfId="1690" xr:uid="{ABB995C1-DEF6-4F27-AB70-ED8A5EEDDF54}"/>
    <cellStyle name="Standaard 3 2 3 2 3 2 2 2 2" xfId="4235" xr:uid="{2F02A01E-090A-4BF3-82F7-27AD50341B78}"/>
    <cellStyle name="Standaard 3 2 3 2 3 2 2 2 2 2" xfId="5775" xr:uid="{5F550943-EA3C-4129-AA9C-6E2C57BF63B3}"/>
    <cellStyle name="Standaard 3 2 3 2 3 2 2 2 2 2 2" xfId="15964" xr:uid="{6C663433-0D1B-4C72-977C-C91E96481336}"/>
    <cellStyle name="Standaard 3 2 3 2 3 2 2 2 2 2 2 2" xfId="36333" xr:uid="{C18F0960-1C29-4358-9FD4-F2622CB87A30}"/>
    <cellStyle name="Standaard 3 2 3 2 3 2 2 2 2 2 3" xfId="26149" xr:uid="{564DEB0D-9C2F-4DFB-BF17-5A02C23A9E1E}"/>
    <cellStyle name="Standaard 3 2 3 2 3 2 2 2 2 3" xfId="14413" xr:uid="{29DC0D49-1EBF-4B9A-9F65-F45F14F26D1D}"/>
    <cellStyle name="Standaard 3 2 3 2 3 2 2 2 2 3 2" xfId="34782" xr:uid="{7A51FFBA-7AB1-457A-8A13-A9656932E1C8}"/>
    <cellStyle name="Standaard 3 2 3 2 3 2 2 2 2 4" xfId="24598" xr:uid="{960783CF-587F-422C-BAD1-229F79127A9C}"/>
    <cellStyle name="Standaard 3 2 3 2 3 2 2 2 3" xfId="5774" xr:uid="{3C2BE025-098E-4191-A79E-E49B5F6408D3}"/>
    <cellStyle name="Standaard 3 2 3 2 3 2 2 2 3 2" xfId="15963" xr:uid="{59F3CAA1-8209-4FEC-B000-93E23BA3B159}"/>
    <cellStyle name="Standaard 3 2 3 2 3 2 2 2 3 2 2" xfId="36332" xr:uid="{21084540-AE00-4C71-A4A6-6463BDBC9933}"/>
    <cellStyle name="Standaard 3 2 3 2 3 2 2 2 3 3" xfId="26148" xr:uid="{ED6CC045-0292-4C63-86A5-AC1BC871206C}"/>
    <cellStyle name="Standaard 3 2 3 2 3 2 2 2 4" xfId="11870" xr:uid="{99A33C0F-E43B-432B-A493-AAC2F1901D1C}"/>
    <cellStyle name="Standaard 3 2 3 2 3 2 2 2 4 2" xfId="32239" xr:uid="{A3420CA7-9068-45DC-A362-8D16A2E5C4F9}"/>
    <cellStyle name="Standaard 3 2 3 2 3 2 2 2 5" xfId="22055" xr:uid="{43A08233-E074-4DC5-BDD1-6DE4ADBE6491}"/>
    <cellStyle name="Standaard 3 2 3 2 3 2 2 3" xfId="2537" xr:uid="{5CEC45BD-38FD-4166-949A-7CF5D4622CCB}"/>
    <cellStyle name="Standaard 3 2 3 2 3 2 2 3 2" xfId="5082" xr:uid="{058A2228-36BB-47BF-8E83-50CBB79347A8}"/>
    <cellStyle name="Standaard 3 2 3 2 3 2 2 3 2 2" xfId="5777" xr:uid="{76EF4426-809C-49C8-8F38-148F488DBD75}"/>
    <cellStyle name="Standaard 3 2 3 2 3 2 2 3 2 2 2" xfId="15966" xr:uid="{BCBC88DB-FBFA-48BC-90B7-333580D01B12}"/>
    <cellStyle name="Standaard 3 2 3 2 3 2 2 3 2 2 2 2" xfId="36335" xr:uid="{96F4C400-639D-4360-9767-16AD97659D24}"/>
    <cellStyle name="Standaard 3 2 3 2 3 2 2 3 2 2 3" xfId="26151" xr:uid="{52B92561-CF72-45BC-B5ED-36ED5A022DF9}"/>
    <cellStyle name="Standaard 3 2 3 2 3 2 2 3 2 3" xfId="15260" xr:uid="{906835B9-DB8D-4F44-B767-9F451B266F9A}"/>
    <cellStyle name="Standaard 3 2 3 2 3 2 2 3 2 3 2" xfId="35629" xr:uid="{CA1E6B8A-EA9A-4539-AAF7-5D93C67863A7}"/>
    <cellStyle name="Standaard 3 2 3 2 3 2 2 3 2 4" xfId="25445" xr:uid="{B8AF8274-E96C-4CB1-9328-9F67C7E715C8}"/>
    <cellStyle name="Standaard 3 2 3 2 3 2 2 3 3" xfId="5776" xr:uid="{68985DB5-2516-4B6E-8FFF-8AF7D97A907B}"/>
    <cellStyle name="Standaard 3 2 3 2 3 2 2 3 3 2" xfId="15965" xr:uid="{06BC8EAA-46E1-4A98-B1C8-7F4CC1490A20}"/>
    <cellStyle name="Standaard 3 2 3 2 3 2 2 3 3 2 2" xfId="36334" xr:uid="{165795A5-6069-4CF3-8F58-D85D616E4776}"/>
    <cellStyle name="Standaard 3 2 3 2 3 2 2 3 3 3" xfId="26150" xr:uid="{22215274-E60D-4BF2-9CF8-E687A17757CE}"/>
    <cellStyle name="Standaard 3 2 3 2 3 2 2 3 4" xfId="12717" xr:uid="{B7BAB942-B5C2-45BE-A513-067B802F0CEF}"/>
    <cellStyle name="Standaard 3 2 3 2 3 2 2 3 4 2" xfId="33086" xr:uid="{74461511-5B7F-4CBF-8284-043DDA244BCD}"/>
    <cellStyle name="Standaard 3 2 3 2 3 2 2 3 5" xfId="22902" xr:uid="{01F63CEB-02B7-45EE-9236-B6116B97C94B}"/>
    <cellStyle name="Standaard 3 2 3 2 3 2 2 4" xfId="3387" xr:uid="{F33EA186-A162-444D-9BF3-34715A7EB653}"/>
    <cellStyle name="Standaard 3 2 3 2 3 2 2 4 2" xfId="5778" xr:uid="{7F7D7322-384C-463A-A746-C95FBF241459}"/>
    <cellStyle name="Standaard 3 2 3 2 3 2 2 4 2 2" xfId="15967" xr:uid="{52712308-EA10-4F87-9B4D-4164B6C8EAD0}"/>
    <cellStyle name="Standaard 3 2 3 2 3 2 2 4 2 2 2" xfId="36336" xr:uid="{4A87C068-BFE9-4BC2-818F-E0B272A3F000}"/>
    <cellStyle name="Standaard 3 2 3 2 3 2 2 4 2 3" xfId="26152" xr:uid="{5150F28E-267B-410E-809C-2620C9C2FB3E}"/>
    <cellStyle name="Standaard 3 2 3 2 3 2 2 4 3" xfId="13565" xr:uid="{499704EB-6916-4ECE-9D44-EC41D086FA6B}"/>
    <cellStyle name="Standaard 3 2 3 2 3 2 2 4 3 2" xfId="33934" xr:uid="{321B1EDE-5B5C-4500-8B00-F43E3A07EB47}"/>
    <cellStyle name="Standaard 3 2 3 2 3 2 2 4 4" xfId="23750" xr:uid="{B6377B15-F4A2-47C7-ACD8-03AA83FF2132}"/>
    <cellStyle name="Standaard 3 2 3 2 3 2 2 5" xfId="5773" xr:uid="{67AEFF13-38EF-431D-9A0D-A024A83E61DD}"/>
    <cellStyle name="Standaard 3 2 3 2 3 2 2 5 2" xfId="15962" xr:uid="{04ED75FA-0CC2-47EF-974B-064A3A0BFED5}"/>
    <cellStyle name="Standaard 3 2 3 2 3 2 2 5 2 2" xfId="36331" xr:uid="{867EA5FB-2773-4202-B425-F142402E0C72}"/>
    <cellStyle name="Standaard 3 2 3 2 3 2 2 5 3" xfId="26147" xr:uid="{DBD725F0-68EF-43E8-82AD-01A8A8B3A026}"/>
    <cellStyle name="Standaard 3 2 3 2 3 2 2 6" xfId="11022" xr:uid="{6CAA70C1-EDB4-4EAE-ADFB-A1ACA8424C30}"/>
    <cellStyle name="Standaard 3 2 3 2 3 2 2 6 2" xfId="31391" xr:uid="{3BEF534B-01AD-4C37-BDFF-7419B526F56A}"/>
    <cellStyle name="Standaard 3 2 3 2 3 2 2 7" xfId="21207" xr:uid="{F86C1A7C-E78C-4B3C-9F0A-20A7C26E4DAD}"/>
    <cellStyle name="Standaard 3 2 3 2 3 2 3" xfId="1266" xr:uid="{76CBF241-34BF-46C5-B747-0B3E300FD15B}"/>
    <cellStyle name="Standaard 3 2 3 2 3 2 3 2" xfId="3811" xr:uid="{6E4FEA0B-1085-4E99-9275-87371EA0C2BF}"/>
    <cellStyle name="Standaard 3 2 3 2 3 2 3 2 2" xfId="5780" xr:uid="{721423E0-752D-4907-9503-FC130C906103}"/>
    <cellStyle name="Standaard 3 2 3 2 3 2 3 2 2 2" xfId="15969" xr:uid="{00B7706B-4D83-48B0-AF9E-A61637F9AD50}"/>
    <cellStyle name="Standaard 3 2 3 2 3 2 3 2 2 2 2" xfId="36338" xr:uid="{A685505A-233F-4A04-8C88-2AACB28E351E}"/>
    <cellStyle name="Standaard 3 2 3 2 3 2 3 2 2 3" xfId="26154" xr:uid="{032CE41C-9647-427E-BA87-CE7E02A38332}"/>
    <cellStyle name="Standaard 3 2 3 2 3 2 3 2 3" xfId="13989" xr:uid="{D5ED260F-C8DC-4E15-B0CB-54218B735032}"/>
    <cellStyle name="Standaard 3 2 3 2 3 2 3 2 3 2" xfId="34358" xr:uid="{2EF00B69-93AC-457F-B20A-B98E2A8275BB}"/>
    <cellStyle name="Standaard 3 2 3 2 3 2 3 2 4" xfId="24174" xr:uid="{75E6648D-3735-409F-9014-A9B4D68C0FB5}"/>
    <cellStyle name="Standaard 3 2 3 2 3 2 3 3" xfId="5779" xr:uid="{F6EA153C-F9C8-4714-9919-8671877E77F0}"/>
    <cellStyle name="Standaard 3 2 3 2 3 2 3 3 2" xfId="15968" xr:uid="{8BACE0C6-674D-42E3-AC56-5FF5F7946D5A}"/>
    <cellStyle name="Standaard 3 2 3 2 3 2 3 3 2 2" xfId="36337" xr:uid="{C11E45F8-F65E-4680-BA97-731BAF56C31C}"/>
    <cellStyle name="Standaard 3 2 3 2 3 2 3 3 3" xfId="26153" xr:uid="{A3853B07-2D65-41F3-9CF3-BFADF9930A20}"/>
    <cellStyle name="Standaard 3 2 3 2 3 2 3 4" xfId="11446" xr:uid="{72903D3F-A24B-46F6-B7FB-B945111ADD65}"/>
    <cellStyle name="Standaard 3 2 3 2 3 2 3 4 2" xfId="31815" xr:uid="{46C3802E-90B8-436B-917F-8A8FDCE29294}"/>
    <cellStyle name="Standaard 3 2 3 2 3 2 3 5" xfId="21631" xr:uid="{056A7A27-17E3-4DD7-BB24-BED7F6B554AD}"/>
    <cellStyle name="Standaard 3 2 3 2 3 2 4" xfId="2113" xr:uid="{EFDF8E4A-3566-4C78-ABB2-9B0B6CBDA71C}"/>
    <cellStyle name="Standaard 3 2 3 2 3 2 4 2" xfId="4658" xr:uid="{81018175-4103-4030-8B23-F0967BB1E3D6}"/>
    <cellStyle name="Standaard 3 2 3 2 3 2 4 2 2" xfId="5782" xr:uid="{38A29B18-EE28-4C8D-A49D-ED6C27A0DCE7}"/>
    <cellStyle name="Standaard 3 2 3 2 3 2 4 2 2 2" xfId="15971" xr:uid="{B61AD85F-46A4-4F6F-9D44-1B56BDA5A9FC}"/>
    <cellStyle name="Standaard 3 2 3 2 3 2 4 2 2 2 2" xfId="36340" xr:uid="{3627F66E-4B40-4CF9-AC55-27C656CC07F6}"/>
    <cellStyle name="Standaard 3 2 3 2 3 2 4 2 2 3" xfId="26156" xr:uid="{661AAA76-6D48-440F-96EC-C1F8D08037E7}"/>
    <cellStyle name="Standaard 3 2 3 2 3 2 4 2 3" xfId="14836" xr:uid="{20895DE1-898E-4C31-B937-D290B3CDE4D6}"/>
    <cellStyle name="Standaard 3 2 3 2 3 2 4 2 3 2" xfId="35205" xr:uid="{AE7EC340-8454-4946-B870-7530AC0F80E1}"/>
    <cellStyle name="Standaard 3 2 3 2 3 2 4 2 4" xfId="25021" xr:uid="{AF48294C-5FBA-41EF-BA83-16F15C4311EF}"/>
    <cellStyle name="Standaard 3 2 3 2 3 2 4 3" xfId="5781" xr:uid="{38CAE445-4061-448F-8CF0-218381E6124D}"/>
    <cellStyle name="Standaard 3 2 3 2 3 2 4 3 2" xfId="15970" xr:uid="{DA50F9A1-0735-4A7E-A892-9A3E6E8E6737}"/>
    <cellStyle name="Standaard 3 2 3 2 3 2 4 3 2 2" xfId="36339" xr:uid="{8DCB6D6A-86D1-47B3-9756-2B66656EF891}"/>
    <cellStyle name="Standaard 3 2 3 2 3 2 4 3 3" xfId="26155" xr:uid="{3D219290-B77C-4406-BB90-4E7F793E4657}"/>
    <cellStyle name="Standaard 3 2 3 2 3 2 4 4" xfId="12293" xr:uid="{25E028C5-7102-4D91-A4F1-6AEF7D0F4BB8}"/>
    <cellStyle name="Standaard 3 2 3 2 3 2 4 4 2" xfId="32662" xr:uid="{7BC44CEB-E278-4EA3-BC94-641A05B0162F}"/>
    <cellStyle name="Standaard 3 2 3 2 3 2 4 5" xfId="22478" xr:uid="{22D10C4F-E29E-4327-B0CF-568A0B830EE3}"/>
    <cellStyle name="Standaard 3 2 3 2 3 2 5" xfId="2963" xr:uid="{BEB1185E-0AC4-4384-B50B-31B8DB3FEF54}"/>
    <cellStyle name="Standaard 3 2 3 2 3 2 5 2" xfId="5783" xr:uid="{A515E158-6CDF-41FE-8A92-B8D0D9629786}"/>
    <cellStyle name="Standaard 3 2 3 2 3 2 5 2 2" xfId="15972" xr:uid="{5F7DF679-BD0E-47A8-87A5-B44EAF924C76}"/>
    <cellStyle name="Standaard 3 2 3 2 3 2 5 2 2 2" xfId="36341" xr:uid="{2ECAB435-38EE-4A2C-A098-F80B7745C1F7}"/>
    <cellStyle name="Standaard 3 2 3 2 3 2 5 2 3" xfId="26157" xr:uid="{D5A2F64F-50F6-4FAE-9855-B26A2B878B97}"/>
    <cellStyle name="Standaard 3 2 3 2 3 2 5 3" xfId="13141" xr:uid="{0B6BF145-484D-4985-BAF9-0D97C67719B5}"/>
    <cellStyle name="Standaard 3 2 3 2 3 2 5 3 2" xfId="33510" xr:uid="{EDA61F26-2DED-4267-ABD7-F33191187D32}"/>
    <cellStyle name="Standaard 3 2 3 2 3 2 5 4" xfId="23326" xr:uid="{006B2600-E28A-41B9-89CA-B0235EC3CA55}"/>
    <cellStyle name="Standaard 3 2 3 2 3 2 6" xfId="5772" xr:uid="{472D5499-4540-4E55-B55F-79EB59C5D278}"/>
    <cellStyle name="Standaard 3 2 3 2 3 2 6 2" xfId="15961" xr:uid="{6F096F41-511A-405F-8886-E046739E2AE4}"/>
    <cellStyle name="Standaard 3 2 3 2 3 2 6 2 2" xfId="36330" xr:uid="{EAFFAB60-2F62-4442-89D3-43E27716435B}"/>
    <cellStyle name="Standaard 3 2 3 2 3 2 6 3" xfId="26146" xr:uid="{B5A79EB8-F8F0-4737-91DA-7E61F244B518}"/>
    <cellStyle name="Standaard 3 2 3 2 3 2 7" xfId="10598" xr:uid="{B154C3C7-4AB0-4585-9F4B-9312A8E38340}"/>
    <cellStyle name="Standaard 3 2 3 2 3 2 7 2" xfId="30967" xr:uid="{B6636037-2BD9-4A73-A9AA-1A45DAAB074E}"/>
    <cellStyle name="Standaard 3 2 3 2 3 2 8" xfId="20783" xr:uid="{DC6C0D5E-E1EC-469C-B14B-B3EF0C948491}"/>
    <cellStyle name="Standaard 3 2 3 2 3 3" xfId="706" xr:uid="{3FDD357A-CA2B-4AAC-A32A-65BF8AAF44D3}"/>
    <cellStyle name="Standaard 3 2 3 2 3 3 2" xfId="1556" xr:uid="{1EEC180E-5098-42A4-B8BA-5005AA95410A}"/>
    <cellStyle name="Standaard 3 2 3 2 3 3 2 2" xfId="4101" xr:uid="{3F009EA4-31A6-440C-BC27-0182D9DD3EDE}"/>
    <cellStyle name="Standaard 3 2 3 2 3 3 2 2 2" xfId="5786" xr:uid="{BDFFB69E-7FAB-4F2F-8BAA-8A6AB26A9725}"/>
    <cellStyle name="Standaard 3 2 3 2 3 3 2 2 2 2" xfId="15975" xr:uid="{2F6E0E09-5B41-4D70-9E30-A0D2E52E4C20}"/>
    <cellStyle name="Standaard 3 2 3 2 3 3 2 2 2 2 2" xfId="36344" xr:uid="{B70A1D87-D089-4678-89C3-88AEE072AC86}"/>
    <cellStyle name="Standaard 3 2 3 2 3 3 2 2 2 3" xfId="26160" xr:uid="{C465839A-BD07-41AB-9054-4ACA64EE71E0}"/>
    <cellStyle name="Standaard 3 2 3 2 3 3 2 2 3" xfId="14279" xr:uid="{95A2579F-D6E5-485D-9ACE-81B1D5C2EC25}"/>
    <cellStyle name="Standaard 3 2 3 2 3 3 2 2 3 2" xfId="34648" xr:uid="{92F0710F-1A8C-4747-A5F2-9099FC118DBF}"/>
    <cellStyle name="Standaard 3 2 3 2 3 3 2 2 4" xfId="24464" xr:uid="{1D1A3E9F-523C-485E-8759-0CBE0CDBE5B6}"/>
    <cellStyle name="Standaard 3 2 3 2 3 3 2 3" xfId="5785" xr:uid="{E6C3B3C5-36BD-4FBF-B13C-6668B43BBEB4}"/>
    <cellStyle name="Standaard 3 2 3 2 3 3 2 3 2" xfId="15974" xr:uid="{28F43A08-4774-4893-920A-AEB4C438E70B}"/>
    <cellStyle name="Standaard 3 2 3 2 3 3 2 3 2 2" xfId="36343" xr:uid="{2C3210B0-E8BD-4A59-BB4C-78A99AB98CCC}"/>
    <cellStyle name="Standaard 3 2 3 2 3 3 2 3 3" xfId="26159" xr:uid="{5ADB07EC-6432-4040-B763-1F7398315F03}"/>
    <cellStyle name="Standaard 3 2 3 2 3 3 2 4" xfId="11736" xr:uid="{1330956B-9612-4170-AFA5-27A06585DFA2}"/>
    <cellStyle name="Standaard 3 2 3 2 3 3 2 4 2" xfId="32105" xr:uid="{8478DF31-35AE-4400-9A11-91A019D69168}"/>
    <cellStyle name="Standaard 3 2 3 2 3 3 2 5" xfId="21921" xr:uid="{3F269BE5-2BCE-4ADF-8650-25AD712A83AA}"/>
    <cellStyle name="Standaard 3 2 3 2 3 3 3" xfId="2403" xr:uid="{8EC4421B-A929-4D74-8DA7-12F734599952}"/>
    <cellStyle name="Standaard 3 2 3 2 3 3 3 2" xfId="4948" xr:uid="{6C17CDB8-A501-4436-AC46-5C7CC288D2B6}"/>
    <cellStyle name="Standaard 3 2 3 2 3 3 3 2 2" xfId="5788" xr:uid="{1BCF1C3F-5706-4C58-8D3F-9E84172F88E6}"/>
    <cellStyle name="Standaard 3 2 3 2 3 3 3 2 2 2" xfId="15977" xr:uid="{6D47AAE4-35D5-4320-88F6-3F4BCBF21E11}"/>
    <cellStyle name="Standaard 3 2 3 2 3 3 3 2 2 2 2" xfId="36346" xr:uid="{904E83ED-3BB2-48D8-86AB-BD89261D8799}"/>
    <cellStyle name="Standaard 3 2 3 2 3 3 3 2 2 3" xfId="26162" xr:uid="{9C6AE9E2-38A3-479E-B4DB-F54E50541467}"/>
    <cellStyle name="Standaard 3 2 3 2 3 3 3 2 3" xfId="15126" xr:uid="{CC28AE70-A7F1-4FB8-BFCB-2BE1039F64F9}"/>
    <cellStyle name="Standaard 3 2 3 2 3 3 3 2 3 2" xfId="35495" xr:uid="{6B305AD9-D7C3-4D0F-990C-F6349ADC754D}"/>
    <cellStyle name="Standaard 3 2 3 2 3 3 3 2 4" xfId="25311" xr:uid="{CEAC1906-6C9D-4824-9C34-DB71821D0E6F}"/>
    <cellStyle name="Standaard 3 2 3 2 3 3 3 3" xfId="5787" xr:uid="{668FA565-CE25-4638-A89E-4ABD467C09B9}"/>
    <cellStyle name="Standaard 3 2 3 2 3 3 3 3 2" xfId="15976" xr:uid="{EF3715D2-CA02-4E6A-8530-8B7EBEEC2CE1}"/>
    <cellStyle name="Standaard 3 2 3 2 3 3 3 3 2 2" xfId="36345" xr:uid="{29EC7EB9-8A1C-4998-9A63-A116F98AB856}"/>
    <cellStyle name="Standaard 3 2 3 2 3 3 3 3 3" xfId="26161" xr:uid="{578A3982-7625-4B31-99AC-2EDD3BA7392E}"/>
    <cellStyle name="Standaard 3 2 3 2 3 3 3 4" xfId="12583" xr:uid="{150FD4C9-B3C8-42A9-8914-A1E53BB4CCA8}"/>
    <cellStyle name="Standaard 3 2 3 2 3 3 3 4 2" xfId="32952" xr:uid="{F0515840-EBD2-41C5-842D-F8E2C8DCEF66}"/>
    <cellStyle name="Standaard 3 2 3 2 3 3 3 5" xfId="22768" xr:uid="{1E18C2AD-2477-4359-9B2D-064BA3665801}"/>
    <cellStyle name="Standaard 3 2 3 2 3 3 4" xfId="3253" xr:uid="{FED3DB1D-3E5A-42A8-81A8-954CA07B6910}"/>
    <cellStyle name="Standaard 3 2 3 2 3 3 4 2" xfId="5789" xr:uid="{B364AAB7-347D-49FD-BE15-0B6260CD1625}"/>
    <cellStyle name="Standaard 3 2 3 2 3 3 4 2 2" xfId="15978" xr:uid="{6E2F8B1F-1EF1-48F6-94FB-886B79B65EDA}"/>
    <cellStyle name="Standaard 3 2 3 2 3 3 4 2 2 2" xfId="36347" xr:uid="{D2974028-D358-409C-B5F3-C0C235B3C2D3}"/>
    <cellStyle name="Standaard 3 2 3 2 3 3 4 2 3" xfId="26163" xr:uid="{900AFD99-C38B-4BF9-AB4F-A47774C0B6F0}"/>
    <cellStyle name="Standaard 3 2 3 2 3 3 4 3" xfId="13431" xr:uid="{F0B50E60-6EDE-4AC8-8C7E-932FADEA85E3}"/>
    <cellStyle name="Standaard 3 2 3 2 3 3 4 3 2" xfId="33800" xr:uid="{F1D0E991-BEC1-4D88-9B51-65982CBE84BD}"/>
    <cellStyle name="Standaard 3 2 3 2 3 3 4 4" xfId="23616" xr:uid="{AE89EBDB-9ADE-40DA-84C5-1675E6C5ED8A}"/>
    <cellStyle name="Standaard 3 2 3 2 3 3 5" xfId="5784" xr:uid="{C940CCD4-4A7D-4291-9490-9D0E814570A2}"/>
    <cellStyle name="Standaard 3 2 3 2 3 3 5 2" xfId="15973" xr:uid="{A1363810-D0CC-4E76-AF14-35C728EFD0D1}"/>
    <cellStyle name="Standaard 3 2 3 2 3 3 5 2 2" xfId="36342" xr:uid="{74A712FA-A874-4122-A93A-F7914045913E}"/>
    <cellStyle name="Standaard 3 2 3 2 3 3 5 3" xfId="26158" xr:uid="{45A27E2D-389F-4B26-BB3E-871746E33F6A}"/>
    <cellStyle name="Standaard 3 2 3 2 3 3 6" xfId="10888" xr:uid="{84E510E1-241E-496B-86A9-1E74636CDE81}"/>
    <cellStyle name="Standaard 3 2 3 2 3 3 6 2" xfId="31257" xr:uid="{B3AF4612-0C74-4B25-BB37-7130B30801A8}"/>
    <cellStyle name="Standaard 3 2 3 2 3 3 7" xfId="21073" xr:uid="{0C5E71A9-7C0F-4BC6-B882-CBFD415EB0D6}"/>
    <cellStyle name="Standaard 3 2 3 2 3 4" xfId="1132" xr:uid="{BE1F046A-E43C-4EA3-99A6-3893F3B6136F}"/>
    <cellStyle name="Standaard 3 2 3 2 3 4 2" xfId="3677" xr:uid="{3DCC5866-4FF5-4927-9082-27E45CB676F8}"/>
    <cellStyle name="Standaard 3 2 3 2 3 4 2 2" xfId="5791" xr:uid="{96C390AA-E396-45DB-BB27-B699C18AD02D}"/>
    <cellStyle name="Standaard 3 2 3 2 3 4 2 2 2" xfId="15980" xr:uid="{575E2789-2A36-436B-A500-8DFA143C143E}"/>
    <cellStyle name="Standaard 3 2 3 2 3 4 2 2 2 2" xfId="36349" xr:uid="{5F461E2F-4B3C-4281-BB4A-23E43AC4F817}"/>
    <cellStyle name="Standaard 3 2 3 2 3 4 2 2 3" xfId="26165" xr:uid="{5DBEAB00-72FC-403F-BC99-8381DA0B1F0A}"/>
    <cellStyle name="Standaard 3 2 3 2 3 4 2 3" xfId="13855" xr:uid="{8227F432-00B7-42FE-A5E5-34ADD2D86E7B}"/>
    <cellStyle name="Standaard 3 2 3 2 3 4 2 3 2" xfId="34224" xr:uid="{17DD6B11-CA88-4467-9769-638E6585CF6D}"/>
    <cellStyle name="Standaard 3 2 3 2 3 4 2 4" xfId="24040" xr:uid="{F9AA9A9A-077A-4A06-8711-20A07605AA7A}"/>
    <cellStyle name="Standaard 3 2 3 2 3 4 3" xfId="5790" xr:uid="{DECBF348-C2A8-4457-B0C3-1EA601379063}"/>
    <cellStyle name="Standaard 3 2 3 2 3 4 3 2" xfId="15979" xr:uid="{29E68571-FCE2-4D50-B9D8-B8108096E358}"/>
    <cellStyle name="Standaard 3 2 3 2 3 4 3 2 2" xfId="36348" xr:uid="{ACBC9303-C325-4B3B-8250-10F28DFD4C34}"/>
    <cellStyle name="Standaard 3 2 3 2 3 4 3 3" xfId="26164" xr:uid="{AC3C7F1E-A4CC-4277-818B-F4B8A439D674}"/>
    <cellStyle name="Standaard 3 2 3 2 3 4 4" xfId="11312" xr:uid="{08EB8C57-32A0-44C0-B757-A4EE1D1E872D}"/>
    <cellStyle name="Standaard 3 2 3 2 3 4 4 2" xfId="31681" xr:uid="{DC9BDC39-41CC-48ED-B7D8-CF84100B624C}"/>
    <cellStyle name="Standaard 3 2 3 2 3 4 5" xfId="21497" xr:uid="{C541F627-5E77-4F12-8E7F-D1AA70D8DC77}"/>
    <cellStyle name="Standaard 3 2 3 2 3 5" xfId="1979" xr:uid="{2923BE83-73B5-4110-9F62-CA8A8B155DF5}"/>
    <cellStyle name="Standaard 3 2 3 2 3 5 2" xfId="4524" xr:uid="{63855F25-BA95-4A70-9D7C-12ADAD03CDAE}"/>
    <cellStyle name="Standaard 3 2 3 2 3 5 2 2" xfId="5793" xr:uid="{BFBBBA10-8086-40D0-B565-C29F28547434}"/>
    <cellStyle name="Standaard 3 2 3 2 3 5 2 2 2" xfId="15982" xr:uid="{0DD5F407-1545-479A-9C56-A962E422886B}"/>
    <cellStyle name="Standaard 3 2 3 2 3 5 2 2 2 2" xfId="36351" xr:uid="{CD63A737-86E0-413C-9FA6-9C9A8D4E1BBB}"/>
    <cellStyle name="Standaard 3 2 3 2 3 5 2 2 3" xfId="26167" xr:uid="{86C76750-F948-42FD-8F20-098CD76224BA}"/>
    <cellStyle name="Standaard 3 2 3 2 3 5 2 3" xfId="14702" xr:uid="{836CC2EE-C78F-49D2-8E93-0EE43D40D609}"/>
    <cellStyle name="Standaard 3 2 3 2 3 5 2 3 2" xfId="35071" xr:uid="{43A6EB26-94F3-4AC6-92AD-1DFE112D0481}"/>
    <cellStyle name="Standaard 3 2 3 2 3 5 2 4" xfId="24887" xr:uid="{C4D2CAD0-CBD2-40BD-9CFA-C2577F077F86}"/>
    <cellStyle name="Standaard 3 2 3 2 3 5 3" xfId="5792" xr:uid="{665D7DB3-7CDC-477C-908B-D3DD496A8870}"/>
    <cellStyle name="Standaard 3 2 3 2 3 5 3 2" xfId="15981" xr:uid="{A1C7E5DB-ADE6-4DF8-88CB-9E62114F2684}"/>
    <cellStyle name="Standaard 3 2 3 2 3 5 3 2 2" xfId="36350" xr:uid="{D569C977-794F-4529-9D39-52216F6EB589}"/>
    <cellStyle name="Standaard 3 2 3 2 3 5 3 3" xfId="26166" xr:uid="{F96C69EF-4DDB-4AF9-B090-8CE71CAB117B}"/>
    <cellStyle name="Standaard 3 2 3 2 3 5 4" xfId="12159" xr:uid="{EB0EAE7A-FF7A-4183-A7C7-6DF5A6111601}"/>
    <cellStyle name="Standaard 3 2 3 2 3 5 4 2" xfId="32528" xr:uid="{CF0D53ED-6298-4558-8A32-E15117D43BC0}"/>
    <cellStyle name="Standaard 3 2 3 2 3 5 5" xfId="22344" xr:uid="{EC2C3B2A-8CD8-4352-AC9D-C57DFD9D8578}"/>
    <cellStyle name="Standaard 3 2 3 2 3 6" xfId="2829" xr:uid="{C07EA9F8-12D7-4B20-888E-AA3A7262FFF5}"/>
    <cellStyle name="Standaard 3 2 3 2 3 6 2" xfId="5794" xr:uid="{DD86C648-99A8-49D3-A069-860B3B840F43}"/>
    <cellStyle name="Standaard 3 2 3 2 3 6 2 2" xfId="15983" xr:uid="{3DB47196-4925-4F05-8038-7F4DC9CDEAF3}"/>
    <cellStyle name="Standaard 3 2 3 2 3 6 2 2 2" xfId="36352" xr:uid="{ECE824D5-C099-46F7-9EC1-565EC0D35555}"/>
    <cellStyle name="Standaard 3 2 3 2 3 6 2 3" xfId="26168" xr:uid="{B55AAFC7-E467-4491-8C5E-6ED7451A8E10}"/>
    <cellStyle name="Standaard 3 2 3 2 3 6 3" xfId="13007" xr:uid="{C32FE965-5991-4F81-9263-1607996C4087}"/>
    <cellStyle name="Standaard 3 2 3 2 3 6 3 2" xfId="33376" xr:uid="{0E8AC1B9-710C-4EC4-BCD2-173839BE1F7C}"/>
    <cellStyle name="Standaard 3 2 3 2 3 6 4" xfId="23192" xr:uid="{EEDA5EA9-6F51-4A5B-B1DC-630FBFECF530}"/>
    <cellStyle name="Standaard 3 2 3 2 3 7" xfId="5771" xr:uid="{80A0E1BB-0297-4646-AC02-849F2D441954}"/>
    <cellStyle name="Standaard 3 2 3 2 3 7 2" xfId="15960" xr:uid="{2F42E4F1-C93D-45B3-A059-DDB6824A1987}"/>
    <cellStyle name="Standaard 3 2 3 2 3 7 2 2" xfId="36329" xr:uid="{86E6E29D-50C1-43B9-A054-0374DF81B22B}"/>
    <cellStyle name="Standaard 3 2 3 2 3 7 3" xfId="26145" xr:uid="{79B04A14-7AF7-4164-AB06-0130AFF4AE37}"/>
    <cellStyle name="Standaard 3 2 3 2 3 8" xfId="10464" xr:uid="{03E0C5FF-05E4-4276-BDC1-77E1F074ADCD}"/>
    <cellStyle name="Standaard 3 2 3 2 3 8 2" xfId="30833" xr:uid="{50D4A209-6829-40CA-B42F-5194B6C7C92B}"/>
    <cellStyle name="Standaard 3 2 3 2 3 9" xfId="20649" xr:uid="{ADC1AB75-B900-4BF3-835A-7AC863D5061B}"/>
    <cellStyle name="Standaard 3 2 3 2 4" xfId="216" xr:uid="{2E18CF4D-99C5-431C-9AA7-D3A0EC0F564A}"/>
    <cellStyle name="Standaard 3 2 3 2 4 2" xfId="774" xr:uid="{0BC4A082-80B2-4728-99B4-1E3183A3FC4A}"/>
    <cellStyle name="Standaard 3 2 3 2 4 2 2" xfId="1624" xr:uid="{89C9E46B-00CC-4D03-AD54-884B51992B41}"/>
    <cellStyle name="Standaard 3 2 3 2 4 2 2 2" xfId="4169" xr:uid="{6E24CF29-79C8-4676-9592-8DA2DBBD6464}"/>
    <cellStyle name="Standaard 3 2 3 2 4 2 2 2 2" xfId="5798" xr:uid="{3B71DE18-28ED-4164-8394-98DEF7E00DF9}"/>
    <cellStyle name="Standaard 3 2 3 2 4 2 2 2 2 2" xfId="15987" xr:uid="{43A0D0CE-17DF-4318-9A90-C456BB0A96D0}"/>
    <cellStyle name="Standaard 3 2 3 2 4 2 2 2 2 2 2" xfId="36356" xr:uid="{BE32721F-D42F-425C-B29E-768911CD0754}"/>
    <cellStyle name="Standaard 3 2 3 2 4 2 2 2 2 3" xfId="26172" xr:uid="{7445498C-CF6A-4442-9F5C-678B8A1E03A1}"/>
    <cellStyle name="Standaard 3 2 3 2 4 2 2 2 3" xfId="14347" xr:uid="{C3F49DD9-7922-4706-B06E-964D0FB1A52E}"/>
    <cellStyle name="Standaard 3 2 3 2 4 2 2 2 3 2" xfId="34716" xr:uid="{638DE066-6819-49A8-8998-91295BEC0E70}"/>
    <cellStyle name="Standaard 3 2 3 2 4 2 2 2 4" xfId="24532" xr:uid="{83EC3FB1-322C-433A-B131-BCFEA7EC2C77}"/>
    <cellStyle name="Standaard 3 2 3 2 4 2 2 3" xfId="5797" xr:uid="{44A20969-8B7B-4549-99A1-806B244AA180}"/>
    <cellStyle name="Standaard 3 2 3 2 4 2 2 3 2" xfId="15986" xr:uid="{77CE6B14-FC3F-4A5B-B795-7FDFF532FF8C}"/>
    <cellStyle name="Standaard 3 2 3 2 4 2 2 3 2 2" xfId="36355" xr:uid="{C7963E40-A2D2-4B73-90E5-1593B9055348}"/>
    <cellStyle name="Standaard 3 2 3 2 4 2 2 3 3" xfId="26171" xr:uid="{EEEB5B6D-4B7E-4FED-967A-1612662AAA7C}"/>
    <cellStyle name="Standaard 3 2 3 2 4 2 2 4" xfId="11804" xr:uid="{6E764511-734C-4DF8-915F-96A6EF0C4F3E}"/>
    <cellStyle name="Standaard 3 2 3 2 4 2 2 4 2" xfId="32173" xr:uid="{B4B0A0C7-6B88-498D-A92B-5133B9C28BF3}"/>
    <cellStyle name="Standaard 3 2 3 2 4 2 2 5" xfId="21989" xr:uid="{90754D25-3DCF-4DBB-BD44-88D34F61163F}"/>
    <cellStyle name="Standaard 3 2 3 2 4 2 3" xfId="2471" xr:uid="{290E223F-7372-471E-BB5F-E021F7E09BAA}"/>
    <cellStyle name="Standaard 3 2 3 2 4 2 3 2" xfId="5016" xr:uid="{740AE993-37D3-4848-A23B-7609ACBD8EB5}"/>
    <cellStyle name="Standaard 3 2 3 2 4 2 3 2 2" xfId="5800" xr:uid="{C4CE39AF-F885-4F92-8EC3-113C75462A55}"/>
    <cellStyle name="Standaard 3 2 3 2 4 2 3 2 2 2" xfId="15989" xr:uid="{D37ABA25-2BDE-4911-BA23-A4860DA0D76B}"/>
    <cellStyle name="Standaard 3 2 3 2 4 2 3 2 2 2 2" xfId="36358" xr:uid="{E11B4DF4-ABFF-4652-B038-003B871F0274}"/>
    <cellStyle name="Standaard 3 2 3 2 4 2 3 2 2 3" xfId="26174" xr:uid="{FEBBE5C2-FEEF-4438-A016-EAC887400616}"/>
    <cellStyle name="Standaard 3 2 3 2 4 2 3 2 3" xfId="15194" xr:uid="{AC4F6F52-2632-46B6-968F-12E31EA3F1D6}"/>
    <cellStyle name="Standaard 3 2 3 2 4 2 3 2 3 2" xfId="35563" xr:uid="{E6EF30E3-BEA3-42FA-8044-F1036968074E}"/>
    <cellStyle name="Standaard 3 2 3 2 4 2 3 2 4" xfId="25379" xr:uid="{9FF7F211-E1D0-4C16-9EA0-34853776C542}"/>
    <cellStyle name="Standaard 3 2 3 2 4 2 3 3" xfId="5799" xr:uid="{668014F9-C280-4FCC-B576-3FA6710D1865}"/>
    <cellStyle name="Standaard 3 2 3 2 4 2 3 3 2" xfId="15988" xr:uid="{CD874B52-05DA-458E-A66A-4ED01A6E7418}"/>
    <cellStyle name="Standaard 3 2 3 2 4 2 3 3 2 2" xfId="36357" xr:uid="{E639AC56-110E-444D-BC2E-D434B5D4C05B}"/>
    <cellStyle name="Standaard 3 2 3 2 4 2 3 3 3" xfId="26173" xr:uid="{8F820F4F-A4C8-4E46-ACE3-44F4F4B2AD77}"/>
    <cellStyle name="Standaard 3 2 3 2 4 2 3 4" xfId="12651" xr:uid="{1E10FA5E-511C-4E84-86B7-7AC57901EC85}"/>
    <cellStyle name="Standaard 3 2 3 2 4 2 3 4 2" xfId="33020" xr:uid="{8919F6D2-77A9-4E21-A3AB-5AC36D16B4C9}"/>
    <cellStyle name="Standaard 3 2 3 2 4 2 3 5" xfId="22836" xr:uid="{4F215FC5-83F7-4135-8254-C803CB8D6DCD}"/>
    <cellStyle name="Standaard 3 2 3 2 4 2 4" xfId="3321" xr:uid="{705FE54A-D4A6-44A7-922E-8E54AC0E6DA2}"/>
    <cellStyle name="Standaard 3 2 3 2 4 2 4 2" xfId="5801" xr:uid="{A231AF6F-F011-4A36-AE7F-32EF3665A3E8}"/>
    <cellStyle name="Standaard 3 2 3 2 4 2 4 2 2" xfId="15990" xr:uid="{93258F46-68D5-4D73-85A6-E5A42FF5C6FC}"/>
    <cellStyle name="Standaard 3 2 3 2 4 2 4 2 2 2" xfId="36359" xr:uid="{DC334789-212B-4DFD-9831-9BE1379B91BA}"/>
    <cellStyle name="Standaard 3 2 3 2 4 2 4 2 3" xfId="26175" xr:uid="{88272C62-F399-4E0E-9DBE-5636929E8E7B}"/>
    <cellStyle name="Standaard 3 2 3 2 4 2 4 3" xfId="13499" xr:uid="{767CC7B1-D74B-4E52-A8FC-69A34879D0A4}"/>
    <cellStyle name="Standaard 3 2 3 2 4 2 4 3 2" xfId="33868" xr:uid="{86266FF6-7B6E-421E-91EA-009C9EC67083}"/>
    <cellStyle name="Standaard 3 2 3 2 4 2 4 4" xfId="23684" xr:uid="{56D9E1F4-78C2-42D9-A018-113E1A0B28AB}"/>
    <cellStyle name="Standaard 3 2 3 2 4 2 5" xfId="5796" xr:uid="{7D86640D-EF51-487C-842A-11B1F7A4F6D7}"/>
    <cellStyle name="Standaard 3 2 3 2 4 2 5 2" xfId="15985" xr:uid="{29BEF846-255A-4599-A4C3-CCD6CD002159}"/>
    <cellStyle name="Standaard 3 2 3 2 4 2 5 2 2" xfId="36354" xr:uid="{46712052-850D-42CE-8220-AD3FCD7716E5}"/>
    <cellStyle name="Standaard 3 2 3 2 4 2 5 3" xfId="26170" xr:uid="{C701BFE3-2053-4269-A73A-6738EAFEC98B}"/>
    <cellStyle name="Standaard 3 2 3 2 4 2 6" xfId="10956" xr:uid="{58EB908C-4B59-422B-8E3F-AE59C5F1B319}"/>
    <cellStyle name="Standaard 3 2 3 2 4 2 6 2" xfId="31325" xr:uid="{79CF6FD3-6362-4046-92A2-2D7E9DB4A0A4}"/>
    <cellStyle name="Standaard 3 2 3 2 4 2 7" xfId="21141" xr:uid="{80F84C4F-008C-46C2-82E8-C7B39B158C56}"/>
    <cellStyle name="Standaard 3 2 3 2 4 3" xfId="1200" xr:uid="{D9EB7207-9B1D-478B-8FA4-E5E9BB60CB7D}"/>
    <cellStyle name="Standaard 3 2 3 2 4 3 2" xfId="3745" xr:uid="{1D0BB6C1-0D8C-4366-A6EC-A0C145F0E85A}"/>
    <cellStyle name="Standaard 3 2 3 2 4 3 2 2" xfId="5803" xr:uid="{1094301D-8817-4109-919C-D4C137EC31C0}"/>
    <cellStyle name="Standaard 3 2 3 2 4 3 2 2 2" xfId="15992" xr:uid="{08D6B601-24A3-4167-A660-42A2DB8337EB}"/>
    <cellStyle name="Standaard 3 2 3 2 4 3 2 2 2 2" xfId="36361" xr:uid="{36F035AF-EDD6-45B7-A61A-72BA025B4823}"/>
    <cellStyle name="Standaard 3 2 3 2 4 3 2 2 3" xfId="26177" xr:uid="{1D2E0261-3495-4440-B011-5DB6A0071437}"/>
    <cellStyle name="Standaard 3 2 3 2 4 3 2 3" xfId="13923" xr:uid="{080B2190-9C5E-44E0-85A1-29C5C21A97F1}"/>
    <cellStyle name="Standaard 3 2 3 2 4 3 2 3 2" xfId="34292" xr:uid="{8A1BA1B1-C7F8-4BDE-8619-B2EF1A0333EA}"/>
    <cellStyle name="Standaard 3 2 3 2 4 3 2 4" xfId="24108" xr:uid="{7822F0CA-B5C3-43E0-8543-9E2393A70189}"/>
    <cellStyle name="Standaard 3 2 3 2 4 3 3" xfId="5802" xr:uid="{D50FA34C-526A-4F43-86AA-1A74F9D61739}"/>
    <cellStyle name="Standaard 3 2 3 2 4 3 3 2" xfId="15991" xr:uid="{902DB7E0-6E07-401D-BA02-1BC1932EDC2B}"/>
    <cellStyle name="Standaard 3 2 3 2 4 3 3 2 2" xfId="36360" xr:uid="{A52588D2-2854-4B62-B0BA-66DDA4D8E0B7}"/>
    <cellStyle name="Standaard 3 2 3 2 4 3 3 3" xfId="26176" xr:uid="{B4C80B04-0AB3-4CAD-B8AC-F1CA4AE5EE54}"/>
    <cellStyle name="Standaard 3 2 3 2 4 3 4" xfId="11380" xr:uid="{A1C5D8D4-2265-426C-8663-45223EB59DB9}"/>
    <cellStyle name="Standaard 3 2 3 2 4 3 4 2" xfId="31749" xr:uid="{D4C82B46-D379-4D4C-9073-34529AF01E80}"/>
    <cellStyle name="Standaard 3 2 3 2 4 3 5" xfId="21565" xr:uid="{2F20BAEE-A3AD-49FC-9835-23B9B4BF05C6}"/>
    <cellStyle name="Standaard 3 2 3 2 4 4" xfId="2047" xr:uid="{C19EACC9-2D7E-4D9F-A2EB-F1BE26925BA4}"/>
    <cellStyle name="Standaard 3 2 3 2 4 4 2" xfId="4592" xr:uid="{07241D9E-73E7-430F-B44F-03942B8B0818}"/>
    <cellStyle name="Standaard 3 2 3 2 4 4 2 2" xfId="5805" xr:uid="{4057E5E4-7D6B-4050-B5BB-420216AC6B20}"/>
    <cellStyle name="Standaard 3 2 3 2 4 4 2 2 2" xfId="15994" xr:uid="{E0C79D06-B69E-4EE3-9FBB-1802E34094F8}"/>
    <cellStyle name="Standaard 3 2 3 2 4 4 2 2 2 2" xfId="36363" xr:uid="{5AFEE47B-8AD5-4733-9289-EB277A999932}"/>
    <cellStyle name="Standaard 3 2 3 2 4 4 2 2 3" xfId="26179" xr:uid="{E2A473FB-177E-4BAE-AC4A-A3070CE100A9}"/>
    <cellStyle name="Standaard 3 2 3 2 4 4 2 3" xfId="14770" xr:uid="{CC1FE73D-0647-4AD5-B63F-7EFB0A51451B}"/>
    <cellStyle name="Standaard 3 2 3 2 4 4 2 3 2" xfId="35139" xr:uid="{691CB23C-128C-492C-AD42-A7A7AB9CE20D}"/>
    <cellStyle name="Standaard 3 2 3 2 4 4 2 4" xfId="24955" xr:uid="{AB54559C-9536-4029-869B-3AE98EB2BBC3}"/>
    <cellStyle name="Standaard 3 2 3 2 4 4 3" xfId="5804" xr:uid="{585FB2BA-6431-4F16-BAC3-057FC78C7D6C}"/>
    <cellStyle name="Standaard 3 2 3 2 4 4 3 2" xfId="15993" xr:uid="{F6D59C00-2977-4082-A29B-5FBC082E213C}"/>
    <cellStyle name="Standaard 3 2 3 2 4 4 3 2 2" xfId="36362" xr:uid="{A5270FFB-246C-414E-8CDB-DE10C258EF5E}"/>
    <cellStyle name="Standaard 3 2 3 2 4 4 3 3" xfId="26178" xr:uid="{A82D326E-0E1E-45D5-875F-C11051878917}"/>
    <cellStyle name="Standaard 3 2 3 2 4 4 4" xfId="12227" xr:uid="{383638D1-5812-4E12-82A3-1075ADBD5678}"/>
    <cellStyle name="Standaard 3 2 3 2 4 4 4 2" xfId="32596" xr:uid="{AADC6D84-CDFC-4B94-B1D4-5DF48E055296}"/>
    <cellStyle name="Standaard 3 2 3 2 4 4 5" xfId="22412" xr:uid="{BE24D941-89FF-4560-9A59-C75EA77ECA80}"/>
    <cellStyle name="Standaard 3 2 3 2 4 5" xfId="2897" xr:uid="{F6402AF9-4A8D-476E-B71A-4DA8E8E31C79}"/>
    <cellStyle name="Standaard 3 2 3 2 4 5 2" xfId="5806" xr:uid="{C2762B9F-DF8F-4409-B293-D143AC385A59}"/>
    <cellStyle name="Standaard 3 2 3 2 4 5 2 2" xfId="15995" xr:uid="{558A9A00-1343-42B0-9C22-49E058A479F0}"/>
    <cellStyle name="Standaard 3 2 3 2 4 5 2 2 2" xfId="36364" xr:uid="{0763F8FF-1E25-48A0-B19B-3405657F61B3}"/>
    <cellStyle name="Standaard 3 2 3 2 4 5 2 3" xfId="26180" xr:uid="{32D0C4AF-7A7A-4525-AEF1-6224D235A7A3}"/>
    <cellStyle name="Standaard 3 2 3 2 4 5 3" xfId="13075" xr:uid="{EBCB82AA-DB93-40A7-AF24-8CC75ACCC6DB}"/>
    <cellStyle name="Standaard 3 2 3 2 4 5 3 2" xfId="33444" xr:uid="{695A8B94-794F-439E-922C-D750DEB3624E}"/>
    <cellStyle name="Standaard 3 2 3 2 4 5 4" xfId="23260" xr:uid="{C8E2F517-D264-4160-9AB8-6635BD72259A}"/>
    <cellStyle name="Standaard 3 2 3 2 4 6" xfId="5795" xr:uid="{8C3DF956-4386-402F-85CD-52B2B0DBFB21}"/>
    <cellStyle name="Standaard 3 2 3 2 4 6 2" xfId="15984" xr:uid="{F23AD7F4-9838-414D-9DD9-F036F0CC52CB}"/>
    <cellStyle name="Standaard 3 2 3 2 4 6 2 2" xfId="36353" xr:uid="{E277DBFE-7C23-497B-ABC4-1D6C30381937}"/>
    <cellStyle name="Standaard 3 2 3 2 4 6 3" xfId="26169" xr:uid="{8C3E8BA6-F35C-4884-9223-69977286A9BE}"/>
    <cellStyle name="Standaard 3 2 3 2 4 7" xfId="10532" xr:uid="{719D597D-5848-4A77-BE41-7D360E120422}"/>
    <cellStyle name="Standaard 3 2 3 2 4 7 2" xfId="30901" xr:uid="{97CBD1E7-A5DB-4A17-B8F2-CFC73D392B41}"/>
    <cellStyle name="Standaard 3 2 3 2 4 8" xfId="20717" xr:uid="{EFE2088A-56D7-44CD-A48A-7721FFCFF43B}"/>
    <cellStyle name="Standaard 3 2 3 2 5" xfId="426" xr:uid="{06625575-C601-42B9-961C-81FB55B32CA4}"/>
    <cellStyle name="Standaard 3 2 3 2 5 2" xfId="888" xr:uid="{45683E1A-50BE-4C90-B622-979ECEED0875}"/>
    <cellStyle name="Standaard 3 2 3 2 5 2 2" xfId="1738" xr:uid="{CA198A5A-7381-4687-A304-81EC1B1676B7}"/>
    <cellStyle name="Standaard 3 2 3 2 5 2 2 2" xfId="4283" xr:uid="{D32222C3-A823-47EE-8EA6-099B8219CF9E}"/>
    <cellStyle name="Standaard 3 2 3 2 5 2 2 2 2" xfId="5810" xr:uid="{A6EF4E1C-342B-49D9-BC1E-D19C0FE861ED}"/>
    <cellStyle name="Standaard 3 2 3 2 5 2 2 2 2 2" xfId="15999" xr:uid="{C360197A-9787-4178-A5E0-A77C16DCE4EF}"/>
    <cellStyle name="Standaard 3 2 3 2 5 2 2 2 2 2 2" xfId="36368" xr:uid="{617FAEAD-A0CE-4717-878C-67B9F5B363AF}"/>
    <cellStyle name="Standaard 3 2 3 2 5 2 2 2 2 3" xfId="26184" xr:uid="{C025D3EA-0171-4720-81F3-01AB3795F4CB}"/>
    <cellStyle name="Standaard 3 2 3 2 5 2 2 2 3" xfId="14461" xr:uid="{AFD82560-A344-479D-BAF1-BB91504F3801}"/>
    <cellStyle name="Standaard 3 2 3 2 5 2 2 2 3 2" xfId="34830" xr:uid="{CCB462FB-0B92-4875-97BF-6157230560C9}"/>
    <cellStyle name="Standaard 3 2 3 2 5 2 2 2 4" xfId="24646" xr:uid="{0BC46978-48CD-42C9-B99F-D0857FC329C6}"/>
    <cellStyle name="Standaard 3 2 3 2 5 2 2 3" xfId="5809" xr:uid="{BA990922-5276-4F21-8AF9-688F46535AED}"/>
    <cellStyle name="Standaard 3 2 3 2 5 2 2 3 2" xfId="15998" xr:uid="{89975A62-12A2-4D9C-8487-4D3238F61F9B}"/>
    <cellStyle name="Standaard 3 2 3 2 5 2 2 3 2 2" xfId="36367" xr:uid="{6184ACAF-B84C-4280-B5C6-DDBB6FCED7D4}"/>
    <cellStyle name="Standaard 3 2 3 2 5 2 2 3 3" xfId="26183" xr:uid="{05CADE34-1A36-4092-880E-2CB0C39E8762}"/>
    <cellStyle name="Standaard 3 2 3 2 5 2 2 4" xfId="11918" xr:uid="{1AF01216-97F9-4133-BE79-D7CC6E51987C}"/>
    <cellStyle name="Standaard 3 2 3 2 5 2 2 4 2" xfId="32287" xr:uid="{07690227-8221-4C60-A9BD-6DCD961438F9}"/>
    <cellStyle name="Standaard 3 2 3 2 5 2 2 5" xfId="22103" xr:uid="{5B76D2AC-C71B-439D-B9C0-A95F1D9E184E}"/>
    <cellStyle name="Standaard 3 2 3 2 5 2 3" xfId="2585" xr:uid="{FF35308E-E604-47C7-B3CB-4B6FB241A8BD}"/>
    <cellStyle name="Standaard 3 2 3 2 5 2 3 2" xfId="5130" xr:uid="{C7CB872A-6332-42BD-A6A2-4A3E067A08EF}"/>
    <cellStyle name="Standaard 3 2 3 2 5 2 3 2 2" xfId="5812" xr:uid="{C9FBB3A5-EE0A-45F7-9C52-29201385CC02}"/>
    <cellStyle name="Standaard 3 2 3 2 5 2 3 2 2 2" xfId="16001" xr:uid="{1DD05C62-9099-4C9A-8764-574533758FBE}"/>
    <cellStyle name="Standaard 3 2 3 2 5 2 3 2 2 2 2" xfId="36370" xr:uid="{2C6C8E6C-1332-4734-9091-D30F7AB48C0D}"/>
    <cellStyle name="Standaard 3 2 3 2 5 2 3 2 2 3" xfId="26186" xr:uid="{E0C61B2A-949E-4297-903D-6794E95B0C8F}"/>
    <cellStyle name="Standaard 3 2 3 2 5 2 3 2 3" xfId="15308" xr:uid="{A7FB4716-44A0-4941-B709-87EC6707E6A4}"/>
    <cellStyle name="Standaard 3 2 3 2 5 2 3 2 3 2" xfId="35677" xr:uid="{0843045A-9480-4E3D-81BD-768B4BF69770}"/>
    <cellStyle name="Standaard 3 2 3 2 5 2 3 2 4" xfId="25493" xr:uid="{ABCFD6CE-6C43-4779-87B6-23D7F07F488B}"/>
    <cellStyle name="Standaard 3 2 3 2 5 2 3 3" xfId="5811" xr:uid="{232D942F-A41A-45BA-9B44-5236BE8D0848}"/>
    <cellStyle name="Standaard 3 2 3 2 5 2 3 3 2" xfId="16000" xr:uid="{231716A4-DC11-440A-B981-44426EA33A36}"/>
    <cellStyle name="Standaard 3 2 3 2 5 2 3 3 2 2" xfId="36369" xr:uid="{6ADB26CD-4202-4AF6-8761-F970A46A90AC}"/>
    <cellStyle name="Standaard 3 2 3 2 5 2 3 3 3" xfId="26185" xr:uid="{4FBCDA1E-A4E4-49B7-B69C-EB195F3F8AA3}"/>
    <cellStyle name="Standaard 3 2 3 2 5 2 3 4" xfId="12765" xr:uid="{8318BCF2-ADD7-41F7-8036-66EEC1E4F90C}"/>
    <cellStyle name="Standaard 3 2 3 2 5 2 3 4 2" xfId="33134" xr:uid="{F742D8B8-E580-4188-890C-C1B49DF97355}"/>
    <cellStyle name="Standaard 3 2 3 2 5 2 3 5" xfId="22950" xr:uid="{0383AC3D-4439-41C1-B371-94E65327FD1C}"/>
    <cellStyle name="Standaard 3 2 3 2 5 2 4" xfId="3435" xr:uid="{488EC77C-B2A7-4F96-B1A6-7B19F417F787}"/>
    <cellStyle name="Standaard 3 2 3 2 5 2 4 2" xfId="5813" xr:uid="{59DC352E-C055-4AFA-A376-F90B9A9DE340}"/>
    <cellStyle name="Standaard 3 2 3 2 5 2 4 2 2" xfId="16002" xr:uid="{DC6B1DAF-C919-4AF5-8006-B2C9721276EE}"/>
    <cellStyle name="Standaard 3 2 3 2 5 2 4 2 2 2" xfId="36371" xr:uid="{0FFE0867-3A87-4C4E-AF63-02A72D682611}"/>
    <cellStyle name="Standaard 3 2 3 2 5 2 4 2 3" xfId="26187" xr:uid="{54AC27F4-19FF-4C88-A5A0-C1D11E6F1579}"/>
    <cellStyle name="Standaard 3 2 3 2 5 2 4 3" xfId="13613" xr:uid="{9D515E22-AEF0-48B0-B685-0E2B13EFE2D8}"/>
    <cellStyle name="Standaard 3 2 3 2 5 2 4 3 2" xfId="33982" xr:uid="{E8C564BB-E452-4CD0-B046-C87DE26BA36F}"/>
    <cellStyle name="Standaard 3 2 3 2 5 2 4 4" xfId="23798" xr:uid="{CCB8CF6B-C9B8-45F4-B4E6-74C85579C966}"/>
    <cellStyle name="Standaard 3 2 3 2 5 2 5" xfId="5808" xr:uid="{0F420329-AC61-41AC-9184-53476E208C42}"/>
    <cellStyle name="Standaard 3 2 3 2 5 2 5 2" xfId="15997" xr:uid="{EA23D72C-AB20-455D-BE14-903F891F89B1}"/>
    <cellStyle name="Standaard 3 2 3 2 5 2 5 2 2" xfId="36366" xr:uid="{CA93EEC0-0609-486D-97AB-1A421C66FD37}"/>
    <cellStyle name="Standaard 3 2 3 2 5 2 5 3" xfId="26182" xr:uid="{42DDBB43-E42E-4393-87AD-5BA1C9C6A681}"/>
    <cellStyle name="Standaard 3 2 3 2 5 2 6" xfId="11070" xr:uid="{960399EE-F3FA-4D77-9912-85E319C47634}"/>
    <cellStyle name="Standaard 3 2 3 2 5 2 6 2" xfId="31439" xr:uid="{2BF9A21C-2CF2-4A85-9281-7DA0ECEE53EB}"/>
    <cellStyle name="Standaard 3 2 3 2 5 2 7" xfId="21255" xr:uid="{BC55188D-AB07-4A68-85F7-7BAA0A975FF4}"/>
    <cellStyle name="Standaard 3 2 3 2 5 3" xfId="1314" xr:uid="{8006E1D0-BAA5-4D61-A009-CB1E26497294}"/>
    <cellStyle name="Standaard 3 2 3 2 5 3 2" xfId="3859" xr:uid="{38783356-35B6-4799-893F-D6147CD17E1C}"/>
    <cellStyle name="Standaard 3 2 3 2 5 3 2 2" xfId="5815" xr:uid="{8DAB595D-A48D-4463-8614-6BBACAD6AC86}"/>
    <cellStyle name="Standaard 3 2 3 2 5 3 2 2 2" xfId="16004" xr:uid="{D6F35776-AFE4-4A7F-9024-43D08D0CD1FC}"/>
    <cellStyle name="Standaard 3 2 3 2 5 3 2 2 2 2" xfId="36373" xr:uid="{9BB1CAFB-79C5-4EC0-BD4E-841FCDE9ABB7}"/>
    <cellStyle name="Standaard 3 2 3 2 5 3 2 2 3" xfId="26189" xr:uid="{FAD34522-EBD0-4810-A06E-38278556A827}"/>
    <cellStyle name="Standaard 3 2 3 2 5 3 2 3" xfId="14037" xr:uid="{0607DFA4-2307-4CD8-A436-AC59C813469A}"/>
    <cellStyle name="Standaard 3 2 3 2 5 3 2 3 2" xfId="34406" xr:uid="{C7E85E17-75E4-475B-9C34-C5F3C4FEF5E8}"/>
    <cellStyle name="Standaard 3 2 3 2 5 3 2 4" xfId="24222" xr:uid="{657BC025-1432-4E6C-A278-01D06FA8F64A}"/>
    <cellStyle name="Standaard 3 2 3 2 5 3 3" xfId="5814" xr:uid="{C47FADE6-95F2-4C36-BCFF-73A5E504FBDB}"/>
    <cellStyle name="Standaard 3 2 3 2 5 3 3 2" xfId="16003" xr:uid="{3C3CA852-8564-47BA-BF69-8F6266583F70}"/>
    <cellStyle name="Standaard 3 2 3 2 5 3 3 2 2" xfId="36372" xr:uid="{70832659-87A7-49F4-95C2-1D99766BCE39}"/>
    <cellStyle name="Standaard 3 2 3 2 5 3 3 3" xfId="26188" xr:uid="{412B8558-B94B-4178-9B19-29B8749C51B1}"/>
    <cellStyle name="Standaard 3 2 3 2 5 3 4" xfId="11494" xr:uid="{5296B36A-1C69-460C-8A06-B2E5F3FED6C6}"/>
    <cellStyle name="Standaard 3 2 3 2 5 3 4 2" xfId="31863" xr:uid="{ED378E62-1C42-4D12-83FE-EA8311E6EBC6}"/>
    <cellStyle name="Standaard 3 2 3 2 5 3 5" xfId="21679" xr:uid="{0AE01133-673E-4FD4-8462-DF8CDFF37F92}"/>
    <cellStyle name="Standaard 3 2 3 2 5 4" xfId="2161" xr:uid="{2CD80187-7DAA-4078-AA8A-ECEBB74F58A9}"/>
    <cellStyle name="Standaard 3 2 3 2 5 4 2" xfId="4706" xr:uid="{0838CEBF-A543-487F-9243-F3D57FAF4A1A}"/>
    <cellStyle name="Standaard 3 2 3 2 5 4 2 2" xfId="5817" xr:uid="{8989EE10-36C0-4D39-80CE-A27C4AFD4D2F}"/>
    <cellStyle name="Standaard 3 2 3 2 5 4 2 2 2" xfId="16006" xr:uid="{4F1207E4-D4CB-43D9-81A6-47DE8EB91B41}"/>
    <cellStyle name="Standaard 3 2 3 2 5 4 2 2 2 2" xfId="36375" xr:uid="{B5E00579-4F01-4F52-B50E-B176E13A4937}"/>
    <cellStyle name="Standaard 3 2 3 2 5 4 2 2 3" xfId="26191" xr:uid="{DB48F613-0FF6-4078-9EB2-7D29E5C9A4DA}"/>
    <cellStyle name="Standaard 3 2 3 2 5 4 2 3" xfId="14884" xr:uid="{923D7570-811F-4F64-A723-8BE5C204267E}"/>
    <cellStyle name="Standaard 3 2 3 2 5 4 2 3 2" xfId="35253" xr:uid="{BF83637D-15EA-4CC2-B72F-F7958CC525CE}"/>
    <cellStyle name="Standaard 3 2 3 2 5 4 2 4" xfId="25069" xr:uid="{767546FE-DDBE-4404-ADB3-2FFBDB5F4CF9}"/>
    <cellStyle name="Standaard 3 2 3 2 5 4 3" xfId="5816" xr:uid="{07F375C8-C249-45CC-B4F8-140A4FECE260}"/>
    <cellStyle name="Standaard 3 2 3 2 5 4 3 2" xfId="16005" xr:uid="{E1A28E11-1FE9-41C1-83EA-8589198A61FB}"/>
    <cellStyle name="Standaard 3 2 3 2 5 4 3 2 2" xfId="36374" xr:uid="{75372BAA-9C99-4575-A5D8-34D386EA29AB}"/>
    <cellStyle name="Standaard 3 2 3 2 5 4 3 3" xfId="26190" xr:uid="{1C11B43D-B879-4768-8E16-CA3B07E24C07}"/>
    <cellStyle name="Standaard 3 2 3 2 5 4 4" xfId="12341" xr:uid="{F308E120-0290-4D50-A0EA-EC434C26EF35}"/>
    <cellStyle name="Standaard 3 2 3 2 5 4 4 2" xfId="32710" xr:uid="{51D159AD-5E13-4C3E-85DE-8123DF657177}"/>
    <cellStyle name="Standaard 3 2 3 2 5 4 5" xfId="22526" xr:uid="{273D3B03-7517-4EE3-B5DC-8701F659F04A}"/>
    <cellStyle name="Standaard 3 2 3 2 5 5" xfId="3011" xr:uid="{66A61C09-1286-451C-9A30-8C92809EE42D}"/>
    <cellStyle name="Standaard 3 2 3 2 5 5 2" xfId="5818" xr:uid="{FEB5D6AE-A0B3-4FE9-AC97-402ABE75958C}"/>
    <cellStyle name="Standaard 3 2 3 2 5 5 2 2" xfId="16007" xr:uid="{0C0399CD-C4EF-48BF-8E7F-7EF5428DC60E}"/>
    <cellStyle name="Standaard 3 2 3 2 5 5 2 2 2" xfId="36376" xr:uid="{0757FF3B-7BAC-499A-BA91-67E10427ACDD}"/>
    <cellStyle name="Standaard 3 2 3 2 5 5 2 3" xfId="26192" xr:uid="{884C0C9F-6C6A-4D51-8F62-74D6FBDF5616}"/>
    <cellStyle name="Standaard 3 2 3 2 5 5 3" xfId="13189" xr:uid="{12F5D89D-8E67-421A-B4DC-CC26D73DF2A0}"/>
    <cellStyle name="Standaard 3 2 3 2 5 5 3 2" xfId="33558" xr:uid="{BEFCCF30-D42F-4EDD-90F6-A6D647C809E0}"/>
    <cellStyle name="Standaard 3 2 3 2 5 5 4" xfId="23374" xr:uid="{78AF69BA-EEAF-4721-A3D7-D0AE04BD6E7A}"/>
    <cellStyle name="Standaard 3 2 3 2 5 6" xfId="5807" xr:uid="{5F052F8B-D2E4-4F0A-8DC6-A33D8BAF88E5}"/>
    <cellStyle name="Standaard 3 2 3 2 5 6 2" xfId="15996" xr:uid="{95D48D74-0378-4578-8711-C53490CB99CC}"/>
    <cellStyle name="Standaard 3 2 3 2 5 6 2 2" xfId="36365" xr:uid="{8DC27443-7C74-41DD-99DA-A814EB8AA2CB}"/>
    <cellStyle name="Standaard 3 2 3 2 5 6 3" xfId="26181" xr:uid="{9885811C-1D3A-4300-BC68-F14B2E7B1592}"/>
    <cellStyle name="Standaard 3 2 3 2 5 7" xfId="10646" xr:uid="{8FE86A60-F357-4E7D-8C69-BBA5811D3A38}"/>
    <cellStyle name="Standaard 3 2 3 2 5 7 2" xfId="31015" xr:uid="{9B39F12A-9B3D-494C-9160-9370CAC44D64}"/>
    <cellStyle name="Standaard 3 2 3 2 5 8" xfId="20831" xr:uid="{91C1EE1D-9A34-4364-A69A-EEE5BB191FDB}"/>
    <cellStyle name="Standaard 3 2 3 2 6" xfId="571" xr:uid="{69F4FBC7-E668-42CE-8516-C7859DC47172}"/>
    <cellStyle name="Standaard 3 2 3 2 6 2" xfId="997" xr:uid="{80D943F6-3008-47A2-9EA3-F81C50FFDC98}"/>
    <cellStyle name="Standaard 3 2 3 2 6 2 2" xfId="1847" xr:uid="{63F8B5BF-1B46-4811-AD1A-7090CE4B9EEA}"/>
    <cellStyle name="Standaard 3 2 3 2 6 2 2 2" xfId="4392" xr:uid="{163B7A3A-5EAA-4261-8451-6423B7DA1ABD}"/>
    <cellStyle name="Standaard 3 2 3 2 6 2 2 2 2" xfId="5822" xr:uid="{A003D1E4-5AAB-4C15-8D98-27AB4809A72E}"/>
    <cellStyle name="Standaard 3 2 3 2 6 2 2 2 2 2" xfId="16011" xr:uid="{7D2F8078-4F69-4225-94CB-AE789928FD15}"/>
    <cellStyle name="Standaard 3 2 3 2 6 2 2 2 2 2 2" xfId="36380" xr:uid="{E732B444-DE17-4C45-BFB3-DC677433F659}"/>
    <cellStyle name="Standaard 3 2 3 2 6 2 2 2 2 3" xfId="26196" xr:uid="{4C4F8FD6-2E57-41F9-B9B6-360574671ABB}"/>
    <cellStyle name="Standaard 3 2 3 2 6 2 2 2 3" xfId="14570" xr:uid="{9AAEB5FA-50FE-49E1-AD2F-B164EB84555A}"/>
    <cellStyle name="Standaard 3 2 3 2 6 2 2 2 3 2" xfId="34939" xr:uid="{F5476B41-EA95-4F0F-AA02-6E1E69F4E83A}"/>
    <cellStyle name="Standaard 3 2 3 2 6 2 2 2 4" xfId="24755" xr:uid="{116DBE75-42E2-4221-92E6-F055818AB710}"/>
    <cellStyle name="Standaard 3 2 3 2 6 2 2 3" xfId="5821" xr:uid="{CA981587-0BBB-442E-BF35-073DE53C4A99}"/>
    <cellStyle name="Standaard 3 2 3 2 6 2 2 3 2" xfId="16010" xr:uid="{252E287A-0106-4EEA-8939-F01B53ADD334}"/>
    <cellStyle name="Standaard 3 2 3 2 6 2 2 3 2 2" xfId="36379" xr:uid="{63E5F737-F079-4F25-9507-FCB0E5A4ADAD}"/>
    <cellStyle name="Standaard 3 2 3 2 6 2 2 3 3" xfId="26195" xr:uid="{A2FF7F61-973A-437D-9DC9-A37832CCD9B3}"/>
    <cellStyle name="Standaard 3 2 3 2 6 2 2 4" xfId="12027" xr:uid="{85CEBCCE-99B8-4BE7-AA29-42B60321CBE9}"/>
    <cellStyle name="Standaard 3 2 3 2 6 2 2 4 2" xfId="32396" xr:uid="{4D499495-89CA-40B5-937F-0AC751E7B36A}"/>
    <cellStyle name="Standaard 3 2 3 2 6 2 2 5" xfId="22212" xr:uid="{68E85201-4792-47DF-8320-E28C54B3B05F}"/>
    <cellStyle name="Standaard 3 2 3 2 6 2 3" xfId="2694" xr:uid="{9896EB70-6E29-41D1-AD28-408D1DC42E02}"/>
    <cellStyle name="Standaard 3 2 3 2 6 2 3 2" xfId="5239" xr:uid="{B3396A19-C5BE-4B68-ABA0-5FC820357933}"/>
    <cellStyle name="Standaard 3 2 3 2 6 2 3 2 2" xfId="5824" xr:uid="{01419B37-AFB4-40BA-92D0-DC5B34AA1E2A}"/>
    <cellStyle name="Standaard 3 2 3 2 6 2 3 2 2 2" xfId="16013" xr:uid="{C6FB2F82-3966-4506-B82D-E6351CD15A79}"/>
    <cellStyle name="Standaard 3 2 3 2 6 2 3 2 2 2 2" xfId="36382" xr:uid="{6997F302-94CB-43CD-99C3-6E1632C6086D}"/>
    <cellStyle name="Standaard 3 2 3 2 6 2 3 2 2 3" xfId="26198" xr:uid="{D0014E90-4DD1-49BA-9E5F-E7D1D4E73CBE}"/>
    <cellStyle name="Standaard 3 2 3 2 6 2 3 2 3" xfId="15417" xr:uid="{3E1FEA66-4897-4C03-BE76-7FBE49CC3BFF}"/>
    <cellStyle name="Standaard 3 2 3 2 6 2 3 2 3 2" xfId="35786" xr:uid="{0AB6CECA-104F-4519-A560-1D972F9F5CA9}"/>
    <cellStyle name="Standaard 3 2 3 2 6 2 3 2 4" xfId="25602" xr:uid="{736E3771-AE77-4AD0-AB07-37F1D8FA4A1E}"/>
    <cellStyle name="Standaard 3 2 3 2 6 2 3 3" xfId="5823" xr:uid="{85CCFF94-252E-4644-ACAE-2BFD442CE546}"/>
    <cellStyle name="Standaard 3 2 3 2 6 2 3 3 2" xfId="16012" xr:uid="{6F77D101-6794-486E-B1BC-BC987B19462A}"/>
    <cellStyle name="Standaard 3 2 3 2 6 2 3 3 2 2" xfId="36381" xr:uid="{A83053A8-3496-4C7A-9656-2B4F94A3BEDD}"/>
    <cellStyle name="Standaard 3 2 3 2 6 2 3 3 3" xfId="26197" xr:uid="{2E2D78A6-5B87-48AA-8D52-39E33F51F698}"/>
    <cellStyle name="Standaard 3 2 3 2 6 2 3 4" xfId="12874" xr:uid="{758C001C-A530-4973-A193-D63229D5F6CC}"/>
    <cellStyle name="Standaard 3 2 3 2 6 2 3 4 2" xfId="33243" xr:uid="{53F47183-7C83-40EF-9AB6-8667C3A2031C}"/>
    <cellStyle name="Standaard 3 2 3 2 6 2 3 5" xfId="23059" xr:uid="{C2BC73D8-5E26-4D6B-AC0B-09F5EC5FF4B3}"/>
    <cellStyle name="Standaard 3 2 3 2 6 2 4" xfId="3544" xr:uid="{1601F01D-5397-419D-8704-FFD741F1693F}"/>
    <cellStyle name="Standaard 3 2 3 2 6 2 4 2" xfId="5825" xr:uid="{0FC979ED-6198-48EA-897D-352926EABE97}"/>
    <cellStyle name="Standaard 3 2 3 2 6 2 4 2 2" xfId="16014" xr:uid="{4B38516C-BB04-42EB-8563-FE8602E17ACD}"/>
    <cellStyle name="Standaard 3 2 3 2 6 2 4 2 2 2" xfId="36383" xr:uid="{16267839-EBA4-498C-8BEC-B81E5381E86E}"/>
    <cellStyle name="Standaard 3 2 3 2 6 2 4 2 3" xfId="26199" xr:uid="{6D48EB01-8BB1-4B34-92D9-F78E1EB44EE1}"/>
    <cellStyle name="Standaard 3 2 3 2 6 2 4 3" xfId="13722" xr:uid="{9149A176-6A60-4DDE-816F-7A03534B6DB7}"/>
    <cellStyle name="Standaard 3 2 3 2 6 2 4 3 2" xfId="34091" xr:uid="{9EAB584C-B87A-4DA0-9715-9BEBB02ED984}"/>
    <cellStyle name="Standaard 3 2 3 2 6 2 4 4" xfId="23907" xr:uid="{DE055BE8-42AE-44C8-8C02-D51133E76D6E}"/>
    <cellStyle name="Standaard 3 2 3 2 6 2 5" xfId="5820" xr:uid="{8587F036-7CA4-4266-9D7A-E93ACE0107D8}"/>
    <cellStyle name="Standaard 3 2 3 2 6 2 5 2" xfId="16009" xr:uid="{9AA23755-0DC1-4316-933C-73385BD0E22B}"/>
    <cellStyle name="Standaard 3 2 3 2 6 2 5 2 2" xfId="36378" xr:uid="{BCF3CA61-1E13-4024-83D9-8F5C74AD36BA}"/>
    <cellStyle name="Standaard 3 2 3 2 6 2 5 3" xfId="26194" xr:uid="{D2D8B34F-13FF-4E39-B38C-1FBC9FEC4AE6}"/>
    <cellStyle name="Standaard 3 2 3 2 6 2 6" xfId="11179" xr:uid="{37B550C3-60B8-4CEF-A1AB-A9DAF7A4877A}"/>
    <cellStyle name="Standaard 3 2 3 2 6 2 6 2" xfId="31548" xr:uid="{59A93FEB-D6E8-4511-B15B-6B7F1E9A2E49}"/>
    <cellStyle name="Standaard 3 2 3 2 6 2 7" xfId="21364" xr:uid="{54C89A6A-309E-42D4-AB73-5032EF0ED9FC}"/>
    <cellStyle name="Standaard 3 2 3 2 6 3" xfId="1423" xr:uid="{2B10E028-865F-440C-87E8-725AB23F038D}"/>
    <cellStyle name="Standaard 3 2 3 2 6 3 2" xfId="3968" xr:uid="{99B7CFA5-6F4A-495E-AA74-398E3C588F2F}"/>
    <cellStyle name="Standaard 3 2 3 2 6 3 2 2" xfId="5827" xr:uid="{214A1D58-094C-48AA-96CF-1B0D3D7889A4}"/>
    <cellStyle name="Standaard 3 2 3 2 6 3 2 2 2" xfId="16016" xr:uid="{21C78524-D606-477D-B702-E6B2C093D8BA}"/>
    <cellStyle name="Standaard 3 2 3 2 6 3 2 2 2 2" xfId="36385" xr:uid="{DF38575E-5378-4380-9277-1685A0535149}"/>
    <cellStyle name="Standaard 3 2 3 2 6 3 2 2 3" xfId="26201" xr:uid="{C43A138C-49CC-4847-9903-1B61DDB97BDD}"/>
    <cellStyle name="Standaard 3 2 3 2 6 3 2 3" xfId="14146" xr:uid="{3B6E8F1B-F879-4374-8EFD-3C02B5019DEF}"/>
    <cellStyle name="Standaard 3 2 3 2 6 3 2 3 2" xfId="34515" xr:uid="{AF73CD30-3C5A-4AD2-901D-C54383CB117D}"/>
    <cellStyle name="Standaard 3 2 3 2 6 3 2 4" xfId="24331" xr:uid="{8A90EAA2-C9D9-4DFA-AC9A-F911E6048326}"/>
    <cellStyle name="Standaard 3 2 3 2 6 3 3" xfId="5826" xr:uid="{EEF1381E-7F1C-4C5B-BA89-1FAFE8D7382A}"/>
    <cellStyle name="Standaard 3 2 3 2 6 3 3 2" xfId="16015" xr:uid="{7DCC36B6-3859-447A-B116-BD2744F66ABA}"/>
    <cellStyle name="Standaard 3 2 3 2 6 3 3 2 2" xfId="36384" xr:uid="{7C8DDFDA-3685-43F5-9C86-2DB1BEA58922}"/>
    <cellStyle name="Standaard 3 2 3 2 6 3 3 3" xfId="26200" xr:uid="{E50CD27E-7324-481E-85B8-1F9CCD24AD94}"/>
    <cellStyle name="Standaard 3 2 3 2 6 3 4" xfId="11603" xr:uid="{80294432-71BE-4ED0-875A-A5FFC039F611}"/>
    <cellStyle name="Standaard 3 2 3 2 6 3 4 2" xfId="31972" xr:uid="{38E5BA93-F62F-476B-814F-007088409059}"/>
    <cellStyle name="Standaard 3 2 3 2 6 3 5" xfId="21788" xr:uid="{260B6074-5F65-426A-8726-9EE1F0780690}"/>
    <cellStyle name="Standaard 3 2 3 2 6 4" xfId="2270" xr:uid="{9818E3B2-29E3-42AD-9176-DF97B3B87633}"/>
    <cellStyle name="Standaard 3 2 3 2 6 4 2" xfId="4815" xr:uid="{1FF740A0-F35D-45D4-9CD5-ECEEC64BD549}"/>
    <cellStyle name="Standaard 3 2 3 2 6 4 2 2" xfId="5829" xr:uid="{BF7FE0C8-F0BB-4F40-9123-9D15CAEECD51}"/>
    <cellStyle name="Standaard 3 2 3 2 6 4 2 2 2" xfId="16018" xr:uid="{CA276BB9-8896-4743-AA19-5A6CCCF7A0BE}"/>
    <cellStyle name="Standaard 3 2 3 2 6 4 2 2 2 2" xfId="36387" xr:uid="{61AB1243-FA11-4D4D-AA03-615B58926DBD}"/>
    <cellStyle name="Standaard 3 2 3 2 6 4 2 2 3" xfId="26203" xr:uid="{B510B6A5-C582-4416-83B2-D992B5C964A4}"/>
    <cellStyle name="Standaard 3 2 3 2 6 4 2 3" xfId="14993" xr:uid="{82D7BE1F-B3A8-4BFD-B579-D0F9B52353F8}"/>
    <cellStyle name="Standaard 3 2 3 2 6 4 2 3 2" xfId="35362" xr:uid="{8FDF1824-36FF-4632-999C-519038A95ED2}"/>
    <cellStyle name="Standaard 3 2 3 2 6 4 2 4" xfId="25178" xr:uid="{1B118C16-497B-47AD-98E4-49F811273469}"/>
    <cellStyle name="Standaard 3 2 3 2 6 4 3" xfId="5828" xr:uid="{4775A044-1F10-4798-9DA5-045ADA566741}"/>
    <cellStyle name="Standaard 3 2 3 2 6 4 3 2" xfId="16017" xr:uid="{CFF7DA85-4D02-40A2-ACF0-C6AEFD1FD27C}"/>
    <cellStyle name="Standaard 3 2 3 2 6 4 3 2 2" xfId="36386" xr:uid="{B33C0176-833F-46A6-B6F3-EE58248AD96F}"/>
    <cellStyle name="Standaard 3 2 3 2 6 4 3 3" xfId="26202" xr:uid="{7950D3A6-E1BF-49B6-A1E6-3932D4A62837}"/>
    <cellStyle name="Standaard 3 2 3 2 6 4 4" xfId="12450" xr:uid="{6FA5AA0D-6477-4F84-890A-7FCE3A972C29}"/>
    <cellStyle name="Standaard 3 2 3 2 6 4 4 2" xfId="32819" xr:uid="{8BD707FE-CD86-44E0-B88F-E105AC197EDD}"/>
    <cellStyle name="Standaard 3 2 3 2 6 4 5" xfId="22635" xr:uid="{95AC10E6-44F0-4C32-8FBE-421685DBF7B6}"/>
    <cellStyle name="Standaard 3 2 3 2 6 5" xfId="3120" xr:uid="{CA3843E9-15F1-4DA4-80EF-A80CB3197ADB}"/>
    <cellStyle name="Standaard 3 2 3 2 6 5 2" xfId="5830" xr:uid="{F26B4684-E1E4-4995-A743-2C5668970155}"/>
    <cellStyle name="Standaard 3 2 3 2 6 5 2 2" xfId="16019" xr:uid="{1249774D-EC6B-4FB6-9C73-053F446B5C49}"/>
    <cellStyle name="Standaard 3 2 3 2 6 5 2 2 2" xfId="36388" xr:uid="{9981536E-FBCE-476F-AE7E-D76479525AF6}"/>
    <cellStyle name="Standaard 3 2 3 2 6 5 2 3" xfId="26204" xr:uid="{35CF7359-FA36-48AF-B046-064B2507E74E}"/>
    <cellStyle name="Standaard 3 2 3 2 6 5 3" xfId="13298" xr:uid="{90F9BF70-0DA9-4F0A-8057-2A117DC8774B}"/>
    <cellStyle name="Standaard 3 2 3 2 6 5 3 2" xfId="33667" xr:uid="{EB378211-4551-472A-824F-A1ABC6B23F85}"/>
    <cellStyle name="Standaard 3 2 3 2 6 5 4" xfId="23483" xr:uid="{1479B36F-728C-4CB5-BDFF-72463BC3D52A}"/>
    <cellStyle name="Standaard 3 2 3 2 6 6" xfId="5819" xr:uid="{3C24D435-E258-429B-BBCC-DB588A8E1AB9}"/>
    <cellStyle name="Standaard 3 2 3 2 6 6 2" xfId="16008" xr:uid="{682FC9DB-B093-4614-AD16-7234F23B5885}"/>
    <cellStyle name="Standaard 3 2 3 2 6 6 2 2" xfId="36377" xr:uid="{08C76574-EC9F-47B4-8436-7C7773D121BA}"/>
    <cellStyle name="Standaard 3 2 3 2 6 6 3" xfId="26193" xr:uid="{6C8877B5-98C5-4295-8304-5A4B30367AB9}"/>
    <cellStyle name="Standaard 3 2 3 2 6 7" xfId="10755" xr:uid="{7FAB250A-A15D-4178-8B7E-A88913EB7024}"/>
    <cellStyle name="Standaard 3 2 3 2 6 7 2" xfId="31124" xr:uid="{27DD615F-773C-4970-A6E0-6072C645356B}"/>
    <cellStyle name="Standaard 3 2 3 2 6 8" xfId="20940" xr:uid="{1CFA4704-0332-4641-8452-96F6F7CDBDCA}"/>
    <cellStyle name="Standaard 3 2 3 2 7" xfId="640" xr:uid="{19440892-88FD-4035-8ED4-9F87D6A293B7}"/>
    <cellStyle name="Standaard 3 2 3 2 7 2" xfId="1490" xr:uid="{F27137A4-9A5A-4582-A87B-9F5F28B5AA76}"/>
    <cellStyle name="Standaard 3 2 3 2 7 2 2" xfId="4035" xr:uid="{E2EBFB6D-EED9-4A22-83A5-6D29B259DC20}"/>
    <cellStyle name="Standaard 3 2 3 2 7 2 2 2" xfId="5833" xr:uid="{7B052100-D169-43D0-905D-0647809823D9}"/>
    <cellStyle name="Standaard 3 2 3 2 7 2 2 2 2" xfId="16022" xr:uid="{07158489-A710-47C6-8913-C299DCF1F7BF}"/>
    <cellStyle name="Standaard 3 2 3 2 7 2 2 2 2 2" xfId="36391" xr:uid="{65FF30EB-C796-4BC2-ADBD-ABFE2C008F3F}"/>
    <cellStyle name="Standaard 3 2 3 2 7 2 2 2 3" xfId="26207" xr:uid="{1FA27FE8-C69E-4B48-80A5-CA93D389875E}"/>
    <cellStyle name="Standaard 3 2 3 2 7 2 2 3" xfId="14213" xr:uid="{7A4584C3-553E-44D7-A615-83174938A1DD}"/>
    <cellStyle name="Standaard 3 2 3 2 7 2 2 3 2" xfId="34582" xr:uid="{CF326F4E-2344-4E30-A21D-45C25325F502}"/>
    <cellStyle name="Standaard 3 2 3 2 7 2 2 4" xfId="24398" xr:uid="{781944CA-6BCE-4AF1-9490-9FBB9EF4507C}"/>
    <cellStyle name="Standaard 3 2 3 2 7 2 3" xfId="5832" xr:uid="{CC04643C-A562-4DC7-A14E-9346E6B08E69}"/>
    <cellStyle name="Standaard 3 2 3 2 7 2 3 2" xfId="16021" xr:uid="{FCD8EE17-BA6D-47AF-BBEB-D014158AA47B}"/>
    <cellStyle name="Standaard 3 2 3 2 7 2 3 2 2" xfId="36390" xr:uid="{C56E34E8-68A9-4BDF-9627-9B922E5D5CDD}"/>
    <cellStyle name="Standaard 3 2 3 2 7 2 3 3" xfId="26206" xr:uid="{15485322-9E2D-4ACE-8BD6-1097ED1B496B}"/>
    <cellStyle name="Standaard 3 2 3 2 7 2 4" xfId="11670" xr:uid="{CDB7D975-F2EB-4B22-8AAF-0EAA2DA599FC}"/>
    <cellStyle name="Standaard 3 2 3 2 7 2 4 2" xfId="32039" xr:uid="{7E949620-C775-4951-89A6-65A7ED8B935F}"/>
    <cellStyle name="Standaard 3 2 3 2 7 2 5" xfId="21855" xr:uid="{151CE527-D548-471A-A6E6-F70CFD86A191}"/>
    <cellStyle name="Standaard 3 2 3 2 7 3" xfId="2337" xr:uid="{FA9DE13E-D087-4069-AB3B-D82E77EC8CC9}"/>
    <cellStyle name="Standaard 3 2 3 2 7 3 2" xfId="4882" xr:uid="{BAA47773-D80F-4DB2-95FB-D46530FDF535}"/>
    <cellStyle name="Standaard 3 2 3 2 7 3 2 2" xfId="5835" xr:uid="{11F0D933-A697-408E-A047-16C8CD5E8D94}"/>
    <cellStyle name="Standaard 3 2 3 2 7 3 2 2 2" xfId="16024" xr:uid="{1E118C7E-DADD-44CC-BBFD-EB85A5658505}"/>
    <cellStyle name="Standaard 3 2 3 2 7 3 2 2 2 2" xfId="36393" xr:uid="{56FF3656-CACB-4E1C-87B2-C23A747A113E}"/>
    <cellStyle name="Standaard 3 2 3 2 7 3 2 2 3" xfId="26209" xr:uid="{16592D85-D2A0-494A-88D9-9EEB515A427A}"/>
    <cellStyle name="Standaard 3 2 3 2 7 3 2 3" xfId="15060" xr:uid="{733B9FAF-9EB1-44C2-A8C9-23034560C065}"/>
    <cellStyle name="Standaard 3 2 3 2 7 3 2 3 2" xfId="35429" xr:uid="{6AC361D0-5BFE-413B-A401-4945CC495E0A}"/>
    <cellStyle name="Standaard 3 2 3 2 7 3 2 4" xfId="25245" xr:uid="{974CB9C5-0372-4A1A-BEA8-CE1EB2EF4734}"/>
    <cellStyle name="Standaard 3 2 3 2 7 3 3" xfId="5834" xr:uid="{8AF60CEF-1359-4DCE-962F-68D0C7A77306}"/>
    <cellStyle name="Standaard 3 2 3 2 7 3 3 2" xfId="16023" xr:uid="{56D58848-2C4C-4C18-A06D-D11C1478F54F}"/>
    <cellStyle name="Standaard 3 2 3 2 7 3 3 2 2" xfId="36392" xr:uid="{94DC6151-664F-4930-B032-34BE377DF27C}"/>
    <cellStyle name="Standaard 3 2 3 2 7 3 3 3" xfId="26208" xr:uid="{2997E374-0BB2-490E-82FB-772A2B481DA3}"/>
    <cellStyle name="Standaard 3 2 3 2 7 3 4" xfId="12517" xr:uid="{4CAE4254-3FBB-4C9A-A5B7-9CD9864D4403}"/>
    <cellStyle name="Standaard 3 2 3 2 7 3 4 2" xfId="32886" xr:uid="{75869B29-ECF6-4CF3-9290-4BC5DC718780}"/>
    <cellStyle name="Standaard 3 2 3 2 7 3 5" xfId="22702" xr:uid="{3BB26CB7-0B62-4365-A121-0373B42FF663}"/>
    <cellStyle name="Standaard 3 2 3 2 7 4" xfId="3187" xr:uid="{B3C96344-43C2-4917-BF56-42A64D08E64B}"/>
    <cellStyle name="Standaard 3 2 3 2 7 4 2" xfId="5836" xr:uid="{3473E656-2330-432F-8484-15EE44746307}"/>
    <cellStyle name="Standaard 3 2 3 2 7 4 2 2" xfId="16025" xr:uid="{C81C5AD8-9ADC-426B-A354-38555475792A}"/>
    <cellStyle name="Standaard 3 2 3 2 7 4 2 2 2" xfId="36394" xr:uid="{02F98A0D-841D-49B2-8046-AB5C62CD297E}"/>
    <cellStyle name="Standaard 3 2 3 2 7 4 2 3" xfId="26210" xr:uid="{F55F537B-6965-49E4-B1EE-A443B4072A57}"/>
    <cellStyle name="Standaard 3 2 3 2 7 4 3" xfId="13365" xr:uid="{0B07D657-BD9E-47A3-A8BF-081BC286CEA7}"/>
    <cellStyle name="Standaard 3 2 3 2 7 4 3 2" xfId="33734" xr:uid="{D7B04D0F-95C9-43CE-A313-28D71E139998}"/>
    <cellStyle name="Standaard 3 2 3 2 7 4 4" xfId="23550" xr:uid="{F55988B1-C8B4-448D-BC1E-FE9B03816B46}"/>
    <cellStyle name="Standaard 3 2 3 2 7 5" xfId="5831" xr:uid="{D7881351-50B5-4A02-9A6C-72F7CB6A2785}"/>
    <cellStyle name="Standaard 3 2 3 2 7 5 2" xfId="16020" xr:uid="{5DBC275F-8677-45D4-ACCB-DC625967B320}"/>
    <cellStyle name="Standaard 3 2 3 2 7 5 2 2" xfId="36389" xr:uid="{5423C69D-FE5F-488A-91EA-ADBE18C2155E}"/>
    <cellStyle name="Standaard 3 2 3 2 7 5 3" xfId="26205" xr:uid="{10EF01D2-90A2-4BFF-B115-1F3F2958521F}"/>
    <cellStyle name="Standaard 3 2 3 2 7 6" xfId="10822" xr:uid="{12A2AD0F-57AB-4341-8C60-668D5F3F0CC4}"/>
    <cellStyle name="Standaard 3 2 3 2 7 6 2" xfId="31191" xr:uid="{9C58FB7B-6E15-4198-9AD7-991293C80D06}"/>
    <cellStyle name="Standaard 3 2 3 2 7 7" xfId="21007" xr:uid="{13B5AAC5-CB7F-4548-8FAA-D4102E211806}"/>
    <cellStyle name="Standaard 3 2 3 2 8" xfId="1066" xr:uid="{53978C41-C977-434D-B7DF-1A10C38114C5}"/>
    <cellStyle name="Standaard 3 2 3 2 8 2" xfId="3611" xr:uid="{51C45B2D-E077-43AE-95D9-637C317D90F0}"/>
    <cellStyle name="Standaard 3 2 3 2 8 2 2" xfId="5838" xr:uid="{0D528D98-17A8-45CE-9DB4-A3D801BC1770}"/>
    <cellStyle name="Standaard 3 2 3 2 8 2 2 2" xfId="16027" xr:uid="{E6489AB9-431C-4EC3-A0D4-576C6EDE9019}"/>
    <cellStyle name="Standaard 3 2 3 2 8 2 2 2 2" xfId="36396" xr:uid="{16746161-C5E6-434F-B8C6-5466143C8EAE}"/>
    <cellStyle name="Standaard 3 2 3 2 8 2 2 3" xfId="26212" xr:uid="{66B2DFBB-918B-4226-9680-A17FA1E70DB0}"/>
    <cellStyle name="Standaard 3 2 3 2 8 2 3" xfId="13789" xr:uid="{8E7DE10A-594B-44D5-8FEF-B50D4C6B6123}"/>
    <cellStyle name="Standaard 3 2 3 2 8 2 3 2" xfId="34158" xr:uid="{1C384F2D-9427-4946-A8C9-DBAD4D0C5F0F}"/>
    <cellStyle name="Standaard 3 2 3 2 8 2 4" xfId="23974" xr:uid="{06E8FDF2-3CE4-4309-B5B8-5D2F9EFFFC6D}"/>
    <cellStyle name="Standaard 3 2 3 2 8 3" xfId="5837" xr:uid="{E156A181-16CA-49C9-B3D3-3B42DA6250BC}"/>
    <cellStyle name="Standaard 3 2 3 2 8 3 2" xfId="16026" xr:uid="{0A5B3CD7-3DD8-4529-9690-446C53BC7524}"/>
    <cellStyle name="Standaard 3 2 3 2 8 3 2 2" xfId="36395" xr:uid="{29D9661D-909D-4696-A98B-A7990083FD9D}"/>
    <cellStyle name="Standaard 3 2 3 2 8 3 3" xfId="26211" xr:uid="{4206A043-0308-406D-B435-A3A16EF736B5}"/>
    <cellStyle name="Standaard 3 2 3 2 8 4" xfId="11246" xr:uid="{EF500BFA-063F-4396-9A10-9AD73916CD07}"/>
    <cellStyle name="Standaard 3 2 3 2 8 4 2" xfId="31615" xr:uid="{0B5DF23A-EEFF-486D-A197-54E6C62313CA}"/>
    <cellStyle name="Standaard 3 2 3 2 8 5" xfId="21431" xr:uid="{8044ADD8-6C12-4F5D-8070-26DD02C34F0C}"/>
    <cellStyle name="Standaard 3 2 3 2 9" xfId="1913" xr:uid="{7F07A99F-BAE4-4B20-9774-06940C22DE6D}"/>
    <cellStyle name="Standaard 3 2 3 2 9 2" xfId="4458" xr:uid="{50FC7BAF-2A70-4FFB-897F-9F18A5880A47}"/>
    <cellStyle name="Standaard 3 2 3 2 9 2 2" xfId="5840" xr:uid="{D1E1352A-C4B1-4D36-A566-13CB0335D8AA}"/>
    <cellStyle name="Standaard 3 2 3 2 9 2 2 2" xfId="16029" xr:uid="{1BAA90E3-DAE0-4911-BDC8-D84916DB9217}"/>
    <cellStyle name="Standaard 3 2 3 2 9 2 2 2 2" xfId="36398" xr:uid="{43161ED5-4B32-44E9-8DD3-EE140E53173C}"/>
    <cellStyle name="Standaard 3 2 3 2 9 2 2 3" xfId="26214" xr:uid="{F4C65732-EC55-406E-BC59-B6E4709FBFF2}"/>
    <cellStyle name="Standaard 3 2 3 2 9 2 3" xfId="14636" xr:uid="{B4218FA3-2AB4-42B9-8A1E-29963B03EC2C}"/>
    <cellStyle name="Standaard 3 2 3 2 9 2 3 2" xfId="35005" xr:uid="{6EA28953-4A2C-4954-987F-2668AC94F429}"/>
    <cellStyle name="Standaard 3 2 3 2 9 2 4" xfId="24821" xr:uid="{89FD57E8-FE5E-484D-A58E-E8E0BD4D8895}"/>
    <cellStyle name="Standaard 3 2 3 2 9 3" xfId="5839" xr:uid="{A20FC984-11AC-482A-A188-2C45B8CFB1B8}"/>
    <cellStyle name="Standaard 3 2 3 2 9 3 2" xfId="16028" xr:uid="{E127D595-03FA-4B19-88B6-A5ED39156E18}"/>
    <cellStyle name="Standaard 3 2 3 2 9 3 2 2" xfId="36397" xr:uid="{DD585CDA-4B86-4B32-A1E0-12817752AD4D}"/>
    <cellStyle name="Standaard 3 2 3 2 9 3 3" xfId="26213" xr:uid="{A0C53968-E06A-45D7-9BE2-81CA210067E7}"/>
    <cellStyle name="Standaard 3 2 3 2 9 4" xfId="12093" xr:uid="{059411A1-9CD0-47BD-AB49-211400305B9A}"/>
    <cellStyle name="Standaard 3 2 3 2 9 4 2" xfId="32462" xr:uid="{8F360FB1-1DD9-49E3-B6C8-B632F8C2365C}"/>
    <cellStyle name="Standaard 3 2 3 2 9 5" xfId="22278" xr:uid="{749F003B-FB7D-4351-9104-3E41036B18B9}"/>
    <cellStyle name="Standaard 3 2 3 3" xfId="96" xr:uid="{84F05AB8-6F96-4231-B525-F0A60AF38B1B}"/>
    <cellStyle name="Standaard 3 2 3 3 10" xfId="5841" xr:uid="{8AE79487-E60E-4289-8C87-16EDF7911D89}"/>
    <cellStyle name="Standaard 3 2 3 3 10 2" xfId="16030" xr:uid="{407D02E8-6819-434D-9627-E639922564BD}"/>
    <cellStyle name="Standaard 3 2 3 3 10 2 2" xfId="36399" xr:uid="{D517C8DF-6664-455D-9DD0-DB7C5C653E9B}"/>
    <cellStyle name="Standaard 3 2 3 3 10 3" xfId="26215" xr:uid="{0DF656E6-B5CF-4EFB-9CB0-BC0BC3D2906F}"/>
    <cellStyle name="Standaard 3 2 3 3 11" xfId="10414" xr:uid="{92A1DFFC-FFDA-41F6-B025-0D710367769B}"/>
    <cellStyle name="Standaard 3 2 3 3 11 2" xfId="30783" xr:uid="{C5542DA0-2834-47D5-BE0C-8DD0729AC9AE}"/>
    <cellStyle name="Standaard 3 2 3 3 12" xfId="20599" xr:uid="{A72859B0-A013-43F6-B0F6-E0DAADCB6A9C}"/>
    <cellStyle name="Standaard 3 2 3 3 2" xfId="162" xr:uid="{BB53E153-44A1-4E75-987D-547A18CBBF8B}"/>
    <cellStyle name="Standaard 3 2 3 3 2 2" xfId="298" xr:uid="{25F94277-C15E-49DC-BF50-490E301A2302}"/>
    <cellStyle name="Standaard 3 2 3 3 2 2 2" xfId="856" xr:uid="{A5F1CE66-ABC7-49A9-9367-28C785B4D9BA}"/>
    <cellStyle name="Standaard 3 2 3 3 2 2 2 2" xfId="1706" xr:uid="{71EEFB15-F894-4423-8590-D028CC96D165}"/>
    <cellStyle name="Standaard 3 2 3 3 2 2 2 2 2" xfId="4251" xr:uid="{2D16114E-1E63-46FE-8A05-6F524E7606ED}"/>
    <cellStyle name="Standaard 3 2 3 3 2 2 2 2 2 2" xfId="5846" xr:uid="{171841DF-4A6A-4A0B-AC63-07465B3FBAE9}"/>
    <cellStyle name="Standaard 3 2 3 3 2 2 2 2 2 2 2" xfId="16035" xr:uid="{8D613CE4-84D3-44BA-A44A-BD16525B4977}"/>
    <cellStyle name="Standaard 3 2 3 3 2 2 2 2 2 2 2 2" xfId="36404" xr:uid="{F5B07FE5-EEEB-485D-8409-FE53CFF732E9}"/>
    <cellStyle name="Standaard 3 2 3 3 2 2 2 2 2 2 3" xfId="26220" xr:uid="{D000AB13-4528-4359-8B5A-D29FA83252F8}"/>
    <cellStyle name="Standaard 3 2 3 3 2 2 2 2 2 3" xfId="14429" xr:uid="{CD9E1C56-D2A3-47C4-9E32-9FCF3ECF38FA}"/>
    <cellStyle name="Standaard 3 2 3 3 2 2 2 2 2 3 2" xfId="34798" xr:uid="{33862AEB-5977-4D38-9523-DAF74846FAB8}"/>
    <cellStyle name="Standaard 3 2 3 3 2 2 2 2 2 4" xfId="24614" xr:uid="{351ABC36-BAB0-4E8B-BEF9-F8FF5939988F}"/>
    <cellStyle name="Standaard 3 2 3 3 2 2 2 2 3" xfId="5845" xr:uid="{6D99D6CD-7502-44A6-AFDC-26B91F8B7A77}"/>
    <cellStyle name="Standaard 3 2 3 3 2 2 2 2 3 2" xfId="16034" xr:uid="{58CAD98E-8E23-4B42-B276-892AE173D5F9}"/>
    <cellStyle name="Standaard 3 2 3 3 2 2 2 2 3 2 2" xfId="36403" xr:uid="{57E21D8E-84CC-43D6-A21D-9913EA3A65AB}"/>
    <cellStyle name="Standaard 3 2 3 3 2 2 2 2 3 3" xfId="26219" xr:uid="{95465E85-28E5-4189-9D76-3092E32F2576}"/>
    <cellStyle name="Standaard 3 2 3 3 2 2 2 2 4" xfId="11886" xr:uid="{9F5C0E7E-D7E1-47C3-8BA7-FC425452E06F}"/>
    <cellStyle name="Standaard 3 2 3 3 2 2 2 2 4 2" xfId="32255" xr:uid="{BA41DC6F-BD7B-4C88-AC0A-F7996FABE5D0}"/>
    <cellStyle name="Standaard 3 2 3 3 2 2 2 2 5" xfId="22071" xr:uid="{F757C845-FCF6-48A0-9524-471F060120D3}"/>
    <cellStyle name="Standaard 3 2 3 3 2 2 2 3" xfId="2553" xr:uid="{86F96BAA-1124-4435-B1D0-942DBFC8A883}"/>
    <cellStyle name="Standaard 3 2 3 3 2 2 2 3 2" xfId="5098" xr:uid="{189CA270-2089-4F17-9C49-353CBD984A03}"/>
    <cellStyle name="Standaard 3 2 3 3 2 2 2 3 2 2" xfId="5848" xr:uid="{8FC50F9A-A656-4105-AB72-A98D9B25345E}"/>
    <cellStyle name="Standaard 3 2 3 3 2 2 2 3 2 2 2" xfId="16037" xr:uid="{61E97736-F409-44EF-B360-D774D2935783}"/>
    <cellStyle name="Standaard 3 2 3 3 2 2 2 3 2 2 2 2" xfId="36406" xr:uid="{BBA0135A-A0DA-43C5-8228-8DE97394EC06}"/>
    <cellStyle name="Standaard 3 2 3 3 2 2 2 3 2 2 3" xfId="26222" xr:uid="{C1CBFF65-9868-47D0-8D12-8A9B4803D0B0}"/>
    <cellStyle name="Standaard 3 2 3 3 2 2 2 3 2 3" xfId="15276" xr:uid="{ABE2D7CD-931A-4A04-BA13-19C41E7C3B3A}"/>
    <cellStyle name="Standaard 3 2 3 3 2 2 2 3 2 3 2" xfId="35645" xr:uid="{9C66AAB9-6B09-46FB-815C-AFB21FBFFB70}"/>
    <cellStyle name="Standaard 3 2 3 3 2 2 2 3 2 4" xfId="25461" xr:uid="{38099691-432B-4FA5-B6A5-BDBF0AD067B0}"/>
    <cellStyle name="Standaard 3 2 3 3 2 2 2 3 3" xfId="5847" xr:uid="{9A2A4F67-A2E5-445A-852A-6B5F8827930B}"/>
    <cellStyle name="Standaard 3 2 3 3 2 2 2 3 3 2" xfId="16036" xr:uid="{206FE6B0-CEFA-4CC3-B7FE-3A6E02794736}"/>
    <cellStyle name="Standaard 3 2 3 3 2 2 2 3 3 2 2" xfId="36405" xr:uid="{5E1AA2A4-D95A-4D95-81FE-263D108CD02D}"/>
    <cellStyle name="Standaard 3 2 3 3 2 2 2 3 3 3" xfId="26221" xr:uid="{381A9872-B0B4-4110-AF8F-1FBBE37444FF}"/>
    <cellStyle name="Standaard 3 2 3 3 2 2 2 3 4" xfId="12733" xr:uid="{767B4976-67DE-4581-839A-B1E090E80D6A}"/>
    <cellStyle name="Standaard 3 2 3 3 2 2 2 3 4 2" xfId="33102" xr:uid="{6C6A4B5A-01F0-4469-A944-988B8210E40D}"/>
    <cellStyle name="Standaard 3 2 3 3 2 2 2 3 5" xfId="22918" xr:uid="{4CD7540D-73AE-40B3-8287-52BDAE0C9A8F}"/>
    <cellStyle name="Standaard 3 2 3 3 2 2 2 4" xfId="3403" xr:uid="{521DF538-1C56-46DB-A37F-B6C4F2AECD2E}"/>
    <cellStyle name="Standaard 3 2 3 3 2 2 2 4 2" xfId="5849" xr:uid="{53BA0B46-AFA5-4F2E-99E3-D6AD597F8C3B}"/>
    <cellStyle name="Standaard 3 2 3 3 2 2 2 4 2 2" xfId="16038" xr:uid="{B63B94B7-AF29-475D-891C-17582E44FC00}"/>
    <cellStyle name="Standaard 3 2 3 3 2 2 2 4 2 2 2" xfId="36407" xr:uid="{FD5FDD79-F3FE-4BC0-A0FA-B5FDAE0C4C9C}"/>
    <cellStyle name="Standaard 3 2 3 3 2 2 2 4 2 3" xfId="26223" xr:uid="{1C6F694C-AADE-4DF3-B53E-0703BF8F3F45}"/>
    <cellStyle name="Standaard 3 2 3 3 2 2 2 4 3" xfId="13581" xr:uid="{D9FBFC97-8711-4189-AED9-721C898A49E0}"/>
    <cellStyle name="Standaard 3 2 3 3 2 2 2 4 3 2" xfId="33950" xr:uid="{EF13B5D0-2584-448E-AC79-574A27C43CC8}"/>
    <cellStyle name="Standaard 3 2 3 3 2 2 2 4 4" xfId="23766" xr:uid="{C1F7A47F-00E0-4FD3-BB58-4781C397F63E}"/>
    <cellStyle name="Standaard 3 2 3 3 2 2 2 5" xfId="5844" xr:uid="{F3AE38C8-A6C9-4BA0-BD01-9E45D3B72AC2}"/>
    <cellStyle name="Standaard 3 2 3 3 2 2 2 5 2" xfId="16033" xr:uid="{E806F354-0B3B-459D-9BE1-AA78FCC08387}"/>
    <cellStyle name="Standaard 3 2 3 3 2 2 2 5 2 2" xfId="36402" xr:uid="{DC34A90B-31C2-4990-B55E-AB8F2972DFBA}"/>
    <cellStyle name="Standaard 3 2 3 3 2 2 2 5 3" xfId="26218" xr:uid="{DD25FA50-81B0-4764-90F2-4C5723F6C5E6}"/>
    <cellStyle name="Standaard 3 2 3 3 2 2 2 6" xfId="11038" xr:uid="{A2371885-7E73-4FA8-842C-F8D42890A4B4}"/>
    <cellStyle name="Standaard 3 2 3 3 2 2 2 6 2" xfId="31407" xr:uid="{F00A36FD-2287-4274-B2EA-4583830BF14B}"/>
    <cellStyle name="Standaard 3 2 3 3 2 2 2 7" xfId="21223" xr:uid="{7237532C-B70D-46F7-8EA9-4641353E9261}"/>
    <cellStyle name="Standaard 3 2 3 3 2 2 3" xfId="1282" xr:uid="{3845EE11-325A-4C46-A564-DB0EFA15B53F}"/>
    <cellStyle name="Standaard 3 2 3 3 2 2 3 2" xfId="3827" xr:uid="{58B5E0C2-0569-424D-ACC4-4306A6605F67}"/>
    <cellStyle name="Standaard 3 2 3 3 2 2 3 2 2" xfId="5851" xr:uid="{B6EF58D9-E559-430F-B091-7F1CA470794F}"/>
    <cellStyle name="Standaard 3 2 3 3 2 2 3 2 2 2" xfId="16040" xr:uid="{24D2329F-04B4-4E03-A779-F9DAC7CDBC1B}"/>
    <cellStyle name="Standaard 3 2 3 3 2 2 3 2 2 2 2" xfId="36409" xr:uid="{CA8E24ED-7998-47CF-8B06-A7908B1DF27E}"/>
    <cellStyle name="Standaard 3 2 3 3 2 2 3 2 2 3" xfId="26225" xr:uid="{96CCE6A9-8B76-4727-8146-927826E39571}"/>
    <cellStyle name="Standaard 3 2 3 3 2 2 3 2 3" xfId="14005" xr:uid="{26EA252C-F701-411F-B583-28773DE965FB}"/>
    <cellStyle name="Standaard 3 2 3 3 2 2 3 2 3 2" xfId="34374" xr:uid="{C62F8DE9-1245-477F-9C9A-35CCCE5FA78A}"/>
    <cellStyle name="Standaard 3 2 3 3 2 2 3 2 4" xfId="24190" xr:uid="{EB716D6E-380A-4373-93D7-B0CF5D02A27C}"/>
    <cellStyle name="Standaard 3 2 3 3 2 2 3 3" xfId="5850" xr:uid="{4E032B5E-F785-4033-98B5-C9D41F3EC360}"/>
    <cellStyle name="Standaard 3 2 3 3 2 2 3 3 2" xfId="16039" xr:uid="{4BBF6D5B-44B5-4B11-8E67-AE8BC3882C9F}"/>
    <cellStyle name="Standaard 3 2 3 3 2 2 3 3 2 2" xfId="36408" xr:uid="{CF7D6487-5F5F-4AE0-8A32-E46191533CA8}"/>
    <cellStyle name="Standaard 3 2 3 3 2 2 3 3 3" xfId="26224" xr:uid="{AC9A12EE-C0A6-4199-8F4D-58004DEEA6DB}"/>
    <cellStyle name="Standaard 3 2 3 3 2 2 3 4" xfId="11462" xr:uid="{06957AC2-B4CB-4878-B44C-695CD8C8C884}"/>
    <cellStyle name="Standaard 3 2 3 3 2 2 3 4 2" xfId="31831" xr:uid="{6371E253-5545-439C-9E57-B5EC98F1511F}"/>
    <cellStyle name="Standaard 3 2 3 3 2 2 3 5" xfId="21647" xr:uid="{F1E229EA-F959-4659-86CB-0FDDC2E8B12E}"/>
    <cellStyle name="Standaard 3 2 3 3 2 2 4" xfId="2129" xr:uid="{CBE82C71-D7A8-4AA6-BA51-C6D535896763}"/>
    <cellStyle name="Standaard 3 2 3 3 2 2 4 2" xfId="4674" xr:uid="{FE58DF43-32EC-4359-B730-028B02A430EC}"/>
    <cellStyle name="Standaard 3 2 3 3 2 2 4 2 2" xfId="5853" xr:uid="{1F4BBE4F-CBA0-4F40-95E8-00B4B4BFCBAB}"/>
    <cellStyle name="Standaard 3 2 3 3 2 2 4 2 2 2" xfId="16042" xr:uid="{936DD54D-5AEF-4F21-A5EA-C0814DD2A7F9}"/>
    <cellStyle name="Standaard 3 2 3 3 2 2 4 2 2 2 2" xfId="36411" xr:uid="{C766AAFF-5E26-414A-A1AD-BB2B5A182860}"/>
    <cellStyle name="Standaard 3 2 3 3 2 2 4 2 2 3" xfId="26227" xr:uid="{58F123D9-7413-4ACD-BCE9-73100C38936B}"/>
    <cellStyle name="Standaard 3 2 3 3 2 2 4 2 3" xfId="14852" xr:uid="{00D7B5F0-9C42-4482-88E6-A28D70F28FC3}"/>
    <cellStyle name="Standaard 3 2 3 3 2 2 4 2 3 2" xfId="35221" xr:uid="{08590BF9-172E-46AE-BF32-8DF0B73B0809}"/>
    <cellStyle name="Standaard 3 2 3 3 2 2 4 2 4" xfId="25037" xr:uid="{ED79A483-46B0-462C-9F11-72A5772C9FB5}"/>
    <cellStyle name="Standaard 3 2 3 3 2 2 4 3" xfId="5852" xr:uid="{BBBFE1D3-74F3-44A5-86A9-84C9F30027D3}"/>
    <cellStyle name="Standaard 3 2 3 3 2 2 4 3 2" xfId="16041" xr:uid="{311551EC-98CE-44E6-A9DF-3AE04B564907}"/>
    <cellStyle name="Standaard 3 2 3 3 2 2 4 3 2 2" xfId="36410" xr:uid="{DDAE29B8-8640-4E2B-A22B-E827CC8673A2}"/>
    <cellStyle name="Standaard 3 2 3 3 2 2 4 3 3" xfId="26226" xr:uid="{074A8FF4-20AA-4023-B357-CD863F628D14}"/>
    <cellStyle name="Standaard 3 2 3 3 2 2 4 4" xfId="12309" xr:uid="{97574447-7ED8-4E00-B17E-E39A74D77192}"/>
    <cellStyle name="Standaard 3 2 3 3 2 2 4 4 2" xfId="32678" xr:uid="{19B18FD8-E1A8-4E03-B97E-5B945D56D413}"/>
    <cellStyle name="Standaard 3 2 3 3 2 2 4 5" xfId="22494" xr:uid="{FBDC7189-CD36-43FD-BEE8-0A850A694A21}"/>
    <cellStyle name="Standaard 3 2 3 3 2 2 5" xfId="2979" xr:uid="{1157D432-FE6E-4532-8A62-23BC064AA7A0}"/>
    <cellStyle name="Standaard 3 2 3 3 2 2 5 2" xfId="5854" xr:uid="{55F6445A-890D-4C7B-AA79-AAC3B7FCF525}"/>
    <cellStyle name="Standaard 3 2 3 3 2 2 5 2 2" xfId="16043" xr:uid="{51E4E906-8C86-4DE7-B8AE-EB10AD4D897F}"/>
    <cellStyle name="Standaard 3 2 3 3 2 2 5 2 2 2" xfId="36412" xr:uid="{A9596C3A-0B6D-4A3A-807C-CE1A1D61D1CE}"/>
    <cellStyle name="Standaard 3 2 3 3 2 2 5 2 3" xfId="26228" xr:uid="{3466EF4D-C5FC-476A-9BB0-35F42B36FDC0}"/>
    <cellStyle name="Standaard 3 2 3 3 2 2 5 3" xfId="13157" xr:uid="{BF6C5B76-1640-4A10-8F40-614BAA9D1B6C}"/>
    <cellStyle name="Standaard 3 2 3 3 2 2 5 3 2" xfId="33526" xr:uid="{72F467FF-DE1F-4BB5-9113-7F7BEE7C17B8}"/>
    <cellStyle name="Standaard 3 2 3 3 2 2 5 4" xfId="23342" xr:uid="{D9841F88-F8FE-4B68-BF92-ED165D578D3F}"/>
    <cellStyle name="Standaard 3 2 3 3 2 2 6" xfId="5843" xr:uid="{129B27E0-E2E4-4379-9C37-B4CCD01F8A1F}"/>
    <cellStyle name="Standaard 3 2 3 3 2 2 6 2" xfId="16032" xr:uid="{1FBB658A-49F3-45A6-A1F2-62B9F8304449}"/>
    <cellStyle name="Standaard 3 2 3 3 2 2 6 2 2" xfId="36401" xr:uid="{8F8C5FCC-446D-4DA9-80CB-21D8D20C86D5}"/>
    <cellStyle name="Standaard 3 2 3 3 2 2 6 3" xfId="26217" xr:uid="{1F4CBFF4-20BB-4BEF-8A86-3BEB3EC2C87D}"/>
    <cellStyle name="Standaard 3 2 3 3 2 2 7" xfId="10614" xr:uid="{14BB0696-9119-48BD-84CE-38E51536437B}"/>
    <cellStyle name="Standaard 3 2 3 3 2 2 7 2" xfId="30983" xr:uid="{931A4F35-E2B0-47C1-BB0D-D3083FE912F6}"/>
    <cellStyle name="Standaard 3 2 3 3 2 2 8" xfId="20799" xr:uid="{3FF0BECC-DCA7-479C-A3DC-79E14556A1FE}"/>
    <cellStyle name="Standaard 3 2 3 3 2 3" xfId="722" xr:uid="{6665AC1F-589B-4132-9C72-0580F38B919F}"/>
    <cellStyle name="Standaard 3 2 3 3 2 3 2" xfId="1572" xr:uid="{66905524-CA6A-4FB5-8C6C-45254460A29C}"/>
    <cellStyle name="Standaard 3 2 3 3 2 3 2 2" xfId="4117" xr:uid="{B6A3974A-7CCC-406E-A1DE-180E3A8647F7}"/>
    <cellStyle name="Standaard 3 2 3 3 2 3 2 2 2" xfId="5857" xr:uid="{1140151F-7146-4BD4-8BBC-D3E75C811D9F}"/>
    <cellStyle name="Standaard 3 2 3 3 2 3 2 2 2 2" xfId="16046" xr:uid="{9C4F9C4E-3A2D-4FDE-8511-337465BF5C07}"/>
    <cellStyle name="Standaard 3 2 3 3 2 3 2 2 2 2 2" xfId="36415" xr:uid="{3AFD1F31-065C-4157-9858-003B28D26147}"/>
    <cellStyle name="Standaard 3 2 3 3 2 3 2 2 2 3" xfId="26231" xr:uid="{6EF3DBDE-0EF1-435D-B145-ECA14948AC3A}"/>
    <cellStyle name="Standaard 3 2 3 3 2 3 2 2 3" xfId="14295" xr:uid="{9426B60A-317C-48D2-B148-76BF0A446335}"/>
    <cellStyle name="Standaard 3 2 3 3 2 3 2 2 3 2" xfId="34664" xr:uid="{79A5B91F-92B8-4917-AD4F-D4CE05DF912D}"/>
    <cellStyle name="Standaard 3 2 3 3 2 3 2 2 4" xfId="24480" xr:uid="{DF5A52D6-9FA7-4A55-84BF-9E63DCD88481}"/>
    <cellStyle name="Standaard 3 2 3 3 2 3 2 3" xfId="5856" xr:uid="{5A2CF0EC-DECE-48A7-98AA-5B8D745EFD09}"/>
    <cellStyle name="Standaard 3 2 3 3 2 3 2 3 2" xfId="16045" xr:uid="{22C64E2F-DC44-4367-AE15-F4434C76E74E}"/>
    <cellStyle name="Standaard 3 2 3 3 2 3 2 3 2 2" xfId="36414" xr:uid="{5D0BAA3F-6C7E-4016-B5A4-731D895B3EEE}"/>
    <cellStyle name="Standaard 3 2 3 3 2 3 2 3 3" xfId="26230" xr:uid="{22DFD79F-C379-4C02-9E00-D359B290CAA9}"/>
    <cellStyle name="Standaard 3 2 3 3 2 3 2 4" xfId="11752" xr:uid="{1EBFB2AE-ABC4-4911-A9F6-053248A0FD18}"/>
    <cellStyle name="Standaard 3 2 3 3 2 3 2 4 2" xfId="32121" xr:uid="{3B32FA89-6B0D-4C02-A5FF-16539D71AAA5}"/>
    <cellStyle name="Standaard 3 2 3 3 2 3 2 5" xfId="21937" xr:uid="{1051E79E-E6B3-49F0-AC75-B4E4835D5C55}"/>
    <cellStyle name="Standaard 3 2 3 3 2 3 3" xfId="2419" xr:uid="{F980B3C6-0331-4C03-882C-7DE8B45372A8}"/>
    <cellStyle name="Standaard 3 2 3 3 2 3 3 2" xfId="4964" xr:uid="{96C5339E-9616-4D60-B361-048C1611B5EA}"/>
    <cellStyle name="Standaard 3 2 3 3 2 3 3 2 2" xfId="5859" xr:uid="{BF4827FC-15DD-4875-86A1-6D8DD9C88653}"/>
    <cellStyle name="Standaard 3 2 3 3 2 3 3 2 2 2" xfId="16048" xr:uid="{DCEA3814-BF1C-4CA3-A379-CECDBC6AF24C}"/>
    <cellStyle name="Standaard 3 2 3 3 2 3 3 2 2 2 2" xfId="36417" xr:uid="{254B7A22-B720-4552-AEC2-B33EC0A3E740}"/>
    <cellStyle name="Standaard 3 2 3 3 2 3 3 2 2 3" xfId="26233" xr:uid="{E89C2CF5-64D8-442D-BC1F-7D0C3E4CFBB7}"/>
    <cellStyle name="Standaard 3 2 3 3 2 3 3 2 3" xfId="15142" xr:uid="{26079DAC-6ED7-4933-8CCB-21F886276E65}"/>
    <cellStyle name="Standaard 3 2 3 3 2 3 3 2 3 2" xfId="35511" xr:uid="{4C1E070E-D793-4926-913F-803C2BB4687C}"/>
    <cellStyle name="Standaard 3 2 3 3 2 3 3 2 4" xfId="25327" xr:uid="{CF25878F-1F16-489D-8D02-0A7D883D4F30}"/>
    <cellStyle name="Standaard 3 2 3 3 2 3 3 3" xfId="5858" xr:uid="{2833083B-D134-4648-B521-6B629FF40695}"/>
    <cellStyle name="Standaard 3 2 3 3 2 3 3 3 2" xfId="16047" xr:uid="{2F11516F-65BE-405E-AD46-7C9391C67ABA}"/>
    <cellStyle name="Standaard 3 2 3 3 2 3 3 3 2 2" xfId="36416" xr:uid="{7A72B2BC-F1C2-4C82-A5B4-CFFDAF34DEA9}"/>
    <cellStyle name="Standaard 3 2 3 3 2 3 3 3 3" xfId="26232" xr:uid="{9B5322CE-A1DE-44E5-AC3C-D17994067812}"/>
    <cellStyle name="Standaard 3 2 3 3 2 3 3 4" xfId="12599" xr:uid="{57A7198B-DBA9-463F-B747-95CE05C398FA}"/>
    <cellStyle name="Standaard 3 2 3 3 2 3 3 4 2" xfId="32968" xr:uid="{37BB9B58-8B7A-459B-8779-3D712E84CC6D}"/>
    <cellStyle name="Standaard 3 2 3 3 2 3 3 5" xfId="22784" xr:uid="{78674243-DE0E-480E-AD27-9BFDD9DBD27A}"/>
    <cellStyle name="Standaard 3 2 3 3 2 3 4" xfId="3269" xr:uid="{D3F8D0FA-5D1A-401B-98CB-E46DA1499FAC}"/>
    <cellStyle name="Standaard 3 2 3 3 2 3 4 2" xfId="5860" xr:uid="{7AEACFBF-1966-4EE4-91E2-3511D2CA76D5}"/>
    <cellStyle name="Standaard 3 2 3 3 2 3 4 2 2" xfId="16049" xr:uid="{4A373416-CB80-4CFF-8216-4BD7697847D7}"/>
    <cellStyle name="Standaard 3 2 3 3 2 3 4 2 2 2" xfId="36418" xr:uid="{C2F28DFB-76FF-4B62-B0CB-FA47BDF18ABB}"/>
    <cellStyle name="Standaard 3 2 3 3 2 3 4 2 3" xfId="26234" xr:uid="{C9CBC089-F8A6-43C6-854B-9053BA9924BD}"/>
    <cellStyle name="Standaard 3 2 3 3 2 3 4 3" xfId="13447" xr:uid="{98C78E2C-E0B1-4400-959D-BF86A5ABA617}"/>
    <cellStyle name="Standaard 3 2 3 3 2 3 4 3 2" xfId="33816" xr:uid="{646CA78C-D26B-4189-A4F2-5DE5EC273455}"/>
    <cellStyle name="Standaard 3 2 3 3 2 3 4 4" xfId="23632" xr:uid="{6CCB4346-E3B9-4DAD-AE08-0D06E9C35EB9}"/>
    <cellStyle name="Standaard 3 2 3 3 2 3 5" xfId="5855" xr:uid="{939F6CC6-AD6C-44BC-8A93-C1A19ADE237A}"/>
    <cellStyle name="Standaard 3 2 3 3 2 3 5 2" xfId="16044" xr:uid="{7100A69C-A611-4993-8918-88D6A3674317}"/>
    <cellStyle name="Standaard 3 2 3 3 2 3 5 2 2" xfId="36413" xr:uid="{2A30A6FD-E4EC-4BEC-AE06-74FE23256CDD}"/>
    <cellStyle name="Standaard 3 2 3 3 2 3 5 3" xfId="26229" xr:uid="{6A9D8EC1-9175-4552-888D-972B17CC2D5A}"/>
    <cellStyle name="Standaard 3 2 3 3 2 3 6" xfId="10904" xr:uid="{B0EE4D9B-DC13-47CF-BD9C-2E50D318F044}"/>
    <cellStyle name="Standaard 3 2 3 3 2 3 6 2" xfId="31273" xr:uid="{7309D643-E7EF-4740-A0A8-07DD744849F3}"/>
    <cellStyle name="Standaard 3 2 3 3 2 3 7" xfId="21089" xr:uid="{7FC432B6-B5D5-4A68-86AB-96CCEFCFC17A}"/>
    <cellStyle name="Standaard 3 2 3 3 2 4" xfId="1148" xr:uid="{9E3A56E6-23CD-4D53-BA63-97B157A34BD1}"/>
    <cellStyle name="Standaard 3 2 3 3 2 4 2" xfId="3693" xr:uid="{9545CDBB-7EE8-42C1-A32F-BBA9013C93C7}"/>
    <cellStyle name="Standaard 3 2 3 3 2 4 2 2" xfId="5862" xr:uid="{43BBC0BA-29FB-4935-8009-2D7BD41AF1CD}"/>
    <cellStyle name="Standaard 3 2 3 3 2 4 2 2 2" xfId="16051" xr:uid="{8897F7E5-1A35-4537-B03F-5F17A64C8989}"/>
    <cellStyle name="Standaard 3 2 3 3 2 4 2 2 2 2" xfId="36420" xr:uid="{DC58CEAA-318D-4E6F-B6CC-F0062355CA20}"/>
    <cellStyle name="Standaard 3 2 3 3 2 4 2 2 3" xfId="26236" xr:uid="{1AC8B735-7959-45C2-8747-F646883341DC}"/>
    <cellStyle name="Standaard 3 2 3 3 2 4 2 3" xfId="13871" xr:uid="{173E9A20-7D90-42A5-801F-5FC202365C30}"/>
    <cellStyle name="Standaard 3 2 3 3 2 4 2 3 2" xfId="34240" xr:uid="{1CBD121B-E48B-4804-9B6D-9CEB0E427787}"/>
    <cellStyle name="Standaard 3 2 3 3 2 4 2 4" xfId="24056" xr:uid="{44E9E8E4-7C83-4B45-B9A1-21574BD47B08}"/>
    <cellStyle name="Standaard 3 2 3 3 2 4 3" xfId="5861" xr:uid="{CDCAD6F7-1A68-4FC8-9E22-E31761F16CBA}"/>
    <cellStyle name="Standaard 3 2 3 3 2 4 3 2" xfId="16050" xr:uid="{2F92E40D-1176-4AAE-9689-44AB644C1008}"/>
    <cellStyle name="Standaard 3 2 3 3 2 4 3 2 2" xfId="36419" xr:uid="{162C1F2F-77AB-4836-96EE-BAC9391CFFDE}"/>
    <cellStyle name="Standaard 3 2 3 3 2 4 3 3" xfId="26235" xr:uid="{465E7686-BAAD-4EDD-AE35-7EBA9005F027}"/>
    <cellStyle name="Standaard 3 2 3 3 2 4 4" xfId="11328" xr:uid="{173383E6-41D7-462C-B10F-731D0E07BA96}"/>
    <cellStyle name="Standaard 3 2 3 3 2 4 4 2" xfId="31697" xr:uid="{F9700D33-EDE9-4032-B0DB-B215D357EB57}"/>
    <cellStyle name="Standaard 3 2 3 3 2 4 5" xfId="21513" xr:uid="{FBB8D3D3-EC25-4965-AB49-AC477DF1547D}"/>
    <cellStyle name="Standaard 3 2 3 3 2 5" xfId="1995" xr:uid="{3E39A28A-4489-470B-994C-62EF32393DDA}"/>
    <cellStyle name="Standaard 3 2 3 3 2 5 2" xfId="4540" xr:uid="{6C4B823C-512B-4B4D-BB05-32ECF5FE8723}"/>
    <cellStyle name="Standaard 3 2 3 3 2 5 2 2" xfId="5864" xr:uid="{4800BB62-1172-45F9-A07F-29144A38B4EB}"/>
    <cellStyle name="Standaard 3 2 3 3 2 5 2 2 2" xfId="16053" xr:uid="{406E7D84-A26B-4A50-BD27-4A8C721BDE2B}"/>
    <cellStyle name="Standaard 3 2 3 3 2 5 2 2 2 2" xfId="36422" xr:uid="{F9BC1D5E-889C-46F0-977F-F7552093A9C6}"/>
    <cellStyle name="Standaard 3 2 3 3 2 5 2 2 3" xfId="26238" xr:uid="{44444767-8445-472F-93DF-68CFA0C5A111}"/>
    <cellStyle name="Standaard 3 2 3 3 2 5 2 3" xfId="14718" xr:uid="{2B1512BF-A75D-4E12-8BA9-0E300604B013}"/>
    <cellStyle name="Standaard 3 2 3 3 2 5 2 3 2" xfId="35087" xr:uid="{AFADDD4A-4826-4F49-997D-2CC53F56D472}"/>
    <cellStyle name="Standaard 3 2 3 3 2 5 2 4" xfId="24903" xr:uid="{1EA2F0BE-074C-4E9E-9CC7-90D59E35FF9D}"/>
    <cellStyle name="Standaard 3 2 3 3 2 5 3" xfId="5863" xr:uid="{635CEE99-A509-4F7C-A7CF-6992ECA123B4}"/>
    <cellStyle name="Standaard 3 2 3 3 2 5 3 2" xfId="16052" xr:uid="{C18745DE-5225-473B-A279-E6D43168F45A}"/>
    <cellStyle name="Standaard 3 2 3 3 2 5 3 2 2" xfId="36421" xr:uid="{0F367700-A361-45EF-BE64-E8DC73F594D9}"/>
    <cellStyle name="Standaard 3 2 3 3 2 5 3 3" xfId="26237" xr:uid="{1B1212C2-19B6-4774-B69D-7112BFBCEB51}"/>
    <cellStyle name="Standaard 3 2 3 3 2 5 4" xfId="12175" xr:uid="{D8DBEF3C-9B53-4A10-8B9D-E06D3B9C2F98}"/>
    <cellStyle name="Standaard 3 2 3 3 2 5 4 2" xfId="32544" xr:uid="{A06654EA-BA2C-439D-A51C-BCD387B59228}"/>
    <cellStyle name="Standaard 3 2 3 3 2 5 5" xfId="22360" xr:uid="{9A79D6F2-14D1-4561-8AA9-D1B8AF4B65AF}"/>
    <cellStyle name="Standaard 3 2 3 3 2 6" xfId="2845" xr:uid="{2B58615A-C263-4FF4-ABC9-5C76F2B7E9B4}"/>
    <cellStyle name="Standaard 3 2 3 3 2 6 2" xfId="5865" xr:uid="{367D7195-7052-4C66-99C5-F136B4E66091}"/>
    <cellStyle name="Standaard 3 2 3 3 2 6 2 2" xfId="16054" xr:uid="{9C650700-9FC9-4CAC-8A5A-0F56F5EE03F7}"/>
    <cellStyle name="Standaard 3 2 3 3 2 6 2 2 2" xfId="36423" xr:uid="{784787A9-2733-4D74-8EE1-FFE97CB5625E}"/>
    <cellStyle name="Standaard 3 2 3 3 2 6 2 3" xfId="26239" xr:uid="{C7547F17-9050-4109-BE67-26BCEF8E02EA}"/>
    <cellStyle name="Standaard 3 2 3 3 2 6 3" xfId="13023" xr:uid="{B6AEC123-5762-4005-A4E5-4D0A90F6BA05}"/>
    <cellStyle name="Standaard 3 2 3 3 2 6 3 2" xfId="33392" xr:uid="{97E49126-655A-441E-9D32-D96FF309AFCB}"/>
    <cellStyle name="Standaard 3 2 3 3 2 6 4" xfId="23208" xr:uid="{B5C79B6E-F97B-4D9E-BE6A-410E04DE6C4B}"/>
    <cellStyle name="Standaard 3 2 3 3 2 7" xfId="5842" xr:uid="{FB467318-32E5-4984-86B0-0B18A485EC7D}"/>
    <cellStyle name="Standaard 3 2 3 3 2 7 2" xfId="16031" xr:uid="{64271FE0-3A25-4E87-A6B2-6605B5DD896B}"/>
    <cellStyle name="Standaard 3 2 3 3 2 7 2 2" xfId="36400" xr:uid="{0443ABA3-F11F-40DE-95C6-43CE09DC90E2}"/>
    <cellStyle name="Standaard 3 2 3 3 2 7 3" xfId="26216" xr:uid="{8D541E3F-41CF-4FCC-9A63-08272AFF714D}"/>
    <cellStyle name="Standaard 3 2 3 3 2 8" xfId="10480" xr:uid="{0D30271C-E4A5-42F8-8ADB-04DBAEE76B0C}"/>
    <cellStyle name="Standaard 3 2 3 3 2 8 2" xfId="30849" xr:uid="{FC218B86-AB6B-43BB-A339-2C49AFCFAE94}"/>
    <cellStyle name="Standaard 3 2 3 3 2 9" xfId="20665" xr:uid="{253FD992-3165-4725-91A5-0D600B4658E6}"/>
    <cellStyle name="Standaard 3 2 3 3 3" xfId="232" xr:uid="{386DB586-7EAF-4307-9E0B-9BFFD5A42634}"/>
    <cellStyle name="Standaard 3 2 3 3 3 2" xfId="790" xr:uid="{A34F482F-21BB-43AB-971A-2938AACED07E}"/>
    <cellStyle name="Standaard 3 2 3 3 3 2 2" xfId="1640" xr:uid="{B1C1CC7D-7890-4C64-BF70-BEFA002FAF55}"/>
    <cellStyle name="Standaard 3 2 3 3 3 2 2 2" xfId="4185" xr:uid="{6F912AF1-4F4B-4FEB-A2FD-9E95EDA4ABB2}"/>
    <cellStyle name="Standaard 3 2 3 3 3 2 2 2 2" xfId="5869" xr:uid="{E157AC53-280B-4D06-B51E-FCC1FDDB2B13}"/>
    <cellStyle name="Standaard 3 2 3 3 3 2 2 2 2 2" xfId="16058" xr:uid="{9F1F68AF-C72F-4CB4-8FAE-D3F9376AAABC}"/>
    <cellStyle name="Standaard 3 2 3 3 3 2 2 2 2 2 2" xfId="36427" xr:uid="{021F8166-8235-4709-AEA7-CADAA8385651}"/>
    <cellStyle name="Standaard 3 2 3 3 3 2 2 2 2 3" xfId="26243" xr:uid="{75DBDC61-41F0-4A98-A05C-63B00C2EE06A}"/>
    <cellStyle name="Standaard 3 2 3 3 3 2 2 2 3" xfId="14363" xr:uid="{8089D1C9-6D46-4544-9946-C4F5BB9E4EC8}"/>
    <cellStyle name="Standaard 3 2 3 3 3 2 2 2 3 2" xfId="34732" xr:uid="{7494DF77-FA2B-43C2-B646-EEECC48351D5}"/>
    <cellStyle name="Standaard 3 2 3 3 3 2 2 2 4" xfId="24548" xr:uid="{1F8CB1CC-D06F-4EBE-AFB3-DD88DC118844}"/>
    <cellStyle name="Standaard 3 2 3 3 3 2 2 3" xfId="5868" xr:uid="{F86B51D8-07E4-4A19-B5B0-8A8EEEBF0694}"/>
    <cellStyle name="Standaard 3 2 3 3 3 2 2 3 2" xfId="16057" xr:uid="{C078C9CB-62E0-4281-B42D-7832297A8D37}"/>
    <cellStyle name="Standaard 3 2 3 3 3 2 2 3 2 2" xfId="36426" xr:uid="{1E6506AF-78A8-4823-B5B1-446788775755}"/>
    <cellStyle name="Standaard 3 2 3 3 3 2 2 3 3" xfId="26242" xr:uid="{25D2E754-016B-4C81-9044-DE4AC9CD2328}"/>
    <cellStyle name="Standaard 3 2 3 3 3 2 2 4" xfId="11820" xr:uid="{48DECD64-F4F9-4125-B422-8F5527C815CE}"/>
    <cellStyle name="Standaard 3 2 3 3 3 2 2 4 2" xfId="32189" xr:uid="{379F9F5F-E0A2-4B96-A9B6-52C095F00642}"/>
    <cellStyle name="Standaard 3 2 3 3 3 2 2 5" xfId="22005" xr:uid="{105D703D-569B-428D-9BE3-42338C97DD91}"/>
    <cellStyle name="Standaard 3 2 3 3 3 2 3" xfId="2487" xr:uid="{D2C16706-EE2D-4C81-B2C1-3BDC00A2BE12}"/>
    <cellStyle name="Standaard 3 2 3 3 3 2 3 2" xfId="5032" xr:uid="{1DE9AB34-C7A6-4992-82A8-A5EB8EB5AD5A}"/>
    <cellStyle name="Standaard 3 2 3 3 3 2 3 2 2" xfId="5871" xr:uid="{8EF2930F-F1E8-4367-BE74-79C0086B6DD9}"/>
    <cellStyle name="Standaard 3 2 3 3 3 2 3 2 2 2" xfId="16060" xr:uid="{37CB905C-917B-47CB-BC92-56348AB3F9A4}"/>
    <cellStyle name="Standaard 3 2 3 3 3 2 3 2 2 2 2" xfId="36429" xr:uid="{B41194C3-FEBE-48E5-B81D-E38CDCDB8B87}"/>
    <cellStyle name="Standaard 3 2 3 3 3 2 3 2 2 3" xfId="26245" xr:uid="{8697C9CA-918E-40AE-B6C4-498116A8E6CB}"/>
    <cellStyle name="Standaard 3 2 3 3 3 2 3 2 3" xfId="15210" xr:uid="{51F641F6-D258-4117-9A8E-FEE81E8135A2}"/>
    <cellStyle name="Standaard 3 2 3 3 3 2 3 2 3 2" xfId="35579" xr:uid="{5AD6E7DF-15DE-4305-81E3-FAACB859F77F}"/>
    <cellStyle name="Standaard 3 2 3 3 3 2 3 2 4" xfId="25395" xr:uid="{B746FDF7-20BE-4A06-B0D2-53DF9B9BFD24}"/>
    <cellStyle name="Standaard 3 2 3 3 3 2 3 3" xfId="5870" xr:uid="{D44EF47B-A920-407A-ACCA-A6F2924139C0}"/>
    <cellStyle name="Standaard 3 2 3 3 3 2 3 3 2" xfId="16059" xr:uid="{6669AAF0-D530-4A9B-92E1-A974F5BAB3DA}"/>
    <cellStyle name="Standaard 3 2 3 3 3 2 3 3 2 2" xfId="36428" xr:uid="{90367548-8EA8-4B5D-B8C3-E09DB3AFBA96}"/>
    <cellStyle name="Standaard 3 2 3 3 3 2 3 3 3" xfId="26244" xr:uid="{DD5E5DA6-7566-404E-9006-BFB907C01DA8}"/>
    <cellStyle name="Standaard 3 2 3 3 3 2 3 4" xfId="12667" xr:uid="{6546BDBD-8C26-49BE-8309-6805456FBC41}"/>
    <cellStyle name="Standaard 3 2 3 3 3 2 3 4 2" xfId="33036" xr:uid="{50DB33B3-CA00-4446-A62D-71570D327ACA}"/>
    <cellStyle name="Standaard 3 2 3 3 3 2 3 5" xfId="22852" xr:uid="{583DE2CE-BC85-4D70-9C93-CE017B8B878A}"/>
    <cellStyle name="Standaard 3 2 3 3 3 2 4" xfId="3337" xr:uid="{9FE03072-69C6-4F81-B6F5-FE1249EB3445}"/>
    <cellStyle name="Standaard 3 2 3 3 3 2 4 2" xfId="5872" xr:uid="{C598EE26-B899-4C79-97FE-4A40A3436399}"/>
    <cellStyle name="Standaard 3 2 3 3 3 2 4 2 2" xfId="16061" xr:uid="{941CAAE4-33D7-4361-B087-15C116BA274F}"/>
    <cellStyle name="Standaard 3 2 3 3 3 2 4 2 2 2" xfId="36430" xr:uid="{0480EBE6-FA9A-48D1-B5D9-A4E9995643ED}"/>
    <cellStyle name="Standaard 3 2 3 3 3 2 4 2 3" xfId="26246" xr:uid="{224DCD9E-A6CC-47DA-A877-3CBF57EA6308}"/>
    <cellStyle name="Standaard 3 2 3 3 3 2 4 3" xfId="13515" xr:uid="{241B9631-08EA-4429-A6DD-276506C46476}"/>
    <cellStyle name="Standaard 3 2 3 3 3 2 4 3 2" xfId="33884" xr:uid="{25B96178-3177-4B19-AC5E-EBFD36786B4F}"/>
    <cellStyle name="Standaard 3 2 3 3 3 2 4 4" xfId="23700" xr:uid="{6DBB982B-129F-49E7-B74F-9360AC25A221}"/>
    <cellStyle name="Standaard 3 2 3 3 3 2 5" xfId="5867" xr:uid="{2D86A708-32C8-4177-B271-7A83F41372F1}"/>
    <cellStyle name="Standaard 3 2 3 3 3 2 5 2" xfId="16056" xr:uid="{CA6A155F-BAB5-4F0B-8711-E7E6B7A03AC4}"/>
    <cellStyle name="Standaard 3 2 3 3 3 2 5 2 2" xfId="36425" xr:uid="{054562BD-3D9B-4F5C-9153-856836CB533B}"/>
    <cellStyle name="Standaard 3 2 3 3 3 2 5 3" xfId="26241" xr:uid="{21D8F3AE-3A92-4EA0-906D-976B1A7E48E7}"/>
    <cellStyle name="Standaard 3 2 3 3 3 2 6" xfId="10972" xr:uid="{869508DF-0C79-4CF4-9000-556FC5FFAEFC}"/>
    <cellStyle name="Standaard 3 2 3 3 3 2 6 2" xfId="31341" xr:uid="{F11BE72B-55DE-4B69-8C3B-3E55ECF1A2AC}"/>
    <cellStyle name="Standaard 3 2 3 3 3 2 7" xfId="21157" xr:uid="{1C13B4B6-E954-483E-A1E6-363ED4153209}"/>
    <cellStyle name="Standaard 3 2 3 3 3 3" xfId="1216" xr:uid="{30AC3066-6704-4C83-A7A0-C9641CB3166E}"/>
    <cellStyle name="Standaard 3 2 3 3 3 3 2" xfId="3761" xr:uid="{B79F20B4-8034-4483-983F-08BD7B84A0B0}"/>
    <cellStyle name="Standaard 3 2 3 3 3 3 2 2" xfId="5874" xr:uid="{661AAFB2-9871-48F2-9FF7-05E432A1C4E4}"/>
    <cellStyle name="Standaard 3 2 3 3 3 3 2 2 2" xfId="16063" xr:uid="{38BF11AD-D7D1-4FEF-8644-3E55C9C6BF0D}"/>
    <cellStyle name="Standaard 3 2 3 3 3 3 2 2 2 2" xfId="36432" xr:uid="{5A6C3092-56E7-4C6F-B47A-93E7E63B3729}"/>
    <cellStyle name="Standaard 3 2 3 3 3 3 2 2 3" xfId="26248" xr:uid="{00DB38DB-6E41-46DE-8FDB-3E367CFF8284}"/>
    <cellStyle name="Standaard 3 2 3 3 3 3 2 3" xfId="13939" xr:uid="{727C8B98-643D-4DBF-8D71-1A097596C181}"/>
    <cellStyle name="Standaard 3 2 3 3 3 3 2 3 2" xfId="34308" xr:uid="{02A00985-7144-42A8-B816-58DEADDA27FE}"/>
    <cellStyle name="Standaard 3 2 3 3 3 3 2 4" xfId="24124" xr:uid="{89892F90-387A-47F4-A7A7-57ED49C379AA}"/>
    <cellStyle name="Standaard 3 2 3 3 3 3 3" xfId="5873" xr:uid="{292FE272-74D8-4659-BCFF-745E3BA27FA5}"/>
    <cellStyle name="Standaard 3 2 3 3 3 3 3 2" xfId="16062" xr:uid="{0D744DE8-1907-4C3A-827E-D8FBCEAA9083}"/>
    <cellStyle name="Standaard 3 2 3 3 3 3 3 2 2" xfId="36431" xr:uid="{2B15EF1E-FCB2-4F15-9144-B2596EA31468}"/>
    <cellStyle name="Standaard 3 2 3 3 3 3 3 3" xfId="26247" xr:uid="{16E2A817-095D-4949-9F75-CFF85ED8EC0D}"/>
    <cellStyle name="Standaard 3 2 3 3 3 3 4" xfId="11396" xr:uid="{2D738994-4FF7-482E-954C-96D167BBDC83}"/>
    <cellStyle name="Standaard 3 2 3 3 3 3 4 2" xfId="31765" xr:uid="{58D607BA-42AC-41DC-8003-193815E1DAF9}"/>
    <cellStyle name="Standaard 3 2 3 3 3 3 5" xfId="21581" xr:uid="{C2744495-6C94-4ACC-8C84-97DB3F32152F}"/>
    <cellStyle name="Standaard 3 2 3 3 3 4" xfId="2063" xr:uid="{1A578DED-1F79-471B-8945-4E20C9FF7756}"/>
    <cellStyle name="Standaard 3 2 3 3 3 4 2" xfId="4608" xr:uid="{CD319D70-5D5E-428C-AA52-38049179C75B}"/>
    <cellStyle name="Standaard 3 2 3 3 3 4 2 2" xfId="5876" xr:uid="{97D3FB00-C55C-4146-9BD9-BD765F9CA782}"/>
    <cellStyle name="Standaard 3 2 3 3 3 4 2 2 2" xfId="16065" xr:uid="{400C3E69-81CB-4FD6-9629-796F27EAD882}"/>
    <cellStyle name="Standaard 3 2 3 3 3 4 2 2 2 2" xfId="36434" xr:uid="{7C86F48E-7A64-4738-931B-C689B051F865}"/>
    <cellStyle name="Standaard 3 2 3 3 3 4 2 2 3" xfId="26250" xr:uid="{78AC6F8A-BE83-42D2-872F-8286B9634977}"/>
    <cellStyle name="Standaard 3 2 3 3 3 4 2 3" xfId="14786" xr:uid="{27B8A6E1-7B96-4396-8897-B45D5BF941CA}"/>
    <cellStyle name="Standaard 3 2 3 3 3 4 2 3 2" xfId="35155" xr:uid="{6B56CA72-25A2-4604-A154-0553A8B7E946}"/>
    <cellStyle name="Standaard 3 2 3 3 3 4 2 4" xfId="24971" xr:uid="{EC0FDE56-A0E5-4BE6-81E8-B550D87D1E7E}"/>
    <cellStyle name="Standaard 3 2 3 3 3 4 3" xfId="5875" xr:uid="{A4F727AB-28B2-498A-AC76-D5930864255F}"/>
    <cellStyle name="Standaard 3 2 3 3 3 4 3 2" xfId="16064" xr:uid="{A82F8C3F-D6E8-48CB-9352-210A4961A70A}"/>
    <cellStyle name="Standaard 3 2 3 3 3 4 3 2 2" xfId="36433" xr:uid="{536F5E1F-61CD-4951-AE14-5B4BDDB68315}"/>
    <cellStyle name="Standaard 3 2 3 3 3 4 3 3" xfId="26249" xr:uid="{5C903868-EE11-4928-8A96-DF14E71752CF}"/>
    <cellStyle name="Standaard 3 2 3 3 3 4 4" xfId="12243" xr:uid="{766E3AE5-D17F-47FF-9FEF-9F44C14DE4AE}"/>
    <cellStyle name="Standaard 3 2 3 3 3 4 4 2" xfId="32612" xr:uid="{0EB531A3-2EBE-4199-B158-72425B13E0A5}"/>
    <cellStyle name="Standaard 3 2 3 3 3 4 5" xfId="22428" xr:uid="{3279F18D-F320-484B-ADE4-12DF08BAD2DF}"/>
    <cellStyle name="Standaard 3 2 3 3 3 5" xfId="2913" xr:uid="{7F31F5B6-5145-4DF6-9BB3-5D8FBD8B866A}"/>
    <cellStyle name="Standaard 3 2 3 3 3 5 2" xfId="5877" xr:uid="{2FE8BACB-F692-4DB0-AD3C-39B11BB76133}"/>
    <cellStyle name="Standaard 3 2 3 3 3 5 2 2" xfId="16066" xr:uid="{16637803-095C-402E-9EF5-BFDA820D58B4}"/>
    <cellStyle name="Standaard 3 2 3 3 3 5 2 2 2" xfId="36435" xr:uid="{B1FD3E56-9BC1-4B8A-8530-810AF015E88D}"/>
    <cellStyle name="Standaard 3 2 3 3 3 5 2 3" xfId="26251" xr:uid="{E0920B28-AA8E-4593-8E6D-898EB0E24340}"/>
    <cellStyle name="Standaard 3 2 3 3 3 5 3" xfId="13091" xr:uid="{51F87A1F-CCB2-4490-A62F-5D1B61930B99}"/>
    <cellStyle name="Standaard 3 2 3 3 3 5 3 2" xfId="33460" xr:uid="{4DCF10C6-4ADF-4529-8F1A-B742BA74D093}"/>
    <cellStyle name="Standaard 3 2 3 3 3 5 4" xfId="23276" xr:uid="{91F28DC4-F789-4385-8EB4-498C5BA990FF}"/>
    <cellStyle name="Standaard 3 2 3 3 3 6" xfId="5866" xr:uid="{994483B9-40E4-4113-A55D-5DBE36EEB1DA}"/>
    <cellStyle name="Standaard 3 2 3 3 3 6 2" xfId="16055" xr:uid="{B13ACE3E-54E9-4454-A0D4-A4934D1DF737}"/>
    <cellStyle name="Standaard 3 2 3 3 3 6 2 2" xfId="36424" xr:uid="{6DE32193-6249-4A67-AECC-1318D3E0CF90}"/>
    <cellStyle name="Standaard 3 2 3 3 3 6 3" xfId="26240" xr:uid="{5F33D1A7-EC68-4019-BE4F-AE1D35691F94}"/>
    <cellStyle name="Standaard 3 2 3 3 3 7" xfId="10548" xr:uid="{569A0FAF-6535-43F7-9545-916499928E22}"/>
    <cellStyle name="Standaard 3 2 3 3 3 7 2" xfId="30917" xr:uid="{C5FB2AE6-C940-4A2E-81DD-7FABA51A5E2F}"/>
    <cellStyle name="Standaard 3 2 3 3 3 8" xfId="20733" xr:uid="{4D154C16-B51F-4422-A046-10B058F5359B}"/>
    <cellStyle name="Standaard 3 2 3 3 4" xfId="428" xr:uid="{2F4C6E72-60BC-4988-8FCF-757A386D572D}"/>
    <cellStyle name="Standaard 3 2 3 3 4 2" xfId="890" xr:uid="{2EC033A5-CC8C-467D-A454-6185B8F57C1B}"/>
    <cellStyle name="Standaard 3 2 3 3 4 2 2" xfId="1740" xr:uid="{4E7D6FA9-AFED-4AE3-A60C-702A8B50CDE8}"/>
    <cellStyle name="Standaard 3 2 3 3 4 2 2 2" xfId="4285" xr:uid="{5D4E4606-0818-4293-9EE2-3E29B36EA248}"/>
    <cellStyle name="Standaard 3 2 3 3 4 2 2 2 2" xfId="5881" xr:uid="{B941EE10-B1A3-4614-8812-79D2A479665F}"/>
    <cellStyle name="Standaard 3 2 3 3 4 2 2 2 2 2" xfId="16070" xr:uid="{B8FCB543-2D28-46A1-A84D-A1A94B691E3E}"/>
    <cellStyle name="Standaard 3 2 3 3 4 2 2 2 2 2 2" xfId="36439" xr:uid="{60681618-84E5-4FB3-A5C4-2620B7C24785}"/>
    <cellStyle name="Standaard 3 2 3 3 4 2 2 2 2 3" xfId="26255" xr:uid="{E2679B2D-8DB3-422E-9BAA-72C318C766DB}"/>
    <cellStyle name="Standaard 3 2 3 3 4 2 2 2 3" xfId="14463" xr:uid="{48C8798C-B98D-4AC0-A296-F0F8DB0B9986}"/>
    <cellStyle name="Standaard 3 2 3 3 4 2 2 2 3 2" xfId="34832" xr:uid="{4B33A335-4B38-46F5-A7B0-6928EBF8A01A}"/>
    <cellStyle name="Standaard 3 2 3 3 4 2 2 2 4" xfId="24648" xr:uid="{2EDCDB12-E804-4E0A-AFE6-3E8E7AC6C059}"/>
    <cellStyle name="Standaard 3 2 3 3 4 2 2 3" xfId="5880" xr:uid="{67FE48DB-2415-4AD7-8AE2-261CD3434DD5}"/>
    <cellStyle name="Standaard 3 2 3 3 4 2 2 3 2" xfId="16069" xr:uid="{6D415C87-AE95-4A30-BD61-B8AFE00AE055}"/>
    <cellStyle name="Standaard 3 2 3 3 4 2 2 3 2 2" xfId="36438" xr:uid="{A2EDA1E1-8154-4E89-9B9C-D1E8646E1559}"/>
    <cellStyle name="Standaard 3 2 3 3 4 2 2 3 3" xfId="26254" xr:uid="{25239ADC-FB2E-4D3E-A18D-B7B9E95144A7}"/>
    <cellStyle name="Standaard 3 2 3 3 4 2 2 4" xfId="11920" xr:uid="{EB9B0A08-F4E9-4F6D-86F5-7DE6F808DA06}"/>
    <cellStyle name="Standaard 3 2 3 3 4 2 2 4 2" xfId="32289" xr:uid="{8BD3AD19-DD94-4162-AA19-02557E2975B8}"/>
    <cellStyle name="Standaard 3 2 3 3 4 2 2 5" xfId="22105" xr:uid="{7A5FCF29-969E-468C-A52B-9E6BFA572AE2}"/>
    <cellStyle name="Standaard 3 2 3 3 4 2 3" xfId="2587" xr:uid="{5ED20B57-9C3F-481C-8088-208ED00D6611}"/>
    <cellStyle name="Standaard 3 2 3 3 4 2 3 2" xfId="5132" xr:uid="{FBE7F280-C697-4205-8F4D-29F239C49D59}"/>
    <cellStyle name="Standaard 3 2 3 3 4 2 3 2 2" xfId="5883" xr:uid="{31170861-CCE9-40A1-A87B-9AD1D0457501}"/>
    <cellStyle name="Standaard 3 2 3 3 4 2 3 2 2 2" xfId="16072" xr:uid="{176C18D6-B80E-4638-AB98-DE234A7C6A4A}"/>
    <cellStyle name="Standaard 3 2 3 3 4 2 3 2 2 2 2" xfId="36441" xr:uid="{97E875CB-5611-46EA-A7F9-425565B64EAC}"/>
    <cellStyle name="Standaard 3 2 3 3 4 2 3 2 2 3" xfId="26257" xr:uid="{0366FF31-9E0D-4DE7-AE03-DDC23C04F4C1}"/>
    <cellStyle name="Standaard 3 2 3 3 4 2 3 2 3" xfId="15310" xr:uid="{59B930E4-79B1-404F-B5F6-6BF676CB6406}"/>
    <cellStyle name="Standaard 3 2 3 3 4 2 3 2 3 2" xfId="35679" xr:uid="{D2300899-3225-40A1-9589-D632D2799787}"/>
    <cellStyle name="Standaard 3 2 3 3 4 2 3 2 4" xfId="25495" xr:uid="{AB7F58D2-7CFE-4A0B-A67C-D92910436863}"/>
    <cellStyle name="Standaard 3 2 3 3 4 2 3 3" xfId="5882" xr:uid="{924B446E-62E9-4897-B69A-C0298BCC221E}"/>
    <cellStyle name="Standaard 3 2 3 3 4 2 3 3 2" xfId="16071" xr:uid="{6163B00C-301C-400E-9EBE-185E822FF32B}"/>
    <cellStyle name="Standaard 3 2 3 3 4 2 3 3 2 2" xfId="36440" xr:uid="{35359618-5F4B-49F4-B583-8B85E5DBFB59}"/>
    <cellStyle name="Standaard 3 2 3 3 4 2 3 3 3" xfId="26256" xr:uid="{37F81011-D1F5-452F-9ECC-801F299C0B8B}"/>
    <cellStyle name="Standaard 3 2 3 3 4 2 3 4" xfId="12767" xr:uid="{6379C4CC-84FB-481A-A4A1-0836985F44FB}"/>
    <cellStyle name="Standaard 3 2 3 3 4 2 3 4 2" xfId="33136" xr:uid="{36D49370-0D49-4C93-AE81-688A75306768}"/>
    <cellStyle name="Standaard 3 2 3 3 4 2 3 5" xfId="22952" xr:uid="{9F6C658A-81B4-4BBE-B3B4-DF35B91D00F4}"/>
    <cellStyle name="Standaard 3 2 3 3 4 2 4" xfId="3437" xr:uid="{C337E59E-9C32-40C8-862D-E453F71BA4E8}"/>
    <cellStyle name="Standaard 3 2 3 3 4 2 4 2" xfId="5884" xr:uid="{EEF932C8-7453-4149-9329-FABA9DFAE1C8}"/>
    <cellStyle name="Standaard 3 2 3 3 4 2 4 2 2" xfId="16073" xr:uid="{B26847FE-AB11-4A54-AD31-1919C8EC60C2}"/>
    <cellStyle name="Standaard 3 2 3 3 4 2 4 2 2 2" xfId="36442" xr:uid="{EFAF4CFC-51CD-435E-AE58-28668E9279EB}"/>
    <cellStyle name="Standaard 3 2 3 3 4 2 4 2 3" xfId="26258" xr:uid="{54185669-1F78-40A6-99AC-A47E7C4E3393}"/>
    <cellStyle name="Standaard 3 2 3 3 4 2 4 3" xfId="13615" xr:uid="{86726A49-D1C9-41F0-AC44-2A4F0C2FF496}"/>
    <cellStyle name="Standaard 3 2 3 3 4 2 4 3 2" xfId="33984" xr:uid="{2396302F-1E71-493C-BFEE-8EF21A21BC66}"/>
    <cellStyle name="Standaard 3 2 3 3 4 2 4 4" xfId="23800" xr:uid="{C3515777-C076-404C-9118-0F6FF8F47044}"/>
    <cellStyle name="Standaard 3 2 3 3 4 2 5" xfId="5879" xr:uid="{83754101-A598-44EB-B3D4-99C98E82DB22}"/>
    <cellStyle name="Standaard 3 2 3 3 4 2 5 2" xfId="16068" xr:uid="{E5423FE2-67D1-4C07-9FE6-E9D5BDF89EB0}"/>
    <cellStyle name="Standaard 3 2 3 3 4 2 5 2 2" xfId="36437" xr:uid="{5B6B2C43-D8DF-4882-A87C-C4150D893F8D}"/>
    <cellStyle name="Standaard 3 2 3 3 4 2 5 3" xfId="26253" xr:uid="{84114729-3806-4CC3-95C6-4D3B4F6F2673}"/>
    <cellStyle name="Standaard 3 2 3 3 4 2 6" xfId="11072" xr:uid="{3F1D695E-0D25-4A57-BA3C-0B7566A2CBDF}"/>
    <cellStyle name="Standaard 3 2 3 3 4 2 6 2" xfId="31441" xr:uid="{A90CB416-B590-4943-A0D3-9C366302807D}"/>
    <cellStyle name="Standaard 3 2 3 3 4 2 7" xfId="21257" xr:uid="{E2229E29-54E4-49B7-83B9-949C8473F1C5}"/>
    <cellStyle name="Standaard 3 2 3 3 4 3" xfId="1316" xr:uid="{10FBD8E2-4246-4B74-B23C-3EB078D53C27}"/>
    <cellStyle name="Standaard 3 2 3 3 4 3 2" xfId="3861" xr:uid="{6248CDA2-581E-471C-BAC4-ACD08D00AE7D}"/>
    <cellStyle name="Standaard 3 2 3 3 4 3 2 2" xfId="5886" xr:uid="{7C59CC74-F786-4E7B-A30A-496003E5D986}"/>
    <cellStyle name="Standaard 3 2 3 3 4 3 2 2 2" xfId="16075" xr:uid="{AF5E313E-BE7C-437F-B5A0-798AB48122C5}"/>
    <cellStyle name="Standaard 3 2 3 3 4 3 2 2 2 2" xfId="36444" xr:uid="{0723875F-487F-485F-990A-BD7392E138BC}"/>
    <cellStyle name="Standaard 3 2 3 3 4 3 2 2 3" xfId="26260" xr:uid="{DD09D2FF-F544-4E1E-A5B2-1627C44D18F6}"/>
    <cellStyle name="Standaard 3 2 3 3 4 3 2 3" xfId="14039" xr:uid="{80C3AB74-0A72-4F99-A6D2-DE715470E72A}"/>
    <cellStyle name="Standaard 3 2 3 3 4 3 2 3 2" xfId="34408" xr:uid="{1AA5F5D2-2D26-4A17-A921-2DEF0408D741}"/>
    <cellStyle name="Standaard 3 2 3 3 4 3 2 4" xfId="24224" xr:uid="{05532263-F9C4-408A-8580-87F8DE7C6E2D}"/>
    <cellStyle name="Standaard 3 2 3 3 4 3 3" xfId="5885" xr:uid="{81263B7E-D79C-48D0-B614-9844E508AAED}"/>
    <cellStyle name="Standaard 3 2 3 3 4 3 3 2" xfId="16074" xr:uid="{4BB0C204-5F50-4E42-B83F-B55726D20092}"/>
    <cellStyle name="Standaard 3 2 3 3 4 3 3 2 2" xfId="36443" xr:uid="{9E01E2A3-D188-4FC2-8F95-1B18D1962373}"/>
    <cellStyle name="Standaard 3 2 3 3 4 3 3 3" xfId="26259" xr:uid="{8ACF5374-D301-4506-ADA6-783FEE63C306}"/>
    <cellStyle name="Standaard 3 2 3 3 4 3 4" xfId="11496" xr:uid="{8C357F4A-9370-4666-8201-BE8EC6D09CC2}"/>
    <cellStyle name="Standaard 3 2 3 3 4 3 4 2" xfId="31865" xr:uid="{CFE87914-9E91-4F42-8C74-0E2F633C38D3}"/>
    <cellStyle name="Standaard 3 2 3 3 4 3 5" xfId="21681" xr:uid="{EDB70AFE-DAEF-4C33-9C57-492C128DAF11}"/>
    <cellStyle name="Standaard 3 2 3 3 4 4" xfId="2163" xr:uid="{7CCAC692-021F-46A3-BE09-EE8B1B136FB0}"/>
    <cellStyle name="Standaard 3 2 3 3 4 4 2" xfId="4708" xr:uid="{C291CF09-241E-451A-A499-CFCDD37284E2}"/>
    <cellStyle name="Standaard 3 2 3 3 4 4 2 2" xfId="5888" xr:uid="{A3716CCC-27CD-4447-A2FD-88CF68938D88}"/>
    <cellStyle name="Standaard 3 2 3 3 4 4 2 2 2" xfId="16077" xr:uid="{AD6064E5-786D-4FB2-9A57-4C5636932DC1}"/>
    <cellStyle name="Standaard 3 2 3 3 4 4 2 2 2 2" xfId="36446" xr:uid="{E918108C-815E-40E8-97AA-26684494B2CD}"/>
    <cellStyle name="Standaard 3 2 3 3 4 4 2 2 3" xfId="26262" xr:uid="{EA6AF7D2-2942-4220-AAEA-C5F8BBE28448}"/>
    <cellStyle name="Standaard 3 2 3 3 4 4 2 3" xfId="14886" xr:uid="{E28D688E-8DC7-4304-8C7C-84797E151CF7}"/>
    <cellStyle name="Standaard 3 2 3 3 4 4 2 3 2" xfId="35255" xr:uid="{4112E7B8-7B83-4FB9-A0D0-3F9C4687C9DE}"/>
    <cellStyle name="Standaard 3 2 3 3 4 4 2 4" xfId="25071" xr:uid="{D5349E29-D22B-49DA-99DA-D03749D0D021}"/>
    <cellStyle name="Standaard 3 2 3 3 4 4 3" xfId="5887" xr:uid="{79B8E845-38D1-470F-8D47-C94B0BC87CBC}"/>
    <cellStyle name="Standaard 3 2 3 3 4 4 3 2" xfId="16076" xr:uid="{979EA7D2-409C-4AFD-8BCD-09EA47116CE5}"/>
    <cellStyle name="Standaard 3 2 3 3 4 4 3 2 2" xfId="36445" xr:uid="{FCF0D05E-20C4-47EB-9C55-A38CEE97A081}"/>
    <cellStyle name="Standaard 3 2 3 3 4 4 3 3" xfId="26261" xr:uid="{75EEA7B3-9D1F-47D4-A99C-8ED18248C67F}"/>
    <cellStyle name="Standaard 3 2 3 3 4 4 4" xfId="12343" xr:uid="{000BA880-1944-4607-8D8C-5210C19EB801}"/>
    <cellStyle name="Standaard 3 2 3 3 4 4 4 2" xfId="32712" xr:uid="{3652D955-EE0F-4834-BA58-AD782F16FF3B}"/>
    <cellStyle name="Standaard 3 2 3 3 4 4 5" xfId="22528" xr:uid="{11683082-3002-4098-8D9D-BF25EA70D865}"/>
    <cellStyle name="Standaard 3 2 3 3 4 5" xfId="3013" xr:uid="{2F4D1BCD-8DFF-4D27-A2E2-AC6D884CD931}"/>
    <cellStyle name="Standaard 3 2 3 3 4 5 2" xfId="5889" xr:uid="{212159F4-2FE1-4E83-8D5B-BDE11917C7B4}"/>
    <cellStyle name="Standaard 3 2 3 3 4 5 2 2" xfId="16078" xr:uid="{44E48FBD-3389-4B22-B807-AABF8E9F0B3A}"/>
    <cellStyle name="Standaard 3 2 3 3 4 5 2 2 2" xfId="36447" xr:uid="{88C2F2B9-370A-42EE-B737-393D36707EAF}"/>
    <cellStyle name="Standaard 3 2 3 3 4 5 2 3" xfId="26263" xr:uid="{059B8AD4-7698-4469-94D4-CA33D354ADC7}"/>
    <cellStyle name="Standaard 3 2 3 3 4 5 3" xfId="13191" xr:uid="{9AAE4A23-874A-4CA6-B288-587A03B4454F}"/>
    <cellStyle name="Standaard 3 2 3 3 4 5 3 2" xfId="33560" xr:uid="{99A62EA4-32FB-49AC-B843-45F6EB8C4175}"/>
    <cellStyle name="Standaard 3 2 3 3 4 5 4" xfId="23376" xr:uid="{2805A4B3-AE4A-4366-9172-3A5C92C153C3}"/>
    <cellStyle name="Standaard 3 2 3 3 4 6" xfId="5878" xr:uid="{336DBD43-32DA-41F1-8974-30DC24D13687}"/>
    <cellStyle name="Standaard 3 2 3 3 4 6 2" xfId="16067" xr:uid="{1256B26D-2B95-4448-91D9-416240038911}"/>
    <cellStyle name="Standaard 3 2 3 3 4 6 2 2" xfId="36436" xr:uid="{1E6BDFBB-35DE-4993-B8AA-FAE8B9CB193D}"/>
    <cellStyle name="Standaard 3 2 3 3 4 6 3" xfId="26252" xr:uid="{2034F716-7EEA-41C1-B294-8DE059B16CC1}"/>
    <cellStyle name="Standaard 3 2 3 3 4 7" xfId="10648" xr:uid="{77025C30-925F-4955-A762-1B83AB79903E}"/>
    <cellStyle name="Standaard 3 2 3 3 4 7 2" xfId="31017" xr:uid="{FFAA39E2-D9B9-499B-8EBB-E38CB6314880}"/>
    <cellStyle name="Standaard 3 2 3 3 4 8" xfId="20833" xr:uid="{39731A0E-CF76-4F92-8CF7-B8CD3F56DCF9}"/>
    <cellStyle name="Standaard 3 2 3 3 5" xfId="587" xr:uid="{43018022-86C2-459D-B406-67C1098C468C}"/>
    <cellStyle name="Standaard 3 2 3 3 5 2" xfId="1013" xr:uid="{E79A6B58-0D85-441A-9718-A9DC8133C620}"/>
    <cellStyle name="Standaard 3 2 3 3 5 2 2" xfId="1863" xr:uid="{AA68C12D-84C4-4D60-BCC5-775FB59AED9B}"/>
    <cellStyle name="Standaard 3 2 3 3 5 2 2 2" xfId="4408" xr:uid="{4F10B8C3-9544-4236-8BF8-32B0F6410131}"/>
    <cellStyle name="Standaard 3 2 3 3 5 2 2 2 2" xfId="5893" xr:uid="{2C2AEEF1-EB7D-4664-BEA4-B9C9FA77D504}"/>
    <cellStyle name="Standaard 3 2 3 3 5 2 2 2 2 2" xfId="16082" xr:uid="{BAC95DD9-C6CA-42B7-B309-54D5B75450FA}"/>
    <cellStyle name="Standaard 3 2 3 3 5 2 2 2 2 2 2" xfId="36451" xr:uid="{69013550-8C07-482F-8293-497351E1AA77}"/>
    <cellStyle name="Standaard 3 2 3 3 5 2 2 2 2 3" xfId="26267" xr:uid="{0A8BBEF5-BB53-42C6-A72F-81B433ABD0D0}"/>
    <cellStyle name="Standaard 3 2 3 3 5 2 2 2 3" xfId="14586" xr:uid="{02F3F524-5BE9-416A-B177-BCC0FEA393DF}"/>
    <cellStyle name="Standaard 3 2 3 3 5 2 2 2 3 2" xfId="34955" xr:uid="{470B3E48-E5DA-4A3D-9016-2A72F4CA7BAA}"/>
    <cellStyle name="Standaard 3 2 3 3 5 2 2 2 4" xfId="24771" xr:uid="{EEE3F31E-AD74-4676-9B82-002E62FBDA14}"/>
    <cellStyle name="Standaard 3 2 3 3 5 2 2 3" xfId="5892" xr:uid="{C6725D83-A3AF-4041-9875-657B5E392774}"/>
    <cellStyle name="Standaard 3 2 3 3 5 2 2 3 2" xfId="16081" xr:uid="{B9E4C259-4455-4DD6-9823-D92B64E4B707}"/>
    <cellStyle name="Standaard 3 2 3 3 5 2 2 3 2 2" xfId="36450" xr:uid="{C8F24340-3D12-4FC1-A243-B3487AEA9F73}"/>
    <cellStyle name="Standaard 3 2 3 3 5 2 2 3 3" xfId="26266" xr:uid="{20E5D105-A89F-4A1D-97C3-0FDD8F909D13}"/>
    <cellStyle name="Standaard 3 2 3 3 5 2 2 4" xfId="12043" xr:uid="{60EBB61B-A250-43B1-863D-A417E8F3E119}"/>
    <cellStyle name="Standaard 3 2 3 3 5 2 2 4 2" xfId="32412" xr:uid="{513FBCA2-2582-4B70-8351-8B567D7ECF48}"/>
    <cellStyle name="Standaard 3 2 3 3 5 2 2 5" xfId="22228" xr:uid="{97F8B977-AD49-4DCC-AEC2-F92705EAE906}"/>
    <cellStyle name="Standaard 3 2 3 3 5 2 3" xfId="2710" xr:uid="{61B0264D-BDBA-4425-880F-108AB603F434}"/>
    <cellStyle name="Standaard 3 2 3 3 5 2 3 2" xfId="5255" xr:uid="{F87D202E-0A02-44BD-8208-21C051C1115B}"/>
    <cellStyle name="Standaard 3 2 3 3 5 2 3 2 2" xfId="5895" xr:uid="{D17C0048-211B-43FA-A325-CB01D205F927}"/>
    <cellStyle name="Standaard 3 2 3 3 5 2 3 2 2 2" xfId="16084" xr:uid="{82C4675A-5710-48FD-9AC8-C0FEEB386FD4}"/>
    <cellStyle name="Standaard 3 2 3 3 5 2 3 2 2 2 2" xfId="36453" xr:uid="{1700E138-4765-43E4-B5BD-058235A328BB}"/>
    <cellStyle name="Standaard 3 2 3 3 5 2 3 2 2 3" xfId="26269" xr:uid="{4DD30D2F-3D2B-4D92-BD11-851FC203BD62}"/>
    <cellStyle name="Standaard 3 2 3 3 5 2 3 2 3" xfId="15433" xr:uid="{7368961E-D3FD-4D11-995F-3814E6ECEC24}"/>
    <cellStyle name="Standaard 3 2 3 3 5 2 3 2 3 2" xfId="35802" xr:uid="{E1CE9B21-0E71-4BFC-AD2D-7E12D1DC5314}"/>
    <cellStyle name="Standaard 3 2 3 3 5 2 3 2 4" xfId="25618" xr:uid="{8D11BB3C-D493-41D5-A90B-A4B3A2A8BF82}"/>
    <cellStyle name="Standaard 3 2 3 3 5 2 3 3" xfId="5894" xr:uid="{D1AE06F3-834F-40C7-ACF6-C68856224996}"/>
    <cellStyle name="Standaard 3 2 3 3 5 2 3 3 2" xfId="16083" xr:uid="{E2BE752F-1945-44CE-954C-40FA2D4747F9}"/>
    <cellStyle name="Standaard 3 2 3 3 5 2 3 3 2 2" xfId="36452" xr:uid="{75E70E55-02EF-4E59-A953-95FACAD20E59}"/>
    <cellStyle name="Standaard 3 2 3 3 5 2 3 3 3" xfId="26268" xr:uid="{FD1ED63B-B53D-4584-B939-FD60D06511EB}"/>
    <cellStyle name="Standaard 3 2 3 3 5 2 3 4" xfId="12890" xr:uid="{7181023A-299C-4608-A4B5-D9560EE4EA23}"/>
    <cellStyle name="Standaard 3 2 3 3 5 2 3 4 2" xfId="33259" xr:uid="{A4196E53-7474-4583-B137-7669766D071A}"/>
    <cellStyle name="Standaard 3 2 3 3 5 2 3 5" xfId="23075" xr:uid="{86C904DC-28F0-4405-9D98-DDFA886D346B}"/>
    <cellStyle name="Standaard 3 2 3 3 5 2 4" xfId="3560" xr:uid="{731295F3-9FBD-4879-9650-B0493442F8F6}"/>
    <cellStyle name="Standaard 3 2 3 3 5 2 4 2" xfId="5896" xr:uid="{1CF20558-D969-4B35-94C7-F39534170E77}"/>
    <cellStyle name="Standaard 3 2 3 3 5 2 4 2 2" xfId="16085" xr:uid="{9CB9195C-E7FF-487C-874C-8ADBCA28C4DE}"/>
    <cellStyle name="Standaard 3 2 3 3 5 2 4 2 2 2" xfId="36454" xr:uid="{89473D4A-BFCB-48A4-BC63-7FC38646079F}"/>
    <cellStyle name="Standaard 3 2 3 3 5 2 4 2 3" xfId="26270" xr:uid="{33F570AE-B491-439C-8839-7045B9EBAB31}"/>
    <cellStyle name="Standaard 3 2 3 3 5 2 4 3" xfId="13738" xr:uid="{BDF8B1C3-137D-466F-90AA-0AFCFD3DD00B}"/>
    <cellStyle name="Standaard 3 2 3 3 5 2 4 3 2" xfId="34107" xr:uid="{3E9D30C3-2E61-4B0D-AB76-A943B854CCC8}"/>
    <cellStyle name="Standaard 3 2 3 3 5 2 4 4" xfId="23923" xr:uid="{83E5690A-4E00-40EB-AEC2-220E8B5B1AA4}"/>
    <cellStyle name="Standaard 3 2 3 3 5 2 5" xfId="5891" xr:uid="{07551673-773D-415E-A10E-4A2EBF5E1D7F}"/>
    <cellStyle name="Standaard 3 2 3 3 5 2 5 2" xfId="16080" xr:uid="{10A01BA0-CFAF-4D2A-AA51-96816E80A743}"/>
    <cellStyle name="Standaard 3 2 3 3 5 2 5 2 2" xfId="36449" xr:uid="{12764B9E-4AE3-4FC8-A4E3-BD54790DAE96}"/>
    <cellStyle name="Standaard 3 2 3 3 5 2 5 3" xfId="26265" xr:uid="{8CD85E75-DEC0-495A-9B6C-23FB420457CC}"/>
    <cellStyle name="Standaard 3 2 3 3 5 2 6" xfId="11195" xr:uid="{2F2071B5-0DB9-410D-AD22-7292796DF89A}"/>
    <cellStyle name="Standaard 3 2 3 3 5 2 6 2" xfId="31564" xr:uid="{3AC2D550-A8E7-45A3-866C-8938840B57D8}"/>
    <cellStyle name="Standaard 3 2 3 3 5 2 7" xfId="21380" xr:uid="{D1968D1C-6E0C-4C43-AF29-2214B0F89BF3}"/>
    <cellStyle name="Standaard 3 2 3 3 5 3" xfId="1439" xr:uid="{46A56A84-3D31-4DA2-9A1F-5CD7B7419CAD}"/>
    <cellStyle name="Standaard 3 2 3 3 5 3 2" xfId="3984" xr:uid="{A56E1814-82F3-4F20-BC1C-F399192B76FB}"/>
    <cellStyle name="Standaard 3 2 3 3 5 3 2 2" xfId="5898" xr:uid="{933CC14D-6874-4271-AFBC-31733B9F3E97}"/>
    <cellStyle name="Standaard 3 2 3 3 5 3 2 2 2" xfId="16087" xr:uid="{B3A4A675-4588-4642-8D6E-A9D60DAE700E}"/>
    <cellStyle name="Standaard 3 2 3 3 5 3 2 2 2 2" xfId="36456" xr:uid="{9E89E7E0-EECC-417D-9183-7C9A6C8A36D2}"/>
    <cellStyle name="Standaard 3 2 3 3 5 3 2 2 3" xfId="26272" xr:uid="{9E0807A3-6A61-4C2E-AB43-8CD56DF8D6C3}"/>
    <cellStyle name="Standaard 3 2 3 3 5 3 2 3" xfId="14162" xr:uid="{42617A74-882F-4213-94C4-40896D989E9A}"/>
    <cellStyle name="Standaard 3 2 3 3 5 3 2 3 2" xfId="34531" xr:uid="{36F27B7B-A367-47B3-955D-7EC7789AB241}"/>
    <cellStyle name="Standaard 3 2 3 3 5 3 2 4" xfId="24347" xr:uid="{6D990115-8ECA-47AE-87D2-42A6A707486F}"/>
    <cellStyle name="Standaard 3 2 3 3 5 3 3" xfId="5897" xr:uid="{B6CC1E74-8F1E-41FA-B961-750797772114}"/>
    <cellStyle name="Standaard 3 2 3 3 5 3 3 2" xfId="16086" xr:uid="{30E45E0B-C4D7-4071-ADD2-70F4172F10B4}"/>
    <cellStyle name="Standaard 3 2 3 3 5 3 3 2 2" xfId="36455" xr:uid="{635AA40D-D8D2-434A-AB91-B11921F5ACD6}"/>
    <cellStyle name="Standaard 3 2 3 3 5 3 3 3" xfId="26271" xr:uid="{63262B98-3F2A-4788-9B02-168C48A130A7}"/>
    <cellStyle name="Standaard 3 2 3 3 5 3 4" xfId="11619" xr:uid="{7625D22A-ABB9-4ADD-A4E1-70E4417E771F}"/>
    <cellStyle name="Standaard 3 2 3 3 5 3 4 2" xfId="31988" xr:uid="{56A6CAF4-462C-4342-A1E2-F49006024DDC}"/>
    <cellStyle name="Standaard 3 2 3 3 5 3 5" xfId="21804" xr:uid="{1EAD7F9D-15DD-4DE1-A556-2A0A5B6361BA}"/>
    <cellStyle name="Standaard 3 2 3 3 5 4" xfId="2286" xr:uid="{81384C36-896B-48F8-8D0E-BF04A0A35C3C}"/>
    <cellStyle name="Standaard 3 2 3 3 5 4 2" xfId="4831" xr:uid="{947ADD31-8858-4749-AB02-070CFEBBA0C4}"/>
    <cellStyle name="Standaard 3 2 3 3 5 4 2 2" xfId="5900" xr:uid="{8C6295F0-2C84-4604-B791-A46540AB1D12}"/>
    <cellStyle name="Standaard 3 2 3 3 5 4 2 2 2" xfId="16089" xr:uid="{FEDECE3D-F50F-40F5-9B78-A21F8A6E85B1}"/>
    <cellStyle name="Standaard 3 2 3 3 5 4 2 2 2 2" xfId="36458" xr:uid="{ADB2260F-BF99-4A31-87EF-5BA6EDFCA833}"/>
    <cellStyle name="Standaard 3 2 3 3 5 4 2 2 3" xfId="26274" xr:uid="{D88D39B4-6C41-4614-B6C5-29AE6F1CFBB9}"/>
    <cellStyle name="Standaard 3 2 3 3 5 4 2 3" xfId="15009" xr:uid="{CAF9C9AF-B4C9-444E-9E51-F6E0C2A5D8CA}"/>
    <cellStyle name="Standaard 3 2 3 3 5 4 2 3 2" xfId="35378" xr:uid="{2DC063F3-C239-4F80-B0B8-C48379CFE76B}"/>
    <cellStyle name="Standaard 3 2 3 3 5 4 2 4" xfId="25194" xr:uid="{92D25702-2A81-4FEB-A184-2BAF41B26AE0}"/>
    <cellStyle name="Standaard 3 2 3 3 5 4 3" xfId="5899" xr:uid="{F4864D71-CF1A-4960-847B-40B3AC05705D}"/>
    <cellStyle name="Standaard 3 2 3 3 5 4 3 2" xfId="16088" xr:uid="{1FA7201E-890F-4C14-9522-D683679A7122}"/>
    <cellStyle name="Standaard 3 2 3 3 5 4 3 2 2" xfId="36457" xr:uid="{A2749448-24DB-4721-B2E5-E1E6691E224F}"/>
    <cellStyle name="Standaard 3 2 3 3 5 4 3 3" xfId="26273" xr:uid="{BA596F6B-5F2E-44D5-B1AD-6D99A5178D73}"/>
    <cellStyle name="Standaard 3 2 3 3 5 4 4" xfId="12466" xr:uid="{3BBC778D-C515-4E6C-9C61-46DDBC21DC9C}"/>
    <cellStyle name="Standaard 3 2 3 3 5 4 4 2" xfId="32835" xr:uid="{4F7AEAF9-E989-4906-93D0-32AC362EB970}"/>
    <cellStyle name="Standaard 3 2 3 3 5 4 5" xfId="22651" xr:uid="{D9C52518-DF23-4A10-89AB-608F98B30C87}"/>
    <cellStyle name="Standaard 3 2 3 3 5 5" xfId="3136" xr:uid="{8F0F68A3-9735-4129-898B-73350BC31C74}"/>
    <cellStyle name="Standaard 3 2 3 3 5 5 2" xfId="5901" xr:uid="{2BB1499F-71F8-47E6-9286-DFE5D533A6F7}"/>
    <cellStyle name="Standaard 3 2 3 3 5 5 2 2" xfId="16090" xr:uid="{5183642E-D581-4F18-9203-D6B1BD38C2B2}"/>
    <cellStyle name="Standaard 3 2 3 3 5 5 2 2 2" xfId="36459" xr:uid="{DB2B87D8-34E7-40E6-8CF8-4B60633B0257}"/>
    <cellStyle name="Standaard 3 2 3 3 5 5 2 3" xfId="26275" xr:uid="{4D1BA300-C006-4556-801B-3B6C6037199D}"/>
    <cellStyle name="Standaard 3 2 3 3 5 5 3" xfId="13314" xr:uid="{F49AAB6A-A07E-4573-A23C-00DEFB00BE32}"/>
    <cellStyle name="Standaard 3 2 3 3 5 5 3 2" xfId="33683" xr:uid="{479CF9A8-1950-4B7B-834B-F893D4A7B5AF}"/>
    <cellStyle name="Standaard 3 2 3 3 5 5 4" xfId="23499" xr:uid="{F9477521-5118-43EE-B3CC-7BC4FE591B1F}"/>
    <cellStyle name="Standaard 3 2 3 3 5 6" xfId="5890" xr:uid="{2DE58705-9C71-449D-88B7-A371E0FD0B7A}"/>
    <cellStyle name="Standaard 3 2 3 3 5 6 2" xfId="16079" xr:uid="{F3B227A3-0586-4D7D-BD9D-ECDDEB41348E}"/>
    <cellStyle name="Standaard 3 2 3 3 5 6 2 2" xfId="36448" xr:uid="{EFB82DD4-9A62-4DBE-8087-8DCA6B5F819B}"/>
    <cellStyle name="Standaard 3 2 3 3 5 6 3" xfId="26264" xr:uid="{68D4B84E-0E2A-4303-AE16-39B6E09CEA72}"/>
    <cellStyle name="Standaard 3 2 3 3 5 7" xfId="10771" xr:uid="{62EDD6BB-70B4-4769-8B16-55D82C39D2F0}"/>
    <cellStyle name="Standaard 3 2 3 3 5 7 2" xfId="31140" xr:uid="{535DE623-33F7-43E9-9B01-35FD89848A0A}"/>
    <cellStyle name="Standaard 3 2 3 3 5 8" xfId="20956" xr:uid="{A0854500-31FD-410F-9E71-DBDFEA95B388}"/>
    <cellStyle name="Standaard 3 2 3 3 6" xfId="656" xr:uid="{DF113A88-8EA7-4C56-AC2B-95DD98BD554A}"/>
    <cellStyle name="Standaard 3 2 3 3 6 2" xfId="1506" xr:uid="{4AA09411-1A8A-4363-A329-3D416350DFC9}"/>
    <cellStyle name="Standaard 3 2 3 3 6 2 2" xfId="4051" xr:uid="{72B3589C-76FB-4BDF-A752-19D86949E6A0}"/>
    <cellStyle name="Standaard 3 2 3 3 6 2 2 2" xfId="5904" xr:uid="{EB041D01-3793-4C9A-BFB3-3DA3ED12D71A}"/>
    <cellStyle name="Standaard 3 2 3 3 6 2 2 2 2" xfId="16093" xr:uid="{F25C1D6F-377B-4E73-9A4D-9535BFF3AE55}"/>
    <cellStyle name="Standaard 3 2 3 3 6 2 2 2 2 2" xfId="36462" xr:uid="{392BBEBF-6E77-435A-A21A-94C3EB84FD76}"/>
    <cellStyle name="Standaard 3 2 3 3 6 2 2 2 3" xfId="26278" xr:uid="{08D15AA5-F8F6-4921-BD85-F09C6FE34527}"/>
    <cellStyle name="Standaard 3 2 3 3 6 2 2 3" xfId="14229" xr:uid="{8BFC8E60-DEF6-404A-8B16-24F63AA8714A}"/>
    <cellStyle name="Standaard 3 2 3 3 6 2 2 3 2" xfId="34598" xr:uid="{6C2C13BB-3E2A-451B-B89D-0CE961EA17C2}"/>
    <cellStyle name="Standaard 3 2 3 3 6 2 2 4" xfId="24414" xr:uid="{8B0E1BAD-DAE0-4CA2-9699-B8BFF278C869}"/>
    <cellStyle name="Standaard 3 2 3 3 6 2 3" xfId="5903" xr:uid="{75724FB3-8B32-4C39-9685-C67BC5C40D0F}"/>
    <cellStyle name="Standaard 3 2 3 3 6 2 3 2" xfId="16092" xr:uid="{506A7A4D-A432-4A2C-9C91-BBCAEDD1C4BC}"/>
    <cellStyle name="Standaard 3 2 3 3 6 2 3 2 2" xfId="36461" xr:uid="{27FF8A7C-3905-4FB9-8B16-99C0084883D1}"/>
    <cellStyle name="Standaard 3 2 3 3 6 2 3 3" xfId="26277" xr:uid="{7BA06956-5FA7-44DA-8834-2CE1C1373394}"/>
    <cellStyle name="Standaard 3 2 3 3 6 2 4" xfId="11686" xr:uid="{7D3785A7-6F23-400E-BA2D-7C2FAF72E168}"/>
    <cellStyle name="Standaard 3 2 3 3 6 2 4 2" xfId="32055" xr:uid="{01D17C10-2990-40FE-A9D5-5EBFDC8C68D2}"/>
    <cellStyle name="Standaard 3 2 3 3 6 2 5" xfId="21871" xr:uid="{0576623C-2708-4C9B-B162-7CE227CFF423}"/>
    <cellStyle name="Standaard 3 2 3 3 6 3" xfId="2353" xr:uid="{CEBC1661-128C-4358-99D0-9F34F915296B}"/>
    <cellStyle name="Standaard 3 2 3 3 6 3 2" xfId="4898" xr:uid="{7C535623-BECB-4C04-9FB6-B9028C58A505}"/>
    <cellStyle name="Standaard 3 2 3 3 6 3 2 2" xfId="5906" xr:uid="{009098AA-3993-4032-BE92-8170A5926C05}"/>
    <cellStyle name="Standaard 3 2 3 3 6 3 2 2 2" xfId="16095" xr:uid="{6672025D-5181-4C96-A32C-455BC2C53AD0}"/>
    <cellStyle name="Standaard 3 2 3 3 6 3 2 2 2 2" xfId="36464" xr:uid="{237445E6-5164-4368-B99A-5D13BFE25B6D}"/>
    <cellStyle name="Standaard 3 2 3 3 6 3 2 2 3" xfId="26280" xr:uid="{8547B0D6-814F-44EA-B9B2-5C992D7D69C5}"/>
    <cellStyle name="Standaard 3 2 3 3 6 3 2 3" xfId="15076" xr:uid="{CCFA4081-BEB3-4C7F-A46A-B9C89244BF6A}"/>
    <cellStyle name="Standaard 3 2 3 3 6 3 2 3 2" xfId="35445" xr:uid="{77656B96-ADAE-4249-BCE5-B191D990EF24}"/>
    <cellStyle name="Standaard 3 2 3 3 6 3 2 4" xfId="25261" xr:uid="{28D3938F-D901-4ADA-AA34-CEB3C8914FB1}"/>
    <cellStyle name="Standaard 3 2 3 3 6 3 3" xfId="5905" xr:uid="{327EAD29-864E-4B30-B3C0-211651D4475B}"/>
    <cellStyle name="Standaard 3 2 3 3 6 3 3 2" xfId="16094" xr:uid="{684A8A8B-2B2A-4BFE-BF56-DB4F3963BA56}"/>
    <cellStyle name="Standaard 3 2 3 3 6 3 3 2 2" xfId="36463" xr:uid="{71406F9F-4ED6-4EEB-8187-930356C28B3F}"/>
    <cellStyle name="Standaard 3 2 3 3 6 3 3 3" xfId="26279" xr:uid="{18035A92-A1BE-4247-AA40-1B7B940EEFD5}"/>
    <cellStyle name="Standaard 3 2 3 3 6 3 4" xfId="12533" xr:uid="{244552EE-FAAA-4A65-B4F9-FEF028FF8023}"/>
    <cellStyle name="Standaard 3 2 3 3 6 3 4 2" xfId="32902" xr:uid="{3027BD87-FF46-40C4-9AD8-0596B658B775}"/>
    <cellStyle name="Standaard 3 2 3 3 6 3 5" xfId="22718" xr:uid="{92425B7E-94FE-4E41-AB46-A628F5B4DD3A}"/>
    <cellStyle name="Standaard 3 2 3 3 6 4" xfId="3203" xr:uid="{B45F36F0-A296-4D64-BC60-116144FF9603}"/>
    <cellStyle name="Standaard 3 2 3 3 6 4 2" xfId="5907" xr:uid="{DE96C10D-3561-444F-94CC-CCD16537CAB9}"/>
    <cellStyle name="Standaard 3 2 3 3 6 4 2 2" xfId="16096" xr:uid="{B45148AB-B0C0-4D5B-A051-B86B0E35F8B6}"/>
    <cellStyle name="Standaard 3 2 3 3 6 4 2 2 2" xfId="36465" xr:uid="{B0D4829E-90F7-4330-8FD3-63A5F7EF1EDB}"/>
    <cellStyle name="Standaard 3 2 3 3 6 4 2 3" xfId="26281" xr:uid="{0A1AB241-289F-471A-A9AB-938837B43A2A}"/>
    <cellStyle name="Standaard 3 2 3 3 6 4 3" xfId="13381" xr:uid="{DB9BE7F9-E28E-4C15-8B81-CD22DE8A8534}"/>
    <cellStyle name="Standaard 3 2 3 3 6 4 3 2" xfId="33750" xr:uid="{8F2158AF-A576-44C9-9A6B-9AA6180B1E0D}"/>
    <cellStyle name="Standaard 3 2 3 3 6 4 4" xfId="23566" xr:uid="{23DA8D24-5B31-438D-843F-D1418ACDA7A5}"/>
    <cellStyle name="Standaard 3 2 3 3 6 5" xfId="5902" xr:uid="{F875417F-F0F9-4710-9877-A277FF644E23}"/>
    <cellStyle name="Standaard 3 2 3 3 6 5 2" xfId="16091" xr:uid="{8D97B07E-9BE5-42F1-83A6-2E4C287AEC8C}"/>
    <cellStyle name="Standaard 3 2 3 3 6 5 2 2" xfId="36460" xr:uid="{54423E5D-462E-4A1D-88A4-EB69BDA4827C}"/>
    <cellStyle name="Standaard 3 2 3 3 6 5 3" xfId="26276" xr:uid="{998809C4-55DE-4911-980C-05517EFDFCE7}"/>
    <cellStyle name="Standaard 3 2 3 3 6 6" xfId="10838" xr:uid="{32AFB564-BB08-4543-A7EA-700BE0215685}"/>
    <cellStyle name="Standaard 3 2 3 3 6 6 2" xfId="31207" xr:uid="{F79C8C74-BE2F-4A6B-AE1F-17AED54B8B9E}"/>
    <cellStyle name="Standaard 3 2 3 3 6 7" xfId="21023" xr:uid="{64CCE6CF-8A6E-4E77-8C92-41F0FED791DE}"/>
    <cellStyle name="Standaard 3 2 3 3 7" xfId="1082" xr:uid="{5E562EF9-80A4-4884-8A7E-726CA48035CD}"/>
    <cellStyle name="Standaard 3 2 3 3 7 2" xfId="3627" xr:uid="{B3CFE70C-CB9F-4676-AE7A-35119A3DED44}"/>
    <cellStyle name="Standaard 3 2 3 3 7 2 2" xfId="5909" xr:uid="{EC7C41F4-BE88-4378-A716-4BB6372428F5}"/>
    <cellStyle name="Standaard 3 2 3 3 7 2 2 2" xfId="16098" xr:uid="{FC064512-DB93-4725-9B8E-C181BDB9CEF7}"/>
    <cellStyle name="Standaard 3 2 3 3 7 2 2 2 2" xfId="36467" xr:uid="{34BAA6B1-C042-485A-BC0F-B278B10BBF62}"/>
    <cellStyle name="Standaard 3 2 3 3 7 2 2 3" xfId="26283" xr:uid="{04A8D924-C77F-4EF9-A57F-8743AB33DEA1}"/>
    <cellStyle name="Standaard 3 2 3 3 7 2 3" xfId="13805" xr:uid="{46A41264-37ED-4BD8-AD47-3DDCB1DB35C5}"/>
    <cellStyle name="Standaard 3 2 3 3 7 2 3 2" xfId="34174" xr:uid="{6F7BE012-8B03-4532-A7D5-5DC18581C381}"/>
    <cellStyle name="Standaard 3 2 3 3 7 2 4" xfId="23990" xr:uid="{B81FDE8B-5D20-4659-8203-CB809BB63A57}"/>
    <cellStyle name="Standaard 3 2 3 3 7 3" xfId="5908" xr:uid="{A51DD986-FC48-4FAC-B5AB-E7882C7A052B}"/>
    <cellStyle name="Standaard 3 2 3 3 7 3 2" xfId="16097" xr:uid="{EF90F5B6-4174-41C6-9850-95E79C98204C}"/>
    <cellStyle name="Standaard 3 2 3 3 7 3 2 2" xfId="36466" xr:uid="{2ABAD8FD-C30B-490F-91D6-99A739215286}"/>
    <cellStyle name="Standaard 3 2 3 3 7 3 3" xfId="26282" xr:uid="{A78FB966-B582-4752-86D9-37B4AA41EAFD}"/>
    <cellStyle name="Standaard 3 2 3 3 7 4" xfId="11262" xr:uid="{C0CE0CD7-3D10-4982-920F-663DA39077B5}"/>
    <cellStyle name="Standaard 3 2 3 3 7 4 2" xfId="31631" xr:uid="{AEB132FF-10D7-40BB-8FCF-828FA7CA33FB}"/>
    <cellStyle name="Standaard 3 2 3 3 7 5" xfId="21447" xr:uid="{31C6665C-5706-4617-A3BA-968F519529F5}"/>
    <cellStyle name="Standaard 3 2 3 3 8" xfId="1929" xr:uid="{C7AF8C65-0581-449B-9F02-C97F00D2D8C1}"/>
    <cellStyle name="Standaard 3 2 3 3 8 2" xfId="4474" xr:uid="{26C7346E-AB46-462B-8950-5FFB74F81DFB}"/>
    <cellStyle name="Standaard 3 2 3 3 8 2 2" xfId="5911" xr:uid="{28EDE5EE-1BD9-4584-9E0B-F6FE5FCCEEC3}"/>
    <cellStyle name="Standaard 3 2 3 3 8 2 2 2" xfId="16100" xr:uid="{8A5AA336-EF88-4917-BE80-92A63E999F52}"/>
    <cellStyle name="Standaard 3 2 3 3 8 2 2 2 2" xfId="36469" xr:uid="{916CCD26-FC41-48F0-83A1-97076A2DD6C6}"/>
    <cellStyle name="Standaard 3 2 3 3 8 2 2 3" xfId="26285" xr:uid="{710430AC-85FD-46F1-A39E-23B76C08579E}"/>
    <cellStyle name="Standaard 3 2 3 3 8 2 3" xfId="14652" xr:uid="{0F9A742F-D174-4F2D-8848-26BBC8DFC73D}"/>
    <cellStyle name="Standaard 3 2 3 3 8 2 3 2" xfId="35021" xr:uid="{5FA58172-3818-4999-83A3-B22EB5F48C3D}"/>
    <cellStyle name="Standaard 3 2 3 3 8 2 4" xfId="24837" xr:uid="{BCFA8F56-05BC-4F55-9E97-0E447B3055A9}"/>
    <cellStyle name="Standaard 3 2 3 3 8 3" xfId="5910" xr:uid="{419DC0B8-CEAD-429B-96B8-FC9EC1BE282C}"/>
    <cellStyle name="Standaard 3 2 3 3 8 3 2" xfId="16099" xr:uid="{0780E6BF-8BC2-4FDE-BF77-74860F01F259}"/>
    <cellStyle name="Standaard 3 2 3 3 8 3 2 2" xfId="36468" xr:uid="{BC48EC3D-3C55-4E32-83CA-E10A0E56B134}"/>
    <cellStyle name="Standaard 3 2 3 3 8 3 3" xfId="26284" xr:uid="{6F873570-B95B-413B-B99D-DD8BB52BE330}"/>
    <cellStyle name="Standaard 3 2 3 3 8 4" xfId="12109" xr:uid="{E4B1B8B9-F224-44A1-A325-BC3925427584}"/>
    <cellStyle name="Standaard 3 2 3 3 8 4 2" xfId="32478" xr:uid="{1C195459-4262-45B2-837D-8D37E285D60D}"/>
    <cellStyle name="Standaard 3 2 3 3 8 5" xfId="22294" xr:uid="{D207B5C1-C9B8-4574-B98D-2065304BB782}"/>
    <cellStyle name="Standaard 3 2 3 3 9" xfId="2779" xr:uid="{BA6A9D7E-12F3-4CA9-9BCF-605946C1D3A9}"/>
    <cellStyle name="Standaard 3 2 3 3 9 2" xfId="5912" xr:uid="{71A5D608-C44E-440E-820C-E3D1EC1532F7}"/>
    <cellStyle name="Standaard 3 2 3 3 9 2 2" xfId="16101" xr:uid="{956AA8F8-C73A-4F0A-A458-4E97248DAB9F}"/>
    <cellStyle name="Standaard 3 2 3 3 9 2 2 2" xfId="36470" xr:uid="{32E398A3-5B2F-4F70-87B5-0504E9E6E588}"/>
    <cellStyle name="Standaard 3 2 3 3 9 2 3" xfId="26286" xr:uid="{A88CC028-9C36-4D6B-9127-EA28153DE4D1}"/>
    <cellStyle name="Standaard 3 2 3 3 9 3" xfId="12957" xr:uid="{7E8CAD53-6F52-4E45-BC2C-F4A0F85555EA}"/>
    <cellStyle name="Standaard 3 2 3 3 9 3 2" xfId="33326" xr:uid="{8C5B673F-C127-4716-92FA-E12CF672EFE3}"/>
    <cellStyle name="Standaard 3 2 3 3 9 4" xfId="23142" xr:uid="{A99B4E86-3BE4-488E-942E-C54DC747D61F}"/>
    <cellStyle name="Standaard 3 2 3 4" xfId="129" xr:uid="{581B6955-FCFF-40EC-9CEA-CA9C8490037D}"/>
    <cellStyle name="Standaard 3 2 3 4 10" xfId="20632" xr:uid="{625A1CF2-D760-45F0-8B75-CAD24945D368}"/>
    <cellStyle name="Standaard 3 2 3 4 2" xfId="265" xr:uid="{6A7F5D86-49AF-4110-9A6E-BE644361CA37}"/>
    <cellStyle name="Standaard 3 2 3 4 2 2" xfId="823" xr:uid="{CF5992FF-3F12-4930-85AA-FA621C6808C7}"/>
    <cellStyle name="Standaard 3 2 3 4 2 2 2" xfId="1673" xr:uid="{E2AC689A-8420-4728-9574-2C16CCFF05F6}"/>
    <cellStyle name="Standaard 3 2 3 4 2 2 2 2" xfId="4218" xr:uid="{AC5D07BE-DBDF-4F97-B09E-CEF588983E48}"/>
    <cellStyle name="Standaard 3 2 3 4 2 2 2 2 2" xfId="5917" xr:uid="{C0A5D416-51A0-400A-8060-62DCD57975A3}"/>
    <cellStyle name="Standaard 3 2 3 4 2 2 2 2 2 2" xfId="16106" xr:uid="{808AF737-409B-45F7-8BF1-683767691B02}"/>
    <cellStyle name="Standaard 3 2 3 4 2 2 2 2 2 2 2" xfId="36475" xr:uid="{00F81C56-B84F-4FCE-872E-FF2E5E2CC3C8}"/>
    <cellStyle name="Standaard 3 2 3 4 2 2 2 2 2 3" xfId="26291" xr:uid="{9A648CC8-FC0A-460D-92E4-BC6F270A1C00}"/>
    <cellStyle name="Standaard 3 2 3 4 2 2 2 2 3" xfId="14396" xr:uid="{D22FB5DB-DD49-4B51-8AE2-18C924099EE6}"/>
    <cellStyle name="Standaard 3 2 3 4 2 2 2 2 3 2" xfId="34765" xr:uid="{66EF0769-3B47-497A-910F-1DB128A96B4D}"/>
    <cellStyle name="Standaard 3 2 3 4 2 2 2 2 4" xfId="24581" xr:uid="{2C59687E-5395-475A-A4C1-6F841E1B98CD}"/>
    <cellStyle name="Standaard 3 2 3 4 2 2 2 3" xfId="5916" xr:uid="{081B375B-6C9F-48AF-A93D-044C6B275BEA}"/>
    <cellStyle name="Standaard 3 2 3 4 2 2 2 3 2" xfId="16105" xr:uid="{A2DECB8B-3DEE-487A-8CFB-17FEB026D2BB}"/>
    <cellStyle name="Standaard 3 2 3 4 2 2 2 3 2 2" xfId="36474" xr:uid="{47D61359-B1D6-4F2D-A3EA-FBF979A78DFB}"/>
    <cellStyle name="Standaard 3 2 3 4 2 2 2 3 3" xfId="26290" xr:uid="{4B62B1BB-2F35-4067-A997-259F0368F9ED}"/>
    <cellStyle name="Standaard 3 2 3 4 2 2 2 4" xfId="11853" xr:uid="{CA7CD4E3-2D16-4948-9EB8-01752346A553}"/>
    <cellStyle name="Standaard 3 2 3 4 2 2 2 4 2" xfId="32222" xr:uid="{3B387D01-F0C0-4CF5-999E-87BED1468A59}"/>
    <cellStyle name="Standaard 3 2 3 4 2 2 2 5" xfId="22038" xr:uid="{CCBAF775-8996-4FD5-8E18-22F5F663515B}"/>
    <cellStyle name="Standaard 3 2 3 4 2 2 3" xfId="2520" xr:uid="{9ED5D56C-A90A-4322-A442-1B7E58540A09}"/>
    <cellStyle name="Standaard 3 2 3 4 2 2 3 2" xfId="5065" xr:uid="{C6381D40-FEE1-43CE-9254-0242FF9E5B05}"/>
    <cellStyle name="Standaard 3 2 3 4 2 2 3 2 2" xfId="5919" xr:uid="{61DAF41C-9B89-47CE-B127-1D9F6288B725}"/>
    <cellStyle name="Standaard 3 2 3 4 2 2 3 2 2 2" xfId="16108" xr:uid="{750729F0-2E4B-4D37-AA86-09C4C3B6DEA7}"/>
    <cellStyle name="Standaard 3 2 3 4 2 2 3 2 2 2 2" xfId="36477" xr:uid="{0ACFFAC3-11D1-42EC-A148-D423E95A61B8}"/>
    <cellStyle name="Standaard 3 2 3 4 2 2 3 2 2 3" xfId="26293" xr:uid="{03F6E4E3-CA77-45E8-896B-6F265919591F}"/>
    <cellStyle name="Standaard 3 2 3 4 2 2 3 2 3" xfId="15243" xr:uid="{E8E34742-50C2-4DD6-9366-E89617213419}"/>
    <cellStyle name="Standaard 3 2 3 4 2 2 3 2 3 2" xfId="35612" xr:uid="{C2B62FEA-0224-401D-ADB1-413EE83A9776}"/>
    <cellStyle name="Standaard 3 2 3 4 2 2 3 2 4" xfId="25428" xr:uid="{483D9736-29DF-4FB3-A27F-E6010C3D82A8}"/>
    <cellStyle name="Standaard 3 2 3 4 2 2 3 3" xfId="5918" xr:uid="{8CE43EE3-0AB4-479B-A0D3-252F3634D39D}"/>
    <cellStyle name="Standaard 3 2 3 4 2 2 3 3 2" xfId="16107" xr:uid="{8509C5EA-1844-4067-ACAD-E4CBE14FD3D0}"/>
    <cellStyle name="Standaard 3 2 3 4 2 2 3 3 2 2" xfId="36476" xr:uid="{CE681AC0-A91B-4D39-BED0-EFB641947A63}"/>
    <cellStyle name="Standaard 3 2 3 4 2 2 3 3 3" xfId="26292" xr:uid="{2AA542C2-1626-41AD-9BDA-FB67D5A385FB}"/>
    <cellStyle name="Standaard 3 2 3 4 2 2 3 4" xfId="12700" xr:uid="{16AEAF69-1F61-4E90-8830-1560B82BE270}"/>
    <cellStyle name="Standaard 3 2 3 4 2 2 3 4 2" xfId="33069" xr:uid="{CBA27C19-66D0-4CDD-A16B-D65256C44375}"/>
    <cellStyle name="Standaard 3 2 3 4 2 2 3 5" xfId="22885" xr:uid="{B2C650C2-D163-4D46-AEB2-46D271198A5A}"/>
    <cellStyle name="Standaard 3 2 3 4 2 2 4" xfId="3370" xr:uid="{202D1846-91FB-4E88-97A2-DE7B4A8B3655}"/>
    <cellStyle name="Standaard 3 2 3 4 2 2 4 2" xfId="5920" xr:uid="{890643BD-F05A-4B82-93AC-BD9CE8CA4A4A}"/>
    <cellStyle name="Standaard 3 2 3 4 2 2 4 2 2" xfId="16109" xr:uid="{6D072127-F2B7-4B8C-A2E7-13D7995EBA5F}"/>
    <cellStyle name="Standaard 3 2 3 4 2 2 4 2 2 2" xfId="36478" xr:uid="{8D2221FA-E349-43E8-9F16-3B35F2E21A4D}"/>
    <cellStyle name="Standaard 3 2 3 4 2 2 4 2 3" xfId="26294" xr:uid="{A35AC325-4817-4322-A22F-F5C0AFD8F2B9}"/>
    <cellStyle name="Standaard 3 2 3 4 2 2 4 3" xfId="13548" xr:uid="{0ADD9455-39D6-442F-81C9-5AA07D197FB3}"/>
    <cellStyle name="Standaard 3 2 3 4 2 2 4 3 2" xfId="33917" xr:uid="{7D0DA2C7-B6F6-4814-BB2A-D3C879FCBBC2}"/>
    <cellStyle name="Standaard 3 2 3 4 2 2 4 4" xfId="23733" xr:uid="{8CC3EF9C-3813-42C7-8F79-FB162AB9A885}"/>
    <cellStyle name="Standaard 3 2 3 4 2 2 5" xfId="5915" xr:uid="{FAA84ACB-0899-4FDF-AC26-AE9DE2654FE9}"/>
    <cellStyle name="Standaard 3 2 3 4 2 2 5 2" xfId="16104" xr:uid="{C19DD1EF-2185-418E-8DA6-C48B817497D5}"/>
    <cellStyle name="Standaard 3 2 3 4 2 2 5 2 2" xfId="36473" xr:uid="{5D0E25BE-8256-4258-8B45-DF7629907DDB}"/>
    <cellStyle name="Standaard 3 2 3 4 2 2 5 3" xfId="26289" xr:uid="{91893A62-C59F-47F8-89F6-C3A5C5A93D22}"/>
    <cellStyle name="Standaard 3 2 3 4 2 2 6" xfId="11005" xr:uid="{DFECA366-58A3-495D-880A-5406519FB555}"/>
    <cellStyle name="Standaard 3 2 3 4 2 2 6 2" xfId="31374" xr:uid="{511DF205-A7EE-41A9-AFA6-25C8A1714507}"/>
    <cellStyle name="Standaard 3 2 3 4 2 2 7" xfId="21190" xr:uid="{4F978F48-8F0A-4D3D-BFD6-F3E06BB3F5C9}"/>
    <cellStyle name="Standaard 3 2 3 4 2 3" xfId="1249" xr:uid="{A02B7AC7-23C4-418F-95F4-8DF477F74965}"/>
    <cellStyle name="Standaard 3 2 3 4 2 3 2" xfId="3794" xr:uid="{3F5BB37F-A3FA-4324-A60D-DD4BA04426D3}"/>
    <cellStyle name="Standaard 3 2 3 4 2 3 2 2" xfId="5922" xr:uid="{BB5CBDB0-EEB5-4F66-B028-A30E99FF67F4}"/>
    <cellStyle name="Standaard 3 2 3 4 2 3 2 2 2" xfId="16111" xr:uid="{934D4E7C-CF92-40A7-A604-4C0D667DA88D}"/>
    <cellStyle name="Standaard 3 2 3 4 2 3 2 2 2 2" xfId="36480" xr:uid="{F8888BC2-20AE-4D35-97C4-162A1D13C8D1}"/>
    <cellStyle name="Standaard 3 2 3 4 2 3 2 2 3" xfId="26296" xr:uid="{AAA43B56-9AB7-4A61-87AF-ECC1FC763E1D}"/>
    <cellStyle name="Standaard 3 2 3 4 2 3 2 3" xfId="13972" xr:uid="{947B320A-96F5-4CD4-8F93-626E61EAD630}"/>
    <cellStyle name="Standaard 3 2 3 4 2 3 2 3 2" xfId="34341" xr:uid="{5E3A1335-D4D2-430D-8E23-F4E162567E5F}"/>
    <cellStyle name="Standaard 3 2 3 4 2 3 2 4" xfId="24157" xr:uid="{F56E1D3D-46D2-4BCD-8A30-EFF57BB74E58}"/>
    <cellStyle name="Standaard 3 2 3 4 2 3 3" xfId="5921" xr:uid="{9AC5A9A7-2F6D-46C2-9A58-A87A9AC02710}"/>
    <cellStyle name="Standaard 3 2 3 4 2 3 3 2" xfId="16110" xr:uid="{9E47D342-D23B-4C2B-84DE-AF1177774D79}"/>
    <cellStyle name="Standaard 3 2 3 4 2 3 3 2 2" xfId="36479" xr:uid="{8B62914E-BC0A-4EFC-8A59-7065B05349FA}"/>
    <cellStyle name="Standaard 3 2 3 4 2 3 3 3" xfId="26295" xr:uid="{36D6D1DD-B775-4412-A3DE-79A882AD5CE9}"/>
    <cellStyle name="Standaard 3 2 3 4 2 3 4" xfId="11429" xr:uid="{4875FCAA-DB5F-44A7-9D92-DF5CA7594055}"/>
    <cellStyle name="Standaard 3 2 3 4 2 3 4 2" xfId="31798" xr:uid="{F27D109E-7382-4F2B-A8F8-1683B6BAC662}"/>
    <cellStyle name="Standaard 3 2 3 4 2 3 5" xfId="21614" xr:uid="{7BAAE560-784B-401B-AF22-8EEBF0CD0BD2}"/>
    <cellStyle name="Standaard 3 2 3 4 2 4" xfId="2096" xr:uid="{48FD5349-CA4E-44D7-A63F-61071D5827A7}"/>
    <cellStyle name="Standaard 3 2 3 4 2 4 2" xfId="4641" xr:uid="{97AFDF3E-3915-40E0-AB36-6B81786DF102}"/>
    <cellStyle name="Standaard 3 2 3 4 2 4 2 2" xfId="5924" xr:uid="{D7C5DBB4-2EED-4633-9A0B-81B031548B96}"/>
    <cellStyle name="Standaard 3 2 3 4 2 4 2 2 2" xfId="16113" xr:uid="{1B7DAEEC-C5DF-4D31-8310-40A429D242CB}"/>
    <cellStyle name="Standaard 3 2 3 4 2 4 2 2 2 2" xfId="36482" xr:uid="{5847FCDC-9FCF-4217-AC03-704C06E29C40}"/>
    <cellStyle name="Standaard 3 2 3 4 2 4 2 2 3" xfId="26298" xr:uid="{9EAA5A8D-EF51-40E1-A82F-002D1AF976C1}"/>
    <cellStyle name="Standaard 3 2 3 4 2 4 2 3" xfId="14819" xr:uid="{C4C355CB-4C01-4930-AD98-7CB0564B3455}"/>
    <cellStyle name="Standaard 3 2 3 4 2 4 2 3 2" xfId="35188" xr:uid="{271424BD-E0BE-4EFF-AE57-92DE2C23634C}"/>
    <cellStyle name="Standaard 3 2 3 4 2 4 2 4" xfId="25004" xr:uid="{69952CB1-8135-4DD9-A0CC-4E77F303D991}"/>
    <cellStyle name="Standaard 3 2 3 4 2 4 3" xfId="5923" xr:uid="{AB069588-F1CD-401F-BC70-E603BA777D87}"/>
    <cellStyle name="Standaard 3 2 3 4 2 4 3 2" xfId="16112" xr:uid="{02965620-AEDA-4659-8922-24C624F0FC24}"/>
    <cellStyle name="Standaard 3 2 3 4 2 4 3 2 2" xfId="36481" xr:uid="{3E6DD58E-672D-4F9C-91F6-D56A78B9FA8A}"/>
    <cellStyle name="Standaard 3 2 3 4 2 4 3 3" xfId="26297" xr:uid="{4EBE97F6-99A1-49C0-87BE-17E7EEC860B9}"/>
    <cellStyle name="Standaard 3 2 3 4 2 4 4" xfId="12276" xr:uid="{464AB648-84AD-4C9E-8BE3-3327C8E86065}"/>
    <cellStyle name="Standaard 3 2 3 4 2 4 4 2" xfId="32645" xr:uid="{6ACB3128-2F4B-4B42-A85F-4EEE8988D7D3}"/>
    <cellStyle name="Standaard 3 2 3 4 2 4 5" xfId="22461" xr:uid="{53D2E069-1BB2-4371-A316-01DA5BF70A95}"/>
    <cellStyle name="Standaard 3 2 3 4 2 5" xfId="2946" xr:uid="{71210BA3-F5C7-47D2-A832-12A0ED995618}"/>
    <cellStyle name="Standaard 3 2 3 4 2 5 2" xfId="5925" xr:uid="{DE75ACC9-9327-49AB-99F3-32B7BBFDA002}"/>
    <cellStyle name="Standaard 3 2 3 4 2 5 2 2" xfId="16114" xr:uid="{2F1FA791-63DF-4913-A7FD-5B54DBE03A01}"/>
    <cellStyle name="Standaard 3 2 3 4 2 5 2 2 2" xfId="36483" xr:uid="{72F9E618-E6D2-4253-8C7F-204AE0960856}"/>
    <cellStyle name="Standaard 3 2 3 4 2 5 2 3" xfId="26299" xr:uid="{CF935586-7362-45A5-A88A-C1451D1D506E}"/>
    <cellStyle name="Standaard 3 2 3 4 2 5 3" xfId="13124" xr:uid="{FC58CB00-25D7-4232-B2B6-B6625B857310}"/>
    <cellStyle name="Standaard 3 2 3 4 2 5 3 2" xfId="33493" xr:uid="{7FF4A869-6BBA-401E-B977-9DB549BDF660}"/>
    <cellStyle name="Standaard 3 2 3 4 2 5 4" xfId="23309" xr:uid="{0933A98F-3DD7-4F3C-8CC3-4163D1AC25C3}"/>
    <cellStyle name="Standaard 3 2 3 4 2 6" xfId="5914" xr:uid="{4ABF948F-3AB1-45BF-86B6-AE9853F7CB72}"/>
    <cellStyle name="Standaard 3 2 3 4 2 6 2" xfId="16103" xr:uid="{5C348FC5-29B7-409E-A1AD-779C94AFAF88}"/>
    <cellStyle name="Standaard 3 2 3 4 2 6 2 2" xfId="36472" xr:uid="{499CA227-8FB5-4FBD-9F95-6711BF6C5A08}"/>
    <cellStyle name="Standaard 3 2 3 4 2 6 3" xfId="26288" xr:uid="{91D6F412-E157-464B-B786-B57244BC58A1}"/>
    <cellStyle name="Standaard 3 2 3 4 2 7" xfId="10581" xr:uid="{CCD115EF-6F38-4101-9D4D-59AB68BC1ED7}"/>
    <cellStyle name="Standaard 3 2 3 4 2 7 2" xfId="30950" xr:uid="{F3EA75F5-84FD-4BF8-B46E-46512E00F31B}"/>
    <cellStyle name="Standaard 3 2 3 4 2 8" xfId="20766" xr:uid="{BAEBEB2F-BAAC-4233-B7E4-2F6E29DB5060}"/>
    <cellStyle name="Standaard 3 2 3 4 3" xfId="429" xr:uid="{2A8292BD-E9C2-4DE2-977D-D80CA1A66B2C}"/>
    <cellStyle name="Standaard 3 2 3 4 3 2" xfId="891" xr:uid="{23037DAC-DC39-4447-BB86-0EBE45CAB5D7}"/>
    <cellStyle name="Standaard 3 2 3 4 3 2 2" xfId="1741" xr:uid="{39365869-E379-469A-90BE-F980BB25C0E0}"/>
    <cellStyle name="Standaard 3 2 3 4 3 2 2 2" xfId="4286" xr:uid="{2313E8FC-92DF-46E2-A938-C2C5B449832B}"/>
    <cellStyle name="Standaard 3 2 3 4 3 2 2 2 2" xfId="5929" xr:uid="{1B6234F2-BEE5-4B5D-A3DC-B159A0E5E473}"/>
    <cellStyle name="Standaard 3 2 3 4 3 2 2 2 2 2" xfId="16118" xr:uid="{D687BE3C-3B09-4F4F-AE19-48599BE2D064}"/>
    <cellStyle name="Standaard 3 2 3 4 3 2 2 2 2 2 2" xfId="36487" xr:uid="{CD38A95D-9A8B-4B8A-A4D5-E3DEBD72995D}"/>
    <cellStyle name="Standaard 3 2 3 4 3 2 2 2 2 3" xfId="26303" xr:uid="{4551349E-0CA5-49B7-8CDF-19B2EB2C09C9}"/>
    <cellStyle name="Standaard 3 2 3 4 3 2 2 2 3" xfId="14464" xr:uid="{5EB99A46-70EF-41F1-9F16-6CEC0C63306E}"/>
    <cellStyle name="Standaard 3 2 3 4 3 2 2 2 3 2" xfId="34833" xr:uid="{FDB16078-F358-48A9-B725-E62B49E82C86}"/>
    <cellStyle name="Standaard 3 2 3 4 3 2 2 2 4" xfId="24649" xr:uid="{7F3976DA-31B1-47AD-A72B-E81B011C3883}"/>
    <cellStyle name="Standaard 3 2 3 4 3 2 2 3" xfId="5928" xr:uid="{0F96C2CA-CC65-4BA1-B0CA-FB39A492B7BF}"/>
    <cellStyle name="Standaard 3 2 3 4 3 2 2 3 2" xfId="16117" xr:uid="{90EFF6F1-CFA8-4375-B99C-C7533B776B16}"/>
    <cellStyle name="Standaard 3 2 3 4 3 2 2 3 2 2" xfId="36486" xr:uid="{1D996D9E-8FF9-4D5D-9677-18B4CA9E0FD6}"/>
    <cellStyle name="Standaard 3 2 3 4 3 2 2 3 3" xfId="26302" xr:uid="{062106C1-2388-4D30-8103-D3E3DC9B03EF}"/>
    <cellStyle name="Standaard 3 2 3 4 3 2 2 4" xfId="11921" xr:uid="{B3EA77C9-3AF0-45BB-A98C-F6F1A0AA63B1}"/>
    <cellStyle name="Standaard 3 2 3 4 3 2 2 4 2" xfId="32290" xr:uid="{69ADECA5-2238-48F1-B122-C24C49A05D4F}"/>
    <cellStyle name="Standaard 3 2 3 4 3 2 2 5" xfId="22106" xr:uid="{E0DAF071-BC88-4A29-ABC8-7FC85352B984}"/>
    <cellStyle name="Standaard 3 2 3 4 3 2 3" xfId="2588" xr:uid="{E2E3DBD9-BC20-40F8-AF14-D187C11ED563}"/>
    <cellStyle name="Standaard 3 2 3 4 3 2 3 2" xfId="5133" xr:uid="{11BE9C61-160F-42DF-914A-3DD4293819EB}"/>
    <cellStyle name="Standaard 3 2 3 4 3 2 3 2 2" xfId="5931" xr:uid="{AD887E30-7D63-45B0-AA94-AD4C6D8BFC44}"/>
    <cellStyle name="Standaard 3 2 3 4 3 2 3 2 2 2" xfId="16120" xr:uid="{9FF12C9C-5079-431A-9971-E13797635E97}"/>
    <cellStyle name="Standaard 3 2 3 4 3 2 3 2 2 2 2" xfId="36489" xr:uid="{92CABB7A-5618-40BF-8AB8-D39DD501D280}"/>
    <cellStyle name="Standaard 3 2 3 4 3 2 3 2 2 3" xfId="26305" xr:uid="{CE628842-088A-4345-B0AA-7AF43C829A48}"/>
    <cellStyle name="Standaard 3 2 3 4 3 2 3 2 3" xfId="15311" xr:uid="{A63EC875-B239-4C1B-A509-A0A8131B3863}"/>
    <cellStyle name="Standaard 3 2 3 4 3 2 3 2 3 2" xfId="35680" xr:uid="{AAB67220-B1AF-4BB5-A0D4-8519A4016670}"/>
    <cellStyle name="Standaard 3 2 3 4 3 2 3 2 4" xfId="25496" xr:uid="{B60B1E25-DFE0-4AD1-94FE-E7F03A0A910A}"/>
    <cellStyle name="Standaard 3 2 3 4 3 2 3 3" xfId="5930" xr:uid="{6C3E39FD-87B1-425E-9565-1EDD2B43CC95}"/>
    <cellStyle name="Standaard 3 2 3 4 3 2 3 3 2" xfId="16119" xr:uid="{CC59B9AD-0EBF-4CFE-BA3D-39035128890B}"/>
    <cellStyle name="Standaard 3 2 3 4 3 2 3 3 2 2" xfId="36488" xr:uid="{83E9CF7A-6A1E-44E5-8361-B697AB29C6F1}"/>
    <cellStyle name="Standaard 3 2 3 4 3 2 3 3 3" xfId="26304" xr:uid="{C074CE1B-A371-485C-891A-19318C0FC92A}"/>
    <cellStyle name="Standaard 3 2 3 4 3 2 3 4" xfId="12768" xr:uid="{C683B3F5-0904-45CA-BEB7-206CC6898EE9}"/>
    <cellStyle name="Standaard 3 2 3 4 3 2 3 4 2" xfId="33137" xr:uid="{2F2326BD-335D-40F0-BD31-1213282C2E8E}"/>
    <cellStyle name="Standaard 3 2 3 4 3 2 3 5" xfId="22953" xr:uid="{399EEEA8-F02F-4871-86BF-77A1586FD840}"/>
    <cellStyle name="Standaard 3 2 3 4 3 2 4" xfId="3438" xr:uid="{902054CA-0E62-48DF-95D2-A824875F16DD}"/>
    <cellStyle name="Standaard 3 2 3 4 3 2 4 2" xfId="5932" xr:uid="{75A9C50B-E844-46E9-BADF-39B9F6AF3097}"/>
    <cellStyle name="Standaard 3 2 3 4 3 2 4 2 2" xfId="16121" xr:uid="{CE79CE63-CBC5-4801-864D-A4B21470688C}"/>
    <cellStyle name="Standaard 3 2 3 4 3 2 4 2 2 2" xfId="36490" xr:uid="{5ADED8FF-2CBE-42AC-85E3-AB5F87D08959}"/>
    <cellStyle name="Standaard 3 2 3 4 3 2 4 2 3" xfId="26306" xr:uid="{92178277-B949-438C-BF10-088FE762FCA5}"/>
    <cellStyle name="Standaard 3 2 3 4 3 2 4 3" xfId="13616" xr:uid="{8446C6FF-ECA5-4D50-BE70-2D4CF8A1965C}"/>
    <cellStyle name="Standaard 3 2 3 4 3 2 4 3 2" xfId="33985" xr:uid="{6A82B3BA-D410-46BC-A529-62FA701AEB53}"/>
    <cellStyle name="Standaard 3 2 3 4 3 2 4 4" xfId="23801" xr:uid="{E21B4CB9-B323-4857-8AF0-141664106321}"/>
    <cellStyle name="Standaard 3 2 3 4 3 2 5" xfId="5927" xr:uid="{28A5105D-529A-4632-BD90-E471464DE3A1}"/>
    <cellStyle name="Standaard 3 2 3 4 3 2 5 2" xfId="16116" xr:uid="{8CE1F185-E7F8-4B11-9546-B0120C24B529}"/>
    <cellStyle name="Standaard 3 2 3 4 3 2 5 2 2" xfId="36485" xr:uid="{41684A75-FAEF-45F5-9E88-06B4ABEE6150}"/>
    <cellStyle name="Standaard 3 2 3 4 3 2 5 3" xfId="26301" xr:uid="{0E535F12-5E31-4642-B12C-0BA474E1E594}"/>
    <cellStyle name="Standaard 3 2 3 4 3 2 6" xfId="11073" xr:uid="{9C3D0239-0841-48CE-8B51-348F901969CF}"/>
    <cellStyle name="Standaard 3 2 3 4 3 2 6 2" xfId="31442" xr:uid="{959F560F-766B-4644-B6C4-7934893535BB}"/>
    <cellStyle name="Standaard 3 2 3 4 3 2 7" xfId="21258" xr:uid="{13D87AFB-26BB-4F01-8845-F6FC80E2B56D}"/>
    <cellStyle name="Standaard 3 2 3 4 3 3" xfId="1317" xr:uid="{DE775078-04C8-4031-B482-1D9EE7D57619}"/>
    <cellStyle name="Standaard 3 2 3 4 3 3 2" xfId="3862" xr:uid="{1FF781F7-FA8B-4724-8481-37C61580B7B2}"/>
    <cellStyle name="Standaard 3 2 3 4 3 3 2 2" xfId="5934" xr:uid="{6A8CE621-2067-4ECC-8FBF-02C35D570B80}"/>
    <cellStyle name="Standaard 3 2 3 4 3 3 2 2 2" xfId="16123" xr:uid="{A5268824-90E7-4E74-B5B2-427DF71A5C28}"/>
    <cellStyle name="Standaard 3 2 3 4 3 3 2 2 2 2" xfId="36492" xr:uid="{347BCA55-4EE4-45E7-8A6A-8ED799FF4157}"/>
    <cellStyle name="Standaard 3 2 3 4 3 3 2 2 3" xfId="26308" xr:uid="{00F57323-BD3E-4A35-B069-C14A4DCE2BD5}"/>
    <cellStyle name="Standaard 3 2 3 4 3 3 2 3" xfId="14040" xr:uid="{339E2E17-4A2E-4433-A4E1-D8AB4A507B30}"/>
    <cellStyle name="Standaard 3 2 3 4 3 3 2 3 2" xfId="34409" xr:uid="{F2DA1A46-16DD-4937-8E07-67ADDC4065B2}"/>
    <cellStyle name="Standaard 3 2 3 4 3 3 2 4" xfId="24225" xr:uid="{A9F2F23F-8952-44C4-9978-76CE6285723B}"/>
    <cellStyle name="Standaard 3 2 3 4 3 3 3" xfId="5933" xr:uid="{81CE8389-4656-4B25-8422-9BADACD460A0}"/>
    <cellStyle name="Standaard 3 2 3 4 3 3 3 2" xfId="16122" xr:uid="{CFF6F5FC-F27D-407D-9948-FC3AA1979BAD}"/>
    <cellStyle name="Standaard 3 2 3 4 3 3 3 2 2" xfId="36491" xr:uid="{B3C121E8-54D1-45A0-9B2F-19B5CF04D04B}"/>
    <cellStyle name="Standaard 3 2 3 4 3 3 3 3" xfId="26307" xr:uid="{11E802E3-2089-4F20-8242-F5E2B679D6BC}"/>
    <cellStyle name="Standaard 3 2 3 4 3 3 4" xfId="11497" xr:uid="{4BE6D81E-1591-454A-9984-A9D9431BECB5}"/>
    <cellStyle name="Standaard 3 2 3 4 3 3 4 2" xfId="31866" xr:uid="{A5048AFF-0B14-4885-9768-52225C656D4A}"/>
    <cellStyle name="Standaard 3 2 3 4 3 3 5" xfId="21682" xr:uid="{D1410A46-98EA-4F6E-BF83-A1B34ABA353F}"/>
    <cellStyle name="Standaard 3 2 3 4 3 4" xfId="2164" xr:uid="{4FDB9FBA-3C9A-4CDA-BEC4-75232C22255D}"/>
    <cellStyle name="Standaard 3 2 3 4 3 4 2" xfId="4709" xr:uid="{5ACC65EA-56B6-4843-861E-7270EB07DD73}"/>
    <cellStyle name="Standaard 3 2 3 4 3 4 2 2" xfId="5936" xr:uid="{B51EFB29-60B6-4515-AD2F-B4B6492E9A37}"/>
    <cellStyle name="Standaard 3 2 3 4 3 4 2 2 2" xfId="16125" xr:uid="{FD2D7915-B1CD-4E3D-A4E6-BA582CF0EE97}"/>
    <cellStyle name="Standaard 3 2 3 4 3 4 2 2 2 2" xfId="36494" xr:uid="{DC5C8D1C-2DDE-40DF-B4DB-C6D6B9101EA2}"/>
    <cellStyle name="Standaard 3 2 3 4 3 4 2 2 3" xfId="26310" xr:uid="{7F9720CB-253B-4225-87EA-350EB692690B}"/>
    <cellStyle name="Standaard 3 2 3 4 3 4 2 3" xfId="14887" xr:uid="{2C443528-D40A-456C-AF02-73F6BA444DF5}"/>
    <cellStyle name="Standaard 3 2 3 4 3 4 2 3 2" xfId="35256" xr:uid="{C16131B5-38C7-49A1-A569-F043783ECD83}"/>
    <cellStyle name="Standaard 3 2 3 4 3 4 2 4" xfId="25072" xr:uid="{4E4DAC29-D022-4541-ACF7-DACDEAFB3EFA}"/>
    <cellStyle name="Standaard 3 2 3 4 3 4 3" xfId="5935" xr:uid="{46EECF13-4777-4814-8730-4D6AC1942619}"/>
    <cellStyle name="Standaard 3 2 3 4 3 4 3 2" xfId="16124" xr:uid="{EB424C53-314E-4099-A96E-04D2F37C5A59}"/>
    <cellStyle name="Standaard 3 2 3 4 3 4 3 2 2" xfId="36493" xr:uid="{AA810E6E-FEC1-436F-874D-23A514C346D2}"/>
    <cellStyle name="Standaard 3 2 3 4 3 4 3 3" xfId="26309" xr:uid="{D4C3A41B-A5E8-4A49-9D16-366DEB9FD961}"/>
    <cellStyle name="Standaard 3 2 3 4 3 4 4" xfId="12344" xr:uid="{9F456864-5621-4CB5-8950-84515CA6AD35}"/>
    <cellStyle name="Standaard 3 2 3 4 3 4 4 2" xfId="32713" xr:uid="{6EC25D4C-5174-4B3F-A04B-0052D3116528}"/>
    <cellStyle name="Standaard 3 2 3 4 3 4 5" xfId="22529" xr:uid="{3A0F907E-A8C5-4C96-BC1C-6DB0E9ED41A7}"/>
    <cellStyle name="Standaard 3 2 3 4 3 5" xfId="3014" xr:uid="{CFE68014-F667-41E7-9EB0-240AE63DD6CE}"/>
    <cellStyle name="Standaard 3 2 3 4 3 5 2" xfId="5937" xr:uid="{F6EBF004-8D41-4839-AA3C-2DB1794ACA52}"/>
    <cellStyle name="Standaard 3 2 3 4 3 5 2 2" xfId="16126" xr:uid="{4A8F9025-B304-40EE-B2A0-B13EC14AE0C4}"/>
    <cellStyle name="Standaard 3 2 3 4 3 5 2 2 2" xfId="36495" xr:uid="{C0126C14-41B5-48CB-B14A-89F7D3AA9146}"/>
    <cellStyle name="Standaard 3 2 3 4 3 5 2 3" xfId="26311" xr:uid="{3D8EF289-2479-4471-B118-860E471D65CD}"/>
    <cellStyle name="Standaard 3 2 3 4 3 5 3" xfId="13192" xr:uid="{CD803D20-0BBD-44BA-82A0-C5090D0154A1}"/>
    <cellStyle name="Standaard 3 2 3 4 3 5 3 2" xfId="33561" xr:uid="{609653D0-2EDF-481D-BDE1-8344B963A51B}"/>
    <cellStyle name="Standaard 3 2 3 4 3 5 4" xfId="23377" xr:uid="{554990E3-A789-456C-8449-A73C3689D7D2}"/>
    <cellStyle name="Standaard 3 2 3 4 3 6" xfId="5926" xr:uid="{64C4C0E2-244B-4E65-A227-9FD357554DDF}"/>
    <cellStyle name="Standaard 3 2 3 4 3 6 2" xfId="16115" xr:uid="{9DED4304-7937-4F6E-8381-D6E4A584A7D4}"/>
    <cellStyle name="Standaard 3 2 3 4 3 6 2 2" xfId="36484" xr:uid="{A4D3EB1B-B461-4C60-BFE0-4500AF7EC34E}"/>
    <cellStyle name="Standaard 3 2 3 4 3 6 3" xfId="26300" xr:uid="{A4A6A31E-D92A-44D7-AE95-A5FAF4B1E763}"/>
    <cellStyle name="Standaard 3 2 3 4 3 7" xfId="10649" xr:uid="{D4B6FB63-EEC3-42AF-83E9-8201CE03F7CB}"/>
    <cellStyle name="Standaard 3 2 3 4 3 7 2" xfId="31018" xr:uid="{44C8F9E7-0238-446D-93C5-5FC1C67F4DAD}"/>
    <cellStyle name="Standaard 3 2 3 4 3 8" xfId="20834" xr:uid="{CC913CC0-C857-451A-8910-F89D5E28D505}"/>
    <cellStyle name="Standaard 3 2 3 4 4" xfId="689" xr:uid="{80EDFF53-7A92-407B-AE38-99D8F40B4F54}"/>
    <cellStyle name="Standaard 3 2 3 4 4 2" xfId="1539" xr:uid="{CABC1D9E-E947-477A-8F3F-67CB84B00CB6}"/>
    <cellStyle name="Standaard 3 2 3 4 4 2 2" xfId="4084" xr:uid="{4DFC2F67-7344-457D-980B-11FAD4F12D2B}"/>
    <cellStyle name="Standaard 3 2 3 4 4 2 2 2" xfId="5940" xr:uid="{63E76E4C-9C34-4D51-9567-1468A2F89038}"/>
    <cellStyle name="Standaard 3 2 3 4 4 2 2 2 2" xfId="16129" xr:uid="{6DEF871F-E907-43DF-8216-A4F73C6EA8AA}"/>
    <cellStyle name="Standaard 3 2 3 4 4 2 2 2 2 2" xfId="36498" xr:uid="{CB4AA690-BC89-41C8-959F-00229233441F}"/>
    <cellStyle name="Standaard 3 2 3 4 4 2 2 2 3" xfId="26314" xr:uid="{B0C1808E-5DF3-4C07-AFF9-2AF4E068DB54}"/>
    <cellStyle name="Standaard 3 2 3 4 4 2 2 3" xfId="14262" xr:uid="{EC954A49-2D2E-45E9-A049-FF45646AA2C4}"/>
    <cellStyle name="Standaard 3 2 3 4 4 2 2 3 2" xfId="34631" xr:uid="{AADCA26F-2977-458C-B01F-B4AB8FB24CAF}"/>
    <cellStyle name="Standaard 3 2 3 4 4 2 2 4" xfId="24447" xr:uid="{95432A0E-6571-4BCC-8255-E6E9C64E37B8}"/>
    <cellStyle name="Standaard 3 2 3 4 4 2 3" xfId="5939" xr:uid="{E3824A8E-9741-4C14-B27D-D11B2F80D24B}"/>
    <cellStyle name="Standaard 3 2 3 4 4 2 3 2" xfId="16128" xr:uid="{1A0EDCB2-B4E6-4FFF-92EC-BD3830B765BF}"/>
    <cellStyle name="Standaard 3 2 3 4 4 2 3 2 2" xfId="36497" xr:uid="{BDBD793B-ADCD-4023-B3AE-98132F9CEA6F}"/>
    <cellStyle name="Standaard 3 2 3 4 4 2 3 3" xfId="26313" xr:uid="{20687D57-40C6-433D-8350-5D62E6B42A5E}"/>
    <cellStyle name="Standaard 3 2 3 4 4 2 4" xfId="11719" xr:uid="{53C95F71-1C1F-4387-8757-4E83F46077B1}"/>
    <cellStyle name="Standaard 3 2 3 4 4 2 4 2" xfId="32088" xr:uid="{919D17CB-1F1C-4B48-BADF-54775423E3D4}"/>
    <cellStyle name="Standaard 3 2 3 4 4 2 5" xfId="21904" xr:uid="{EA227642-7DDD-41B2-9678-D1A7B30C7A8B}"/>
    <cellStyle name="Standaard 3 2 3 4 4 3" xfId="2386" xr:uid="{DFD8EA27-B40F-4000-B4AC-C85EB75CE85B}"/>
    <cellStyle name="Standaard 3 2 3 4 4 3 2" xfId="4931" xr:uid="{7C295D0B-4601-41DF-8A26-14E2B735FCF9}"/>
    <cellStyle name="Standaard 3 2 3 4 4 3 2 2" xfId="5942" xr:uid="{AB81986A-C36D-44B2-BDBB-0F9994563259}"/>
    <cellStyle name="Standaard 3 2 3 4 4 3 2 2 2" xfId="16131" xr:uid="{CDE8DD21-609F-4049-B511-B2AD42F21FCD}"/>
    <cellStyle name="Standaard 3 2 3 4 4 3 2 2 2 2" xfId="36500" xr:uid="{43396758-60A9-47AC-98F4-6EFD17D18748}"/>
    <cellStyle name="Standaard 3 2 3 4 4 3 2 2 3" xfId="26316" xr:uid="{6BBDFCE2-6BA5-46F0-8131-46A0DD2A4A2A}"/>
    <cellStyle name="Standaard 3 2 3 4 4 3 2 3" xfId="15109" xr:uid="{DE026959-B4B8-4641-9FB8-CD1B4D85F699}"/>
    <cellStyle name="Standaard 3 2 3 4 4 3 2 3 2" xfId="35478" xr:uid="{2143859A-8987-45F2-9F66-6D964F123F05}"/>
    <cellStyle name="Standaard 3 2 3 4 4 3 2 4" xfId="25294" xr:uid="{606400A1-0C76-40E9-85CB-FF80C5005CBC}"/>
    <cellStyle name="Standaard 3 2 3 4 4 3 3" xfId="5941" xr:uid="{8A69DC61-E8E8-4B59-AC31-BF45C5B11C04}"/>
    <cellStyle name="Standaard 3 2 3 4 4 3 3 2" xfId="16130" xr:uid="{47660EF3-AA9B-4C7C-A00E-2251C88DA996}"/>
    <cellStyle name="Standaard 3 2 3 4 4 3 3 2 2" xfId="36499" xr:uid="{73659D90-0EEB-4335-8FA8-A8DB519F89AE}"/>
    <cellStyle name="Standaard 3 2 3 4 4 3 3 3" xfId="26315" xr:uid="{38F1BB51-9DA7-4836-8D86-1F68B1B16D3A}"/>
    <cellStyle name="Standaard 3 2 3 4 4 3 4" xfId="12566" xr:uid="{35D44D79-215B-44F3-A586-8E5A95BD57A8}"/>
    <cellStyle name="Standaard 3 2 3 4 4 3 4 2" xfId="32935" xr:uid="{471B13B9-D92A-4311-A371-5A1BF683D126}"/>
    <cellStyle name="Standaard 3 2 3 4 4 3 5" xfId="22751" xr:uid="{7C800830-B5FE-490A-A97E-F898FB17E3D7}"/>
    <cellStyle name="Standaard 3 2 3 4 4 4" xfId="3236" xr:uid="{39973FD7-1D70-42D0-A097-C22E702C389C}"/>
    <cellStyle name="Standaard 3 2 3 4 4 4 2" xfId="5943" xr:uid="{B28BBEFB-9DEA-40C3-94BE-124BBC74EF1B}"/>
    <cellStyle name="Standaard 3 2 3 4 4 4 2 2" xfId="16132" xr:uid="{843684B9-9096-4B12-A330-F122289DCCBA}"/>
    <cellStyle name="Standaard 3 2 3 4 4 4 2 2 2" xfId="36501" xr:uid="{F38481FF-F26E-4039-B6AD-7BA031996496}"/>
    <cellStyle name="Standaard 3 2 3 4 4 4 2 3" xfId="26317" xr:uid="{A79B737D-D22D-4687-9589-41455D1974A9}"/>
    <cellStyle name="Standaard 3 2 3 4 4 4 3" xfId="13414" xr:uid="{2C4D5CEF-FF25-4A37-96AF-07E3C78844F1}"/>
    <cellStyle name="Standaard 3 2 3 4 4 4 3 2" xfId="33783" xr:uid="{65A563E3-0D74-4E39-BD48-58D59BFDD5ED}"/>
    <cellStyle name="Standaard 3 2 3 4 4 4 4" xfId="23599" xr:uid="{DA9FCB4E-30E8-4A62-A8CB-865E101AE1C5}"/>
    <cellStyle name="Standaard 3 2 3 4 4 5" xfId="5938" xr:uid="{A915CB69-0B31-420F-A51F-E7744FFC5965}"/>
    <cellStyle name="Standaard 3 2 3 4 4 5 2" xfId="16127" xr:uid="{89556583-7BA6-4ACE-83A6-999E47CB6F51}"/>
    <cellStyle name="Standaard 3 2 3 4 4 5 2 2" xfId="36496" xr:uid="{F57B13DD-A172-45F2-B9F8-3DCAF7471567}"/>
    <cellStyle name="Standaard 3 2 3 4 4 5 3" xfId="26312" xr:uid="{28D64EEC-E347-44C7-9CD2-8658DA534769}"/>
    <cellStyle name="Standaard 3 2 3 4 4 6" xfId="10871" xr:uid="{893C3096-D491-45B7-B8D1-44F0459348DA}"/>
    <cellStyle name="Standaard 3 2 3 4 4 6 2" xfId="31240" xr:uid="{54912259-4E6F-4742-8781-EC5FD987462F}"/>
    <cellStyle name="Standaard 3 2 3 4 4 7" xfId="21056" xr:uid="{CC632412-5358-4002-BEF0-9472D3E40644}"/>
    <cellStyle name="Standaard 3 2 3 4 5" xfId="1115" xr:uid="{936017D8-928F-4741-A5C2-4280C408A6B1}"/>
    <cellStyle name="Standaard 3 2 3 4 5 2" xfId="3660" xr:uid="{A70C4698-9C71-46CD-916E-6505202100B4}"/>
    <cellStyle name="Standaard 3 2 3 4 5 2 2" xfId="5945" xr:uid="{778D73E1-C472-432F-80AE-074DC0E575CE}"/>
    <cellStyle name="Standaard 3 2 3 4 5 2 2 2" xfId="16134" xr:uid="{A4EEA823-E7C9-48B3-BD29-5D696E482E7E}"/>
    <cellStyle name="Standaard 3 2 3 4 5 2 2 2 2" xfId="36503" xr:uid="{7CD25B06-A1AC-46C4-9435-C2125F60841E}"/>
    <cellStyle name="Standaard 3 2 3 4 5 2 2 3" xfId="26319" xr:uid="{82EAE8E2-BBFA-4692-8776-14674CFA9574}"/>
    <cellStyle name="Standaard 3 2 3 4 5 2 3" xfId="13838" xr:uid="{5D4AEDB1-97C7-496D-BDB6-3469985B686F}"/>
    <cellStyle name="Standaard 3 2 3 4 5 2 3 2" xfId="34207" xr:uid="{402AB2AA-8848-4F5B-90D3-05A6D06E7F7D}"/>
    <cellStyle name="Standaard 3 2 3 4 5 2 4" xfId="24023" xr:uid="{DF4160DA-A479-4B33-9C9D-B72659775B43}"/>
    <cellStyle name="Standaard 3 2 3 4 5 3" xfId="5944" xr:uid="{E3AA3A9C-EBE0-450F-80EF-91C89457E956}"/>
    <cellStyle name="Standaard 3 2 3 4 5 3 2" xfId="16133" xr:uid="{830D69A1-F6C2-473E-A849-C270604A59BA}"/>
    <cellStyle name="Standaard 3 2 3 4 5 3 2 2" xfId="36502" xr:uid="{0E496E4F-F91D-4808-9B96-71CCF2063AD2}"/>
    <cellStyle name="Standaard 3 2 3 4 5 3 3" xfId="26318" xr:uid="{F6DDA898-74EF-45E2-8A2E-52D093638E80}"/>
    <cellStyle name="Standaard 3 2 3 4 5 4" xfId="11295" xr:uid="{B644D0E6-668A-48FA-A0F6-DFCD4EDB38C4}"/>
    <cellStyle name="Standaard 3 2 3 4 5 4 2" xfId="31664" xr:uid="{361D2D4F-08A9-49BC-9B07-EE27EBDDEC39}"/>
    <cellStyle name="Standaard 3 2 3 4 5 5" xfId="21480" xr:uid="{63B189FF-DB4B-4EFF-BBEC-DE0301184DA9}"/>
    <cellStyle name="Standaard 3 2 3 4 6" xfId="1962" xr:uid="{12CCCB2F-6654-47C8-A5DD-EAD2C1EE2021}"/>
    <cellStyle name="Standaard 3 2 3 4 6 2" xfId="4507" xr:uid="{BBF6BC86-B0DC-4BE9-A250-083E5C13480B}"/>
    <cellStyle name="Standaard 3 2 3 4 6 2 2" xfId="5947" xr:uid="{3F6E93DB-495B-47D4-AA7A-7918492C670F}"/>
    <cellStyle name="Standaard 3 2 3 4 6 2 2 2" xfId="16136" xr:uid="{32FA7A98-335B-4345-8277-C85F1E5C883F}"/>
    <cellStyle name="Standaard 3 2 3 4 6 2 2 2 2" xfId="36505" xr:uid="{9449BF76-6793-42B8-8A26-B24E771FD63A}"/>
    <cellStyle name="Standaard 3 2 3 4 6 2 2 3" xfId="26321" xr:uid="{EAD96F91-A828-46B1-BFBB-C670B16E78AF}"/>
    <cellStyle name="Standaard 3 2 3 4 6 2 3" xfId="14685" xr:uid="{5C2899B5-2268-4807-9EBC-C5725BDB484A}"/>
    <cellStyle name="Standaard 3 2 3 4 6 2 3 2" xfId="35054" xr:uid="{8FCE90F0-CE41-44E7-8127-65BCADBA8C85}"/>
    <cellStyle name="Standaard 3 2 3 4 6 2 4" xfId="24870" xr:uid="{469680EC-720C-4695-AD03-8A6727BC3963}"/>
    <cellStyle name="Standaard 3 2 3 4 6 3" xfId="5946" xr:uid="{D40AC2B4-6961-4CFA-8919-72EFEA5EF341}"/>
    <cellStyle name="Standaard 3 2 3 4 6 3 2" xfId="16135" xr:uid="{5EFE193F-667B-47EB-B5D6-A730D2683AC8}"/>
    <cellStyle name="Standaard 3 2 3 4 6 3 2 2" xfId="36504" xr:uid="{220A795B-7731-4525-8701-F32FF155C37E}"/>
    <cellStyle name="Standaard 3 2 3 4 6 3 3" xfId="26320" xr:uid="{668A47DA-4F81-4C49-84F6-EBAE9542D358}"/>
    <cellStyle name="Standaard 3 2 3 4 6 4" xfId="12142" xr:uid="{A39D36ED-6C10-428C-8F57-E460A36F04E0}"/>
    <cellStyle name="Standaard 3 2 3 4 6 4 2" xfId="32511" xr:uid="{3501B229-1FCC-48DE-9AC8-677B9D5AAEF1}"/>
    <cellStyle name="Standaard 3 2 3 4 6 5" xfId="22327" xr:uid="{43985659-0C7D-4558-8DD5-E99DB4E701F4}"/>
    <cellStyle name="Standaard 3 2 3 4 7" xfId="2812" xr:uid="{919DD72C-325C-4F5D-B83B-C36CE4A18E85}"/>
    <cellStyle name="Standaard 3 2 3 4 7 2" xfId="5948" xr:uid="{B83FA5E6-A491-4DD0-AA8C-EE7CD276803B}"/>
    <cellStyle name="Standaard 3 2 3 4 7 2 2" xfId="16137" xr:uid="{5A1DE083-47A6-4717-8F03-A77AA1694DCB}"/>
    <cellStyle name="Standaard 3 2 3 4 7 2 2 2" xfId="36506" xr:uid="{28DBECE1-FD24-41E4-8ED0-95E958DDE676}"/>
    <cellStyle name="Standaard 3 2 3 4 7 2 3" xfId="26322" xr:uid="{FBC13B62-2635-4193-9763-BE4DDBDC522A}"/>
    <cellStyle name="Standaard 3 2 3 4 7 3" xfId="12990" xr:uid="{13BA1402-7DDB-4DF3-9274-61852E3A2AE4}"/>
    <cellStyle name="Standaard 3 2 3 4 7 3 2" xfId="33359" xr:uid="{66980316-EF42-4142-B706-F4B573BAB875}"/>
    <cellStyle name="Standaard 3 2 3 4 7 4" xfId="23175" xr:uid="{C6C26CBF-D287-4D78-9E80-C2698FC1B1AC}"/>
    <cellStyle name="Standaard 3 2 3 4 8" xfId="5913" xr:uid="{B3BD89CC-A8D8-456F-9BD1-4D457A3EBDFA}"/>
    <cellStyle name="Standaard 3 2 3 4 8 2" xfId="16102" xr:uid="{0C8632E5-356A-4129-880A-761A335DF729}"/>
    <cellStyle name="Standaard 3 2 3 4 8 2 2" xfId="36471" xr:uid="{D1AFD338-02B8-4E73-9575-8D1A9EE94CA4}"/>
    <cellStyle name="Standaard 3 2 3 4 8 3" xfId="26287" xr:uid="{BD979D7D-3689-4D59-8F6A-1BC1C204DAD9}"/>
    <cellStyle name="Standaard 3 2 3 4 9" xfId="10447" xr:uid="{081560AF-C796-43B8-89AD-6BC256EE274E}"/>
    <cellStyle name="Standaard 3 2 3 4 9 2" xfId="30816" xr:uid="{BC6F8F4F-5135-471D-A78D-C06DB26147A9}"/>
    <cellStyle name="Standaard 3 2 3 5" xfId="199" xr:uid="{E9C54F76-2652-48E3-B497-3CF83210C8EB}"/>
    <cellStyle name="Standaard 3 2 3 5 2" xfId="757" xr:uid="{0D78C788-C7FF-4E0A-B2EA-0AFC22171205}"/>
    <cellStyle name="Standaard 3 2 3 5 2 2" xfId="1607" xr:uid="{A5FAA58C-D791-4F2C-A652-48ADF0881F2A}"/>
    <cellStyle name="Standaard 3 2 3 5 2 2 2" xfId="4152" xr:uid="{85CFF71D-0644-43AC-BB0E-F4F5B1E8A8F5}"/>
    <cellStyle name="Standaard 3 2 3 5 2 2 2 2" xfId="5952" xr:uid="{FDF310CE-77DF-4F61-A0F5-559A6181CA4E}"/>
    <cellStyle name="Standaard 3 2 3 5 2 2 2 2 2" xfId="16141" xr:uid="{960C11C8-C756-4D6A-A6DE-9F57041CFE21}"/>
    <cellStyle name="Standaard 3 2 3 5 2 2 2 2 2 2" xfId="36510" xr:uid="{7E4A24B5-F48A-44C0-AE56-0409A81D9FBD}"/>
    <cellStyle name="Standaard 3 2 3 5 2 2 2 2 3" xfId="26326" xr:uid="{590DA3C3-EF99-4359-B7E4-F00CEC4BA594}"/>
    <cellStyle name="Standaard 3 2 3 5 2 2 2 3" xfId="14330" xr:uid="{A273AA42-A7BE-4BBC-B746-7262479372B3}"/>
    <cellStyle name="Standaard 3 2 3 5 2 2 2 3 2" xfId="34699" xr:uid="{831439F4-C57E-40D0-A268-894B374FA454}"/>
    <cellStyle name="Standaard 3 2 3 5 2 2 2 4" xfId="24515" xr:uid="{561F0E91-B546-4A7C-9EBF-6A801DA55791}"/>
    <cellStyle name="Standaard 3 2 3 5 2 2 3" xfId="5951" xr:uid="{46E4940F-B1AE-4E0C-9AF3-F0ED6C59F31C}"/>
    <cellStyle name="Standaard 3 2 3 5 2 2 3 2" xfId="16140" xr:uid="{0C139C7A-493C-4F4C-AE62-3E96BA9198F6}"/>
    <cellStyle name="Standaard 3 2 3 5 2 2 3 2 2" xfId="36509" xr:uid="{AB7904EC-A4B3-4B1D-A430-31E52DDACCE4}"/>
    <cellStyle name="Standaard 3 2 3 5 2 2 3 3" xfId="26325" xr:uid="{86AD9AAA-3BE8-411C-91D2-ABCD642BB560}"/>
    <cellStyle name="Standaard 3 2 3 5 2 2 4" xfId="11787" xr:uid="{374EE152-426F-47C3-B713-DB7F1E8F8EE4}"/>
    <cellStyle name="Standaard 3 2 3 5 2 2 4 2" xfId="32156" xr:uid="{E7C2688E-88B8-4804-83DF-6C60B720B2DC}"/>
    <cellStyle name="Standaard 3 2 3 5 2 2 5" xfId="21972" xr:uid="{64ADE813-603E-4052-B1FB-AC94A253A97A}"/>
    <cellStyle name="Standaard 3 2 3 5 2 3" xfId="2454" xr:uid="{47A4E967-9A5C-4D80-BAFA-CC0E7ED36F99}"/>
    <cellStyle name="Standaard 3 2 3 5 2 3 2" xfId="4999" xr:uid="{BDB472B3-8C56-47D8-BB48-5A182D52BCF2}"/>
    <cellStyle name="Standaard 3 2 3 5 2 3 2 2" xfId="5954" xr:uid="{F230AE09-FD73-4868-A240-3505B5BA9989}"/>
    <cellStyle name="Standaard 3 2 3 5 2 3 2 2 2" xfId="16143" xr:uid="{73A0864B-ED8F-4A49-9C04-097E336AFC19}"/>
    <cellStyle name="Standaard 3 2 3 5 2 3 2 2 2 2" xfId="36512" xr:uid="{70A86941-5B23-4D28-8436-FDD81B0074BC}"/>
    <cellStyle name="Standaard 3 2 3 5 2 3 2 2 3" xfId="26328" xr:uid="{F9BAD20A-A616-493E-9E27-06D5E75D44DB}"/>
    <cellStyle name="Standaard 3 2 3 5 2 3 2 3" xfId="15177" xr:uid="{BF3DFF85-DEE9-423A-9AB7-31F0F2E04E25}"/>
    <cellStyle name="Standaard 3 2 3 5 2 3 2 3 2" xfId="35546" xr:uid="{07274158-2384-4496-B048-5FB178811738}"/>
    <cellStyle name="Standaard 3 2 3 5 2 3 2 4" xfId="25362" xr:uid="{B3D47876-A612-4B4E-923F-CEF6BB1FF74E}"/>
    <cellStyle name="Standaard 3 2 3 5 2 3 3" xfId="5953" xr:uid="{4EA097C7-795B-44A1-A45A-419E8183B6D0}"/>
    <cellStyle name="Standaard 3 2 3 5 2 3 3 2" xfId="16142" xr:uid="{96D0EAAC-194F-4A80-B245-BF57A8401F48}"/>
    <cellStyle name="Standaard 3 2 3 5 2 3 3 2 2" xfId="36511" xr:uid="{4961C5C5-8D53-4D40-B341-BE2DB95E3812}"/>
    <cellStyle name="Standaard 3 2 3 5 2 3 3 3" xfId="26327" xr:uid="{E257555E-203A-4CFD-B401-6958EF3FF87E}"/>
    <cellStyle name="Standaard 3 2 3 5 2 3 4" xfId="12634" xr:uid="{2ADF9E78-8251-430A-AE67-BCE31157339C}"/>
    <cellStyle name="Standaard 3 2 3 5 2 3 4 2" xfId="33003" xr:uid="{55EE9BB4-5577-424E-B7FD-E8757C85360D}"/>
    <cellStyle name="Standaard 3 2 3 5 2 3 5" xfId="22819" xr:uid="{F7AE46B2-699F-4E01-B1B3-C9C6F4E5A894}"/>
    <cellStyle name="Standaard 3 2 3 5 2 4" xfId="3304" xr:uid="{65F5A2C2-6705-4193-A803-DB01505293FD}"/>
    <cellStyle name="Standaard 3 2 3 5 2 4 2" xfId="5955" xr:uid="{B1CB8658-9146-43DE-B2AB-29240C6064AD}"/>
    <cellStyle name="Standaard 3 2 3 5 2 4 2 2" xfId="16144" xr:uid="{5EE3BEA1-BB50-453E-95A7-694CED08C088}"/>
    <cellStyle name="Standaard 3 2 3 5 2 4 2 2 2" xfId="36513" xr:uid="{D2396AF3-9241-4CC2-916F-715830ADCB7C}"/>
    <cellStyle name="Standaard 3 2 3 5 2 4 2 3" xfId="26329" xr:uid="{72391393-090C-4FA6-9B1B-3D10F0E6158C}"/>
    <cellStyle name="Standaard 3 2 3 5 2 4 3" xfId="13482" xr:uid="{E0502DD5-7F8A-4258-8DC6-3A75106F8646}"/>
    <cellStyle name="Standaard 3 2 3 5 2 4 3 2" xfId="33851" xr:uid="{BED30486-8176-426B-91C1-807EF81B2619}"/>
    <cellStyle name="Standaard 3 2 3 5 2 4 4" xfId="23667" xr:uid="{8D8D3E96-832B-44A2-A7A7-C0FEEE99311D}"/>
    <cellStyle name="Standaard 3 2 3 5 2 5" xfId="5950" xr:uid="{8CD31C2D-E82F-48ED-8AFE-AED8EBBF87AE}"/>
    <cellStyle name="Standaard 3 2 3 5 2 5 2" xfId="16139" xr:uid="{30140C9D-EBE3-4351-A68B-882CC761ED09}"/>
    <cellStyle name="Standaard 3 2 3 5 2 5 2 2" xfId="36508" xr:uid="{10EDB275-FFFD-4EA2-B065-AB6817334C92}"/>
    <cellStyle name="Standaard 3 2 3 5 2 5 3" xfId="26324" xr:uid="{BB39669C-5058-4AA4-A581-00A2D1FCDA48}"/>
    <cellStyle name="Standaard 3 2 3 5 2 6" xfId="10939" xr:uid="{A89F3564-37CE-413B-B9D9-BA2EDDE05E9A}"/>
    <cellStyle name="Standaard 3 2 3 5 2 6 2" xfId="31308" xr:uid="{7526093B-77B6-4F4D-BEA1-61995DE774CB}"/>
    <cellStyle name="Standaard 3 2 3 5 2 7" xfId="21124" xr:uid="{F81470D4-9226-40C3-B07B-CEEB2544A423}"/>
    <cellStyle name="Standaard 3 2 3 5 3" xfId="1183" xr:uid="{24E507D6-182A-4E63-AF07-F822DFC3297A}"/>
    <cellStyle name="Standaard 3 2 3 5 3 2" xfId="3728" xr:uid="{2A9C82C9-374D-4A6F-8120-F0A006A3D4CF}"/>
    <cellStyle name="Standaard 3 2 3 5 3 2 2" xfId="5957" xr:uid="{70B64BFB-F443-4C46-8919-1EFBE3A796F3}"/>
    <cellStyle name="Standaard 3 2 3 5 3 2 2 2" xfId="16146" xr:uid="{FB134272-D5E4-4623-9156-50A9B75BBB56}"/>
    <cellStyle name="Standaard 3 2 3 5 3 2 2 2 2" xfId="36515" xr:uid="{EF981478-1298-42AF-928C-321608E95E4E}"/>
    <cellStyle name="Standaard 3 2 3 5 3 2 2 3" xfId="26331" xr:uid="{08B7A086-BF77-445B-B18A-144C35F7EAEC}"/>
    <cellStyle name="Standaard 3 2 3 5 3 2 3" xfId="13906" xr:uid="{A27165E8-EFD5-4F92-ABE0-0B71D2AC7010}"/>
    <cellStyle name="Standaard 3 2 3 5 3 2 3 2" xfId="34275" xr:uid="{73B57D2F-2ABB-4D0A-9B90-F50BF35EC57D}"/>
    <cellStyle name="Standaard 3 2 3 5 3 2 4" xfId="24091" xr:uid="{3AC13E2D-AB85-424C-AA3C-0C426511CE9B}"/>
    <cellStyle name="Standaard 3 2 3 5 3 3" xfId="5956" xr:uid="{96D115B5-39BA-4138-A197-17460B7C9FB9}"/>
    <cellStyle name="Standaard 3 2 3 5 3 3 2" xfId="16145" xr:uid="{BA2B3D0B-37C3-4443-B355-4FAA8D6CB258}"/>
    <cellStyle name="Standaard 3 2 3 5 3 3 2 2" xfId="36514" xr:uid="{3E6E09AB-20DA-45BE-B781-DB3E42E6BED3}"/>
    <cellStyle name="Standaard 3 2 3 5 3 3 3" xfId="26330" xr:uid="{4F4B137E-0C37-4D29-B0BA-14B862488E90}"/>
    <cellStyle name="Standaard 3 2 3 5 3 4" xfId="11363" xr:uid="{F1373E85-516B-4C2A-A8A2-EFF73A5DD534}"/>
    <cellStyle name="Standaard 3 2 3 5 3 4 2" xfId="31732" xr:uid="{2B52DB09-BF7F-4FCC-99E3-7C38CDF36685}"/>
    <cellStyle name="Standaard 3 2 3 5 3 5" xfId="21548" xr:uid="{025E80C9-5872-4B4B-A640-41E92ECE580A}"/>
    <cellStyle name="Standaard 3 2 3 5 4" xfId="2030" xr:uid="{CA39429D-F1C5-4D78-B05A-ADCF0F713FA7}"/>
    <cellStyle name="Standaard 3 2 3 5 4 2" xfId="4575" xr:uid="{93C33AC9-E4F2-449B-9208-5141B5543033}"/>
    <cellStyle name="Standaard 3 2 3 5 4 2 2" xfId="5959" xr:uid="{2EE54E7D-FE1F-464C-B46B-6F31705741C7}"/>
    <cellStyle name="Standaard 3 2 3 5 4 2 2 2" xfId="16148" xr:uid="{9E761A5C-7C89-4209-A046-FCCD671C542C}"/>
    <cellStyle name="Standaard 3 2 3 5 4 2 2 2 2" xfId="36517" xr:uid="{55ED7821-A80A-4283-8812-8E791D25FE44}"/>
    <cellStyle name="Standaard 3 2 3 5 4 2 2 3" xfId="26333" xr:uid="{AE40702D-FDDA-493B-8C04-EFD7BCE7D6DB}"/>
    <cellStyle name="Standaard 3 2 3 5 4 2 3" xfId="14753" xr:uid="{64F03895-5865-47FB-958C-92B6DDFD1C4C}"/>
    <cellStyle name="Standaard 3 2 3 5 4 2 3 2" xfId="35122" xr:uid="{61728B5E-FF6F-4A47-8A3E-592E06AD37AB}"/>
    <cellStyle name="Standaard 3 2 3 5 4 2 4" xfId="24938" xr:uid="{3F77A0B1-8F2D-489D-B05E-8C5A1F4C789A}"/>
    <cellStyle name="Standaard 3 2 3 5 4 3" xfId="5958" xr:uid="{3ABFBD5D-048C-4487-BFF7-7584B4F3515C}"/>
    <cellStyle name="Standaard 3 2 3 5 4 3 2" xfId="16147" xr:uid="{438090A5-6328-4E47-99F4-1B73018CEBF4}"/>
    <cellStyle name="Standaard 3 2 3 5 4 3 2 2" xfId="36516" xr:uid="{2303293D-7D5D-4BAA-8597-6ADD3810EEA4}"/>
    <cellStyle name="Standaard 3 2 3 5 4 3 3" xfId="26332" xr:uid="{7127539D-EAB0-4895-B044-DB6E2D73F51C}"/>
    <cellStyle name="Standaard 3 2 3 5 4 4" xfId="12210" xr:uid="{B0CA81D9-7578-4ABF-9BC8-D3577E13579E}"/>
    <cellStyle name="Standaard 3 2 3 5 4 4 2" xfId="32579" xr:uid="{6C0854E7-F60C-4903-8B6A-5BCAF036BD79}"/>
    <cellStyle name="Standaard 3 2 3 5 4 5" xfId="22395" xr:uid="{B4D26AEF-474D-4DDB-B73E-6CCBBE322533}"/>
    <cellStyle name="Standaard 3 2 3 5 5" xfId="2880" xr:uid="{C39E3786-B6E9-4EE2-A94D-19D36094B054}"/>
    <cellStyle name="Standaard 3 2 3 5 5 2" xfId="5960" xr:uid="{462FE3D5-15EA-483E-AED9-AC30A850B565}"/>
    <cellStyle name="Standaard 3 2 3 5 5 2 2" xfId="16149" xr:uid="{2F64E5DC-4B0C-4B6D-8F3B-BEA2EFDC834B}"/>
    <cellStyle name="Standaard 3 2 3 5 5 2 2 2" xfId="36518" xr:uid="{D72692E4-BC29-47A7-827A-8E3690D1263D}"/>
    <cellStyle name="Standaard 3 2 3 5 5 2 3" xfId="26334" xr:uid="{AF7263CD-FBC4-4423-B033-C23DA2E71CD5}"/>
    <cellStyle name="Standaard 3 2 3 5 5 3" xfId="13058" xr:uid="{0B056053-BC2C-43D3-A6D5-44B6A3614B65}"/>
    <cellStyle name="Standaard 3 2 3 5 5 3 2" xfId="33427" xr:uid="{88E76EA7-33AF-4745-862F-44144293DC64}"/>
    <cellStyle name="Standaard 3 2 3 5 5 4" xfId="23243" xr:uid="{95BEDD0A-13C2-4A2C-B1C2-7E7B09C08119}"/>
    <cellStyle name="Standaard 3 2 3 5 6" xfId="5949" xr:uid="{23E8548E-A5A5-4472-B86C-7F7E34F0CB87}"/>
    <cellStyle name="Standaard 3 2 3 5 6 2" xfId="16138" xr:uid="{474B9D02-71E9-4F18-B211-73EFBB58F923}"/>
    <cellStyle name="Standaard 3 2 3 5 6 2 2" xfId="36507" xr:uid="{AAB38E8F-6001-4798-B705-EF2C5AFBE218}"/>
    <cellStyle name="Standaard 3 2 3 5 6 3" xfId="26323" xr:uid="{448A10ED-4021-4A51-A279-2CE16857D548}"/>
    <cellStyle name="Standaard 3 2 3 5 7" xfId="10515" xr:uid="{E45C59DB-3896-4614-9AB2-2F01F4CB056A}"/>
    <cellStyle name="Standaard 3 2 3 5 7 2" xfId="30884" xr:uid="{80C8EBA7-61F3-47B2-8EF7-50345CB90A97}"/>
    <cellStyle name="Standaard 3 2 3 5 8" xfId="20700" xr:uid="{72004F77-C0D6-4D3C-B39F-69DFFF84D069}"/>
    <cellStyle name="Standaard 3 2 3 6" xfId="425" xr:uid="{2428451B-5B77-4448-A575-34C63C8C8BB7}"/>
    <cellStyle name="Standaard 3 2 3 6 2" xfId="887" xr:uid="{7D0E9078-D7F1-4F88-B220-671EAE0A44D5}"/>
    <cellStyle name="Standaard 3 2 3 6 2 2" xfId="1737" xr:uid="{380CCBFE-EA83-4F2E-9FA9-A13DED272A30}"/>
    <cellStyle name="Standaard 3 2 3 6 2 2 2" xfId="4282" xr:uid="{AB21E564-0F2C-4037-83E4-713CBF0B363A}"/>
    <cellStyle name="Standaard 3 2 3 6 2 2 2 2" xfId="5964" xr:uid="{D1D70936-9A18-4CFC-A8A5-378C61C169A8}"/>
    <cellStyle name="Standaard 3 2 3 6 2 2 2 2 2" xfId="16153" xr:uid="{8DBE1A3A-3BB7-48BB-BD99-DF30BC13E26D}"/>
    <cellStyle name="Standaard 3 2 3 6 2 2 2 2 2 2" xfId="36522" xr:uid="{45A16BBF-5C42-4ECE-B8BF-E7C35FAE3672}"/>
    <cellStyle name="Standaard 3 2 3 6 2 2 2 2 3" xfId="26338" xr:uid="{25FC878B-D0D7-4DB4-8560-08D31F93ECA8}"/>
    <cellStyle name="Standaard 3 2 3 6 2 2 2 3" xfId="14460" xr:uid="{95225A2C-7DF5-46E6-86A1-705E4455E9D8}"/>
    <cellStyle name="Standaard 3 2 3 6 2 2 2 3 2" xfId="34829" xr:uid="{E3AD15DE-3A26-4B6C-9D24-F739CCD82C21}"/>
    <cellStyle name="Standaard 3 2 3 6 2 2 2 4" xfId="24645" xr:uid="{08350105-FD8B-4F2F-9127-D2CAD23B0AE8}"/>
    <cellStyle name="Standaard 3 2 3 6 2 2 3" xfId="5963" xr:uid="{66FEF72F-213C-4948-ACC2-0C2B09B34B62}"/>
    <cellStyle name="Standaard 3 2 3 6 2 2 3 2" xfId="16152" xr:uid="{987E9F1C-BF06-434F-9006-E200E990FD82}"/>
    <cellStyle name="Standaard 3 2 3 6 2 2 3 2 2" xfId="36521" xr:uid="{25299E62-9B9A-46CB-900D-72C7431BB344}"/>
    <cellStyle name="Standaard 3 2 3 6 2 2 3 3" xfId="26337" xr:uid="{6FF97EAB-0EFF-4B99-AC4F-94E6CF284CA7}"/>
    <cellStyle name="Standaard 3 2 3 6 2 2 4" xfId="11917" xr:uid="{46EA7078-F7E1-47EC-9A4E-49D7F694228B}"/>
    <cellStyle name="Standaard 3 2 3 6 2 2 4 2" xfId="32286" xr:uid="{A5F46F8F-7AB0-47EF-A199-921729F45748}"/>
    <cellStyle name="Standaard 3 2 3 6 2 2 5" xfId="22102" xr:uid="{38BCAA9C-E3A8-4F72-9867-3880F6F1AE51}"/>
    <cellStyle name="Standaard 3 2 3 6 2 3" xfId="2584" xr:uid="{CB9B0CB1-F3F4-4B7F-8618-9255FB134D3B}"/>
    <cellStyle name="Standaard 3 2 3 6 2 3 2" xfId="5129" xr:uid="{D864E434-CC0D-43D5-90CD-F9C62F98ED9B}"/>
    <cellStyle name="Standaard 3 2 3 6 2 3 2 2" xfId="5966" xr:uid="{7339594D-AE86-46E0-8C5E-CE54E6261558}"/>
    <cellStyle name="Standaard 3 2 3 6 2 3 2 2 2" xfId="16155" xr:uid="{1384CA08-6111-40B5-8C3B-0341ED6F7247}"/>
    <cellStyle name="Standaard 3 2 3 6 2 3 2 2 2 2" xfId="36524" xr:uid="{C3C18FE8-F383-4245-8740-4488B7B6B39E}"/>
    <cellStyle name="Standaard 3 2 3 6 2 3 2 2 3" xfId="26340" xr:uid="{47442D90-7B15-471C-A5B1-9B5C07B845AB}"/>
    <cellStyle name="Standaard 3 2 3 6 2 3 2 3" xfId="15307" xr:uid="{A8EB5900-C389-428C-9E20-B4AB91974820}"/>
    <cellStyle name="Standaard 3 2 3 6 2 3 2 3 2" xfId="35676" xr:uid="{E3CEEFE2-62A1-4E81-8D8C-B7F993463993}"/>
    <cellStyle name="Standaard 3 2 3 6 2 3 2 4" xfId="25492" xr:uid="{DBE24127-A724-4F46-81A9-7175502560BD}"/>
    <cellStyle name="Standaard 3 2 3 6 2 3 3" xfId="5965" xr:uid="{3057FC6D-2E28-4425-B0CA-22EED29DDC9A}"/>
    <cellStyle name="Standaard 3 2 3 6 2 3 3 2" xfId="16154" xr:uid="{00DC6EE3-746F-4E73-AE17-35420273295F}"/>
    <cellStyle name="Standaard 3 2 3 6 2 3 3 2 2" xfId="36523" xr:uid="{E3B98436-D4FA-480D-9EF5-581C290E1475}"/>
    <cellStyle name="Standaard 3 2 3 6 2 3 3 3" xfId="26339" xr:uid="{435B2A78-8B1A-49BD-BE2D-25B41BF65F29}"/>
    <cellStyle name="Standaard 3 2 3 6 2 3 4" xfId="12764" xr:uid="{57F3B269-96EB-4029-9052-005B2EDE4FCA}"/>
    <cellStyle name="Standaard 3 2 3 6 2 3 4 2" xfId="33133" xr:uid="{81C2D362-BF20-4586-8D58-8C2FEC7D775E}"/>
    <cellStyle name="Standaard 3 2 3 6 2 3 5" xfId="22949" xr:uid="{B9EF77D6-682C-48BB-B86A-5F3F1DA3EF4A}"/>
    <cellStyle name="Standaard 3 2 3 6 2 4" xfId="3434" xr:uid="{E3077305-58CC-4ECC-81E6-D5CFA1F00FFF}"/>
    <cellStyle name="Standaard 3 2 3 6 2 4 2" xfId="5967" xr:uid="{CD523488-5642-4979-B4FF-053152CD4CAF}"/>
    <cellStyle name="Standaard 3 2 3 6 2 4 2 2" xfId="16156" xr:uid="{84FB424C-1D8F-4FC6-8935-17AABC572F4A}"/>
    <cellStyle name="Standaard 3 2 3 6 2 4 2 2 2" xfId="36525" xr:uid="{DDBC9666-4883-4E5F-BA5D-93F58A130806}"/>
    <cellStyle name="Standaard 3 2 3 6 2 4 2 3" xfId="26341" xr:uid="{4975FFA1-FE2D-414F-A197-935E2CE910FF}"/>
    <cellStyle name="Standaard 3 2 3 6 2 4 3" xfId="13612" xr:uid="{9338855B-F835-477A-909B-A21258DE24F7}"/>
    <cellStyle name="Standaard 3 2 3 6 2 4 3 2" xfId="33981" xr:uid="{E0ECAF63-047A-414A-9A4D-6569CEEFFD82}"/>
    <cellStyle name="Standaard 3 2 3 6 2 4 4" xfId="23797" xr:uid="{5EB50CAA-E966-4876-AF31-0FF457E39A57}"/>
    <cellStyle name="Standaard 3 2 3 6 2 5" xfId="5962" xr:uid="{F05A67DB-7497-42AC-8FEC-C68682E83ACA}"/>
    <cellStyle name="Standaard 3 2 3 6 2 5 2" xfId="16151" xr:uid="{3AA66D06-6F05-47C2-814D-1CFE626E8ECE}"/>
    <cellStyle name="Standaard 3 2 3 6 2 5 2 2" xfId="36520" xr:uid="{218912E3-C10B-4AC9-91EF-3F0B674655FE}"/>
    <cellStyle name="Standaard 3 2 3 6 2 5 3" xfId="26336" xr:uid="{E749165C-7387-4D3D-86BD-B06CA00B9338}"/>
    <cellStyle name="Standaard 3 2 3 6 2 6" xfId="11069" xr:uid="{05AE09C6-AA8B-498E-AE8A-9E592767A67A}"/>
    <cellStyle name="Standaard 3 2 3 6 2 6 2" xfId="31438" xr:uid="{27B8CD4D-B180-4D4D-84DA-63AD47513A0E}"/>
    <cellStyle name="Standaard 3 2 3 6 2 7" xfId="21254" xr:uid="{E05A7126-5480-48EC-ADA8-1895F28E7F80}"/>
    <cellStyle name="Standaard 3 2 3 6 3" xfId="1313" xr:uid="{C762ABAA-88B7-4C5E-BC3E-DC582A784E8F}"/>
    <cellStyle name="Standaard 3 2 3 6 3 2" xfId="3858" xr:uid="{52FB8C30-789D-4FF0-AB4B-F67396003F52}"/>
    <cellStyle name="Standaard 3 2 3 6 3 2 2" xfId="5969" xr:uid="{35FBDDE9-1B08-4266-989F-C2B28E31F7C3}"/>
    <cellStyle name="Standaard 3 2 3 6 3 2 2 2" xfId="16158" xr:uid="{8A19C280-3A84-4ABA-9A19-99D4C19796A6}"/>
    <cellStyle name="Standaard 3 2 3 6 3 2 2 2 2" xfId="36527" xr:uid="{677B4870-D8B7-48F1-8764-49555952F5A3}"/>
    <cellStyle name="Standaard 3 2 3 6 3 2 2 3" xfId="26343" xr:uid="{A6CC89DF-69DB-4290-8D0C-4134A10AC902}"/>
    <cellStyle name="Standaard 3 2 3 6 3 2 3" xfId="14036" xr:uid="{299BE73E-1BD1-42B1-B39A-21244B6F7100}"/>
    <cellStyle name="Standaard 3 2 3 6 3 2 3 2" xfId="34405" xr:uid="{8993611E-68A7-482F-A755-1F9AACF7B2DA}"/>
    <cellStyle name="Standaard 3 2 3 6 3 2 4" xfId="24221" xr:uid="{6476511C-19DF-42F6-83D8-C50D517EC346}"/>
    <cellStyle name="Standaard 3 2 3 6 3 3" xfId="5968" xr:uid="{92AEAC9A-FF01-4F8E-B3F9-F8264B395F90}"/>
    <cellStyle name="Standaard 3 2 3 6 3 3 2" xfId="16157" xr:uid="{BCFA830C-5AFE-4E71-B92E-F33BC28BDDB5}"/>
    <cellStyle name="Standaard 3 2 3 6 3 3 2 2" xfId="36526" xr:uid="{5404BF32-CEA9-4EF3-9B26-A591DB87B2B7}"/>
    <cellStyle name="Standaard 3 2 3 6 3 3 3" xfId="26342" xr:uid="{D5EEB30C-7564-46AB-8D2C-718C306FC436}"/>
    <cellStyle name="Standaard 3 2 3 6 3 4" xfId="11493" xr:uid="{C046CEF1-58AB-408A-9A28-D7A76CC1D88A}"/>
    <cellStyle name="Standaard 3 2 3 6 3 4 2" xfId="31862" xr:uid="{976E3BFD-16C5-41DF-9279-6549CE99B929}"/>
    <cellStyle name="Standaard 3 2 3 6 3 5" xfId="21678" xr:uid="{40C998E8-C8ED-4616-9062-B779626D7874}"/>
    <cellStyle name="Standaard 3 2 3 6 4" xfId="2160" xr:uid="{F9700F93-410F-487B-96DF-8E3159A9A4B2}"/>
    <cellStyle name="Standaard 3 2 3 6 4 2" xfId="4705" xr:uid="{096275B4-DD53-4A2D-B783-A59839481D9D}"/>
    <cellStyle name="Standaard 3 2 3 6 4 2 2" xfId="5971" xr:uid="{07F85244-8F09-49E2-BC4A-8489151D9A49}"/>
    <cellStyle name="Standaard 3 2 3 6 4 2 2 2" xfId="16160" xr:uid="{A2B49989-9A7A-4C5A-B0BE-1C0EBABEFF27}"/>
    <cellStyle name="Standaard 3 2 3 6 4 2 2 2 2" xfId="36529" xr:uid="{BDDAC0E6-C19E-44DE-88AD-F004226460A3}"/>
    <cellStyle name="Standaard 3 2 3 6 4 2 2 3" xfId="26345" xr:uid="{857B3DF0-B027-4C70-A74B-47939567BD9F}"/>
    <cellStyle name="Standaard 3 2 3 6 4 2 3" xfId="14883" xr:uid="{2145C0B8-6E66-4493-A7EC-9001FC0A5AF2}"/>
    <cellStyle name="Standaard 3 2 3 6 4 2 3 2" xfId="35252" xr:uid="{F5A3C52C-638E-4425-931E-1593868CCACC}"/>
    <cellStyle name="Standaard 3 2 3 6 4 2 4" xfId="25068" xr:uid="{90E81840-314A-4351-81E2-D064B5E46F0F}"/>
    <cellStyle name="Standaard 3 2 3 6 4 3" xfId="5970" xr:uid="{2A46D553-FBE3-4BEB-80AB-BC58E7381AE9}"/>
    <cellStyle name="Standaard 3 2 3 6 4 3 2" xfId="16159" xr:uid="{E2E851C1-8D08-409B-87AA-E2D367D67804}"/>
    <cellStyle name="Standaard 3 2 3 6 4 3 2 2" xfId="36528" xr:uid="{BC895156-E2E1-4107-9077-099F781A8557}"/>
    <cellStyle name="Standaard 3 2 3 6 4 3 3" xfId="26344" xr:uid="{29CE1733-061B-484D-A9F6-BA272EA25943}"/>
    <cellStyle name="Standaard 3 2 3 6 4 4" xfId="12340" xr:uid="{3DB55530-9462-40C7-AE89-0B739468161C}"/>
    <cellStyle name="Standaard 3 2 3 6 4 4 2" xfId="32709" xr:uid="{F28E010D-DF5D-49AE-9F8C-676A454C70AA}"/>
    <cellStyle name="Standaard 3 2 3 6 4 5" xfId="22525" xr:uid="{CB1F9E56-7CAE-4413-AC63-E86BD81CC55B}"/>
    <cellStyle name="Standaard 3 2 3 6 5" xfId="3010" xr:uid="{DF5DD216-6BC1-4B7A-8E68-8BCDC754B9DB}"/>
    <cellStyle name="Standaard 3 2 3 6 5 2" xfId="5972" xr:uid="{547219B0-61E6-4B14-9219-34130CEFDBE9}"/>
    <cellStyle name="Standaard 3 2 3 6 5 2 2" xfId="16161" xr:uid="{722EA7DC-CF28-4EDA-B7D3-EBDFABA0D58B}"/>
    <cellStyle name="Standaard 3 2 3 6 5 2 2 2" xfId="36530" xr:uid="{E7D46061-A08F-4201-AEBC-613BE24729C9}"/>
    <cellStyle name="Standaard 3 2 3 6 5 2 3" xfId="26346" xr:uid="{A82DE0E8-AF79-436C-B48C-288C30B0D3A2}"/>
    <cellStyle name="Standaard 3 2 3 6 5 3" xfId="13188" xr:uid="{C261D22A-FA4E-4644-A939-1562565519C7}"/>
    <cellStyle name="Standaard 3 2 3 6 5 3 2" xfId="33557" xr:uid="{324424EB-93A9-4F07-9CBD-15DB8FEB9F19}"/>
    <cellStyle name="Standaard 3 2 3 6 5 4" xfId="23373" xr:uid="{74EE4EF9-9D5B-4F3F-BDE4-D045F388CE1A}"/>
    <cellStyle name="Standaard 3 2 3 6 6" xfId="5961" xr:uid="{D60F5A85-44F4-46DD-B1AC-8482FAD34DA9}"/>
    <cellStyle name="Standaard 3 2 3 6 6 2" xfId="16150" xr:uid="{169DED64-AA3D-4709-8D23-2A747010BCB0}"/>
    <cellStyle name="Standaard 3 2 3 6 6 2 2" xfId="36519" xr:uid="{241589BE-2135-40B2-BC71-7739367E38A6}"/>
    <cellStyle name="Standaard 3 2 3 6 6 3" xfId="26335" xr:uid="{23633CC9-9FEB-4783-9D5D-D293A0456AA8}"/>
    <cellStyle name="Standaard 3 2 3 6 7" xfId="10645" xr:uid="{F5375D11-60A3-4D70-87F8-EC86E1FF937F}"/>
    <cellStyle name="Standaard 3 2 3 6 7 2" xfId="31014" xr:uid="{E1992CCB-51B4-4877-9955-A8FD33B12D70}"/>
    <cellStyle name="Standaard 3 2 3 6 8" xfId="20830" xr:uid="{4ABA8D9F-B4FC-4A2A-B1AD-12E23D95F88E}"/>
    <cellStyle name="Standaard 3 2 3 7" xfId="554" xr:uid="{C3EDC693-4B23-440D-887E-DE6AB16DDA4C}"/>
    <cellStyle name="Standaard 3 2 3 7 2" xfId="980" xr:uid="{8407A2A5-9B3F-4F68-91F6-5355DBD84A1D}"/>
    <cellStyle name="Standaard 3 2 3 7 2 2" xfId="1830" xr:uid="{EC0217DF-2079-4337-9033-281B3B7133B0}"/>
    <cellStyle name="Standaard 3 2 3 7 2 2 2" xfId="4375" xr:uid="{34DD451C-64BC-4FA7-9D77-0E116D33CB0D}"/>
    <cellStyle name="Standaard 3 2 3 7 2 2 2 2" xfId="5976" xr:uid="{A8297576-ED3A-45ED-BF87-A3BCAD9524D8}"/>
    <cellStyle name="Standaard 3 2 3 7 2 2 2 2 2" xfId="16165" xr:uid="{DC4FD9BE-946A-4FB6-B94A-9193776D6A0A}"/>
    <cellStyle name="Standaard 3 2 3 7 2 2 2 2 2 2" xfId="36534" xr:uid="{4ACCA1AD-5AB9-4B0F-8A78-CD8477A1B500}"/>
    <cellStyle name="Standaard 3 2 3 7 2 2 2 2 3" xfId="26350" xr:uid="{3B157DE8-0619-4959-AAD6-A3CC30D00F05}"/>
    <cellStyle name="Standaard 3 2 3 7 2 2 2 3" xfId="14553" xr:uid="{E7844413-610F-4D64-8D53-2F049D62E81E}"/>
    <cellStyle name="Standaard 3 2 3 7 2 2 2 3 2" xfId="34922" xr:uid="{7971054B-6368-41D5-B985-52FFBAC517FF}"/>
    <cellStyle name="Standaard 3 2 3 7 2 2 2 4" xfId="24738" xr:uid="{9C5EFBA2-7718-47EC-903A-70B6E9DC65CC}"/>
    <cellStyle name="Standaard 3 2 3 7 2 2 3" xfId="5975" xr:uid="{3F5412BB-485A-4D61-9703-1C093A68F7C9}"/>
    <cellStyle name="Standaard 3 2 3 7 2 2 3 2" xfId="16164" xr:uid="{910A870E-80B0-45D0-9280-0C63EF50510E}"/>
    <cellStyle name="Standaard 3 2 3 7 2 2 3 2 2" xfId="36533" xr:uid="{E61E8ED8-31F2-4113-B80A-DB0E188158A4}"/>
    <cellStyle name="Standaard 3 2 3 7 2 2 3 3" xfId="26349" xr:uid="{DAAC3C47-00D7-427C-B713-D789C75692E2}"/>
    <cellStyle name="Standaard 3 2 3 7 2 2 4" xfId="12010" xr:uid="{864F3B1F-69F0-44D7-A5F7-DE6E599D3F70}"/>
    <cellStyle name="Standaard 3 2 3 7 2 2 4 2" xfId="32379" xr:uid="{13BED268-EF8B-453F-B84A-2A2E4D6FF6CF}"/>
    <cellStyle name="Standaard 3 2 3 7 2 2 5" xfId="22195" xr:uid="{9F54D58F-581C-4133-B051-CBF8A6995988}"/>
    <cellStyle name="Standaard 3 2 3 7 2 3" xfId="2677" xr:uid="{61FFFF7C-B601-4B82-9541-2BA25C941828}"/>
    <cellStyle name="Standaard 3 2 3 7 2 3 2" xfId="5222" xr:uid="{DD0D3BFE-918C-4B3A-A908-6F8C38F45E6C}"/>
    <cellStyle name="Standaard 3 2 3 7 2 3 2 2" xfId="5978" xr:uid="{A915E0A1-18A9-4173-959A-2ED1F65A50CF}"/>
    <cellStyle name="Standaard 3 2 3 7 2 3 2 2 2" xfId="16167" xr:uid="{93F33A98-8DF2-46C9-8BCC-FE8D9BF0C25A}"/>
    <cellStyle name="Standaard 3 2 3 7 2 3 2 2 2 2" xfId="36536" xr:uid="{73E390A7-C36C-415F-9D16-32A57CA931F9}"/>
    <cellStyle name="Standaard 3 2 3 7 2 3 2 2 3" xfId="26352" xr:uid="{B0748487-B361-411F-BE0D-2D3B50952C21}"/>
    <cellStyle name="Standaard 3 2 3 7 2 3 2 3" xfId="15400" xr:uid="{982C7E18-C5DC-4FCA-8BBB-335B3866BE65}"/>
    <cellStyle name="Standaard 3 2 3 7 2 3 2 3 2" xfId="35769" xr:uid="{95D7D294-EA6F-463A-A47C-CFB2B770FB4A}"/>
    <cellStyle name="Standaard 3 2 3 7 2 3 2 4" xfId="25585" xr:uid="{DDB66A61-7CE0-4E1B-AF38-AC7B601C49EF}"/>
    <cellStyle name="Standaard 3 2 3 7 2 3 3" xfId="5977" xr:uid="{DBFDFB50-4981-496D-A5E4-7EB28AB071F3}"/>
    <cellStyle name="Standaard 3 2 3 7 2 3 3 2" xfId="16166" xr:uid="{D4E2B91B-D10E-4E17-A8EE-82A697231E5E}"/>
    <cellStyle name="Standaard 3 2 3 7 2 3 3 2 2" xfId="36535" xr:uid="{C2EBDA9D-BAC3-46E6-850A-BD8DF819A743}"/>
    <cellStyle name="Standaard 3 2 3 7 2 3 3 3" xfId="26351" xr:uid="{F8675EA6-4971-451D-AC39-F7F1BABD0BD7}"/>
    <cellStyle name="Standaard 3 2 3 7 2 3 4" xfId="12857" xr:uid="{02C96FB4-88B0-4067-A831-07DA1ACEAD88}"/>
    <cellStyle name="Standaard 3 2 3 7 2 3 4 2" xfId="33226" xr:uid="{16CF95E7-67B1-4CE2-B7E9-9DFD4568F61E}"/>
    <cellStyle name="Standaard 3 2 3 7 2 3 5" xfId="23042" xr:uid="{C113CAC2-AB0D-47EB-B250-C6701E8650B1}"/>
    <cellStyle name="Standaard 3 2 3 7 2 4" xfId="3527" xr:uid="{D328A5A3-63AB-4981-B970-DCBEB153644E}"/>
    <cellStyle name="Standaard 3 2 3 7 2 4 2" xfId="5979" xr:uid="{EDA12B4B-5030-44EF-9F9F-A3A1A3F45AA5}"/>
    <cellStyle name="Standaard 3 2 3 7 2 4 2 2" xfId="16168" xr:uid="{D3DF7BE0-C696-49F3-87D8-6457D02A0C2F}"/>
    <cellStyle name="Standaard 3 2 3 7 2 4 2 2 2" xfId="36537" xr:uid="{94B47019-2C38-4DBA-A660-7D19A441137C}"/>
    <cellStyle name="Standaard 3 2 3 7 2 4 2 3" xfId="26353" xr:uid="{92CB23D0-DB00-4613-A586-0D526BEA0910}"/>
    <cellStyle name="Standaard 3 2 3 7 2 4 3" xfId="13705" xr:uid="{41DF9879-F845-4928-980D-EE586516346F}"/>
    <cellStyle name="Standaard 3 2 3 7 2 4 3 2" xfId="34074" xr:uid="{E2F96CB1-C913-49F6-B752-DDA010431E79}"/>
    <cellStyle name="Standaard 3 2 3 7 2 4 4" xfId="23890" xr:uid="{F0CC086B-1AB6-4940-9B05-3B3DB8F6A117}"/>
    <cellStyle name="Standaard 3 2 3 7 2 5" xfId="5974" xr:uid="{5E4B31D4-8E53-40FD-81AB-1EC2FEF552DE}"/>
    <cellStyle name="Standaard 3 2 3 7 2 5 2" xfId="16163" xr:uid="{9E320ACB-6B42-41BA-A87E-2FBE2D2EE78D}"/>
    <cellStyle name="Standaard 3 2 3 7 2 5 2 2" xfId="36532" xr:uid="{A1712DF6-4060-4823-9F04-CEBC80DB4CEC}"/>
    <cellStyle name="Standaard 3 2 3 7 2 5 3" xfId="26348" xr:uid="{4203927E-42A9-483C-A425-3CE15D463097}"/>
    <cellStyle name="Standaard 3 2 3 7 2 6" xfId="11162" xr:uid="{C6DE1044-E347-45BD-91B6-06C8387063CD}"/>
    <cellStyle name="Standaard 3 2 3 7 2 6 2" xfId="31531" xr:uid="{59E8E45E-AA24-4333-BCC6-D1F1BD8D4C48}"/>
    <cellStyle name="Standaard 3 2 3 7 2 7" xfId="21347" xr:uid="{CA2A8D64-5578-44B8-8832-6D0F0E7E9049}"/>
    <cellStyle name="Standaard 3 2 3 7 3" xfId="1406" xr:uid="{8A477F12-9147-4D58-A7FA-6120C466C0FE}"/>
    <cellStyle name="Standaard 3 2 3 7 3 2" xfId="3951" xr:uid="{CF6FD29B-5C66-46A0-98AF-B0F85A4276BD}"/>
    <cellStyle name="Standaard 3 2 3 7 3 2 2" xfId="5981" xr:uid="{49D7DCB2-A94E-4979-8155-0589A8D003D9}"/>
    <cellStyle name="Standaard 3 2 3 7 3 2 2 2" xfId="16170" xr:uid="{985BDC18-9E62-48E2-84B5-03715ED8C6DC}"/>
    <cellStyle name="Standaard 3 2 3 7 3 2 2 2 2" xfId="36539" xr:uid="{C1A76E23-9A37-40D3-BE77-0D488132273B}"/>
    <cellStyle name="Standaard 3 2 3 7 3 2 2 3" xfId="26355" xr:uid="{AE955550-9FDF-4CC4-B2C3-2ED4CE44127E}"/>
    <cellStyle name="Standaard 3 2 3 7 3 2 3" xfId="14129" xr:uid="{CF1E094F-A916-4B80-9561-9199AA8ED7FF}"/>
    <cellStyle name="Standaard 3 2 3 7 3 2 3 2" xfId="34498" xr:uid="{9F9F76BC-B4C3-42B9-A5B8-D973675313B0}"/>
    <cellStyle name="Standaard 3 2 3 7 3 2 4" xfId="24314" xr:uid="{87FED751-6995-46B8-A0C3-F1FBAB92FCAD}"/>
    <cellStyle name="Standaard 3 2 3 7 3 3" xfId="5980" xr:uid="{F89E7896-9EC0-41E0-A615-9BD1BF189D90}"/>
    <cellStyle name="Standaard 3 2 3 7 3 3 2" xfId="16169" xr:uid="{38DD51BD-E890-41E6-9F0F-8D7AF9747AD9}"/>
    <cellStyle name="Standaard 3 2 3 7 3 3 2 2" xfId="36538" xr:uid="{A65D0CC8-88BB-427D-86DB-42F8E302D9DB}"/>
    <cellStyle name="Standaard 3 2 3 7 3 3 3" xfId="26354" xr:uid="{699DF2FD-5397-468E-B0F6-4C2B141F0A9D}"/>
    <cellStyle name="Standaard 3 2 3 7 3 4" xfId="11586" xr:uid="{2D22E775-3C7C-40B4-8A2C-8CF877D79415}"/>
    <cellStyle name="Standaard 3 2 3 7 3 4 2" xfId="31955" xr:uid="{8430222C-816E-4767-B299-73660BBD626B}"/>
    <cellStyle name="Standaard 3 2 3 7 3 5" xfId="21771" xr:uid="{53F8E793-4935-48E1-B3E3-3F1F0AED40CE}"/>
    <cellStyle name="Standaard 3 2 3 7 4" xfId="2253" xr:uid="{A8496E58-EDB1-4EC7-B20F-581DBE977D54}"/>
    <cellStyle name="Standaard 3 2 3 7 4 2" xfId="4798" xr:uid="{7F1F38AC-6195-4F33-A25C-65093F55B196}"/>
    <cellStyle name="Standaard 3 2 3 7 4 2 2" xfId="5983" xr:uid="{6C456BEC-FC56-4E21-A50C-2552D31AC91C}"/>
    <cellStyle name="Standaard 3 2 3 7 4 2 2 2" xfId="16172" xr:uid="{C9131B00-9DD8-4F6F-B0A3-46347EFD837F}"/>
    <cellStyle name="Standaard 3 2 3 7 4 2 2 2 2" xfId="36541" xr:uid="{DA6DA7BE-8FF5-4090-B836-65FA5FF3A0D2}"/>
    <cellStyle name="Standaard 3 2 3 7 4 2 2 3" xfId="26357" xr:uid="{00A38ADE-760C-458C-9624-0EA7606CB3C3}"/>
    <cellStyle name="Standaard 3 2 3 7 4 2 3" xfId="14976" xr:uid="{B15A3D22-FF30-4602-82B3-943644CFAB07}"/>
    <cellStyle name="Standaard 3 2 3 7 4 2 3 2" xfId="35345" xr:uid="{6DD6C1F0-DF3F-4CE5-AB8A-D370D6F557D3}"/>
    <cellStyle name="Standaard 3 2 3 7 4 2 4" xfId="25161" xr:uid="{C2F2AAED-B676-4AE5-B7AE-5AB17C9D671F}"/>
    <cellStyle name="Standaard 3 2 3 7 4 3" xfId="5982" xr:uid="{77C7CD2D-BCD8-45BE-A05A-265B16C676DE}"/>
    <cellStyle name="Standaard 3 2 3 7 4 3 2" xfId="16171" xr:uid="{925EEE57-C778-4D4C-AF46-C26FCE2397EF}"/>
    <cellStyle name="Standaard 3 2 3 7 4 3 2 2" xfId="36540" xr:uid="{2A807D8E-8DE9-455B-BA98-2DBD23E77BD4}"/>
    <cellStyle name="Standaard 3 2 3 7 4 3 3" xfId="26356" xr:uid="{F688C6FE-62F6-48E9-B278-26AC406CCD9E}"/>
    <cellStyle name="Standaard 3 2 3 7 4 4" xfId="12433" xr:uid="{FB2A84AB-B942-4B19-93AC-5181770A34E0}"/>
    <cellStyle name="Standaard 3 2 3 7 4 4 2" xfId="32802" xr:uid="{934412C8-3BA4-4EBF-909C-A569C9E31187}"/>
    <cellStyle name="Standaard 3 2 3 7 4 5" xfId="22618" xr:uid="{64C7E660-2C6C-4935-99FF-1CE2C1F26EF1}"/>
    <cellStyle name="Standaard 3 2 3 7 5" xfId="3103" xr:uid="{06283852-72B1-45EB-AA5B-A0BB3CDA9B7C}"/>
    <cellStyle name="Standaard 3 2 3 7 5 2" xfId="5984" xr:uid="{103FE269-F21C-4ABA-8DB1-A994040E4FC3}"/>
    <cellStyle name="Standaard 3 2 3 7 5 2 2" xfId="16173" xr:uid="{9CDFDB0A-E7C5-406E-AEEE-EA3828AEEE58}"/>
    <cellStyle name="Standaard 3 2 3 7 5 2 2 2" xfId="36542" xr:uid="{E1B78CC2-C613-417B-B15F-2BE239D3815A}"/>
    <cellStyle name="Standaard 3 2 3 7 5 2 3" xfId="26358" xr:uid="{AAE923D5-5CAC-47D6-8939-57157B1DCD9F}"/>
    <cellStyle name="Standaard 3 2 3 7 5 3" xfId="13281" xr:uid="{43C55DD5-E3C5-43BC-814A-6B15A6FD0E03}"/>
    <cellStyle name="Standaard 3 2 3 7 5 3 2" xfId="33650" xr:uid="{D6FA3599-2AF8-4B33-AFE7-0A0FEE930D66}"/>
    <cellStyle name="Standaard 3 2 3 7 5 4" xfId="23466" xr:uid="{B76DA490-5BA7-46EF-BD12-97113E39F427}"/>
    <cellStyle name="Standaard 3 2 3 7 6" xfId="5973" xr:uid="{1733A46A-3654-417E-8C5C-21F10BE851AF}"/>
    <cellStyle name="Standaard 3 2 3 7 6 2" xfId="16162" xr:uid="{32C960B0-B6DA-4981-81CA-E7D2A2F0BC7F}"/>
    <cellStyle name="Standaard 3 2 3 7 6 2 2" xfId="36531" xr:uid="{9A63AC64-49A3-40F8-8468-C9E920D4951B}"/>
    <cellStyle name="Standaard 3 2 3 7 6 3" xfId="26347" xr:uid="{FA8BB80E-7388-4446-8D04-5D74401CE7F2}"/>
    <cellStyle name="Standaard 3 2 3 7 7" xfId="10738" xr:uid="{DAACF6C0-1DF9-4C65-BCC8-08B6DBFE094B}"/>
    <cellStyle name="Standaard 3 2 3 7 7 2" xfId="31107" xr:uid="{C71CE28C-F703-4DF8-BFD3-37B9B5CD1B55}"/>
    <cellStyle name="Standaard 3 2 3 7 8" xfId="20923" xr:uid="{DAF490E6-50EC-4570-8D6A-83FAA78D5236}"/>
    <cellStyle name="Standaard 3 2 3 8" xfId="623" xr:uid="{E5E8757F-836B-42E5-904E-E6D0EE70A367}"/>
    <cellStyle name="Standaard 3 2 3 8 2" xfId="1473" xr:uid="{BE7527E3-FE2A-4F95-BD57-C2722236E477}"/>
    <cellStyle name="Standaard 3 2 3 8 2 2" xfId="4018" xr:uid="{46848D41-E0A9-45EC-8FC3-A2203289F096}"/>
    <cellStyle name="Standaard 3 2 3 8 2 2 2" xfId="5987" xr:uid="{15EFD32D-FF7D-404C-9341-4BBE08124D65}"/>
    <cellStyle name="Standaard 3 2 3 8 2 2 2 2" xfId="16176" xr:uid="{60ED0412-4883-488B-93E1-D99958E8C62B}"/>
    <cellStyle name="Standaard 3 2 3 8 2 2 2 2 2" xfId="36545" xr:uid="{E7EAD8B9-4628-48FF-9918-124828A8FCA7}"/>
    <cellStyle name="Standaard 3 2 3 8 2 2 2 3" xfId="26361" xr:uid="{8A2796D0-B426-4DBD-B44F-5276389A2375}"/>
    <cellStyle name="Standaard 3 2 3 8 2 2 3" xfId="14196" xr:uid="{1214F17C-03C7-4AA4-9FBB-A725A78704FA}"/>
    <cellStyle name="Standaard 3 2 3 8 2 2 3 2" xfId="34565" xr:uid="{F178DF66-E3CE-4935-ADC0-EE1413C0F371}"/>
    <cellStyle name="Standaard 3 2 3 8 2 2 4" xfId="24381" xr:uid="{D7CDD1B0-B4DA-41B7-B1C3-6126DAEB821B}"/>
    <cellStyle name="Standaard 3 2 3 8 2 3" xfId="5986" xr:uid="{257FB493-732F-46F6-A872-20D4252A3D0E}"/>
    <cellStyle name="Standaard 3 2 3 8 2 3 2" xfId="16175" xr:uid="{678AB3EE-0765-4B3E-B799-32536ABB5DB1}"/>
    <cellStyle name="Standaard 3 2 3 8 2 3 2 2" xfId="36544" xr:uid="{B4F9BE01-C468-48A6-B286-484D944715E8}"/>
    <cellStyle name="Standaard 3 2 3 8 2 3 3" xfId="26360" xr:uid="{2AFFCDF7-9120-441E-B224-8BA7E9857211}"/>
    <cellStyle name="Standaard 3 2 3 8 2 4" xfId="11653" xr:uid="{99AA9726-C0EE-4E65-ACBA-2A34EE10919A}"/>
    <cellStyle name="Standaard 3 2 3 8 2 4 2" xfId="32022" xr:uid="{E8BCA6BA-2668-47FA-AA02-926F4F3ACEE4}"/>
    <cellStyle name="Standaard 3 2 3 8 2 5" xfId="21838" xr:uid="{09D15104-14E5-4A7E-98A7-9C47C6BD45F4}"/>
    <cellStyle name="Standaard 3 2 3 8 3" xfId="2320" xr:uid="{B7028A87-0064-4CC2-96D9-C5314A3A5936}"/>
    <cellStyle name="Standaard 3 2 3 8 3 2" xfId="4865" xr:uid="{224AFBE4-46F5-4170-85A9-F3926FCA8FF4}"/>
    <cellStyle name="Standaard 3 2 3 8 3 2 2" xfId="5989" xr:uid="{03BD6F2E-3ACF-4463-9340-17EF038DB98E}"/>
    <cellStyle name="Standaard 3 2 3 8 3 2 2 2" xfId="16178" xr:uid="{03A255D8-7D51-428E-BFEB-D70C97146ECF}"/>
    <cellStyle name="Standaard 3 2 3 8 3 2 2 2 2" xfId="36547" xr:uid="{DC6543CC-8549-45BA-BA7D-8FD5858B0242}"/>
    <cellStyle name="Standaard 3 2 3 8 3 2 2 3" xfId="26363" xr:uid="{931601A8-4858-4720-ABC5-3255A42586F8}"/>
    <cellStyle name="Standaard 3 2 3 8 3 2 3" xfId="15043" xr:uid="{E53AEF0E-E8B5-4F59-BC44-7F0F98C2D15D}"/>
    <cellStyle name="Standaard 3 2 3 8 3 2 3 2" xfId="35412" xr:uid="{12083281-DE44-4DAB-BC72-77EC0FFEDF72}"/>
    <cellStyle name="Standaard 3 2 3 8 3 2 4" xfId="25228" xr:uid="{6DA7E05C-784A-454B-B7DD-D7E3695AD752}"/>
    <cellStyle name="Standaard 3 2 3 8 3 3" xfId="5988" xr:uid="{3102BB7E-911A-46F2-A237-B8DE23A24C5D}"/>
    <cellStyle name="Standaard 3 2 3 8 3 3 2" xfId="16177" xr:uid="{678452EF-00CB-4F79-A883-FF52682C4A79}"/>
    <cellStyle name="Standaard 3 2 3 8 3 3 2 2" xfId="36546" xr:uid="{9F1F00DD-FA3C-4C73-BF55-2A409A274FCE}"/>
    <cellStyle name="Standaard 3 2 3 8 3 3 3" xfId="26362" xr:uid="{0DE89F94-F287-4925-ADFC-F358306B425B}"/>
    <cellStyle name="Standaard 3 2 3 8 3 4" xfId="12500" xr:uid="{354C644E-E39D-4A94-8D12-487E56082811}"/>
    <cellStyle name="Standaard 3 2 3 8 3 4 2" xfId="32869" xr:uid="{F57FA34F-5638-4D25-9224-BE668CE642CE}"/>
    <cellStyle name="Standaard 3 2 3 8 3 5" xfId="22685" xr:uid="{0E47710D-42E8-4AD4-A2DA-E2697469BFBE}"/>
    <cellStyle name="Standaard 3 2 3 8 4" xfId="3170" xr:uid="{4396CD61-D822-499D-B6D2-BCCB68C99423}"/>
    <cellStyle name="Standaard 3 2 3 8 4 2" xfId="5990" xr:uid="{2C435A9A-2681-4F5C-B1F3-C252820CAAFB}"/>
    <cellStyle name="Standaard 3 2 3 8 4 2 2" xfId="16179" xr:uid="{88A630DA-A544-403C-8981-8BC61D868922}"/>
    <cellStyle name="Standaard 3 2 3 8 4 2 2 2" xfId="36548" xr:uid="{8563C7C3-FA02-462F-9484-CF753A799933}"/>
    <cellStyle name="Standaard 3 2 3 8 4 2 3" xfId="26364" xr:uid="{1E293E87-F317-47EF-8447-ED6CC442469C}"/>
    <cellStyle name="Standaard 3 2 3 8 4 3" xfId="13348" xr:uid="{792BD0BF-BE13-47E7-B3F5-E65FFED690B9}"/>
    <cellStyle name="Standaard 3 2 3 8 4 3 2" xfId="33717" xr:uid="{E8179282-D59C-48FF-BBE1-C9E5818367EE}"/>
    <cellStyle name="Standaard 3 2 3 8 4 4" xfId="23533" xr:uid="{365C3534-DB26-417E-A2F0-00DA4B71BB1D}"/>
    <cellStyle name="Standaard 3 2 3 8 5" xfId="5985" xr:uid="{BFB23F75-B6F0-4DB6-A68A-EF70480D896A}"/>
    <cellStyle name="Standaard 3 2 3 8 5 2" xfId="16174" xr:uid="{E1530BFB-8DED-4F1B-9246-BB42D1ACD07B}"/>
    <cellStyle name="Standaard 3 2 3 8 5 2 2" xfId="36543" xr:uid="{72B4E840-B70B-4B6A-81E4-E113BD266DF2}"/>
    <cellStyle name="Standaard 3 2 3 8 5 3" xfId="26359" xr:uid="{1609EAAB-E358-4D55-BBD7-9FDEFAC28CC2}"/>
    <cellStyle name="Standaard 3 2 3 8 6" xfId="10805" xr:uid="{401CBE77-BECC-49EE-82D4-095CADBCA191}"/>
    <cellStyle name="Standaard 3 2 3 8 6 2" xfId="31174" xr:uid="{FEBCC5C9-CC39-4687-9037-4075C7BF8B86}"/>
    <cellStyle name="Standaard 3 2 3 8 7" xfId="20990" xr:uid="{EFA99E8E-1DAC-4F42-AFF4-07D069B5A6CF}"/>
    <cellStyle name="Standaard 3 2 3 9" xfId="1049" xr:uid="{D6AD3887-9C71-44C9-8AC2-B44F657F853E}"/>
    <cellStyle name="Standaard 3 2 3 9 2" xfId="3594" xr:uid="{9CB9720B-6CCB-4595-8980-A1EFCFB260BD}"/>
    <cellStyle name="Standaard 3 2 3 9 2 2" xfId="5992" xr:uid="{07115259-C584-43D0-B912-3F111E49ACAC}"/>
    <cellStyle name="Standaard 3 2 3 9 2 2 2" xfId="16181" xr:uid="{6CD85E71-B10A-43F2-8191-1C3DCEC4186D}"/>
    <cellStyle name="Standaard 3 2 3 9 2 2 2 2" xfId="36550" xr:uid="{61D48A77-7C86-4955-9BDB-A1FA6A82D133}"/>
    <cellStyle name="Standaard 3 2 3 9 2 2 3" xfId="26366" xr:uid="{C3493EE9-BA5A-4701-BD10-94D8847BF41F}"/>
    <cellStyle name="Standaard 3 2 3 9 2 3" xfId="13772" xr:uid="{E313F425-F539-469A-896B-4F8BB43D4396}"/>
    <cellStyle name="Standaard 3 2 3 9 2 3 2" xfId="34141" xr:uid="{A24BFB79-DAF5-46F2-AB19-E9A4BF49F1E1}"/>
    <cellStyle name="Standaard 3 2 3 9 2 4" xfId="23957" xr:uid="{F1A3819C-790D-411D-B0F6-A3C891FEA7F7}"/>
    <cellStyle name="Standaard 3 2 3 9 3" xfId="5991" xr:uid="{BB9F0D22-73E9-493E-9FF7-AA58D8FD65D7}"/>
    <cellStyle name="Standaard 3 2 3 9 3 2" xfId="16180" xr:uid="{AEC62F68-9840-4966-B007-5A7F8B484CFB}"/>
    <cellStyle name="Standaard 3 2 3 9 3 2 2" xfId="36549" xr:uid="{03DD8DD3-3638-4CDC-92BC-CBBDBD908A76}"/>
    <cellStyle name="Standaard 3 2 3 9 3 3" xfId="26365" xr:uid="{B368E4A6-C787-47DA-B4C1-92925594D742}"/>
    <cellStyle name="Standaard 3 2 3 9 4" xfId="11229" xr:uid="{108E8152-8C94-4C8F-AECF-5D76A3988042}"/>
    <cellStyle name="Standaard 3 2 3 9 4 2" xfId="31598" xr:uid="{429CF481-C543-404F-92DA-33CE48CA7497}"/>
    <cellStyle name="Standaard 3 2 3 9 5" xfId="21414" xr:uid="{FEE221DA-E73E-481C-A5AC-0867E96056C4}"/>
    <cellStyle name="Standaard 3 2 4" xfId="53" xr:uid="{D6ECA4F3-FC6A-4115-B955-4B9EF02F0EF6}"/>
    <cellStyle name="Standaard 3 2 4 10" xfId="1888" xr:uid="{6B478567-36EB-4D44-8833-3D5714B79B8C}"/>
    <cellStyle name="Standaard 3 2 4 10 2" xfId="4433" xr:uid="{872DA071-4160-4078-AB0F-5FF1BC14F683}"/>
    <cellStyle name="Standaard 3 2 4 10 2 2" xfId="5995" xr:uid="{87C69D1D-9E26-4A1D-BD8E-E20E8995F82B}"/>
    <cellStyle name="Standaard 3 2 4 10 2 2 2" xfId="16184" xr:uid="{37BDB077-654C-43ED-A2E5-FA46BD5C9F79}"/>
    <cellStyle name="Standaard 3 2 4 10 2 2 2 2" xfId="36553" xr:uid="{F006B375-7C4F-4BCE-A483-7B79E6811E84}"/>
    <cellStyle name="Standaard 3 2 4 10 2 2 3" xfId="26369" xr:uid="{4E93421F-02C3-4234-B7C6-45AAC62B595E}"/>
    <cellStyle name="Standaard 3 2 4 10 2 3" xfId="14611" xr:uid="{49EAD3E1-98A6-4E5E-A9D4-B25358577E6E}"/>
    <cellStyle name="Standaard 3 2 4 10 2 3 2" xfId="34980" xr:uid="{011609FA-9252-4468-8FCE-695A9B760059}"/>
    <cellStyle name="Standaard 3 2 4 10 2 4" xfId="24796" xr:uid="{34BD0310-CECB-4FCC-B299-B98301C21F01}"/>
    <cellStyle name="Standaard 3 2 4 10 3" xfId="5994" xr:uid="{CC174B16-D83E-4068-B102-AE6E852F9500}"/>
    <cellStyle name="Standaard 3 2 4 10 3 2" xfId="16183" xr:uid="{2D5F85AA-95BA-4D3F-BF7E-4EE6C35BCBA8}"/>
    <cellStyle name="Standaard 3 2 4 10 3 2 2" xfId="36552" xr:uid="{C9FEEF37-72D0-4B25-B59C-329CEE04049F}"/>
    <cellStyle name="Standaard 3 2 4 10 3 3" xfId="26368" xr:uid="{C84BDF48-B3F0-4466-976B-103D9AE6664F}"/>
    <cellStyle name="Standaard 3 2 4 10 4" xfId="12068" xr:uid="{04626EC9-1B81-499C-9D3A-AE3EC741C383}"/>
    <cellStyle name="Standaard 3 2 4 10 4 2" xfId="32437" xr:uid="{C2834378-2486-4AD0-AC98-AEAC393DB7BA}"/>
    <cellStyle name="Standaard 3 2 4 10 5" xfId="22253" xr:uid="{9CB80A87-ADB7-4A3E-A77D-F889A42635FC}"/>
    <cellStyle name="Standaard 3 2 4 11" xfId="2738" xr:uid="{573DF438-2B8B-4924-8793-DDEC6DF03D3D}"/>
    <cellStyle name="Standaard 3 2 4 11 2" xfId="5996" xr:uid="{2A5AABAF-A20C-41E3-98BE-EF6FAD46CEFE}"/>
    <cellStyle name="Standaard 3 2 4 11 2 2" xfId="16185" xr:uid="{10FC2F63-4041-4335-B3E6-D9E8346C23E1}"/>
    <cellStyle name="Standaard 3 2 4 11 2 2 2" xfId="36554" xr:uid="{4E17339A-11CB-4F2E-837E-C8E3A2C50D30}"/>
    <cellStyle name="Standaard 3 2 4 11 2 3" xfId="26370" xr:uid="{10A3D3A2-D967-45F7-B8DA-FA1D27B769D4}"/>
    <cellStyle name="Standaard 3 2 4 11 3" xfId="12916" xr:uid="{2B1A7596-ADF0-4A52-80BE-37D617B33646}"/>
    <cellStyle name="Standaard 3 2 4 11 3 2" xfId="33285" xr:uid="{576C5891-ABFB-4820-A0B9-BA4380F541E0}"/>
    <cellStyle name="Standaard 3 2 4 11 4" xfId="23101" xr:uid="{F8E15898-0D3B-49A1-9480-D4C3C5C1016B}"/>
    <cellStyle name="Standaard 3 2 4 12" xfId="5993" xr:uid="{7E758C74-910F-4C19-9079-78955BD82AC3}"/>
    <cellStyle name="Standaard 3 2 4 12 2" xfId="16182" xr:uid="{CAEBC7AA-B941-4D78-9A5C-BBFC782E78C8}"/>
    <cellStyle name="Standaard 3 2 4 12 2 2" xfId="36551" xr:uid="{74A2F872-F2CC-48B9-AE70-9710FBB32FB4}"/>
    <cellStyle name="Standaard 3 2 4 12 3" xfId="26367" xr:uid="{8777D2C1-E34A-43F7-82A5-C7F6497E1DF9}"/>
    <cellStyle name="Standaard 3 2 4 13" xfId="10373" xr:uid="{CB3263E9-C757-4F56-BF93-D593ADB870E0}"/>
    <cellStyle name="Standaard 3 2 4 13 2" xfId="30742" xr:uid="{9534AA19-2BED-488F-BD22-E829EC3057CC}"/>
    <cellStyle name="Standaard 3 2 4 14" xfId="20558" xr:uid="{BE7E79E0-871A-4E4A-A71F-1E8720DCC081}"/>
    <cellStyle name="Standaard 3 2 4 2" xfId="72" xr:uid="{BCD08BC4-A662-4C1A-B743-47516E9C9539}"/>
    <cellStyle name="Standaard 3 2 4 2 10" xfId="2755" xr:uid="{DA5D7B99-4EFD-4293-ADD7-535952868DE2}"/>
    <cellStyle name="Standaard 3 2 4 2 10 2" xfId="5998" xr:uid="{AB09645D-0FAF-470C-864B-C36313D7A6A5}"/>
    <cellStyle name="Standaard 3 2 4 2 10 2 2" xfId="16187" xr:uid="{35BB4568-F0EE-4372-8704-CA3326AEE707}"/>
    <cellStyle name="Standaard 3 2 4 2 10 2 2 2" xfId="36556" xr:uid="{4E38A724-3EBE-43CF-A8DD-52336BFF6D7A}"/>
    <cellStyle name="Standaard 3 2 4 2 10 2 3" xfId="26372" xr:uid="{8BA07607-6FB5-41B1-A44A-0C58DED5B745}"/>
    <cellStyle name="Standaard 3 2 4 2 10 3" xfId="12933" xr:uid="{EB493B13-7395-49C6-849D-71D516083468}"/>
    <cellStyle name="Standaard 3 2 4 2 10 3 2" xfId="33302" xr:uid="{FC296B7F-97E8-485C-98DC-0B57F968AEE1}"/>
    <cellStyle name="Standaard 3 2 4 2 10 4" xfId="23118" xr:uid="{B2562E0B-D95A-4B84-B767-9BCF0E044305}"/>
    <cellStyle name="Standaard 3 2 4 2 11" xfId="5997" xr:uid="{81CDE725-E7FD-4FF1-BCDB-520B9DB33C15}"/>
    <cellStyle name="Standaard 3 2 4 2 11 2" xfId="16186" xr:uid="{D314BC9D-A416-4E9B-9DFE-32163A84887C}"/>
    <cellStyle name="Standaard 3 2 4 2 11 2 2" xfId="36555" xr:uid="{AAFE0A4F-D0D0-4ECA-BF91-3BE175BD50BD}"/>
    <cellStyle name="Standaard 3 2 4 2 11 3" xfId="26371" xr:uid="{1743AD10-8800-4221-AA5B-098D2139E660}"/>
    <cellStyle name="Standaard 3 2 4 2 12" xfId="10390" xr:uid="{AB257206-5B0C-40C6-ACFA-D487A20B43A5}"/>
    <cellStyle name="Standaard 3 2 4 2 12 2" xfId="30759" xr:uid="{611FE14A-B75E-4D7A-8E8B-F211E4689ED0}"/>
    <cellStyle name="Standaard 3 2 4 2 13" xfId="20575" xr:uid="{260DC8EC-E0EC-49DA-A643-9EDE8BA94424}"/>
    <cellStyle name="Standaard 3 2 4 2 2" xfId="105" xr:uid="{35735C84-4B8B-4169-A576-7682A685CA34}"/>
    <cellStyle name="Standaard 3 2 4 2 2 10" xfId="5999" xr:uid="{EEC51ABE-FF48-45B5-9B8A-C29DCA8C6766}"/>
    <cellStyle name="Standaard 3 2 4 2 2 10 2" xfId="16188" xr:uid="{DC2981B0-990E-4092-8924-525658469A7F}"/>
    <cellStyle name="Standaard 3 2 4 2 2 10 2 2" xfId="36557" xr:uid="{B3A5A6A3-0131-4B0B-A3DD-798B07A3C753}"/>
    <cellStyle name="Standaard 3 2 4 2 2 10 3" xfId="26373" xr:uid="{A94B5622-07C8-4309-A88C-A3C9A6588707}"/>
    <cellStyle name="Standaard 3 2 4 2 2 11" xfId="10423" xr:uid="{29E20DE9-06BC-4A1B-A377-17B40874F069}"/>
    <cellStyle name="Standaard 3 2 4 2 2 11 2" xfId="30792" xr:uid="{6963B8F4-7AE8-48F4-9C17-30D4FB6F2D1C}"/>
    <cellStyle name="Standaard 3 2 4 2 2 12" xfId="20608" xr:uid="{3FBC5139-3220-408A-8C7C-4D71F68FB2BA}"/>
    <cellStyle name="Standaard 3 2 4 2 2 2" xfId="171" xr:uid="{C4C63315-C57F-4D86-9D81-1A188E2F252F}"/>
    <cellStyle name="Standaard 3 2 4 2 2 2 2" xfId="307" xr:uid="{CC3BEC40-25C4-4629-8EAE-1568669ECBFB}"/>
    <cellStyle name="Standaard 3 2 4 2 2 2 2 2" xfId="865" xr:uid="{B9676F4A-FB31-470F-9A4B-A017743CF205}"/>
    <cellStyle name="Standaard 3 2 4 2 2 2 2 2 2" xfId="1715" xr:uid="{A1F4AE33-21EF-4433-9899-82D45CC72E1C}"/>
    <cellStyle name="Standaard 3 2 4 2 2 2 2 2 2 2" xfId="4260" xr:uid="{179C78BF-2C42-407E-8888-075405B2F5A5}"/>
    <cellStyle name="Standaard 3 2 4 2 2 2 2 2 2 2 2" xfId="6004" xr:uid="{E4CD5972-A52C-4D01-B263-631A5EBDF77F}"/>
    <cellStyle name="Standaard 3 2 4 2 2 2 2 2 2 2 2 2" xfId="16193" xr:uid="{85FEFA91-5382-4BED-A5B4-D28509EF3FBC}"/>
    <cellStyle name="Standaard 3 2 4 2 2 2 2 2 2 2 2 2 2" xfId="36562" xr:uid="{77CA443C-3B11-4792-9E5B-9177903D8276}"/>
    <cellStyle name="Standaard 3 2 4 2 2 2 2 2 2 2 2 3" xfId="26378" xr:uid="{20BCED35-9B07-4176-89AB-411B020F3098}"/>
    <cellStyle name="Standaard 3 2 4 2 2 2 2 2 2 2 3" xfId="14438" xr:uid="{00B87365-87FD-4494-AE08-292AA3DF35AD}"/>
    <cellStyle name="Standaard 3 2 4 2 2 2 2 2 2 2 3 2" xfId="34807" xr:uid="{351B3FDA-826A-4866-89BB-7ADA488853C3}"/>
    <cellStyle name="Standaard 3 2 4 2 2 2 2 2 2 2 4" xfId="24623" xr:uid="{02AA9289-DCDA-4A40-BF1B-DADF2B0D06EA}"/>
    <cellStyle name="Standaard 3 2 4 2 2 2 2 2 2 3" xfId="6003" xr:uid="{4E5A6F40-FF02-4CA1-9C2D-4A2A7F7180FB}"/>
    <cellStyle name="Standaard 3 2 4 2 2 2 2 2 2 3 2" xfId="16192" xr:uid="{CCDDDCEE-5859-4F96-A695-B86C4A355A23}"/>
    <cellStyle name="Standaard 3 2 4 2 2 2 2 2 2 3 2 2" xfId="36561" xr:uid="{C3C7640E-8FEA-468C-AF63-265E61665BBA}"/>
    <cellStyle name="Standaard 3 2 4 2 2 2 2 2 2 3 3" xfId="26377" xr:uid="{BD088C8C-5E5D-4046-A841-3DA585BA5311}"/>
    <cellStyle name="Standaard 3 2 4 2 2 2 2 2 2 4" xfId="11895" xr:uid="{18957737-E107-4246-82DB-AF33628CD5EA}"/>
    <cellStyle name="Standaard 3 2 4 2 2 2 2 2 2 4 2" xfId="32264" xr:uid="{9383BFD2-B02E-4245-99B2-870D249F7904}"/>
    <cellStyle name="Standaard 3 2 4 2 2 2 2 2 2 5" xfId="22080" xr:uid="{F94563A0-7BA9-4C84-B28D-8A4BC88BEBAB}"/>
    <cellStyle name="Standaard 3 2 4 2 2 2 2 2 3" xfId="2562" xr:uid="{327E3CEB-5F13-4524-A0B5-D9BD5562B99C}"/>
    <cellStyle name="Standaard 3 2 4 2 2 2 2 2 3 2" xfId="5107" xr:uid="{3C74C254-EF36-44AC-8AA1-F1F63F7424FC}"/>
    <cellStyle name="Standaard 3 2 4 2 2 2 2 2 3 2 2" xfId="6006" xr:uid="{BA8BF65A-D478-40CB-8523-35396CD8871B}"/>
    <cellStyle name="Standaard 3 2 4 2 2 2 2 2 3 2 2 2" xfId="16195" xr:uid="{0F669313-D8A2-4033-B530-1B5A085324EA}"/>
    <cellStyle name="Standaard 3 2 4 2 2 2 2 2 3 2 2 2 2" xfId="36564" xr:uid="{D3130537-9D96-45EB-8BEA-E060394304F0}"/>
    <cellStyle name="Standaard 3 2 4 2 2 2 2 2 3 2 2 3" xfId="26380" xr:uid="{0F00F0D2-9A9E-439F-81D3-8927554FFE2E}"/>
    <cellStyle name="Standaard 3 2 4 2 2 2 2 2 3 2 3" xfId="15285" xr:uid="{1D6AE639-268D-4EF2-916D-5DF179F85845}"/>
    <cellStyle name="Standaard 3 2 4 2 2 2 2 2 3 2 3 2" xfId="35654" xr:uid="{3CCE1F56-A801-47B2-B21E-AC7689CAEF4B}"/>
    <cellStyle name="Standaard 3 2 4 2 2 2 2 2 3 2 4" xfId="25470" xr:uid="{654A8968-4334-4928-A6F2-E55CDFFB2A5A}"/>
    <cellStyle name="Standaard 3 2 4 2 2 2 2 2 3 3" xfId="6005" xr:uid="{D2A6FA25-E815-403A-9B86-712E579DF1CD}"/>
    <cellStyle name="Standaard 3 2 4 2 2 2 2 2 3 3 2" xfId="16194" xr:uid="{AB3E19C7-6DC3-46D5-BC6A-427F27F1A679}"/>
    <cellStyle name="Standaard 3 2 4 2 2 2 2 2 3 3 2 2" xfId="36563" xr:uid="{02DB65E8-AB5E-4BCE-B16B-865F8BBE4B82}"/>
    <cellStyle name="Standaard 3 2 4 2 2 2 2 2 3 3 3" xfId="26379" xr:uid="{48840D35-2277-4119-9E87-3921E2EFAD65}"/>
    <cellStyle name="Standaard 3 2 4 2 2 2 2 2 3 4" xfId="12742" xr:uid="{FD080F13-6CBB-4E0F-ADB7-80638BECAA3F}"/>
    <cellStyle name="Standaard 3 2 4 2 2 2 2 2 3 4 2" xfId="33111" xr:uid="{75F4FC98-1036-4DB4-8D3D-26E598F7FA79}"/>
    <cellStyle name="Standaard 3 2 4 2 2 2 2 2 3 5" xfId="22927" xr:uid="{9D1DDFBC-C735-4679-B67D-315C21D9CB40}"/>
    <cellStyle name="Standaard 3 2 4 2 2 2 2 2 4" xfId="3412" xr:uid="{E92C3F1E-731A-41CF-9626-09CA7D574FC3}"/>
    <cellStyle name="Standaard 3 2 4 2 2 2 2 2 4 2" xfId="6007" xr:uid="{79A23BB5-3B83-40D7-9411-165CD4040131}"/>
    <cellStyle name="Standaard 3 2 4 2 2 2 2 2 4 2 2" xfId="16196" xr:uid="{0C4ACB5C-BCBC-415A-BF89-F31F6624B929}"/>
    <cellStyle name="Standaard 3 2 4 2 2 2 2 2 4 2 2 2" xfId="36565" xr:uid="{8C3FF244-6E4B-443F-BF64-FBDE68A0C50B}"/>
    <cellStyle name="Standaard 3 2 4 2 2 2 2 2 4 2 3" xfId="26381" xr:uid="{236BFFB0-2F92-4504-B5B6-6DCFDBC9D6EE}"/>
    <cellStyle name="Standaard 3 2 4 2 2 2 2 2 4 3" xfId="13590" xr:uid="{0FCFD447-B73C-46FE-B991-623CC10A6A70}"/>
    <cellStyle name="Standaard 3 2 4 2 2 2 2 2 4 3 2" xfId="33959" xr:uid="{5D2D2C1E-55B9-43A5-8391-7B96DDDD038E}"/>
    <cellStyle name="Standaard 3 2 4 2 2 2 2 2 4 4" xfId="23775" xr:uid="{01C5F03C-48E1-4491-A0CA-B672B3C26DB7}"/>
    <cellStyle name="Standaard 3 2 4 2 2 2 2 2 5" xfId="6002" xr:uid="{767B69D4-07EF-433A-A793-50B9CCD57885}"/>
    <cellStyle name="Standaard 3 2 4 2 2 2 2 2 5 2" xfId="16191" xr:uid="{51B9601E-093F-4A6E-A813-D576543D9D28}"/>
    <cellStyle name="Standaard 3 2 4 2 2 2 2 2 5 2 2" xfId="36560" xr:uid="{DA97C776-0BA9-47D6-B7DD-AECCF7D1F708}"/>
    <cellStyle name="Standaard 3 2 4 2 2 2 2 2 5 3" xfId="26376" xr:uid="{B9D57C25-3C9A-4ADA-B427-969C3F23D193}"/>
    <cellStyle name="Standaard 3 2 4 2 2 2 2 2 6" xfId="11047" xr:uid="{96DD96FC-7B34-4E9F-81F1-E121A6825AA0}"/>
    <cellStyle name="Standaard 3 2 4 2 2 2 2 2 6 2" xfId="31416" xr:uid="{2FF2496A-3A99-4876-97B8-8E93725DF3B7}"/>
    <cellStyle name="Standaard 3 2 4 2 2 2 2 2 7" xfId="21232" xr:uid="{C9940623-0939-43FC-B901-152DCCAB3849}"/>
    <cellStyle name="Standaard 3 2 4 2 2 2 2 3" xfId="1291" xr:uid="{1C14C83D-3582-4357-B5E7-A91BB08C5D70}"/>
    <cellStyle name="Standaard 3 2 4 2 2 2 2 3 2" xfId="3836" xr:uid="{A4DC7391-3397-452B-8E55-852E3E96F718}"/>
    <cellStyle name="Standaard 3 2 4 2 2 2 2 3 2 2" xfId="6009" xr:uid="{D085334C-509B-4F36-9699-81C6076C0211}"/>
    <cellStyle name="Standaard 3 2 4 2 2 2 2 3 2 2 2" xfId="16198" xr:uid="{D2D2BE6D-9D02-4D24-830F-145949627CEC}"/>
    <cellStyle name="Standaard 3 2 4 2 2 2 2 3 2 2 2 2" xfId="36567" xr:uid="{33BB2A0C-B21D-40EC-AEA6-39CFDC13B9F9}"/>
    <cellStyle name="Standaard 3 2 4 2 2 2 2 3 2 2 3" xfId="26383" xr:uid="{1182D936-344D-4203-ACAD-9EB3BF61A8B0}"/>
    <cellStyle name="Standaard 3 2 4 2 2 2 2 3 2 3" xfId="14014" xr:uid="{A0F0549A-E2A9-4D90-9E3C-C7C40DDC74E5}"/>
    <cellStyle name="Standaard 3 2 4 2 2 2 2 3 2 3 2" xfId="34383" xr:uid="{14D8AF32-B0B2-4155-B0D2-254523299876}"/>
    <cellStyle name="Standaard 3 2 4 2 2 2 2 3 2 4" xfId="24199" xr:uid="{6216424F-87F7-4E3E-8534-231F341FDCD7}"/>
    <cellStyle name="Standaard 3 2 4 2 2 2 2 3 3" xfId="6008" xr:uid="{AAC5667A-E36A-45BC-A532-B5FA2E9ACD46}"/>
    <cellStyle name="Standaard 3 2 4 2 2 2 2 3 3 2" xfId="16197" xr:uid="{53F7A5B0-9A19-43E6-9E6A-285811E3E828}"/>
    <cellStyle name="Standaard 3 2 4 2 2 2 2 3 3 2 2" xfId="36566" xr:uid="{81423439-50F0-4EA0-9AF6-17B66BF70F84}"/>
    <cellStyle name="Standaard 3 2 4 2 2 2 2 3 3 3" xfId="26382" xr:uid="{60DC48BD-7DF7-4B9D-B1B8-8E596DC1BC2A}"/>
    <cellStyle name="Standaard 3 2 4 2 2 2 2 3 4" xfId="11471" xr:uid="{9031C9A7-49CC-4CC2-849B-BB2D0242421A}"/>
    <cellStyle name="Standaard 3 2 4 2 2 2 2 3 4 2" xfId="31840" xr:uid="{7A3C4E95-4FEF-461E-95A0-A00E09FC4063}"/>
    <cellStyle name="Standaard 3 2 4 2 2 2 2 3 5" xfId="21656" xr:uid="{39332510-DFD9-4447-9BE0-9AEEDE5A960F}"/>
    <cellStyle name="Standaard 3 2 4 2 2 2 2 4" xfId="2138" xr:uid="{ECB947EA-3FFB-40E3-B171-D4349C40E32C}"/>
    <cellStyle name="Standaard 3 2 4 2 2 2 2 4 2" xfId="4683" xr:uid="{D39E3747-0598-4C0F-986D-B163772AA78D}"/>
    <cellStyle name="Standaard 3 2 4 2 2 2 2 4 2 2" xfId="6011" xr:uid="{14468E31-2B92-4B3D-B8CA-A6A9F4AC7E9A}"/>
    <cellStyle name="Standaard 3 2 4 2 2 2 2 4 2 2 2" xfId="16200" xr:uid="{2CE6BFA4-97F0-42AE-ABDE-DCE90E97E89E}"/>
    <cellStyle name="Standaard 3 2 4 2 2 2 2 4 2 2 2 2" xfId="36569" xr:uid="{6A33E833-BDF2-4774-91FD-B758881104D6}"/>
    <cellStyle name="Standaard 3 2 4 2 2 2 2 4 2 2 3" xfId="26385" xr:uid="{E90E7AF1-28BC-48F2-83F4-55F77C76C844}"/>
    <cellStyle name="Standaard 3 2 4 2 2 2 2 4 2 3" xfId="14861" xr:uid="{95EDFA06-A925-48BE-9C27-CEAA27B28203}"/>
    <cellStyle name="Standaard 3 2 4 2 2 2 2 4 2 3 2" xfId="35230" xr:uid="{3341801D-882B-46F3-BF8C-11ABF46E8408}"/>
    <cellStyle name="Standaard 3 2 4 2 2 2 2 4 2 4" xfId="25046" xr:uid="{433CA8EE-6584-4D04-BB4B-90A99513B77B}"/>
    <cellStyle name="Standaard 3 2 4 2 2 2 2 4 3" xfId="6010" xr:uid="{3F2DA750-3387-4C93-947D-469EF1CC3015}"/>
    <cellStyle name="Standaard 3 2 4 2 2 2 2 4 3 2" xfId="16199" xr:uid="{0A6C5829-22F7-4364-9186-F58B3583651F}"/>
    <cellStyle name="Standaard 3 2 4 2 2 2 2 4 3 2 2" xfId="36568" xr:uid="{10AF49B6-4F8C-45F9-ABDE-0E424AB76B1F}"/>
    <cellStyle name="Standaard 3 2 4 2 2 2 2 4 3 3" xfId="26384" xr:uid="{4D453228-01FA-4CC7-91FE-250EDD63FF74}"/>
    <cellStyle name="Standaard 3 2 4 2 2 2 2 4 4" xfId="12318" xr:uid="{5C7D5F27-A091-4B2E-B7AA-6D090ECE1AF2}"/>
    <cellStyle name="Standaard 3 2 4 2 2 2 2 4 4 2" xfId="32687" xr:uid="{DDE8E5D3-699F-4D02-B257-666539FF9A83}"/>
    <cellStyle name="Standaard 3 2 4 2 2 2 2 4 5" xfId="22503" xr:uid="{428A79B3-3A5C-4542-82D6-627A52D515B3}"/>
    <cellStyle name="Standaard 3 2 4 2 2 2 2 5" xfId="2988" xr:uid="{3FF01216-1C08-4D36-9C8E-4575581AFBB9}"/>
    <cellStyle name="Standaard 3 2 4 2 2 2 2 5 2" xfId="6012" xr:uid="{B00D576A-5858-4205-90A2-CE1C486AF2A1}"/>
    <cellStyle name="Standaard 3 2 4 2 2 2 2 5 2 2" xfId="16201" xr:uid="{9696D5C0-1256-404F-A4E2-79958999BBF5}"/>
    <cellStyle name="Standaard 3 2 4 2 2 2 2 5 2 2 2" xfId="36570" xr:uid="{0865FEF5-BA30-4695-9D28-FF3DC4D83C60}"/>
    <cellStyle name="Standaard 3 2 4 2 2 2 2 5 2 3" xfId="26386" xr:uid="{224AE734-3005-4655-B4BF-58FAF48AEB15}"/>
    <cellStyle name="Standaard 3 2 4 2 2 2 2 5 3" xfId="13166" xr:uid="{2EB645DF-C756-4552-A5A8-5B771539AB1A}"/>
    <cellStyle name="Standaard 3 2 4 2 2 2 2 5 3 2" xfId="33535" xr:uid="{31B4996D-4F11-4BEA-BEBB-4BCC1AD90C29}"/>
    <cellStyle name="Standaard 3 2 4 2 2 2 2 5 4" xfId="23351" xr:uid="{9608FF96-1F2A-4830-8E78-BAE2E76C9FCB}"/>
    <cellStyle name="Standaard 3 2 4 2 2 2 2 6" xfId="6001" xr:uid="{C369865F-8F3F-41B6-A49A-F45784DDFCE2}"/>
    <cellStyle name="Standaard 3 2 4 2 2 2 2 6 2" xfId="16190" xr:uid="{7B853681-853E-4ACB-8728-BEA606C9B823}"/>
    <cellStyle name="Standaard 3 2 4 2 2 2 2 6 2 2" xfId="36559" xr:uid="{06B270F5-B5BE-4A58-B4BC-26E523F9B2D9}"/>
    <cellStyle name="Standaard 3 2 4 2 2 2 2 6 3" xfId="26375" xr:uid="{E7F146CA-917D-4A2C-9A1B-6DC8D76CE659}"/>
    <cellStyle name="Standaard 3 2 4 2 2 2 2 7" xfId="10623" xr:uid="{81139C4C-5B76-4804-9912-EF7B3E964CE1}"/>
    <cellStyle name="Standaard 3 2 4 2 2 2 2 7 2" xfId="30992" xr:uid="{2D21D113-F674-48CC-BF70-CAFFB31391FE}"/>
    <cellStyle name="Standaard 3 2 4 2 2 2 2 8" xfId="20808" xr:uid="{3296CB97-F4E5-40EE-BCE9-CEE5B9588072}"/>
    <cellStyle name="Standaard 3 2 4 2 2 2 3" xfId="731" xr:uid="{D7CB4C32-CCB9-401F-BE30-3382327F59BE}"/>
    <cellStyle name="Standaard 3 2 4 2 2 2 3 2" xfId="1581" xr:uid="{0CA1266E-6AF1-4C62-8316-E95775F0C50D}"/>
    <cellStyle name="Standaard 3 2 4 2 2 2 3 2 2" xfId="4126" xr:uid="{AC0FC1CF-8252-4876-8A6F-B02E08E493CF}"/>
    <cellStyle name="Standaard 3 2 4 2 2 2 3 2 2 2" xfId="6015" xr:uid="{C8E275AA-B8EB-4788-B6AB-B1D4888481E1}"/>
    <cellStyle name="Standaard 3 2 4 2 2 2 3 2 2 2 2" xfId="16204" xr:uid="{451C4290-6E5F-402B-8508-52916B9FD78C}"/>
    <cellStyle name="Standaard 3 2 4 2 2 2 3 2 2 2 2 2" xfId="36573" xr:uid="{D0478279-FDC3-4428-8197-6FDF82DAF802}"/>
    <cellStyle name="Standaard 3 2 4 2 2 2 3 2 2 2 3" xfId="26389" xr:uid="{A5CC202D-0B7E-465F-B7DD-7472B2A45959}"/>
    <cellStyle name="Standaard 3 2 4 2 2 2 3 2 2 3" xfId="14304" xr:uid="{13B8B025-ED01-4BBC-9131-CD650CB86CFF}"/>
    <cellStyle name="Standaard 3 2 4 2 2 2 3 2 2 3 2" xfId="34673" xr:uid="{D0BCD4B2-ECAA-4B18-A907-9127CECD379A}"/>
    <cellStyle name="Standaard 3 2 4 2 2 2 3 2 2 4" xfId="24489" xr:uid="{294EE104-D5F6-465A-8BCC-241879E7CA13}"/>
    <cellStyle name="Standaard 3 2 4 2 2 2 3 2 3" xfId="6014" xr:uid="{F579ABDA-296D-49E5-B738-70C6333A23EA}"/>
    <cellStyle name="Standaard 3 2 4 2 2 2 3 2 3 2" xfId="16203" xr:uid="{425EE9F7-6432-4851-AA3D-2AA73A5B9449}"/>
    <cellStyle name="Standaard 3 2 4 2 2 2 3 2 3 2 2" xfId="36572" xr:uid="{2CD84D9C-D01E-476C-9144-B41138ECCC89}"/>
    <cellStyle name="Standaard 3 2 4 2 2 2 3 2 3 3" xfId="26388" xr:uid="{0E217AE3-1175-41F2-8B8E-C894E28A8550}"/>
    <cellStyle name="Standaard 3 2 4 2 2 2 3 2 4" xfId="11761" xr:uid="{1761CF24-5DE8-46D4-A526-7B12D90317CA}"/>
    <cellStyle name="Standaard 3 2 4 2 2 2 3 2 4 2" xfId="32130" xr:uid="{96FD92DA-D34C-4B20-BF69-608F631FE9C5}"/>
    <cellStyle name="Standaard 3 2 4 2 2 2 3 2 5" xfId="21946" xr:uid="{5D221212-85F2-43DE-B17A-7C84C912B155}"/>
    <cellStyle name="Standaard 3 2 4 2 2 2 3 3" xfId="2428" xr:uid="{190D8439-1FD6-42F5-8BAA-345A81118A9F}"/>
    <cellStyle name="Standaard 3 2 4 2 2 2 3 3 2" xfId="4973" xr:uid="{9D0B57A6-9F9B-4A71-B080-B172BE33A2C7}"/>
    <cellStyle name="Standaard 3 2 4 2 2 2 3 3 2 2" xfId="6017" xr:uid="{14C4EC9C-8ED0-4021-9039-FB3B43011915}"/>
    <cellStyle name="Standaard 3 2 4 2 2 2 3 3 2 2 2" xfId="16206" xr:uid="{71E93B16-1CBF-450E-BC33-7D57554D88B2}"/>
    <cellStyle name="Standaard 3 2 4 2 2 2 3 3 2 2 2 2" xfId="36575" xr:uid="{40DFE474-4EC8-478D-82A2-A8DD1518E392}"/>
    <cellStyle name="Standaard 3 2 4 2 2 2 3 3 2 2 3" xfId="26391" xr:uid="{1B585C70-9392-4CDC-AD7E-FC93D22E8D01}"/>
    <cellStyle name="Standaard 3 2 4 2 2 2 3 3 2 3" xfId="15151" xr:uid="{A48EE689-0D06-45BF-AD3B-E775A641E879}"/>
    <cellStyle name="Standaard 3 2 4 2 2 2 3 3 2 3 2" xfId="35520" xr:uid="{D8FEDBB7-3C17-44A9-8E1A-4248E9B797F9}"/>
    <cellStyle name="Standaard 3 2 4 2 2 2 3 3 2 4" xfId="25336" xr:uid="{FB3953DE-4FB4-490B-B5BA-5A1B1C87604E}"/>
    <cellStyle name="Standaard 3 2 4 2 2 2 3 3 3" xfId="6016" xr:uid="{5A07B8AE-C7CC-4236-A61A-930A54D860F5}"/>
    <cellStyle name="Standaard 3 2 4 2 2 2 3 3 3 2" xfId="16205" xr:uid="{4C1D3F1D-4898-4C1B-9DDB-6EED8F455E96}"/>
    <cellStyle name="Standaard 3 2 4 2 2 2 3 3 3 2 2" xfId="36574" xr:uid="{E28496F8-45F8-4541-8133-B4F40D9482F1}"/>
    <cellStyle name="Standaard 3 2 4 2 2 2 3 3 3 3" xfId="26390" xr:uid="{C1F48691-840D-4B13-B45D-0F543C703D5E}"/>
    <cellStyle name="Standaard 3 2 4 2 2 2 3 3 4" xfId="12608" xr:uid="{352868C4-DA5C-48B3-8BED-6351DA7C128D}"/>
    <cellStyle name="Standaard 3 2 4 2 2 2 3 3 4 2" xfId="32977" xr:uid="{57195990-2550-4277-9325-4AC0CB684E0A}"/>
    <cellStyle name="Standaard 3 2 4 2 2 2 3 3 5" xfId="22793" xr:uid="{697C021C-34CC-4A59-BF76-79FE591E34A1}"/>
    <cellStyle name="Standaard 3 2 4 2 2 2 3 4" xfId="3278" xr:uid="{D91452A0-821D-4E02-8DDC-FFAA0574D260}"/>
    <cellStyle name="Standaard 3 2 4 2 2 2 3 4 2" xfId="6018" xr:uid="{30678D69-9C86-49F6-9E5B-A22F175444A7}"/>
    <cellStyle name="Standaard 3 2 4 2 2 2 3 4 2 2" xfId="16207" xr:uid="{817B73AB-5EDA-4545-83A2-F6892BD7A878}"/>
    <cellStyle name="Standaard 3 2 4 2 2 2 3 4 2 2 2" xfId="36576" xr:uid="{DCE19FE4-53ED-41A0-9948-DCFE1FDD4B44}"/>
    <cellStyle name="Standaard 3 2 4 2 2 2 3 4 2 3" xfId="26392" xr:uid="{06B88992-404B-4BB6-8BF4-E80DF5D6CDB6}"/>
    <cellStyle name="Standaard 3 2 4 2 2 2 3 4 3" xfId="13456" xr:uid="{02920890-8477-479A-B0A7-C64AF319F18D}"/>
    <cellStyle name="Standaard 3 2 4 2 2 2 3 4 3 2" xfId="33825" xr:uid="{6427F2B3-EC1B-4B5B-9206-71D87DD759C8}"/>
    <cellStyle name="Standaard 3 2 4 2 2 2 3 4 4" xfId="23641" xr:uid="{68688E1F-6B68-4062-99DB-8A3ABEC646BA}"/>
    <cellStyle name="Standaard 3 2 4 2 2 2 3 5" xfId="6013" xr:uid="{F7706418-0B92-43D4-8E25-4BFA57F2E62A}"/>
    <cellStyle name="Standaard 3 2 4 2 2 2 3 5 2" xfId="16202" xr:uid="{4814FAC8-EFBF-4BB5-8569-B0FD61D1DAD6}"/>
    <cellStyle name="Standaard 3 2 4 2 2 2 3 5 2 2" xfId="36571" xr:uid="{35C44D9C-4EE3-4788-8A8B-2691B43AFC2F}"/>
    <cellStyle name="Standaard 3 2 4 2 2 2 3 5 3" xfId="26387" xr:uid="{15FB9014-D949-4A2E-9F3C-E7F6B0B80CC9}"/>
    <cellStyle name="Standaard 3 2 4 2 2 2 3 6" xfId="10913" xr:uid="{5B63C1B9-3AE0-4E99-8FBB-CBEF69E7A622}"/>
    <cellStyle name="Standaard 3 2 4 2 2 2 3 6 2" xfId="31282" xr:uid="{1B32FC9D-D62D-4097-9D18-6879FC6EF67C}"/>
    <cellStyle name="Standaard 3 2 4 2 2 2 3 7" xfId="21098" xr:uid="{80EFBE02-AE4B-4E4D-9027-8630847C9C26}"/>
    <cellStyle name="Standaard 3 2 4 2 2 2 4" xfId="1157" xr:uid="{DCA8325F-3A72-4BA6-A0F4-23E23C964948}"/>
    <cellStyle name="Standaard 3 2 4 2 2 2 4 2" xfId="3702" xr:uid="{077A9344-F437-4934-B635-7E01DB65F461}"/>
    <cellStyle name="Standaard 3 2 4 2 2 2 4 2 2" xfId="6020" xr:uid="{2CC3906A-35A1-40E5-B5B8-372EE6A64147}"/>
    <cellStyle name="Standaard 3 2 4 2 2 2 4 2 2 2" xfId="16209" xr:uid="{7476D6A2-775D-4B30-BCA9-660EE5F06F67}"/>
    <cellStyle name="Standaard 3 2 4 2 2 2 4 2 2 2 2" xfId="36578" xr:uid="{2229B742-DB41-477D-908A-5610F1B9E29E}"/>
    <cellStyle name="Standaard 3 2 4 2 2 2 4 2 2 3" xfId="26394" xr:uid="{2BE7E716-04C2-4DDB-BE4F-3117E4D7FEE7}"/>
    <cellStyle name="Standaard 3 2 4 2 2 2 4 2 3" xfId="13880" xr:uid="{64008B40-EDC6-4934-B93B-6A70F32E8FA7}"/>
    <cellStyle name="Standaard 3 2 4 2 2 2 4 2 3 2" xfId="34249" xr:uid="{BEEC6988-DF7B-46FD-8B07-13A5B3D6EEEA}"/>
    <cellStyle name="Standaard 3 2 4 2 2 2 4 2 4" xfId="24065" xr:uid="{0902A880-AABC-4C0F-BA51-3E21D7877B65}"/>
    <cellStyle name="Standaard 3 2 4 2 2 2 4 3" xfId="6019" xr:uid="{1B0304F8-005C-4B5A-9B6C-DD5C8EF67952}"/>
    <cellStyle name="Standaard 3 2 4 2 2 2 4 3 2" xfId="16208" xr:uid="{361ADE1A-50FC-45CE-A300-FD5A3CE63B32}"/>
    <cellStyle name="Standaard 3 2 4 2 2 2 4 3 2 2" xfId="36577" xr:uid="{5D2D85D2-0321-4915-A3BD-AC835C106E01}"/>
    <cellStyle name="Standaard 3 2 4 2 2 2 4 3 3" xfId="26393" xr:uid="{F7556B26-4409-42E6-B0A0-24E2BB087360}"/>
    <cellStyle name="Standaard 3 2 4 2 2 2 4 4" xfId="11337" xr:uid="{6DEBAEAB-23AA-4F65-A687-58CC55D05D88}"/>
    <cellStyle name="Standaard 3 2 4 2 2 2 4 4 2" xfId="31706" xr:uid="{1F51624A-8D45-458E-A646-1695CB22D6FA}"/>
    <cellStyle name="Standaard 3 2 4 2 2 2 4 5" xfId="21522" xr:uid="{28CBBB18-1147-4A0A-978C-3750CE5E3DA0}"/>
    <cellStyle name="Standaard 3 2 4 2 2 2 5" xfId="2004" xr:uid="{A71F8CC8-BF25-4541-A60D-8E91B4018320}"/>
    <cellStyle name="Standaard 3 2 4 2 2 2 5 2" xfId="4549" xr:uid="{B095340D-C114-4A9A-87D6-6B45AC6125D0}"/>
    <cellStyle name="Standaard 3 2 4 2 2 2 5 2 2" xfId="6022" xr:uid="{EE8F2C35-2F59-4683-B646-39E29DA45574}"/>
    <cellStyle name="Standaard 3 2 4 2 2 2 5 2 2 2" xfId="16211" xr:uid="{31F9F2A2-9E6E-497D-8F7F-D042DA6D776D}"/>
    <cellStyle name="Standaard 3 2 4 2 2 2 5 2 2 2 2" xfId="36580" xr:uid="{5506E1C6-6CB1-4A12-8647-7CEE527F274B}"/>
    <cellStyle name="Standaard 3 2 4 2 2 2 5 2 2 3" xfId="26396" xr:uid="{7DD897F3-4B5C-4E22-9050-FC6F9450CE43}"/>
    <cellStyle name="Standaard 3 2 4 2 2 2 5 2 3" xfId="14727" xr:uid="{762C11DE-AEC2-45F7-9C1A-BE08B9D4B2BF}"/>
    <cellStyle name="Standaard 3 2 4 2 2 2 5 2 3 2" xfId="35096" xr:uid="{738BA2BC-F69A-439D-B197-AA5A8728BFC9}"/>
    <cellStyle name="Standaard 3 2 4 2 2 2 5 2 4" xfId="24912" xr:uid="{BDF516AE-B3BD-47FC-AE2F-0BDA282D1700}"/>
    <cellStyle name="Standaard 3 2 4 2 2 2 5 3" xfId="6021" xr:uid="{75B76A68-D997-486B-A2B7-7D3454B03688}"/>
    <cellStyle name="Standaard 3 2 4 2 2 2 5 3 2" xfId="16210" xr:uid="{70C53E75-66B3-4EED-8DE8-3470E29F01C8}"/>
    <cellStyle name="Standaard 3 2 4 2 2 2 5 3 2 2" xfId="36579" xr:uid="{E9310480-BB8E-4373-9337-B3B8002E1AE9}"/>
    <cellStyle name="Standaard 3 2 4 2 2 2 5 3 3" xfId="26395" xr:uid="{6717CD72-3765-45F0-A8C2-820E0D7B5F31}"/>
    <cellStyle name="Standaard 3 2 4 2 2 2 5 4" xfId="12184" xr:uid="{DBD3A414-1A13-4F76-A9F9-B6764B96C75C}"/>
    <cellStyle name="Standaard 3 2 4 2 2 2 5 4 2" xfId="32553" xr:uid="{CB4ED571-A111-4514-8523-7DC69D00A9C8}"/>
    <cellStyle name="Standaard 3 2 4 2 2 2 5 5" xfId="22369" xr:uid="{83025ED9-4729-4612-9441-C077317CDE1B}"/>
    <cellStyle name="Standaard 3 2 4 2 2 2 6" xfId="2854" xr:uid="{117599B0-62C6-4EB0-9419-6ECF70087C2E}"/>
    <cellStyle name="Standaard 3 2 4 2 2 2 6 2" xfId="6023" xr:uid="{D724A4A3-2CFF-4046-890B-1D6FB0CDE214}"/>
    <cellStyle name="Standaard 3 2 4 2 2 2 6 2 2" xfId="16212" xr:uid="{CEF95893-369A-41E5-8132-45E82EC274F2}"/>
    <cellStyle name="Standaard 3 2 4 2 2 2 6 2 2 2" xfId="36581" xr:uid="{7909C73A-20BF-4DA3-802A-76F010940923}"/>
    <cellStyle name="Standaard 3 2 4 2 2 2 6 2 3" xfId="26397" xr:uid="{10E19611-1ED0-4FCD-8318-B4D1B7B1EC78}"/>
    <cellStyle name="Standaard 3 2 4 2 2 2 6 3" xfId="13032" xr:uid="{373D8BC8-F3AB-4A31-9E3D-7F00919B1A22}"/>
    <cellStyle name="Standaard 3 2 4 2 2 2 6 3 2" xfId="33401" xr:uid="{6361FEC7-8912-45C0-8AA4-166756DDD112}"/>
    <cellStyle name="Standaard 3 2 4 2 2 2 6 4" xfId="23217" xr:uid="{E78FBD4E-955D-4247-B38C-AADCA0AAFF60}"/>
    <cellStyle name="Standaard 3 2 4 2 2 2 7" xfId="6000" xr:uid="{24754421-0289-4E95-8FE2-18912CE0DD82}"/>
    <cellStyle name="Standaard 3 2 4 2 2 2 7 2" xfId="16189" xr:uid="{EC906A31-0850-4881-9BDD-4DB6B62948DA}"/>
    <cellStyle name="Standaard 3 2 4 2 2 2 7 2 2" xfId="36558" xr:uid="{B651E77B-2C96-4CF9-8152-FC822ADC9782}"/>
    <cellStyle name="Standaard 3 2 4 2 2 2 7 3" xfId="26374" xr:uid="{5C349A33-B04A-45A8-A3E6-15DF72BE4B17}"/>
    <cellStyle name="Standaard 3 2 4 2 2 2 8" xfId="10489" xr:uid="{C0E14EA7-A510-44AC-A78F-672B30F14E2D}"/>
    <cellStyle name="Standaard 3 2 4 2 2 2 8 2" xfId="30858" xr:uid="{71B9B6B2-24B2-423B-A023-2104C8547586}"/>
    <cellStyle name="Standaard 3 2 4 2 2 2 9" xfId="20674" xr:uid="{2009C875-CF5F-465C-ACE5-28AA51079952}"/>
    <cellStyle name="Standaard 3 2 4 2 2 3" xfId="241" xr:uid="{1B1FDCF0-B1D5-44C2-873E-36955301988B}"/>
    <cellStyle name="Standaard 3 2 4 2 2 3 2" xfId="799" xr:uid="{A803A0B1-1732-437D-AD99-A512C4876994}"/>
    <cellStyle name="Standaard 3 2 4 2 2 3 2 2" xfId="1649" xr:uid="{39EA2F4A-F9BE-4E6D-A621-312355659A2F}"/>
    <cellStyle name="Standaard 3 2 4 2 2 3 2 2 2" xfId="4194" xr:uid="{13993E77-B31C-4889-B930-430B0C29816D}"/>
    <cellStyle name="Standaard 3 2 4 2 2 3 2 2 2 2" xfId="6027" xr:uid="{A8B899D0-281B-41A7-82F5-84095F194770}"/>
    <cellStyle name="Standaard 3 2 4 2 2 3 2 2 2 2 2" xfId="16216" xr:uid="{7CCC0A96-A11F-49DB-AF1B-8622026CA350}"/>
    <cellStyle name="Standaard 3 2 4 2 2 3 2 2 2 2 2 2" xfId="36585" xr:uid="{80E9A7E2-0E10-4CDF-AC0E-1835E1E5E226}"/>
    <cellStyle name="Standaard 3 2 4 2 2 3 2 2 2 2 3" xfId="26401" xr:uid="{AA7B2BB3-A177-43C2-B140-4D42DAB46B4A}"/>
    <cellStyle name="Standaard 3 2 4 2 2 3 2 2 2 3" xfId="14372" xr:uid="{A19EFB0D-1A6B-4464-80B7-186F72F397CB}"/>
    <cellStyle name="Standaard 3 2 4 2 2 3 2 2 2 3 2" xfId="34741" xr:uid="{5B7AE34A-49C8-4CB2-A98D-6A12D7DBB854}"/>
    <cellStyle name="Standaard 3 2 4 2 2 3 2 2 2 4" xfId="24557" xr:uid="{5BFD5F02-4960-47DC-8A2E-06D85D874A3B}"/>
    <cellStyle name="Standaard 3 2 4 2 2 3 2 2 3" xfId="6026" xr:uid="{C9DBBF54-A75E-4C1B-B90D-FA4BAF9A2F0E}"/>
    <cellStyle name="Standaard 3 2 4 2 2 3 2 2 3 2" xfId="16215" xr:uid="{42EF65F1-B6E7-41F2-8EF6-E068E29D80CE}"/>
    <cellStyle name="Standaard 3 2 4 2 2 3 2 2 3 2 2" xfId="36584" xr:uid="{634E2BE2-B8C6-40A5-8197-0E1905FD461A}"/>
    <cellStyle name="Standaard 3 2 4 2 2 3 2 2 3 3" xfId="26400" xr:uid="{A7CBAD00-04E0-4603-8285-B38B0AA3CBE0}"/>
    <cellStyle name="Standaard 3 2 4 2 2 3 2 2 4" xfId="11829" xr:uid="{F9D56A2B-C6B4-4C8F-9C6F-1B032E737604}"/>
    <cellStyle name="Standaard 3 2 4 2 2 3 2 2 4 2" xfId="32198" xr:uid="{D62BC86B-E819-4E36-846D-B132BCF56FFB}"/>
    <cellStyle name="Standaard 3 2 4 2 2 3 2 2 5" xfId="22014" xr:uid="{34D5497D-BEC8-4907-84C3-CA5212DE5657}"/>
    <cellStyle name="Standaard 3 2 4 2 2 3 2 3" xfId="2496" xr:uid="{7AED949A-7F25-472E-ACB9-1183A0C1726D}"/>
    <cellStyle name="Standaard 3 2 4 2 2 3 2 3 2" xfId="5041" xr:uid="{EA45A9A3-06F9-4838-9A50-BA04F6A85C2C}"/>
    <cellStyle name="Standaard 3 2 4 2 2 3 2 3 2 2" xfId="6029" xr:uid="{C42E38B1-BE97-4F79-A1CB-14A5A87F6899}"/>
    <cellStyle name="Standaard 3 2 4 2 2 3 2 3 2 2 2" xfId="16218" xr:uid="{1B5E1B18-C378-41E9-9B8F-395162F1ABD7}"/>
    <cellStyle name="Standaard 3 2 4 2 2 3 2 3 2 2 2 2" xfId="36587" xr:uid="{47FCC4BF-7E87-4430-9D08-37CD556CF111}"/>
    <cellStyle name="Standaard 3 2 4 2 2 3 2 3 2 2 3" xfId="26403" xr:uid="{7A1E9468-CE7F-471F-9001-8FC33FAE5424}"/>
    <cellStyle name="Standaard 3 2 4 2 2 3 2 3 2 3" xfId="15219" xr:uid="{8BCFA3C5-1C0F-417E-8442-FD4908FA84D4}"/>
    <cellStyle name="Standaard 3 2 4 2 2 3 2 3 2 3 2" xfId="35588" xr:uid="{23C78669-A2F8-405B-8AD1-6A9AC76A4D61}"/>
    <cellStyle name="Standaard 3 2 4 2 2 3 2 3 2 4" xfId="25404" xr:uid="{6D63CCB7-1CB1-4A6A-B41C-69888AC52DD6}"/>
    <cellStyle name="Standaard 3 2 4 2 2 3 2 3 3" xfId="6028" xr:uid="{EFF74720-308C-4F9A-991C-1B72EF65E2D7}"/>
    <cellStyle name="Standaard 3 2 4 2 2 3 2 3 3 2" xfId="16217" xr:uid="{A1220211-F101-4712-8378-BCC3293D779D}"/>
    <cellStyle name="Standaard 3 2 4 2 2 3 2 3 3 2 2" xfId="36586" xr:uid="{CDB27491-B4A6-4EB1-87C2-7A8C6BDF60A5}"/>
    <cellStyle name="Standaard 3 2 4 2 2 3 2 3 3 3" xfId="26402" xr:uid="{B0184959-2F23-49BE-B38F-8C4742067636}"/>
    <cellStyle name="Standaard 3 2 4 2 2 3 2 3 4" xfId="12676" xr:uid="{D74974E0-F402-47F3-B322-A47B4E605E2E}"/>
    <cellStyle name="Standaard 3 2 4 2 2 3 2 3 4 2" xfId="33045" xr:uid="{A7B52E27-DB68-40EB-A681-837B5573E9E8}"/>
    <cellStyle name="Standaard 3 2 4 2 2 3 2 3 5" xfId="22861" xr:uid="{449717EF-A966-4DA6-8D14-A43EDEF84543}"/>
    <cellStyle name="Standaard 3 2 4 2 2 3 2 4" xfId="3346" xr:uid="{9E0FED3B-913A-4837-9D41-3CF5B1FAAB41}"/>
    <cellStyle name="Standaard 3 2 4 2 2 3 2 4 2" xfId="6030" xr:uid="{C094A1B7-E0B9-48A6-8E1E-C8EF02919268}"/>
    <cellStyle name="Standaard 3 2 4 2 2 3 2 4 2 2" xfId="16219" xr:uid="{AE7D2A53-9C81-4421-A17E-6A88556269AB}"/>
    <cellStyle name="Standaard 3 2 4 2 2 3 2 4 2 2 2" xfId="36588" xr:uid="{EEFD89CF-F9EB-48E7-954E-52C6B77C39F8}"/>
    <cellStyle name="Standaard 3 2 4 2 2 3 2 4 2 3" xfId="26404" xr:uid="{921A3FD2-8D89-460F-9FEE-024B1F427267}"/>
    <cellStyle name="Standaard 3 2 4 2 2 3 2 4 3" xfId="13524" xr:uid="{29176190-1797-4BA7-990D-06F57F3EE3E2}"/>
    <cellStyle name="Standaard 3 2 4 2 2 3 2 4 3 2" xfId="33893" xr:uid="{D45DA1C5-861D-4745-9E1D-67AC4FAE5DAC}"/>
    <cellStyle name="Standaard 3 2 4 2 2 3 2 4 4" xfId="23709" xr:uid="{1D61EF6D-EA41-4754-B3D5-05E7ED329CD1}"/>
    <cellStyle name="Standaard 3 2 4 2 2 3 2 5" xfId="6025" xr:uid="{EFAF953A-3C0E-4421-B07D-5D3B732C67D0}"/>
    <cellStyle name="Standaard 3 2 4 2 2 3 2 5 2" xfId="16214" xr:uid="{26301379-D12B-4525-AD43-2BE52DCB06B3}"/>
    <cellStyle name="Standaard 3 2 4 2 2 3 2 5 2 2" xfId="36583" xr:uid="{2D210721-DF36-4A0B-BB36-FC0952F41737}"/>
    <cellStyle name="Standaard 3 2 4 2 2 3 2 5 3" xfId="26399" xr:uid="{62892C84-A772-4247-AC14-0D9BCBDD87E7}"/>
    <cellStyle name="Standaard 3 2 4 2 2 3 2 6" xfId="10981" xr:uid="{59659147-4B75-4AA2-A350-7111DF16B8AA}"/>
    <cellStyle name="Standaard 3 2 4 2 2 3 2 6 2" xfId="31350" xr:uid="{1E429002-6880-43D4-A619-DBDB7FFD74FC}"/>
    <cellStyle name="Standaard 3 2 4 2 2 3 2 7" xfId="21166" xr:uid="{003F68C0-131C-4D5C-BD77-C8B9A5F8A5A2}"/>
    <cellStyle name="Standaard 3 2 4 2 2 3 3" xfId="1225" xr:uid="{1591E9A3-DCD0-4CD4-A5A8-7349235DEA1D}"/>
    <cellStyle name="Standaard 3 2 4 2 2 3 3 2" xfId="3770" xr:uid="{2B007674-82DC-40E5-ADD1-CDA094C234DF}"/>
    <cellStyle name="Standaard 3 2 4 2 2 3 3 2 2" xfId="6032" xr:uid="{DCFCAFB1-E048-46B9-853A-7892A3168F5D}"/>
    <cellStyle name="Standaard 3 2 4 2 2 3 3 2 2 2" xfId="16221" xr:uid="{F2A02929-FE0A-469E-93EC-3D8C53E70DF5}"/>
    <cellStyle name="Standaard 3 2 4 2 2 3 3 2 2 2 2" xfId="36590" xr:uid="{5E9CEAA5-629D-4484-BDDF-63A5FA811C58}"/>
    <cellStyle name="Standaard 3 2 4 2 2 3 3 2 2 3" xfId="26406" xr:uid="{0EA03056-3216-41EE-88AF-9ADCCFC6182F}"/>
    <cellStyle name="Standaard 3 2 4 2 2 3 3 2 3" xfId="13948" xr:uid="{F7A1C216-8050-4362-B0DA-DC648C0BE09D}"/>
    <cellStyle name="Standaard 3 2 4 2 2 3 3 2 3 2" xfId="34317" xr:uid="{D0E628AA-1B16-4FEB-B6EA-FE26807DC594}"/>
    <cellStyle name="Standaard 3 2 4 2 2 3 3 2 4" xfId="24133" xr:uid="{C73D2D94-148E-456D-B2B9-F89AD46CE11F}"/>
    <cellStyle name="Standaard 3 2 4 2 2 3 3 3" xfId="6031" xr:uid="{ADF7BFB2-EACF-45CC-ADA5-459B8732CF2E}"/>
    <cellStyle name="Standaard 3 2 4 2 2 3 3 3 2" xfId="16220" xr:uid="{E3937AB1-411F-4EF0-A11D-B5AF2353A8C0}"/>
    <cellStyle name="Standaard 3 2 4 2 2 3 3 3 2 2" xfId="36589" xr:uid="{01C43A27-03F3-4830-8FCC-EB4CBB4CD59E}"/>
    <cellStyle name="Standaard 3 2 4 2 2 3 3 3 3" xfId="26405" xr:uid="{8633F212-0438-4DB5-8306-BD9A8C33B833}"/>
    <cellStyle name="Standaard 3 2 4 2 2 3 3 4" xfId="11405" xr:uid="{A934176B-C102-47CC-871F-2B2085DFFF63}"/>
    <cellStyle name="Standaard 3 2 4 2 2 3 3 4 2" xfId="31774" xr:uid="{E992325C-B6EE-4CEA-AA46-98291D5923BB}"/>
    <cellStyle name="Standaard 3 2 4 2 2 3 3 5" xfId="21590" xr:uid="{AD75E198-E641-4FD1-972F-65D6C3E11751}"/>
    <cellStyle name="Standaard 3 2 4 2 2 3 4" xfId="2072" xr:uid="{0FD5AB44-C6A3-4101-B68C-631EA529267F}"/>
    <cellStyle name="Standaard 3 2 4 2 2 3 4 2" xfId="4617" xr:uid="{B7962EBE-7367-4241-8931-00E210F0C322}"/>
    <cellStyle name="Standaard 3 2 4 2 2 3 4 2 2" xfId="6034" xr:uid="{570D5053-0F20-4625-B8FC-54FDC65494C8}"/>
    <cellStyle name="Standaard 3 2 4 2 2 3 4 2 2 2" xfId="16223" xr:uid="{50850906-F923-4D50-8404-611C5549D0FC}"/>
    <cellStyle name="Standaard 3 2 4 2 2 3 4 2 2 2 2" xfId="36592" xr:uid="{061A12E5-E449-4102-913A-04FBCD090618}"/>
    <cellStyle name="Standaard 3 2 4 2 2 3 4 2 2 3" xfId="26408" xr:uid="{BFDC5E6C-2159-4377-A00F-AF1663FA9857}"/>
    <cellStyle name="Standaard 3 2 4 2 2 3 4 2 3" xfId="14795" xr:uid="{90F37E9C-843C-4C69-B0B4-8DD9511CCAE6}"/>
    <cellStyle name="Standaard 3 2 4 2 2 3 4 2 3 2" xfId="35164" xr:uid="{ECB4B916-9141-439A-B99C-A2813B1019F4}"/>
    <cellStyle name="Standaard 3 2 4 2 2 3 4 2 4" xfId="24980" xr:uid="{82963515-4141-4774-9DD8-C813C676BE84}"/>
    <cellStyle name="Standaard 3 2 4 2 2 3 4 3" xfId="6033" xr:uid="{0755710A-7782-4FF4-9D42-5B94DBBDD18C}"/>
    <cellStyle name="Standaard 3 2 4 2 2 3 4 3 2" xfId="16222" xr:uid="{101D60D6-7FA5-4311-89E1-12D8CCB28AD1}"/>
    <cellStyle name="Standaard 3 2 4 2 2 3 4 3 2 2" xfId="36591" xr:uid="{F67A9B51-1A16-4E06-AAC7-B84CA38C7825}"/>
    <cellStyle name="Standaard 3 2 4 2 2 3 4 3 3" xfId="26407" xr:uid="{11E03387-6EC9-4282-86CD-1A7627AFE839}"/>
    <cellStyle name="Standaard 3 2 4 2 2 3 4 4" xfId="12252" xr:uid="{C0AB7326-E3F8-4F72-AD3C-08A7BC0646F1}"/>
    <cellStyle name="Standaard 3 2 4 2 2 3 4 4 2" xfId="32621" xr:uid="{35B2969D-7B98-478F-B06A-6B89E1D1958B}"/>
    <cellStyle name="Standaard 3 2 4 2 2 3 4 5" xfId="22437" xr:uid="{7033C566-05F4-4AC8-8965-1FBD466C60D7}"/>
    <cellStyle name="Standaard 3 2 4 2 2 3 5" xfId="2922" xr:uid="{CDA47379-FB36-4A9F-A149-2CC6A703DCA8}"/>
    <cellStyle name="Standaard 3 2 4 2 2 3 5 2" xfId="6035" xr:uid="{43C523D2-0518-43BC-9095-F240D139FA5E}"/>
    <cellStyle name="Standaard 3 2 4 2 2 3 5 2 2" xfId="16224" xr:uid="{DC49F978-B4A9-468A-BD48-5BD7B2EACCED}"/>
    <cellStyle name="Standaard 3 2 4 2 2 3 5 2 2 2" xfId="36593" xr:uid="{1D76AB07-D83C-4C8A-AB3E-83F7D02FAD8D}"/>
    <cellStyle name="Standaard 3 2 4 2 2 3 5 2 3" xfId="26409" xr:uid="{0D401F79-5966-4226-B743-6085ADB441B1}"/>
    <cellStyle name="Standaard 3 2 4 2 2 3 5 3" xfId="13100" xr:uid="{708AB80F-3708-4B90-A0F8-47FD65E73566}"/>
    <cellStyle name="Standaard 3 2 4 2 2 3 5 3 2" xfId="33469" xr:uid="{32AB123A-B079-4B2F-8C31-D7456EA2208D}"/>
    <cellStyle name="Standaard 3 2 4 2 2 3 5 4" xfId="23285" xr:uid="{BA435A63-1E6B-4A51-9489-BF498E72FC1F}"/>
    <cellStyle name="Standaard 3 2 4 2 2 3 6" xfId="6024" xr:uid="{9553CB15-0D16-43AE-B8D8-5329C505C485}"/>
    <cellStyle name="Standaard 3 2 4 2 2 3 6 2" xfId="16213" xr:uid="{6F09177C-1012-4BDF-8E80-034C01B003B7}"/>
    <cellStyle name="Standaard 3 2 4 2 2 3 6 2 2" xfId="36582" xr:uid="{2CA5CB84-DD79-4C60-B688-5986F71218F8}"/>
    <cellStyle name="Standaard 3 2 4 2 2 3 6 3" xfId="26398" xr:uid="{035BB008-809A-4878-BB9A-5F425DB07865}"/>
    <cellStyle name="Standaard 3 2 4 2 2 3 7" xfId="10557" xr:uid="{6084EC6B-355F-4E65-89BA-C6FD610812B2}"/>
    <cellStyle name="Standaard 3 2 4 2 2 3 7 2" xfId="30926" xr:uid="{7DCFE565-7CC1-4D69-99FB-DF22266E686F}"/>
    <cellStyle name="Standaard 3 2 4 2 2 3 8" xfId="20742" xr:uid="{0D01E180-8ABC-4057-AD86-1F5170C696A5}"/>
    <cellStyle name="Standaard 3 2 4 2 2 4" xfId="432" xr:uid="{7CF784C8-8E46-4674-9395-17F425E57C0A}"/>
    <cellStyle name="Standaard 3 2 4 2 2 4 2" xfId="894" xr:uid="{70E8D798-5A29-4443-9A47-113B43942383}"/>
    <cellStyle name="Standaard 3 2 4 2 2 4 2 2" xfId="1744" xr:uid="{F423A41D-B662-4315-8CC3-2C7C27ABBD52}"/>
    <cellStyle name="Standaard 3 2 4 2 2 4 2 2 2" xfId="4289" xr:uid="{D2E7111C-2D67-40E7-B132-3F471D3F98A4}"/>
    <cellStyle name="Standaard 3 2 4 2 2 4 2 2 2 2" xfId="6039" xr:uid="{54BB9482-099E-42C8-87A4-71671C81A566}"/>
    <cellStyle name="Standaard 3 2 4 2 2 4 2 2 2 2 2" xfId="16228" xr:uid="{AEAC937F-3A46-4FFE-82F1-0A505CC6BBEB}"/>
    <cellStyle name="Standaard 3 2 4 2 2 4 2 2 2 2 2 2" xfId="36597" xr:uid="{6A362548-2C60-4FE2-8BEC-E9CB21875E45}"/>
    <cellStyle name="Standaard 3 2 4 2 2 4 2 2 2 2 3" xfId="26413" xr:uid="{462B7762-11BA-40F2-8C13-41DA0A10CE34}"/>
    <cellStyle name="Standaard 3 2 4 2 2 4 2 2 2 3" xfId="14467" xr:uid="{5B89F56A-7ED7-4EA4-A7EB-CFA97723D5B8}"/>
    <cellStyle name="Standaard 3 2 4 2 2 4 2 2 2 3 2" xfId="34836" xr:uid="{4E9900AE-9A2B-45AA-9A67-88F2638C6C80}"/>
    <cellStyle name="Standaard 3 2 4 2 2 4 2 2 2 4" xfId="24652" xr:uid="{7636FC0E-A0C1-44F4-8B8C-17280533676B}"/>
    <cellStyle name="Standaard 3 2 4 2 2 4 2 2 3" xfId="6038" xr:uid="{AD91A65D-8433-4A47-A260-A417A2750C77}"/>
    <cellStyle name="Standaard 3 2 4 2 2 4 2 2 3 2" xfId="16227" xr:uid="{11648DB2-6953-464F-99EC-FE616AE32D60}"/>
    <cellStyle name="Standaard 3 2 4 2 2 4 2 2 3 2 2" xfId="36596" xr:uid="{DC31BFA3-B531-4EFE-94A7-809525D140E7}"/>
    <cellStyle name="Standaard 3 2 4 2 2 4 2 2 3 3" xfId="26412" xr:uid="{30511C3A-F3A3-4F11-82B2-69BBD2E699EC}"/>
    <cellStyle name="Standaard 3 2 4 2 2 4 2 2 4" xfId="11924" xr:uid="{0F78A9A1-BC41-4647-967C-DC2290FF6FE6}"/>
    <cellStyle name="Standaard 3 2 4 2 2 4 2 2 4 2" xfId="32293" xr:uid="{B5016BE1-FF37-4D43-8E96-BF00FDC7165C}"/>
    <cellStyle name="Standaard 3 2 4 2 2 4 2 2 5" xfId="22109" xr:uid="{BB4E6F3E-E530-4A30-93C1-181BF6B4DCD6}"/>
    <cellStyle name="Standaard 3 2 4 2 2 4 2 3" xfId="2591" xr:uid="{B549B4C1-D94D-481C-86E7-898288FA2836}"/>
    <cellStyle name="Standaard 3 2 4 2 2 4 2 3 2" xfId="5136" xr:uid="{7E894C3C-4CFA-4D9B-9314-8C9DFB37DB81}"/>
    <cellStyle name="Standaard 3 2 4 2 2 4 2 3 2 2" xfId="6041" xr:uid="{694CF72C-6F01-4C55-A4F8-E9C122C4C411}"/>
    <cellStyle name="Standaard 3 2 4 2 2 4 2 3 2 2 2" xfId="16230" xr:uid="{CB29EFE2-E9A6-4DCB-877A-174D6E1C844E}"/>
    <cellStyle name="Standaard 3 2 4 2 2 4 2 3 2 2 2 2" xfId="36599" xr:uid="{EB012F18-0BCE-48A3-AEC9-FF06E574D9EB}"/>
    <cellStyle name="Standaard 3 2 4 2 2 4 2 3 2 2 3" xfId="26415" xr:uid="{FBF4BF43-2F64-49BC-BEAA-4A880B3A454C}"/>
    <cellStyle name="Standaard 3 2 4 2 2 4 2 3 2 3" xfId="15314" xr:uid="{0DF36384-C6DE-48DB-98C9-6AC89295BF4E}"/>
    <cellStyle name="Standaard 3 2 4 2 2 4 2 3 2 3 2" xfId="35683" xr:uid="{CA12D79A-C543-47AF-9B21-ADBA4B35F16D}"/>
    <cellStyle name="Standaard 3 2 4 2 2 4 2 3 2 4" xfId="25499" xr:uid="{C9091317-AF08-48D7-878C-CD4FA8569CF7}"/>
    <cellStyle name="Standaard 3 2 4 2 2 4 2 3 3" xfId="6040" xr:uid="{7B143F30-7355-45BC-9278-F83F21D73B22}"/>
    <cellStyle name="Standaard 3 2 4 2 2 4 2 3 3 2" xfId="16229" xr:uid="{288233DD-4306-4A5E-8B18-D8361D5E3DC9}"/>
    <cellStyle name="Standaard 3 2 4 2 2 4 2 3 3 2 2" xfId="36598" xr:uid="{42FEA13E-E580-41DC-BD32-A3D819F08898}"/>
    <cellStyle name="Standaard 3 2 4 2 2 4 2 3 3 3" xfId="26414" xr:uid="{70982B27-06E8-4544-BA73-FD30F35BEFC3}"/>
    <cellStyle name="Standaard 3 2 4 2 2 4 2 3 4" xfId="12771" xr:uid="{6C16EF8F-5F8D-4E93-BBA9-017E692F42F5}"/>
    <cellStyle name="Standaard 3 2 4 2 2 4 2 3 4 2" xfId="33140" xr:uid="{8119C46D-B820-48A9-BA6A-950338B35468}"/>
    <cellStyle name="Standaard 3 2 4 2 2 4 2 3 5" xfId="22956" xr:uid="{7939F078-D2FF-410A-8211-54BD3243CBC8}"/>
    <cellStyle name="Standaard 3 2 4 2 2 4 2 4" xfId="3441" xr:uid="{0A640D08-5B65-4C71-801B-239BEF63E2B3}"/>
    <cellStyle name="Standaard 3 2 4 2 2 4 2 4 2" xfId="6042" xr:uid="{D7DD1B2F-825F-4F7F-85DE-352CE1202A8A}"/>
    <cellStyle name="Standaard 3 2 4 2 2 4 2 4 2 2" xfId="16231" xr:uid="{0A73DC26-7DE6-426F-A0B7-49870AB1C05F}"/>
    <cellStyle name="Standaard 3 2 4 2 2 4 2 4 2 2 2" xfId="36600" xr:uid="{0829B0F5-09FC-4AE3-BB67-B6800FCDD2B1}"/>
    <cellStyle name="Standaard 3 2 4 2 2 4 2 4 2 3" xfId="26416" xr:uid="{1EF1AADC-2938-4CCE-AA14-0DF8EB5E1BA8}"/>
    <cellStyle name="Standaard 3 2 4 2 2 4 2 4 3" xfId="13619" xr:uid="{E41BFF38-4B63-427E-8999-7232F5F69BDA}"/>
    <cellStyle name="Standaard 3 2 4 2 2 4 2 4 3 2" xfId="33988" xr:uid="{D14C1018-D67A-4EDF-B8A0-6010DDA7F897}"/>
    <cellStyle name="Standaard 3 2 4 2 2 4 2 4 4" xfId="23804" xr:uid="{1228A99A-2480-48EF-8DA2-37D38572BC34}"/>
    <cellStyle name="Standaard 3 2 4 2 2 4 2 5" xfId="6037" xr:uid="{69FC2A57-4254-4783-945F-7665CB057854}"/>
    <cellStyle name="Standaard 3 2 4 2 2 4 2 5 2" xfId="16226" xr:uid="{6B5671A1-31CA-49A8-8631-8C23BCD0361E}"/>
    <cellStyle name="Standaard 3 2 4 2 2 4 2 5 2 2" xfId="36595" xr:uid="{03FAE39C-E63D-4B99-BE82-D420CE69DE17}"/>
    <cellStyle name="Standaard 3 2 4 2 2 4 2 5 3" xfId="26411" xr:uid="{C37C3749-C3EB-497E-9EC7-ACB2BEDA52C0}"/>
    <cellStyle name="Standaard 3 2 4 2 2 4 2 6" xfId="11076" xr:uid="{0377D914-A358-4CFE-9248-17CDE13EF898}"/>
    <cellStyle name="Standaard 3 2 4 2 2 4 2 6 2" xfId="31445" xr:uid="{90BE7797-E7E5-4BD0-971B-91D388D1AA08}"/>
    <cellStyle name="Standaard 3 2 4 2 2 4 2 7" xfId="21261" xr:uid="{63BB7D12-ADB6-4381-A45F-994FECA039CC}"/>
    <cellStyle name="Standaard 3 2 4 2 2 4 3" xfId="1320" xr:uid="{CD12CE98-7C67-45BF-858D-5FAE348DADE1}"/>
    <cellStyle name="Standaard 3 2 4 2 2 4 3 2" xfId="3865" xr:uid="{E9ABD7B4-F745-4F17-BFC2-BED859D88445}"/>
    <cellStyle name="Standaard 3 2 4 2 2 4 3 2 2" xfId="6044" xr:uid="{EBBE94C7-EAA7-4E9E-918F-F190955D9691}"/>
    <cellStyle name="Standaard 3 2 4 2 2 4 3 2 2 2" xfId="16233" xr:uid="{9B842226-CF9A-4A80-8B95-A1FAAA78DF8E}"/>
    <cellStyle name="Standaard 3 2 4 2 2 4 3 2 2 2 2" xfId="36602" xr:uid="{FF5CF119-F840-437E-9F13-141E2A21043D}"/>
    <cellStyle name="Standaard 3 2 4 2 2 4 3 2 2 3" xfId="26418" xr:uid="{4BE4DF2A-9BEB-4F3D-AA96-42272B9475AA}"/>
    <cellStyle name="Standaard 3 2 4 2 2 4 3 2 3" xfId="14043" xr:uid="{F0130F5F-B594-44B6-BCBA-AAEBD6D3C5CA}"/>
    <cellStyle name="Standaard 3 2 4 2 2 4 3 2 3 2" xfId="34412" xr:uid="{D4273D28-5DD4-4C33-A460-1B112C9D3261}"/>
    <cellStyle name="Standaard 3 2 4 2 2 4 3 2 4" xfId="24228" xr:uid="{B6B80159-D146-4EBA-BFAA-D006023D731F}"/>
    <cellStyle name="Standaard 3 2 4 2 2 4 3 3" xfId="6043" xr:uid="{B65C4F25-17B1-427B-9C4B-D8796B090238}"/>
    <cellStyle name="Standaard 3 2 4 2 2 4 3 3 2" xfId="16232" xr:uid="{345F973D-3C41-413D-83E9-7E36A3E5C45D}"/>
    <cellStyle name="Standaard 3 2 4 2 2 4 3 3 2 2" xfId="36601" xr:uid="{A3E4FD16-17AE-435A-A9D2-6625422B40D1}"/>
    <cellStyle name="Standaard 3 2 4 2 2 4 3 3 3" xfId="26417" xr:uid="{47D4435D-2BBC-4257-B54F-8E73FAABA909}"/>
    <cellStyle name="Standaard 3 2 4 2 2 4 3 4" xfId="11500" xr:uid="{1181EF86-AA96-4C7A-9A4F-71ECF8934EFA}"/>
    <cellStyle name="Standaard 3 2 4 2 2 4 3 4 2" xfId="31869" xr:uid="{BFA10658-9240-4B4D-9FF8-BB90AE1CF89A}"/>
    <cellStyle name="Standaard 3 2 4 2 2 4 3 5" xfId="21685" xr:uid="{53E4EE90-C56D-4D85-804D-3E06533B184A}"/>
    <cellStyle name="Standaard 3 2 4 2 2 4 4" xfId="2167" xr:uid="{0EA973A8-F73A-43D6-860C-CBAED64389A6}"/>
    <cellStyle name="Standaard 3 2 4 2 2 4 4 2" xfId="4712" xr:uid="{6A3DBD95-CF0C-49F5-8759-003E6A6EDA7A}"/>
    <cellStyle name="Standaard 3 2 4 2 2 4 4 2 2" xfId="6046" xr:uid="{F3B563D0-070B-4A71-8D3E-457910411D7C}"/>
    <cellStyle name="Standaard 3 2 4 2 2 4 4 2 2 2" xfId="16235" xr:uid="{381A7ED5-B9F5-4083-B71D-F4236EE096EE}"/>
    <cellStyle name="Standaard 3 2 4 2 2 4 4 2 2 2 2" xfId="36604" xr:uid="{AE628961-952A-430E-8BAC-66E146690E60}"/>
    <cellStyle name="Standaard 3 2 4 2 2 4 4 2 2 3" xfId="26420" xr:uid="{89C31C09-A265-42E2-AF08-E4CFA59D5DA8}"/>
    <cellStyle name="Standaard 3 2 4 2 2 4 4 2 3" xfId="14890" xr:uid="{54C6BCD6-00A9-4BE9-821A-17854DC73CED}"/>
    <cellStyle name="Standaard 3 2 4 2 2 4 4 2 3 2" xfId="35259" xr:uid="{9FB9C65A-67B2-4582-988F-6F05AECC57BE}"/>
    <cellStyle name="Standaard 3 2 4 2 2 4 4 2 4" xfId="25075" xr:uid="{7FB79248-A06F-45C2-88FF-B01601EF4E23}"/>
    <cellStyle name="Standaard 3 2 4 2 2 4 4 3" xfId="6045" xr:uid="{23AD662E-612E-4376-A564-B7D75552F6B1}"/>
    <cellStyle name="Standaard 3 2 4 2 2 4 4 3 2" xfId="16234" xr:uid="{94826292-917E-4B83-81FC-DCE77855DE56}"/>
    <cellStyle name="Standaard 3 2 4 2 2 4 4 3 2 2" xfId="36603" xr:uid="{83D6668C-55E7-4250-BA3C-9302C2ADCCC8}"/>
    <cellStyle name="Standaard 3 2 4 2 2 4 4 3 3" xfId="26419" xr:uid="{55F27933-2363-4680-93EB-4448AD3383DB}"/>
    <cellStyle name="Standaard 3 2 4 2 2 4 4 4" xfId="12347" xr:uid="{D00206DD-D907-4F50-AEB1-BE29CD4E169C}"/>
    <cellStyle name="Standaard 3 2 4 2 2 4 4 4 2" xfId="32716" xr:uid="{3F13B07D-F4D1-4164-8107-95B683441CE6}"/>
    <cellStyle name="Standaard 3 2 4 2 2 4 4 5" xfId="22532" xr:uid="{0BC129A7-DBC1-4E8F-A667-66FBAE7947A9}"/>
    <cellStyle name="Standaard 3 2 4 2 2 4 5" xfId="3017" xr:uid="{6DFD628C-B728-42EF-B762-CCBEC578A058}"/>
    <cellStyle name="Standaard 3 2 4 2 2 4 5 2" xfId="6047" xr:uid="{08411AF1-C55F-4CBC-B6ED-3E008E165842}"/>
    <cellStyle name="Standaard 3 2 4 2 2 4 5 2 2" xfId="16236" xr:uid="{C827F3AF-05FC-4733-99B1-92AEB888372A}"/>
    <cellStyle name="Standaard 3 2 4 2 2 4 5 2 2 2" xfId="36605" xr:uid="{527DA34D-FDF3-44BE-837E-65EF51C7BE33}"/>
    <cellStyle name="Standaard 3 2 4 2 2 4 5 2 3" xfId="26421" xr:uid="{212BB75C-D8D3-4C1D-A054-3B3D335460D4}"/>
    <cellStyle name="Standaard 3 2 4 2 2 4 5 3" xfId="13195" xr:uid="{5C066A63-7D3E-4A18-8F46-93281589E7B3}"/>
    <cellStyle name="Standaard 3 2 4 2 2 4 5 3 2" xfId="33564" xr:uid="{CFBA7AD6-67EC-4D69-B80C-BDE90287EFD3}"/>
    <cellStyle name="Standaard 3 2 4 2 2 4 5 4" xfId="23380" xr:uid="{700C7B68-0497-43E9-AD93-FFB2B5A73B24}"/>
    <cellStyle name="Standaard 3 2 4 2 2 4 6" xfId="6036" xr:uid="{6B493DBA-3647-42D3-9B51-5252A17D3484}"/>
    <cellStyle name="Standaard 3 2 4 2 2 4 6 2" xfId="16225" xr:uid="{EA6D5C39-A4D8-4B7B-A4DA-775E0FFAEA66}"/>
    <cellStyle name="Standaard 3 2 4 2 2 4 6 2 2" xfId="36594" xr:uid="{B0199A80-059E-4434-BDF2-7F97FA7CEA3B}"/>
    <cellStyle name="Standaard 3 2 4 2 2 4 6 3" xfId="26410" xr:uid="{BC93D4A4-28D3-44C3-BA92-4E6672DDF452}"/>
    <cellStyle name="Standaard 3 2 4 2 2 4 7" xfId="10652" xr:uid="{B1AE5054-B7D5-4C88-B0C3-7BEFA54777E4}"/>
    <cellStyle name="Standaard 3 2 4 2 2 4 7 2" xfId="31021" xr:uid="{CB6F63D5-CA63-4886-A882-8050E92DEAA9}"/>
    <cellStyle name="Standaard 3 2 4 2 2 4 8" xfId="20837" xr:uid="{1AB5F44B-C3A2-4C34-99C9-0EEEB0FE71D3}"/>
    <cellStyle name="Standaard 3 2 4 2 2 5" xfId="596" xr:uid="{67673FC7-3F65-40A6-AA07-1232778BBDD6}"/>
    <cellStyle name="Standaard 3 2 4 2 2 5 2" xfId="1022" xr:uid="{057DDF8C-F308-4CA4-8ACC-5B77D36E57B9}"/>
    <cellStyle name="Standaard 3 2 4 2 2 5 2 2" xfId="1872" xr:uid="{E4DD184A-9F43-4600-90BE-9A6A4A1FBEEF}"/>
    <cellStyle name="Standaard 3 2 4 2 2 5 2 2 2" xfId="4417" xr:uid="{2E87DD39-69EB-4153-B5FC-7E750FABCF73}"/>
    <cellStyle name="Standaard 3 2 4 2 2 5 2 2 2 2" xfId="6051" xr:uid="{34A21E27-518C-42EC-9030-C808B637C9C3}"/>
    <cellStyle name="Standaard 3 2 4 2 2 5 2 2 2 2 2" xfId="16240" xr:uid="{DAD64A07-51F3-4FCD-823D-B541BCF92DC9}"/>
    <cellStyle name="Standaard 3 2 4 2 2 5 2 2 2 2 2 2" xfId="36609" xr:uid="{58BD672A-3CA8-4173-8E93-EF9836084426}"/>
    <cellStyle name="Standaard 3 2 4 2 2 5 2 2 2 2 3" xfId="26425" xr:uid="{7563884A-E13F-49A0-B329-EFE708FBFF42}"/>
    <cellStyle name="Standaard 3 2 4 2 2 5 2 2 2 3" xfId="14595" xr:uid="{0A1DBEBF-C983-4CCF-B759-DDECDC5E0AC5}"/>
    <cellStyle name="Standaard 3 2 4 2 2 5 2 2 2 3 2" xfId="34964" xr:uid="{0EBDCBC7-A63F-493E-BB0F-1CA17F98C9A5}"/>
    <cellStyle name="Standaard 3 2 4 2 2 5 2 2 2 4" xfId="24780" xr:uid="{16285080-AF3B-4B86-A92B-A31F3C7ECE09}"/>
    <cellStyle name="Standaard 3 2 4 2 2 5 2 2 3" xfId="6050" xr:uid="{4730FC49-101B-4255-A008-83A66A36682C}"/>
    <cellStyle name="Standaard 3 2 4 2 2 5 2 2 3 2" xfId="16239" xr:uid="{FF4623C6-0784-4372-B98B-8965894F84D8}"/>
    <cellStyle name="Standaard 3 2 4 2 2 5 2 2 3 2 2" xfId="36608" xr:uid="{E7335620-CAA9-41E5-A469-65B1CDFAD4AD}"/>
    <cellStyle name="Standaard 3 2 4 2 2 5 2 2 3 3" xfId="26424" xr:uid="{0F9E4044-A848-4A9E-A146-F21E6B78D226}"/>
    <cellStyle name="Standaard 3 2 4 2 2 5 2 2 4" xfId="12052" xr:uid="{7877F427-3942-48D6-9670-F2005FBAC7F6}"/>
    <cellStyle name="Standaard 3 2 4 2 2 5 2 2 4 2" xfId="32421" xr:uid="{49F4736B-AB78-4433-928A-6C36536A9516}"/>
    <cellStyle name="Standaard 3 2 4 2 2 5 2 2 5" xfId="22237" xr:uid="{22E3D87B-D9BF-4B67-99E4-E8558551C6C6}"/>
    <cellStyle name="Standaard 3 2 4 2 2 5 2 3" xfId="2719" xr:uid="{6DBE83DD-5E91-4E0F-8BDA-BEF188DCC588}"/>
    <cellStyle name="Standaard 3 2 4 2 2 5 2 3 2" xfId="5264" xr:uid="{F6C50FD2-9569-4288-8C57-FC81480B52DC}"/>
    <cellStyle name="Standaard 3 2 4 2 2 5 2 3 2 2" xfId="6053" xr:uid="{DEDF5920-A931-49EC-9397-29498E715CBE}"/>
    <cellStyle name="Standaard 3 2 4 2 2 5 2 3 2 2 2" xfId="16242" xr:uid="{5054D14A-6EEB-4FC6-BF8F-CAD0C6AF6FF8}"/>
    <cellStyle name="Standaard 3 2 4 2 2 5 2 3 2 2 2 2" xfId="36611" xr:uid="{6C9C2AB6-67EC-4AA2-A790-6789BDB140A4}"/>
    <cellStyle name="Standaard 3 2 4 2 2 5 2 3 2 2 3" xfId="26427" xr:uid="{A4484EB5-8D20-4C74-A664-D0B974E620F5}"/>
    <cellStyle name="Standaard 3 2 4 2 2 5 2 3 2 3" xfId="15442" xr:uid="{EBF7BE24-6C43-41DE-9F1C-3B81ACDCE0A0}"/>
    <cellStyle name="Standaard 3 2 4 2 2 5 2 3 2 3 2" xfId="35811" xr:uid="{D114D171-D35A-479D-A60F-5EC8BDDCDE95}"/>
    <cellStyle name="Standaard 3 2 4 2 2 5 2 3 2 4" xfId="25627" xr:uid="{D48B316A-B366-4712-872B-E1E4771BB9C5}"/>
    <cellStyle name="Standaard 3 2 4 2 2 5 2 3 3" xfId="6052" xr:uid="{0D3BB1D8-973B-46B4-8B96-DFDAAB48D7EA}"/>
    <cellStyle name="Standaard 3 2 4 2 2 5 2 3 3 2" xfId="16241" xr:uid="{32B813FC-6CBC-44A5-ACBA-B53CA937FF49}"/>
    <cellStyle name="Standaard 3 2 4 2 2 5 2 3 3 2 2" xfId="36610" xr:uid="{DA1AABA1-AE0E-4B4C-B4EC-B59794B45D7D}"/>
    <cellStyle name="Standaard 3 2 4 2 2 5 2 3 3 3" xfId="26426" xr:uid="{3154BF72-B9A0-454C-9735-61B5B73E337E}"/>
    <cellStyle name="Standaard 3 2 4 2 2 5 2 3 4" xfId="12899" xr:uid="{8392AC8B-828A-4787-9DBE-F7A70E8A12F8}"/>
    <cellStyle name="Standaard 3 2 4 2 2 5 2 3 4 2" xfId="33268" xr:uid="{CEFDAEC7-A63A-40A4-8563-9AEA73A540FC}"/>
    <cellStyle name="Standaard 3 2 4 2 2 5 2 3 5" xfId="23084" xr:uid="{7D3D7D03-9A42-4E43-90B4-605E4955BAB3}"/>
    <cellStyle name="Standaard 3 2 4 2 2 5 2 4" xfId="3569" xr:uid="{1EE3FC5A-AB3C-4F9C-B6F5-09D4B4206551}"/>
    <cellStyle name="Standaard 3 2 4 2 2 5 2 4 2" xfId="6054" xr:uid="{1E63BD2F-14D1-4965-825F-DCD688A260FD}"/>
    <cellStyle name="Standaard 3 2 4 2 2 5 2 4 2 2" xfId="16243" xr:uid="{151CB90C-9816-4169-9BB9-C0BECFC2ACBF}"/>
    <cellStyle name="Standaard 3 2 4 2 2 5 2 4 2 2 2" xfId="36612" xr:uid="{441FFB8F-9B40-4744-A05F-F62951ED6001}"/>
    <cellStyle name="Standaard 3 2 4 2 2 5 2 4 2 3" xfId="26428" xr:uid="{9F9CBFF3-6958-4E2D-B5FB-0221773AFE7A}"/>
    <cellStyle name="Standaard 3 2 4 2 2 5 2 4 3" xfId="13747" xr:uid="{539DA674-47A1-4DB6-BD9A-2EDB9192FC00}"/>
    <cellStyle name="Standaard 3 2 4 2 2 5 2 4 3 2" xfId="34116" xr:uid="{5F0F1883-DFAF-42AA-B5D5-95ECA0B9E159}"/>
    <cellStyle name="Standaard 3 2 4 2 2 5 2 4 4" xfId="23932" xr:uid="{F05B367A-C992-4969-8386-F7263E7A62F3}"/>
    <cellStyle name="Standaard 3 2 4 2 2 5 2 5" xfId="6049" xr:uid="{9260C2AF-135B-46A4-9E16-16544DE9D3CA}"/>
    <cellStyle name="Standaard 3 2 4 2 2 5 2 5 2" xfId="16238" xr:uid="{F809F426-95BF-4AED-9E24-A02908830F65}"/>
    <cellStyle name="Standaard 3 2 4 2 2 5 2 5 2 2" xfId="36607" xr:uid="{BA96B92A-0D56-48E4-BCE0-BD2518D1BF9A}"/>
    <cellStyle name="Standaard 3 2 4 2 2 5 2 5 3" xfId="26423" xr:uid="{682EC4C4-33BD-4E05-AB86-7EBD46D40651}"/>
    <cellStyle name="Standaard 3 2 4 2 2 5 2 6" xfId="11204" xr:uid="{1216740B-A96C-48AD-B628-2E09EA91C5BC}"/>
    <cellStyle name="Standaard 3 2 4 2 2 5 2 6 2" xfId="31573" xr:uid="{05384626-66C6-4590-B769-D25ABB7CBACB}"/>
    <cellStyle name="Standaard 3 2 4 2 2 5 2 7" xfId="21389" xr:uid="{892AC9E5-FA39-4CAD-AD5A-E2881BE5CE25}"/>
    <cellStyle name="Standaard 3 2 4 2 2 5 3" xfId="1448" xr:uid="{0601B28B-16BC-4B75-9CBD-F47084D56D0A}"/>
    <cellStyle name="Standaard 3 2 4 2 2 5 3 2" xfId="3993" xr:uid="{54FAEFEF-08B2-4D0F-88A8-B2C6756E3CF2}"/>
    <cellStyle name="Standaard 3 2 4 2 2 5 3 2 2" xfId="6056" xr:uid="{5DEF641A-7D89-4699-BDC1-745FA2BC5107}"/>
    <cellStyle name="Standaard 3 2 4 2 2 5 3 2 2 2" xfId="16245" xr:uid="{0C3D9635-4BB0-415F-A024-098A5115AFAD}"/>
    <cellStyle name="Standaard 3 2 4 2 2 5 3 2 2 2 2" xfId="36614" xr:uid="{7C272648-3CCF-4F77-A6F7-0AAB1F6010EF}"/>
    <cellStyle name="Standaard 3 2 4 2 2 5 3 2 2 3" xfId="26430" xr:uid="{12F5509A-B48B-4392-87DE-A3C46F649D11}"/>
    <cellStyle name="Standaard 3 2 4 2 2 5 3 2 3" xfId="14171" xr:uid="{6C688BB8-D46A-4028-885C-58555E88383D}"/>
    <cellStyle name="Standaard 3 2 4 2 2 5 3 2 3 2" xfId="34540" xr:uid="{0DF94B0B-D0D3-4CDE-A15B-BF45E407055A}"/>
    <cellStyle name="Standaard 3 2 4 2 2 5 3 2 4" xfId="24356" xr:uid="{AC2235B8-4A30-423A-9EFB-6A13E2B154E7}"/>
    <cellStyle name="Standaard 3 2 4 2 2 5 3 3" xfId="6055" xr:uid="{3A904421-7E3A-4A36-8806-1CF02363C7A8}"/>
    <cellStyle name="Standaard 3 2 4 2 2 5 3 3 2" xfId="16244" xr:uid="{F58680FF-6A66-402A-BDA6-B0BE8A7488D0}"/>
    <cellStyle name="Standaard 3 2 4 2 2 5 3 3 2 2" xfId="36613" xr:uid="{B162DFEB-0DDD-49B3-B1ED-06D596F3ABC1}"/>
    <cellStyle name="Standaard 3 2 4 2 2 5 3 3 3" xfId="26429" xr:uid="{76219990-7785-4A44-AFD0-45BFD4F3ECE8}"/>
    <cellStyle name="Standaard 3 2 4 2 2 5 3 4" xfId="11628" xr:uid="{0EF46CC3-9E05-4224-81D9-B3236A078F31}"/>
    <cellStyle name="Standaard 3 2 4 2 2 5 3 4 2" xfId="31997" xr:uid="{69731C18-38CB-4251-8B02-5199EF9798EE}"/>
    <cellStyle name="Standaard 3 2 4 2 2 5 3 5" xfId="21813" xr:uid="{CE128B21-76D7-4015-B340-48909BC683B1}"/>
    <cellStyle name="Standaard 3 2 4 2 2 5 4" xfId="2295" xr:uid="{9DE24F34-27FD-4F3F-8242-ABE127B70DD3}"/>
    <cellStyle name="Standaard 3 2 4 2 2 5 4 2" xfId="4840" xr:uid="{0AB28BD3-32A2-421E-8867-9E71A8D67A57}"/>
    <cellStyle name="Standaard 3 2 4 2 2 5 4 2 2" xfId="6058" xr:uid="{FC7A4B2B-25AC-4945-98E4-EE929E5DA0EC}"/>
    <cellStyle name="Standaard 3 2 4 2 2 5 4 2 2 2" xfId="16247" xr:uid="{3ED3DC5B-FBAD-4911-BC8C-763B513A05FF}"/>
    <cellStyle name="Standaard 3 2 4 2 2 5 4 2 2 2 2" xfId="36616" xr:uid="{39DC57C5-8340-4139-922D-4E798924F6DF}"/>
    <cellStyle name="Standaard 3 2 4 2 2 5 4 2 2 3" xfId="26432" xr:uid="{102F5DA3-A8F6-4332-8F92-FAF3214CFF5D}"/>
    <cellStyle name="Standaard 3 2 4 2 2 5 4 2 3" xfId="15018" xr:uid="{BFB82367-E108-440A-AD1E-D6F192CB68D0}"/>
    <cellStyle name="Standaard 3 2 4 2 2 5 4 2 3 2" xfId="35387" xr:uid="{A3B38673-0D13-422B-B0BF-77674C8C7337}"/>
    <cellStyle name="Standaard 3 2 4 2 2 5 4 2 4" xfId="25203" xr:uid="{609A9EA1-98EA-404D-B035-21636DA585D7}"/>
    <cellStyle name="Standaard 3 2 4 2 2 5 4 3" xfId="6057" xr:uid="{50FDFC22-D4C9-42E8-86C1-47BFAD691A42}"/>
    <cellStyle name="Standaard 3 2 4 2 2 5 4 3 2" xfId="16246" xr:uid="{CFB2E835-96CB-4740-9A3C-D73B948A8A15}"/>
    <cellStyle name="Standaard 3 2 4 2 2 5 4 3 2 2" xfId="36615" xr:uid="{E974D275-FBB5-4BA9-B544-6484ADFBFD96}"/>
    <cellStyle name="Standaard 3 2 4 2 2 5 4 3 3" xfId="26431" xr:uid="{E785BF66-CF7B-4E50-81A3-C0BC269CDF49}"/>
    <cellStyle name="Standaard 3 2 4 2 2 5 4 4" xfId="12475" xr:uid="{01FF281C-827A-43AB-93DC-EDEB4D918C3E}"/>
    <cellStyle name="Standaard 3 2 4 2 2 5 4 4 2" xfId="32844" xr:uid="{FB021450-171C-48FB-AEB7-9CA392D02541}"/>
    <cellStyle name="Standaard 3 2 4 2 2 5 4 5" xfId="22660" xr:uid="{1DB9689D-53A6-4335-B137-8EF6A7871926}"/>
    <cellStyle name="Standaard 3 2 4 2 2 5 5" xfId="3145" xr:uid="{B2961A0A-9350-4916-9C01-C90AE32E1FBD}"/>
    <cellStyle name="Standaard 3 2 4 2 2 5 5 2" xfId="6059" xr:uid="{D48DFF9E-1C8A-4AC2-9401-276AFC623A99}"/>
    <cellStyle name="Standaard 3 2 4 2 2 5 5 2 2" xfId="16248" xr:uid="{2E78AE17-9D01-4AA2-97A8-017B861C8CBF}"/>
    <cellStyle name="Standaard 3 2 4 2 2 5 5 2 2 2" xfId="36617" xr:uid="{05F9CEAF-E912-4C5D-B4D4-24C196C8B98C}"/>
    <cellStyle name="Standaard 3 2 4 2 2 5 5 2 3" xfId="26433" xr:uid="{A643A890-7CCE-47AA-BFE5-DD1C9A20BA6D}"/>
    <cellStyle name="Standaard 3 2 4 2 2 5 5 3" xfId="13323" xr:uid="{52B592F7-C26A-46D2-BC55-FE0CF4001327}"/>
    <cellStyle name="Standaard 3 2 4 2 2 5 5 3 2" xfId="33692" xr:uid="{46FDBC21-83B4-4953-B5F4-0D0101EA2F5E}"/>
    <cellStyle name="Standaard 3 2 4 2 2 5 5 4" xfId="23508" xr:uid="{5E9DA567-5E7C-4EB1-93BC-853EC8955FD0}"/>
    <cellStyle name="Standaard 3 2 4 2 2 5 6" xfId="6048" xr:uid="{5AC89097-AAEE-471D-B292-C50BA050473F}"/>
    <cellStyle name="Standaard 3 2 4 2 2 5 6 2" xfId="16237" xr:uid="{F903C286-056D-4763-82FB-63429E37E262}"/>
    <cellStyle name="Standaard 3 2 4 2 2 5 6 2 2" xfId="36606" xr:uid="{8B621072-2CDB-4242-A33B-6258D30C96BA}"/>
    <cellStyle name="Standaard 3 2 4 2 2 5 6 3" xfId="26422" xr:uid="{AB506883-430A-4228-9D60-80240EF49601}"/>
    <cellStyle name="Standaard 3 2 4 2 2 5 7" xfId="10780" xr:uid="{FE2C5204-671A-413E-8449-E683DA0D4878}"/>
    <cellStyle name="Standaard 3 2 4 2 2 5 7 2" xfId="31149" xr:uid="{070ECE37-0B6A-48A8-A64E-E98E236F4D1F}"/>
    <cellStyle name="Standaard 3 2 4 2 2 5 8" xfId="20965" xr:uid="{FD549F12-9417-410A-960D-BD8A8B083F0F}"/>
    <cellStyle name="Standaard 3 2 4 2 2 6" xfId="665" xr:uid="{243A28BC-3207-42E2-B5AB-C23F7E9B279A}"/>
    <cellStyle name="Standaard 3 2 4 2 2 6 2" xfId="1515" xr:uid="{062847A7-8187-43AA-B83E-3EB4E60DA9D4}"/>
    <cellStyle name="Standaard 3 2 4 2 2 6 2 2" xfId="4060" xr:uid="{635ABA11-7927-437C-93B8-F186B9008777}"/>
    <cellStyle name="Standaard 3 2 4 2 2 6 2 2 2" xfId="6062" xr:uid="{5B537E12-FA3A-4D32-BB76-FADC1D429D5D}"/>
    <cellStyle name="Standaard 3 2 4 2 2 6 2 2 2 2" xfId="16251" xr:uid="{04BD91C9-A74C-4A3B-B22F-BD7AF7813CC0}"/>
    <cellStyle name="Standaard 3 2 4 2 2 6 2 2 2 2 2" xfId="36620" xr:uid="{C14EA6E4-A158-421E-A217-6C7636CE2166}"/>
    <cellStyle name="Standaard 3 2 4 2 2 6 2 2 2 3" xfId="26436" xr:uid="{6664CE85-AE10-4661-85A6-B25F0E6A72A6}"/>
    <cellStyle name="Standaard 3 2 4 2 2 6 2 2 3" xfId="14238" xr:uid="{CABA1C44-BED5-4351-9BF9-02C2B901176B}"/>
    <cellStyle name="Standaard 3 2 4 2 2 6 2 2 3 2" xfId="34607" xr:uid="{E595492A-9941-46D7-AFCB-57D1413D2C43}"/>
    <cellStyle name="Standaard 3 2 4 2 2 6 2 2 4" xfId="24423" xr:uid="{B561A492-3812-47A4-BB8E-589A6E5AF56E}"/>
    <cellStyle name="Standaard 3 2 4 2 2 6 2 3" xfId="6061" xr:uid="{FDE4B5E8-6D8D-4D46-A2DB-705448AF2D76}"/>
    <cellStyle name="Standaard 3 2 4 2 2 6 2 3 2" xfId="16250" xr:uid="{DAEC2CFB-392D-4A65-B701-4056A0C8E262}"/>
    <cellStyle name="Standaard 3 2 4 2 2 6 2 3 2 2" xfId="36619" xr:uid="{75C41C84-EF4F-4711-9F6C-0ABC402183C4}"/>
    <cellStyle name="Standaard 3 2 4 2 2 6 2 3 3" xfId="26435" xr:uid="{81175BBF-75E3-44D5-8C8E-2B58252B5A0F}"/>
    <cellStyle name="Standaard 3 2 4 2 2 6 2 4" xfId="11695" xr:uid="{284D3804-86F6-49DD-BFF0-C7AB9ABEAC0D}"/>
    <cellStyle name="Standaard 3 2 4 2 2 6 2 4 2" xfId="32064" xr:uid="{273B8F5E-78F8-4BA4-81C7-9E12C5E50318}"/>
    <cellStyle name="Standaard 3 2 4 2 2 6 2 5" xfId="21880" xr:uid="{F27C04DE-2F5C-4FAA-8454-7314822D8CE6}"/>
    <cellStyle name="Standaard 3 2 4 2 2 6 3" xfId="2362" xr:uid="{DFE34F74-9006-4ED3-8D4F-A83A21EB19AF}"/>
    <cellStyle name="Standaard 3 2 4 2 2 6 3 2" xfId="4907" xr:uid="{AA1392BF-7759-4470-8B3B-285B5D914C18}"/>
    <cellStyle name="Standaard 3 2 4 2 2 6 3 2 2" xfId="6064" xr:uid="{254099FD-A173-487B-8A16-B69A48F283A4}"/>
    <cellStyle name="Standaard 3 2 4 2 2 6 3 2 2 2" xfId="16253" xr:uid="{2267A825-67BB-4B1D-AB55-F30421C02158}"/>
    <cellStyle name="Standaard 3 2 4 2 2 6 3 2 2 2 2" xfId="36622" xr:uid="{4592517C-0489-4747-AFAE-8DCD48C18210}"/>
    <cellStyle name="Standaard 3 2 4 2 2 6 3 2 2 3" xfId="26438" xr:uid="{A0AB40CE-34AA-46C9-8679-BD3BEC36CF32}"/>
    <cellStyle name="Standaard 3 2 4 2 2 6 3 2 3" xfId="15085" xr:uid="{25B8C733-CB63-4A01-A20C-A55CC9FDEB66}"/>
    <cellStyle name="Standaard 3 2 4 2 2 6 3 2 3 2" xfId="35454" xr:uid="{DBB10ACD-61C8-426A-85B0-BAC82DF72E97}"/>
    <cellStyle name="Standaard 3 2 4 2 2 6 3 2 4" xfId="25270" xr:uid="{4DBFD9D3-0B27-42FD-91B3-A4392B8B78D0}"/>
    <cellStyle name="Standaard 3 2 4 2 2 6 3 3" xfId="6063" xr:uid="{EC47EBED-08D7-40C4-8200-A1F15EFACB96}"/>
    <cellStyle name="Standaard 3 2 4 2 2 6 3 3 2" xfId="16252" xr:uid="{CF35EB61-D728-4C0D-B499-42347704876F}"/>
    <cellStyle name="Standaard 3 2 4 2 2 6 3 3 2 2" xfId="36621" xr:uid="{4B451870-2C00-4B5F-B8B3-200912E05A8F}"/>
    <cellStyle name="Standaard 3 2 4 2 2 6 3 3 3" xfId="26437" xr:uid="{EACB1A06-05B7-4D70-B440-83521CD897A3}"/>
    <cellStyle name="Standaard 3 2 4 2 2 6 3 4" xfId="12542" xr:uid="{40A10BA5-98EE-490F-AA86-75B6600EB2D0}"/>
    <cellStyle name="Standaard 3 2 4 2 2 6 3 4 2" xfId="32911" xr:uid="{22D52480-8AC0-4C06-9F8F-FE7407DCA3F0}"/>
    <cellStyle name="Standaard 3 2 4 2 2 6 3 5" xfId="22727" xr:uid="{71C58690-A751-49BE-9384-1B768D1E44A9}"/>
    <cellStyle name="Standaard 3 2 4 2 2 6 4" xfId="3212" xr:uid="{A182944A-3542-4747-A538-653DBE7AFA3A}"/>
    <cellStyle name="Standaard 3 2 4 2 2 6 4 2" xfId="6065" xr:uid="{D2AA7F70-4395-4296-8FC0-AE928671B67D}"/>
    <cellStyle name="Standaard 3 2 4 2 2 6 4 2 2" xfId="16254" xr:uid="{13C2823F-D088-4587-A0BA-9562F2DB8EA5}"/>
    <cellStyle name="Standaard 3 2 4 2 2 6 4 2 2 2" xfId="36623" xr:uid="{5F38EE7D-3EDD-476C-B467-27F7DDE3452C}"/>
    <cellStyle name="Standaard 3 2 4 2 2 6 4 2 3" xfId="26439" xr:uid="{3EA73865-76E0-4D3B-9BB0-D25A1F4E5CEA}"/>
    <cellStyle name="Standaard 3 2 4 2 2 6 4 3" xfId="13390" xr:uid="{63B84DF3-8DDA-4086-AC35-BA5E21FF605E}"/>
    <cellStyle name="Standaard 3 2 4 2 2 6 4 3 2" xfId="33759" xr:uid="{7FA537AC-5769-4BBE-9E8F-25D64DE0C638}"/>
    <cellStyle name="Standaard 3 2 4 2 2 6 4 4" xfId="23575" xr:uid="{ED8A02B4-5EC2-4004-BDCD-641C5FF6A0E7}"/>
    <cellStyle name="Standaard 3 2 4 2 2 6 5" xfId="6060" xr:uid="{A207F18F-0723-4D34-B95D-A1BFEE69C367}"/>
    <cellStyle name="Standaard 3 2 4 2 2 6 5 2" xfId="16249" xr:uid="{0D2F4058-1F8A-4152-B2D3-7DBA6F432C55}"/>
    <cellStyle name="Standaard 3 2 4 2 2 6 5 2 2" xfId="36618" xr:uid="{A855C410-573B-461C-973A-C20E895CD1B1}"/>
    <cellStyle name="Standaard 3 2 4 2 2 6 5 3" xfId="26434" xr:uid="{18DB0F86-ADC9-4B71-BD1A-3B3F20C2AAE2}"/>
    <cellStyle name="Standaard 3 2 4 2 2 6 6" xfId="10847" xr:uid="{CC9811DD-C677-4205-8938-B286619D99D5}"/>
    <cellStyle name="Standaard 3 2 4 2 2 6 6 2" xfId="31216" xr:uid="{FCE06C55-4966-43D3-BD5E-9ADE76D39622}"/>
    <cellStyle name="Standaard 3 2 4 2 2 6 7" xfId="21032" xr:uid="{A57DB5D2-D1DC-49F7-8FCA-E98F87D29F65}"/>
    <cellStyle name="Standaard 3 2 4 2 2 7" xfId="1091" xr:uid="{74870D14-C884-410B-B266-F72735540E0E}"/>
    <cellStyle name="Standaard 3 2 4 2 2 7 2" xfId="3636" xr:uid="{8B1C1287-7F18-45AA-8A34-141D765836B6}"/>
    <cellStyle name="Standaard 3 2 4 2 2 7 2 2" xfId="6067" xr:uid="{EC552806-7D04-4BD7-98E8-68B1BA59360D}"/>
    <cellStyle name="Standaard 3 2 4 2 2 7 2 2 2" xfId="16256" xr:uid="{93733641-A618-4AA9-AD2C-44E3D3EA5B5A}"/>
    <cellStyle name="Standaard 3 2 4 2 2 7 2 2 2 2" xfId="36625" xr:uid="{4C384228-0108-4289-B1C4-365BADFAE288}"/>
    <cellStyle name="Standaard 3 2 4 2 2 7 2 2 3" xfId="26441" xr:uid="{E37FCAD9-39C1-4E7B-B897-1297CC7DB1A8}"/>
    <cellStyle name="Standaard 3 2 4 2 2 7 2 3" xfId="13814" xr:uid="{6B1F4F99-72DC-4C09-A33C-8A7E7EA9F211}"/>
    <cellStyle name="Standaard 3 2 4 2 2 7 2 3 2" xfId="34183" xr:uid="{81A5C2A9-793C-42B2-B643-8A4E181DA49A}"/>
    <cellStyle name="Standaard 3 2 4 2 2 7 2 4" xfId="23999" xr:uid="{EBF3FDD5-A268-4139-9193-9BBB14C8D943}"/>
    <cellStyle name="Standaard 3 2 4 2 2 7 3" xfId="6066" xr:uid="{91877077-D893-4B44-81B4-CDE2E6539DC5}"/>
    <cellStyle name="Standaard 3 2 4 2 2 7 3 2" xfId="16255" xr:uid="{BEEB7C1C-652E-4850-8DA3-F9F603AF657C}"/>
    <cellStyle name="Standaard 3 2 4 2 2 7 3 2 2" xfId="36624" xr:uid="{114E5C0A-F1F0-489A-B280-F9A55C200F56}"/>
    <cellStyle name="Standaard 3 2 4 2 2 7 3 3" xfId="26440" xr:uid="{6CEB2A14-DD4A-48A8-8A33-717CEAFA15E7}"/>
    <cellStyle name="Standaard 3 2 4 2 2 7 4" xfId="11271" xr:uid="{19E5035C-1CEB-4649-B575-BEF5CCF90EB2}"/>
    <cellStyle name="Standaard 3 2 4 2 2 7 4 2" xfId="31640" xr:uid="{12C35457-9EE6-484D-8A01-A3FAB52CD855}"/>
    <cellStyle name="Standaard 3 2 4 2 2 7 5" xfId="21456" xr:uid="{368AB447-030E-4B21-81E6-8CAABE67A0FA}"/>
    <cellStyle name="Standaard 3 2 4 2 2 8" xfId="1938" xr:uid="{8AB44C35-A804-4CD2-AC18-9893D1A74A2B}"/>
    <cellStyle name="Standaard 3 2 4 2 2 8 2" xfId="4483" xr:uid="{477F5E44-C2D0-4FB8-8166-442A8F17EDC1}"/>
    <cellStyle name="Standaard 3 2 4 2 2 8 2 2" xfId="6069" xr:uid="{06EA02EB-9FC3-40BA-A7D7-78484FC06792}"/>
    <cellStyle name="Standaard 3 2 4 2 2 8 2 2 2" xfId="16258" xr:uid="{FE319C89-51AB-417D-A689-DE131CBEF1F3}"/>
    <cellStyle name="Standaard 3 2 4 2 2 8 2 2 2 2" xfId="36627" xr:uid="{5973C19C-7829-4DCF-973D-F91D0732DC64}"/>
    <cellStyle name="Standaard 3 2 4 2 2 8 2 2 3" xfId="26443" xr:uid="{1BDE7970-88D2-4CDF-BF39-0FC5DC048C8E}"/>
    <cellStyle name="Standaard 3 2 4 2 2 8 2 3" xfId="14661" xr:uid="{F9DD5C7A-E2C6-4170-A2BF-A71CEA690F4E}"/>
    <cellStyle name="Standaard 3 2 4 2 2 8 2 3 2" xfId="35030" xr:uid="{A271CC98-A8A7-491B-9EC0-E9421C7C27BD}"/>
    <cellStyle name="Standaard 3 2 4 2 2 8 2 4" xfId="24846" xr:uid="{4EEE8249-0C5C-435C-AD34-15069B4E35C0}"/>
    <cellStyle name="Standaard 3 2 4 2 2 8 3" xfId="6068" xr:uid="{577DDA4A-E7E3-4630-93AB-FD6EDB4B4F38}"/>
    <cellStyle name="Standaard 3 2 4 2 2 8 3 2" xfId="16257" xr:uid="{50C2640D-01BE-471B-9761-C3084C8E5992}"/>
    <cellStyle name="Standaard 3 2 4 2 2 8 3 2 2" xfId="36626" xr:uid="{5EBDB1D1-A741-4490-B02A-FD0112C5424F}"/>
    <cellStyle name="Standaard 3 2 4 2 2 8 3 3" xfId="26442" xr:uid="{5162BB13-3AA8-46AA-A381-4A2C15335006}"/>
    <cellStyle name="Standaard 3 2 4 2 2 8 4" xfId="12118" xr:uid="{B3229863-EA10-4F94-BB02-BA962AA40B56}"/>
    <cellStyle name="Standaard 3 2 4 2 2 8 4 2" xfId="32487" xr:uid="{E66CB08E-AA40-43BF-BFB7-FA9244269111}"/>
    <cellStyle name="Standaard 3 2 4 2 2 8 5" xfId="22303" xr:uid="{AC3B9F5D-1297-40BE-9F0D-BA1E3CB67C4D}"/>
    <cellStyle name="Standaard 3 2 4 2 2 9" xfId="2788" xr:uid="{B71D8648-FD1B-48FA-9FA7-AD78D743F70E}"/>
    <cellStyle name="Standaard 3 2 4 2 2 9 2" xfId="6070" xr:uid="{0BC55674-CC8B-43E7-9161-F937134DD329}"/>
    <cellStyle name="Standaard 3 2 4 2 2 9 2 2" xfId="16259" xr:uid="{22919617-AD09-4772-9AAD-76824391E400}"/>
    <cellStyle name="Standaard 3 2 4 2 2 9 2 2 2" xfId="36628" xr:uid="{9FEE6704-B479-4BAD-946C-0569D7900305}"/>
    <cellStyle name="Standaard 3 2 4 2 2 9 2 3" xfId="26444" xr:uid="{7C1E5D7F-9D88-4FB2-80BD-ACE0F09558AA}"/>
    <cellStyle name="Standaard 3 2 4 2 2 9 3" xfId="12966" xr:uid="{7D7AC470-784D-4A19-98CB-CFEBBF66ED6F}"/>
    <cellStyle name="Standaard 3 2 4 2 2 9 3 2" xfId="33335" xr:uid="{B3376E48-0965-444F-AFE8-9319E9006C71}"/>
    <cellStyle name="Standaard 3 2 4 2 2 9 4" xfId="23151" xr:uid="{809DFAE9-BBCB-408A-A5D9-60C67977561C}"/>
    <cellStyle name="Standaard 3 2 4 2 3" xfId="138" xr:uid="{805810AF-9956-4816-A4A7-01E2BB7769AE}"/>
    <cellStyle name="Standaard 3 2 4 2 3 2" xfId="274" xr:uid="{1A990262-2C38-408E-B8CB-8493EE0A029C}"/>
    <cellStyle name="Standaard 3 2 4 2 3 2 2" xfId="832" xr:uid="{EEAF6AB0-4891-4A02-9238-2723454F5C0C}"/>
    <cellStyle name="Standaard 3 2 4 2 3 2 2 2" xfId="1682" xr:uid="{2818F133-B75C-4442-9BB1-018546CFECC3}"/>
    <cellStyle name="Standaard 3 2 4 2 3 2 2 2 2" xfId="4227" xr:uid="{D727D771-8473-4846-BBFB-3AF135A1E5C5}"/>
    <cellStyle name="Standaard 3 2 4 2 3 2 2 2 2 2" xfId="6075" xr:uid="{27A55E55-28FE-428E-AF62-4E0FC82FA535}"/>
    <cellStyle name="Standaard 3 2 4 2 3 2 2 2 2 2 2" xfId="16264" xr:uid="{DC37C95B-4EC5-4559-B672-172DCB9F6525}"/>
    <cellStyle name="Standaard 3 2 4 2 3 2 2 2 2 2 2 2" xfId="36633" xr:uid="{1C945313-F254-4C0C-BA20-A7A0876A6D33}"/>
    <cellStyle name="Standaard 3 2 4 2 3 2 2 2 2 2 3" xfId="26449" xr:uid="{A1DF1E02-CA80-4247-A18E-57F9C573A223}"/>
    <cellStyle name="Standaard 3 2 4 2 3 2 2 2 2 3" xfId="14405" xr:uid="{15EF83F1-9214-4921-BA1A-C795074E3EF2}"/>
    <cellStyle name="Standaard 3 2 4 2 3 2 2 2 2 3 2" xfId="34774" xr:uid="{0A539A44-3D72-4DB0-9CA5-AA3CDD1A0F41}"/>
    <cellStyle name="Standaard 3 2 4 2 3 2 2 2 2 4" xfId="24590" xr:uid="{C11B51C7-C828-432E-B97F-B986FCCBCF8C}"/>
    <cellStyle name="Standaard 3 2 4 2 3 2 2 2 3" xfId="6074" xr:uid="{A802FBAE-CD02-45BD-A28D-97B070D49770}"/>
    <cellStyle name="Standaard 3 2 4 2 3 2 2 2 3 2" xfId="16263" xr:uid="{CFCD64E5-BF66-4C7B-A94D-B6AED66C6320}"/>
    <cellStyle name="Standaard 3 2 4 2 3 2 2 2 3 2 2" xfId="36632" xr:uid="{3DB22430-B582-4F0F-9096-B7952323265A}"/>
    <cellStyle name="Standaard 3 2 4 2 3 2 2 2 3 3" xfId="26448" xr:uid="{32E962A4-5289-4ED5-9E9A-9D5E041B6E9C}"/>
    <cellStyle name="Standaard 3 2 4 2 3 2 2 2 4" xfId="11862" xr:uid="{78913775-86D4-422B-8C6C-D4E39E5D2C32}"/>
    <cellStyle name="Standaard 3 2 4 2 3 2 2 2 4 2" xfId="32231" xr:uid="{8BBDF575-53F8-4084-9C8D-D70FCA0806C7}"/>
    <cellStyle name="Standaard 3 2 4 2 3 2 2 2 5" xfId="22047" xr:uid="{3DCD34F3-C570-421E-866E-767E8536DFD3}"/>
    <cellStyle name="Standaard 3 2 4 2 3 2 2 3" xfId="2529" xr:uid="{D7B31C7B-91AB-43BC-99CF-685123A4600D}"/>
    <cellStyle name="Standaard 3 2 4 2 3 2 2 3 2" xfId="5074" xr:uid="{CB7C4F11-F75E-464A-8CF3-326014FFC218}"/>
    <cellStyle name="Standaard 3 2 4 2 3 2 2 3 2 2" xfId="6077" xr:uid="{A9BB347D-AF63-4001-B871-F8F91F7633B3}"/>
    <cellStyle name="Standaard 3 2 4 2 3 2 2 3 2 2 2" xfId="16266" xr:uid="{38E52375-9FC7-481B-B835-D3B267B843BD}"/>
    <cellStyle name="Standaard 3 2 4 2 3 2 2 3 2 2 2 2" xfId="36635" xr:uid="{C0E0AAC3-3208-4C2F-B3B3-E648176F2378}"/>
    <cellStyle name="Standaard 3 2 4 2 3 2 2 3 2 2 3" xfId="26451" xr:uid="{B1F35AD0-1C87-468C-A40F-8A6DACBF6033}"/>
    <cellStyle name="Standaard 3 2 4 2 3 2 2 3 2 3" xfId="15252" xr:uid="{F763C307-ADF3-4D0B-BE32-1624C0B5713F}"/>
    <cellStyle name="Standaard 3 2 4 2 3 2 2 3 2 3 2" xfId="35621" xr:uid="{A42158DC-ACDC-46FC-B1A1-5BDEA299A121}"/>
    <cellStyle name="Standaard 3 2 4 2 3 2 2 3 2 4" xfId="25437" xr:uid="{DB66CC4E-CD07-4E10-85FF-03B08BA3B383}"/>
    <cellStyle name="Standaard 3 2 4 2 3 2 2 3 3" xfId="6076" xr:uid="{C8631C04-83DF-4A63-B066-2A437C509D4D}"/>
    <cellStyle name="Standaard 3 2 4 2 3 2 2 3 3 2" xfId="16265" xr:uid="{F2F553E2-07D7-4250-80D3-3A3971452E81}"/>
    <cellStyle name="Standaard 3 2 4 2 3 2 2 3 3 2 2" xfId="36634" xr:uid="{9C7F04C4-4AE5-479D-A82E-E0AEDF168F27}"/>
    <cellStyle name="Standaard 3 2 4 2 3 2 2 3 3 3" xfId="26450" xr:uid="{75114825-5FC6-4969-9E3E-F89199C23631}"/>
    <cellStyle name="Standaard 3 2 4 2 3 2 2 3 4" xfId="12709" xr:uid="{8A39D324-A6FE-4C3D-81BB-DAB2E497C478}"/>
    <cellStyle name="Standaard 3 2 4 2 3 2 2 3 4 2" xfId="33078" xr:uid="{0110790F-E4A7-4F31-9894-E3464E127D00}"/>
    <cellStyle name="Standaard 3 2 4 2 3 2 2 3 5" xfId="22894" xr:uid="{C6E5ED6A-7F92-4C5A-BECE-E2FF1E875FD1}"/>
    <cellStyle name="Standaard 3 2 4 2 3 2 2 4" xfId="3379" xr:uid="{54BEBF93-6A51-4D86-91BD-BB7539D0BDC1}"/>
    <cellStyle name="Standaard 3 2 4 2 3 2 2 4 2" xfId="6078" xr:uid="{C669DE5A-6F0C-4EC7-B882-66F76FA915A8}"/>
    <cellStyle name="Standaard 3 2 4 2 3 2 2 4 2 2" xfId="16267" xr:uid="{FB9E7547-D177-4E55-9ABE-3B4C5183DD4B}"/>
    <cellStyle name="Standaard 3 2 4 2 3 2 2 4 2 2 2" xfId="36636" xr:uid="{D86F163F-0D75-4BAD-B78A-024F98B28206}"/>
    <cellStyle name="Standaard 3 2 4 2 3 2 2 4 2 3" xfId="26452" xr:uid="{F2BD7047-9AFE-47FA-AB4F-26B4B7F69CBB}"/>
    <cellStyle name="Standaard 3 2 4 2 3 2 2 4 3" xfId="13557" xr:uid="{36A8FEF2-880B-4D18-BC07-7C5B5A72D6E6}"/>
    <cellStyle name="Standaard 3 2 4 2 3 2 2 4 3 2" xfId="33926" xr:uid="{5C2F1C54-A01A-4766-9F8D-FF19FBF38E18}"/>
    <cellStyle name="Standaard 3 2 4 2 3 2 2 4 4" xfId="23742" xr:uid="{05CCF34F-A4FF-41B3-A26C-C80FB52524C6}"/>
    <cellStyle name="Standaard 3 2 4 2 3 2 2 5" xfId="6073" xr:uid="{7C058FA7-9D20-4A4E-87CF-87556F2E54DF}"/>
    <cellStyle name="Standaard 3 2 4 2 3 2 2 5 2" xfId="16262" xr:uid="{82209DD9-48AC-4449-910F-98AA4906645B}"/>
    <cellStyle name="Standaard 3 2 4 2 3 2 2 5 2 2" xfId="36631" xr:uid="{B0F4446A-7D17-46EB-989C-77A26E9F439E}"/>
    <cellStyle name="Standaard 3 2 4 2 3 2 2 5 3" xfId="26447" xr:uid="{740804F7-05B4-45CD-AF9E-3DC2D9F01F3C}"/>
    <cellStyle name="Standaard 3 2 4 2 3 2 2 6" xfId="11014" xr:uid="{4249EDAF-6801-4D4F-9F6B-B822A21F3EC7}"/>
    <cellStyle name="Standaard 3 2 4 2 3 2 2 6 2" xfId="31383" xr:uid="{3706E89F-0D50-4AE5-A891-0EECB3CDCD37}"/>
    <cellStyle name="Standaard 3 2 4 2 3 2 2 7" xfId="21199" xr:uid="{1D82D1B6-A881-4125-87B1-48E8DF80FEE5}"/>
    <cellStyle name="Standaard 3 2 4 2 3 2 3" xfId="1258" xr:uid="{FE54E5C3-955A-4432-9457-16EC503E56B5}"/>
    <cellStyle name="Standaard 3 2 4 2 3 2 3 2" xfId="3803" xr:uid="{6C04B6C0-DABB-47CE-B6EA-F532C12062C9}"/>
    <cellStyle name="Standaard 3 2 4 2 3 2 3 2 2" xfId="6080" xr:uid="{D60B4A81-F4A0-4928-99FE-A2ADA0861950}"/>
    <cellStyle name="Standaard 3 2 4 2 3 2 3 2 2 2" xfId="16269" xr:uid="{407CA9FD-40CF-4652-A443-72EA1502AC43}"/>
    <cellStyle name="Standaard 3 2 4 2 3 2 3 2 2 2 2" xfId="36638" xr:uid="{D99BEB4F-AC02-4D77-B4C8-D5CCCF388AE0}"/>
    <cellStyle name="Standaard 3 2 4 2 3 2 3 2 2 3" xfId="26454" xr:uid="{906C2190-DDCF-4B0D-9425-E28B23777A43}"/>
    <cellStyle name="Standaard 3 2 4 2 3 2 3 2 3" xfId="13981" xr:uid="{FA75314C-EF3F-47FF-8C3B-FCE35632128C}"/>
    <cellStyle name="Standaard 3 2 4 2 3 2 3 2 3 2" xfId="34350" xr:uid="{F85F9B5A-0889-4B71-954D-35B06211F5E9}"/>
    <cellStyle name="Standaard 3 2 4 2 3 2 3 2 4" xfId="24166" xr:uid="{EA0EAD43-FE44-4E50-B5C4-58F6794CA43A}"/>
    <cellStyle name="Standaard 3 2 4 2 3 2 3 3" xfId="6079" xr:uid="{5C59BB3B-D214-4A5E-A8E0-E9B3FCE0DC24}"/>
    <cellStyle name="Standaard 3 2 4 2 3 2 3 3 2" xfId="16268" xr:uid="{539AFB55-465F-498D-9DD0-CFD5CD79F511}"/>
    <cellStyle name="Standaard 3 2 4 2 3 2 3 3 2 2" xfId="36637" xr:uid="{5E59D9C9-9660-4D15-8C23-1EF4E607CAFD}"/>
    <cellStyle name="Standaard 3 2 4 2 3 2 3 3 3" xfId="26453" xr:uid="{4516F8E2-DFDE-4A15-A866-94E8FFDA7C77}"/>
    <cellStyle name="Standaard 3 2 4 2 3 2 3 4" xfId="11438" xr:uid="{D68A0357-F476-4D83-9382-4A9AA0C341B2}"/>
    <cellStyle name="Standaard 3 2 4 2 3 2 3 4 2" xfId="31807" xr:uid="{9D41F5C4-C0DC-4C1A-9758-653A09D4AD5C}"/>
    <cellStyle name="Standaard 3 2 4 2 3 2 3 5" xfId="21623" xr:uid="{D11B6319-BBF4-4A07-90DB-87A08123D412}"/>
    <cellStyle name="Standaard 3 2 4 2 3 2 4" xfId="2105" xr:uid="{E6A53595-108D-4935-8BCA-A7AFE2AB8B0E}"/>
    <cellStyle name="Standaard 3 2 4 2 3 2 4 2" xfId="4650" xr:uid="{A11BA5C4-D809-41CF-A8D7-E8CC089CEA93}"/>
    <cellStyle name="Standaard 3 2 4 2 3 2 4 2 2" xfId="6082" xr:uid="{2038476E-1B2B-4520-943A-CF25C47940DA}"/>
    <cellStyle name="Standaard 3 2 4 2 3 2 4 2 2 2" xfId="16271" xr:uid="{BCA1246D-6B6B-4F89-8EAE-DE97FFDC00A0}"/>
    <cellStyle name="Standaard 3 2 4 2 3 2 4 2 2 2 2" xfId="36640" xr:uid="{827CE7F8-A123-4DE7-B0AC-862C6B63B368}"/>
    <cellStyle name="Standaard 3 2 4 2 3 2 4 2 2 3" xfId="26456" xr:uid="{3C5549B9-DB1C-4E19-B032-379F3E3BB75D}"/>
    <cellStyle name="Standaard 3 2 4 2 3 2 4 2 3" xfId="14828" xr:uid="{B2C54FA8-B764-4245-A37D-0F7950A42F2C}"/>
    <cellStyle name="Standaard 3 2 4 2 3 2 4 2 3 2" xfId="35197" xr:uid="{0DF6CE1E-9A40-4E8C-88DF-A26AA682CD47}"/>
    <cellStyle name="Standaard 3 2 4 2 3 2 4 2 4" xfId="25013" xr:uid="{F6E97F1A-5B80-45BB-BB47-AC2A738CFFFE}"/>
    <cellStyle name="Standaard 3 2 4 2 3 2 4 3" xfId="6081" xr:uid="{506A2660-E0FE-44D3-B856-D462936CF945}"/>
    <cellStyle name="Standaard 3 2 4 2 3 2 4 3 2" xfId="16270" xr:uid="{79388799-9768-4A76-B348-94ACDC0CC757}"/>
    <cellStyle name="Standaard 3 2 4 2 3 2 4 3 2 2" xfId="36639" xr:uid="{7A06D117-B112-478A-BAD1-1A9870FBC5CB}"/>
    <cellStyle name="Standaard 3 2 4 2 3 2 4 3 3" xfId="26455" xr:uid="{F46B91F3-0349-4939-B419-48FA29BBAA04}"/>
    <cellStyle name="Standaard 3 2 4 2 3 2 4 4" xfId="12285" xr:uid="{399CCAD3-DE60-4237-8DDE-AB4EFB74E1C3}"/>
    <cellStyle name="Standaard 3 2 4 2 3 2 4 4 2" xfId="32654" xr:uid="{49A46EAE-3D3B-45F8-A644-F279FEF0C572}"/>
    <cellStyle name="Standaard 3 2 4 2 3 2 4 5" xfId="22470" xr:uid="{58E967DE-36F4-48BE-B129-761F7C7015F5}"/>
    <cellStyle name="Standaard 3 2 4 2 3 2 5" xfId="2955" xr:uid="{E34C4453-B201-4849-BCAF-4443C7F5EF7B}"/>
    <cellStyle name="Standaard 3 2 4 2 3 2 5 2" xfId="6083" xr:uid="{589AB512-CDEB-480A-A694-F0C9DAAAF3F4}"/>
    <cellStyle name="Standaard 3 2 4 2 3 2 5 2 2" xfId="16272" xr:uid="{397C7CC4-19EB-4AC7-A1AF-0096F930EE43}"/>
    <cellStyle name="Standaard 3 2 4 2 3 2 5 2 2 2" xfId="36641" xr:uid="{432E8D58-484D-46C3-96F6-3D4F71DEDDF6}"/>
    <cellStyle name="Standaard 3 2 4 2 3 2 5 2 3" xfId="26457" xr:uid="{C1A4912C-66ED-4885-A091-94C94D5C9A1F}"/>
    <cellStyle name="Standaard 3 2 4 2 3 2 5 3" xfId="13133" xr:uid="{67850AA3-A5CE-4F34-AA9D-364C09B86DD1}"/>
    <cellStyle name="Standaard 3 2 4 2 3 2 5 3 2" xfId="33502" xr:uid="{4772A2C4-4E7B-42AE-86E1-A27DA6EA304E}"/>
    <cellStyle name="Standaard 3 2 4 2 3 2 5 4" xfId="23318" xr:uid="{C1944B0D-9483-4EC7-A8D1-A4D65E55264F}"/>
    <cellStyle name="Standaard 3 2 4 2 3 2 6" xfId="6072" xr:uid="{47B684DB-230E-47ED-B5A7-B45CB9CF68D3}"/>
    <cellStyle name="Standaard 3 2 4 2 3 2 6 2" xfId="16261" xr:uid="{311E8249-2E0C-4C90-9967-A117A3547008}"/>
    <cellStyle name="Standaard 3 2 4 2 3 2 6 2 2" xfId="36630" xr:uid="{D75385F9-3425-4FE8-A228-011BC8CC58FE}"/>
    <cellStyle name="Standaard 3 2 4 2 3 2 6 3" xfId="26446" xr:uid="{0D5F8CF5-5ED4-4961-AED5-512A60FBA9F5}"/>
    <cellStyle name="Standaard 3 2 4 2 3 2 7" xfId="10590" xr:uid="{58B711AF-113D-4761-9AA9-C89131B25564}"/>
    <cellStyle name="Standaard 3 2 4 2 3 2 7 2" xfId="30959" xr:uid="{9C0198F8-4093-41B9-A623-558DA7A4FBFD}"/>
    <cellStyle name="Standaard 3 2 4 2 3 2 8" xfId="20775" xr:uid="{B0EA6AA6-F766-4D86-884D-6888C99D6A40}"/>
    <cellStyle name="Standaard 3 2 4 2 3 3" xfId="698" xr:uid="{19B338FB-3FB0-4539-9C85-700052DB63AB}"/>
    <cellStyle name="Standaard 3 2 4 2 3 3 2" xfId="1548" xr:uid="{072A21D3-F505-4407-A15A-30E0C0CA2466}"/>
    <cellStyle name="Standaard 3 2 4 2 3 3 2 2" xfId="4093" xr:uid="{CF013861-ED6E-4BA6-BD3B-23966BAC3FA6}"/>
    <cellStyle name="Standaard 3 2 4 2 3 3 2 2 2" xfId="6086" xr:uid="{5839F6A2-9151-4C58-9E24-7794D2898FAC}"/>
    <cellStyle name="Standaard 3 2 4 2 3 3 2 2 2 2" xfId="16275" xr:uid="{B723D80A-FD0E-42BA-B865-E31C9AA50A67}"/>
    <cellStyle name="Standaard 3 2 4 2 3 3 2 2 2 2 2" xfId="36644" xr:uid="{A7D5550E-1FC0-4B7C-B1BC-4E52679A57A2}"/>
    <cellStyle name="Standaard 3 2 4 2 3 3 2 2 2 3" xfId="26460" xr:uid="{AEDFF9A1-E90D-4E54-A3EF-115AEFC6E66C}"/>
    <cellStyle name="Standaard 3 2 4 2 3 3 2 2 3" xfId="14271" xr:uid="{21AB7F2A-9E06-4DFE-8381-B2C8D3F8FF1D}"/>
    <cellStyle name="Standaard 3 2 4 2 3 3 2 2 3 2" xfId="34640" xr:uid="{B12A21DC-16DB-4749-A6EE-BEF6FE47CD52}"/>
    <cellStyle name="Standaard 3 2 4 2 3 3 2 2 4" xfId="24456" xr:uid="{F502F4C2-DFF6-4BA7-B5CB-C251FC3B0D92}"/>
    <cellStyle name="Standaard 3 2 4 2 3 3 2 3" xfId="6085" xr:uid="{A906BEA9-579E-4AFB-BCC6-BD5F64515AAF}"/>
    <cellStyle name="Standaard 3 2 4 2 3 3 2 3 2" xfId="16274" xr:uid="{7B8F3168-C226-48E8-BED2-E29572AA47DD}"/>
    <cellStyle name="Standaard 3 2 4 2 3 3 2 3 2 2" xfId="36643" xr:uid="{38322223-9947-47F0-8ADC-1E2342BF42C5}"/>
    <cellStyle name="Standaard 3 2 4 2 3 3 2 3 3" xfId="26459" xr:uid="{325B6014-3B31-439A-A32A-C1E78FF2F27D}"/>
    <cellStyle name="Standaard 3 2 4 2 3 3 2 4" xfId="11728" xr:uid="{194012ED-CDEA-4A43-ADB1-752B2006243B}"/>
    <cellStyle name="Standaard 3 2 4 2 3 3 2 4 2" xfId="32097" xr:uid="{A96BB450-B458-487D-9F3F-DD7DA5EF803A}"/>
    <cellStyle name="Standaard 3 2 4 2 3 3 2 5" xfId="21913" xr:uid="{CB5DAB97-B84E-478E-994E-E6CF87925369}"/>
    <cellStyle name="Standaard 3 2 4 2 3 3 3" xfId="2395" xr:uid="{7D5A36C3-E5F5-49F6-BD52-6CC7446D3154}"/>
    <cellStyle name="Standaard 3 2 4 2 3 3 3 2" xfId="4940" xr:uid="{33DD2E6D-128E-486C-8109-87A1C12B04BC}"/>
    <cellStyle name="Standaard 3 2 4 2 3 3 3 2 2" xfId="6088" xr:uid="{291F8C46-6644-4D2B-83A5-9A3506DC7B63}"/>
    <cellStyle name="Standaard 3 2 4 2 3 3 3 2 2 2" xfId="16277" xr:uid="{74D8E044-2D95-477E-8244-8A215DA766EA}"/>
    <cellStyle name="Standaard 3 2 4 2 3 3 3 2 2 2 2" xfId="36646" xr:uid="{DEC8F018-38CF-4508-9B12-4855447EFE23}"/>
    <cellStyle name="Standaard 3 2 4 2 3 3 3 2 2 3" xfId="26462" xr:uid="{AB3B2426-3BA4-48DA-8F3B-1CB47A027F3C}"/>
    <cellStyle name="Standaard 3 2 4 2 3 3 3 2 3" xfId="15118" xr:uid="{BD2EB565-A823-4AA2-A74A-25950020432C}"/>
    <cellStyle name="Standaard 3 2 4 2 3 3 3 2 3 2" xfId="35487" xr:uid="{CDFFC1A9-E8E6-4519-8730-D184D060B212}"/>
    <cellStyle name="Standaard 3 2 4 2 3 3 3 2 4" xfId="25303" xr:uid="{745762F2-60D9-47E7-A230-06D1ABB4CD7B}"/>
    <cellStyle name="Standaard 3 2 4 2 3 3 3 3" xfId="6087" xr:uid="{C70BA846-D649-42A9-9AC9-EE2935385DF3}"/>
    <cellStyle name="Standaard 3 2 4 2 3 3 3 3 2" xfId="16276" xr:uid="{FF3E62CD-C9B7-43B6-831B-F086F6157BF7}"/>
    <cellStyle name="Standaard 3 2 4 2 3 3 3 3 2 2" xfId="36645" xr:uid="{45DD42DD-E149-486A-81DC-B7DEA7739E63}"/>
    <cellStyle name="Standaard 3 2 4 2 3 3 3 3 3" xfId="26461" xr:uid="{ADC94F97-8812-446C-89C0-A77FB4BFB56F}"/>
    <cellStyle name="Standaard 3 2 4 2 3 3 3 4" xfId="12575" xr:uid="{3498B531-FE91-4FE9-A25D-994573D08DD6}"/>
    <cellStyle name="Standaard 3 2 4 2 3 3 3 4 2" xfId="32944" xr:uid="{8A5DC52B-16BC-47DB-B7E3-E5CCFF0793FD}"/>
    <cellStyle name="Standaard 3 2 4 2 3 3 3 5" xfId="22760" xr:uid="{E89DEA7F-4E10-4907-98F9-43ACA84CFE2D}"/>
    <cellStyle name="Standaard 3 2 4 2 3 3 4" xfId="3245" xr:uid="{126FBF5A-32E9-4BC4-B7F6-B2131F059708}"/>
    <cellStyle name="Standaard 3 2 4 2 3 3 4 2" xfId="6089" xr:uid="{5CF5464D-9C0F-4972-B630-C16D8E660988}"/>
    <cellStyle name="Standaard 3 2 4 2 3 3 4 2 2" xfId="16278" xr:uid="{E5BB85C7-A124-4D4D-9890-6CC8038E7188}"/>
    <cellStyle name="Standaard 3 2 4 2 3 3 4 2 2 2" xfId="36647" xr:uid="{0AB64E64-2BC2-4477-866E-7D434F38ECCC}"/>
    <cellStyle name="Standaard 3 2 4 2 3 3 4 2 3" xfId="26463" xr:uid="{66B41F0D-B681-445B-A25F-34E00CCBB452}"/>
    <cellStyle name="Standaard 3 2 4 2 3 3 4 3" xfId="13423" xr:uid="{68ABC3D6-03E7-4E81-9786-D93F744220DE}"/>
    <cellStyle name="Standaard 3 2 4 2 3 3 4 3 2" xfId="33792" xr:uid="{DCC3B184-3875-4EB2-A826-36FE77BD9DDA}"/>
    <cellStyle name="Standaard 3 2 4 2 3 3 4 4" xfId="23608" xr:uid="{95C767FB-DC4D-44B4-98CD-1CAAB4D9B6CC}"/>
    <cellStyle name="Standaard 3 2 4 2 3 3 5" xfId="6084" xr:uid="{E032531F-FDE8-4C02-9B3B-924A7DE3DFA1}"/>
    <cellStyle name="Standaard 3 2 4 2 3 3 5 2" xfId="16273" xr:uid="{0942BFC9-D83E-4DC2-B2F2-E427548700AE}"/>
    <cellStyle name="Standaard 3 2 4 2 3 3 5 2 2" xfId="36642" xr:uid="{0608A397-D90F-4ECA-BC0C-BAE232C2FE4D}"/>
    <cellStyle name="Standaard 3 2 4 2 3 3 5 3" xfId="26458" xr:uid="{CD0FBF73-F1D8-401E-BEC4-0D6D64E3A05A}"/>
    <cellStyle name="Standaard 3 2 4 2 3 3 6" xfId="10880" xr:uid="{E3A37829-996D-4EF4-B47D-D24C6281F327}"/>
    <cellStyle name="Standaard 3 2 4 2 3 3 6 2" xfId="31249" xr:uid="{75DF81D7-1B14-4D66-A063-A8D38987F6AC}"/>
    <cellStyle name="Standaard 3 2 4 2 3 3 7" xfId="21065" xr:uid="{1E19043A-2899-4B7D-A1D2-46847C08E303}"/>
    <cellStyle name="Standaard 3 2 4 2 3 4" xfId="1124" xr:uid="{5C935478-A1CB-40B8-889D-36FD74E253DC}"/>
    <cellStyle name="Standaard 3 2 4 2 3 4 2" xfId="3669" xr:uid="{3238B89B-71DD-42DB-9D34-77F75EBC32DC}"/>
    <cellStyle name="Standaard 3 2 4 2 3 4 2 2" xfId="6091" xr:uid="{B0FB5E58-E251-4473-8AF9-3FF2F32796FA}"/>
    <cellStyle name="Standaard 3 2 4 2 3 4 2 2 2" xfId="16280" xr:uid="{18145037-9CFE-40B8-BFD7-95A0410EDD09}"/>
    <cellStyle name="Standaard 3 2 4 2 3 4 2 2 2 2" xfId="36649" xr:uid="{83880DD7-96D1-48AD-A893-A54E9DE5F464}"/>
    <cellStyle name="Standaard 3 2 4 2 3 4 2 2 3" xfId="26465" xr:uid="{F20C999B-F6B6-43B9-A80A-94BF95D713EF}"/>
    <cellStyle name="Standaard 3 2 4 2 3 4 2 3" xfId="13847" xr:uid="{A26F2EB5-C3B4-47D6-9371-BF43E8419ECC}"/>
    <cellStyle name="Standaard 3 2 4 2 3 4 2 3 2" xfId="34216" xr:uid="{19C36CB7-A2FF-4913-8921-EBBC3A9D7835}"/>
    <cellStyle name="Standaard 3 2 4 2 3 4 2 4" xfId="24032" xr:uid="{CBC1BB74-2932-465B-BF5F-71B14CDC3918}"/>
    <cellStyle name="Standaard 3 2 4 2 3 4 3" xfId="6090" xr:uid="{B6DF4089-2EB2-4F80-9BF5-7601B172B0D7}"/>
    <cellStyle name="Standaard 3 2 4 2 3 4 3 2" xfId="16279" xr:uid="{D5265693-B0B1-46D6-B842-D4DFC42BAC23}"/>
    <cellStyle name="Standaard 3 2 4 2 3 4 3 2 2" xfId="36648" xr:uid="{B5495341-EFD6-4683-81F8-E1BB6E2D6547}"/>
    <cellStyle name="Standaard 3 2 4 2 3 4 3 3" xfId="26464" xr:uid="{3304F827-D45B-4852-81DA-F5DF0261FD30}"/>
    <cellStyle name="Standaard 3 2 4 2 3 4 4" xfId="11304" xr:uid="{9A5611EC-D800-4410-9846-96667E490E8F}"/>
    <cellStyle name="Standaard 3 2 4 2 3 4 4 2" xfId="31673" xr:uid="{CCFA6F6E-886C-4D02-B335-9BD159585BBF}"/>
    <cellStyle name="Standaard 3 2 4 2 3 4 5" xfId="21489" xr:uid="{9724DB17-5D0F-47BA-9678-429A8FBCF50F}"/>
    <cellStyle name="Standaard 3 2 4 2 3 5" xfId="1971" xr:uid="{8B1B0E2C-225C-47ED-87E7-89E309DE4333}"/>
    <cellStyle name="Standaard 3 2 4 2 3 5 2" xfId="4516" xr:uid="{1A63E644-96E3-4DDC-BA3E-A09AF74DAE9C}"/>
    <cellStyle name="Standaard 3 2 4 2 3 5 2 2" xfId="6093" xr:uid="{E3E1BD0D-C86E-452B-A9DC-D7FCE9525763}"/>
    <cellStyle name="Standaard 3 2 4 2 3 5 2 2 2" xfId="16282" xr:uid="{FFEE147E-5949-4911-AADA-7528437CCB6A}"/>
    <cellStyle name="Standaard 3 2 4 2 3 5 2 2 2 2" xfId="36651" xr:uid="{7B19E92A-F8C2-44DC-AD5A-72438895DFD7}"/>
    <cellStyle name="Standaard 3 2 4 2 3 5 2 2 3" xfId="26467" xr:uid="{EDF59197-E725-4407-A05F-8D5156892A90}"/>
    <cellStyle name="Standaard 3 2 4 2 3 5 2 3" xfId="14694" xr:uid="{E8422272-1334-4027-BF57-DDC816883FB9}"/>
    <cellStyle name="Standaard 3 2 4 2 3 5 2 3 2" xfId="35063" xr:uid="{208C35FC-6CFD-487A-9C82-FF00F49D2421}"/>
    <cellStyle name="Standaard 3 2 4 2 3 5 2 4" xfId="24879" xr:uid="{9FFC2401-78C0-44D1-8D71-63B08F56BA46}"/>
    <cellStyle name="Standaard 3 2 4 2 3 5 3" xfId="6092" xr:uid="{494440B3-C842-4802-A1DA-B71AD3DEFA9D}"/>
    <cellStyle name="Standaard 3 2 4 2 3 5 3 2" xfId="16281" xr:uid="{A0930687-C37A-494D-9CA8-60019D170A4C}"/>
    <cellStyle name="Standaard 3 2 4 2 3 5 3 2 2" xfId="36650" xr:uid="{3F967F4D-484E-4030-B53D-1A4FCA63D4F4}"/>
    <cellStyle name="Standaard 3 2 4 2 3 5 3 3" xfId="26466" xr:uid="{4CDDAC57-59C8-4619-A681-38A1956B958E}"/>
    <cellStyle name="Standaard 3 2 4 2 3 5 4" xfId="12151" xr:uid="{45049CA8-AEA6-4A70-B8C2-085397186974}"/>
    <cellStyle name="Standaard 3 2 4 2 3 5 4 2" xfId="32520" xr:uid="{292AE860-08C7-49E5-9C2E-760F3E59AC8B}"/>
    <cellStyle name="Standaard 3 2 4 2 3 5 5" xfId="22336" xr:uid="{A65F07F2-88C7-4E5F-B15B-1E24B1CFBE52}"/>
    <cellStyle name="Standaard 3 2 4 2 3 6" xfId="2821" xr:uid="{99EC42A1-8861-4F15-810D-1AFA8A65678F}"/>
    <cellStyle name="Standaard 3 2 4 2 3 6 2" xfId="6094" xr:uid="{C8B0C4D9-4630-4839-9CE0-2E2EC9258AEB}"/>
    <cellStyle name="Standaard 3 2 4 2 3 6 2 2" xfId="16283" xr:uid="{6F7DBBBF-836A-4402-A781-EC69CC51219B}"/>
    <cellStyle name="Standaard 3 2 4 2 3 6 2 2 2" xfId="36652" xr:uid="{626F1902-9F46-4467-A564-F3AB10FDDDE1}"/>
    <cellStyle name="Standaard 3 2 4 2 3 6 2 3" xfId="26468" xr:uid="{FF5B0CB3-C0B3-4305-B9CE-EE44BC57EE80}"/>
    <cellStyle name="Standaard 3 2 4 2 3 6 3" xfId="12999" xr:uid="{6C92296D-03F4-44F1-9D73-7F87DFBBB788}"/>
    <cellStyle name="Standaard 3 2 4 2 3 6 3 2" xfId="33368" xr:uid="{2E087341-A6FD-4D1F-982A-B3312DADA8B0}"/>
    <cellStyle name="Standaard 3 2 4 2 3 6 4" xfId="23184" xr:uid="{6A0D949C-1E26-4A36-A8D9-A9BB30901C26}"/>
    <cellStyle name="Standaard 3 2 4 2 3 7" xfId="6071" xr:uid="{7C9AE8C1-A9DA-4202-B878-3619613D93F3}"/>
    <cellStyle name="Standaard 3 2 4 2 3 7 2" xfId="16260" xr:uid="{5E3930B5-5A4F-433F-A4E6-5D982B1927FA}"/>
    <cellStyle name="Standaard 3 2 4 2 3 7 2 2" xfId="36629" xr:uid="{4211623A-DFD3-4E9F-B80B-DBED0B10E993}"/>
    <cellStyle name="Standaard 3 2 4 2 3 7 3" xfId="26445" xr:uid="{20935DA8-D33C-401D-B747-029965C96135}"/>
    <cellStyle name="Standaard 3 2 4 2 3 8" xfId="10456" xr:uid="{3449553B-78F7-4B74-9129-F289E1283395}"/>
    <cellStyle name="Standaard 3 2 4 2 3 8 2" xfId="30825" xr:uid="{D29B3825-DFBE-404C-9D4C-28D69F80584C}"/>
    <cellStyle name="Standaard 3 2 4 2 3 9" xfId="20641" xr:uid="{5D5268C3-A11A-4573-B811-022A0C6A2141}"/>
    <cellStyle name="Standaard 3 2 4 2 4" xfId="208" xr:uid="{1D128C85-3968-48B1-907E-07C8FA5B5744}"/>
    <cellStyle name="Standaard 3 2 4 2 4 2" xfId="766" xr:uid="{9D37D923-2E7F-47CD-868E-CB26F542630D}"/>
    <cellStyle name="Standaard 3 2 4 2 4 2 2" xfId="1616" xr:uid="{6F95DB21-A7B6-435E-9385-B50BCDF6BC0F}"/>
    <cellStyle name="Standaard 3 2 4 2 4 2 2 2" xfId="4161" xr:uid="{8B99EF18-B6CD-420A-A22F-391F3711B817}"/>
    <cellStyle name="Standaard 3 2 4 2 4 2 2 2 2" xfId="6098" xr:uid="{8C30D39E-8233-4AC7-AB5E-C01F7E6155D1}"/>
    <cellStyle name="Standaard 3 2 4 2 4 2 2 2 2 2" xfId="16287" xr:uid="{476A15E8-C2B4-450D-A0BD-8AECCA55EF9F}"/>
    <cellStyle name="Standaard 3 2 4 2 4 2 2 2 2 2 2" xfId="36656" xr:uid="{CC69BA74-3710-4D9A-AE7F-8CD30469B36B}"/>
    <cellStyle name="Standaard 3 2 4 2 4 2 2 2 2 3" xfId="26472" xr:uid="{99A87AFF-7876-4008-9C0C-BB08E5462AC2}"/>
    <cellStyle name="Standaard 3 2 4 2 4 2 2 2 3" xfId="14339" xr:uid="{117FF48E-1F3E-4528-9B1C-741724F05EDD}"/>
    <cellStyle name="Standaard 3 2 4 2 4 2 2 2 3 2" xfId="34708" xr:uid="{0F41CF82-B08B-4EC9-B2E5-F77987776CFB}"/>
    <cellStyle name="Standaard 3 2 4 2 4 2 2 2 4" xfId="24524" xr:uid="{7A88C588-9E7E-47A5-95CD-9FDC6509CCA8}"/>
    <cellStyle name="Standaard 3 2 4 2 4 2 2 3" xfId="6097" xr:uid="{71386D95-59B0-4C1C-9B1A-3DD298E7EB8A}"/>
    <cellStyle name="Standaard 3 2 4 2 4 2 2 3 2" xfId="16286" xr:uid="{60AEFD44-C2E8-45F4-AA6C-CEFD0FA7956B}"/>
    <cellStyle name="Standaard 3 2 4 2 4 2 2 3 2 2" xfId="36655" xr:uid="{6FEA0690-3208-434F-835C-66D9ADC6B601}"/>
    <cellStyle name="Standaard 3 2 4 2 4 2 2 3 3" xfId="26471" xr:uid="{203A0B65-2B60-4A4A-9847-4D4A9DBA20E7}"/>
    <cellStyle name="Standaard 3 2 4 2 4 2 2 4" xfId="11796" xr:uid="{DD293C31-62CA-4A64-984F-9CDF39218148}"/>
    <cellStyle name="Standaard 3 2 4 2 4 2 2 4 2" xfId="32165" xr:uid="{7880D3A2-5FF9-4B31-8075-59A106AFE082}"/>
    <cellStyle name="Standaard 3 2 4 2 4 2 2 5" xfId="21981" xr:uid="{D6945AE6-D5EB-4AC5-9ED7-D5CAD5371DC3}"/>
    <cellStyle name="Standaard 3 2 4 2 4 2 3" xfId="2463" xr:uid="{6DD88541-8051-4E66-8CCE-F09B430D32B5}"/>
    <cellStyle name="Standaard 3 2 4 2 4 2 3 2" xfId="5008" xr:uid="{6561BB84-790E-4856-8AAD-5367A271998A}"/>
    <cellStyle name="Standaard 3 2 4 2 4 2 3 2 2" xfId="6100" xr:uid="{92706D2E-A5C6-452C-989E-268EBCA901EB}"/>
    <cellStyle name="Standaard 3 2 4 2 4 2 3 2 2 2" xfId="16289" xr:uid="{417303DC-0248-4D99-A7D9-8C06C958810B}"/>
    <cellStyle name="Standaard 3 2 4 2 4 2 3 2 2 2 2" xfId="36658" xr:uid="{7B1A9A21-9B5E-404B-B72B-94C974D7611F}"/>
    <cellStyle name="Standaard 3 2 4 2 4 2 3 2 2 3" xfId="26474" xr:uid="{7F5BD772-FB8D-49E0-8D05-40C83EB10D09}"/>
    <cellStyle name="Standaard 3 2 4 2 4 2 3 2 3" xfId="15186" xr:uid="{81738E75-5534-4233-B816-FA2A6FEF3D74}"/>
    <cellStyle name="Standaard 3 2 4 2 4 2 3 2 3 2" xfId="35555" xr:uid="{3B2D7686-2151-44AE-92FE-5C4FE0356661}"/>
    <cellStyle name="Standaard 3 2 4 2 4 2 3 2 4" xfId="25371" xr:uid="{2C274502-BCFD-4AD5-B886-0DB13DD3B2DA}"/>
    <cellStyle name="Standaard 3 2 4 2 4 2 3 3" xfId="6099" xr:uid="{8848ED24-4877-45DA-9648-DD7D6F1C04C0}"/>
    <cellStyle name="Standaard 3 2 4 2 4 2 3 3 2" xfId="16288" xr:uid="{846B3855-06F5-41CB-820F-C2F8F905FB84}"/>
    <cellStyle name="Standaard 3 2 4 2 4 2 3 3 2 2" xfId="36657" xr:uid="{67514874-A56F-4DE3-BA9A-61B44CD1B003}"/>
    <cellStyle name="Standaard 3 2 4 2 4 2 3 3 3" xfId="26473" xr:uid="{E268C623-3AE4-4B25-BC6C-357957927CF8}"/>
    <cellStyle name="Standaard 3 2 4 2 4 2 3 4" xfId="12643" xr:uid="{C495A6AF-D8EE-4EA3-BB5A-8B2F57CF1163}"/>
    <cellStyle name="Standaard 3 2 4 2 4 2 3 4 2" xfId="33012" xr:uid="{EADC1233-7AA0-411A-A77D-F789A879BA38}"/>
    <cellStyle name="Standaard 3 2 4 2 4 2 3 5" xfId="22828" xr:uid="{23ACD0C8-65F9-4870-90A8-A8BD8FD31DF9}"/>
    <cellStyle name="Standaard 3 2 4 2 4 2 4" xfId="3313" xr:uid="{0F8BB0F4-333F-4DC8-A8BD-6CB694DF6D1B}"/>
    <cellStyle name="Standaard 3 2 4 2 4 2 4 2" xfId="6101" xr:uid="{0A6EA8CB-DAC0-4FDE-BED6-57AC598829FB}"/>
    <cellStyle name="Standaard 3 2 4 2 4 2 4 2 2" xfId="16290" xr:uid="{FDA2C87B-6028-4893-BB4F-795A65D37316}"/>
    <cellStyle name="Standaard 3 2 4 2 4 2 4 2 2 2" xfId="36659" xr:uid="{F2B90E8B-916F-41FC-886B-75EDE3E31E69}"/>
    <cellStyle name="Standaard 3 2 4 2 4 2 4 2 3" xfId="26475" xr:uid="{8C6F3B41-5A2F-4174-BC5F-9F66E999B7F9}"/>
    <cellStyle name="Standaard 3 2 4 2 4 2 4 3" xfId="13491" xr:uid="{537341AD-44D5-45DA-87A8-038199330851}"/>
    <cellStyle name="Standaard 3 2 4 2 4 2 4 3 2" xfId="33860" xr:uid="{8FAE9944-F17A-48B6-8893-2759CC4C162D}"/>
    <cellStyle name="Standaard 3 2 4 2 4 2 4 4" xfId="23676" xr:uid="{73669AFE-DF8B-4186-9A12-77F1ADCF43E1}"/>
    <cellStyle name="Standaard 3 2 4 2 4 2 5" xfId="6096" xr:uid="{160F67DE-6D6A-4788-988A-9DC2AFEB0522}"/>
    <cellStyle name="Standaard 3 2 4 2 4 2 5 2" xfId="16285" xr:uid="{306ADF20-31DF-4526-B4D3-88E751F33CE0}"/>
    <cellStyle name="Standaard 3 2 4 2 4 2 5 2 2" xfId="36654" xr:uid="{DD657E92-0027-46CB-A808-637CCDAD8500}"/>
    <cellStyle name="Standaard 3 2 4 2 4 2 5 3" xfId="26470" xr:uid="{266C411E-603E-4C17-8379-CF37CBDFFF8D}"/>
    <cellStyle name="Standaard 3 2 4 2 4 2 6" xfId="10948" xr:uid="{EA7453D5-49AA-4908-8D31-E03D9286EEDC}"/>
    <cellStyle name="Standaard 3 2 4 2 4 2 6 2" xfId="31317" xr:uid="{4D91B672-0166-4BEC-BDC5-70610E9BC40F}"/>
    <cellStyle name="Standaard 3 2 4 2 4 2 7" xfId="21133" xr:uid="{47A51CE8-9AA5-4C61-BA5F-CC961D83BAD6}"/>
    <cellStyle name="Standaard 3 2 4 2 4 3" xfId="1192" xr:uid="{98AE126F-B742-4E34-83C7-014AA2EE59A1}"/>
    <cellStyle name="Standaard 3 2 4 2 4 3 2" xfId="3737" xr:uid="{C950E24D-73E9-48FC-9198-A1A6C2DFCD04}"/>
    <cellStyle name="Standaard 3 2 4 2 4 3 2 2" xfId="6103" xr:uid="{0ABADA86-590C-4FF7-A5EA-DD0BA240F748}"/>
    <cellStyle name="Standaard 3 2 4 2 4 3 2 2 2" xfId="16292" xr:uid="{46D265A2-C5B6-4863-B61B-5BDADF6C8B48}"/>
    <cellStyle name="Standaard 3 2 4 2 4 3 2 2 2 2" xfId="36661" xr:uid="{A7B97C0C-E442-46BE-948C-EAED599CFCF8}"/>
    <cellStyle name="Standaard 3 2 4 2 4 3 2 2 3" xfId="26477" xr:uid="{A83F9478-274A-408D-AFD8-80B2D08C0B70}"/>
    <cellStyle name="Standaard 3 2 4 2 4 3 2 3" xfId="13915" xr:uid="{19D87D53-A7BF-492A-A4B2-07AE410ABA0B}"/>
    <cellStyle name="Standaard 3 2 4 2 4 3 2 3 2" xfId="34284" xr:uid="{0AF1063C-1001-4B86-8AAB-6378AF5EDE2C}"/>
    <cellStyle name="Standaard 3 2 4 2 4 3 2 4" xfId="24100" xr:uid="{622B44F9-AB09-40BF-811F-16CEEECAEF73}"/>
    <cellStyle name="Standaard 3 2 4 2 4 3 3" xfId="6102" xr:uid="{7534E9D6-4274-45ED-80EC-1E6799CA41D3}"/>
    <cellStyle name="Standaard 3 2 4 2 4 3 3 2" xfId="16291" xr:uid="{3BC08B80-B908-4B5F-9A9B-203AE2C3D7A6}"/>
    <cellStyle name="Standaard 3 2 4 2 4 3 3 2 2" xfId="36660" xr:uid="{BD3BD2FD-6A95-460F-BDE1-C76D42B285CC}"/>
    <cellStyle name="Standaard 3 2 4 2 4 3 3 3" xfId="26476" xr:uid="{21396F1E-84EB-409C-AB34-4A82C979D220}"/>
    <cellStyle name="Standaard 3 2 4 2 4 3 4" xfId="11372" xr:uid="{97EEED70-F28C-46E5-8A57-CF77BDB1F458}"/>
    <cellStyle name="Standaard 3 2 4 2 4 3 4 2" xfId="31741" xr:uid="{6F427D2F-15AC-4B3D-83D1-515A22FF4AF6}"/>
    <cellStyle name="Standaard 3 2 4 2 4 3 5" xfId="21557" xr:uid="{7F6A1642-F490-4F80-AF3A-3BD11C601BF9}"/>
    <cellStyle name="Standaard 3 2 4 2 4 4" xfId="2039" xr:uid="{2DBDD980-79EB-495D-9FCC-A33EFCD41AB5}"/>
    <cellStyle name="Standaard 3 2 4 2 4 4 2" xfId="4584" xr:uid="{43BF1B2C-A475-45E7-93B5-80513057ED7B}"/>
    <cellStyle name="Standaard 3 2 4 2 4 4 2 2" xfId="6105" xr:uid="{73F410C4-5E06-407D-AD43-D078C92B088E}"/>
    <cellStyle name="Standaard 3 2 4 2 4 4 2 2 2" xfId="16294" xr:uid="{5738BE28-51BE-42F8-8F2E-3A41CAEF9EA7}"/>
    <cellStyle name="Standaard 3 2 4 2 4 4 2 2 2 2" xfId="36663" xr:uid="{0EE4FE06-D76C-4A42-AABE-80FE521ED5E0}"/>
    <cellStyle name="Standaard 3 2 4 2 4 4 2 2 3" xfId="26479" xr:uid="{332092D2-D1B4-432A-B7DC-6C2453D2DE5C}"/>
    <cellStyle name="Standaard 3 2 4 2 4 4 2 3" xfId="14762" xr:uid="{57CE2FD4-C6C1-4187-96C7-F3B87785C0A2}"/>
    <cellStyle name="Standaard 3 2 4 2 4 4 2 3 2" xfId="35131" xr:uid="{0DEA65FD-210A-480B-8494-87A2BBEFAD1F}"/>
    <cellStyle name="Standaard 3 2 4 2 4 4 2 4" xfId="24947" xr:uid="{A32FE8DF-6C35-430B-8757-B37A5F970A6E}"/>
    <cellStyle name="Standaard 3 2 4 2 4 4 3" xfId="6104" xr:uid="{94EB0228-90CC-4941-82DB-53786D33B94A}"/>
    <cellStyle name="Standaard 3 2 4 2 4 4 3 2" xfId="16293" xr:uid="{4C6B52B6-2533-4122-8CE6-90A50AF0B01B}"/>
    <cellStyle name="Standaard 3 2 4 2 4 4 3 2 2" xfId="36662" xr:uid="{C45D1B78-C9D2-423E-A27E-12D5F465CBF7}"/>
    <cellStyle name="Standaard 3 2 4 2 4 4 3 3" xfId="26478" xr:uid="{BDFDF7A9-5874-476E-A02C-AA4750743E5A}"/>
    <cellStyle name="Standaard 3 2 4 2 4 4 4" xfId="12219" xr:uid="{52A151F7-36D0-4D14-BC51-9CBF04DEF2C8}"/>
    <cellStyle name="Standaard 3 2 4 2 4 4 4 2" xfId="32588" xr:uid="{E6F6DDD2-F36E-4A7D-85BA-521CF658FCF5}"/>
    <cellStyle name="Standaard 3 2 4 2 4 4 5" xfId="22404" xr:uid="{9BA85A8F-5366-47D1-AAB7-798F64497652}"/>
    <cellStyle name="Standaard 3 2 4 2 4 5" xfId="2889" xr:uid="{26CE0ACD-1379-47CA-8754-DF5985E3AA73}"/>
    <cellStyle name="Standaard 3 2 4 2 4 5 2" xfId="6106" xr:uid="{157AC44B-DC36-40AD-BAA6-77AEC40A5BC6}"/>
    <cellStyle name="Standaard 3 2 4 2 4 5 2 2" xfId="16295" xr:uid="{D1CA74DF-FCE8-4C90-9385-504084A4C3D5}"/>
    <cellStyle name="Standaard 3 2 4 2 4 5 2 2 2" xfId="36664" xr:uid="{D11BDF56-AA22-4AFD-938A-2DFCF7774704}"/>
    <cellStyle name="Standaard 3 2 4 2 4 5 2 3" xfId="26480" xr:uid="{6155D354-516F-402D-A67C-CF1304C0DA40}"/>
    <cellStyle name="Standaard 3 2 4 2 4 5 3" xfId="13067" xr:uid="{BDF68100-9DD0-4251-8C90-BFA961B4CC58}"/>
    <cellStyle name="Standaard 3 2 4 2 4 5 3 2" xfId="33436" xr:uid="{6E2EB1D7-2261-4184-866A-07ECFCB5461B}"/>
    <cellStyle name="Standaard 3 2 4 2 4 5 4" xfId="23252" xr:uid="{EABC0E10-7BD9-4549-9E0F-CFA332E03B4A}"/>
    <cellStyle name="Standaard 3 2 4 2 4 6" xfId="6095" xr:uid="{9565B2D3-BD04-4CFA-80D8-B4651BDF6DDC}"/>
    <cellStyle name="Standaard 3 2 4 2 4 6 2" xfId="16284" xr:uid="{E5C07F13-F512-4396-AB18-512723EE268A}"/>
    <cellStyle name="Standaard 3 2 4 2 4 6 2 2" xfId="36653" xr:uid="{743DB480-8E1D-40A2-9190-E110B3524D64}"/>
    <cellStyle name="Standaard 3 2 4 2 4 6 3" xfId="26469" xr:uid="{3FD3663E-8E30-4CCC-B58A-08120F9959DE}"/>
    <cellStyle name="Standaard 3 2 4 2 4 7" xfId="10524" xr:uid="{E97F566C-D991-4B06-B112-2F53675D429F}"/>
    <cellStyle name="Standaard 3 2 4 2 4 7 2" xfId="30893" xr:uid="{86FC1778-6F02-40FF-9417-425B0654502C}"/>
    <cellStyle name="Standaard 3 2 4 2 4 8" xfId="20709" xr:uid="{DE25E539-396D-4C07-AE19-6491CFC6B96A}"/>
    <cellStyle name="Standaard 3 2 4 2 5" xfId="431" xr:uid="{EDDA691B-F594-448D-9842-59CC6B09C8DA}"/>
    <cellStyle name="Standaard 3 2 4 2 5 2" xfId="893" xr:uid="{D184E5AD-F982-4568-B1E4-B5EC8AB4B8A0}"/>
    <cellStyle name="Standaard 3 2 4 2 5 2 2" xfId="1743" xr:uid="{F374BFA2-D8C5-4561-878B-018A231D52A4}"/>
    <cellStyle name="Standaard 3 2 4 2 5 2 2 2" xfId="4288" xr:uid="{F90BEC2A-9BB2-4D8C-ACFE-E7270ECDC2D7}"/>
    <cellStyle name="Standaard 3 2 4 2 5 2 2 2 2" xfId="6110" xr:uid="{B55D3C4A-4AD2-4BF0-B48C-217C63217A21}"/>
    <cellStyle name="Standaard 3 2 4 2 5 2 2 2 2 2" xfId="16299" xr:uid="{786CDA9E-E29B-4312-B1B3-683D6B46B5B6}"/>
    <cellStyle name="Standaard 3 2 4 2 5 2 2 2 2 2 2" xfId="36668" xr:uid="{F10D2567-5DB6-4ED5-BBE2-950ED1ECBD54}"/>
    <cellStyle name="Standaard 3 2 4 2 5 2 2 2 2 3" xfId="26484" xr:uid="{47ABA5B8-4BB0-46D8-B2A0-2E9F66F9424C}"/>
    <cellStyle name="Standaard 3 2 4 2 5 2 2 2 3" xfId="14466" xr:uid="{A1909C13-4412-4F0C-8FED-702B59FC2955}"/>
    <cellStyle name="Standaard 3 2 4 2 5 2 2 2 3 2" xfId="34835" xr:uid="{31316323-6BDD-4E31-B635-7D1F1CF0DECD}"/>
    <cellStyle name="Standaard 3 2 4 2 5 2 2 2 4" xfId="24651" xr:uid="{29443F90-9A6F-446F-AFD5-3D47110DB398}"/>
    <cellStyle name="Standaard 3 2 4 2 5 2 2 3" xfId="6109" xr:uid="{8EF88893-2AED-4DF7-8051-446B69302F24}"/>
    <cellStyle name="Standaard 3 2 4 2 5 2 2 3 2" xfId="16298" xr:uid="{463A9A3D-0256-433D-B9B4-9826165D6BA9}"/>
    <cellStyle name="Standaard 3 2 4 2 5 2 2 3 2 2" xfId="36667" xr:uid="{445C77F0-69BE-4CC5-9085-729EF36CF74E}"/>
    <cellStyle name="Standaard 3 2 4 2 5 2 2 3 3" xfId="26483" xr:uid="{C9E1A08F-27D1-4B94-9C37-B30AA50D783D}"/>
    <cellStyle name="Standaard 3 2 4 2 5 2 2 4" xfId="11923" xr:uid="{28BEFFAA-0B5B-4D29-9A07-1D0A6466B005}"/>
    <cellStyle name="Standaard 3 2 4 2 5 2 2 4 2" xfId="32292" xr:uid="{A966474D-731F-40E1-A545-FE9D6DE26FA6}"/>
    <cellStyle name="Standaard 3 2 4 2 5 2 2 5" xfId="22108" xr:uid="{14312F5E-D611-4343-9880-D954D680213E}"/>
    <cellStyle name="Standaard 3 2 4 2 5 2 3" xfId="2590" xr:uid="{ED90FA66-FF45-4B9A-B9C7-90A2576154FA}"/>
    <cellStyle name="Standaard 3 2 4 2 5 2 3 2" xfId="5135" xr:uid="{776AC280-3B96-4BBA-A93D-805F889F1956}"/>
    <cellStyle name="Standaard 3 2 4 2 5 2 3 2 2" xfId="6112" xr:uid="{14D2081A-50C3-4ECB-A047-496862CF85FA}"/>
    <cellStyle name="Standaard 3 2 4 2 5 2 3 2 2 2" xfId="16301" xr:uid="{8C249B0F-803A-4141-BCAD-2A3789B47745}"/>
    <cellStyle name="Standaard 3 2 4 2 5 2 3 2 2 2 2" xfId="36670" xr:uid="{52AB546E-C6F0-4863-8ECD-E358B8C5D8C4}"/>
    <cellStyle name="Standaard 3 2 4 2 5 2 3 2 2 3" xfId="26486" xr:uid="{0CE8A8A4-6D64-44DF-A213-5304B526A840}"/>
    <cellStyle name="Standaard 3 2 4 2 5 2 3 2 3" xfId="15313" xr:uid="{3F107D2D-FD42-4DFE-B932-81328A2047B9}"/>
    <cellStyle name="Standaard 3 2 4 2 5 2 3 2 3 2" xfId="35682" xr:uid="{1FD57D42-EF29-462A-98D8-2F38F08FDE8E}"/>
    <cellStyle name="Standaard 3 2 4 2 5 2 3 2 4" xfId="25498" xr:uid="{76105FE7-CF6D-4541-AEBD-371965E40401}"/>
    <cellStyle name="Standaard 3 2 4 2 5 2 3 3" xfId="6111" xr:uid="{900D02C2-B774-455C-A87F-61E044FD1EC9}"/>
    <cellStyle name="Standaard 3 2 4 2 5 2 3 3 2" xfId="16300" xr:uid="{2E9742B7-21C6-4EA6-837C-DB2DF4B7E67F}"/>
    <cellStyle name="Standaard 3 2 4 2 5 2 3 3 2 2" xfId="36669" xr:uid="{D58D8A48-F203-45BA-8F24-8C3B2D1FBD90}"/>
    <cellStyle name="Standaard 3 2 4 2 5 2 3 3 3" xfId="26485" xr:uid="{89C9659B-94EE-47BA-8899-54735AB3D084}"/>
    <cellStyle name="Standaard 3 2 4 2 5 2 3 4" xfId="12770" xr:uid="{DE12D03E-9D09-4EA7-92BD-76F58086170C}"/>
    <cellStyle name="Standaard 3 2 4 2 5 2 3 4 2" xfId="33139" xr:uid="{C071ACE6-F63A-489B-A811-F69C587F59D1}"/>
    <cellStyle name="Standaard 3 2 4 2 5 2 3 5" xfId="22955" xr:uid="{A230C249-1236-4667-B8B0-6E045CFCCB11}"/>
    <cellStyle name="Standaard 3 2 4 2 5 2 4" xfId="3440" xr:uid="{BB06D5E7-B900-42CC-93FB-48B2A8F269B3}"/>
    <cellStyle name="Standaard 3 2 4 2 5 2 4 2" xfId="6113" xr:uid="{A29A40CC-FB64-4A79-9770-0FE735C2EF1C}"/>
    <cellStyle name="Standaard 3 2 4 2 5 2 4 2 2" xfId="16302" xr:uid="{B1BCBA0F-92FB-4784-A918-2BF5FB415495}"/>
    <cellStyle name="Standaard 3 2 4 2 5 2 4 2 2 2" xfId="36671" xr:uid="{3F6B6C05-58D3-4904-BBDC-99732D46F66F}"/>
    <cellStyle name="Standaard 3 2 4 2 5 2 4 2 3" xfId="26487" xr:uid="{A20714EB-57B2-49E2-A4B2-67DB2449696F}"/>
    <cellStyle name="Standaard 3 2 4 2 5 2 4 3" xfId="13618" xr:uid="{7853CF55-654A-4B3D-A0FD-544FE57317C2}"/>
    <cellStyle name="Standaard 3 2 4 2 5 2 4 3 2" xfId="33987" xr:uid="{6F73D784-C5FD-4923-8E54-95C2B40CB91D}"/>
    <cellStyle name="Standaard 3 2 4 2 5 2 4 4" xfId="23803" xr:uid="{ED6C3BFA-4C3C-494F-9947-85FC08E55C8F}"/>
    <cellStyle name="Standaard 3 2 4 2 5 2 5" xfId="6108" xr:uid="{6856D696-E382-4F3A-BE6D-D49690CA98D8}"/>
    <cellStyle name="Standaard 3 2 4 2 5 2 5 2" xfId="16297" xr:uid="{AC112AD8-342E-4507-8BD8-AA8B350A2304}"/>
    <cellStyle name="Standaard 3 2 4 2 5 2 5 2 2" xfId="36666" xr:uid="{C7CBB01B-EE0D-437F-864B-7D87C7405F02}"/>
    <cellStyle name="Standaard 3 2 4 2 5 2 5 3" xfId="26482" xr:uid="{082665F7-A382-41B4-ACA1-BC1A72E49B42}"/>
    <cellStyle name="Standaard 3 2 4 2 5 2 6" xfId="11075" xr:uid="{E304F180-63D4-45DC-8966-F017DDA28239}"/>
    <cellStyle name="Standaard 3 2 4 2 5 2 6 2" xfId="31444" xr:uid="{030C77ED-C6C5-4B4C-8544-9283E49FF540}"/>
    <cellStyle name="Standaard 3 2 4 2 5 2 7" xfId="21260" xr:uid="{2BAB0A5D-1EA2-4C7D-B8B9-74271F52350F}"/>
    <cellStyle name="Standaard 3 2 4 2 5 3" xfId="1319" xr:uid="{607B538E-B71F-47F1-AE05-76F07442BEBC}"/>
    <cellStyle name="Standaard 3 2 4 2 5 3 2" xfId="3864" xr:uid="{4A559F4A-AE1D-4712-A8CB-1F5710686980}"/>
    <cellStyle name="Standaard 3 2 4 2 5 3 2 2" xfId="6115" xr:uid="{2AE5317A-96FA-4E17-833F-826C54D67DBD}"/>
    <cellStyle name="Standaard 3 2 4 2 5 3 2 2 2" xfId="16304" xr:uid="{52ED566D-48DF-4A53-84E1-FD915AC7316E}"/>
    <cellStyle name="Standaard 3 2 4 2 5 3 2 2 2 2" xfId="36673" xr:uid="{BD2A4D9C-6D61-402B-8066-3F0AB12F0B97}"/>
    <cellStyle name="Standaard 3 2 4 2 5 3 2 2 3" xfId="26489" xr:uid="{FF4B3A37-95AB-4A23-A7C6-D63BE2CC589A}"/>
    <cellStyle name="Standaard 3 2 4 2 5 3 2 3" xfId="14042" xr:uid="{3484AC8C-BECC-4015-90E2-6E8BEE1B9921}"/>
    <cellStyle name="Standaard 3 2 4 2 5 3 2 3 2" xfId="34411" xr:uid="{A395E7F8-791B-43BA-8B9F-09C3CD255A53}"/>
    <cellStyle name="Standaard 3 2 4 2 5 3 2 4" xfId="24227" xr:uid="{BF92119F-67F4-486B-94FF-836E2CF5734C}"/>
    <cellStyle name="Standaard 3 2 4 2 5 3 3" xfId="6114" xr:uid="{93768033-28C9-481F-A2C0-BB33AAD57209}"/>
    <cellStyle name="Standaard 3 2 4 2 5 3 3 2" xfId="16303" xr:uid="{D3C6998B-3769-40D1-BB3D-66877494CE4F}"/>
    <cellStyle name="Standaard 3 2 4 2 5 3 3 2 2" xfId="36672" xr:uid="{163198C8-1430-446D-AC87-E9EF0564F78C}"/>
    <cellStyle name="Standaard 3 2 4 2 5 3 3 3" xfId="26488" xr:uid="{44591F88-0E5D-4626-8F5B-56A9787BF6AB}"/>
    <cellStyle name="Standaard 3 2 4 2 5 3 4" xfId="11499" xr:uid="{7CD0B372-54A0-4BFF-9348-84EC47A79A4E}"/>
    <cellStyle name="Standaard 3 2 4 2 5 3 4 2" xfId="31868" xr:uid="{8F603534-96C4-41BF-83CE-2C6630C3A9D8}"/>
    <cellStyle name="Standaard 3 2 4 2 5 3 5" xfId="21684" xr:uid="{FF62A14B-E0F9-449E-9B55-A5FBA5AC01E3}"/>
    <cellStyle name="Standaard 3 2 4 2 5 4" xfId="2166" xr:uid="{F6E8F6CA-2512-4D7D-9B76-87190A3CFC4C}"/>
    <cellStyle name="Standaard 3 2 4 2 5 4 2" xfId="4711" xr:uid="{7E3D8513-A0D6-4F44-9239-427F61F95F0C}"/>
    <cellStyle name="Standaard 3 2 4 2 5 4 2 2" xfId="6117" xr:uid="{07D426B7-6451-431E-A2A3-9018D14132A8}"/>
    <cellStyle name="Standaard 3 2 4 2 5 4 2 2 2" xfId="16306" xr:uid="{CAA2231B-DDA1-4309-9907-264B66D3CE6E}"/>
    <cellStyle name="Standaard 3 2 4 2 5 4 2 2 2 2" xfId="36675" xr:uid="{19731292-1FF4-4DE6-B7A4-5E6BA2C8E706}"/>
    <cellStyle name="Standaard 3 2 4 2 5 4 2 2 3" xfId="26491" xr:uid="{C7DE93CA-5224-4881-9EF4-79A70F094DA7}"/>
    <cellStyle name="Standaard 3 2 4 2 5 4 2 3" xfId="14889" xr:uid="{30B83616-7256-494B-8328-54BE3E14D821}"/>
    <cellStyle name="Standaard 3 2 4 2 5 4 2 3 2" xfId="35258" xr:uid="{DD351846-5F97-4D84-AE84-7880FE094C09}"/>
    <cellStyle name="Standaard 3 2 4 2 5 4 2 4" xfId="25074" xr:uid="{C435AC9D-0F86-44E7-8473-7FB7B8646443}"/>
    <cellStyle name="Standaard 3 2 4 2 5 4 3" xfId="6116" xr:uid="{9FC7684C-D4AE-4039-9C57-510312574AB6}"/>
    <cellStyle name="Standaard 3 2 4 2 5 4 3 2" xfId="16305" xr:uid="{BEEFDBD8-BB88-44BB-9105-9A25F72F80E6}"/>
    <cellStyle name="Standaard 3 2 4 2 5 4 3 2 2" xfId="36674" xr:uid="{2F5CE00B-5FAF-4815-A4F1-1E269EC692C4}"/>
    <cellStyle name="Standaard 3 2 4 2 5 4 3 3" xfId="26490" xr:uid="{2DDA1393-B7C0-4800-B431-C7F1B2DF6F7E}"/>
    <cellStyle name="Standaard 3 2 4 2 5 4 4" xfId="12346" xr:uid="{481AF377-94FD-4DE3-BA94-7089ABCE1719}"/>
    <cellStyle name="Standaard 3 2 4 2 5 4 4 2" xfId="32715" xr:uid="{F8B4ED63-EEF1-4D7A-BF8A-EF9456985822}"/>
    <cellStyle name="Standaard 3 2 4 2 5 4 5" xfId="22531" xr:uid="{A625410E-84F0-4444-A21A-7E61654D2687}"/>
    <cellStyle name="Standaard 3 2 4 2 5 5" xfId="3016" xr:uid="{075149F1-6435-45B2-B2D2-7E4D4F694A8C}"/>
    <cellStyle name="Standaard 3 2 4 2 5 5 2" xfId="6118" xr:uid="{6E5BBF8F-E6A2-4C20-A3EB-15B98414068F}"/>
    <cellStyle name="Standaard 3 2 4 2 5 5 2 2" xfId="16307" xr:uid="{5A5BD16D-F796-4019-B275-8A7FD65AABAB}"/>
    <cellStyle name="Standaard 3 2 4 2 5 5 2 2 2" xfId="36676" xr:uid="{FA2F66DF-3704-46B2-9AE8-C23175602D06}"/>
    <cellStyle name="Standaard 3 2 4 2 5 5 2 3" xfId="26492" xr:uid="{7A23A016-8AA0-449E-9893-82A9BE6024CC}"/>
    <cellStyle name="Standaard 3 2 4 2 5 5 3" xfId="13194" xr:uid="{57F49224-4A02-4AC5-9FD3-2903C22B63EF}"/>
    <cellStyle name="Standaard 3 2 4 2 5 5 3 2" xfId="33563" xr:uid="{ADE74240-D307-40A1-8271-4D76854C7B94}"/>
    <cellStyle name="Standaard 3 2 4 2 5 5 4" xfId="23379" xr:uid="{D676FA6E-A7EC-4094-88A5-B285F9F41EEE}"/>
    <cellStyle name="Standaard 3 2 4 2 5 6" xfId="6107" xr:uid="{92DBF9B6-B948-46E9-9C4C-95E845F1FFAF}"/>
    <cellStyle name="Standaard 3 2 4 2 5 6 2" xfId="16296" xr:uid="{DB833316-4EFB-48A7-851A-D0FB6D060177}"/>
    <cellStyle name="Standaard 3 2 4 2 5 6 2 2" xfId="36665" xr:uid="{A74822CF-2341-4171-839D-A80AAC656E5C}"/>
    <cellStyle name="Standaard 3 2 4 2 5 6 3" xfId="26481" xr:uid="{C07F4A1E-54F6-4284-8DEB-4C125732161C}"/>
    <cellStyle name="Standaard 3 2 4 2 5 7" xfId="10651" xr:uid="{F9FA3CE2-49B1-49FD-A5B5-4ED8CC889A7B}"/>
    <cellStyle name="Standaard 3 2 4 2 5 7 2" xfId="31020" xr:uid="{D1DCC5FF-8911-48EB-88CC-DDB2E47F906E}"/>
    <cellStyle name="Standaard 3 2 4 2 5 8" xfId="20836" xr:uid="{13932629-B4D2-461B-BD10-DE0B94D17252}"/>
    <cellStyle name="Standaard 3 2 4 2 6" xfId="563" xr:uid="{3B979999-CFC7-4544-9446-DE19948F85BE}"/>
    <cellStyle name="Standaard 3 2 4 2 6 2" xfId="989" xr:uid="{F146259F-3D14-4E19-9D67-FD996BC214CB}"/>
    <cellStyle name="Standaard 3 2 4 2 6 2 2" xfId="1839" xr:uid="{0A4E2FE0-5D02-4332-BA9D-776423D16F5C}"/>
    <cellStyle name="Standaard 3 2 4 2 6 2 2 2" xfId="4384" xr:uid="{4295BE9B-D793-4AE0-BE93-1476C313202F}"/>
    <cellStyle name="Standaard 3 2 4 2 6 2 2 2 2" xfId="6122" xr:uid="{22869189-785B-42FD-84E3-270C0B12863C}"/>
    <cellStyle name="Standaard 3 2 4 2 6 2 2 2 2 2" xfId="16311" xr:uid="{EA37CD2D-6091-4E65-976C-23A298669365}"/>
    <cellStyle name="Standaard 3 2 4 2 6 2 2 2 2 2 2" xfId="36680" xr:uid="{D1B42899-0927-4901-996C-97BA9D70F376}"/>
    <cellStyle name="Standaard 3 2 4 2 6 2 2 2 2 3" xfId="26496" xr:uid="{34123AC0-4C81-4D58-B7B6-2753308C3670}"/>
    <cellStyle name="Standaard 3 2 4 2 6 2 2 2 3" xfId="14562" xr:uid="{6E24F66E-FF24-48FD-BD26-4565A401026A}"/>
    <cellStyle name="Standaard 3 2 4 2 6 2 2 2 3 2" xfId="34931" xr:uid="{6090BAF4-FC2F-4312-932B-6CDB75D69393}"/>
    <cellStyle name="Standaard 3 2 4 2 6 2 2 2 4" xfId="24747" xr:uid="{087E695C-0F1C-40EB-B1E9-F86404917EF4}"/>
    <cellStyle name="Standaard 3 2 4 2 6 2 2 3" xfId="6121" xr:uid="{3B566902-9CDD-4904-937B-5FD7E6AE3A6D}"/>
    <cellStyle name="Standaard 3 2 4 2 6 2 2 3 2" xfId="16310" xr:uid="{AA4A0CFF-8DC8-4A4E-AE62-ADAF8F6D566D}"/>
    <cellStyle name="Standaard 3 2 4 2 6 2 2 3 2 2" xfId="36679" xr:uid="{6575BC91-5A96-4722-B0A3-AE764B56E6BA}"/>
    <cellStyle name="Standaard 3 2 4 2 6 2 2 3 3" xfId="26495" xr:uid="{89676851-AB63-4091-A792-C049F8546301}"/>
    <cellStyle name="Standaard 3 2 4 2 6 2 2 4" xfId="12019" xr:uid="{2C2ACFFF-6E3C-4214-B184-0971CA2455AC}"/>
    <cellStyle name="Standaard 3 2 4 2 6 2 2 4 2" xfId="32388" xr:uid="{57896B1F-298E-49A3-8724-D3D734EF52D4}"/>
    <cellStyle name="Standaard 3 2 4 2 6 2 2 5" xfId="22204" xr:uid="{4356E00C-5369-43FB-AD8B-7155991C586B}"/>
    <cellStyle name="Standaard 3 2 4 2 6 2 3" xfId="2686" xr:uid="{AEB0ACCD-9E42-497F-8749-91D791A03566}"/>
    <cellStyle name="Standaard 3 2 4 2 6 2 3 2" xfId="5231" xr:uid="{299D0F0F-129F-453F-9CAF-6A0984A328E6}"/>
    <cellStyle name="Standaard 3 2 4 2 6 2 3 2 2" xfId="6124" xr:uid="{4DE1AFBE-2E79-4B68-B851-CF12ABADCF59}"/>
    <cellStyle name="Standaard 3 2 4 2 6 2 3 2 2 2" xfId="16313" xr:uid="{B217F7F3-FAD4-43FE-BED3-2619867CFEC6}"/>
    <cellStyle name="Standaard 3 2 4 2 6 2 3 2 2 2 2" xfId="36682" xr:uid="{230A1B86-01B6-42D2-B400-8D1EA5C87194}"/>
    <cellStyle name="Standaard 3 2 4 2 6 2 3 2 2 3" xfId="26498" xr:uid="{04C891FF-98FF-434B-B2C6-E5BEC65318AD}"/>
    <cellStyle name="Standaard 3 2 4 2 6 2 3 2 3" xfId="15409" xr:uid="{7921CA0B-132E-4D55-9626-02BFA93667EF}"/>
    <cellStyle name="Standaard 3 2 4 2 6 2 3 2 3 2" xfId="35778" xr:uid="{29AEED0A-F930-44ED-9D3B-29EB171EDB98}"/>
    <cellStyle name="Standaard 3 2 4 2 6 2 3 2 4" xfId="25594" xr:uid="{3D3789B3-B02B-4600-8529-705E40C2DE96}"/>
    <cellStyle name="Standaard 3 2 4 2 6 2 3 3" xfId="6123" xr:uid="{C0EF50B0-630B-4869-8E93-7E8F2639728C}"/>
    <cellStyle name="Standaard 3 2 4 2 6 2 3 3 2" xfId="16312" xr:uid="{84B51F66-C980-419B-8A87-70D080499AEB}"/>
    <cellStyle name="Standaard 3 2 4 2 6 2 3 3 2 2" xfId="36681" xr:uid="{128AC068-2581-4A92-91B4-F74984EAC396}"/>
    <cellStyle name="Standaard 3 2 4 2 6 2 3 3 3" xfId="26497" xr:uid="{46386622-02E2-4115-B3BE-CA06A785FB6B}"/>
    <cellStyle name="Standaard 3 2 4 2 6 2 3 4" xfId="12866" xr:uid="{9213C30F-F014-4ABC-AEDC-1D243F3003D6}"/>
    <cellStyle name="Standaard 3 2 4 2 6 2 3 4 2" xfId="33235" xr:uid="{00F64348-98B4-49FE-A60F-749A4B1D42DC}"/>
    <cellStyle name="Standaard 3 2 4 2 6 2 3 5" xfId="23051" xr:uid="{C4CD1049-FBAC-4AF9-9816-A4B23A673CD4}"/>
    <cellStyle name="Standaard 3 2 4 2 6 2 4" xfId="3536" xr:uid="{11B08B9D-F0C0-4D90-B0CD-CA2DF263ABD3}"/>
    <cellStyle name="Standaard 3 2 4 2 6 2 4 2" xfId="6125" xr:uid="{6F44DB18-8091-468A-B132-7FE736425D4B}"/>
    <cellStyle name="Standaard 3 2 4 2 6 2 4 2 2" xfId="16314" xr:uid="{59999902-3B35-4D9F-A12E-A16CFEEA11F1}"/>
    <cellStyle name="Standaard 3 2 4 2 6 2 4 2 2 2" xfId="36683" xr:uid="{661D17AB-6F25-41C9-8E40-7F5650C5CFDE}"/>
    <cellStyle name="Standaard 3 2 4 2 6 2 4 2 3" xfId="26499" xr:uid="{930EB780-7562-4EEE-9DE5-3BC895C76E07}"/>
    <cellStyle name="Standaard 3 2 4 2 6 2 4 3" xfId="13714" xr:uid="{D245BA23-4B4F-4623-A28E-56EEDB4B0CEC}"/>
    <cellStyle name="Standaard 3 2 4 2 6 2 4 3 2" xfId="34083" xr:uid="{83FF383E-77E3-4C18-8D2F-76A778C03803}"/>
    <cellStyle name="Standaard 3 2 4 2 6 2 4 4" xfId="23899" xr:uid="{317C637F-EDA9-42C8-BFEF-2F71B6257010}"/>
    <cellStyle name="Standaard 3 2 4 2 6 2 5" xfId="6120" xr:uid="{A881106E-3D3D-4F4C-BB93-85892BCAB44C}"/>
    <cellStyle name="Standaard 3 2 4 2 6 2 5 2" xfId="16309" xr:uid="{8B121E56-721B-4B7E-82FB-FDB5CAACD7CB}"/>
    <cellStyle name="Standaard 3 2 4 2 6 2 5 2 2" xfId="36678" xr:uid="{BB40D6EF-C22F-430B-9DAF-6CFB9853958A}"/>
    <cellStyle name="Standaard 3 2 4 2 6 2 5 3" xfId="26494" xr:uid="{BBD4ED41-4014-4B25-B798-F69B08BE5A03}"/>
    <cellStyle name="Standaard 3 2 4 2 6 2 6" xfId="11171" xr:uid="{B687B106-CE96-47F2-8FF8-259A37C96FEB}"/>
    <cellStyle name="Standaard 3 2 4 2 6 2 6 2" xfId="31540" xr:uid="{6AE91920-EAF3-4B37-B543-4BAFCBB32D76}"/>
    <cellStyle name="Standaard 3 2 4 2 6 2 7" xfId="21356" xr:uid="{7E03F794-1980-484C-AFF5-FE194FDBEF4A}"/>
    <cellStyle name="Standaard 3 2 4 2 6 3" xfId="1415" xr:uid="{4A01D118-E9BD-458F-AFC0-D79E00C88C65}"/>
    <cellStyle name="Standaard 3 2 4 2 6 3 2" xfId="3960" xr:uid="{E3C2CD7F-F1A3-48A2-B8B1-90E02887AC67}"/>
    <cellStyle name="Standaard 3 2 4 2 6 3 2 2" xfId="6127" xr:uid="{BAB33FF2-48C9-4BD1-8275-ACFAD990767E}"/>
    <cellStyle name="Standaard 3 2 4 2 6 3 2 2 2" xfId="16316" xr:uid="{ADBBCC2F-AA8A-4E0E-8F3B-12836F63C499}"/>
    <cellStyle name="Standaard 3 2 4 2 6 3 2 2 2 2" xfId="36685" xr:uid="{328E5A13-1493-45FF-9331-E787E266B511}"/>
    <cellStyle name="Standaard 3 2 4 2 6 3 2 2 3" xfId="26501" xr:uid="{C3A8DBF9-2CC6-462D-B32B-649F625640AC}"/>
    <cellStyle name="Standaard 3 2 4 2 6 3 2 3" xfId="14138" xr:uid="{178B4C9D-A2D8-4A71-A92D-224AAB399942}"/>
    <cellStyle name="Standaard 3 2 4 2 6 3 2 3 2" xfId="34507" xr:uid="{741E7D36-202B-4334-88BA-5FD81E995DAB}"/>
    <cellStyle name="Standaard 3 2 4 2 6 3 2 4" xfId="24323" xr:uid="{2A0FC3F0-A981-49D1-AEC6-99CEA716CED6}"/>
    <cellStyle name="Standaard 3 2 4 2 6 3 3" xfId="6126" xr:uid="{6C04082B-9F3E-4BFA-B0CB-941793400E9D}"/>
    <cellStyle name="Standaard 3 2 4 2 6 3 3 2" xfId="16315" xr:uid="{E8557AEC-3340-4BAE-8ECE-6FAC59994756}"/>
    <cellStyle name="Standaard 3 2 4 2 6 3 3 2 2" xfId="36684" xr:uid="{16B082E9-4BA4-4002-B173-A74E47B4D790}"/>
    <cellStyle name="Standaard 3 2 4 2 6 3 3 3" xfId="26500" xr:uid="{12F28673-0DAA-4F53-AED5-3C88BDB0930B}"/>
    <cellStyle name="Standaard 3 2 4 2 6 3 4" xfId="11595" xr:uid="{9C759270-3E34-4833-8D2A-821740727A65}"/>
    <cellStyle name="Standaard 3 2 4 2 6 3 4 2" xfId="31964" xr:uid="{1F95B680-9A4F-4AB7-9FA5-4EE60CED5B83}"/>
    <cellStyle name="Standaard 3 2 4 2 6 3 5" xfId="21780" xr:uid="{4D48776A-9358-461D-A0E0-D7C5A8C088D7}"/>
    <cellStyle name="Standaard 3 2 4 2 6 4" xfId="2262" xr:uid="{1E9EA147-5651-4C96-9CCF-67C947D981F7}"/>
    <cellStyle name="Standaard 3 2 4 2 6 4 2" xfId="4807" xr:uid="{B979C785-9268-4498-8196-3495B19F6A27}"/>
    <cellStyle name="Standaard 3 2 4 2 6 4 2 2" xfId="6129" xr:uid="{8E874C52-D8A0-4FE7-A9F3-3FFA5C98F847}"/>
    <cellStyle name="Standaard 3 2 4 2 6 4 2 2 2" xfId="16318" xr:uid="{A456D98A-8A3E-40EF-9FC8-F1EF4BEBA384}"/>
    <cellStyle name="Standaard 3 2 4 2 6 4 2 2 2 2" xfId="36687" xr:uid="{018FF85F-C9F6-4A3B-B9B4-1845781C6168}"/>
    <cellStyle name="Standaard 3 2 4 2 6 4 2 2 3" xfId="26503" xr:uid="{3DD70399-8048-48DD-AFB0-07F7D97DB32B}"/>
    <cellStyle name="Standaard 3 2 4 2 6 4 2 3" xfId="14985" xr:uid="{905A41FD-1A7E-46E7-8259-18E29F0274EC}"/>
    <cellStyle name="Standaard 3 2 4 2 6 4 2 3 2" xfId="35354" xr:uid="{8E1EDE11-96E2-4C52-B57F-DCA32F6CE248}"/>
    <cellStyle name="Standaard 3 2 4 2 6 4 2 4" xfId="25170" xr:uid="{63492CE6-069F-4787-AA3F-B3685E1DBD42}"/>
    <cellStyle name="Standaard 3 2 4 2 6 4 3" xfId="6128" xr:uid="{6A948874-B5D0-4BF9-94C9-3E412E646E36}"/>
    <cellStyle name="Standaard 3 2 4 2 6 4 3 2" xfId="16317" xr:uid="{91681512-4680-466E-89E7-5D8C36BE1BE8}"/>
    <cellStyle name="Standaard 3 2 4 2 6 4 3 2 2" xfId="36686" xr:uid="{D7EFE838-FB7A-411E-92C9-D304B1C901B9}"/>
    <cellStyle name="Standaard 3 2 4 2 6 4 3 3" xfId="26502" xr:uid="{54B3AC54-A061-465C-89AB-323BEA518A99}"/>
    <cellStyle name="Standaard 3 2 4 2 6 4 4" xfId="12442" xr:uid="{A5F81B1F-7261-4FC4-A35A-52553E5867EA}"/>
    <cellStyle name="Standaard 3 2 4 2 6 4 4 2" xfId="32811" xr:uid="{9F486A29-A244-4A12-8A2D-945351EB2610}"/>
    <cellStyle name="Standaard 3 2 4 2 6 4 5" xfId="22627" xr:uid="{2DA24F9E-8FEF-4E5A-8502-C69647F7AD4C}"/>
    <cellStyle name="Standaard 3 2 4 2 6 5" xfId="3112" xr:uid="{AAB0B8D6-D6BB-4965-9BDF-3BDFE22DC513}"/>
    <cellStyle name="Standaard 3 2 4 2 6 5 2" xfId="6130" xr:uid="{30064439-A532-4849-87A4-7AA6ABB6C7D9}"/>
    <cellStyle name="Standaard 3 2 4 2 6 5 2 2" xfId="16319" xr:uid="{E397C503-5103-4261-9CCA-1A545D7130C8}"/>
    <cellStyle name="Standaard 3 2 4 2 6 5 2 2 2" xfId="36688" xr:uid="{18A6259C-1C05-4CCC-B34F-50B79DE1D1AF}"/>
    <cellStyle name="Standaard 3 2 4 2 6 5 2 3" xfId="26504" xr:uid="{65C816E7-9484-4D9E-A314-996006715CB3}"/>
    <cellStyle name="Standaard 3 2 4 2 6 5 3" xfId="13290" xr:uid="{62471774-28E0-4C8C-9CE1-EB5682B02182}"/>
    <cellStyle name="Standaard 3 2 4 2 6 5 3 2" xfId="33659" xr:uid="{27DFB7B8-2F80-4E42-B1DA-FD7872631022}"/>
    <cellStyle name="Standaard 3 2 4 2 6 5 4" xfId="23475" xr:uid="{D063CF73-D0F1-4F45-9F30-E9625EAF72D1}"/>
    <cellStyle name="Standaard 3 2 4 2 6 6" xfId="6119" xr:uid="{3C70DA64-DAF2-420D-86DC-FC696BABD66E}"/>
    <cellStyle name="Standaard 3 2 4 2 6 6 2" xfId="16308" xr:uid="{EFA64008-79AA-49AC-ACA5-49DF165336B2}"/>
    <cellStyle name="Standaard 3 2 4 2 6 6 2 2" xfId="36677" xr:uid="{5B41BC86-5ABC-4F63-AF96-E5AF191F9DB7}"/>
    <cellStyle name="Standaard 3 2 4 2 6 6 3" xfId="26493" xr:uid="{9480AAD1-9828-47A6-A3BA-43DC6B5DC7C0}"/>
    <cellStyle name="Standaard 3 2 4 2 6 7" xfId="10747" xr:uid="{1BA919A2-367E-442F-9155-2A5FE70D8618}"/>
    <cellStyle name="Standaard 3 2 4 2 6 7 2" xfId="31116" xr:uid="{2D5D2EF9-7CCB-4F24-B87E-5A50A074BBB3}"/>
    <cellStyle name="Standaard 3 2 4 2 6 8" xfId="20932" xr:uid="{6D682D75-BF45-4831-8024-07324215A31B}"/>
    <cellStyle name="Standaard 3 2 4 2 7" xfId="632" xr:uid="{48D5C107-4E26-4D9C-8739-C1FD506260FD}"/>
    <cellStyle name="Standaard 3 2 4 2 7 2" xfId="1482" xr:uid="{E029E70B-C642-4152-8BEA-718B9EE64D1A}"/>
    <cellStyle name="Standaard 3 2 4 2 7 2 2" xfId="4027" xr:uid="{F77CE3B8-DE1F-4C6B-9479-0F2EC7CA11A0}"/>
    <cellStyle name="Standaard 3 2 4 2 7 2 2 2" xfId="6133" xr:uid="{C1E0F89E-2C18-4C37-B0D2-21805ADED288}"/>
    <cellStyle name="Standaard 3 2 4 2 7 2 2 2 2" xfId="16322" xr:uid="{AB525A14-846A-40A5-8963-8D3788AC11D1}"/>
    <cellStyle name="Standaard 3 2 4 2 7 2 2 2 2 2" xfId="36691" xr:uid="{71F2586D-8E85-4CFD-9ABA-1691E8D2704B}"/>
    <cellStyle name="Standaard 3 2 4 2 7 2 2 2 3" xfId="26507" xr:uid="{C29C9C63-6322-44E7-91D9-1C769EECC1C9}"/>
    <cellStyle name="Standaard 3 2 4 2 7 2 2 3" xfId="14205" xr:uid="{6173091E-E879-4E2D-9984-08A221FD4208}"/>
    <cellStyle name="Standaard 3 2 4 2 7 2 2 3 2" xfId="34574" xr:uid="{BA6600D6-33DD-4CF3-BA3C-B6D578E52D96}"/>
    <cellStyle name="Standaard 3 2 4 2 7 2 2 4" xfId="24390" xr:uid="{BB4B300C-7513-4198-B566-B8ED3565E160}"/>
    <cellStyle name="Standaard 3 2 4 2 7 2 3" xfId="6132" xr:uid="{0ACC0B6B-5438-46A9-B1FD-E8E2A2AD168D}"/>
    <cellStyle name="Standaard 3 2 4 2 7 2 3 2" xfId="16321" xr:uid="{5B562A12-FEBB-412B-AC67-B8FFF7C4C167}"/>
    <cellStyle name="Standaard 3 2 4 2 7 2 3 2 2" xfId="36690" xr:uid="{1469F5AD-BA11-4364-AFD9-FBFE618912EA}"/>
    <cellStyle name="Standaard 3 2 4 2 7 2 3 3" xfId="26506" xr:uid="{D99D813D-3757-422C-AC51-4E54F14955B5}"/>
    <cellStyle name="Standaard 3 2 4 2 7 2 4" xfId="11662" xr:uid="{92712F40-5AA7-4FC6-B82E-B3915F49C06D}"/>
    <cellStyle name="Standaard 3 2 4 2 7 2 4 2" xfId="32031" xr:uid="{748F8C6B-ADF2-4F68-A3CF-F283EB4CA57B}"/>
    <cellStyle name="Standaard 3 2 4 2 7 2 5" xfId="21847" xr:uid="{5A07706F-2C28-4271-AA61-CF959AD46D60}"/>
    <cellStyle name="Standaard 3 2 4 2 7 3" xfId="2329" xr:uid="{C37FA7DC-115F-4763-BFA6-2754EEB79BB4}"/>
    <cellStyle name="Standaard 3 2 4 2 7 3 2" xfId="4874" xr:uid="{3E488B07-93DD-4015-A244-49B15FA0B322}"/>
    <cellStyle name="Standaard 3 2 4 2 7 3 2 2" xfId="6135" xr:uid="{1398BE9F-2F22-4F8B-9B91-FC82B7A07F64}"/>
    <cellStyle name="Standaard 3 2 4 2 7 3 2 2 2" xfId="16324" xr:uid="{29D1D92B-FEAD-479A-B395-50BB74317B84}"/>
    <cellStyle name="Standaard 3 2 4 2 7 3 2 2 2 2" xfId="36693" xr:uid="{E1017FA9-4540-42EF-9B1F-52EED8FA737A}"/>
    <cellStyle name="Standaard 3 2 4 2 7 3 2 2 3" xfId="26509" xr:uid="{394B1F6C-4173-4F33-A428-018F2010B6A0}"/>
    <cellStyle name="Standaard 3 2 4 2 7 3 2 3" xfId="15052" xr:uid="{D1074529-1A39-4001-ABBA-6C619F02BE8A}"/>
    <cellStyle name="Standaard 3 2 4 2 7 3 2 3 2" xfId="35421" xr:uid="{9C834C66-AEA3-45E7-B329-9973722DD6AF}"/>
    <cellStyle name="Standaard 3 2 4 2 7 3 2 4" xfId="25237" xr:uid="{294AFEB6-42F6-4631-9486-5D0F6ABA1719}"/>
    <cellStyle name="Standaard 3 2 4 2 7 3 3" xfId="6134" xr:uid="{3E8779F5-1554-4ED1-8B16-E8990CAE0486}"/>
    <cellStyle name="Standaard 3 2 4 2 7 3 3 2" xfId="16323" xr:uid="{7802E7CC-8C03-4B47-B87A-012E002C6E91}"/>
    <cellStyle name="Standaard 3 2 4 2 7 3 3 2 2" xfId="36692" xr:uid="{0BF5F103-C750-410E-B48C-37D561CBB251}"/>
    <cellStyle name="Standaard 3 2 4 2 7 3 3 3" xfId="26508" xr:uid="{31DB4457-5763-4246-8F51-EEBABAB058F6}"/>
    <cellStyle name="Standaard 3 2 4 2 7 3 4" xfId="12509" xr:uid="{61B1265C-E82F-4F64-BB10-E9A347C4A852}"/>
    <cellStyle name="Standaard 3 2 4 2 7 3 4 2" xfId="32878" xr:uid="{F6DBA458-3B70-4546-BE57-5A92E1D6805E}"/>
    <cellStyle name="Standaard 3 2 4 2 7 3 5" xfId="22694" xr:uid="{C02FEB43-A6B1-4265-B550-982DC02882F5}"/>
    <cellStyle name="Standaard 3 2 4 2 7 4" xfId="3179" xr:uid="{B95159D2-F754-4B66-97C2-53102BEF8862}"/>
    <cellStyle name="Standaard 3 2 4 2 7 4 2" xfId="6136" xr:uid="{609C8E12-5B12-4C8E-9F7D-DA61BDFC8580}"/>
    <cellStyle name="Standaard 3 2 4 2 7 4 2 2" xfId="16325" xr:uid="{C8B82A7F-06AD-4162-90D1-23203E7A86CC}"/>
    <cellStyle name="Standaard 3 2 4 2 7 4 2 2 2" xfId="36694" xr:uid="{D7A82948-9997-44AB-87F9-D5F9C75E5341}"/>
    <cellStyle name="Standaard 3 2 4 2 7 4 2 3" xfId="26510" xr:uid="{4E711C53-979A-466A-AD6A-9D75E09AE7D4}"/>
    <cellStyle name="Standaard 3 2 4 2 7 4 3" xfId="13357" xr:uid="{E88B46F3-0E8C-4F02-B2D2-4AC1B7DBB046}"/>
    <cellStyle name="Standaard 3 2 4 2 7 4 3 2" xfId="33726" xr:uid="{4C487798-EE5E-4D63-A576-1DE2B6729158}"/>
    <cellStyle name="Standaard 3 2 4 2 7 4 4" xfId="23542" xr:uid="{4F18131A-12E3-46A7-AC30-CC04B267EADA}"/>
    <cellStyle name="Standaard 3 2 4 2 7 5" xfId="6131" xr:uid="{360EAF55-1ECD-4E8E-994D-E79F23B53755}"/>
    <cellStyle name="Standaard 3 2 4 2 7 5 2" xfId="16320" xr:uid="{1AA7A92A-79A2-4E80-8710-971408162D0B}"/>
    <cellStyle name="Standaard 3 2 4 2 7 5 2 2" xfId="36689" xr:uid="{2720FB33-3D89-4C00-B113-EF2CAC3A7D60}"/>
    <cellStyle name="Standaard 3 2 4 2 7 5 3" xfId="26505" xr:uid="{7FEC0A57-2E23-42AD-8591-9C81A7AB38C0}"/>
    <cellStyle name="Standaard 3 2 4 2 7 6" xfId="10814" xr:uid="{F8893A27-99F0-4372-990F-BB73F24F3F88}"/>
    <cellStyle name="Standaard 3 2 4 2 7 6 2" xfId="31183" xr:uid="{EAA998D7-49B8-444A-9550-935F1AFE0B82}"/>
    <cellStyle name="Standaard 3 2 4 2 7 7" xfId="20999" xr:uid="{8C9A76EB-64F3-4E46-9BF6-B39BDCCF3BA4}"/>
    <cellStyle name="Standaard 3 2 4 2 8" xfId="1058" xr:uid="{580CF8D1-F6AA-40BE-9EBC-2361D92AC4B3}"/>
    <cellStyle name="Standaard 3 2 4 2 8 2" xfId="3603" xr:uid="{0A67358C-C2A5-4E4B-AA6A-50C94967F230}"/>
    <cellStyle name="Standaard 3 2 4 2 8 2 2" xfId="6138" xr:uid="{9145094C-6272-4E1C-B383-26B6E9EAFB70}"/>
    <cellStyle name="Standaard 3 2 4 2 8 2 2 2" xfId="16327" xr:uid="{2453A90E-3DFD-43DE-A7A5-28B076C1B71F}"/>
    <cellStyle name="Standaard 3 2 4 2 8 2 2 2 2" xfId="36696" xr:uid="{77A9A874-55B0-4208-A728-02D566A22956}"/>
    <cellStyle name="Standaard 3 2 4 2 8 2 2 3" xfId="26512" xr:uid="{8764F25B-1E1E-412A-8A53-A24E2A052470}"/>
    <cellStyle name="Standaard 3 2 4 2 8 2 3" xfId="13781" xr:uid="{965B9094-17D4-4B3B-9510-F2376015B04F}"/>
    <cellStyle name="Standaard 3 2 4 2 8 2 3 2" xfId="34150" xr:uid="{58EAB9AD-2190-456A-ADE6-2E00C2879E60}"/>
    <cellStyle name="Standaard 3 2 4 2 8 2 4" xfId="23966" xr:uid="{53BD500B-8556-4CF9-83DE-80ABE9AFE5FA}"/>
    <cellStyle name="Standaard 3 2 4 2 8 3" xfId="6137" xr:uid="{56DCF804-EADC-469C-8BC4-E7EEFA48CCA5}"/>
    <cellStyle name="Standaard 3 2 4 2 8 3 2" xfId="16326" xr:uid="{AC10303B-5F4A-45C3-ADAD-51FCD5010676}"/>
    <cellStyle name="Standaard 3 2 4 2 8 3 2 2" xfId="36695" xr:uid="{8F1D74ED-1882-448C-8E5F-9364EBB7A7FC}"/>
    <cellStyle name="Standaard 3 2 4 2 8 3 3" xfId="26511" xr:uid="{11CEE070-909B-462E-88DC-68D13FFBD01F}"/>
    <cellStyle name="Standaard 3 2 4 2 8 4" xfId="11238" xr:uid="{51BD1918-2433-4912-A2C4-551D9629B499}"/>
    <cellStyle name="Standaard 3 2 4 2 8 4 2" xfId="31607" xr:uid="{7D024E26-93A7-4B0C-AEF1-3D4EB7082384}"/>
    <cellStyle name="Standaard 3 2 4 2 8 5" xfId="21423" xr:uid="{6A388469-F69D-4E4F-B2E1-3A97184628F7}"/>
    <cellStyle name="Standaard 3 2 4 2 9" xfId="1905" xr:uid="{6FD25464-58FD-4889-AC77-E320E0785A76}"/>
    <cellStyle name="Standaard 3 2 4 2 9 2" xfId="4450" xr:uid="{21100DBF-519F-4F75-A58C-23CADAB3AE66}"/>
    <cellStyle name="Standaard 3 2 4 2 9 2 2" xfId="6140" xr:uid="{1B7DDAB1-49E0-41CA-8357-3BA2FB205B50}"/>
    <cellStyle name="Standaard 3 2 4 2 9 2 2 2" xfId="16329" xr:uid="{8728382E-3D9C-4FB7-A4A4-351164C308C7}"/>
    <cellStyle name="Standaard 3 2 4 2 9 2 2 2 2" xfId="36698" xr:uid="{CF251DF3-A41A-49AD-ABDE-40AFDB550F39}"/>
    <cellStyle name="Standaard 3 2 4 2 9 2 2 3" xfId="26514" xr:uid="{35CD0DAC-09A5-46CD-B91A-F72DD31F42C2}"/>
    <cellStyle name="Standaard 3 2 4 2 9 2 3" xfId="14628" xr:uid="{2B2EA8B6-DA25-416F-B59E-B1D4570C4B99}"/>
    <cellStyle name="Standaard 3 2 4 2 9 2 3 2" xfId="34997" xr:uid="{2897504F-CEF1-4014-873B-F5EF509A528A}"/>
    <cellStyle name="Standaard 3 2 4 2 9 2 4" xfId="24813" xr:uid="{E1A4C243-2A21-4A85-B93F-E3E043998618}"/>
    <cellStyle name="Standaard 3 2 4 2 9 3" xfId="6139" xr:uid="{C88F378B-15D3-450F-BAEF-DCF90AD3659B}"/>
    <cellStyle name="Standaard 3 2 4 2 9 3 2" xfId="16328" xr:uid="{CAD7691B-E157-4ECD-91D9-4D05C531AC08}"/>
    <cellStyle name="Standaard 3 2 4 2 9 3 2 2" xfId="36697" xr:uid="{21C149D0-B1D8-40FF-AC3C-A34FC30B91F0}"/>
    <cellStyle name="Standaard 3 2 4 2 9 3 3" xfId="26513" xr:uid="{005034C0-5397-4B08-87D0-5C816FDE6E75}"/>
    <cellStyle name="Standaard 3 2 4 2 9 4" xfId="12085" xr:uid="{A20FEAE8-90AC-4528-8612-BFBFDA65A498}"/>
    <cellStyle name="Standaard 3 2 4 2 9 4 2" xfId="32454" xr:uid="{7D4350CF-5E05-484D-B9B0-5B31C1EDBB84}"/>
    <cellStyle name="Standaard 3 2 4 2 9 5" xfId="22270" xr:uid="{AC2FC4C5-5D68-4330-B546-1BD69BE75511}"/>
    <cellStyle name="Standaard 3 2 4 3" xfId="88" xr:uid="{267275B4-1291-4A72-B0A0-B5F8830FDE7C}"/>
    <cellStyle name="Standaard 3 2 4 3 10" xfId="6141" xr:uid="{0283D49B-09C7-45E3-9AEC-7CA4D14A9CA7}"/>
    <cellStyle name="Standaard 3 2 4 3 10 2" xfId="16330" xr:uid="{C15D6266-DC36-423D-843D-6D0F19519036}"/>
    <cellStyle name="Standaard 3 2 4 3 10 2 2" xfId="36699" xr:uid="{6AB3BCCF-EE0A-47EE-8292-048A49A850ED}"/>
    <cellStyle name="Standaard 3 2 4 3 10 3" xfId="26515" xr:uid="{9A0602B7-4716-470A-B1E2-D4E23333031C}"/>
    <cellStyle name="Standaard 3 2 4 3 11" xfId="10406" xr:uid="{A360AC67-7860-4AA3-819E-4F8B66FAF90B}"/>
    <cellStyle name="Standaard 3 2 4 3 11 2" xfId="30775" xr:uid="{1836A343-25B8-4F7B-90E7-75803FAD75C5}"/>
    <cellStyle name="Standaard 3 2 4 3 12" xfId="20591" xr:uid="{1DCC6525-C76A-4961-8945-9E10BBCB4EE8}"/>
    <cellStyle name="Standaard 3 2 4 3 2" xfId="154" xr:uid="{16E9588A-F416-4FC2-8C77-379EB11FFB9C}"/>
    <cellStyle name="Standaard 3 2 4 3 2 2" xfId="290" xr:uid="{B18FE678-B531-4C35-B146-3F132261B241}"/>
    <cellStyle name="Standaard 3 2 4 3 2 2 2" xfId="848" xr:uid="{EEA89418-00B2-4F3B-9F6E-947DC232B583}"/>
    <cellStyle name="Standaard 3 2 4 3 2 2 2 2" xfId="1698" xr:uid="{149CBBDD-A262-44D9-B48E-01390D36C966}"/>
    <cellStyle name="Standaard 3 2 4 3 2 2 2 2 2" xfId="4243" xr:uid="{9CE853CF-7669-4109-A472-58A086B5A974}"/>
    <cellStyle name="Standaard 3 2 4 3 2 2 2 2 2 2" xfId="6146" xr:uid="{C4781EE5-C8E6-41F9-9EAD-D87FEC3C1B29}"/>
    <cellStyle name="Standaard 3 2 4 3 2 2 2 2 2 2 2" xfId="16335" xr:uid="{78D4580F-E2F0-4D51-8E71-0C950A4C1027}"/>
    <cellStyle name="Standaard 3 2 4 3 2 2 2 2 2 2 2 2" xfId="36704" xr:uid="{0374C03F-067F-4146-A555-CF7881C8904B}"/>
    <cellStyle name="Standaard 3 2 4 3 2 2 2 2 2 2 3" xfId="26520" xr:uid="{1704CE59-FBB1-4512-B439-9F909393C8B8}"/>
    <cellStyle name="Standaard 3 2 4 3 2 2 2 2 2 3" xfId="14421" xr:uid="{88F8C5ED-3829-4415-9B60-44E86ECEB112}"/>
    <cellStyle name="Standaard 3 2 4 3 2 2 2 2 2 3 2" xfId="34790" xr:uid="{2759DC88-35D7-4F1B-94BE-3AAD378592FD}"/>
    <cellStyle name="Standaard 3 2 4 3 2 2 2 2 2 4" xfId="24606" xr:uid="{9969D1C3-AAEC-4F7C-B8FB-609AAEC8C15B}"/>
    <cellStyle name="Standaard 3 2 4 3 2 2 2 2 3" xfId="6145" xr:uid="{9C0214C9-BAE4-4F7C-B320-2E4C4E2A681E}"/>
    <cellStyle name="Standaard 3 2 4 3 2 2 2 2 3 2" xfId="16334" xr:uid="{B4A2A6FF-6717-475C-91F3-ACD126595138}"/>
    <cellStyle name="Standaard 3 2 4 3 2 2 2 2 3 2 2" xfId="36703" xr:uid="{2E9CDFE3-CD3D-436B-8059-4D6CA66D5D74}"/>
    <cellStyle name="Standaard 3 2 4 3 2 2 2 2 3 3" xfId="26519" xr:uid="{BA41F150-1E99-47EA-BF8B-E34B1F962022}"/>
    <cellStyle name="Standaard 3 2 4 3 2 2 2 2 4" xfId="11878" xr:uid="{77DFF528-7995-4C93-8259-2DA4269572EE}"/>
    <cellStyle name="Standaard 3 2 4 3 2 2 2 2 4 2" xfId="32247" xr:uid="{F8C91DE7-F74D-414F-9B1E-3D180F84B821}"/>
    <cellStyle name="Standaard 3 2 4 3 2 2 2 2 5" xfId="22063" xr:uid="{A8E83413-A3F9-4384-B6D8-BEEDBAD23758}"/>
    <cellStyle name="Standaard 3 2 4 3 2 2 2 3" xfId="2545" xr:uid="{E2A7F1F5-2309-4CD8-A183-12C32CB0A600}"/>
    <cellStyle name="Standaard 3 2 4 3 2 2 2 3 2" xfId="5090" xr:uid="{63E80E50-DDEA-4051-AF79-B8C0D0CA9745}"/>
    <cellStyle name="Standaard 3 2 4 3 2 2 2 3 2 2" xfId="6148" xr:uid="{816585E3-1FC3-420F-B62A-E0FAD124AE3E}"/>
    <cellStyle name="Standaard 3 2 4 3 2 2 2 3 2 2 2" xfId="16337" xr:uid="{2971DED7-BC5C-4444-A5E0-8B0BCF941883}"/>
    <cellStyle name="Standaard 3 2 4 3 2 2 2 3 2 2 2 2" xfId="36706" xr:uid="{5C3F8919-8530-4DDE-828F-0052280AEAC9}"/>
    <cellStyle name="Standaard 3 2 4 3 2 2 2 3 2 2 3" xfId="26522" xr:uid="{87F2A6B8-D8E6-4ACC-BDC1-6246A5B2915F}"/>
    <cellStyle name="Standaard 3 2 4 3 2 2 2 3 2 3" xfId="15268" xr:uid="{64B47ADE-5994-4257-964C-9441F57A5757}"/>
    <cellStyle name="Standaard 3 2 4 3 2 2 2 3 2 3 2" xfId="35637" xr:uid="{FC7E6C2F-C110-455C-AFF1-D4BD962FB399}"/>
    <cellStyle name="Standaard 3 2 4 3 2 2 2 3 2 4" xfId="25453" xr:uid="{3850E838-F59C-4461-ADE8-98F1CBE61B11}"/>
    <cellStyle name="Standaard 3 2 4 3 2 2 2 3 3" xfId="6147" xr:uid="{CC9DA1CC-F295-4670-A789-4FE569C19AED}"/>
    <cellStyle name="Standaard 3 2 4 3 2 2 2 3 3 2" xfId="16336" xr:uid="{16EA9A90-6E70-4D1C-8B86-5044343EFBA5}"/>
    <cellStyle name="Standaard 3 2 4 3 2 2 2 3 3 2 2" xfId="36705" xr:uid="{8C197D9F-FCF0-4460-AEC0-DE9AE7525FDA}"/>
    <cellStyle name="Standaard 3 2 4 3 2 2 2 3 3 3" xfId="26521" xr:uid="{76B5FA79-93E9-43A6-9B65-5FB851F56E55}"/>
    <cellStyle name="Standaard 3 2 4 3 2 2 2 3 4" xfId="12725" xr:uid="{432E2FFB-F690-45AD-88C8-9C555F16E3A3}"/>
    <cellStyle name="Standaard 3 2 4 3 2 2 2 3 4 2" xfId="33094" xr:uid="{5F272700-2048-4639-B0CE-0E3AF14DC3AE}"/>
    <cellStyle name="Standaard 3 2 4 3 2 2 2 3 5" xfId="22910" xr:uid="{B95A4F15-4DAF-4589-88E6-83EA7C83DAC2}"/>
    <cellStyle name="Standaard 3 2 4 3 2 2 2 4" xfId="3395" xr:uid="{BC67AEA5-9822-4A14-8A95-240628B49EF1}"/>
    <cellStyle name="Standaard 3 2 4 3 2 2 2 4 2" xfId="6149" xr:uid="{D0FBACA9-454C-4C1C-8EBB-F3191B1E3B93}"/>
    <cellStyle name="Standaard 3 2 4 3 2 2 2 4 2 2" xfId="16338" xr:uid="{59509B0F-F8F3-44A0-AA65-0185104B06D9}"/>
    <cellStyle name="Standaard 3 2 4 3 2 2 2 4 2 2 2" xfId="36707" xr:uid="{25ADAD0B-17A4-4D93-8C38-E6F169571D1A}"/>
    <cellStyle name="Standaard 3 2 4 3 2 2 2 4 2 3" xfId="26523" xr:uid="{FDCCA075-71AD-454C-B904-8E40CC5B04E4}"/>
    <cellStyle name="Standaard 3 2 4 3 2 2 2 4 3" xfId="13573" xr:uid="{8E1DDC82-43D4-4B14-9714-AB7CFAA111A5}"/>
    <cellStyle name="Standaard 3 2 4 3 2 2 2 4 3 2" xfId="33942" xr:uid="{A7316219-0E24-4DE1-BBDE-75F1F0BC002B}"/>
    <cellStyle name="Standaard 3 2 4 3 2 2 2 4 4" xfId="23758" xr:uid="{202CDFD8-A3E4-4713-ADE2-B082DCBCB4A3}"/>
    <cellStyle name="Standaard 3 2 4 3 2 2 2 5" xfId="6144" xr:uid="{09A3FA0F-7ABB-43D9-A0D4-3C0E30E9E69C}"/>
    <cellStyle name="Standaard 3 2 4 3 2 2 2 5 2" xfId="16333" xr:uid="{977E2DD7-A7F5-4AF3-A298-BB33E4DEDD76}"/>
    <cellStyle name="Standaard 3 2 4 3 2 2 2 5 2 2" xfId="36702" xr:uid="{E51F07C8-1190-4D97-BEAF-7D6253B83B2B}"/>
    <cellStyle name="Standaard 3 2 4 3 2 2 2 5 3" xfId="26518" xr:uid="{50DF3F76-7802-4509-8E7D-6C8DCBFB1A26}"/>
    <cellStyle name="Standaard 3 2 4 3 2 2 2 6" xfId="11030" xr:uid="{518E446C-A2A6-44A8-8E1A-342DDE0E2BC4}"/>
    <cellStyle name="Standaard 3 2 4 3 2 2 2 6 2" xfId="31399" xr:uid="{0384AA5F-CC86-4389-A80A-6814900D1930}"/>
    <cellStyle name="Standaard 3 2 4 3 2 2 2 7" xfId="21215" xr:uid="{544CF87C-045B-41DA-BCD9-4B829612E6BA}"/>
    <cellStyle name="Standaard 3 2 4 3 2 2 3" xfId="1274" xr:uid="{73B52C04-3126-4B05-872F-BF7F21951675}"/>
    <cellStyle name="Standaard 3 2 4 3 2 2 3 2" xfId="3819" xr:uid="{165D7C46-40C0-419C-AF22-A881B757A4C8}"/>
    <cellStyle name="Standaard 3 2 4 3 2 2 3 2 2" xfId="6151" xr:uid="{6FD13650-1B3D-4327-8ACC-C3C60D373651}"/>
    <cellStyle name="Standaard 3 2 4 3 2 2 3 2 2 2" xfId="16340" xr:uid="{25E2F741-A4F5-4CE0-AAD5-21B59B4842C9}"/>
    <cellStyle name="Standaard 3 2 4 3 2 2 3 2 2 2 2" xfId="36709" xr:uid="{8F943EB0-F797-407B-B26B-9D1AC97B5F5C}"/>
    <cellStyle name="Standaard 3 2 4 3 2 2 3 2 2 3" xfId="26525" xr:uid="{2B198C55-B60C-4388-BBE3-E2ADD5B78EB7}"/>
    <cellStyle name="Standaard 3 2 4 3 2 2 3 2 3" xfId="13997" xr:uid="{1A43EA1E-B7B1-428D-8E78-9718F63B024B}"/>
    <cellStyle name="Standaard 3 2 4 3 2 2 3 2 3 2" xfId="34366" xr:uid="{C4049623-F29A-4A58-9B89-62EE6B9026C1}"/>
    <cellStyle name="Standaard 3 2 4 3 2 2 3 2 4" xfId="24182" xr:uid="{9F97E9BA-5FEC-4EC8-B89C-DEE56BDD9A60}"/>
    <cellStyle name="Standaard 3 2 4 3 2 2 3 3" xfId="6150" xr:uid="{540A6963-E6BA-4004-9296-C65F7FEF3FD4}"/>
    <cellStyle name="Standaard 3 2 4 3 2 2 3 3 2" xfId="16339" xr:uid="{AB6DAA08-2AB9-4DC8-8E8E-A7F442FACF82}"/>
    <cellStyle name="Standaard 3 2 4 3 2 2 3 3 2 2" xfId="36708" xr:uid="{84E95EA6-B6ED-4084-9467-74B4B4EE43BB}"/>
    <cellStyle name="Standaard 3 2 4 3 2 2 3 3 3" xfId="26524" xr:uid="{7F221EB9-3421-4F87-8AC2-45B0F63E27B4}"/>
    <cellStyle name="Standaard 3 2 4 3 2 2 3 4" xfId="11454" xr:uid="{3748DC0A-2513-4AB3-A59F-86298DC1692A}"/>
    <cellStyle name="Standaard 3 2 4 3 2 2 3 4 2" xfId="31823" xr:uid="{05E28EBD-B8E1-49BC-A27C-133537082263}"/>
    <cellStyle name="Standaard 3 2 4 3 2 2 3 5" xfId="21639" xr:uid="{7E8AF2AB-6CBE-4E9D-B996-852651DBA64F}"/>
    <cellStyle name="Standaard 3 2 4 3 2 2 4" xfId="2121" xr:uid="{996A8CFE-AEA0-4FCA-9301-BB834BAB536D}"/>
    <cellStyle name="Standaard 3 2 4 3 2 2 4 2" xfId="4666" xr:uid="{BF3033C3-8530-4EB5-B324-010B00273BB7}"/>
    <cellStyle name="Standaard 3 2 4 3 2 2 4 2 2" xfId="6153" xr:uid="{29460BB5-8FEA-44DA-A744-67DBEA5927D7}"/>
    <cellStyle name="Standaard 3 2 4 3 2 2 4 2 2 2" xfId="16342" xr:uid="{4DA2242B-7AAE-40B6-9CED-42C79397E42A}"/>
    <cellStyle name="Standaard 3 2 4 3 2 2 4 2 2 2 2" xfId="36711" xr:uid="{14766DA9-C1AD-44C2-A6B8-BC642D925504}"/>
    <cellStyle name="Standaard 3 2 4 3 2 2 4 2 2 3" xfId="26527" xr:uid="{C3C5D9D6-BD5B-4386-BB74-C53EE9DE3ECF}"/>
    <cellStyle name="Standaard 3 2 4 3 2 2 4 2 3" xfId="14844" xr:uid="{6622F1F5-555C-46A9-B2C6-680E09FE2918}"/>
    <cellStyle name="Standaard 3 2 4 3 2 2 4 2 3 2" xfId="35213" xr:uid="{73B937ED-AB74-451D-8DB4-155896BDA690}"/>
    <cellStyle name="Standaard 3 2 4 3 2 2 4 2 4" xfId="25029" xr:uid="{0B6009C5-6D26-4E1C-BA57-0E10461A2953}"/>
    <cellStyle name="Standaard 3 2 4 3 2 2 4 3" xfId="6152" xr:uid="{2F3AE3A4-8E65-4F12-9893-97BE66773066}"/>
    <cellStyle name="Standaard 3 2 4 3 2 2 4 3 2" xfId="16341" xr:uid="{5969DA7A-3E92-4B6D-93B4-DB447967DAE7}"/>
    <cellStyle name="Standaard 3 2 4 3 2 2 4 3 2 2" xfId="36710" xr:uid="{8DC2166E-D7B3-46E7-B0CD-6CFD76E37EEE}"/>
    <cellStyle name="Standaard 3 2 4 3 2 2 4 3 3" xfId="26526" xr:uid="{A33F078A-B16B-4326-A7A3-5DA42EFC24F9}"/>
    <cellStyle name="Standaard 3 2 4 3 2 2 4 4" xfId="12301" xr:uid="{4310809A-0870-47B3-9A4D-D11AC6DB6683}"/>
    <cellStyle name="Standaard 3 2 4 3 2 2 4 4 2" xfId="32670" xr:uid="{1CFC2887-8E61-4D62-A360-C4C6EB878CE8}"/>
    <cellStyle name="Standaard 3 2 4 3 2 2 4 5" xfId="22486" xr:uid="{02970FDB-416F-44C2-B70B-E41D32CD2256}"/>
    <cellStyle name="Standaard 3 2 4 3 2 2 5" xfId="2971" xr:uid="{56E9B925-7BCC-48BA-B3A9-F2021FAA55BB}"/>
    <cellStyle name="Standaard 3 2 4 3 2 2 5 2" xfId="6154" xr:uid="{AB80BA2C-5370-442B-96D1-104D9931D6DB}"/>
    <cellStyle name="Standaard 3 2 4 3 2 2 5 2 2" xfId="16343" xr:uid="{BBB974F6-A1D7-41E3-AB0A-9DAB8ACBA73D}"/>
    <cellStyle name="Standaard 3 2 4 3 2 2 5 2 2 2" xfId="36712" xr:uid="{202B720C-73EF-415B-B27D-A93EF3AA7928}"/>
    <cellStyle name="Standaard 3 2 4 3 2 2 5 2 3" xfId="26528" xr:uid="{0CD20D20-47E5-40ED-9329-0C29C04C2F37}"/>
    <cellStyle name="Standaard 3 2 4 3 2 2 5 3" xfId="13149" xr:uid="{B3FAE13C-28AA-4FCD-A89B-812BA99EF43F}"/>
    <cellStyle name="Standaard 3 2 4 3 2 2 5 3 2" xfId="33518" xr:uid="{C01A6467-1B92-4FE2-9B47-1AD5C0514B96}"/>
    <cellStyle name="Standaard 3 2 4 3 2 2 5 4" xfId="23334" xr:uid="{FCB3A110-64C0-4B3F-92F8-1AAF41844F71}"/>
    <cellStyle name="Standaard 3 2 4 3 2 2 6" xfId="6143" xr:uid="{EE99420C-BB9D-4257-9DCF-3861B81A067F}"/>
    <cellStyle name="Standaard 3 2 4 3 2 2 6 2" xfId="16332" xr:uid="{ACAC1F59-CC5B-4173-8769-F864CA4063E2}"/>
    <cellStyle name="Standaard 3 2 4 3 2 2 6 2 2" xfId="36701" xr:uid="{E04D8E76-4CAA-4910-9E06-0999950B86DF}"/>
    <cellStyle name="Standaard 3 2 4 3 2 2 6 3" xfId="26517" xr:uid="{DC16E784-0773-4B4D-920E-94517BB14A30}"/>
    <cellStyle name="Standaard 3 2 4 3 2 2 7" xfId="10606" xr:uid="{250A2382-2002-485A-B987-63560C497D19}"/>
    <cellStyle name="Standaard 3 2 4 3 2 2 7 2" xfId="30975" xr:uid="{6B0B4762-5C45-4A8A-BB11-FCB512E7A1C2}"/>
    <cellStyle name="Standaard 3 2 4 3 2 2 8" xfId="20791" xr:uid="{0D128332-C161-4664-ACC6-BF653D21802E}"/>
    <cellStyle name="Standaard 3 2 4 3 2 3" xfId="714" xr:uid="{D7801B7E-1F6F-4F25-AAA2-C368FAC4218A}"/>
    <cellStyle name="Standaard 3 2 4 3 2 3 2" xfId="1564" xr:uid="{451B78F7-EF2C-436A-8C2F-9A9751C90230}"/>
    <cellStyle name="Standaard 3 2 4 3 2 3 2 2" xfId="4109" xr:uid="{6F854731-FFE9-4277-A7DF-C1C52F820EED}"/>
    <cellStyle name="Standaard 3 2 4 3 2 3 2 2 2" xfId="6157" xr:uid="{9F0F66C5-AD4C-46B8-A0CF-2C3B2203D043}"/>
    <cellStyle name="Standaard 3 2 4 3 2 3 2 2 2 2" xfId="16346" xr:uid="{82DFD6CB-3A20-44BC-BE8F-D5B5FE70307F}"/>
    <cellStyle name="Standaard 3 2 4 3 2 3 2 2 2 2 2" xfId="36715" xr:uid="{EA0DF466-5424-4AE8-9DD2-406F6CED3E92}"/>
    <cellStyle name="Standaard 3 2 4 3 2 3 2 2 2 3" xfId="26531" xr:uid="{76BE19AC-041B-4168-9F4D-253578EEED0E}"/>
    <cellStyle name="Standaard 3 2 4 3 2 3 2 2 3" xfId="14287" xr:uid="{AA28C911-FBE1-40D9-8D9D-E795858A2A05}"/>
    <cellStyle name="Standaard 3 2 4 3 2 3 2 2 3 2" xfId="34656" xr:uid="{805D32A2-7928-4EE8-85B8-6F269FE6251B}"/>
    <cellStyle name="Standaard 3 2 4 3 2 3 2 2 4" xfId="24472" xr:uid="{2527D0F7-F573-43CC-92DB-C78BC699B986}"/>
    <cellStyle name="Standaard 3 2 4 3 2 3 2 3" xfId="6156" xr:uid="{647D9BDC-3E98-4724-800D-DE0B288593C0}"/>
    <cellStyle name="Standaard 3 2 4 3 2 3 2 3 2" xfId="16345" xr:uid="{05EEAFDD-650E-4847-A4C2-471FC5D02003}"/>
    <cellStyle name="Standaard 3 2 4 3 2 3 2 3 2 2" xfId="36714" xr:uid="{8DF3670A-81B7-497A-B5C7-8710CBDD9F77}"/>
    <cellStyle name="Standaard 3 2 4 3 2 3 2 3 3" xfId="26530" xr:uid="{083EE605-7936-4DA4-B38B-1455940981C9}"/>
    <cellStyle name="Standaard 3 2 4 3 2 3 2 4" xfId="11744" xr:uid="{BDE4F349-3D5A-437D-B5EE-D8DBC0EBA1B5}"/>
    <cellStyle name="Standaard 3 2 4 3 2 3 2 4 2" xfId="32113" xr:uid="{31B3D15B-C4FB-4945-95C7-500680BDA45E}"/>
    <cellStyle name="Standaard 3 2 4 3 2 3 2 5" xfId="21929" xr:uid="{598B49F0-4F30-4108-A909-ED03B7E85075}"/>
    <cellStyle name="Standaard 3 2 4 3 2 3 3" xfId="2411" xr:uid="{5B96DC76-B8E8-4B0B-BEB8-F6CED32C5B18}"/>
    <cellStyle name="Standaard 3 2 4 3 2 3 3 2" xfId="4956" xr:uid="{27F6DDB3-13EC-4EB7-A6D8-46CC54F204DD}"/>
    <cellStyle name="Standaard 3 2 4 3 2 3 3 2 2" xfId="6159" xr:uid="{784B5FB2-FC15-476C-8DE7-5F3D9AB8876B}"/>
    <cellStyle name="Standaard 3 2 4 3 2 3 3 2 2 2" xfId="16348" xr:uid="{E7F1446B-55C9-477E-B06D-50CEBBA397B1}"/>
    <cellStyle name="Standaard 3 2 4 3 2 3 3 2 2 2 2" xfId="36717" xr:uid="{0D453176-207B-4BAF-9DE9-25A384E11D96}"/>
    <cellStyle name="Standaard 3 2 4 3 2 3 3 2 2 3" xfId="26533" xr:uid="{ADEE7ED9-23A7-4968-8A20-673CDC30FAB9}"/>
    <cellStyle name="Standaard 3 2 4 3 2 3 3 2 3" xfId="15134" xr:uid="{9050EF80-B290-4BE5-BED4-2DC46849EB6B}"/>
    <cellStyle name="Standaard 3 2 4 3 2 3 3 2 3 2" xfId="35503" xr:uid="{7D8D0FD7-BE2F-4909-871F-4364853B7456}"/>
    <cellStyle name="Standaard 3 2 4 3 2 3 3 2 4" xfId="25319" xr:uid="{42ACF58D-6FDD-485E-8DDF-51749C3DA769}"/>
    <cellStyle name="Standaard 3 2 4 3 2 3 3 3" xfId="6158" xr:uid="{45B2D9D6-CA00-42E6-B5BD-B6FA19B5FC0D}"/>
    <cellStyle name="Standaard 3 2 4 3 2 3 3 3 2" xfId="16347" xr:uid="{C48F8031-6711-4C3C-A629-1C5B5311FCCC}"/>
    <cellStyle name="Standaard 3 2 4 3 2 3 3 3 2 2" xfId="36716" xr:uid="{2078E634-78E3-45C3-BD45-531B844C432D}"/>
    <cellStyle name="Standaard 3 2 4 3 2 3 3 3 3" xfId="26532" xr:uid="{7F05649E-58ED-45BC-9B23-EFB0EED83D1D}"/>
    <cellStyle name="Standaard 3 2 4 3 2 3 3 4" xfId="12591" xr:uid="{6C5E5F80-37A2-4C9A-851E-B66BC63C8A39}"/>
    <cellStyle name="Standaard 3 2 4 3 2 3 3 4 2" xfId="32960" xr:uid="{D0FDA809-89FD-45A6-8B6C-647374171A46}"/>
    <cellStyle name="Standaard 3 2 4 3 2 3 3 5" xfId="22776" xr:uid="{F6843C20-BCCB-45A1-B11A-36CEC197B4EF}"/>
    <cellStyle name="Standaard 3 2 4 3 2 3 4" xfId="3261" xr:uid="{99146BB4-04DD-4D97-A19E-67F02956E406}"/>
    <cellStyle name="Standaard 3 2 4 3 2 3 4 2" xfId="6160" xr:uid="{7C804849-82E5-4E10-96D0-6387B2AF0829}"/>
    <cellStyle name="Standaard 3 2 4 3 2 3 4 2 2" xfId="16349" xr:uid="{75D21EA4-94CE-4BEB-B23A-BB00F98B9697}"/>
    <cellStyle name="Standaard 3 2 4 3 2 3 4 2 2 2" xfId="36718" xr:uid="{C95D055C-2A79-4002-8DB5-5591AA2557AD}"/>
    <cellStyle name="Standaard 3 2 4 3 2 3 4 2 3" xfId="26534" xr:uid="{5F59BEE6-05BC-4ABC-8DEF-DF0A83615969}"/>
    <cellStyle name="Standaard 3 2 4 3 2 3 4 3" xfId="13439" xr:uid="{91F1D14C-0B81-464F-B879-A3BED39D914B}"/>
    <cellStyle name="Standaard 3 2 4 3 2 3 4 3 2" xfId="33808" xr:uid="{206806C9-BFE4-4EE1-A7E2-6D640B221A4F}"/>
    <cellStyle name="Standaard 3 2 4 3 2 3 4 4" xfId="23624" xr:uid="{9F77375D-05D3-47F9-86D5-9779B64A0E10}"/>
    <cellStyle name="Standaard 3 2 4 3 2 3 5" xfId="6155" xr:uid="{AC3C664D-E130-4DCF-AA2A-C1128042E145}"/>
    <cellStyle name="Standaard 3 2 4 3 2 3 5 2" xfId="16344" xr:uid="{3DDB6DF5-39CE-4A51-88AB-25D8A2AAA23D}"/>
    <cellStyle name="Standaard 3 2 4 3 2 3 5 2 2" xfId="36713" xr:uid="{CADAC3D3-FA1A-45C9-8709-FACC53F20B12}"/>
    <cellStyle name="Standaard 3 2 4 3 2 3 5 3" xfId="26529" xr:uid="{752BB2F7-DC27-4BA0-A1F8-F2AC2D050A27}"/>
    <cellStyle name="Standaard 3 2 4 3 2 3 6" xfId="10896" xr:uid="{C36CAF03-40BB-4BE2-A7E1-94B2B3B68083}"/>
    <cellStyle name="Standaard 3 2 4 3 2 3 6 2" xfId="31265" xr:uid="{1F41DA1C-FE99-4D12-B00B-2B82E328999E}"/>
    <cellStyle name="Standaard 3 2 4 3 2 3 7" xfId="21081" xr:uid="{C32A1981-F8BC-442C-A342-C095AAE05E82}"/>
    <cellStyle name="Standaard 3 2 4 3 2 4" xfId="1140" xr:uid="{85600204-ADDC-4D99-8311-98A990F59D14}"/>
    <cellStyle name="Standaard 3 2 4 3 2 4 2" xfId="3685" xr:uid="{5C4B9408-45FD-4F40-920A-7FDD66C74910}"/>
    <cellStyle name="Standaard 3 2 4 3 2 4 2 2" xfId="6162" xr:uid="{FD9E0659-43F7-4503-A163-593D831EFED1}"/>
    <cellStyle name="Standaard 3 2 4 3 2 4 2 2 2" xfId="16351" xr:uid="{3C4D3CDB-3624-474E-AC01-8E88745643CE}"/>
    <cellStyle name="Standaard 3 2 4 3 2 4 2 2 2 2" xfId="36720" xr:uid="{BFE1DE5E-A8F9-45D1-BF39-DF7B704E8E61}"/>
    <cellStyle name="Standaard 3 2 4 3 2 4 2 2 3" xfId="26536" xr:uid="{71815E1A-79EF-471C-AEF4-631912CFA182}"/>
    <cellStyle name="Standaard 3 2 4 3 2 4 2 3" xfId="13863" xr:uid="{C1171C40-1FE3-478F-BE7D-35A98231C8F0}"/>
    <cellStyle name="Standaard 3 2 4 3 2 4 2 3 2" xfId="34232" xr:uid="{68279319-E8F9-41BC-AA8F-78EF2396D489}"/>
    <cellStyle name="Standaard 3 2 4 3 2 4 2 4" xfId="24048" xr:uid="{46319913-D144-4019-BDCD-050561F9CA5C}"/>
    <cellStyle name="Standaard 3 2 4 3 2 4 3" xfId="6161" xr:uid="{4FD59DD8-0377-4333-90CD-C6A63B77577B}"/>
    <cellStyle name="Standaard 3 2 4 3 2 4 3 2" xfId="16350" xr:uid="{C2AD58F0-5730-42F1-8C7F-FD9F390932B6}"/>
    <cellStyle name="Standaard 3 2 4 3 2 4 3 2 2" xfId="36719" xr:uid="{45643E9E-E1D8-4592-A7B5-5BF4E6F46550}"/>
    <cellStyle name="Standaard 3 2 4 3 2 4 3 3" xfId="26535" xr:uid="{7EAD4EC1-002D-427C-A4DD-D89A2B946381}"/>
    <cellStyle name="Standaard 3 2 4 3 2 4 4" xfId="11320" xr:uid="{019D0380-92EA-4A1D-AE0C-776360F245A3}"/>
    <cellStyle name="Standaard 3 2 4 3 2 4 4 2" xfId="31689" xr:uid="{372C87E5-AB2A-4571-B0DD-F681129002C1}"/>
    <cellStyle name="Standaard 3 2 4 3 2 4 5" xfId="21505" xr:uid="{1A60C6E3-DF30-4F73-86F2-35D8D03DE8F3}"/>
    <cellStyle name="Standaard 3 2 4 3 2 5" xfId="1987" xr:uid="{AF1CF563-D0A7-465F-A286-B81275E3B672}"/>
    <cellStyle name="Standaard 3 2 4 3 2 5 2" xfId="4532" xr:uid="{A0EAD740-55DB-47F4-98C2-14444CEB7842}"/>
    <cellStyle name="Standaard 3 2 4 3 2 5 2 2" xfId="6164" xr:uid="{7572107F-4102-403F-AC17-B61432318BCA}"/>
    <cellStyle name="Standaard 3 2 4 3 2 5 2 2 2" xfId="16353" xr:uid="{7AC1BD64-A8DB-4172-9228-DF71037DFA51}"/>
    <cellStyle name="Standaard 3 2 4 3 2 5 2 2 2 2" xfId="36722" xr:uid="{0A101429-59ED-4946-932A-BA9AFFF1325D}"/>
    <cellStyle name="Standaard 3 2 4 3 2 5 2 2 3" xfId="26538" xr:uid="{614441DA-D016-425C-B23F-4AE87B272F3D}"/>
    <cellStyle name="Standaard 3 2 4 3 2 5 2 3" xfId="14710" xr:uid="{09B613E4-A872-4C29-B7C2-9FEC6B8C4A04}"/>
    <cellStyle name="Standaard 3 2 4 3 2 5 2 3 2" xfId="35079" xr:uid="{ADEC405A-9F6A-4473-A735-53AE6F799049}"/>
    <cellStyle name="Standaard 3 2 4 3 2 5 2 4" xfId="24895" xr:uid="{0AC80EC8-073E-4AD9-B5EB-D1ABDF32206B}"/>
    <cellStyle name="Standaard 3 2 4 3 2 5 3" xfId="6163" xr:uid="{ECEB599A-5132-4D7F-B24C-1356B81CEDB9}"/>
    <cellStyle name="Standaard 3 2 4 3 2 5 3 2" xfId="16352" xr:uid="{BFCBE986-BF06-42B1-BBBA-FE2715AD46C9}"/>
    <cellStyle name="Standaard 3 2 4 3 2 5 3 2 2" xfId="36721" xr:uid="{C4B0AAB2-1E43-4468-9041-2D8885EBDEA8}"/>
    <cellStyle name="Standaard 3 2 4 3 2 5 3 3" xfId="26537" xr:uid="{47F4B432-B222-4792-B40C-F5509693C9F2}"/>
    <cellStyle name="Standaard 3 2 4 3 2 5 4" xfId="12167" xr:uid="{B5EB7D1A-2C82-4AF5-84CA-E7F4E528C52C}"/>
    <cellStyle name="Standaard 3 2 4 3 2 5 4 2" xfId="32536" xr:uid="{B216C58E-EE7C-4D1D-B1B5-879C25BDC987}"/>
    <cellStyle name="Standaard 3 2 4 3 2 5 5" xfId="22352" xr:uid="{FDF2D216-7487-4F23-9DF1-B9EF9D1E0028}"/>
    <cellStyle name="Standaard 3 2 4 3 2 6" xfId="2837" xr:uid="{ADA592BC-A08B-4083-8677-4E92D917CA1D}"/>
    <cellStyle name="Standaard 3 2 4 3 2 6 2" xfId="6165" xr:uid="{AFB12425-E397-4D28-BE5D-BAF66F29BD2E}"/>
    <cellStyle name="Standaard 3 2 4 3 2 6 2 2" xfId="16354" xr:uid="{F3045BEF-3611-4547-9FD1-A5A7CEA5BB5F}"/>
    <cellStyle name="Standaard 3 2 4 3 2 6 2 2 2" xfId="36723" xr:uid="{262C0A72-C3DA-4AA7-ADB3-33E525BB1608}"/>
    <cellStyle name="Standaard 3 2 4 3 2 6 2 3" xfId="26539" xr:uid="{78607464-D4D0-4C13-9F09-21E79DAD9A6C}"/>
    <cellStyle name="Standaard 3 2 4 3 2 6 3" xfId="13015" xr:uid="{ED0870B2-64FD-4980-A27C-FCB914E81BFE}"/>
    <cellStyle name="Standaard 3 2 4 3 2 6 3 2" xfId="33384" xr:uid="{9CEB36DB-1111-4FB8-B603-DDD3F44A769A}"/>
    <cellStyle name="Standaard 3 2 4 3 2 6 4" xfId="23200" xr:uid="{FE333BC4-011D-4735-A917-FC3165C6F614}"/>
    <cellStyle name="Standaard 3 2 4 3 2 7" xfId="6142" xr:uid="{29D6ECBC-6C0A-4D72-AFFE-CB494717DC86}"/>
    <cellStyle name="Standaard 3 2 4 3 2 7 2" xfId="16331" xr:uid="{7D5DBA50-6554-471E-AEC8-733C59F8D40D}"/>
    <cellStyle name="Standaard 3 2 4 3 2 7 2 2" xfId="36700" xr:uid="{AD663FA4-1932-4F5B-9EE6-2D0D0E240C71}"/>
    <cellStyle name="Standaard 3 2 4 3 2 7 3" xfId="26516" xr:uid="{71568CF1-7CDD-40ED-961B-7FC046B2186D}"/>
    <cellStyle name="Standaard 3 2 4 3 2 8" xfId="10472" xr:uid="{B917563D-E394-4A89-9DCD-A8967A17420D}"/>
    <cellStyle name="Standaard 3 2 4 3 2 8 2" xfId="30841" xr:uid="{ECCA0C80-B55D-48D1-A843-667F255E1F8D}"/>
    <cellStyle name="Standaard 3 2 4 3 2 9" xfId="20657" xr:uid="{CBC93746-6BE1-4712-8BC6-61523BF0C1D8}"/>
    <cellStyle name="Standaard 3 2 4 3 3" xfId="224" xr:uid="{9CBFFEDB-9D2F-4BB7-B369-8F0AFA299CD3}"/>
    <cellStyle name="Standaard 3 2 4 3 3 2" xfId="782" xr:uid="{C49E040E-99B2-4B0C-97EB-5AC2A70B28DE}"/>
    <cellStyle name="Standaard 3 2 4 3 3 2 2" xfId="1632" xr:uid="{7B24F0A9-0EE5-4EAF-9F61-38C0BEA71BB2}"/>
    <cellStyle name="Standaard 3 2 4 3 3 2 2 2" xfId="4177" xr:uid="{97E45CAC-98C8-4743-93A0-DF54F28B4343}"/>
    <cellStyle name="Standaard 3 2 4 3 3 2 2 2 2" xfId="6169" xr:uid="{50BDE573-FF8C-40AB-B306-799F2896FB55}"/>
    <cellStyle name="Standaard 3 2 4 3 3 2 2 2 2 2" xfId="16358" xr:uid="{86E3238B-8E18-4811-9D88-DD8233FA5BA5}"/>
    <cellStyle name="Standaard 3 2 4 3 3 2 2 2 2 2 2" xfId="36727" xr:uid="{BC37B184-0817-4A74-ABD5-CFA340C86518}"/>
    <cellStyle name="Standaard 3 2 4 3 3 2 2 2 2 3" xfId="26543" xr:uid="{601E844C-FAB4-4B07-8EAF-A70865E4990D}"/>
    <cellStyle name="Standaard 3 2 4 3 3 2 2 2 3" xfId="14355" xr:uid="{27ECE7BE-98C1-4035-9529-30BC34F202EB}"/>
    <cellStyle name="Standaard 3 2 4 3 3 2 2 2 3 2" xfId="34724" xr:uid="{AEC14B7F-CE0E-474C-B16B-CC1B5761BB6C}"/>
    <cellStyle name="Standaard 3 2 4 3 3 2 2 2 4" xfId="24540" xr:uid="{52D4B2EF-079B-45E8-8630-82299CC782EC}"/>
    <cellStyle name="Standaard 3 2 4 3 3 2 2 3" xfId="6168" xr:uid="{1AF293B6-1ED0-4299-A852-760E3DD7B3B8}"/>
    <cellStyle name="Standaard 3 2 4 3 3 2 2 3 2" xfId="16357" xr:uid="{C9149834-F915-4676-A290-7CA2ECA82A01}"/>
    <cellStyle name="Standaard 3 2 4 3 3 2 2 3 2 2" xfId="36726" xr:uid="{593ABD9E-65FE-4799-86F1-E60BCA7717A2}"/>
    <cellStyle name="Standaard 3 2 4 3 3 2 2 3 3" xfId="26542" xr:uid="{4A6E2105-A790-48A0-8CF4-C2EC960D8FDE}"/>
    <cellStyle name="Standaard 3 2 4 3 3 2 2 4" xfId="11812" xr:uid="{398A07A5-0518-4A4E-ACC6-4072F350067E}"/>
    <cellStyle name="Standaard 3 2 4 3 3 2 2 4 2" xfId="32181" xr:uid="{873EA073-ABC6-4687-9CFB-6768A2BADB55}"/>
    <cellStyle name="Standaard 3 2 4 3 3 2 2 5" xfId="21997" xr:uid="{7DAF40E2-AEF4-4514-B328-B9DB4BD33FF5}"/>
    <cellStyle name="Standaard 3 2 4 3 3 2 3" xfId="2479" xr:uid="{7190AD62-22C6-43AF-8A3F-3EC2CFC95A20}"/>
    <cellStyle name="Standaard 3 2 4 3 3 2 3 2" xfId="5024" xr:uid="{0A34648E-950D-4157-BDF7-632536C6A539}"/>
    <cellStyle name="Standaard 3 2 4 3 3 2 3 2 2" xfId="6171" xr:uid="{468543AE-DAC6-4C1F-A38A-00BE1E348C76}"/>
    <cellStyle name="Standaard 3 2 4 3 3 2 3 2 2 2" xfId="16360" xr:uid="{FE7DA124-D047-4AE7-985A-3F6CA84660D2}"/>
    <cellStyle name="Standaard 3 2 4 3 3 2 3 2 2 2 2" xfId="36729" xr:uid="{B9B0CE89-7CD5-4739-857D-DBFBE69E67E5}"/>
    <cellStyle name="Standaard 3 2 4 3 3 2 3 2 2 3" xfId="26545" xr:uid="{8DB0C955-6776-4DD2-ADF3-2C2ECFF3205F}"/>
    <cellStyle name="Standaard 3 2 4 3 3 2 3 2 3" xfId="15202" xr:uid="{625A99B7-B90D-42D2-B5F8-FA467384F46E}"/>
    <cellStyle name="Standaard 3 2 4 3 3 2 3 2 3 2" xfId="35571" xr:uid="{8E592DC6-327F-4842-9468-7EB159033EC7}"/>
    <cellStyle name="Standaard 3 2 4 3 3 2 3 2 4" xfId="25387" xr:uid="{7045A97C-80D2-4F53-99DA-C7636F7B76F7}"/>
    <cellStyle name="Standaard 3 2 4 3 3 2 3 3" xfId="6170" xr:uid="{29A612E6-DDEB-40FA-9ACB-C4BF4B1109B7}"/>
    <cellStyle name="Standaard 3 2 4 3 3 2 3 3 2" xfId="16359" xr:uid="{0919FBBD-EA6C-4037-B582-22537EADB22A}"/>
    <cellStyle name="Standaard 3 2 4 3 3 2 3 3 2 2" xfId="36728" xr:uid="{256BF8F9-43B5-447A-85A9-15E89DEF2950}"/>
    <cellStyle name="Standaard 3 2 4 3 3 2 3 3 3" xfId="26544" xr:uid="{786865F6-AB3B-4B0B-A4FF-9FE228A669B4}"/>
    <cellStyle name="Standaard 3 2 4 3 3 2 3 4" xfId="12659" xr:uid="{4966630F-C803-426A-B9AC-17E32D993876}"/>
    <cellStyle name="Standaard 3 2 4 3 3 2 3 4 2" xfId="33028" xr:uid="{CB48ADEE-88E4-45F0-844E-50727FDA2DD9}"/>
    <cellStyle name="Standaard 3 2 4 3 3 2 3 5" xfId="22844" xr:uid="{20681076-F8B8-4E06-BF96-28B520104868}"/>
    <cellStyle name="Standaard 3 2 4 3 3 2 4" xfId="3329" xr:uid="{1C4DED71-9878-48C4-9C91-0D950DB1B5D4}"/>
    <cellStyle name="Standaard 3 2 4 3 3 2 4 2" xfId="6172" xr:uid="{D1FCD402-4404-4CEB-B1B2-A2623CF2A2D9}"/>
    <cellStyle name="Standaard 3 2 4 3 3 2 4 2 2" xfId="16361" xr:uid="{B45FFA45-FC91-41B6-88FF-38BC34519922}"/>
    <cellStyle name="Standaard 3 2 4 3 3 2 4 2 2 2" xfId="36730" xr:uid="{11FA0831-076A-4808-BC50-E92671D531F3}"/>
    <cellStyle name="Standaard 3 2 4 3 3 2 4 2 3" xfId="26546" xr:uid="{C41BB790-8F67-497D-A1B6-A37E8E018762}"/>
    <cellStyle name="Standaard 3 2 4 3 3 2 4 3" xfId="13507" xr:uid="{3F975EEF-A3B8-453C-A842-724444A53293}"/>
    <cellStyle name="Standaard 3 2 4 3 3 2 4 3 2" xfId="33876" xr:uid="{54E61632-F588-4A3E-8838-324DBD9E9733}"/>
    <cellStyle name="Standaard 3 2 4 3 3 2 4 4" xfId="23692" xr:uid="{9E60E594-DFE3-48C3-933D-D93DC379F1D1}"/>
    <cellStyle name="Standaard 3 2 4 3 3 2 5" xfId="6167" xr:uid="{8C2D36E2-2F52-4DD4-9A21-887670AFA2D3}"/>
    <cellStyle name="Standaard 3 2 4 3 3 2 5 2" xfId="16356" xr:uid="{45E08048-6DE9-4D74-B4AC-B0F8C3A1E34D}"/>
    <cellStyle name="Standaard 3 2 4 3 3 2 5 2 2" xfId="36725" xr:uid="{3DC743EA-331E-4971-8A87-CAA110E3916A}"/>
    <cellStyle name="Standaard 3 2 4 3 3 2 5 3" xfId="26541" xr:uid="{0DA557C9-95C2-4084-8A19-2216697015D0}"/>
    <cellStyle name="Standaard 3 2 4 3 3 2 6" xfId="10964" xr:uid="{F162E840-FB3E-4EB9-B95B-C087070BA012}"/>
    <cellStyle name="Standaard 3 2 4 3 3 2 6 2" xfId="31333" xr:uid="{ACA65ECA-6671-4952-AD15-E668974F2364}"/>
    <cellStyle name="Standaard 3 2 4 3 3 2 7" xfId="21149" xr:uid="{7D57F23E-3C59-475E-9E75-1AF4EFD7C319}"/>
    <cellStyle name="Standaard 3 2 4 3 3 3" xfId="1208" xr:uid="{BB8E601F-D1BA-4152-9C22-49FC53A77682}"/>
    <cellStyle name="Standaard 3 2 4 3 3 3 2" xfId="3753" xr:uid="{A4D00DD6-ADB6-49B4-B60E-3FB2EF0A1BA4}"/>
    <cellStyle name="Standaard 3 2 4 3 3 3 2 2" xfId="6174" xr:uid="{2E534188-0328-4D8F-8F17-E2F3FDE8559D}"/>
    <cellStyle name="Standaard 3 2 4 3 3 3 2 2 2" xfId="16363" xr:uid="{96C1D3E1-7E17-43AF-A893-8B64C5B907CD}"/>
    <cellStyle name="Standaard 3 2 4 3 3 3 2 2 2 2" xfId="36732" xr:uid="{4D7913DB-9A56-4D76-AE94-14EA5415BEFD}"/>
    <cellStyle name="Standaard 3 2 4 3 3 3 2 2 3" xfId="26548" xr:uid="{8C4CAF17-6315-4A48-BC78-3448765D97B2}"/>
    <cellStyle name="Standaard 3 2 4 3 3 3 2 3" xfId="13931" xr:uid="{F21FFFE6-FACF-400B-ADC4-270F271B74CB}"/>
    <cellStyle name="Standaard 3 2 4 3 3 3 2 3 2" xfId="34300" xr:uid="{9CEF762E-7139-43D1-84E9-F0A01F9728BA}"/>
    <cellStyle name="Standaard 3 2 4 3 3 3 2 4" xfId="24116" xr:uid="{7F268601-BCA4-49F2-B994-0D4CCBD519F2}"/>
    <cellStyle name="Standaard 3 2 4 3 3 3 3" xfId="6173" xr:uid="{91D4D6B3-5E45-4219-AF97-A57EFCBEDBBB}"/>
    <cellStyle name="Standaard 3 2 4 3 3 3 3 2" xfId="16362" xr:uid="{BABDE212-6541-4694-9481-26B976542F8F}"/>
    <cellStyle name="Standaard 3 2 4 3 3 3 3 2 2" xfId="36731" xr:uid="{CF685F96-2CCE-48A7-90D4-0444D21F7AF2}"/>
    <cellStyle name="Standaard 3 2 4 3 3 3 3 3" xfId="26547" xr:uid="{137D4632-A707-4803-B5AB-AC4B98430C1B}"/>
    <cellStyle name="Standaard 3 2 4 3 3 3 4" xfId="11388" xr:uid="{77F7D37C-80A2-4159-B86A-21CAE8517DA9}"/>
    <cellStyle name="Standaard 3 2 4 3 3 3 4 2" xfId="31757" xr:uid="{CB08B8E2-C46B-4DD9-BCF8-29ED8C01ECAB}"/>
    <cellStyle name="Standaard 3 2 4 3 3 3 5" xfId="21573" xr:uid="{C0ABD4A2-D010-4AE2-83D7-BAA0BB5FB2FE}"/>
    <cellStyle name="Standaard 3 2 4 3 3 4" xfId="2055" xr:uid="{A82DB2D1-8C8A-4B18-9038-FB4EBC35BC8F}"/>
    <cellStyle name="Standaard 3 2 4 3 3 4 2" xfId="4600" xr:uid="{C53F17F7-62E6-42F1-B006-7447F25CBBD9}"/>
    <cellStyle name="Standaard 3 2 4 3 3 4 2 2" xfId="6176" xr:uid="{24CB074E-89F1-4687-86D9-7F25B84FAD93}"/>
    <cellStyle name="Standaard 3 2 4 3 3 4 2 2 2" xfId="16365" xr:uid="{A09693B8-3315-4779-AB7E-C21E1A59CDA7}"/>
    <cellStyle name="Standaard 3 2 4 3 3 4 2 2 2 2" xfId="36734" xr:uid="{37E6CC4E-4BAB-4E38-BC7E-D48EA13EAAA5}"/>
    <cellStyle name="Standaard 3 2 4 3 3 4 2 2 3" xfId="26550" xr:uid="{8E6F5381-630A-4248-BC17-589C6BAEE28F}"/>
    <cellStyle name="Standaard 3 2 4 3 3 4 2 3" xfId="14778" xr:uid="{0AD7299F-0CCC-4094-8938-C4627B489D53}"/>
    <cellStyle name="Standaard 3 2 4 3 3 4 2 3 2" xfId="35147" xr:uid="{F42B686B-B3D1-4D1E-83C7-0E7C06473EC7}"/>
    <cellStyle name="Standaard 3 2 4 3 3 4 2 4" xfId="24963" xr:uid="{5CB82ED9-7A56-4D71-83DC-EDF367850BB3}"/>
    <cellStyle name="Standaard 3 2 4 3 3 4 3" xfId="6175" xr:uid="{34B0E67F-8C6A-4341-A6B7-50AE11064B35}"/>
    <cellStyle name="Standaard 3 2 4 3 3 4 3 2" xfId="16364" xr:uid="{E057D0AE-BE27-4DB5-AE36-E7DB88682E30}"/>
    <cellStyle name="Standaard 3 2 4 3 3 4 3 2 2" xfId="36733" xr:uid="{86C80BBA-01B5-4F18-ADDC-8702D2B1294F}"/>
    <cellStyle name="Standaard 3 2 4 3 3 4 3 3" xfId="26549" xr:uid="{BA5ADF22-651D-4EC8-9A90-050209CCD4DE}"/>
    <cellStyle name="Standaard 3 2 4 3 3 4 4" xfId="12235" xr:uid="{271068F1-9BED-45D7-8D0A-F4BC30A562C2}"/>
    <cellStyle name="Standaard 3 2 4 3 3 4 4 2" xfId="32604" xr:uid="{BF3C525D-3098-42EB-AA07-EF8162C3B060}"/>
    <cellStyle name="Standaard 3 2 4 3 3 4 5" xfId="22420" xr:uid="{94D4E011-AF3D-4B44-AC84-CD027B842DB3}"/>
    <cellStyle name="Standaard 3 2 4 3 3 5" xfId="2905" xr:uid="{7DECF911-4951-4649-8D64-96ECAEEA7004}"/>
    <cellStyle name="Standaard 3 2 4 3 3 5 2" xfId="6177" xr:uid="{B578632E-E01C-4389-AA16-CCA25C695301}"/>
    <cellStyle name="Standaard 3 2 4 3 3 5 2 2" xfId="16366" xr:uid="{49827D0E-9DA4-4259-AC65-585CAF789E9F}"/>
    <cellStyle name="Standaard 3 2 4 3 3 5 2 2 2" xfId="36735" xr:uid="{C43E8452-CAA6-467A-9CC6-7EEB67CE5585}"/>
    <cellStyle name="Standaard 3 2 4 3 3 5 2 3" xfId="26551" xr:uid="{22FADEA4-87DF-4994-BD9B-2D7BC1AF7DFB}"/>
    <cellStyle name="Standaard 3 2 4 3 3 5 3" xfId="13083" xr:uid="{609C69F3-5DBF-4AE0-8214-29FFA08DC0AA}"/>
    <cellStyle name="Standaard 3 2 4 3 3 5 3 2" xfId="33452" xr:uid="{1B4AF969-7B7C-4EAF-B7F6-36075217614B}"/>
    <cellStyle name="Standaard 3 2 4 3 3 5 4" xfId="23268" xr:uid="{D4C9717A-2611-426D-9CB6-9AFC872017CD}"/>
    <cellStyle name="Standaard 3 2 4 3 3 6" xfId="6166" xr:uid="{8530A7E7-B792-4A7F-925C-0C42B36D4932}"/>
    <cellStyle name="Standaard 3 2 4 3 3 6 2" xfId="16355" xr:uid="{49B43590-C308-455D-830B-2962BE86446F}"/>
    <cellStyle name="Standaard 3 2 4 3 3 6 2 2" xfId="36724" xr:uid="{A38AF6E1-F58B-4188-804D-A01887A69EF0}"/>
    <cellStyle name="Standaard 3 2 4 3 3 6 3" xfId="26540" xr:uid="{77A022D7-38C5-409E-8F3C-D8E8EA3BFCEE}"/>
    <cellStyle name="Standaard 3 2 4 3 3 7" xfId="10540" xr:uid="{666BDA9B-4AA0-4D5A-AF52-C11F00D7544D}"/>
    <cellStyle name="Standaard 3 2 4 3 3 7 2" xfId="30909" xr:uid="{2F270C62-121E-44D8-ABFA-CBB105299F87}"/>
    <cellStyle name="Standaard 3 2 4 3 3 8" xfId="20725" xr:uid="{F2E645CD-261C-42B0-8353-E0D184EB2D35}"/>
    <cellStyle name="Standaard 3 2 4 3 4" xfId="433" xr:uid="{A6B185D8-B9A8-4C4C-89F5-5DAD7506A75F}"/>
    <cellStyle name="Standaard 3 2 4 3 4 2" xfId="895" xr:uid="{6D36392B-3487-4F15-99AE-CCF451412CAB}"/>
    <cellStyle name="Standaard 3 2 4 3 4 2 2" xfId="1745" xr:uid="{2519D4F8-2C6C-41EC-A7E5-1BE6471E85B8}"/>
    <cellStyle name="Standaard 3 2 4 3 4 2 2 2" xfId="4290" xr:uid="{88B142A6-E483-413D-B68D-8CB79CB00B10}"/>
    <cellStyle name="Standaard 3 2 4 3 4 2 2 2 2" xfId="6181" xr:uid="{CE62D216-A73F-4C2C-A112-7BB4288AEB6B}"/>
    <cellStyle name="Standaard 3 2 4 3 4 2 2 2 2 2" xfId="16370" xr:uid="{6F1E899F-420B-4883-A2AB-D4EC50F9AB66}"/>
    <cellStyle name="Standaard 3 2 4 3 4 2 2 2 2 2 2" xfId="36739" xr:uid="{6B9B37B6-3A62-49F5-9048-9CD79A69777B}"/>
    <cellStyle name="Standaard 3 2 4 3 4 2 2 2 2 3" xfId="26555" xr:uid="{177B3E61-A35E-469A-8D97-747FA5F49D8B}"/>
    <cellStyle name="Standaard 3 2 4 3 4 2 2 2 3" xfId="14468" xr:uid="{2A67FAF9-9FA8-4BB0-A176-95B1E3B2B183}"/>
    <cellStyle name="Standaard 3 2 4 3 4 2 2 2 3 2" xfId="34837" xr:uid="{FDDE8825-C169-4E07-B09F-CBAF8A866CD7}"/>
    <cellStyle name="Standaard 3 2 4 3 4 2 2 2 4" xfId="24653" xr:uid="{24AE6F50-96B0-4D25-B4D6-216B97354434}"/>
    <cellStyle name="Standaard 3 2 4 3 4 2 2 3" xfId="6180" xr:uid="{8CFBEF26-1191-44E4-A2B0-DF380229ED2C}"/>
    <cellStyle name="Standaard 3 2 4 3 4 2 2 3 2" xfId="16369" xr:uid="{33066552-54BF-41D6-BA6F-FD23C92F2B06}"/>
    <cellStyle name="Standaard 3 2 4 3 4 2 2 3 2 2" xfId="36738" xr:uid="{CAECFE7D-3DDE-4DE8-9AB6-FB829F7A03A4}"/>
    <cellStyle name="Standaard 3 2 4 3 4 2 2 3 3" xfId="26554" xr:uid="{D53EBD9D-C1DF-42B0-A132-047BE756E8AC}"/>
    <cellStyle name="Standaard 3 2 4 3 4 2 2 4" xfId="11925" xr:uid="{7199EB21-6C3E-43E9-8593-AE594AE6B57C}"/>
    <cellStyle name="Standaard 3 2 4 3 4 2 2 4 2" xfId="32294" xr:uid="{E87FA987-2633-4A78-A641-9FDF1C0E02A8}"/>
    <cellStyle name="Standaard 3 2 4 3 4 2 2 5" xfId="22110" xr:uid="{011603EA-519E-4BB4-A8E3-384EBB24409F}"/>
    <cellStyle name="Standaard 3 2 4 3 4 2 3" xfId="2592" xr:uid="{D39EF5C7-4126-4217-B40C-E535D1BAF412}"/>
    <cellStyle name="Standaard 3 2 4 3 4 2 3 2" xfId="5137" xr:uid="{DF56F082-53B4-40C1-9FDC-16CBFCAE2CE9}"/>
    <cellStyle name="Standaard 3 2 4 3 4 2 3 2 2" xfId="6183" xr:uid="{7D04B705-3CCF-4551-A8EE-61D827EE8227}"/>
    <cellStyle name="Standaard 3 2 4 3 4 2 3 2 2 2" xfId="16372" xr:uid="{C4E264AF-8B82-4A7B-81EA-510E3C4D9473}"/>
    <cellStyle name="Standaard 3 2 4 3 4 2 3 2 2 2 2" xfId="36741" xr:uid="{7A3FE081-ED45-44CC-9B3E-DC86E97E8832}"/>
    <cellStyle name="Standaard 3 2 4 3 4 2 3 2 2 3" xfId="26557" xr:uid="{C438FCF8-9017-4243-9F47-5756A4F8A4B9}"/>
    <cellStyle name="Standaard 3 2 4 3 4 2 3 2 3" xfId="15315" xr:uid="{168AF68D-2D55-4AC1-A283-649A7B0CF512}"/>
    <cellStyle name="Standaard 3 2 4 3 4 2 3 2 3 2" xfId="35684" xr:uid="{3EDD1176-5415-4037-9FEF-A0615DA03974}"/>
    <cellStyle name="Standaard 3 2 4 3 4 2 3 2 4" xfId="25500" xr:uid="{281D4EE7-017F-4B6A-BBFC-4659AA7CA82B}"/>
    <cellStyle name="Standaard 3 2 4 3 4 2 3 3" xfId="6182" xr:uid="{C2742E40-319F-4001-93DC-F5CAA7B86CC7}"/>
    <cellStyle name="Standaard 3 2 4 3 4 2 3 3 2" xfId="16371" xr:uid="{7BC6DD70-F145-4AA3-8C68-C1A9FEAD4449}"/>
    <cellStyle name="Standaard 3 2 4 3 4 2 3 3 2 2" xfId="36740" xr:uid="{38767792-FB7E-4D6C-8A87-DCC09AD890C3}"/>
    <cellStyle name="Standaard 3 2 4 3 4 2 3 3 3" xfId="26556" xr:uid="{E212AFC1-613E-4E07-9D17-6BF7737FAC25}"/>
    <cellStyle name="Standaard 3 2 4 3 4 2 3 4" xfId="12772" xr:uid="{FB564EF6-DC95-4F74-8DD9-4AF5C7FD2DF9}"/>
    <cellStyle name="Standaard 3 2 4 3 4 2 3 4 2" xfId="33141" xr:uid="{33D2CD44-1849-46C0-8C65-83233D9DB653}"/>
    <cellStyle name="Standaard 3 2 4 3 4 2 3 5" xfId="22957" xr:uid="{069D979F-F2ED-4679-B09E-FA3948FF9623}"/>
    <cellStyle name="Standaard 3 2 4 3 4 2 4" xfId="3442" xr:uid="{1294F9A1-AF29-49CD-803F-87D9600F15E7}"/>
    <cellStyle name="Standaard 3 2 4 3 4 2 4 2" xfId="6184" xr:uid="{1149D732-C7A3-4135-89CB-42EB82110C0C}"/>
    <cellStyle name="Standaard 3 2 4 3 4 2 4 2 2" xfId="16373" xr:uid="{AA64CBB1-E6DB-43C2-9FE7-DABAA6A97478}"/>
    <cellStyle name="Standaard 3 2 4 3 4 2 4 2 2 2" xfId="36742" xr:uid="{15AC9098-5C27-40D4-824C-5114268939E6}"/>
    <cellStyle name="Standaard 3 2 4 3 4 2 4 2 3" xfId="26558" xr:uid="{1A32DDE7-4C67-4E73-A069-FAEEDF41BABD}"/>
    <cellStyle name="Standaard 3 2 4 3 4 2 4 3" xfId="13620" xr:uid="{87933772-1E15-49AE-91AC-A4C5788011A0}"/>
    <cellStyle name="Standaard 3 2 4 3 4 2 4 3 2" xfId="33989" xr:uid="{F36E5AFF-6331-4600-A0DE-F6EA390D86B6}"/>
    <cellStyle name="Standaard 3 2 4 3 4 2 4 4" xfId="23805" xr:uid="{2F984F51-9013-484F-B39C-1DF10848F5AA}"/>
    <cellStyle name="Standaard 3 2 4 3 4 2 5" xfId="6179" xr:uid="{B4DCC10C-42A7-4E91-AE90-FA62E8ED8FA2}"/>
    <cellStyle name="Standaard 3 2 4 3 4 2 5 2" xfId="16368" xr:uid="{E17D34D7-53DE-40DC-89A4-DD6ED8FD9D22}"/>
    <cellStyle name="Standaard 3 2 4 3 4 2 5 2 2" xfId="36737" xr:uid="{7D31B034-F881-440E-91FA-F4EB046EFA76}"/>
    <cellStyle name="Standaard 3 2 4 3 4 2 5 3" xfId="26553" xr:uid="{AE9256AA-9E3B-4C1C-AABB-E790A6A3404A}"/>
    <cellStyle name="Standaard 3 2 4 3 4 2 6" xfId="11077" xr:uid="{6D8FCD76-D858-441D-B1BA-0D686F63C5E3}"/>
    <cellStyle name="Standaard 3 2 4 3 4 2 6 2" xfId="31446" xr:uid="{BDBAE82B-52C8-41C6-B307-283598FD1765}"/>
    <cellStyle name="Standaard 3 2 4 3 4 2 7" xfId="21262" xr:uid="{FDAE4E4D-321A-48AA-9134-0D33F25DA2F7}"/>
    <cellStyle name="Standaard 3 2 4 3 4 3" xfId="1321" xr:uid="{767895B8-8B4C-4232-8A29-E3D7204815AE}"/>
    <cellStyle name="Standaard 3 2 4 3 4 3 2" xfId="3866" xr:uid="{8A81DB10-FE9D-4E28-A9BB-3FEA6983D358}"/>
    <cellStyle name="Standaard 3 2 4 3 4 3 2 2" xfId="6186" xr:uid="{A3DA6F13-6A6D-49E2-BEFD-4EE113F9D9DA}"/>
    <cellStyle name="Standaard 3 2 4 3 4 3 2 2 2" xfId="16375" xr:uid="{66829648-D668-443F-8435-5EF5C5016557}"/>
    <cellStyle name="Standaard 3 2 4 3 4 3 2 2 2 2" xfId="36744" xr:uid="{B821E73F-5919-45F3-B45D-6EDEB23E5593}"/>
    <cellStyle name="Standaard 3 2 4 3 4 3 2 2 3" xfId="26560" xr:uid="{1AC7CBD4-6595-427C-904C-F2068A98FFC8}"/>
    <cellStyle name="Standaard 3 2 4 3 4 3 2 3" xfId="14044" xr:uid="{9E97CA85-14FC-4915-AB24-E8A27E24FC9F}"/>
    <cellStyle name="Standaard 3 2 4 3 4 3 2 3 2" xfId="34413" xr:uid="{F98B19D9-9EA4-422E-9EAC-4FCEA66F842B}"/>
    <cellStyle name="Standaard 3 2 4 3 4 3 2 4" xfId="24229" xr:uid="{6B9F1B10-E2BC-446F-9E30-239168EBCB77}"/>
    <cellStyle name="Standaard 3 2 4 3 4 3 3" xfId="6185" xr:uid="{FC4093D2-67D6-4A7A-BA8D-A0FF70C22DA0}"/>
    <cellStyle name="Standaard 3 2 4 3 4 3 3 2" xfId="16374" xr:uid="{B60B9448-8015-4320-8D5E-F51C68DB5186}"/>
    <cellStyle name="Standaard 3 2 4 3 4 3 3 2 2" xfId="36743" xr:uid="{24B73A86-9985-4005-A76B-262D2B7FD501}"/>
    <cellStyle name="Standaard 3 2 4 3 4 3 3 3" xfId="26559" xr:uid="{FA1F0C94-6562-4338-B3E2-3206D1781937}"/>
    <cellStyle name="Standaard 3 2 4 3 4 3 4" xfId="11501" xr:uid="{72728C56-7481-46F2-B432-94AC7C55B87C}"/>
    <cellStyle name="Standaard 3 2 4 3 4 3 4 2" xfId="31870" xr:uid="{F54BC692-B9AF-4B37-9504-23B0B73F5C92}"/>
    <cellStyle name="Standaard 3 2 4 3 4 3 5" xfId="21686" xr:uid="{1EF68CFD-1A7D-4E7A-8A99-C7F3A357E240}"/>
    <cellStyle name="Standaard 3 2 4 3 4 4" xfId="2168" xr:uid="{BD054081-C23C-402D-B547-DBC38E96AB45}"/>
    <cellStyle name="Standaard 3 2 4 3 4 4 2" xfId="4713" xr:uid="{8C3EAE84-0D36-4314-9E74-23BE5CB5CC3C}"/>
    <cellStyle name="Standaard 3 2 4 3 4 4 2 2" xfId="6188" xr:uid="{64B72A8B-916A-494F-922D-B4D69FA5C6E6}"/>
    <cellStyle name="Standaard 3 2 4 3 4 4 2 2 2" xfId="16377" xr:uid="{7C5B6D36-63EA-4CF5-BBEB-DD7F218F6B44}"/>
    <cellStyle name="Standaard 3 2 4 3 4 4 2 2 2 2" xfId="36746" xr:uid="{A6C5D76F-2166-4C32-BB2D-40E9231F0E94}"/>
    <cellStyle name="Standaard 3 2 4 3 4 4 2 2 3" xfId="26562" xr:uid="{D908237A-5500-4ACC-925F-8B964CE244B4}"/>
    <cellStyle name="Standaard 3 2 4 3 4 4 2 3" xfId="14891" xr:uid="{CCF4FA99-BEB4-45FF-8EE3-B87B47CB0451}"/>
    <cellStyle name="Standaard 3 2 4 3 4 4 2 3 2" xfId="35260" xr:uid="{ACC67B67-DED7-42F9-A4C0-DBD132240998}"/>
    <cellStyle name="Standaard 3 2 4 3 4 4 2 4" xfId="25076" xr:uid="{C270DA5D-76BB-4BF4-9FD0-C1788ADA933D}"/>
    <cellStyle name="Standaard 3 2 4 3 4 4 3" xfId="6187" xr:uid="{F80D8308-180F-47A1-8AAC-8C0B616F1A24}"/>
    <cellStyle name="Standaard 3 2 4 3 4 4 3 2" xfId="16376" xr:uid="{5783934B-2E27-4C12-A860-CAE4343BA409}"/>
    <cellStyle name="Standaard 3 2 4 3 4 4 3 2 2" xfId="36745" xr:uid="{D7FF1A3C-2FE3-489A-9EA4-F9EE0870E709}"/>
    <cellStyle name="Standaard 3 2 4 3 4 4 3 3" xfId="26561" xr:uid="{06DFCF7C-BD67-4FED-A263-994CFB0CEE90}"/>
    <cellStyle name="Standaard 3 2 4 3 4 4 4" xfId="12348" xr:uid="{A3BB28AE-BB11-40DB-8038-4333EB1C1A0E}"/>
    <cellStyle name="Standaard 3 2 4 3 4 4 4 2" xfId="32717" xr:uid="{9B7DCBA3-063B-4066-ACF8-CD0547074F22}"/>
    <cellStyle name="Standaard 3 2 4 3 4 4 5" xfId="22533" xr:uid="{AE1D4627-2E7A-4E20-9392-C20E784AF98F}"/>
    <cellStyle name="Standaard 3 2 4 3 4 5" xfId="3018" xr:uid="{507B8E03-04B4-4CA9-99A8-C290396B01C3}"/>
    <cellStyle name="Standaard 3 2 4 3 4 5 2" xfId="6189" xr:uid="{236B9304-5793-4F3A-ACF2-62551BC9A032}"/>
    <cellStyle name="Standaard 3 2 4 3 4 5 2 2" xfId="16378" xr:uid="{B7635764-75CC-4028-9439-FA187F21C7DF}"/>
    <cellStyle name="Standaard 3 2 4 3 4 5 2 2 2" xfId="36747" xr:uid="{87B6B01A-65A5-4DBA-B2B0-0F2E4EC9F670}"/>
    <cellStyle name="Standaard 3 2 4 3 4 5 2 3" xfId="26563" xr:uid="{C182005C-A2B5-4423-BECE-BF38ADA94453}"/>
    <cellStyle name="Standaard 3 2 4 3 4 5 3" xfId="13196" xr:uid="{151BC943-A119-4B02-97EE-F9C10DF13CDB}"/>
    <cellStyle name="Standaard 3 2 4 3 4 5 3 2" xfId="33565" xr:uid="{3B9D3965-2820-4FE4-89BF-BDD64ADA25C8}"/>
    <cellStyle name="Standaard 3 2 4 3 4 5 4" xfId="23381" xr:uid="{775AB7AC-B165-490A-AF1D-43AA5913693A}"/>
    <cellStyle name="Standaard 3 2 4 3 4 6" xfId="6178" xr:uid="{1BC96C6D-3F01-4E94-B6E6-FD0520330B18}"/>
    <cellStyle name="Standaard 3 2 4 3 4 6 2" xfId="16367" xr:uid="{4E3DD4C6-EE76-4679-8572-B3435DF91FE3}"/>
    <cellStyle name="Standaard 3 2 4 3 4 6 2 2" xfId="36736" xr:uid="{8343B1A9-8169-42EB-BDDD-5AE1FA9E5C35}"/>
    <cellStyle name="Standaard 3 2 4 3 4 6 3" xfId="26552" xr:uid="{CA3CE26D-FDA4-41EB-BE6B-C899C54F6B48}"/>
    <cellStyle name="Standaard 3 2 4 3 4 7" xfId="10653" xr:uid="{D298BC00-5740-458D-8869-93CD23BE3054}"/>
    <cellStyle name="Standaard 3 2 4 3 4 7 2" xfId="31022" xr:uid="{59566C56-6287-42F8-98A8-6EEF363F45ED}"/>
    <cellStyle name="Standaard 3 2 4 3 4 8" xfId="20838" xr:uid="{411FE6DA-1F45-413E-83F4-77E5CBD66BF4}"/>
    <cellStyle name="Standaard 3 2 4 3 5" xfId="579" xr:uid="{2A90711E-0BB1-49ED-A9B6-E828E6CF852D}"/>
    <cellStyle name="Standaard 3 2 4 3 5 2" xfId="1005" xr:uid="{7325B78F-BE1E-4234-821D-46CD96BE0CBA}"/>
    <cellStyle name="Standaard 3 2 4 3 5 2 2" xfId="1855" xr:uid="{FBB23DED-D936-4477-959B-06298E90AB5E}"/>
    <cellStyle name="Standaard 3 2 4 3 5 2 2 2" xfId="4400" xr:uid="{011F2D24-E570-4075-A0BF-5ECC9DE3AEB4}"/>
    <cellStyle name="Standaard 3 2 4 3 5 2 2 2 2" xfId="6193" xr:uid="{CD306C24-0BD0-4982-8005-4A7283537086}"/>
    <cellStyle name="Standaard 3 2 4 3 5 2 2 2 2 2" xfId="16382" xr:uid="{22AC03E7-C528-418F-B99D-6147452B80D7}"/>
    <cellStyle name="Standaard 3 2 4 3 5 2 2 2 2 2 2" xfId="36751" xr:uid="{A4D39FB6-6951-4071-A083-DDF2376F78AD}"/>
    <cellStyle name="Standaard 3 2 4 3 5 2 2 2 2 3" xfId="26567" xr:uid="{7095C97F-783C-45FC-8227-0E6901F46AC9}"/>
    <cellStyle name="Standaard 3 2 4 3 5 2 2 2 3" xfId="14578" xr:uid="{30BF24BE-76B0-42FD-A07B-2787FE5FF4F3}"/>
    <cellStyle name="Standaard 3 2 4 3 5 2 2 2 3 2" xfId="34947" xr:uid="{83E3768B-6263-4F82-A199-1B9D732E62C8}"/>
    <cellStyle name="Standaard 3 2 4 3 5 2 2 2 4" xfId="24763" xr:uid="{2B9E6C54-5BBA-4F70-8612-01E484A6120A}"/>
    <cellStyle name="Standaard 3 2 4 3 5 2 2 3" xfId="6192" xr:uid="{3F88D819-ACB4-48C1-927F-7B79478F24AE}"/>
    <cellStyle name="Standaard 3 2 4 3 5 2 2 3 2" xfId="16381" xr:uid="{1963A48A-2774-4542-987E-65993D5DA627}"/>
    <cellStyle name="Standaard 3 2 4 3 5 2 2 3 2 2" xfId="36750" xr:uid="{B7461685-E858-45B5-BBC5-A3E9C213124F}"/>
    <cellStyle name="Standaard 3 2 4 3 5 2 2 3 3" xfId="26566" xr:uid="{B19C523F-DAA3-4E19-9F11-55292E319593}"/>
    <cellStyle name="Standaard 3 2 4 3 5 2 2 4" xfId="12035" xr:uid="{916C7BE9-6150-48A6-B1FF-391BDED71865}"/>
    <cellStyle name="Standaard 3 2 4 3 5 2 2 4 2" xfId="32404" xr:uid="{0B4460A2-FB63-40EA-A644-5BCBB0B8D942}"/>
    <cellStyle name="Standaard 3 2 4 3 5 2 2 5" xfId="22220" xr:uid="{03C743C2-2010-4B8F-9B07-990622A64678}"/>
    <cellStyle name="Standaard 3 2 4 3 5 2 3" xfId="2702" xr:uid="{32ECDD59-3B83-4C60-A564-E157749F02BF}"/>
    <cellStyle name="Standaard 3 2 4 3 5 2 3 2" xfId="5247" xr:uid="{96045F2B-AA7C-4C0C-B279-E3567BE5B8B1}"/>
    <cellStyle name="Standaard 3 2 4 3 5 2 3 2 2" xfId="6195" xr:uid="{88272B19-14E8-4E7F-9354-DDE75468594F}"/>
    <cellStyle name="Standaard 3 2 4 3 5 2 3 2 2 2" xfId="16384" xr:uid="{18B4BE29-134C-494C-B903-937237195A8F}"/>
    <cellStyle name="Standaard 3 2 4 3 5 2 3 2 2 2 2" xfId="36753" xr:uid="{B5B4752D-B812-4A63-BE2C-BA2CC6B33E3E}"/>
    <cellStyle name="Standaard 3 2 4 3 5 2 3 2 2 3" xfId="26569" xr:uid="{337D092C-147E-4E2C-86E2-87ABC32AD7D4}"/>
    <cellStyle name="Standaard 3 2 4 3 5 2 3 2 3" xfId="15425" xr:uid="{3491FE33-500D-488F-B797-6C89E3705F96}"/>
    <cellStyle name="Standaard 3 2 4 3 5 2 3 2 3 2" xfId="35794" xr:uid="{CA6A171F-E7D5-4E4A-8468-FF46F3D37964}"/>
    <cellStyle name="Standaard 3 2 4 3 5 2 3 2 4" xfId="25610" xr:uid="{88951C3D-EDF9-4D1B-8E69-0765241F602C}"/>
    <cellStyle name="Standaard 3 2 4 3 5 2 3 3" xfId="6194" xr:uid="{5EE6FEA4-3143-4E1E-8EAE-48FAB675AD81}"/>
    <cellStyle name="Standaard 3 2 4 3 5 2 3 3 2" xfId="16383" xr:uid="{617F946E-3975-497E-AE9E-4C0EDFEA23CB}"/>
    <cellStyle name="Standaard 3 2 4 3 5 2 3 3 2 2" xfId="36752" xr:uid="{BB1F0C07-6040-472A-B2D3-0F2230468039}"/>
    <cellStyle name="Standaard 3 2 4 3 5 2 3 3 3" xfId="26568" xr:uid="{7AC3978F-152F-432E-9711-2575B2D523EA}"/>
    <cellStyle name="Standaard 3 2 4 3 5 2 3 4" xfId="12882" xr:uid="{60CF3989-048B-4098-B91C-6B0AACC2CAFD}"/>
    <cellStyle name="Standaard 3 2 4 3 5 2 3 4 2" xfId="33251" xr:uid="{10E34682-5DA4-438C-8489-A204E383AEFD}"/>
    <cellStyle name="Standaard 3 2 4 3 5 2 3 5" xfId="23067" xr:uid="{E3C048C0-ABB6-4E1C-8B55-9CA6E961848A}"/>
    <cellStyle name="Standaard 3 2 4 3 5 2 4" xfId="3552" xr:uid="{E5167166-3737-45FA-8C3B-FE3A489826B3}"/>
    <cellStyle name="Standaard 3 2 4 3 5 2 4 2" xfId="6196" xr:uid="{F2D4D027-A381-4C69-9127-E7ADF005C770}"/>
    <cellStyle name="Standaard 3 2 4 3 5 2 4 2 2" xfId="16385" xr:uid="{21E32D26-A70C-40F3-BEE7-70FDDA7D6666}"/>
    <cellStyle name="Standaard 3 2 4 3 5 2 4 2 2 2" xfId="36754" xr:uid="{D309F1CE-7FAE-4C9F-9302-DE3AE9600422}"/>
    <cellStyle name="Standaard 3 2 4 3 5 2 4 2 3" xfId="26570" xr:uid="{E6B233D6-EED8-4A9E-B1AF-640BEFC85428}"/>
    <cellStyle name="Standaard 3 2 4 3 5 2 4 3" xfId="13730" xr:uid="{CA355022-1391-444D-B676-815F0027E681}"/>
    <cellStyle name="Standaard 3 2 4 3 5 2 4 3 2" xfId="34099" xr:uid="{4A951C9C-6AC6-4BCC-BAAF-773BB63F91F2}"/>
    <cellStyle name="Standaard 3 2 4 3 5 2 4 4" xfId="23915" xr:uid="{485C29CB-BAAF-4F9E-96BF-6D8729B6C704}"/>
    <cellStyle name="Standaard 3 2 4 3 5 2 5" xfId="6191" xr:uid="{5DA3079F-9F42-447C-B030-91E576050CE1}"/>
    <cellStyle name="Standaard 3 2 4 3 5 2 5 2" xfId="16380" xr:uid="{71ED28D9-292C-4C90-9D2B-7A023B8463C5}"/>
    <cellStyle name="Standaard 3 2 4 3 5 2 5 2 2" xfId="36749" xr:uid="{E55B7625-B47E-414B-A5CF-C264814A49E8}"/>
    <cellStyle name="Standaard 3 2 4 3 5 2 5 3" xfId="26565" xr:uid="{6A9A984D-FCD1-4975-B229-47670BD54013}"/>
    <cellStyle name="Standaard 3 2 4 3 5 2 6" xfId="11187" xr:uid="{E60D6C46-D781-4F18-BEA5-D25F14554920}"/>
    <cellStyle name="Standaard 3 2 4 3 5 2 6 2" xfId="31556" xr:uid="{4F493F9F-876F-4D83-ABE2-ACF354CC04E6}"/>
    <cellStyle name="Standaard 3 2 4 3 5 2 7" xfId="21372" xr:uid="{102B5EBB-757D-4608-88EF-F565243F50DE}"/>
    <cellStyle name="Standaard 3 2 4 3 5 3" xfId="1431" xr:uid="{BADB1D91-2EBC-4778-AD87-EC974B4985DB}"/>
    <cellStyle name="Standaard 3 2 4 3 5 3 2" xfId="3976" xr:uid="{D3560194-0DB9-49A1-871C-2BA0D108981F}"/>
    <cellStyle name="Standaard 3 2 4 3 5 3 2 2" xfId="6198" xr:uid="{59E0BD09-5EEC-430B-9A62-E30A14567630}"/>
    <cellStyle name="Standaard 3 2 4 3 5 3 2 2 2" xfId="16387" xr:uid="{993C4D42-BFF3-4DB4-A003-9272578B2A51}"/>
    <cellStyle name="Standaard 3 2 4 3 5 3 2 2 2 2" xfId="36756" xr:uid="{30FFC7D0-DAD9-4B18-96CC-7B9CA9FAA914}"/>
    <cellStyle name="Standaard 3 2 4 3 5 3 2 2 3" xfId="26572" xr:uid="{06F9067C-D1D5-43FF-8AD2-424AFA54F27C}"/>
    <cellStyle name="Standaard 3 2 4 3 5 3 2 3" xfId="14154" xr:uid="{63B52496-F760-4793-A5A9-916CAEC4EDDA}"/>
    <cellStyle name="Standaard 3 2 4 3 5 3 2 3 2" xfId="34523" xr:uid="{7809BBC3-740E-4EBB-B29A-323F74EE1062}"/>
    <cellStyle name="Standaard 3 2 4 3 5 3 2 4" xfId="24339" xr:uid="{C65E7817-1635-4267-B46C-2CF42849207A}"/>
    <cellStyle name="Standaard 3 2 4 3 5 3 3" xfId="6197" xr:uid="{2455D856-FB0B-4673-B0DF-21B6DBE0B85A}"/>
    <cellStyle name="Standaard 3 2 4 3 5 3 3 2" xfId="16386" xr:uid="{CEBDF39E-EF89-453C-8556-47826A95B0EC}"/>
    <cellStyle name="Standaard 3 2 4 3 5 3 3 2 2" xfId="36755" xr:uid="{4DB551A3-4456-4B68-AB4E-F38FD3416908}"/>
    <cellStyle name="Standaard 3 2 4 3 5 3 3 3" xfId="26571" xr:uid="{42E39FC8-917B-4DF2-8C02-2C855FEE592B}"/>
    <cellStyle name="Standaard 3 2 4 3 5 3 4" xfId="11611" xr:uid="{A3E869A8-153C-426A-91F8-532404721566}"/>
    <cellStyle name="Standaard 3 2 4 3 5 3 4 2" xfId="31980" xr:uid="{089625B2-E46C-4F73-A552-9667DE288CE3}"/>
    <cellStyle name="Standaard 3 2 4 3 5 3 5" xfId="21796" xr:uid="{6DAF0A25-43AE-45A7-9168-02068EAE41FB}"/>
    <cellStyle name="Standaard 3 2 4 3 5 4" xfId="2278" xr:uid="{EACE989B-B2A3-4D79-BF78-8125A2609F3E}"/>
    <cellStyle name="Standaard 3 2 4 3 5 4 2" xfId="4823" xr:uid="{7BE2253B-C364-4710-A5A5-12E0D46C6006}"/>
    <cellStyle name="Standaard 3 2 4 3 5 4 2 2" xfId="6200" xr:uid="{17CBEED8-AF69-488C-A59B-9021CD1B32ED}"/>
    <cellStyle name="Standaard 3 2 4 3 5 4 2 2 2" xfId="16389" xr:uid="{93118D5A-C621-43F1-81FC-00E14014E0D3}"/>
    <cellStyle name="Standaard 3 2 4 3 5 4 2 2 2 2" xfId="36758" xr:uid="{89C3E939-75B5-456A-9308-58EE43006950}"/>
    <cellStyle name="Standaard 3 2 4 3 5 4 2 2 3" xfId="26574" xr:uid="{CA00006A-8464-4BB0-AB47-B2B42C3FC36B}"/>
    <cellStyle name="Standaard 3 2 4 3 5 4 2 3" xfId="15001" xr:uid="{BF44E557-64CE-451F-9514-B5B8D3FE626F}"/>
    <cellStyle name="Standaard 3 2 4 3 5 4 2 3 2" xfId="35370" xr:uid="{7BADD226-F0BF-4C07-8A2E-8B0A34107664}"/>
    <cellStyle name="Standaard 3 2 4 3 5 4 2 4" xfId="25186" xr:uid="{B8068B18-856C-42B7-BBC6-9DFA3B463DDB}"/>
    <cellStyle name="Standaard 3 2 4 3 5 4 3" xfId="6199" xr:uid="{644184F0-309D-4419-A2CB-36BF88ADBD83}"/>
    <cellStyle name="Standaard 3 2 4 3 5 4 3 2" xfId="16388" xr:uid="{1B985790-C2DF-40C1-8E59-3AB55188534C}"/>
    <cellStyle name="Standaard 3 2 4 3 5 4 3 2 2" xfId="36757" xr:uid="{67F8FF1E-CF8B-4F50-8220-E20B1C431161}"/>
    <cellStyle name="Standaard 3 2 4 3 5 4 3 3" xfId="26573" xr:uid="{28926C5D-5AB1-4056-A48B-47D0008E2544}"/>
    <cellStyle name="Standaard 3 2 4 3 5 4 4" xfId="12458" xr:uid="{A183453A-583F-45DC-81AD-AE0CCB3F1062}"/>
    <cellStyle name="Standaard 3 2 4 3 5 4 4 2" xfId="32827" xr:uid="{99D36BF9-3703-4E04-9355-67D4C979818F}"/>
    <cellStyle name="Standaard 3 2 4 3 5 4 5" xfId="22643" xr:uid="{9E788F88-33B5-423F-B7E9-B7003389268C}"/>
    <cellStyle name="Standaard 3 2 4 3 5 5" xfId="3128" xr:uid="{629C6995-1B1D-4E36-A088-9223A269FC17}"/>
    <cellStyle name="Standaard 3 2 4 3 5 5 2" xfId="6201" xr:uid="{503FA4A8-9821-4335-A4F9-E5A4B94957E7}"/>
    <cellStyle name="Standaard 3 2 4 3 5 5 2 2" xfId="16390" xr:uid="{98E4B000-FE29-46A7-A8CB-531CB7986207}"/>
    <cellStyle name="Standaard 3 2 4 3 5 5 2 2 2" xfId="36759" xr:uid="{C64BA7C8-F5C5-4BF3-A554-C8CAEB00DC56}"/>
    <cellStyle name="Standaard 3 2 4 3 5 5 2 3" xfId="26575" xr:uid="{2A5405B8-70D2-4629-BF75-96E9818F5F9E}"/>
    <cellStyle name="Standaard 3 2 4 3 5 5 3" xfId="13306" xr:uid="{C9CADEC5-6B40-4845-A1FF-DFA8F03B8A65}"/>
    <cellStyle name="Standaard 3 2 4 3 5 5 3 2" xfId="33675" xr:uid="{20AEA3D7-D671-4E88-919F-64C603DBFF33}"/>
    <cellStyle name="Standaard 3 2 4 3 5 5 4" xfId="23491" xr:uid="{80A080A5-E793-4A45-974F-F8F8462A765F}"/>
    <cellStyle name="Standaard 3 2 4 3 5 6" xfId="6190" xr:uid="{5E6D310B-C8EF-439F-9FBD-4E5C5F0BED13}"/>
    <cellStyle name="Standaard 3 2 4 3 5 6 2" xfId="16379" xr:uid="{B541F225-D152-403B-84BE-D48170DBD213}"/>
    <cellStyle name="Standaard 3 2 4 3 5 6 2 2" xfId="36748" xr:uid="{68F0C666-3067-4192-8332-52687ED42A14}"/>
    <cellStyle name="Standaard 3 2 4 3 5 6 3" xfId="26564" xr:uid="{CA586ED2-CC7B-4EEC-829A-029081F24D63}"/>
    <cellStyle name="Standaard 3 2 4 3 5 7" xfId="10763" xr:uid="{36936955-04CA-4332-8524-438C45480F05}"/>
    <cellStyle name="Standaard 3 2 4 3 5 7 2" xfId="31132" xr:uid="{46AC8BCC-15D0-47AF-89FF-6536D37C65AC}"/>
    <cellStyle name="Standaard 3 2 4 3 5 8" xfId="20948" xr:uid="{D46735F1-5110-48BD-BE87-B2F694C577F2}"/>
    <cellStyle name="Standaard 3 2 4 3 6" xfId="648" xr:uid="{178C3443-C079-45CE-8A0D-DA945FCB0E14}"/>
    <cellStyle name="Standaard 3 2 4 3 6 2" xfId="1498" xr:uid="{93EC5E30-9964-4115-89F7-60212CC09122}"/>
    <cellStyle name="Standaard 3 2 4 3 6 2 2" xfId="4043" xr:uid="{512F602B-5FE1-4449-BE62-92B2FCDD8C28}"/>
    <cellStyle name="Standaard 3 2 4 3 6 2 2 2" xfId="6204" xr:uid="{696A417A-0D74-4B26-BC28-7AA7ACF3F4B2}"/>
    <cellStyle name="Standaard 3 2 4 3 6 2 2 2 2" xfId="16393" xr:uid="{6D9855A4-47BA-4C3C-97AF-A50D74033661}"/>
    <cellStyle name="Standaard 3 2 4 3 6 2 2 2 2 2" xfId="36762" xr:uid="{65EDF45A-B83D-4DA9-8386-93E919530905}"/>
    <cellStyle name="Standaard 3 2 4 3 6 2 2 2 3" xfId="26578" xr:uid="{DD784F78-4007-4FF0-87D8-7DA7BF3E1F1B}"/>
    <cellStyle name="Standaard 3 2 4 3 6 2 2 3" xfId="14221" xr:uid="{5A155A8C-D95C-4993-8889-36FEB8ABCF6B}"/>
    <cellStyle name="Standaard 3 2 4 3 6 2 2 3 2" xfId="34590" xr:uid="{17AA7D97-0CE5-4184-A414-20D3F0E64DA0}"/>
    <cellStyle name="Standaard 3 2 4 3 6 2 2 4" xfId="24406" xr:uid="{1BC12863-09AA-4088-BD26-A963AA7A85E3}"/>
    <cellStyle name="Standaard 3 2 4 3 6 2 3" xfId="6203" xr:uid="{33A0E463-91ED-43B8-8E2F-EB75740EEF4A}"/>
    <cellStyle name="Standaard 3 2 4 3 6 2 3 2" xfId="16392" xr:uid="{C361182C-6C47-46DC-86E8-27ED24DB12B3}"/>
    <cellStyle name="Standaard 3 2 4 3 6 2 3 2 2" xfId="36761" xr:uid="{AF255666-B1E1-4611-836A-886AE68C5F83}"/>
    <cellStyle name="Standaard 3 2 4 3 6 2 3 3" xfId="26577" xr:uid="{5EB5A212-5C38-48C0-A497-A802FF3B9E50}"/>
    <cellStyle name="Standaard 3 2 4 3 6 2 4" xfId="11678" xr:uid="{5E0584EE-5099-4B27-AF23-24C6688A2B8F}"/>
    <cellStyle name="Standaard 3 2 4 3 6 2 4 2" xfId="32047" xr:uid="{2FD4E83B-178C-4CC1-860E-83350470C7F8}"/>
    <cellStyle name="Standaard 3 2 4 3 6 2 5" xfId="21863" xr:uid="{C0F13A86-BDEF-44F8-9BC8-E85AD3FD2D58}"/>
    <cellStyle name="Standaard 3 2 4 3 6 3" xfId="2345" xr:uid="{1E6A6073-7B0C-431E-B304-EEC4233E6DFF}"/>
    <cellStyle name="Standaard 3 2 4 3 6 3 2" xfId="4890" xr:uid="{E3D3444A-9B96-4A21-B1FE-D4E727A7D2DB}"/>
    <cellStyle name="Standaard 3 2 4 3 6 3 2 2" xfId="6206" xr:uid="{62C94AC1-F91A-4DF1-A4EA-3E07F80E09EF}"/>
    <cellStyle name="Standaard 3 2 4 3 6 3 2 2 2" xfId="16395" xr:uid="{91AF7C42-5158-45BF-8283-B9C9A4BF8A88}"/>
    <cellStyle name="Standaard 3 2 4 3 6 3 2 2 2 2" xfId="36764" xr:uid="{F9095E1E-89B4-4C83-B346-6D0DEC357C37}"/>
    <cellStyle name="Standaard 3 2 4 3 6 3 2 2 3" xfId="26580" xr:uid="{538C8C3D-B065-4DB4-A416-8C092097D9AE}"/>
    <cellStyle name="Standaard 3 2 4 3 6 3 2 3" xfId="15068" xr:uid="{051DB441-53A3-4128-9397-360EFD8CA8DB}"/>
    <cellStyle name="Standaard 3 2 4 3 6 3 2 3 2" xfId="35437" xr:uid="{3CC1D6D4-A356-4D2D-9D7C-62370D0C8239}"/>
    <cellStyle name="Standaard 3 2 4 3 6 3 2 4" xfId="25253" xr:uid="{0FB3B464-4C7B-4CBA-871D-57F01CEB63D9}"/>
    <cellStyle name="Standaard 3 2 4 3 6 3 3" xfId="6205" xr:uid="{D35119C4-80C9-40D2-9333-0F5D234DC3E4}"/>
    <cellStyle name="Standaard 3 2 4 3 6 3 3 2" xfId="16394" xr:uid="{23052ACF-EE3B-41A7-9527-3B3890DD50DF}"/>
    <cellStyle name="Standaard 3 2 4 3 6 3 3 2 2" xfId="36763" xr:uid="{F39DBC13-8ED3-425F-B316-9B385F16059A}"/>
    <cellStyle name="Standaard 3 2 4 3 6 3 3 3" xfId="26579" xr:uid="{C04E60FD-DAEA-4E46-A9F2-47EC450AE18C}"/>
    <cellStyle name="Standaard 3 2 4 3 6 3 4" xfId="12525" xr:uid="{0FAD88E4-0DD1-4996-9FE2-DD03737AC61D}"/>
    <cellStyle name="Standaard 3 2 4 3 6 3 4 2" xfId="32894" xr:uid="{D76C8461-5B0A-4BBD-B01F-DE37EF876851}"/>
    <cellStyle name="Standaard 3 2 4 3 6 3 5" xfId="22710" xr:uid="{13927072-970C-48F1-91B1-426542CD010C}"/>
    <cellStyle name="Standaard 3 2 4 3 6 4" xfId="3195" xr:uid="{08864996-1367-43A7-B0DB-13F20EC9BBF8}"/>
    <cellStyle name="Standaard 3 2 4 3 6 4 2" xfId="6207" xr:uid="{BEC6192A-5B8E-4E27-934C-9D024BE14884}"/>
    <cellStyle name="Standaard 3 2 4 3 6 4 2 2" xfId="16396" xr:uid="{4420FB3F-3A57-4AAE-8B96-777B1F9DA5D4}"/>
    <cellStyle name="Standaard 3 2 4 3 6 4 2 2 2" xfId="36765" xr:uid="{2D1A8D37-7C1F-4050-859E-5D056F782001}"/>
    <cellStyle name="Standaard 3 2 4 3 6 4 2 3" xfId="26581" xr:uid="{70E1B6FC-004A-4169-AD01-5E698DA45B73}"/>
    <cellStyle name="Standaard 3 2 4 3 6 4 3" xfId="13373" xr:uid="{E8FA3C28-9FE6-431F-82F4-5CB1AAC790C3}"/>
    <cellStyle name="Standaard 3 2 4 3 6 4 3 2" xfId="33742" xr:uid="{BD4D2B29-95CD-42D1-990E-040E1C60CBE1}"/>
    <cellStyle name="Standaard 3 2 4 3 6 4 4" xfId="23558" xr:uid="{6C1CEE4E-3389-4B7D-A329-A1E15AE6BF01}"/>
    <cellStyle name="Standaard 3 2 4 3 6 5" xfId="6202" xr:uid="{19302BA1-9370-4802-A47F-96CC8FDC7AC2}"/>
    <cellStyle name="Standaard 3 2 4 3 6 5 2" xfId="16391" xr:uid="{9A9DE8C2-D2BA-4781-8954-53B1B5C6A331}"/>
    <cellStyle name="Standaard 3 2 4 3 6 5 2 2" xfId="36760" xr:uid="{A39CF28C-E58D-45F6-8BB5-A608D17623AE}"/>
    <cellStyle name="Standaard 3 2 4 3 6 5 3" xfId="26576" xr:uid="{FA1B6E1A-A9B3-4684-A092-883DE8457D33}"/>
    <cellStyle name="Standaard 3 2 4 3 6 6" xfId="10830" xr:uid="{5FA98957-EDE9-469C-9994-E7AF7784964A}"/>
    <cellStyle name="Standaard 3 2 4 3 6 6 2" xfId="31199" xr:uid="{8B1BDBB4-F5D2-4AB1-9973-7B18FAA82BB9}"/>
    <cellStyle name="Standaard 3 2 4 3 6 7" xfId="21015" xr:uid="{147E0086-A316-4B93-9AAF-513D469A3595}"/>
    <cellStyle name="Standaard 3 2 4 3 7" xfId="1074" xr:uid="{C365DF06-80B1-4E2F-A3AB-6A1E66E65F18}"/>
    <cellStyle name="Standaard 3 2 4 3 7 2" xfId="3619" xr:uid="{EDEAC87E-BB5F-4BD9-BA36-907B26F15FAA}"/>
    <cellStyle name="Standaard 3 2 4 3 7 2 2" xfId="6209" xr:uid="{8FDDFF4D-AAE1-4A05-978E-5644139BEDD0}"/>
    <cellStyle name="Standaard 3 2 4 3 7 2 2 2" xfId="16398" xr:uid="{2BCEEEE8-F8B3-4F04-B1C3-4B5AAA2C2093}"/>
    <cellStyle name="Standaard 3 2 4 3 7 2 2 2 2" xfId="36767" xr:uid="{BACACDBE-D56C-4A54-93F1-60D9250B59FE}"/>
    <cellStyle name="Standaard 3 2 4 3 7 2 2 3" xfId="26583" xr:uid="{6DD2D565-275A-4703-8573-DEA3A4370D01}"/>
    <cellStyle name="Standaard 3 2 4 3 7 2 3" xfId="13797" xr:uid="{1031D408-9546-461A-9D13-1ACF73134C02}"/>
    <cellStyle name="Standaard 3 2 4 3 7 2 3 2" xfId="34166" xr:uid="{CC9D4A4F-CEC0-4DAB-876E-688723FF16BD}"/>
    <cellStyle name="Standaard 3 2 4 3 7 2 4" xfId="23982" xr:uid="{C04CE7E3-C373-4423-8A1F-85A0219827F6}"/>
    <cellStyle name="Standaard 3 2 4 3 7 3" xfId="6208" xr:uid="{4E3AD2D2-14DC-4715-9367-2C3533B341E1}"/>
    <cellStyle name="Standaard 3 2 4 3 7 3 2" xfId="16397" xr:uid="{236F52EF-7950-425F-BB6F-D11116634F5A}"/>
    <cellStyle name="Standaard 3 2 4 3 7 3 2 2" xfId="36766" xr:uid="{BED588B8-0083-4614-94D7-C8C46D90D7C1}"/>
    <cellStyle name="Standaard 3 2 4 3 7 3 3" xfId="26582" xr:uid="{7BB6D676-BA9D-4ADC-8EA8-CEEC9406D3C3}"/>
    <cellStyle name="Standaard 3 2 4 3 7 4" xfId="11254" xr:uid="{F68AC5A9-0362-4085-9803-94162EAF944E}"/>
    <cellStyle name="Standaard 3 2 4 3 7 4 2" xfId="31623" xr:uid="{BED08988-AEB0-4388-A1C2-A88049631675}"/>
    <cellStyle name="Standaard 3 2 4 3 7 5" xfId="21439" xr:uid="{E7926690-DA65-43B3-B1B5-A14CFD99B344}"/>
    <cellStyle name="Standaard 3 2 4 3 8" xfId="1921" xr:uid="{05AA0E03-1E73-4D62-AC43-13746549BF16}"/>
    <cellStyle name="Standaard 3 2 4 3 8 2" xfId="4466" xr:uid="{C76F9A82-2296-41CE-96AA-D2367280DB60}"/>
    <cellStyle name="Standaard 3 2 4 3 8 2 2" xfId="6211" xr:uid="{3F2D9BD0-D631-4607-AB7A-B3CE86153862}"/>
    <cellStyle name="Standaard 3 2 4 3 8 2 2 2" xfId="16400" xr:uid="{04B9FD6D-D690-47DA-AFBF-F905DBC0240E}"/>
    <cellStyle name="Standaard 3 2 4 3 8 2 2 2 2" xfId="36769" xr:uid="{06651583-69C1-4FC2-A3B7-63404666AE07}"/>
    <cellStyle name="Standaard 3 2 4 3 8 2 2 3" xfId="26585" xr:uid="{D1B28C40-B85C-4C9C-988E-64B52FFC58D0}"/>
    <cellStyle name="Standaard 3 2 4 3 8 2 3" xfId="14644" xr:uid="{66634FA0-7E41-4480-AA3B-E069AAC1F243}"/>
    <cellStyle name="Standaard 3 2 4 3 8 2 3 2" xfId="35013" xr:uid="{C183DFB5-AF3C-4F2E-8424-7F793C7A1330}"/>
    <cellStyle name="Standaard 3 2 4 3 8 2 4" xfId="24829" xr:uid="{DBEB8505-23DB-428D-98FE-EA9ABDB18766}"/>
    <cellStyle name="Standaard 3 2 4 3 8 3" xfId="6210" xr:uid="{A6972E3B-F963-49E6-85C8-6B72A0077AFC}"/>
    <cellStyle name="Standaard 3 2 4 3 8 3 2" xfId="16399" xr:uid="{5823A99D-C7BB-4E1C-8A4E-038C65F75926}"/>
    <cellStyle name="Standaard 3 2 4 3 8 3 2 2" xfId="36768" xr:uid="{3003DBD3-4B38-4DF6-91E2-AADD7061F4F8}"/>
    <cellStyle name="Standaard 3 2 4 3 8 3 3" xfId="26584" xr:uid="{B15C958F-34AE-47D5-AFEF-513702CCEF84}"/>
    <cellStyle name="Standaard 3 2 4 3 8 4" xfId="12101" xr:uid="{CD545FBF-58B3-43FA-BF13-41778A1F2E7D}"/>
    <cellStyle name="Standaard 3 2 4 3 8 4 2" xfId="32470" xr:uid="{FA9FFC44-73C7-4E86-844D-61A7B2F19B33}"/>
    <cellStyle name="Standaard 3 2 4 3 8 5" xfId="22286" xr:uid="{1685E8AE-C9CB-4817-8FF5-AF57D129603F}"/>
    <cellStyle name="Standaard 3 2 4 3 9" xfId="2771" xr:uid="{28550D0A-B451-40C3-8485-955BDC961CF0}"/>
    <cellStyle name="Standaard 3 2 4 3 9 2" xfId="6212" xr:uid="{F3F48107-7885-4F00-9EB8-D68056C6E5FD}"/>
    <cellStyle name="Standaard 3 2 4 3 9 2 2" xfId="16401" xr:uid="{DBC60CA0-E08E-4C09-BC56-E0190F0FBBF0}"/>
    <cellStyle name="Standaard 3 2 4 3 9 2 2 2" xfId="36770" xr:uid="{07FA07C3-2891-4884-A91E-D318EA7CC4B1}"/>
    <cellStyle name="Standaard 3 2 4 3 9 2 3" xfId="26586" xr:uid="{0D67F3A5-8C20-49BC-B331-0CFA8E058DBC}"/>
    <cellStyle name="Standaard 3 2 4 3 9 3" xfId="12949" xr:uid="{67517AD1-5368-4908-BFB6-F7D140C414C4}"/>
    <cellStyle name="Standaard 3 2 4 3 9 3 2" xfId="33318" xr:uid="{BB98F529-39B8-48D6-A36E-B1DF33D59240}"/>
    <cellStyle name="Standaard 3 2 4 3 9 4" xfId="23134" xr:uid="{D1D94D5E-B13E-4E3B-9461-0633425F8FCF}"/>
    <cellStyle name="Standaard 3 2 4 4" xfId="121" xr:uid="{9E277B73-BAB3-4366-8FD2-B55C807CC5DE}"/>
    <cellStyle name="Standaard 3 2 4 4 10" xfId="20624" xr:uid="{F365851C-8567-46AF-A53E-FF134ADEB58C}"/>
    <cellStyle name="Standaard 3 2 4 4 2" xfId="257" xr:uid="{5BE2CFB9-74BA-4B8B-88C5-B8E9E68B7E96}"/>
    <cellStyle name="Standaard 3 2 4 4 2 2" xfId="815" xr:uid="{E132701B-A541-4D6E-B08F-50353D7F49C0}"/>
    <cellStyle name="Standaard 3 2 4 4 2 2 2" xfId="1665" xr:uid="{0EF61973-056B-49A0-8775-8EBF3C9B74AC}"/>
    <cellStyle name="Standaard 3 2 4 4 2 2 2 2" xfId="4210" xr:uid="{E993A589-65E5-4969-AB5D-76B398341428}"/>
    <cellStyle name="Standaard 3 2 4 4 2 2 2 2 2" xfId="6217" xr:uid="{D51F7475-B31B-4746-89AB-C5F495083B2F}"/>
    <cellStyle name="Standaard 3 2 4 4 2 2 2 2 2 2" xfId="16406" xr:uid="{D4822939-2071-43AD-9A15-4D76DB2A3074}"/>
    <cellStyle name="Standaard 3 2 4 4 2 2 2 2 2 2 2" xfId="36775" xr:uid="{6BA6C10F-20FB-43F3-B4DE-192B884ECF45}"/>
    <cellStyle name="Standaard 3 2 4 4 2 2 2 2 2 3" xfId="26591" xr:uid="{05ED18DA-8083-4F76-A672-F3C6F75D47BD}"/>
    <cellStyle name="Standaard 3 2 4 4 2 2 2 2 3" xfId="14388" xr:uid="{A9B0E640-9213-45D8-82D9-239067D1B4F4}"/>
    <cellStyle name="Standaard 3 2 4 4 2 2 2 2 3 2" xfId="34757" xr:uid="{4DFB49B6-9222-4812-8D5B-06CA8406AAB3}"/>
    <cellStyle name="Standaard 3 2 4 4 2 2 2 2 4" xfId="24573" xr:uid="{BE41BF8C-011B-4695-A14C-36B1E8ED8CCE}"/>
    <cellStyle name="Standaard 3 2 4 4 2 2 2 3" xfId="6216" xr:uid="{9D5DABEB-BF50-4481-A835-33EFB5BBEAE8}"/>
    <cellStyle name="Standaard 3 2 4 4 2 2 2 3 2" xfId="16405" xr:uid="{522B5769-B971-43A9-9AF4-ED9A64052106}"/>
    <cellStyle name="Standaard 3 2 4 4 2 2 2 3 2 2" xfId="36774" xr:uid="{0946ACEF-6E25-4B6F-8AB0-3674D095609E}"/>
    <cellStyle name="Standaard 3 2 4 4 2 2 2 3 3" xfId="26590" xr:uid="{E5F6FB43-DB5D-4404-A9B4-A7F04723FBF2}"/>
    <cellStyle name="Standaard 3 2 4 4 2 2 2 4" xfId="11845" xr:uid="{1F9C0581-8BDF-4675-AB61-8E26C882A3E6}"/>
    <cellStyle name="Standaard 3 2 4 4 2 2 2 4 2" xfId="32214" xr:uid="{C1AE30CB-CB58-44D8-B6EA-C857078A8AAE}"/>
    <cellStyle name="Standaard 3 2 4 4 2 2 2 5" xfId="22030" xr:uid="{A0240DEF-2777-45D3-9226-AB488A2433F4}"/>
    <cellStyle name="Standaard 3 2 4 4 2 2 3" xfId="2512" xr:uid="{A612035C-8A39-4AC4-BAC7-1AA8EE2E0997}"/>
    <cellStyle name="Standaard 3 2 4 4 2 2 3 2" xfId="5057" xr:uid="{35806BBD-1F5D-4E10-9D22-A30962895290}"/>
    <cellStyle name="Standaard 3 2 4 4 2 2 3 2 2" xfId="6219" xr:uid="{9D741E66-C52F-47CF-B2B5-4EB55863C81E}"/>
    <cellStyle name="Standaard 3 2 4 4 2 2 3 2 2 2" xfId="16408" xr:uid="{D978589F-8904-4362-A50D-C23067D8DF04}"/>
    <cellStyle name="Standaard 3 2 4 4 2 2 3 2 2 2 2" xfId="36777" xr:uid="{3FCC21AA-8D2F-424B-8A14-3285550D6D87}"/>
    <cellStyle name="Standaard 3 2 4 4 2 2 3 2 2 3" xfId="26593" xr:uid="{456FC82C-E226-46DF-9053-9B48591D6FA0}"/>
    <cellStyle name="Standaard 3 2 4 4 2 2 3 2 3" xfId="15235" xr:uid="{A587A37D-728D-40B1-8C8B-B417784DECC8}"/>
    <cellStyle name="Standaard 3 2 4 4 2 2 3 2 3 2" xfId="35604" xr:uid="{9FEC482D-D718-4D66-B11B-72CEDF047A23}"/>
    <cellStyle name="Standaard 3 2 4 4 2 2 3 2 4" xfId="25420" xr:uid="{E2D7D4D5-EC38-43D4-8258-8794CDBB4420}"/>
    <cellStyle name="Standaard 3 2 4 4 2 2 3 3" xfId="6218" xr:uid="{7427E456-9E02-4220-8665-D84DD263009C}"/>
    <cellStyle name="Standaard 3 2 4 4 2 2 3 3 2" xfId="16407" xr:uid="{0D4A001B-4D44-4C2A-8713-58D3D677C806}"/>
    <cellStyle name="Standaard 3 2 4 4 2 2 3 3 2 2" xfId="36776" xr:uid="{84FE596A-D473-4FFF-9116-0724FC20B83E}"/>
    <cellStyle name="Standaard 3 2 4 4 2 2 3 3 3" xfId="26592" xr:uid="{E7645CB0-FABB-440D-ABAB-9EB8D94987A6}"/>
    <cellStyle name="Standaard 3 2 4 4 2 2 3 4" xfId="12692" xr:uid="{B4AE2619-4FF4-4DB6-A853-899A5A92B8DD}"/>
    <cellStyle name="Standaard 3 2 4 4 2 2 3 4 2" xfId="33061" xr:uid="{70514592-C07F-4E1A-9D1B-3232BBBC4ADA}"/>
    <cellStyle name="Standaard 3 2 4 4 2 2 3 5" xfId="22877" xr:uid="{F82D0E18-075D-450C-AA61-D1C9F3C22B46}"/>
    <cellStyle name="Standaard 3 2 4 4 2 2 4" xfId="3362" xr:uid="{A4F6F74B-7B3E-4C3E-AB64-127194DEDED0}"/>
    <cellStyle name="Standaard 3 2 4 4 2 2 4 2" xfId="6220" xr:uid="{7255771B-2D15-41C1-A23E-A6A36291F422}"/>
    <cellStyle name="Standaard 3 2 4 4 2 2 4 2 2" xfId="16409" xr:uid="{8B59AAE6-D0BF-484E-87BD-D91265EF2609}"/>
    <cellStyle name="Standaard 3 2 4 4 2 2 4 2 2 2" xfId="36778" xr:uid="{EE3774E5-FF93-4FCD-8556-84B31A02CD05}"/>
    <cellStyle name="Standaard 3 2 4 4 2 2 4 2 3" xfId="26594" xr:uid="{CBEF889B-1C73-4BA8-BE7A-6609B9496C67}"/>
    <cellStyle name="Standaard 3 2 4 4 2 2 4 3" xfId="13540" xr:uid="{BF2A8EF9-806B-4965-99F9-AE7F81B1AE17}"/>
    <cellStyle name="Standaard 3 2 4 4 2 2 4 3 2" xfId="33909" xr:uid="{2BA53083-58AE-4995-B60A-5E4ED4791FA1}"/>
    <cellStyle name="Standaard 3 2 4 4 2 2 4 4" xfId="23725" xr:uid="{FAD41C85-C942-4ECC-B5D9-F816387DFAB2}"/>
    <cellStyle name="Standaard 3 2 4 4 2 2 5" xfId="6215" xr:uid="{030A450F-D664-494F-B725-F69F44DA18CE}"/>
    <cellStyle name="Standaard 3 2 4 4 2 2 5 2" xfId="16404" xr:uid="{7146108D-30B5-49C8-9E2F-E7BB3FD733BB}"/>
    <cellStyle name="Standaard 3 2 4 4 2 2 5 2 2" xfId="36773" xr:uid="{C01BBF9A-6FFF-4758-87B3-F0287B694EB5}"/>
    <cellStyle name="Standaard 3 2 4 4 2 2 5 3" xfId="26589" xr:uid="{202C6A24-3963-48EA-89A3-A50222D04B72}"/>
    <cellStyle name="Standaard 3 2 4 4 2 2 6" xfId="10997" xr:uid="{935A8E89-AFE9-4360-B6E9-DD4BC14A6B11}"/>
    <cellStyle name="Standaard 3 2 4 4 2 2 6 2" xfId="31366" xr:uid="{16B6BA8A-F987-4A04-99F7-45CE7E93E07A}"/>
    <cellStyle name="Standaard 3 2 4 4 2 2 7" xfId="21182" xr:uid="{5F208A56-9B5F-47F7-8056-AB8CF1096FA5}"/>
    <cellStyle name="Standaard 3 2 4 4 2 3" xfId="1241" xr:uid="{F460C6E6-FF74-4532-9736-BB545499104D}"/>
    <cellStyle name="Standaard 3 2 4 4 2 3 2" xfId="3786" xr:uid="{89A340EB-CDAA-49AD-8EC2-A447FC04D22A}"/>
    <cellStyle name="Standaard 3 2 4 4 2 3 2 2" xfId="6222" xr:uid="{AED9C23B-55BC-44DB-A0AE-EE620D521171}"/>
    <cellStyle name="Standaard 3 2 4 4 2 3 2 2 2" xfId="16411" xr:uid="{A035B879-58BD-45F6-99B7-4A6B1B88E919}"/>
    <cellStyle name="Standaard 3 2 4 4 2 3 2 2 2 2" xfId="36780" xr:uid="{837B968B-0CB3-4E24-AC56-D01106B0E93C}"/>
    <cellStyle name="Standaard 3 2 4 4 2 3 2 2 3" xfId="26596" xr:uid="{461E204B-A8D9-40BD-A5C6-3510E42DBDAB}"/>
    <cellStyle name="Standaard 3 2 4 4 2 3 2 3" xfId="13964" xr:uid="{2E703217-D9E6-4496-85C0-913C68406C07}"/>
    <cellStyle name="Standaard 3 2 4 4 2 3 2 3 2" xfId="34333" xr:uid="{03723091-F73E-46F4-8141-4534D8250695}"/>
    <cellStyle name="Standaard 3 2 4 4 2 3 2 4" xfId="24149" xr:uid="{518F3318-951D-493D-A220-853880F2965E}"/>
    <cellStyle name="Standaard 3 2 4 4 2 3 3" xfId="6221" xr:uid="{BBFA6A44-83F4-40A2-A90D-DAAB49A60725}"/>
    <cellStyle name="Standaard 3 2 4 4 2 3 3 2" xfId="16410" xr:uid="{996EC886-4B6D-4C3E-AC69-D3E9531040E9}"/>
    <cellStyle name="Standaard 3 2 4 4 2 3 3 2 2" xfId="36779" xr:uid="{2C8C019E-923D-4830-B3FD-5F80100AAEE3}"/>
    <cellStyle name="Standaard 3 2 4 4 2 3 3 3" xfId="26595" xr:uid="{D82FDAB3-BA23-46D2-A372-25F5E33E30AE}"/>
    <cellStyle name="Standaard 3 2 4 4 2 3 4" xfId="11421" xr:uid="{8B525AB9-AFC3-4739-AA11-7410A8DADA60}"/>
    <cellStyle name="Standaard 3 2 4 4 2 3 4 2" xfId="31790" xr:uid="{09635E84-E1F2-4988-9409-F37A233EDBA6}"/>
    <cellStyle name="Standaard 3 2 4 4 2 3 5" xfId="21606" xr:uid="{9A370DEF-3510-44BE-88AF-75010689498F}"/>
    <cellStyle name="Standaard 3 2 4 4 2 4" xfId="2088" xr:uid="{1051C0C4-A321-4E53-94D4-29E2D9F0C1A5}"/>
    <cellStyle name="Standaard 3 2 4 4 2 4 2" xfId="4633" xr:uid="{49AB8E8F-3BAE-467C-A9D9-D6A34133FE85}"/>
    <cellStyle name="Standaard 3 2 4 4 2 4 2 2" xfId="6224" xr:uid="{8EC27AE6-E2BF-4FAB-B92E-176371C5AB60}"/>
    <cellStyle name="Standaard 3 2 4 4 2 4 2 2 2" xfId="16413" xr:uid="{EE8205F7-FB4D-451E-9DBA-337131AB2D91}"/>
    <cellStyle name="Standaard 3 2 4 4 2 4 2 2 2 2" xfId="36782" xr:uid="{776EA9B0-DF7E-47A4-B13D-76EAB492A1AA}"/>
    <cellStyle name="Standaard 3 2 4 4 2 4 2 2 3" xfId="26598" xr:uid="{F723E88A-8956-49C6-A64A-AF72742F93DD}"/>
    <cellStyle name="Standaard 3 2 4 4 2 4 2 3" xfId="14811" xr:uid="{F2FBF955-B32C-405F-A896-DC2587F5C7BC}"/>
    <cellStyle name="Standaard 3 2 4 4 2 4 2 3 2" xfId="35180" xr:uid="{8AFBBF35-4615-4C2B-A863-22CC98228F61}"/>
    <cellStyle name="Standaard 3 2 4 4 2 4 2 4" xfId="24996" xr:uid="{46D91EF3-32AF-4617-9DCF-052450DFA3C0}"/>
    <cellStyle name="Standaard 3 2 4 4 2 4 3" xfId="6223" xr:uid="{C6897724-4E96-4D49-9797-FC25D3A09060}"/>
    <cellStyle name="Standaard 3 2 4 4 2 4 3 2" xfId="16412" xr:uid="{D4938F06-DEFF-477F-AFBE-742EA4337FF3}"/>
    <cellStyle name="Standaard 3 2 4 4 2 4 3 2 2" xfId="36781" xr:uid="{64BEACD3-C65F-45C3-BD0F-755A1C752728}"/>
    <cellStyle name="Standaard 3 2 4 4 2 4 3 3" xfId="26597" xr:uid="{465295FC-2C0E-4978-AA65-F73A83BE0915}"/>
    <cellStyle name="Standaard 3 2 4 4 2 4 4" xfId="12268" xr:uid="{CAAABC76-E357-45FE-91AB-789DC0803C77}"/>
    <cellStyle name="Standaard 3 2 4 4 2 4 4 2" xfId="32637" xr:uid="{A79EBF78-5E8A-4A22-82F1-B816B7B024F0}"/>
    <cellStyle name="Standaard 3 2 4 4 2 4 5" xfId="22453" xr:uid="{BEDEFD6B-BC14-4AA0-892D-8FD6E7CD0C8A}"/>
    <cellStyle name="Standaard 3 2 4 4 2 5" xfId="2938" xr:uid="{3850A539-EEE1-4CA7-98D9-A89777FD7217}"/>
    <cellStyle name="Standaard 3 2 4 4 2 5 2" xfId="6225" xr:uid="{DD6300DD-CAED-4B4D-8236-FFDB046C97A3}"/>
    <cellStyle name="Standaard 3 2 4 4 2 5 2 2" xfId="16414" xr:uid="{F9F9EA86-8585-4CD8-9552-FE9DB85FDE66}"/>
    <cellStyle name="Standaard 3 2 4 4 2 5 2 2 2" xfId="36783" xr:uid="{F6EE5DCD-A12B-4104-8529-80C8E36F61AA}"/>
    <cellStyle name="Standaard 3 2 4 4 2 5 2 3" xfId="26599" xr:uid="{2AD6BC7C-C56E-4A66-A5CE-13F2EB6FCADC}"/>
    <cellStyle name="Standaard 3 2 4 4 2 5 3" xfId="13116" xr:uid="{448C2E0F-9F99-449D-BA2D-8E53B8B959B5}"/>
    <cellStyle name="Standaard 3 2 4 4 2 5 3 2" xfId="33485" xr:uid="{3120B58A-FF3D-41BC-8313-D85A8AEDAEEF}"/>
    <cellStyle name="Standaard 3 2 4 4 2 5 4" xfId="23301" xr:uid="{E8479B61-F703-440A-92FB-16472CCCD230}"/>
    <cellStyle name="Standaard 3 2 4 4 2 6" xfId="6214" xr:uid="{300153BD-379C-43E2-8159-6C1E7E80194A}"/>
    <cellStyle name="Standaard 3 2 4 4 2 6 2" xfId="16403" xr:uid="{EFD869A1-86B3-4DCF-8740-1CAD2591B5D2}"/>
    <cellStyle name="Standaard 3 2 4 4 2 6 2 2" xfId="36772" xr:uid="{642A841D-B6D3-4744-99C9-C923E74DD135}"/>
    <cellStyle name="Standaard 3 2 4 4 2 6 3" xfId="26588" xr:uid="{3AF35B92-BD89-4DB5-9401-9343B7B1724E}"/>
    <cellStyle name="Standaard 3 2 4 4 2 7" xfId="10573" xr:uid="{51D54790-862D-4727-AD2E-06D703E576D1}"/>
    <cellStyle name="Standaard 3 2 4 4 2 7 2" xfId="30942" xr:uid="{4D5030AC-A1B7-4C44-8754-075AE3A6424B}"/>
    <cellStyle name="Standaard 3 2 4 4 2 8" xfId="20758" xr:uid="{11C3D5A4-2C1F-4AB6-9AD8-76E1325E1A2E}"/>
    <cellStyle name="Standaard 3 2 4 4 3" xfId="434" xr:uid="{2B9B1B22-0C64-494A-AA14-B14B14DD266C}"/>
    <cellStyle name="Standaard 3 2 4 4 3 2" xfId="896" xr:uid="{13B6B796-0C0E-4533-AF05-D1D5ABC1679D}"/>
    <cellStyle name="Standaard 3 2 4 4 3 2 2" xfId="1746" xr:uid="{B13DDDC8-D5B7-410D-9C3F-D96C88552004}"/>
    <cellStyle name="Standaard 3 2 4 4 3 2 2 2" xfId="4291" xr:uid="{9D602B8A-C500-41D1-85EF-9ECF952E17F7}"/>
    <cellStyle name="Standaard 3 2 4 4 3 2 2 2 2" xfId="6229" xr:uid="{4E88EB1D-3CAB-4BBC-8EF0-409C3548946C}"/>
    <cellStyle name="Standaard 3 2 4 4 3 2 2 2 2 2" xfId="16418" xr:uid="{87553CE2-1035-4DDF-803F-E2C45A2E75A1}"/>
    <cellStyle name="Standaard 3 2 4 4 3 2 2 2 2 2 2" xfId="36787" xr:uid="{77FDFA1A-3071-4DE8-B9F7-D07AAB648217}"/>
    <cellStyle name="Standaard 3 2 4 4 3 2 2 2 2 3" xfId="26603" xr:uid="{F270E8BF-DB8F-4D67-892C-7C468FC3EBD8}"/>
    <cellStyle name="Standaard 3 2 4 4 3 2 2 2 3" xfId="14469" xr:uid="{B10817C7-1DE7-4227-94F1-16F6A1DD8368}"/>
    <cellStyle name="Standaard 3 2 4 4 3 2 2 2 3 2" xfId="34838" xr:uid="{2C32E1B9-55AC-46C0-8E92-B308B3713986}"/>
    <cellStyle name="Standaard 3 2 4 4 3 2 2 2 4" xfId="24654" xr:uid="{5606E364-978F-4B11-90B8-AD6277A0D18A}"/>
    <cellStyle name="Standaard 3 2 4 4 3 2 2 3" xfId="6228" xr:uid="{9741938F-394A-4474-8C2A-DE096B82B383}"/>
    <cellStyle name="Standaard 3 2 4 4 3 2 2 3 2" xfId="16417" xr:uid="{5398E519-9A54-4144-AE84-14C1A4D3B5EF}"/>
    <cellStyle name="Standaard 3 2 4 4 3 2 2 3 2 2" xfId="36786" xr:uid="{65917F63-F8F9-4E9C-A439-CBB8EC4C41C5}"/>
    <cellStyle name="Standaard 3 2 4 4 3 2 2 3 3" xfId="26602" xr:uid="{EBC973FC-BD94-4AAD-9995-660A65AA843F}"/>
    <cellStyle name="Standaard 3 2 4 4 3 2 2 4" xfId="11926" xr:uid="{A938914F-5418-4E7B-B2C5-70B3B1C05370}"/>
    <cellStyle name="Standaard 3 2 4 4 3 2 2 4 2" xfId="32295" xr:uid="{83F7A36C-C285-4AA7-9F01-163F9DDC47B2}"/>
    <cellStyle name="Standaard 3 2 4 4 3 2 2 5" xfId="22111" xr:uid="{144189D5-DD5B-4BF1-9991-D7B290733E38}"/>
    <cellStyle name="Standaard 3 2 4 4 3 2 3" xfId="2593" xr:uid="{5E7D1627-8DFA-4138-AE08-962857B69FC2}"/>
    <cellStyle name="Standaard 3 2 4 4 3 2 3 2" xfId="5138" xr:uid="{67A762C6-8DED-4C75-87E1-BFFA6050D998}"/>
    <cellStyle name="Standaard 3 2 4 4 3 2 3 2 2" xfId="6231" xr:uid="{E047B865-326B-4C7E-9C0A-9E639C7D3105}"/>
    <cellStyle name="Standaard 3 2 4 4 3 2 3 2 2 2" xfId="16420" xr:uid="{5FAD0409-1719-4600-B46E-154E4F3A5BD9}"/>
    <cellStyle name="Standaard 3 2 4 4 3 2 3 2 2 2 2" xfId="36789" xr:uid="{3ECAA07B-9162-4CD4-85BB-A2B664EBF17C}"/>
    <cellStyle name="Standaard 3 2 4 4 3 2 3 2 2 3" xfId="26605" xr:uid="{AD7361A9-F7A3-413D-B3AB-F784F1DC1AAF}"/>
    <cellStyle name="Standaard 3 2 4 4 3 2 3 2 3" xfId="15316" xr:uid="{90B1B093-35D8-4094-866C-16F36C174A2D}"/>
    <cellStyle name="Standaard 3 2 4 4 3 2 3 2 3 2" xfId="35685" xr:uid="{2358D77A-98E0-4570-AB73-CC1985C0D8E4}"/>
    <cellStyle name="Standaard 3 2 4 4 3 2 3 2 4" xfId="25501" xr:uid="{F5E179D8-C435-43CD-A199-3CC71091E2D8}"/>
    <cellStyle name="Standaard 3 2 4 4 3 2 3 3" xfId="6230" xr:uid="{5A074D86-577F-4D3B-9543-633377B2254C}"/>
    <cellStyle name="Standaard 3 2 4 4 3 2 3 3 2" xfId="16419" xr:uid="{8329580E-DC18-4818-A145-7E913FB0E2C0}"/>
    <cellStyle name="Standaard 3 2 4 4 3 2 3 3 2 2" xfId="36788" xr:uid="{8C0D29D4-47C1-420B-9C02-01B3CE9E5720}"/>
    <cellStyle name="Standaard 3 2 4 4 3 2 3 3 3" xfId="26604" xr:uid="{6468115F-BCCF-4A71-A1BA-32B4F2E2D3EF}"/>
    <cellStyle name="Standaard 3 2 4 4 3 2 3 4" xfId="12773" xr:uid="{05DC42E9-4D8B-42F9-BB3C-BEF089E67BCA}"/>
    <cellStyle name="Standaard 3 2 4 4 3 2 3 4 2" xfId="33142" xr:uid="{C899D1CB-7857-482E-B85A-256ECECBC35C}"/>
    <cellStyle name="Standaard 3 2 4 4 3 2 3 5" xfId="22958" xr:uid="{5DF36073-1096-4EB6-B011-8D673D57999A}"/>
    <cellStyle name="Standaard 3 2 4 4 3 2 4" xfId="3443" xr:uid="{86BAE430-496B-475A-B982-C483DC782081}"/>
    <cellStyle name="Standaard 3 2 4 4 3 2 4 2" xfId="6232" xr:uid="{26BFE610-EAA0-4DF1-97B9-8EB91E35132D}"/>
    <cellStyle name="Standaard 3 2 4 4 3 2 4 2 2" xfId="16421" xr:uid="{B0BE0676-5F78-4321-AC00-601A452AAACB}"/>
    <cellStyle name="Standaard 3 2 4 4 3 2 4 2 2 2" xfId="36790" xr:uid="{2E3C644F-38E7-4161-B353-8A10AB00A188}"/>
    <cellStyle name="Standaard 3 2 4 4 3 2 4 2 3" xfId="26606" xr:uid="{D9763FFB-450F-42C0-A3C0-6F2FE6FBD2F6}"/>
    <cellStyle name="Standaard 3 2 4 4 3 2 4 3" xfId="13621" xr:uid="{595513CB-6DEE-4A60-8557-4850D33324EB}"/>
    <cellStyle name="Standaard 3 2 4 4 3 2 4 3 2" xfId="33990" xr:uid="{84778DE9-B807-480C-B096-20A76C6A7617}"/>
    <cellStyle name="Standaard 3 2 4 4 3 2 4 4" xfId="23806" xr:uid="{E2C9D005-A4E0-4D47-85D4-BA33FC74FE46}"/>
    <cellStyle name="Standaard 3 2 4 4 3 2 5" xfId="6227" xr:uid="{482E6772-00E8-4F4F-8C21-5E34A28386C9}"/>
    <cellStyle name="Standaard 3 2 4 4 3 2 5 2" xfId="16416" xr:uid="{C724BDD3-26AF-4F23-95AA-32A649506DF9}"/>
    <cellStyle name="Standaard 3 2 4 4 3 2 5 2 2" xfId="36785" xr:uid="{4FEEED06-64A2-47FE-955D-3F070461FD68}"/>
    <cellStyle name="Standaard 3 2 4 4 3 2 5 3" xfId="26601" xr:uid="{3EE500AD-5A42-4038-B5F5-6ECE63FAC33F}"/>
    <cellStyle name="Standaard 3 2 4 4 3 2 6" xfId="11078" xr:uid="{19EA7BDB-0511-4409-8799-5531A36B3B65}"/>
    <cellStyle name="Standaard 3 2 4 4 3 2 6 2" xfId="31447" xr:uid="{68D73A1F-8123-45CB-9BE3-6CF24F169E30}"/>
    <cellStyle name="Standaard 3 2 4 4 3 2 7" xfId="21263" xr:uid="{FB5D69AB-4B39-4272-8E55-E958C3D74D03}"/>
    <cellStyle name="Standaard 3 2 4 4 3 3" xfId="1322" xr:uid="{86D116FC-2087-40AE-856F-FCD00D550D7B}"/>
    <cellStyle name="Standaard 3 2 4 4 3 3 2" xfId="3867" xr:uid="{F0A0B9CC-051C-4259-AAA4-51C517402C47}"/>
    <cellStyle name="Standaard 3 2 4 4 3 3 2 2" xfId="6234" xr:uid="{D8826EA1-5163-404F-A015-5522C41E18B5}"/>
    <cellStyle name="Standaard 3 2 4 4 3 3 2 2 2" xfId="16423" xr:uid="{90623713-A94A-40FD-BAA9-10FB88A11DC2}"/>
    <cellStyle name="Standaard 3 2 4 4 3 3 2 2 2 2" xfId="36792" xr:uid="{808F3FD9-D2EC-4B5A-956F-651E6A6CAA26}"/>
    <cellStyle name="Standaard 3 2 4 4 3 3 2 2 3" xfId="26608" xr:uid="{56E1E5E9-17E2-45B9-8A0B-8CE6BCFB497B}"/>
    <cellStyle name="Standaard 3 2 4 4 3 3 2 3" xfId="14045" xr:uid="{D33A7ED1-E89C-4E1B-972D-C65EE65F79B4}"/>
    <cellStyle name="Standaard 3 2 4 4 3 3 2 3 2" xfId="34414" xr:uid="{8138934E-DE9F-4333-8789-A6D8146968A5}"/>
    <cellStyle name="Standaard 3 2 4 4 3 3 2 4" xfId="24230" xr:uid="{BF63EFD9-83C9-4678-9681-38D10C9726A6}"/>
    <cellStyle name="Standaard 3 2 4 4 3 3 3" xfId="6233" xr:uid="{778EEA32-D04C-48FC-A34A-2EC5FB42969F}"/>
    <cellStyle name="Standaard 3 2 4 4 3 3 3 2" xfId="16422" xr:uid="{54FB505E-A800-43A6-9AA7-A69A721303D8}"/>
    <cellStyle name="Standaard 3 2 4 4 3 3 3 2 2" xfId="36791" xr:uid="{F584D85C-7094-47BB-83DC-9418C1EA9DC3}"/>
    <cellStyle name="Standaard 3 2 4 4 3 3 3 3" xfId="26607" xr:uid="{7A029269-AAE9-48D4-AC81-3FCB635FF547}"/>
    <cellStyle name="Standaard 3 2 4 4 3 3 4" xfId="11502" xr:uid="{9E47781E-227D-49C8-8213-D4070E26781D}"/>
    <cellStyle name="Standaard 3 2 4 4 3 3 4 2" xfId="31871" xr:uid="{33804CD0-CD82-476A-8522-BF538008EC6F}"/>
    <cellStyle name="Standaard 3 2 4 4 3 3 5" xfId="21687" xr:uid="{D4E0FC90-4621-410F-B04D-DA2052D55417}"/>
    <cellStyle name="Standaard 3 2 4 4 3 4" xfId="2169" xr:uid="{F903208A-6C26-411C-93A7-2A3C98A6BD02}"/>
    <cellStyle name="Standaard 3 2 4 4 3 4 2" xfId="4714" xr:uid="{A469CDBB-1EA5-45A1-B86D-2FBF348733D7}"/>
    <cellStyle name="Standaard 3 2 4 4 3 4 2 2" xfId="6236" xr:uid="{62B77164-FEB2-4069-AFC2-02F6435DBCFE}"/>
    <cellStyle name="Standaard 3 2 4 4 3 4 2 2 2" xfId="16425" xr:uid="{893EC779-2E9C-439E-A34B-8FD0EBB39043}"/>
    <cellStyle name="Standaard 3 2 4 4 3 4 2 2 2 2" xfId="36794" xr:uid="{E4E41049-6152-40C9-AB22-26617DE9AE91}"/>
    <cellStyle name="Standaard 3 2 4 4 3 4 2 2 3" xfId="26610" xr:uid="{7194D951-36ED-463A-B3C8-7CCC6115DE2C}"/>
    <cellStyle name="Standaard 3 2 4 4 3 4 2 3" xfId="14892" xr:uid="{6B21A3A7-B446-4E6C-863F-7DF83EC94E9E}"/>
    <cellStyle name="Standaard 3 2 4 4 3 4 2 3 2" xfId="35261" xr:uid="{806F8265-273B-4742-9FBD-AD79111695B5}"/>
    <cellStyle name="Standaard 3 2 4 4 3 4 2 4" xfId="25077" xr:uid="{C7EE2010-CBD9-42CA-9D0A-4CD269A98721}"/>
    <cellStyle name="Standaard 3 2 4 4 3 4 3" xfId="6235" xr:uid="{95C729CE-8B1B-4FE1-8D67-D5FBB8ED1E2F}"/>
    <cellStyle name="Standaard 3 2 4 4 3 4 3 2" xfId="16424" xr:uid="{8A09724E-86DF-45E6-8704-3BD090C11A62}"/>
    <cellStyle name="Standaard 3 2 4 4 3 4 3 2 2" xfId="36793" xr:uid="{BECC37EB-A7A8-409A-8069-9ACD2A7B5849}"/>
    <cellStyle name="Standaard 3 2 4 4 3 4 3 3" xfId="26609" xr:uid="{CB53474B-2C44-4FE3-B47E-0BC7FD6A7A46}"/>
    <cellStyle name="Standaard 3 2 4 4 3 4 4" xfId="12349" xr:uid="{2C1749D4-42F1-411D-977C-AD7D79A9E02E}"/>
    <cellStyle name="Standaard 3 2 4 4 3 4 4 2" xfId="32718" xr:uid="{400AE3C0-1A20-4426-A0C4-4B933DD19A59}"/>
    <cellStyle name="Standaard 3 2 4 4 3 4 5" xfId="22534" xr:uid="{A91AA7E8-B3E8-48D4-97EB-52D28EDBFCA8}"/>
    <cellStyle name="Standaard 3 2 4 4 3 5" xfId="3019" xr:uid="{B99C86E0-2C1E-49C6-B2C8-9EC1946466AA}"/>
    <cellStyle name="Standaard 3 2 4 4 3 5 2" xfId="6237" xr:uid="{D9D59F45-907E-49E6-A968-2A3CA824C6C6}"/>
    <cellStyle name="Standaard 3 2 4 4 3 5 2 2" xfId="16426" xr:uid="{18CC909E-D0CF-4E59-BA05-8B7610136973}"/>
    <cellStyle name="Standaard 3 2 4 4 3 5 2 2 2" xfId="36795" xr:uid="{74505583-E15C-47D3-B8EA-3C9CCAF20089}"/>
    <cellStyle name="Standaard 3 2 4 4 3 5 2 3" xfId="26611" xr:uid="{C4331C76-14E0-43B7-BB98-61D167BBC6F4}"/>
    <cellStyle name="Standaard 3 2 4 4 3 5 3" xfId="13197" xr:uid="{67A0D779-3B86-4FDA-A3DB-C0C5D8C772F6}"/>
    <cellStyle name="Standaard 3 2 4 4 3 5 3 2" xfId="33566" xr:uid="{B982CA48-E988-47ED-9A14-1FE47ABBDD4E}"/>
    <cellStyle name="Standaard 3 2 4 4 3 5 4" xfId="23382" xr:uid="{41CFB684-82F3-4927-9451-AAE85DADF08D}"/>
    <cellStyle name="Standaard 3 2 4 4 3 6" xfId="6226" xr:uid="{C045FEE0-5A12-490D-A879-93E2F24BF7BF}"/>
    <cellStyle name="Standaard 3 2 4 4 3 6 2" xfId="16415" xr:uid="{1A974826-F4BB-41C6-9974-48F99B47FBCC}"/>
    <cellStyle name="Standaard 3 2 4 4 3 6 2 2" xfId="36784" xr:uid="{4321F49C-7C9F-43CF-A591-3825D8E5A534}"/>
    <cellStyle name="Standaard 3 2 4 4 3 6 3" xfId="26600" xr:uid="{D929788C-B7F1-42FE-931D-276B938B35FA}"/>
    <cellStyle name="Standaard 3 2 4 4 3 7" xfId="10654" xr:uid="{836BFDBF-A300-4FCA-B0D6-950110986702}"/>
    <cellStyle name="Standaard 3 2 4 4 3 7 2" xfId="31023" xr:uid="{51C95063-6028-4856-BAC8-F28FBC8447B7}"/>
    <cellStyle name="Standaard 3 2 4 4 3 8" xfId="20839" xr:uid="{B8D38A6C-DA97-4A81-8F61-3A2CBA11D56B}"/>
    <cellStyle name="Standaard 3 2 4 4 4" xfId="681" xr:uid="{9E7678A7-1C83-4D81-8BF7-7E111DC05BEB}"/>
    <cellStyle name="Standaard 3 2 4 4 4 2" xfId="1531" xr:uid="{8F1E37B7-4053-42B1-A845-86D1B00193DB}"/>
    <cellStyle name="Standaard 3 2 4 4 4 2 2" xfId="4076" xr:uid="{4948BE59-F47C-4557-AEB5-D91A3AAC5253}"/>
    <cellStyle name="Standaard 3 2 4 4 4 2 2 2" xfId="6240" xr:uid="{C0270180-1C75-4E54-877F-31877BE37D8A}"/>
    <cellStyle name="Standaard 3 2 4 4 4 2 2 2 2" xfId="16429" xr:uid="{02D88C38-C9AF-4143-A106-57C33C881ED4}"/>
    <cellStyle name="Standaard 3 2 4 4 4 2 2 2 2 2" xfId="36798" xr:uid="{42F9C3D2-75A5-4B46-959B-4FC97FD12133}"/>
    <cellStyle name="Standaard 3 2 4 4 4 2 2 2 3" xfId="26614" xr:uid="{0B192751-9B35-4041-8993-BBD7430B6115}"/>
    <cellStyle name="Standaard 3 2 4 4 4 2 2 3" xfId="14254" xr:uid="{73243B1B-9519-4AD7-8881-4FB4A89A5F13}"/>
    <cellStyle name="Standaard 3 2 4 4 4 2 2 3 2" xfId="34623" xr:uid="{9A94BA7D-B943-42FB-AB42-14BC7249129F}"/>
    <cellStyle name="Standaard 3 2 4 4 4 2 2 4" xfId="24439" xr:uid="{64CE33F6-78F8-4480-A0BD-4A71ACE82CC9}"/>
    <cellStyle name="Standaard 3 2 4 4 4 2 3" xfId="6239" xr:uid="{AA2940C2-06E9-4331-A46F-9C66DF359B2C}"/>
    <cellStyle name="Standaard 3 2 4 4 4 2 3 2" xfId="16428" xr:uid="{9DF371BC-0BEC-4DA7-AE86-0BE5921371BF}"/>
    <cellStyle name="Standaard 3 2 4 4 4 2 3 2 2" xfId="36797" xr:uid="{FE49D736-5C41-48A4-919D-585E6A103605}"/>
    <cellStyle name="Standaard 3 2 4 4 4 2 3 3" xfId="26613" xr:uid="{9567C7B5-A779-482E-9D67-18AF070DA0A7}"/>
    <cellStyle name="Standaard 3 2 4 4 4 2 4" xfId="11711" xr:uid="{01E4FD64-4DB1-488D-AB5B-00AABF2241F0}"/>
    <cellStyle name="Standaard 3 2 4 4 4 2 4 2" xfId="32080" xr:uid="{8CEDC8F0-57FB-45C3-92C0-CF40401DEC33}"/>
    <cellStyle name="Standaard 3 2 4 4 4 2 5" xfId="21896" xr:uid="{24476E26-0CF2-40A1-B842-EB88E1D490EA}"/>
    <cellStyle name="Standaard 3 2 4 4 4 3" xfId="2378" xr:uid="{34869E9B-A1B3-48AE-B332-5CB2C0DAA027}"/>
    <cellStyle name="Standaard 3 2 4 4 4 3 2" xfId="4923" xr:uid="{A4D7CA84-5150-49E8-B766-0BEC3C347E5E}"/>
    <cellStyle name="Standaard 3 2 4 4 4 3 2 2" xfId="6242" xr:uid="{53A6D6C0-619F-4BD5-BA42-A761ED24139D}"/>
    <cellStyle name="Standaard 3 2 4 4 4 3 2 2 2" xfId="16431" xr:uid="{58769754-E296-4C07-91F8-0B51B394ED06}"/>
    <cellStyle name="Standaard 3 2 4 4 4 3 2 2 2 2" xfId="36800" xr:uid="{2687F16B-7004-46E6-BBF3-E582726A9A6E}"/>
    <cellStyle name="Standaard 3 2 4 4 4 3 2 2 3" xfId="26616" xr:uid="{103B13FD-DAB8-446A-951F-D2263773BD9D}"/>
    <cellStyle name="Standaard 3 2 4 4 4 3 2 3" xfId="15101" xr:uid="{40A2DD22-AEE0-45F7-82F1-92BD2A940A34}"/>
    <cellStyle name="Standaard 3 2 4 4 4 3 2 3 2" xfId="35470" xr:uid="{C15641BC-833D-436F-95ED-E67C27E521EE}"/>
    <cellStyle name="Standaard 3 2 4 4 4 3 2 4" xfId="25286" xr:uid="{4472B36E-3338-4FF6-9A6E-D21B6543B46C}"/>
    <cellStyle name="Standaard 3 2 4 4 4 3 3" xfId="6241" xr:uid="{C6EB2D92-3409-4DF8-9415-A87FC7ACF7DC}"/>
    <cellStyle name="Standaard 3 2 4 4 4 3 3 2" xfId="16430" xr:uid="{A8981621-FDBF-4A9B-AEF7-158920584270}"/>
    <cellStyle name="Standaard 3 2 4 4 4 3 3 2 2" xfId="36799" xr:uid="{3690C572-936E-4E53-A1CD-9F7319398281}"/>
    <cellStyle name="Standaard 3 2 4 4 4 3 3 3" xfId="26615" xr:uid="{74A5DABA-D2B8-4EA2-B767-726D3CB8A9E9}"/>
    <cellStyle name="Standaard 3 2 4 4 4 3 4" xfId="12558" xr:uid="{AB7EF0FE-870C-408F-AD12-24617464905D}"/>
    <cellStyle name="Standaard 3 2 4 4 4 3 4 2" xfId="32927" xr:uid="{FBBB342C-1337-4610-B201-F150707C05C2}"/>
    <cellStyle name="Standaard 3 2 4 4 4 3 5" xfId="22743" xr:uid="{97C390B2-AAE4-46B3-AB1F-A923D48005F2}"/>
    <cellStyle name="Standaard 3 2 4 4 4 4" xfId="3228" xr:uid="{4F1DD2A4-A8F9-411B-9086-B906B418F2DF}"/>
    <cellStyle name="Standaard 3 2 4 4 4 4 2" xfId="6243" xr:uid="{6227F9D1-3C2E-47A6-BB7F-C2B5032316CC}"/>
    <cellStyle name="Standaard 3 2 4 4 4 4 2 2" xfId="16432" xr:uid="{592FECBF-343C-4046-B38E-B61D82956E8B}"/>
    <cellStyle name="Standaard 3 2 4 4 4 4 2 2 2" xfId="36801" xr:uid="{E174BBB2-F349-4C80-A625-F798D423F50E}"/>
    <cellStyle name="Standaard 3 2 4 4 4 4 2 3" xfId="26617" xr:uid="{4F480C12-9DEC-4F37-8A01-9CA7CB966155}"/>
    <cellStyle name="Standaard 3 2 4 4 4 4 3" xfId="13406" xr:uid="{23193A55-1888-48A6-9219-9F3F31D24D6C}"/>
    <cellStyle name="Standaard 3 2 4 4 4 4 3 2" xfId="33775" xr:uid="{287723CF-09AA-4ECA-A079-D832C463A949}"/>
    <cellStyle name="Standaard 3 2 4 4 4 4 4" xfId="23591" xr:uid="{708C69A4-04B7-430E-8925-82F84EA03488}"/>
    <cellStyle name="Standaard 3 2 4 4 4 5" xfId="6238" xr:uid="{C06408D3-7878-4F8C-A9CE-3869CE0B55C0}"/>
    <cellStyle name="Standaard 3 2 4 4 4 5 2" xfId="16427" xr:uid="{32A4D93C-AB64-4FC4-BDA2-6B4734703BB3}"/>
    <cellStyle name="Standaard 3 2 4 4 4 5 2 2" xfId="36796" xr:uid="{5952F3D8-16B3-48C1-97FF-36B11DA3BB4A}"/>
    <cellStyle name="Standaard 3 2 4 4 4 5 3" xfId="26612" xr:uid="{5A8C64F9-BF1E-4C54-A2B1-995CAFA56B9A}"/>
    <cellStyle name="Standaard 3 2 4 4 4 6" xfId="10863" xr:uid="{DF2D80C9-E14C-455F-B6F5-F7BBC0FA5446}"/>
    <cellStyle name="Standaard 3 2 4 4 4 6 2" xfId="31232" xr:uid="{85F7A3C4-DB92-4B09-A52B-D2E12D633FD4}"/>
    <cellStyle name="Standaard 3 2 4 4 4 7" xfId="21048" xr:uid="{69E426CA-9ECE-4955-9569-354D0A5B5DC6}"/>
    <cellStyle name="Standaard 3 2 4 4 5" xfId="1107" xr:uid="{E7949445-52C0-43AC-B029-DA179FB38C36}"/>
    <cellStyle name="Standaard 3 2 4 4 5 2" xfId="3652" xr:uid="{73D8A477-371F-40FB-8ABB-5278B06BEAE5}"/>
    <cellStyle name="Standaard 3 2 4 4 5 2 2" xfId="6245" xr:uid="{E34923BF-B7A5-41E2-9F02-860E1C610EA1}"/>
    <cellStyle name="Standaard 3 2 4 4 5 2 2 2" xfId="16434" xr:uid="{E682D8AC-71EA-4C12-8DCE-863C63F5B830}"/>
    <cellStyle name="Standaard 3 2 4 4 5 2 2 2 2" xfId="36803" xr:uid="{9773A226-DB2B-4C52-A4D1-A396A44C6164}"/>
    <cellStyle name="Standaard 3 2 4 4 5 2 2 3" xfId="26619" xr:uid="{9A5EBED0-84D6-4219-AF35-057C2C581309}"/>
    <cellStyle name="Standaard 3 2 4 4 5 2 3" xfId="13830" xr:uid="{283053E3-5E06-46F5-9002-80586CFDFAB2}"/>
    <cellStyle name="Standaard 3 2 4 4 5 2 3 2" xfId="34199" xr:uid="{48399D2B-087D-492E-9F6D-62BFFD25588B}"/>
    <cellStyle name="Standaard 3 2 4 4 5 2 4" xfId="24015" xr:uid="{B71FBB19-BA75-403F-BF48-3787E7C74A00}"/>
    <cellStyle name="Standaard 3 2 4 4 5 3" xfId="6244" xr:uid="{967D994D-F03D-4461-9E6B-AB577E134695}"/>
    <cellStyle name="Standaard 3 2 4 4 5 3 2" xfId="16433" xr:uid="{21798B6F-75DB-4438-B8AC-392B60488FE6}"/>
    <cellStyle name="Standaard 3 2 4 4 5 3 2 2" xfId="36802" xr:uid="{AD5EE672-159D-454B-9FE1-59C6BE3AA79A}"/>
    <cellStyle name="Standaard 3 2 4 4 5 3 3" xfId="26618" xr:uid="{B461BEC1-604F-4A53-9705-D4E855D6C292}"/>
    <cellStyle name="Standaard 3 2 4 4 5 4" xfId="11287" xr:uid="{38B70066-0C88-43BD-8056-389F3D71603B}"/>
    <cellStyle name="Standaard 3 2 4 4 5 4 2" xfId="31656" xr:uid="{B69577C8-C037-4B72-A5B8-17A4D6AB789A}"/>
    <cellStyle name="Standaard 3 2 4 4 5 5" xfId="21472" xr:uid="{806935F6-6AC0-45EB-A8AF-89ACF9F1B282}"/>
    <cellStyle name="Standaard 3 2 4 4 6" xfId="1954" xr:uid="{C52874DF-678D-4720-A37E-58E203C25928}"/>
    <cellStyle name="Standaard 3 2 4 4 6 2" xfId="4499" xr:uid="{55BBF314-68E0-4575-9622-E7191FCFE0F8}"/>
    <cellStyle name="Standaard 3 2 4 4 6 2 2" xfId="6247" xr:uid="{CABAF990-91A9-4DF4-9B70-45591A4E97AB}"/>
    <cellStyle name="Standaard 3 2 4 4 6 2 2 2" xfId="16436" xr:uid="{3DBAF334-EEA4-4B17-9255-4D4F17F3D0BE}"/>
    <cellStyle name="Standaard 3 2 4 4 6 2 2 2 2" xfId="36805" xr:uid="{C3F1DD87-8FB1-4FF9-B5D3-AF11AFE50515}"/>
    <cellStyle name="Standaard 3 2 4 4 6 2 2 3" xfId="26621" xr:uid="{F1D098E3-981E-4D4D-B7AE-26E9A040E407}"/>
    <cellStyle name="Standaard 3 2 4 4 6 2 3" xfId="14677" xr:uid="{7F038D52-C808-4E43-A1DA-28423D312745}"/>
    <cellStyle name="Standaard 3 2 4 4 6 2 3 2" xfId="35046" xr:uid="{5DCDBCA9-BE63-48ED-AA75-E52C2C57A965}"/>
    <cellStyle name="Standaard 3 2 4 4 6 2 4" xfId="24862" xr:uid="{BE4AA7EF-AE25-483A-B38B-1D83C2ABB243}"/>
    <cellStyle name="Standaard 3 2 4 4 6 3" xfId="6246" xr:uid="{82CC76C1-9169-4BC7-9D0F-348AD987076C}"/>
    <cellStyle name="Standaard 3 2 4 4 6 3 2" xfId="16435" xr:uid="{A5383569-20A9-4C28-9004-51CB444BD6DE}"/>
    <cellStyle name="Standaard 3 2 4 4 6 3 2 2" xfId="36804" xr:uid="{A7BDBFAD-BAF2-4A8B-B3F6-6AD607E1300F}"/>
    <cellStyle name="Standaard 3 2 4 4 6 3 3" xfId="26620" xr:uid="{AAE433B7-ED4E-41DE-BA2A-D23E4F674880}"/>
    <cellStyle name="Standaard 3 2 4 4 6 4" xfId="12134" xr:uid="{D356B168-2CDC-488B-B222-575183DBA05D}"/>
    <cellStyle name="Standaard 3 2 4 4 6 4 2" xfId="32503" xr:uid="{B5091F0F-C615-42E0-855E-0D04C7A3A065}"/>
    <cellStyle name="Standaard 3 2 4 4 6 5" xfId="22319" xr:uid="{63E4301C-D9A0-42F5-80BE-0BF167695078}"/>
    <cellStyle name="Standaard 3 2 4 4 7" xfId="2804" xr:uid="{365D2D36-84B2-462C-BE6D-3FC58C2C4BD9}"/>
    <cellStyle name="Standaard 3 2 4 4 7 2" xfId="6248" xr:uid="{0F6AF81F-7BCA-4510-97F4-3575D63ADA94}"/>
    <cellStyle name="Standaard 3 2 4 4 7 2 2" xfId="16437" xr:uid="{F8724CCF-AA63-498C-9D17-83AA02A9804D}"/>
    <cellStyle name="Standaard 3 2 4 4 7 2 2 2" xfId="36806" xr:uid="{23F27D7A-3B71-4231-B5A7-D22ACACD0A0B}"/>
    <cellStyle name="Standaard 3 2 4 4 7 2 3" xfId="26622" xr:uid="{72883917-6B08-4FC8-B4E4-1A1B1F84DA39}"/>
    <cellStyle name="Standaard 3 2 4 4 7 3" xfId="12982" xr:uid="{5A4D64FD-B8EA-4381-AC76-AFAB2665AF21}"/>
    <cellStyle name="Standaard 3 2 4 4 7 3 2" xfId="33351" xr:uid="{44966603-E600-4018-A838-48952049ADC9}"/>
    <cellStyle name="Standaard 3 2 4 4 7 4" xfId="23167" xr:uid="{329AAF7B-4B6E-490A-A981-93FE5F4BE840}"/>
    <cellStyle name="Standaard 3 2 4 4 8" xfId="6213" xr:uid="{3871E2EF-DA7A-4890-95FD-A9CF043BE0D6}"/>
    <cellStyle name="Standaard 3 2 4 4 8 2" xfId="16402" xr:uid="{8C566340-83D2-4941-B4B8-68C5ACEE04A1}"/>
    <cellStyle name="Standaard 3 2 4 4 8 2 2" xfId="36771" xr:uid="{E5282B1C-8655-4374-9EC7-6A2D0B9AE7B3}"/>
    <cellStyle name="Standaard 3 2 4 4 8 3" xfId="26587" xr:uid="{F5639FBB-40A1-4739-BFD9-7336452AD6C4}"/>
    <cellStyle name="Standaard 3 2 4 4 9" xfId="10439" xr:uid="{EF0D5083-E509-4687-B9D6-088CDA43A865}"/>
    <cellStyle name="Standaard 3 2 4 4 9 2" xfId="30808" xr:uid="{F793655B-2602-461E-B2B5-6B7DCA7AACD5}"/>
    <cellStyle name="Standaard 3 2 4 5" xfId="191" xr:uid="{BEBF475A-AB0A-40C1-B4F5-3A0B0AE58DDE}"/>
    <cellStyle name="Standaard 3 2 4 5 2" xfId="749" xr:uid="{4EAAE193-AAEF-4B4F-A898-D5DB81DCB9CF}"/>
    <cellStyle name="Standaard 3 2 4 5 2 2" xfId="1599" xr:uid="{C7613492-211C-4D0A-A862-2FD263D83C2C}"/>
    <cellStyle name="Standaard 3 2 4 5 2 2 2" xfId="4144" xr:uid="{D5646F54-6171-4894-A405-112EF3037C4B}"/>
    <cellStyle name="Standaard 3 2 4 5 2 2 2 2" xfId="6252" xr:uid="{3C6A8D73-AB75-4C2F-96FB-FF235207AED0}"/>
    <cellStyle name="Standaard 3 2 4 5 2 2 2 2 2" xfId="16441" xr:uid="{86C77D20-1457-4795-A5C4-7F5BA67570E9}"/>
    <cellStyle name="Standaard 3 2 4 5 2 2 2 2 2 2" xfId="36810" xr:uid="{BA790215-86C7-48E0-A8F7-EF4B87A536BB}"/>
    <cellStyle name="Standaard 3 2 4 5 2 2 2 2 3" xfId="26626" xr:uid="{CBE029B3-058D-4F0A-811E-B19F83E97DB6}"/>
    <cellStyle name="Standaard 3 2 4 5 2 2 2 3" xfId="14322" xr:uid="{F9993A47-EF41-4DAD-A349-F5C7A1197CE1}"/>
    <cellStyle name="Standaard 3 2 4 5 2 2 2 3 2" xfId="34691" xr:uid="{01C18116-5412-47D4-980D-B9B8865B2652}"/>
    <cellStyle name="Standaard 3 2 4 5 2 2 2 4" xfId="24507" xr:uid="{7BAA1052-DE95-43B3-B04A-2FAC10C3EE9C}"/>
    <cellStyle name="Standaard 3 2 4 5 2 2 3" xfId="6251" xr:uid="{B6261896-7453-4E00-9196-B560ADA1BEBB}"/>
    <cellStyle name="Standaard 3 2 4 5 2 2 3 2" xfId="16440" xr:uid="{22266649-2569-4828-BA0C-423D26ABE8E5}"/>
    <cellStyle name="Standaard 3 2 4 5 2 2 3 2 2" xfId="36809" xr:uid="{3EC6BA7B-5091-4D99-8826-989FDE1A3017}"/>
    <cellStyle name="Standaard 3 2 4 5 2 2 3 3" xfId="26625" xr:uid="{A4E610DF-ED19-4518-9E5A-458274B5BDDC}"/>
    <cellStyle name="Standaard 3 2 4 5 2 2 4" xfId="11779" xr:uid="{B214E137-0466-40F5-BCC4-60AC3A127639}"/>
    <cellStyle name="Standaard 3 2 4 5 2 2 4 2" xfId="32148" xr:uid="{CD50C984-D855-4296-AB79-02139DC979E1}"/>
    <cellStyle name="Standaard 3 2 4 5 2 2 5" xfId="21964" xr:uid="{7AF3A26B-3435-48E0-B135-FE50171300C1}"/>
    <cellStyle name="Standaard 3 2 4 5 2 3" xfId="2446" xr:uid="{E9DAAF68-60D0-424C-8177-F941153FC8DA}"/>
    <cellStyle name="Standaard 3 2 4 5 2 3 2" xfId="4991" xr:uid="{450F1611-3629-4905-9C13-7E269F7DD037}"/>
    <cellStyle name="Standaard 3 2 4 5 2 3 2 2" xfId="6254" xr:uid="{ADED2621-47FB-4314-92E4-0FA16FA29DC3}"/>
    <cellStyle name="Standaard 3 2 4 5 2 3 2 2 2" xfId="16443" xr:uid="{F82FC78D-F3B2-481C-A7F4-3C4E26C44BBA}"/>
    <cellStyle name="Standaard 3 2 4 5 2 3 2 2 2 2" xfId="36812" xr:uid="{F7112A0C-BCC2-42E5-AB0F-83ACA0561264}"/>
    <cellStyle name="Standaard 3 2 4 5 2 3 2 2 3" xfId="26628" xr:uid="{4D75A97A-1770-4489-BB56-20B77ACD527F}"/>
    <cellStyle name="Standaard 3 2 4 5 2 3 2 3" xfId="15169" xr:uid="{AF187902-FEE1-4D6E-83EB-AD2EC6C9A7FC}"/>
    <cellStyle name="Standaard 3 2 4 5 2 3 2 3 2" xfId="35538" xr:uid="{CB966A20-373B-41CF-B622-133C6F7EC97B}"/>
    <cellStyle name="Standaard 3 2 4 5 2 3 2 4" xfId="25354" xr:uid="{9DEC9EFE-9280-45D4-B7CC-FC1934E85AEC}"/>
    <cellStyle name="Standaard 3 2 4 5 2 3 3" xfId="6253" xr:uid="{0975416D-00B7-433B-8EAE-F87ABF58319B}"/>
    <cellStyle name="Standaard 3 2 4 5 2 3 3 2" xfId="16442" xr:uid="{E83ED34A-27FE-4C23-9EC1-28307D4F3BD8}"/>
    <cellStyle name="Standaard 3 2 4 5 2 3 3 2 2" xfId="36811" xr:uid="{946FF735-EF8C-4B99-94B3-11556E8F6E60}"/>
    <cellStyle name="Standaard 3 2 4 5 2 3 3 3" xfId="26627" xr:uid="{D384A95C-1FC5-40B0-B41C-386C637D3FE7}"/>
    <cellStyle name="Standaard 3 2 4 5 2 3 4" xfId="12626" xr:uid="{56EB1010-0262-487C-BAAA-7BF97CD1EFB0}"/>
    <cellStyle name="Standaard 3 2 4 5 2 3 4 2" xfId="32995" xr:uid="{5B8C3E6E-C303-44CD-9B7F-50B3E72B36C3}"/>
    <cellStyle name="Standaard 3 2 4 5 2 3 5" xfId="22811" xr:uid="{D5275277-3374-40EA-BDB8-66DDAA1A5B72}"/>
    <cellStyle name="Standaard 3 2 4 5 2 4" xfId="3296" xr:uid="{DCAD60F9-A9DE-441C-B557-45A3A392ED37}"/>
    <cellStyle name="Standaard 3 2 4 5 2 4 2" xfId="6255" xr:uid="{94594032-C841-4D96-8150-F438BF444E3F}"/>
    <cellStyle name="Standaard 3 2 4 5 2 4 2 2" xfId="16444" xr:uid="{C9715884-5CBD-459A-A02F-8DDA0BE0B524}"/>
    <cellStyle name="Standaard 3 2 4 5 2 4 2 2 2" xfId="36813" xr:uid="{AB996CEC-33EA-4DE5-8724-E4F7B04B20F1}"/>
    <cellStyle name="Standaard 3 2 4 5 2 4 2 3" xfId="26629" xr:uid="{98FBE7DC-1472-47D6-A5EF-6BFF2DA98FB2}"/>
    <cellStyle name="Standaard 3 2 4 5 2 4 3" xfId="13474" xr:uid="{278DD0E5-E91C-43C0-BC23-E95E758EB90B}"/>
    <cellStyle name="Standaard 3 2 4 5 2 4 3 2" xfId="33843" xr:uid="{41A6A69A-AABF-4F9F-A53F-5863A404A33F}"/>
    <cellStyle name="Standaard 3 2 4 5 2 4 4" xfId="23659" xr:uid="{142C8057-8095-41A0-8913-DA4FAEF2383C}"/>
    <cellStyle name="Standaard 3 2 4 5 2 5" xfId="6250" xr:uid="{5B136D3D-04B4-483A-B8D1-0579F247DE7F}"/>
    <cellStyle name="Standaard 3 2 4 5 2 5 2" xfId="16439" xr:uid="{71E48331-7E93-4AE9-B91F-91EABC7E725B}"/>
    <cellStyle name="Standaard 3 2 4 5 2 5 2 2" xfId="36808" xr:uid="{EDB34A90-5DBB-4C23-8878-B0C500BF1599}"/>
    <cellStyle name="Standaard 3 2 4 5 2 5 3" xfId="26624" xr:uid="{431B3632-7ABC-438E-9A70-5DE1D34220B3}"/>
    <cellStyle name="Standaard 3 2 4 5 2 6" xfId="10931" xr:uid="{791407C4-E35A-4A68-92E9-6CF415592879}"/>
    <cellStyle name="Standaard 3 2 4 5 2 6 2" xfId="31300" xr:uid="{5FF39476-870F-4AE9-84CA-3C38F06A6031}"/>
    <cellStyle name="Standaard 3 2 4 5 2 7" xfId="21116" xr:uid="{FAD99DF7-622F-4557-B542-EE3A17B64CB2}"/>
    <cellStyle name="Standaard 3 2 4 5 3" xfId="1175" xr:uid="{BDE8ED2F-69E0-436A-B899-176D85CA6382}"/>
    <cellStyle name="Standaard 3 2 4 5 3 2" xfId="3720" xr:uid="{0E4B161C-6E94-49CA-90FD-CEBC7D19EA13}"/>
    <cellStyle name="Standaard 3 2 4 5 3 2 2" xfId="6257" xr:uid="{79310F2C-F378-4724-8E6A-AE7849EACC8E}"/>
    <cellStyle name="Standaard 3 2 4 5 3 2 2 2" xfId="16446" xr:uid="{9B63418E-7BAA-4472-A615-0BD54F53DFFE}"/>
    <cellStyle name="Standaard 3 2 4 5 3 2 2 2 2" xfId="36815" xr:uid="{7B36C2E9-696F-4430-8E0C-7EA49A5E2076}"/>
    <cellStyle name="Standaard 3 2 4 5 3 2 2 3" xfId="26631" xr:uid="{05709245-0DF4-4437-B106-4AB489A55DCF}"/>
    <cellStyle name="Standaard 3 2 4 5 3 2 3" xfId="13898" xr:uid="{982F31CA-FA47-4029-A197-31DFED47D086}"/>
    <cellStyle name="Standaard 3 2 4 5 3 2 3 2" xfId="34267" xr:uid="{EC871460-1600-4911-8539-7703808C9CAB}"/>
    <cellStyle name="Standaard 3 2 4 5 3 2 4" xfId="24083" xr:uid="{564BDF91-367E-4811-A94A-5F22B0CEE262}"/>
    <cellStyle name="Standaard 3 2 4 5 3 3" xfId="6256" xr:uid="{667A2C74-5F8F-4E68-9857-F996088D9E29}"/>
    <cellStyle name="Standaard 3 2 4 5 3 3 2" xfId="16445" xr:uid="{248DE62B-4EA2-4913-AC7A-9B1ACF97BD7F}"/>
    <cellStyle name="Standaard 3 2 4 5 3 3 2 2" xfId="36814" xr:uid="{9ACCBB81-86C8-4A3F-8A2C-4C79170290BC}"/>
    <cellStyle name="Standaard 3 2 4 5 3 3 3" xfId="26630" xr:uid="{37FFF552-BFE9-4F7E-B454-47DF396D27D0}"/>
    <cellStyle name="Standaard 3 2 4 5 3 4" xfId="11355" xr:uid="{7F243A7C-9600-4E7B-A4F4-37AFB51104AC}"/>
    <cellStyle name="Standaard 3 2 4 5 3 4 2" xfId="31724" xr:uid="{8436E7BC-442C-4098-BFA9-A546BB01B77E}"/>
    <cellStyle name="Standaard 3 2 4 5 3 5" xfId="21540" xr:uid="{BE84E396-4DB8-4011-BA36-AA28D0B45E2C}"/>
    <cellStyle name="Standaard 3 2 4 5 4" xfId="2022" xr:uid="{28C89DDC-8799-4128-9451-D46A340D3FA5}"/>
    <cellStyle name="Standaard 3 2 4 5 4 2" xfId="4567" xr:uid="{E0275BEA-48DA-40DC-832B-4C9D4CE8A981}"/>
    <cellStyle name="Standaard 3 2 4 5 4 2 2" xfId="6259" xr:uid="{2F372202-BDA0-41B8-82F2-6CF23C4E259D}"/>
    <cellStyle name="Standaard 3 2 4 5 4 2 2 2" xfId="16448" xr:uid="{15B9CCA7-54D8-4E2A-B4A1-173B679D3D47}"/>
    <cellStyle name="Standaard 3 2 4 5 4 2 2 2 2" xfId="36817" xr:uid="{D414C51A-767B-4D9D-A06E-2980770DDDD6}"/>
    <cellStyle name="Standaard 3 2 4 5 4 2 2 3" xfId="26633" xr:uid="{AAE67942-8D2B-47C4-90E6-17C0276EF48D}"/>
    <cellStyle name="Standaard 3 2 4 5 4 2 3" xfId="14745" xr:uid="{3152C9D9-5C99-48BB-9513-90A0666BC3AE}"/>
    <cellStyle name="Standaard 3 2 4 5 4 2 3 2" xfId="35114" xr:uid="{893D8957-8AC0-4B6D-B725-7D6A46C534BA}"/>
    <cellStyle name="Standaard 3 2 4 5 4 2 4" xfId="24930" xr:uid="{4A1D5467-4C4A-4DA7-AB76-60F0B0BA4D5D}"/>
    <cellStyle name="Standaard 3 2 4 5 4 3" xfId="6258" xr:uid="{83A656D8-DDEE-471D-AA00-9914BB476ADF}"/>
    <cellStyle name="Standaard 3 2 4 5 4 3 2" xfId="16447" xr:uid="{6864FEE9-792A-4384-A060-CE28D91954B8}"/>
    <cellStyle name="Standaard 3 2 4 5 4 3 2 2" xfId="36816" xr:uid="{70A4FCA3-56BC-4343-AAC6-484861EE759A}"/>
    <cellStyle name="Standaard 3 2 4 5 4 3 3" xfId="26632" xr:uid="{A171C80D-B031-403E-9DCB-945C17403214}"/>
    <cellStyle name="Standaard 3 2 4 5 4 4" xfId="12202" xr:uid="{55E7FEBA-4784-4772-BE93-B5D7220C31CF}"/>
    <cellStyle name="Standaard 3 2 4 5 4 4 2" xfId="32571" xr:uid="{8D324227-995C-44EB-9D75-47B5A9C8AF32}"/>
    <cellStyle name="Standaard 3 2 4 5 4 5" xfId="22387" xr:uid="{15F426A1-676C-436D-B2CA-E395258E32BE}"/>
    <cellStyle name="Standaard 3 2 4 5 5" xfId="2872" xr:uid="{14605C1A-AFA0-43A5-BEB6-25404093BF64}"/>
    <cellStyle name="Standaard 3 2 4 5 5 2" xfId="6260" xr:uid="{966172FA-E202-4BE3-B1E6-7143D8427B1B}"/>
    <cellStyle name="Standaard 3 2 4 5 5 2 2" xfId="16449" xr:uid="{BFB4EB07-1E9D-4DBA-9B5D-6D6BC97FFC47}"/>
    <cellStyle name="Standaard 3 2 4 5 5 2 2 2" xfId="36818" xr:uid="{D07DB4FD-461A-4BFE-A27A-67FAFC635444}"/>
    <cellStyle name="Standaard 3 2 4 5 5 2 3" xfId="26634" xr:uid="{4B1EFBD6-F0AE-42D4-96D4-6D743F0D49E7}"/>
    <cellStyle name="Standaard 3 2 4 5 5 3" xfId="13050" xr:uid="{80D73ED6-6CBB-4130-AAC3-B0063286D57B}"/>
    <cellStyle name="Standaard 3 2 4 5 5 3 2" xfId="33419" xr:uid="{FDCFC7FA-9919-47C5-BC50-92A62ABB7410}"/>
    <cellStyle name="Standaard 3 2 4 5 5 4" xfId="23235" xr:uid="{21068F85-8DC0-4846-BAB6-7E49DE0F8B8E}"/>
    <cellStyle name="Standaard 3 2 4 5 6" xfId="6249" xr:uid="{8D8C4D12-B415-4C29-8236-02C83B6D239F}"/>
    <cellStyle name="Standaard 3 2 4 5 6 2" xfId="16438" xr:uid="{0BEFBEA4-CD86-4B22-B15D-7F2295A91D9D}"/>
    <cellStyle name="Standaard 3 2 4 5 6 2 2" xfId="36807" xr:uid="{AE7BCEE1-ACDD-4CF7-BD7F-0C99C6136326}"/>
    <cellStyle name="Standaard 3 2 4 5 6 3" xfId="26623" xr:uid="{2A924245-D548-4765-A5CE-50C1AB768BA7}"/>
    <cellStyle name="Standaard 3 2 4 5 7" xfId="10507" xr:uid="{258E8CAC-F9E4-4BC8-A463-AE22C174870F}"/>
    <cellStyle name="Standaard 3 2 4 5 7 2" xfId="30876" xr:uid="{55A00C02-892E-4A79-B74A-E667E82861A8}"/>
    <cellStyle name="Standaard 3 2 4 5 8" xfId="20692" xr:uid="{13FFF2AD-C592-40FA-BE6F-DC2B3956A3C2}"/>
    <cellStyle name="Standaard 3 2 4 6" xfId="430" xr:uid="{4A4AB153-DFCB-4C8B-9D66-F12DFF402BE1}"/>
    <cellStyle name="Standaard 3 2 4 6 2" xfId="892" xr:uid="{4646CED2-7B0B-47F1-BF55-E4552AB0C6C9}"/>
    <cellStyle name="Standaard 3 2 4 6 2 2" xfId="1742" xr:uid="{41628A80-1AE1-4B05-A202-B800BB566AEC}"/>
    <cellStyle name="Standaard 3 2 4 6 2 2 2" xfId="4287" xr:uid="{2EA49123-C78F-470B-AD05-C9EA4772A828}"/>
    <cellStyle name="Standaard 3 2 4 6 2 2 2 2" xfId="6264" xr:uid="{84C58881-5502-4052-B75E-06E63E851CAA}"/>
    <cellStyle name="Standaard 3 2 4 6 2 2 2 2 2" xfId="16453" xr:uid="{96C34D2A-DD48-4435-BB76-D0D4EEC885AE}"/>
    <cellStyle name="Standaard 3 2 4 6 2 2 2 2 2 2" xfId="36822" xr:uid="{83DF762E-AA19-4AD0-A6B8-DACF5E09FB96}"/>
    <cellStyle name="Standaard 3 2 4 6 2 2 2 2 3" xfId="26638" xr:uid="{B5E6F978-4C9A-4FAE-B64C-8FA9747DD2E0}"/>
    <cellStyle name="Standaard 3 2 4 6 2 2 2 3" xfId="14465" xr:uid="{BA0BD48A-20D7-412B-A525-2A2FA3740B0A}"/>
    <cellStyle name="Standaard 3 2 4 6 2 2 2 3 2" xfId="34834" xr:uid="{0D42037A-D370-429D-82BD-893596D40EC6}"/>
    <cellStyle name="Standaard 3 2 4 6 2 2 2 4" xfId="24650" xr:uid="{6B498928-BDC8-476B-92CC-EF79C944B028}"/>
    <cellStyle name="Standaard 3 2 4 6 2 2 3" xfId="6263" xr:uid="{1C875AEC-8FD0-4E7F-9A62-2F3A14EB7602}"/>
    <cellStyle name="Standaard 3 2 4 6 2 2 3 2" xfId="16452" xr:uid="{B942BBD4-E23C-478C-A589-4BF27B7F77C6}"/>
    <cellStyle name="Standaard 3 2 4 6 2 2 3 2 2" xfId="36821" xr:uid="{BF323120-A38C-45D3-B503-0B967CBE2991}"/>
    <cellStyle name="Standaard 3 2 4 6 2 2 3 3" xfId="26637" xr:uid="{48D0D323-EE91-4898-984F-0155D086B26C}"/>
    <cellStyle name="Standaard 3 2 4 6 2 2 4" xfId="11922" xr:uid="{60BD2991-C6DF-437D-BE88-48A9E81636D8}"/>
    <cellStyle name="Standaard 3 2 4 6 2 2 4 2" xfId="32291" xr:uid="{755177E7-2288-47E2-B9FF-56BFC3136359}"/>
    <cellStyle name="Standaard 3 2 4 6 2 2 5" xfId="22107" xr:uid="{FD198145-CDE4-4EF1-ACC9-6DA028F4B44C}"/>
    <cellStyle name="Standaard 3 2 4 6 2 3" xfId="2589" xr:uid="{A75CE3A1-E00A-45BB-B9BA-50DF043E36FE}"/>
    <cellStyle name="Standaard 3 2 4 6 2 3 2" xfId="5134" xr:uid="{5ADF02FC-FD02-4DDD-A7FB-D1F2FCD417EB}"/>
    <cellStyle name="Standaard 3 2 4 6 2 3 2 2" xfId="6266" xr:uid="{CEF596CF-5012-44DB-B699-6952687EA9AA}"/>
    <cellStyle name="Standaard 3 2 4 6 2 3 2 2 2" xfId="16455" xr:uid="{29B2153E-948A-4912-983A-90A2DDA40F1C}"/>
    <cellStyle name="Standaard 3 2 4 6 2 3 2 2 2 2" xfId="36824" xr:uid="{872A726F-666F-45FE-9B21-779DAB6B5BC4}"/>
    <cellStyle name="Standaard 3 2 4 6 2 3 2 2 3" xfId="26640" xr:uid="{3988E3B1-ABC7-4364-A8FB-BFF86B138B74}"/>
    <cellStyle name="Standaard 3 2 4 6 2 3 2 3" xfId="15312" xr:uid="{3BB70A67-C79F-4CAA-AEE8-15BB690A5B99}"/>
    <cellStyle name="Standaard 3 2 4 6 2 3 2 3 2" xfId="35681" xr:uid="{C878F254-CB4F-473E-B0E4-28D1A9EF62D3}"/>
    <cellStyle name="Standaard 3 2 4 6 2 3 2 4" xfId="25497" xr:uid="{078D980E-69C3-47A7-9A33-66BDCC8D5F3B}"/>
    <cellStyle name="Standaard 3 2 4 6 2 3 3" xfId="6265" xr:uid="{3B263D6C-31D5-4E80-B7FF-8ACFE39BDF5F}"/>
    <cellStyle name="Standaard 3 2 4 6 2 3 3 2" xfId="16454" xr:uid="{016524F0-B5A1-4CBE-BAD5-71EB43C03FBD}"/>
    <cellStyle name="Standaard 3 2 4 6 2 3 3 2 2" xfId="36823" xr:uid="{B3AADC57-19A2-4393-9127-F47B312EDE70}"/>
    <cellStyle name="Standaard 3 2 4 6 2 3 3 3" xfId="26639" xr:uid="{472BC451-329D-46EA-89E1-5344D19750A2}"/>
    <cellStyle name="Standaard 3 2 4 6 2 3 4" xfId="12769" xr:uid="{A9D93326-3E8B-4F9A-A871-594A569335F8}"/>
    <cellStyle name="Standaard 3 2 4 6 2 3 4 2" xfId="33138" xr:uid="{49F13B9D-B45F-4E8C-8010-7EEFAC7BB991}"/>
    <cellStyle name="Standaard 3 2 4 6 2 3 5" xfId="22954" xr:uid="{3F73660E-08CB-405D-A434-4545793398A6}"/>
    <cellStyle name="Standaard 3 2 4 6 2 4" xfId="3439" xr:uid="{919DED40-CD05-48DE-A775-15C1EFFC1201}"/>
    <cellStyle name="Standaard 3 2 4 6 2 4 2" xfId="6267" xr:uid="{CF7EDF6E-7F03-4E48-9B1D-B574B2E5A951}"/>
    <cellStyle name="Standaard 3 2 4 6 2 4 2 2" xfId="16456" xr:uid="{9A81D744-ED7B-4527-BA47-DC1F27BB99FB}"/>
    <cellStyle name="Standaard 3 2 4 6 2 4 2 2 2" xfId="36825" xr:uid="{60CC485B-D70C-4120-B839-C23E3124AD0A}"/>
    <cellStyle name="Standaard 3 2 4 6 2 4 2 3" xfId="26641" xr:uid="{FB63B57C-C00D-40BF-84E3-EB8B830733F3}"/>
    <cellStyle name="Standaard 3 2 4 6 2 4 3" xfId="13617" xr:uid="{7C591E6F-724B-4871-99EE-99F495AE0997}"/>
    <cellStyle name="Standaard 3 2 4 6 2 4 3 2" xfId="33986" xr:uid="{0A50A828-28F1-4F50-8B42-1CEF53A7015B}"/>
    <cellStyle name="Standaard 3 2 4 6 2 4 4" xfId="23802" xr:uid="{F2766810-2A65-49F1-B324-4461A9FDFDC0}"/>
    <cellStyle name="Standaard 3 2 4 6 2 5" xfId="6262" xr:uid="{B244284E-01D5-40BE-8571-73A480BCF027}"/>
    <cellStyle name="Standaard 3 2 4 6 2 5 2" xfId="16451" xr:uid="{3BCA04A9-A8BF-4FDC-8707-2A56787B67BF}"/>
    <cellStyle name="Standaard 3 2 4 6 2 5 2 2" xfId="36820" xr:uid="{09CACE97-C71A-4713-81DD-FB2E6752DC1B}"/>
    <cellStyle name="Standaard 3 2 4 6 2 5 3" xfId="26636" xr:uid="{A1C0B5D5-F42B-420D-B0BE-419EC8481898}"/>
    <cellStyle name="Standaard 3 2 4 6 2 6" xfId="11074" xr:uid="{4CBC1953-4563-45E9-90AF-565DC9E5CF37}"/>
    <cellStyle name="Standaard 3 2 4 6 2 6 2" xfId="31443" xr:uid="{7147B763-5B57-4A69-BA8C-408831901B78}"/>
    <cellStyle name="Standaard 3 2 4 6 2 7" xfId="21259" xr:uid="{50E79EFD-7174-47ED-B398-05B8C760FC12}"/>
    <cellStyle name="Standaard 3 2 4 6 3" xfId="1318" xr:uid="{596FF0DB-4E3E-4BDF-9D73-4B2B32E836A3}"/>
    <cellStyle name="Standaard 3 2 4 6 3 2" xfId="3863" xr:uid="{BC07928F-E0EF-4EAE-8C28-3765984DA773}"/>
    <cellStyle name="Standaard 3 2 4 6 3 2 2" xfId="6269" xr:uid="{24886CBC-75E8-499B-8464-784B9F97866A}"/>
    <cellStyle name="Standaard 3 2 4 6 3 2 2 2" xfId="16458" xr:uid="{BBCD1AE9-F085-4003-8E4D-1316218D8370}"/>
    <cellStyle name="Standaard 3 2 4 6 3 2 2 2 2" xfId="36827" xr:uid="{C5FCE8B2-16A4-4C33-95D5-5113FFB9DAC1}"/>
    <cellStyle name="Standaard 3 2 4 6 3 2 2 3" xfId="26643" xr:uid="{42D30684-F494-4FFA-8D6B-30B34C1ACB40}"/>
    <cellStyle name="Standaard 3 2 4 6 3 2 3" xfId="14041" xr:uid="{42DE23DA-B818-4DC0-8908-5CB19D034DF5}"/>
    <cellStyle name="Standaard 3 2 4 6 3 2 3 2" xfId="34410" xr:uid="{0A81F640-0A9C-4D58-A12F-DCDD14B34DF3}"/>
    <cellStyle name="Standaard 3 2 4 6 3 2 4" xfId="24226" xr:uid="{501DB40E-3CD1-4E1A-B62B-7A310132179E}"/>
    <cellStyle name="Standaard 3 2 4 6 3 3" xfId="6268" xr:uid="{C3550252-A458-4DEC-B3F1-EDCBB981B7DD}"/>
    <cellStyle name="Standaard 3 2 4 6 3 3 2" xfId="16457" xr:uid="{72DB7414-C43D-4B55-8B2B-9CAF5967E517}"/>
    <cellStyle name="Standaard 3 2 4 6 3 3 2 2" xfId="36826" xr:uid="{A049C018-4AB7-48AF-AE65-38D12B363A8B}"/>
    <cellStyle name="Standaard 3 2 4 6 3 3 3" xfId="26642" xr:uid="{FCA0DA49-F46A-4D13-B3A4-71AA4D260143}"/>
    <cellStyle name="Standaard 3 2 4 6 3 4" xfId="11498" xr:uid="{1AE1B657-B80F-4C4E-9638-40882018FFEC}"/>
    <cellStyle name="Standaard 3 2 4 6 3 4 2" xfId="31867" xr:uid="{906F6249-4B02-4637-B233-CB2B40D6EB53}"/>
    <cellStyle name="Standaard 3 2 4 6 3 5" xfId="21683" xr:uid="{6E4320A7-9831-4776-803F-6E4726CF5320}"/>
    <cellStyle name="Standaard 3 2 4 6 4" xfId="2165" xr:uid="{F95A8AC9-CC6F-451D-8CD6-0ED5F1A275D5}"/>
    <cellStyle name="Standaard 3 2 4 6 4 2" xfId="4710" xr:uid="{A73A81D4-C2C3-40E6-B385-D8B8A3592DC8}"/>
    <cellStyle name="Standaard 3 2 4 6 4 2 2" xfId="6271" xr:uid="{98A6D73F-4676-4528-9107-15B5AB43D37A}"/>
    <cellStyle name="Standaard 3 2 4 6 4 2 2 2" xfId="16460" xr:uid="{9F699959-713E-41C8-A731-CFDF00ECA876}"/>
    <cellStyle name="Standaard 3 2 4 6 4 2 2 2 2" xfId="36829" xr:uid="{69614C74-D8CB-4525-B51B-9E24A7B3DAA5}"/>
    <cellStyle name="Standaard 3 2 4 6 4 2 2 3" xfId="26645" xr:uid="{42D77827-FD18-4526-B08E-440A1FE5AAE4}"/>
    <cellStyle name="Standaard 3 2 4 6 4 2 3" xfId="14888" xr:uid="{D0106B96-38D2-4D6D-9ADB-667E72ECFFF1}"/>
    <cellStyle name="Standaard 3 2 4 6 4 2 3 2" xfId="35257" xr:uid="{F254399B-4913-48B4-BCA8-A8475DBFBFE2}"/>
    <cellStyle name="Standaard 3 2 4 6 4 2 4" xfId="25073" xr:uid="{342C9BD0-49B0-42B1-BFE3-89231969D482}"/>
    <cellStyle name="Standaard 3 2 4 6 4 3" xfId="6270" xr:uid="{F3905C8D-3E34-4F69-BC0C-D17E2E53F02D}"/>
    <cellStyle name="Standaard 3 2 4 6 4 3 2" xfId="16459" xr:uid="{4965C179-77C7-4981-AFDA-4C29995A2013}"/>
    <cellStyle name="Standaard 3 2 4 6 4 3 2 2" xfId="36828" xr:uid="{7450E094-A81E-47C5-BD5F-5B9FFE1E1981}"/>
    <cellStyle name="Standaard 3 2 4 6 4 3 3" xfId="26644" xr:uid="{58C5C8A6-6B46-4CE3-ACE4-FABB0956669A}"/>
    <cellStyle name="Standaard 3 2 4 6 4 4" xfId="12345" xr:uid="{7128B6D2-76AB-42F2-A100-0C03CB6DC7FF}"/>
    <cellStyle name="Standaard 3 2 4 6 4 4 2" xfId="32714" xr:uid="{478F200E-8CD4-4A7C-A452-9B198898ABF6}"/>
    <cellStyle name="Standaard 3 2 4 6 4 5" xfId="22530" xr:uid="{99AE70A8-BA61-45D5-AD71-76C2EBFBC478}"/>
    <cellStyle name="Standaard 3 2 4 6 5" xfId="3015" xr:uid="{FD7ECA55-C146-4476-A4B9-EF145C88382E}"/>
    <cellStyle name="Standaard 3 2 4 6 5 2" xfId="6272" xr:uid="{B6869814-23AC-4F57-A69E-11EC76DE3608}"/>
    <cellStyle name="Standaard 3 2 4 6 5 2 2" xfId="16461" xr:uid="{98FEAF26-B284-4893-9000-AF237EDA6911}"/>
    <cellStyle name="Standaard 3 2 4 6 5 2 2 2" xfId="36830" xr:uid="{B84BAF44-18DE-4904-B00C-A95466B36DC3}"/>
    <cellStyle name="Standaard 3 2 4 6 5 2 3" xfId="26646" xr:uid="{83EDEF15-753D-45CC-9F9F-F55281E86865}"/>
    <cellStyle name="Standaard 3 2 4 6 5 3" xfId="13193" xr:uid="{18E6E15C-DF14-4AF1-9F9B-70ECEFAB3989}"/>
    <cellStyle name="Standaard 3 2 4 6 5 3 2" xfId="33562" xr:uid="{C1A3B698-423A-47FC-A475-B013A49788B9}"/>
    <cellStyle name="Standaard 3 2 4 6 5 4" xfId="23378" xr:uid="{2A7EED05-1B25-4445-B982-5E9582C52DE1}"/>
    <cellStyle name="Standaard 3 2 4 6 6" xfId="6261" xr:uid="{0DB48F60-1CE3-47A7-ACFF-F863CD6E32E3}"/>
    <cellStyle name="Standaard 3 2 4 6 6 2" xfId="16450" xr:uid="{6863C477-EF57-4EB1-A32B-C00A00CDFD78}"/>
    <cellStyle name="Standaard 3 2 4 6 6 2 2" xfId="36819" xr:uid="{A3814A5A-890C-4CFB-A26E-BE599B6786E3}"/>
    <cellStyle name="Standaard 3 2 4 6 6 3" xfId="26635" xr:uid="{6390860F-7C82-4E1D-A4F5-E472F11FFB84}"/>
    <cellStyle name="Standaard 3 2 4 6 7" xfId="10650" xr:uid="{2260B669-F535-419B-B2AB-81CBCE2085DC}"/>
    <cellStyle name="Standaard 3 2 4 6 7 2" xfId="31019" xr:uid="{7D069C49-8CD4-446B-BC0C-9B2B84ED133A}"/>
    <cellStyle name="Standaard 3 2 4 6 8" xfId="20835" xr:uid="{B9939997-F9FB-408A-AB2C-1AFF3C8EEDEC}"/>
    <cellStyle name="Standaard 3 2 4 7" xfId="546" xr:uid="{11D25259-93FB-423F-88A4-96140B86E13D}"/>
    <cellStyle name="Standaard 3 2 4 7 2" xfId="972" xr:uid="{DFE731F4-23B0-4F64-B06D-850F488D0FEA}"/>
    <cellStyle name="Standaard 3 2 4 7 2 2" xfId="1822" xr:uid="{4F61AB5C-D89F-4981-85D6-2687E1D48E20}"/>
    <cellStyle name="Standaard 3 2 4 7 2 2 2" xfId="4367" xr:uid="{C46AA561-1D21-49D1-B569-149A2AEEBB1C}"/>
    <cellStyle name="Standaard 3 2 4 7 2 2 2 2" xfId="6276" xr:uid="{99CC2525-B30B-45DB-A464-47A32497EB29}"/>
    <cellStyle name="Standaard 3 2 4 7 2 2 2 2 2" xfId="16465" xr:uid="{F0C260B4-354F-4CE7-BDCD-F3895C5C3503}"/>
    <cellStyle name="Standaard 3 2 4 7 2 2 2 2 2 2" xfId="36834" xr:uid="{FDEA5D3F-1B2D-4B43-AA5C-64AC0B4EB565}"/>
    <cellStyle name="Standaard 3 2 4 7 2 2 2 2 3" xfId="26650" xr:uid="{198A85D7-C323-45EF-B8DA-1D42584C77FB}"/>
    <cellStyle name="Standaard 3 2 4 7 2 2 2 3" xfId="14545" xr:uid="{48930076-15D6-4912-9942-5F592D62382E}"/>
    <cellStyle name="Standaard 3 2 4 7 2 2 2 3 2" xfId="34914" xr:uid="{207FE5E3-4706-403B-8D17-F232A9E65120}"/>
    <cellStyle name="Standaard 3 2 4 7 2 2 2 4" xfId="24730" xr:uid="{66D7D8F3-9D1E-4776-92E7-33FE45A45989}"/>
    <cellStyle name="Standaard 3 2 4 7 2 2 3" xfId="6275" xr:uid="{493DC91C-C771-40EA-A2E0-DD4F070A3FBC}"/>
    <cellStyle name="Standaard 3 2 4 7 2 2 3 2" xfId="16464" xr:uid="{A24165CE-52C1-4B96-9D45-652D60682E68}"/>
    <cellStyle name="Standaard 3 2 4 7 2 2 3 2 2" xfId="36833" xr:uid="{315F9725-60C2-4F87-BE48-3E33F05C0FEA}"/>
    <cellStyle name="Standaard 3 2 4 7 2 2 3 3" xfId="26649" xr:uid="{E74FA53E-9321-43BC-869B-5FF0D105C448}"/>
    <cellStyle name="Standaard 3 2 4 7 2 2 4" xfId="12002" xr:uid="{10AE598F-B4E4-443E-A362-6B2D0FB84CDD}"/>
    <cellStyle name="Standaard 3 2 4 7 2 2 4 2" xfId="32371" xr:uid="{29CCCDC5-B93D-4E1A-85C5-D5BC3F6D4A26}"/>
    <cellStyle name="Standaard 3 2 4 7 2 2 5" xfId="22187" xr:uid="{5BCDA5C9-F01D-4A6E-AAC4-DD49A116C3A5}"/>
    <cellStyle name="Standaard 3 2 4 7 2 3" xfId="2669" xr:uid="{EF2538A5-2017-482E-95BE-D76E820F5445}"/>
    <cellStyle name="Standaard 3 2 4 7 2 3 2" xfId="5214" xr:uid="{8651CA34-B7E0-4448-8331-8E9CB559E613}"/>
    <cellStyle name="Standaard 3 2 4 7 2 3 2 2" xfId="6278" xr:uid="{4D8C5B1D-6128-4561-B500-B1D2339F3586}"/>
    <cellStyle name="Standaard 3 2 4 7 2 3 2 2 2" xfId="16467" xr:uid="{51214C52-6050-4B1B-90B9-2A75E2C33E39}"/>
    <cellStyle name="Standaard 3 2 4 7 2 3 2 2 2 2" xfId="36836" xr:uid="{4CD475B1-525F-410B-9F25-3C20EFDC3714}"/>
    <cellStyle name="Standaard 3 2 4 7 2 3 2 2 3" xfId="26652" xr:uid="{4E0B808B-8842-4A6C-B261-9088904D9E29}"/>
    <cellStyle name="Standaard 3 2 4 7 2 3 2 3" xfId="15392" xr:uid="{76AB1A4D-FD1C-4145-8ED7-6ED102A00984}"/>
    <cellStyle name="Standaard 3 2 4 7 2 3 2 3 2" xfId="35761" xr:uid="{EE9E08D4-C845-4393-B2B1-5C007E35925E}"/>
    <cellStyle name="Standaard 3 2 4 7 2 3 2 4" xfId="25577" xr:uid="{090C971F-D441-44A8-9372-5DA1DCC016A4}"/>
    <cellStyle name="Standaard 3 2 4 7 2 3 3" xfId="6277" xr:uid="{5B579ECC-DF7C-4F79-8940-7DCE54A7522B}"/>
    <cellStyle name="Standaard 3 2 4 7 2 3 3 2" xfId="16466" xr:uid="{2D067B82-45F6-41E4-AC6D-C1A612D68F8E}"/>
    <cellStyle name="Standaard 3 2 4 7 2 3 3 2 2" xfId="36835" xr:uid="{F74A876A-C95A-456C-BE7F-B0AEE0F9FA54}"/>
    <cellStyle name="Standaard 3 2 4 7 2 3 3 3" xfId="26651" xr:uid="{66B17EF3-0B5C-4015-8ABE-503A19118DE3}"/>
    <cellStyle name="Standaard 3 2 4 7 2 3 4" xfId="12849" xr:uid="{4DB2DEEF-1EAE-46D5-9269-576579831409}"/>
    <cellStyle name="Standaard 3 2 4 7 2 3 4 2" xfId="33218" xr:uid="{AE823137-7B45-45D5-BC7C-985168379BCC}"/>
    <cellStyle name="Standaard 3 2 4 7 2 3 5" xfId="23034" xr:uid="{645E2446-5336-4F0A-A6B4-571699F633CE}"/>
    <cellStyle name="Standaard 3 2 4 7 2 4" xfId="3519" xr:uid="{3B2D6470-E2E0-4A24-A452-A4A8B70EF4CE}"/>
    <cellStyle name="Standaard 3 2 4 7 2 4 2" xfId="6279" xr:uid="{F83645F2-2F16-42BE-A067-172E275B19D1}"/>
    <cellStyle name="Standaard 3 2 4 7 2 4 2 2" xfId="16468" xr:uid="{CDA8D801-AE98-486B-B8BA-F9E78E80A6D8}"/>
    <cellStyle name="Standaard 3 2 4 7 2 4 2 2 2" xfId="36837" xr:uid="{F052F949-94E3-4E77-B48D-63311E97AE76}"/>
    <cellStyle name="Standaard 3 2 4 7 2 4 2 3" xfId="26653" xr:uid="{073A0246-D15B-489B-997E-6F5F9B1A15DD}"/>
    <cellStyle name="Standaard 3 2 4 7 2 4 3" xfId="13697" xr:uid="{59CB48ED-50F6-43EC-964F-DCCDBA3F6CEE}"/>
    <cellStyle name="Standaard 3 2 4 7 2 4 3 2" xfId="34066" xr:uid="{391460BF-B67B-4DBA-86B4-2835A2BEE0DF}"/>
    <cellStyle name="Standaard 3 2 4 7 2 4 4" xfId="23882" xr:uid="{C3B27282-329C-428A-A0E1-293F07A84E87}"/>
    <cellStyle name="Standaard 3 2 4 7 2 5" xfId="6274" xr:uid="{61F80745-C802-478A-98D7-7B529B16A76C}"/>
    <cellStyle name="Standaard 3 2 4 7 2 5 2" xfId="16463" xr:uid="{87F0268C-E8B5-40B0-86FF-B9CAA6C46A84}"/>
    <cellStyle name="Standaard 3 2 4 7 2 5 2 2" xfId="36832" xr:uid="{BC97C6F5-C5EA-43CC-8F19-B85F8D6DE403}"/>
    <cellStyle name="Standaard 3 2 4 7 2 5 3" xfId="26648" xr:uid="{10FAE149-33F6-44EA-BC53-3D16530A167F}"/>
    <cellStyle name="Standaard 3 2 4 7 2 6" xfId="11154" xr:uid="{DB17CB5B-DFEB-4156-934E-314D7C23C617}"/>
    <cellStyle name="Standaard 3 2 4 7 2 6 2" xfId="31523" xr:uid="{4306DF3C-8CE5-4D25-9F78-E72B7B757E44}"/>
    <cellStyle name="Standaard 3 2 4 7 2 7" xfId="21339" xr:uid="{08129EF6-9AC9-4D38-A5FD-19557EF8AC3B}"/>
    <cellStyle name="Standaard 3 2 4 7 3" xfId="1398" xr:uid="{99C3F896-8EFA-471B-A2C9-352EB89EAEE6}"/>
    <cellStyle name="Standaard 3 2 4 7 3 2" xfId="3943" xr:uid="{6CD6560D-ABAC-4A05-A0E8-85D789A96837}"/>
    <cellStyle name="Standaard 3 2 4 7 3 2 2" xfId="6281" xr:uid="{8A09E4E3-45D0-4BF0-842F-9C2B071D4BAD}"/>
    <cellStyle name="Standaard 3 2 4 7 3 2 2 2" xfId="16470" xr:uid="{0C10D57B-93AA-43B0-954E-645BF6796F92}"/>
    <cellStyle name="Standaard 3 2 4 7 3 2 2 2 2" xfId="36839" xr:uid="{21974E7F-B873-4048-B192-A620B112F7F3}"/>
    <cellStyle name="Standaard 3 2 4 7 3 2 2 3" xfId="26655" xr:uid="{535EEA43-3839-431C-B689-FC224A517BF2}"/>
    <cellStyle name="Standaard 3 2 4 7 3 2 3" xfId="14121" xr:uid="{F8C9301D-AF0F-4F9A-96EA-F3320BEAF351}"/>
    <cellStyle name="Standaard 3 2 4 7 3 2 3 2" xfId="34490" xr:uid="{98345446-5FD5-4FCB-9390-4CD43D52FEB3}"/>
    <cellStyle name="Standaard 3 2 4 7 3 2 4" xfId="24306" xr:uid="{9E487246-7CE5-4CD2-87FB-EFC10C0DA550}"/>
    <cellStyle name="Standaard 3 2 4 7 3 3" xfId="6280" xr:uid="{12E920B4-B19E-4A64-9A46-3B1668A5E325}"/>
    <cellStyle name="Standaard 3 2 4 7 3 3 2" xfId="16469" xr:uid="{9B0D41DA-C6BA-41AF-9B4D-20FFF08FEEDC}"/>
    <cellStyle name="Standaard 3 2 4 7 3 3 2 2" xfId="36838" xr:uid="{5AD35343-6E92-4A54-83B6-3BB1C955D71A}"/>
    <cellStyle name="Standaard 3 2 4 7 3 3 3" xfId="26654" xr:uid="{F293B431-032F-4BCB-823F-12FF9A58CFEE}"/>
    <cellStyle name="Standaard 3 2 4 7 3 4" xfId="11578" xr:uid="{48EB58A2-43B2-48D8-B74C-6F4D61EAED67}"/>
    <cellStyle name="Standaard 3 2 4 7 3 4 2" xfId="31947" xr:uid="{EAC34977-2455-4199-B180-B82C2B8EC1FD}"/>
    <cellStyle name="Standaard 3 2 4 7 3 5" xfId="21763" xr:uid="{B779D61B-60EC-4E05-A7C1-F4D26D7F9433}"/>
    <cellStyle name="Standaard 3 2 4 7 4" xfId="2245" xr:uid="{03CA9B91-0A57-47EA-96A8-B1D78C60B1B8}"/>
    <cellStyle name="Standaard 3 2 4 7 4 2" xfId="4790" xr:uid="{D854F72F-C642-4598-845D-ADFF1F781161}"/>
    <cellStyle name="Standaard 3 2 4 7 4 2 2" xfId="6283" xr:uid="{F8439C96-44E5-4A68-8F8E-E831983283DF}"/>
    <cellStyle name="Standaard 3 2 4 7 4 2 2 2" xfId="16472" xr:uid="{0020D060-A0CF-4195-B3A9-10E948F53EF2}"/>
    <cellStyle name="Standaard 3 2 4 7 4 2 2 2 2" xfId="36841" xr:uid="{3A6435D7-1AEE-4963-8A9C-317238AE94B2}"/>
    <cellStyle name="Standaard 3 2 4 7 4 2 2 3" xfId="26657" xr:uid="{57A28C05-2C7F-4869-AC24-A2B648FBF034}"/>
    <cellStyle name="Standaard 3 2 4 7 4 2 3" xfId="14968" xr:uid="{F9D4B279-3FF8-45CC-8236-52939A6764D6}"/>
    <cellStyle name="Standaard 3 2 4 7 4 2 3 2" xfId="35337" xr:uid="{10D78D4F-EFBD-44BA-A833-82D7ADF4F4C8}"/>
    <cellStyle name="Standaard 3 2 4 7 4 2 4" xfId="25153" xr:uid="{91024E9C-576D-4AC1-95FC-24E57DDB63D8}"/>
    <cellStyle name="Standaard 3 2 4 7 4 3" xfId="6282" xr:uid="{420B35E8-D8A7-478E-992F-EC916FCCF7DC}"/>
    <cellStyle name="Standaard 3 2 4 7 4 3 2" xfId="16471" xr:uid="{E3D3A8B4-016C-47DE-92A8-CAC83B7DA18B}"/>
    <cellStyle name="Standaard 3 2 4 7 4 3 2 2" xfId="36840" xr:uid="{F2C48A89-F668-457E-96BF-5466D7962B20}"/>
    <cellStyle name="Standaard 3 2 4 7 4 3 3" xfId="26656" xr:uid="{B702A1A3-BCC1-48B9-A512-F029FC5759F5}"/>
    <cellStyle name="Standaard 3 2 4 7 4 4" xfId="12425" xr:uid="{FCE86325-8C51-4500-B001-E075EFAA4149}"/>
    <cellStyle name="Standaard 3 2 4 7 4 4 2" xfId="32794" xr:uid="{7C08C5A4-A27D-4FCC-88E2-899A8C8C56F2}"/>
    <cellStyle name="Standaard 3 2 4 7 4 5" xfId="22610" xr:uid="{F92FE9F8-94C2-4B2F-9B58-9BD869A71945}"/>
    <cellStyle name="Standaard 3 2 4 7 5" xfId="3095" xr:uid="{F4F7077B-BF1A-4C02-9BA8-ED4AA28EA6D2}"/>
    <cellStyle name="Standaard 3 2 4 7 5 2" xfId="6284" xr:uid="{99475691-17DA-43A1-B820-F6049FF3D178}"/>
    <cellStyle name="Standaard 3 2 4 7 5 2 2" xfId="16473" xr:uid="{1BB29634-69D3-4EA6-9660-4040680C9BE0}"/>
    <cellStyle name="Standaard 3 2 4 7 5 2 2 2" xfId="36842" xr:uid="{9654BD6A-9C20-475C-8F4A-14F7C9CAAE24}"/>
    <cellStyle name="Standaard 3 2 4 7 5 2 3" xfId="26658" xr:uid="{EA7E5204-D100-45D0-B89B-E831CD9715F6}"/>
    <cellStyle name="Standaard 3 2 4 7 5 3" xfId="13273" xr:uid="{174D3C01-05AF-4420-AD75-6C222E2DCA92}"/>
    <cellStyle name="Standaard 3 2 4 7 5 3 2" xfId="33642" xr:uid="{AA04C28F-6AAD-4F42-95F0-1F104E832426}"/>
    <cellStyle name="Standaard 3 2 4 7 5 4" xfId="23458" xr:uid="{9B0E0863-7106-44E0-B4F1-8599FB4050E6}"/>
    <cellStyle name="Standaard 3 2 4 7 6" xfId="6273" xr:uid="{F949D786-D7AE-4B92-B926-4EE0C55BD83F}"/>
    <cellStyle name="Standaard 3 2 4 7 6 2" xfId="16462" xr:uid="{2EDC47A7-EE94-42F7-A3B0-C57A5413074C}"/>
    <cellStyle name="Standaard 3 2 4 7 6 2 2" xfId="36831" xr:uid="{163F0AF7-4492-484C-B4D3-9A7A3234D187}"/>
    <cellStyle name="Standaard 3 2 4 7 6 3" xfId="26647" xr:uid="{ED1A2FA2-85D6-4C40-96F3-4DA6D8349A40}"/>
    <cellStyle name="Standaard 3 2 4 7 7" xfId="10730" xr:uid="{52412F97-AF56-4E4D-B82C-4466B5065D6C}"/>
    <cellStyle name="Standaard 3 2 4 7 7 2" xfId="31099" xr:uid="{F234DBE9-415A-4609-8A1D-87BA392AB75B}"/>
    <cellStyle name="Standaard 3 2 4 7 8" xfId="20915" xr:uid="{B5BD1A77-5777-4380-AD44-7F9A5374B90C}"/>
    <cellStyle name="Standaard 3 2 4 8" xfId="615" xr:uid="{5FAA41D9-4BA6-4A10-8435-A9A9A0E3387F}"/>
    <cellStyle name="Standaard 3 2 4 8 2" xfId="1465" xr:uid="{6715B3CA-B270-4652-9BD5-788363A30E32}"/>
    <cellStyle name="Standaard 3 2 4 8 2 2" xfId="4010" xr:uid="{CF5A39E1-8566-44CE-AAAD-B70B178608F0}"/>
    <cellStyle name="Standaard 3 2 4 8 2 2 2" xfId="6287" xr:uid="{0CB70DA4-F46B-4EB5-B3BB-9B65F1927E4F}"/>
    <cellStyle name="Standaard 3 2 4 8 2 2 2 2" xfId="16476" xr:uid="{0B0A9592-B7A4-4E3A-B0E8-DF6B566DDA79}"/>
    <cellStyle name="Standaard 3 2 4 8 2 2 2 2 2" xfId="36845" xr:uid="{0BA2BC6C-6E67-4D05-8569-8D16D25E1D4A}"/>
    <cellStyle name="Standaard 3 2 4 8 2 2 2 3" xfId="26661" xr:uid="{876919BE-8C76-429D-A30B-3716D964968B}"/>
    <cellStyle name="Standaard 3 2 4 8 2 2 3" xfId="14188" xr:uid="{83B36DC1-549F-4323-AA2A-6870F1E37569}"/>
    <cellStyle name="Standaard 3 2 4 8 2 2 3 2" xfId="34557" xr:uid="{01BDDB4B-1007-4EE9-928E-8E3F461815C0}"/>
    <cellStyle name="Standaard 3 2 4 8 2 2 4" xfId="24373" xr:uid="{C75EDD0B-F6BA-4515-B91B-A47C5EC635E1}"/>
    <cellStyle name="Standaard 3 2 4 8 2 3" xfId="6286" xr:uid="{88C6BEB5-7491-4A86-A5E4-4BBD87A248F0}"/>
    <cellStyle name="Standaard 3 2 4 8 2 3 2" xfId="16475" xr:uid="{0E656F22-721D-4CD6-8783-C397FDE93603}"/>
    <cellStyle name="Standaard 3 2 4 8 2 3 2 2" xfId="36844" xr:uid="{792E7B7B-07C4-4A2E-A2D0-1D072F935726}"/>
    <cellStyle name="Standaard 3 2 4 8 2 3 3" xfId="26660" xr:uid="{99C4CA54-0C23-4B1E-BB79-C480B3853CDA}"/>
    <cellStyle name="Standaard 3 2 4 8 2 4" xfId="11645" xr:uid="{A10DF1FE-5A7C-4922-B184-8C62A8680F2B}"/>
    <cellStyle name="Standaard 3 2 4 8 2 4 2" xfId="32014" xr:uid="{69FEED35-F808-4311-AA1D-6F7E7121C85D}"/>
    <cellStyle name="Standaard 3 2 4 8 2 5" xfId="21830" xr:uid="{B5CE4612-D662-454F-98EE-1CDCACC785B5}"/>
    <cellStyle name="Standaard 3 2 4 8 3" xfId="2312" xr:uid="{19EDFF98-AD44-4F48-B99D-ED451EA3CE69}"/>
    <cellStyle name="Standaard 3 2 4 8 3 2" xfId="4857" xr:uid="{00D20FF3-9385-4DE7-89FA-4844D5985361}"/>
    <cellStyle name="Standaard 3 2 4 8 3 2 2" xfId="6289" xr:uid="{84577749-AC3D-4935-8E9D-EC572F57C29A}"/>
    <cellStyle name="Standaard 3 2 4 8 3 2 2 2" xfId="16478" xr:uid="{6592FBBE-A39F-4AEA-9C45-5196936EB77A}"/>
    <cellStyle name="Standaard 3 2 4 8 3 2 2 2 2" xfId="36847" xr:uid="{90FBB75C-4809-4A2C-B8F7-FF199B853371}"/>
    <cellStyle name="Standaard 3 2 4 8 3 2 2 3" xfId="26663" xr:uid="{AAEFE072-F3F1-48B3-8B55-4274756310B1}"/>
    <cellStyle name="Standaard 3 2 4 8 3 2 3" xfId="15035" xr:uid="{D8A6A136-E6D2-4C01-811A-08597A3716F6}"/>
    <cellStyle name="Standaard 3 2 4 8 3 2 3 2" xfId="35404" xr:uid="{224F624E-0AAC-4121-A0D8-2E08740E0D2C}"/>
    <cellStyle name="Standaard 3 2 4 8 3 2 4" xfId="25220" xr:uid="{D72047CB-D9B3-4E2C-B97E-2EBAEFD89CF5}"/>
    <cellStyle name="Standaard 3 2 4 8 3 3" xfId="6288" xr:uid="{356E1CA3-4618-464C-8F40-B7EA36C8DCA9}"/>
    <cellStyle name="Standaard 3 2 4 8 3 3 2" xfId="16477" xr:uid="{96557D40-5797-4DA1-AFA2-1D9CC4024988}"/>
    <cellStyle name="Standaard 3 2 4 8 3 3 2 2" xfId="36846" xr:uid="{224B408B-5408-4035-B939-98E9C2930529}"/>
    <cellStyle name="Standaard 3 2 4 8 3 3 3" xfId="26662" xr:uid="{C5F111B1-04D9-418D-B528-45DB52B3785B}"/>
    <cellStyle name="Standaard 3 2 4 8 3 4" xfId="12492" xr:uid="{5F7CB349-D207-44B9-93AE-BC3C70C3665F}"/>
    <cellStyle name="Standaard 3 2 4 8 3 4 2" xfId="32861" xr:uid="{23BA8A15-9B05-4A8B-83C2-C7FE7C033E5D}"/>
    <cellStyle name="Standaard 3 2 4 8 3 5" xfId="22677" xr:uid="{7B880F66-9B3A-4A08-BC80-87BA56CCB19E}"/>
    <cellStyle name="Standaard 3 2 4 8 4" xfId="3162" xr:uid="{B3D78C90-A3B5-40C6-8593-920C37DCBE4D}"/>
    <cellStyle name="Standaard 3 2 4 8 4 2" xfId="6290" xr:uid="{9DCAF190-811B-4D39-AB9F-C544F52F3692}"/>
    <cellStyle name="Standaard 3 2 4 8 4 2 2" xfId="16479" xr:uid="{D8237CDB-4D97-4A3C-8A3E-35BED2D5AF00}"/>
    <cellStyle name="Standaard 3 2 4 8 4 2 2 2" xfId="36848" xr:uid="{0D4516EB-1616-44B0-868A-67F094F49FF3}"/>
    <cellStyle name="Standaard 3 2 4 8 4 2 3" xfId="26664" xr:uid="{4F654BDC-DAD4-4433-B790-A70FFA26DEDA}"/>
    <cellStyle name="Standaard 3 2 4 8 4 3" xfId="13340" xr:uid="{A16FC1E2-0C5A-4743-B8E4-CDB9E1B90130}"/>
    <cellStyle name="Standaard 3 2 4 8 4 3 2" xfId="33709" xr:uid="{DCB10C99-49F9-40AA-9F95-2C8D1EFD4EE2}"/>
    <cellStyle name="Standaard 3 2 4 8 4 4" xfId="23525" xr:uid="{7CF2F70A-6696-45CA-A8DC-24011149FABE}"/>
    <cellStyle name="Standaard 3 2 4 8 5" xfId="6285" xr:uid="{BF7CDF93-F136-4CAA-93CE-0E40A967C8CE}"/>
    <cellStyle name="Standaard 3 2 4 8 5 2" xfId="16474" xr:uid="{97AC0A0D-C23A-4050-BD58-01F8B55D25C5}"/>
    <cellStyle name="Standaard 3 2 4 8 5 2 2" xfId="36843" xr:uid="{F8FF962A-8DF4-4DD1-850A-BFD6C7A95110}"/>
    <cellStyle name="Standaard 3 2 4 8 5 3" xfId="26659" xr:uid="{F7A54195-C05D-4022-85AE-E05234E3A1DE}"/>
    <cellStyle name="Standaard 3 2 4 8 6" xfId="10797" xr:uid="{B8BD2BF4-9FAD-488B-8A45-9CF7F334FCD9}"/>
    <cellStyle name="Standaard 3 2 4 8 6 2" xfId="31166" xr:uid="{8A7E26A2-F9E0-4E33-9F2B-B5DB5111A37D}"/>
    <cellStyle name="Standaard 3 2 4 8 7" xfId="20982" xr:uid="{473BDA01-D233-45FC-9A36-1BB9C8135785}"/>
    <cellStyle name="Standaard 3 2 4 9" xfId="1041" xr:uid="{47D5E37F-00CD-4F03-B4A2-819BD93EEB5F}"/>
    <cellStyle name="Standaard 3 2 4 9 2" xfId="3586" xr:uid="{D5E9347D-6C60-4BE4-8CED-06EFF97EE7A8}"/>
    <cellStyle name="Standaard 3 2 4 9 2 2" xfId="6292" xr:uid="{052486EC-AB19-4C8F-A46C-BE59CF3C216F}"/>
    <cellStyle name="Standaard 3 2 4 9 2 2 2" xfId="16481" xr:uid="{7F52C3E3-E54F-4189-AE0E-3415FDD1E121}"/>
    <cellStyle name="Standaard 3 2 4 9 2 2 2 2" xfId="36850" xr:uid="{7246A078-442B-4681-B425-21C91E82720D}"/>
    <cellStyle name="Standaard 3 2 4 9 2 2 3" xfId="26666" xr:uid="{4785375C-7B5E-45A8-B3F0-5A81E89F11F9}"/>
    <cellStyle name="Standaard 3 2 4 9 2 3" xfId="13764" xr:uid="{706A5658-AB5A-42B0-AC55-B0ED774F8431}"/>
    <cellStyle name="Standaard 3 2 4 9 2 3 2" xfId="34133" xr:uid="{E300EFAA-7087-48D2-A309-6F6860056926}"/>
    <cellStyle name="Standaard 3 2 4 9 2 4" xfId="23949" xr:uid="{774E502D-04AA-43FE-8D89-4C5C21BDAC72}"/>
    <cellStyle name="Standaard 3 2 4 9 3" xfId="6291" xr:uid="{BF01C796-EF00-4D63-BF98-CC560CB402ED}"/>
    <cellStyle name="Standaard 3 2 4 9 3 2" xfId="16480" xr:uid="{DFF95A9F-7112-4BCF-A54A-BA0D75FD1F07}"/>
    <cellStyle name="Standaard 3 2 4 9 3 2 2" xfId="36849" xr:uid="{D9D35EB0-A367-47A7-9513-3149C6E14766}"/>
    <cellStyle name="Standaard 3 2 4 9 3 3" xfId="26665" xr:uid="{1E96B671-72A5-4795-8743-BFB1E74EAC9D}"/>
    <cellStyle name="Standaard 3 2 4 9 4" xfId="11221" xr:uid="{F7461121-A2AB-4679-827E-C5B7B26A8377}"/>
    <cellStyle name="Standaard 3 2 4 9 4 2" xfId="31590" xr:uid="{92181ECD-054D-48B5-8BE4-D658D42F73F0}"/>
    <cellStyle name="Standaard 3 2 4 9 5" xfId="21406" xr:uid="{D18958CE-E31D-400A-A993-FFC464880991}"/>
    <cellStyle name="Standaard 3 2 5" xfId="68" xr:uid="{205614FA-671A-4F7B-8088-8C658E88900A}"/>
    <cellStyle name="Standaard 3 2 5 10" xfId="2751" xr:uid="{13B780FF-5456-43C1-B11A-A39C7B65581F}"/>
    <cellStyle name="Standaard 3 2 5 10 2" xfId="6294" xr:uid="{6DDDC664-8390-4AD5-ADF5-57A09935446D}"/>
    <cellStyle name="Standaard 3 2 5 10 2 2" xfId="16483" xr:uid="{D4A2F8EE-9F9C-4FD2-B9D8-ED4315A15841}"/>
    <cellStyle name="Standaard 3 2 5 10 2 2 2" xfId="36852" xr:uid="{04E438F9-B054-4F05-9B82-3A2F1B6CD21F}"/>
    <cellStyle name="Standaard 3 2 5 10 2 3" xfId="26668" xr:uid="{EE3611CA-444A-4C35-B84C-F2A8F8268316}"/>
    <cellStyle name="Standaard 3 2 5 10 3" xfId="12929" xr:uid="{73408C84-F067-467D-8614-EB4175A459D9}"/>
    <cellStyle name="Standaard 3 2 5 10 3 2" xfId="33298" xr:uid="{3FCA79DC-F604-4005-B3C6-CE9FB7A87DAC}"/>
    <cellStyle name="Standaard 3 2 5 10 4" xfId="23114" xr:uid="{461B23FA-7C03-4978-9377-965A27B11CB9}"/>
    <cellStyle name="Standaard 3 2 5 11" xfId="6293" xr:uid="{EF82C75E-2397-4CA7-9499-B2004C9805D4}"/>
    <cellStyle name="Standaard 3 2 5 11 2" xfId="16482" xr:uid="{F79C6856-FF89-419B-8B0E-814FCDCFCF64}"/>
    <cellStyle name="Standaard 3 2 5 11 2 2" xfId="36851" xr:uid="{92DDE39C-A4CD-4FB7-BBBA-FD6E5A2BFD98}"/>
    <cellStyle name="Standaard 3 2 5 11 3" xfId="26667" xr:uid="{DF191AF9-55C3-4B11-8304-6F31E14E22B2}"/>
    <cellStyle name="Standaard 3 2 5 12" xfId="10386" xr:uid="{EDC423D2-9D3A-4797-BD28-E377E7E23AF4}"/>
    <cellStyle name="Standaard 3 2 5 12 2" xfId="30755" xr:uid="{C6C36BDA-D911-455B-AE66-F4375DD1BAC8}"/>
    <cellStyle name="Standaard 3 2 5 13" xfId="20571" xr:uid="{DF06C907-A625-44E0-A4E6-E9B0DDC6C14F}"/>
    <cellStyle name="Standaard 3 2 5 2" xfId="101" xr:uid="{681E8B8B-0840-4621-8B03-2F7394F7E199}"/>
    <cellStyle name="Standaard 3 2 5 2 10" xfId="6295" xr:uid="{ACAA8306-1894-4F30-B71C-0B97116D079D}"/>
    <cellStyle name="Standaard 3 2 5 2 10 2" xfId="16484" xr:uid="{12C0E05D-CE05-48BA-B849-C86B4AAD18F1}"/>
    <cellStyle name="Standaard 3 2 5 2 10 2 2" xfId="36853" xr:uid="{624C9F9F-597A-4B41-B7C1-DFDBA931CC80}"/>
    <cellStyle name="Standaard 3 2 5 2 10 3" xfId="26669" xr:uid="{FA451965-E77F-45D0-9C1B-6C7D8B389169}"/>
    <cellStyle name="Standaard 3 2 5 2 11" xfId="10419" xr:uid="{4B0314DE-EC67-4382-B861-68E2E01FD221}"/>
    <cellStyle name="Standaard 3 2 5 2 11 2" xfId="30788" xr:uid="{3AB36B3D-A708-46F6-AC64-05D5A00FCA56}"/>
    <cellStyle name="Standaard 3 2 5 2 12" xfId="20604" xr:uid="{0CAFE371-AF8D-465E-9B55-D328E7B6BAB8}"/>
    <cellStyle name="Standaard 3 2 5 2 2" xfId="167" xr:uid="{E7909B2F-C4D4-47F7-9F71-35781AE54FBD}"/>
    <cellStyle name="Standaard 3 2 5 2 2 2" xfId="303" xr:uid="{DC8FC0CD-718E-456C-87ED-EABE6EC65D02}"/>
    <cellStyle name="Standaard 3 2 5 2 2 2 2" xfId="861" xr:uid="{00E902CE-178C-4723-90E1-1DCDC6C6F766}"/>
    <cellStyle name="Standaard 3 2 5 2 2 2 2 2" xfId="1711" xr:uid="{4D3DA072-3662-4AF1-8B6B-03C5AD84A039}"/>
    <cellStyle name="Standaard 3 2 5 2 2 2 2 2 2" xfId="4256" xr:uid="{A9ABC019-88A0-45A4-BF44-D027A5664360}"/>
    <cellStyle name="Standaard 3 2 5 2 2 2 2 2 2 2" xfId="6300" xr:uid="{8786AB02-0317-413D-A8F1-A79D4C3C4F3E}"/>
    <cellStyle name="Standaard 3 2 5 2 2 2 2 2 2 2 2" xfId="16489" xr:uid="{1877801A-2F55-4429-9214-3E4F494DC3CC}"/>
    <cellStyle name="Standaard 3 2 5 2 2 2 2 2 2 2 2 2" xfId="36858" xr:uid="{1B23B04C-7F2B-4CB8-87A1-61C5F5304150}"/>
    <cellStyle name="Standaard 3 2 5 2 2 2 2 2 2 2 3" xfId="26674" xr:uid="{66002FAB-227F-4CF3-A56C-DF9AC141C4EC}"/>
    <cellStyle name="Standaard 3 2 5 2 2 2 2 2 2 3" xfId="14434" xr:uid="{5F272A73-9714-4068-B26B-01588C8630A0}"/>
    <cellStyle name="Standaard 3 2 5 2 2 2 2 2 2 3 2" xfId="34803" xr:uid="{BE3EE9D7-B88F-400B-91BA-8A1F2AA71405}"/>
    <cellStyle name="Standaard 3 2 5 2 2 2 2 2 2 4" xfId="24619" xr:uid="{FD3E6B0A-48C9-46DE-BF36-3B15DBAEFB3F}"/>
    <cellStyle name="Standaard 3 2 5 2 2 2 2 2 3" xfId="6299" xr:uid="{2C1EE50D-3240-4FDB-99F9-19492DE80B3C}"/>
    <cellStyle name="Standaard 3 2 5 2 2 2 2 2 3 2" xfId="16488" xr:uid="{42EF6629-AFE6-4D41-8108-ACECD33089CA}"/>
    <cellStyle name="Standaard 3 2 5 2 2 2 2 2 3 2 2" xfId="36857" xr:uid="{0EA9D3B8-A348-45DD-97A7-5524C9075539}"/>
    <cellStyle name="Standaard 3 2 5 2 2 2 2 2 3 3" xfId="26673" xr:uid="{678E435B-3ED6-4F03-8810-8B302B3B7ECC}"/>
    <cellStyle name="Standaard 3 2 5 2 2 2 2 2 4" xfId="11891" xr:uid="{D3CCE630-F71D-48DD-9604-B8A847C72EF4}"/>
    <cellStyle name="Standaard 3 2 5 2 2 2 2 2 4 2" xfId="32260" xr:uid="{A58F9FB7-8915-435C-80CA-308DF89487CE}"/>
    <cellStyle name="Standaard 3 2 5 2 2 2 2 2 5" xfId="22076" xr:uid="{12400F37-CB2B-4350-BE52-2C927049725D}"/>
    <cellStyle name="Standaard 3 2 5 2 2 2 2 3" xfId="2558" xr:uid="{C0E764B8-A6A3-4B51-906A-6534AF931B6B}"/>
    <cellStyle name="Standaard 3 2 5 2 2 2 2 3 2" xfId="5103" xr:uid="{D07F6152-8F8F-41FB-B28B-A4A97D14E601}"/>
    <cellStyle name="Standaard 3 2 5 2 2 2 2 3 2 2" xfId="6302" xr:uid="{BC3A3AAD-59E8-4641-8C15-A6522751E133}"/>
    <cellStyle name="Standaard 3 2 5 2 2 2 2 3 2 2 2" xfId="16491" xr:uid="{6D726540-DDE9-4EC0-A39A-4E76806B8F28}"/>
    <cellStyle name="Standaard 3 2 5 2 2 2 2 3 2 2 2 2" xfId="36860" xr:uid="{FE7B52BC-44A7-49D8-B631-7A420BD5C93E}"/>
    <cellStyle name="Standaard 3 2 5 2 2 2 2 3 2 2 3" xfId="26676" xr:uid="{0ADDAB1F-69F2-4112-85AD-B73BC18EF6A0}"/>
    <cellStyle name="Standaard 3 2 5 2 2 2 2 3 2 3" xfId="15281" xr:uid="{4CFDC0BD-CDA2-400F-9BE7-08BE7020B1A7}"/>
    <cellStyle name="Standaard 3 2 5 2 2 2 2 3 2 3 2" xfId="35650" xr:uid="{4E229F2E-29F8-4A84-898D-7A897F2DCB9D}"/>
    <cellStyle name="Standaard 3 2 5 2 2 2 2 3 2 4" xfId="25466" xr:uid="{73FAD317-2CF3-4AA0-9204-A8BBCF77F8D9}"/>
    <cellStyle name="Standaard 3 2 5 2 2 2 2 3 3" xfId="6301" xr:uid="{89CF04D8-EF23-4CE2-8DF7-A791A583B981}"/>
    <cellStyle name="Standaard 3 2 5 2 2 2 2 3 3 2" xfId="16490" xr:uid="{B583CF82-A4BB-4A8B-97AF-FB4520047A58}"/>
    <cellStyle name="Standaard 3 2 5 2 2 2 2 3 3 2 2" xfId="36859" xr:uid="{9D990B7C-539A-4BBE-BFD6-6E1F90FEDA19}"/>
    <cellStyle name="Standaard 3 2 5 2 2 2 2 3 3 3" xfId="26675" xr:uid="{4D0E1267-D09C-4E11-AF16-3B60876D8566}"/>
    <cellStyle name="Standaard 3 2 5 2 2 2 2 3 4" xfId="12738" xr:uid="{23D43AB5-DE65-4AC6-A95A-0EBBF41C4054}"/>
    <cellStyle name="Standaard 3 2 5 2 2 2 2 3 4 2" xfId="33107" xr:uid="{91F1B3EB-0AF7-4729-9AD7-13B965DBB2BB}"/>
    <cellStyle name="Standaard 3 2 5 2 2 2 2 3 5" xfId="22923" xr:uid="{372BAA8F-478E-4B01-9B98-1DE0A47990D7}"/>
    <cellStyle name="Standaard 3 2 5 2 2 2 2 4" xfId="3408" xr:uid="{DA5D34A8-27D2-4F44-9581-40400565789E}"/>
    <cellStyle name="Standaard 3 2 5 2 2 2 2 4 2" xfId="6303" xr:uid="{91B8B945-F2BC-448D-9EC6-A5E860CD52AD}"/>
    <cellStyle name="Standaard 3 2 5 2 2 2 2 4 2 2" xfId="16492" xr:uid="{42079F5B-A58F-47B4-AC87-6B3FEAEA2BF3}"/>
    <cellStyle name="Standaard 3 2 5 2 2 2 2 4 2 2 2" xfId="36861" xr:uid="{3F7CEB3B-312D-4DC2-BC31-C4BC61658FD0}"/>
    <cellStyle name="Standaard 3 2 5 2 2 2 2 4 2 3" xfId="26677" xr:uid="{A16614EA-CF07-49F8-A504-29D1D6181453}"/>
    <cellStyle name="Standaard 3 2 5 2 2 2 2 4 3" xfId="13586" xr:uid="{B7162372-7D42-4469-8897-34A5E54B6653}"/>
    <cellStyle name="Standaard 3 2 5 2 2 2 2 4 3 2" xfId="33955" xr:uid="{3955AB88-F637-4E6D-9409-6C828AD64D35}"/>
    <cellStyle name="Standaard 3 2 5 2 2 2 2 4 4" xfId="23771" xr:uid="{E6357F35-FFDF-4FAC-8789-1F84C5BD104B}"/>
    <cellStyle name="Standaard 3 2 5 2 2 2 2 5" xfId="6298" xr:uid="{7FB4BFC2-7752-4266-A5CF-5622BB303EBD}"/>
    <cellStyle name="Standaard 3 2 5 2 2 2 2 5 2" xfId="16487" xr:uid="{3308182A-4A76-4C24-9FA1-980A04605CBC}"/>
    <cellStyle name="Standaard 3 2 5 2 2 2 2 5 2 2" xfId="36856" xr:uid="{028CE78C-C9CA-4301-A669-CA698C4186D1}"/>
    <cellStyle name="Standaard 3 2 5 2 2 2 2 5 3" xfId="26672" xr:uid="{8B6773FE-A87C-4818-AFF3-CC0A49E9035B}"/>
    <cellStyle name="Standaard 3 2 5 2 2 2 2 6" xfId="11043" xr:uid="{E0FA511A-E097-4F77-9384-7E2BE4AA6031}"/>
    <cellStyle name="Standaard 3 2 5 2 2 2 2 6 2" xfId="31412" xr:uid="{DEA7A3D4-ADA3-46D5-98F5-015979667F43}"/>
    <cellStyle name="Standaard 3 2 5 2 2 2 2 7" xfId="21228" xr:uid="{891310E8-6D4A-49D2-B1B9-5197F61BBFE3}"/>
    <cellStyle name="Standaard 3 2 5 2 2 2 3" xfId="1287" xr:uid="{EF3DFD56-8944-4C09-A779-E3D7F801DDE8}"/>
    <cellStyle name="Standaard 3 2 5 2 2 2 3 2" xfId="3832" xr:uid="{5D326FF1-40AC-4F77-8E77-B7BA3610ECB3}"/>
    <cellStyle name="Standaard 3 2 5 2 2 2 3 2 2" xfId="6305" xr:uid="{4F99BBDE-9A79-417F-913B-F9F947AE779C}"/>
    <cellStyle name="Standaard 3 2 5 2 2 2 3 2 2 2" xfId="16494" xr:uid="{91B624BE-6C1E-4D4B-8B2C-430EF27AAAF2}"/>
    <cellStyle name="Standaard 3 2 5 2 2 2 3 2 2 2 2" xfId="36863" xr:uid="{764A0F42-1E0C-40D9-B710-D24DA5761F09}"/>
    <cellStyle name="Standaard 3 2 5 2 2 2 3 2 2 3" xfId="26679" xr:uid="{5225F5C2-F6F3-406A-84BC-6E4BFBAE9BD7}"/>
    <cellStyle name="Standaard 3 2 5 2 2 2 3 2 3" xfId="14010" xr:uid="{3565B893-FB0A-4042-B883-9CB6E593A49A}"/>
    <cellStyle name="Standaard 3 2 5 2 2 2 3 2 3 2" xfId="34379" xr:uid="{B2D8A41A-0683-49A5-ACC7-87BC1FB7FC60}"/>
    <cellStyle name="Standaard 3 2 5 2 2 2 3 2 4" xfId="24195" xr:uid="{357AB9F5-097E-4F94-81F1-C99477CD2E8C}"/>
    <cellStyle name="Standaard 3 2 5 2 2 2 3 3" xfId="6304" xr:uid="{BCE15B20-DB8C-4B38-9150-9E0FB2B46439}"/>
    <cellStyle name="Standaard 3 2 5 2 2 2 3 3 2" xfId="16493" xr:uid="{BA8A439D-A3EF-4500-A99C-57BB6F87F056}"/>
    <cellStyle name="Standaard 3 2 5 2 2 2 3 3 2 2" xfId="36862" xr:uid="{2987E698-21AD-47DA-9495-52FBEB55586D}"/>
    <cellStyle name="Standaard 3 2 5 2 2 2 3 3 3" xfId="26678" xr:uid="{7ACF629A-2737-479A-8190-8F6A18C3AE33}"/>
    <cellStyle name="Standaard 3 2 5 2 2 2 3 4" xfId="11467" xr:uid="{3E1E5871-858F-4B71-922A-9F1F20942B48}"/>
    <cellStyle name="Standaard 3 2 5 2 2 2 3 4 2" xfId="31836" xr:uid="{2D19CD96-9ED1-4045-8F29-A9DFE4F0076B}"/>
    <cellStyle name="Standaard 3 2 5 2 2 2 3 5" xfId="21652" xr:uid="{1C5828DE-0506-44D6-A842-74B65DF807F0}"/>
    <cellStyle name="Standaard 3 2 5 2 2 2 4" xfId="2134" xr:uid="{3872A83F-57B6-48F6-BEBC-9E23F4734C17}"/>
    <cellStyle name="Standaard 3 2 5 2 2 2 4 2" xfId="4679" xr:uid="{4E83B341-9CC4-4D7D-80AF-02F55AA58E61}"/>
    <cellStyle name="Standaard 3 2 5 2 2 2 4 2 2" xfId="6307" xr:uid="{73ED5506-7F9A-49CA-A743-30B2117711A5}"/>
    <cellStyle name="Standaard 3 2 5 2 2 2 4 2 2 2" xfId="16496" xr:uid="{67F5F3AC-652A-44FF-8CDC-7DDFD05807A3}"/>
    <cellStyle name="Standaard 3 2 5 2 2 2 4 2 2 2 2" xfId="36865" xr:uid="{B7C75592-9333-4BB4-AA69-F6FA2F8C4A3E}"/>
    <cellStyle name="Standaard 3 2 5 2 2 2 4 2 2 3" xfId="26681" xr:uid="{06DBCC36-40F3-4543-BD8B-7BE30CD19A62}"/>
    <cellStyle name="Standaard 3 2 5 2 2 2 4 2 3" xfId="14857" xr:uid="{C5BF9AF4-01F3-4CDD-8AB6-39923DEEB651}"/>
    <cellStyle name="Standaard 3 2 5 2 2 2 4 2 3 2" xfId="35226" xr:uid="{054BE85A-DD74-431F-AF16-4EB33A915965}"/>
    <cellStyle name="Standaard 3 2 5 2 2 2 4 2 4" xfId="25042" xr:uid="{3CBD91B7-BFBC-4A70-89D7-F25AC7A19A3E}"/>
    <cellStyle name="Standaard 3 2 5 2 2 2 4 3" xfId="6306" xr:uid="{C9726411-0C5A-4AEC-B454-1EB598080E8F}"/>
    <cellStyle name="Standaard 3 2 5 2 2 2 4 3 2" xfId="16495" xr:uid="{6272F915-3FB5-4F83-B997-9666BA415339}"/>
    <cellStyle name="Standaard 3 2 5 2 2 2 4 3 2 2" xfId="36864" xr:uid="{946D1EC7-78F7-4520-A744-FC28EED4CBD8}"/>
    <cellStyle name="Standaard 3 2 5 2 2 2 4 3 3" xfId="26680" xr:uid="{9E9C8444-3467-4D7C-8AFD-08286374000A}"/>
    <cellStyle name="Standaard 3 2 5 2 2 2 4 4" xfId="12314" xr:uid="{F46CD843-6BDE-4BAC-B384-52140F56A4DB}"/>
    <cellStyle name="Standaard 3 2 5 2 2 2 4 4 2" xfId="32683" xr:uid="{02318227-642A-41F1-A99A-9C3516673B6B}"/>
    <cellStyle name="Standaard 3 2 5 2 2 2 4 5" xfId="22499" xr:uid="{402F9FD2-6EE8-49FC-9010-A8B80A986152}"/>
    <cellStyle name="Standaard 3 2 5 2 2 2 5" xfId="2984" xr:uid="{1A860F6B-BB21-468E-ADD1-21068DD8B693}"/>
    <cellStyle name="Standaard 3 2 5 2 2 2 5 2" xfId="6308" xr:uid="{D114AC29-41CF-437D-8E20-07636C142ECB}"/>
    <cellStyle name="Standaard 3 2 5 2 2 2 5 2 2" xfId="16497" xr:uid="{13B78CE5-2342-4834-A03B-E95A0363E996}"/>
    <cellStyle name="Standaard 3 2 5 2 2 2 5 2 2 2" xfId="36866" xr:uid="{884B5A78-E920-457D-BA2D-DD985FD0D65B}"/>
    <cellStyle name="Standaard 3 2 5 2 2 2 5 2 3" xfId="26682" xr:uid="{FD7DE63D-B84F-4D99-920D-E4B6F73FB6C4}"/>
    <cellStyle name="Standaard 3 2 5 2 2 2 5 3" xfId="13162" xr:uid="{DBFC5584-2839-4330-9E62-8FBB7E0410C3}"/>
    <cellStyle name="Standaard 3 2 5 2 2 2 5 3 2" xfId="33531" xr:uid="{D9CF78DB-118D-4D29-A455-5956AB77658E}"/>
    <cellStyle name="Standaard 3 2 5 2 2 2 5 4" xfId="23347" xr:uid="{7F9C6979-6478-4188-934E-BF076293FE04}"/>
    <cellStyle name="Standaard 3 2 5 2 2 2 6" xfId="6297" xr:uid="{3B337D3A-7B58-4932-93D3-9D3F4C8FF4C8}"/>
    <cellStyle name="Standaard 3 2 5 2 2 2 6 2" xfId="16486" xr:uid="{AB7B88AC-D57E-4BA0-9A3D-0749A56D9503}"/>
    <cellStyle name="Standaard 3 2 5 2 2 2 6 2 2" xfId="36855" xr:uid="{0E3C0431-B5E2-4509-AF5B-E0FC511ADB5D}"/>
    <cellStyle name="Standaard 3 2 5 2 2 2 6 3" xfId="26671" xr:uid="{472DBE34-5B6B-4BBF-9A59-F87DB57976C3}"/>
    <cellStyle name="Standaard 3 2 5 2 2 2 7" xfId="10619" xr:uid="{A8A50565-520E-4DCD-8830-32CCD7B103A1}"/>
    <cellStyle name="Standaard 3 2 5 2 2 2 7 2" xfId="30988" xr:uid="{82E37B1E-3186-4D91-9FA3-F9708E0BC001}"/>
    <cellStyle name="Standaard 3 2 5 2 2 2 8" xfId="20804" xr:uid="{EBB20044-D8E4-4E41-9932-DFAF7A883D24}"/>
    <cellStyle name="Standaard 3 2 5 2 2 3" xfId="727" xr:uid="{BA778A6A-67A3-41A9-84EE-6C7320112BD1}"/>
    <cellStyle name="Standaard 3 2 5 2 2 3 2" xfId="1577" xr:uid="{02FCC50A-E902-4CC8-91F4-FD1F9CB82801}"/>
    <cellStyle name="Standaard 3 2 5 2 2 3 2 2" xfId="4122" xr:uid="{6D04BA99-65B1-4B6E-A934-CABDD12F38B2}"/>
    <cellStyle name="Standaard 3 2 5 2 2 3 2 2 2" xfId="6311" xr:uid="{69D7BC31-FF9B-4495-95D4-DDB561F162F0}"/>
    <cellStyle name="Standaard 3 2 5 2 2 3 2 2 2 2" xfId="16500" xr:uid="{501BB55B-9BA7-4830-BC43-1A93248C3E50}"/>
    <cellStyle name="Standaard 3 2 5 2 2 3 2 2 2 2 2" xfId="36869" xr:uid="{40194882-5390-4407-9BE5-F6B340A33E84}"/>
    <cellStyle name="Standaard 3 2 5 2 2 3 2 2 2 3" xfId="26685" xr:uid="{CD9F7CA2-0A76-4A71-9AD4-711425BD436A}"/>
    <cellStyle name="Standaard 3 2 5 2 2 3 2 2 3" xfId="14300" xr:uid="{E9E0A384-4C49-4EFF-84CA-879C0778A2AD}"/>
    <cellStyle name="Standaard 3 2 5 2 2 3 2 2 3 2" xfId="34669" xr:uid="{4DEDBBD4-AA76-496E-8EFF-D28ABF9396A7}"/>
    <cellStyle name="Standaard 3 2 5 2 2 3 2 2 4" xfId="24485" xr:uid="{08424749-7EA7-4E5B-B778-07AE1690E1AE}"/>
    <cellStyle name="Standaard 3 2 5 2 2 3 2 3" xfId="6310" xr:uid="{069208F8-0D8C-4402-A22B-3D65B25AB79F}"/>
    <cellStyle name="Standaard 3 2 5 2 2 3 2 3 2" xfId="16499" xr:uid="{440F7912-E057-48FE-ABAC-A53C57A51D68}"/>
    <cellStyle name="Standaard 3 2 5 2 2 3 2 3 2 2" xfId="36868" xr:uid="{8250A469-FAF1-473B-8261-5B713B79E644}"/>
    <cellStyle name="Standaard 3 2 5 2 2 3 2 3 3" xfId="26684" xr:uid="{1FB08A7C-73AC-46CD-BE26-1BEEFFF0D056}"/>
    <cellStyle name="Standaard 3 2 5 2 2 3 2 4" xfId="11757" xr:uid="{87C1B1EF-4D1D-4993-9364-1F1B4C590470}"/>
    <cellStyle name="Standaard 3 2 5 2 2 3 2 4 2" xfId="32126" xr:uid="{BE3E2BAE-6DAB-4BA0-BC53-4C584EAF137A}"/>
    <cellStyle name="Standaard 3 2 5 2 2 3 2 5" xfId="21942" xr:uid="{7BA5F195-D87D-44DA-A401-EBDDB7724AA8}"/>
    <cellStyle name="Standaard 3 2 5 2 2 3 3" xfId="2424" xr:uid="{2F3CE48E-C056-4895-B98D-62725F445FD9}"/>
    <cellStyle name="Standaard 3 2 5 2 2 3 3 2" xfId="4969" xr:uid="{146A69F3-30F0-4B00-93E4-E8BCFAD2B308}"/>
    <cellStyle name="Standaard 3 2 5 2 2 3 3 2 2" xfId="6313" xr:uid="{B7A490CC-4A2C-4914-B37A-779D6465414E}"/>
    <cellStyle name="Standaard 3 2 5 2 2 3 3 2 2 2" xfId="16502" xr:uid="{652DCD58-6930-4CC9-A990-4CDF254F2543}"/>
    <cellStyle name="Standaard 3 2 5 2 2 3 3 2 2 2 2" xfId="36871" xr:uid="{B04901D1-067C-4C42-AD94-7862FAD88139}"/>
    <cellStyle name="Standaard 3 2 5 2 2 3 3 2 2 3" xfId="26687" xr:uid="{CAEB14E7-4CFB-4952-88D6-C7BBC772889F}"/>
    <cellStyle name="Standaard 3 2 5 2 2 3 3 2 3" xfId="15147" xr:uid="{DDF315EE-6FB2-4900-BFD8-3410A965FF17}"/>
    <cellStyle name="Standaard 3 2 5 2 2 3 3 2 3 2" xfId="35516" xr:uid="{A2D9B674-E49E-462A-9F37-AC6F2B2125CF}"/>
    <cellStyle name="Standaard 3 2 5 2 2 3 3 2 4" xfId="25332" xr:uid="{23A1812A-5594-4955-AFA7-5C3FDEB96C73}"/>
    <cellStyle name="Standaard 3 2 5 2 2 3 3 3" xfId="6312" xr:uid="{7A5B0AC5-43EF-452D-A6FE-2D30B1F46B92}"/>
    <cellStyle name="Standaard 3 2 5 2 2 3 3 3 2" xfId="16501" xr:uid="{8F5D5DB6-A897-4D99-BA00-F84094A047A6}"/>
    <cellStyle name="Standaard 3 2 5 2 2 3 3 3 2 2" xfId="36870" xr:uid="{DF7EF9A6-6278-4BBE-B22E-5B5599B0B572}"/>
    <cellStyle name="Standaard 3 2 5 2 2 3 3 3 3" xfId="26686" xr:uid="{81992444-5398-4E13-8857-ADDFB2B77319}"/>
    <cellStyle name="Standaard 3 2 5 2 2 3 3 4" xfId="12604" xr:uid="{A15AF78E-778F-4356-9FD7-802884A6354A}"/>
    <cellStyle name="Standaard 3 2 5 2 2 3 3 4 2" xfId="32973" xr:uid="{E15A0C47-D2A2-497D-8DC9-06A21016B7F1}"/>
    <cellStyle name="Standaard 3 2 5 2 2 3 3 5" xfId="22789" xr:uid="{FAE76BA1-254A-4D26-8AB3-DB3F33B78BB7}"/>
    <cellStyle name="Standaard 3 2 5 2 2 3 4" xfId="3274" xr:uid="{0672C471-08BE-4275-AA0A-BAC10C1DBA15}"/>
    <cellStyle name="Standaard 3 2 5 2 2 3 4 2" xfId="6314" xr:uid="{F3F183A8-6ECB-4BE1-8364-D1AF9F8DADCF}"/>
    <cellStyle name="Standaard 3 2 5 2 2 3 4 2 2" xfId="16503" xr:uid="{3EA9B1F7-2AC1-4FAE-A049-FB877AFB689A}"/>
    <cellStyle name="Standaard 3 2 5 2 2 3 4 2 2 2" xfId="36872" xr:uid="{AB30A9E3-F383-47DA-A72C-CFD36B3687E2}"/>
    <cellStyle name="Standaard 3 2 5 2 2 3 4 2 3" xfId="26688" xr:uid="{0DB6B88D-4FAA-4140-A756-2E12958F0156}"/>
    <cellStyle name="Standaard 3 2 5 2 2 3 4 3" xfId="13452" xr:uid="{F6F29598-F520-44D2-9D08-C52CEDAA0660}"/>
    <cellStyle name="Standaard 3 2 5 2 2 3 4 3 2" xfId="33821" xr:uid="{034E62D5-4A98-4161-A4B3-E424EE1A5C56}"/>
    <cellStyle name="Standaard 3 2 5 2 2 3 4 4" xfId="23637" xr:uid="{D23CD376-39B2-46D4-9073-FBDEA2657612}"/>
    <cellStyle name="Standaard 3 2 5 2 2 3 5" xfId="6309" xr:uid="{5AAADF4E-49D0-4119-93CF-3B49F3A104D8}"/>
    <cellStyle name="Standaard 3 2 5 2 2 3 5 2" xfId="16498" xr:uid="{FA5F7F00-3B6A-4C52-8798-4A483CD8ACB7}"/>
    <cellStyle name="Standaard 3 2 5 2 2 3 5 2 2" xfId="36867" xr:uid="{597008A8-CC55-4164-95DC-BDD550FBAECD}"/>
    <cellStyle name="Standaard 3 2 5 2 2 3 5 3" xfId="26683" xr:uid="{FFD828CD-96EE-46EE-9931-7C3F3DFBDE5D}"/>
    <cellStyle name="Standaard 3 2 5 2 2 3 6" xfId="10909" xr:uid="{88360F6D-6440-4F5F-BBCD-FCB922C3A95A}"/>
    <cellStyle name="Standaard 3 2 5 2 2 3 6 2" xfId="31278" xr:uid="{18D28DE6-90CE-4620-B004-B7D866F0CC1F}"/>
    <cellStyle name="Standaard 3 2 5 2 2 3 7" xfId="21094" xr:uid="{1B3E9DE5-739B-42C4-8648-5B864E99E93C}"/>
    <cellStyle name="Standaard 3 2 5 2 2 4" xfId="1153" xr:uid="{C759A771-77A9-4AD0-82A3-869224A3C5FF}"/>
    <cellStyle name="Standaard 3 2 5 2 2 4 2" xfId="3698" xr:uid="{5A40762C-9B8A-4336-9A0E-49FE3F1AF00F}"/>
    <cellStyle name="Standaard 3 2 5 2 2 4 2 2" xfId="6316" xr:uid="{CBEB610F-E07A-42CE-A0D4-98FEEC5782DD}"/>
    <cellStyle name="Standaard 3 2 5 2 2 4 2 2 2" xfId="16505" xr:uid="{CB37C930-B8B2-4D34-B196-57C8AC539ADE}"/>
    <cellStyle name="Standaard 3 2 5 2 2 4 2 2 2 2" xfId="36874" xr:uid="{BBBD1206-883E-456A-BDCC-7A0A65E98E91}"/>
    <cellStyle name="Standaard 3 2 5 2 2 4 2 2 3" xfId="26690" xr:uid="{B1CC09CC-E7FE-4FF8-9B70-EBDF9F28496C}"/>
    <cellStyle name="Standaard 3 2 5 2 2 4 2 3" xfId="13876" xr:uid="{E7CFEF1E-8E7E-410D-AEE4-EF2435FB8D88}"/>
    <cellStyle name="Standaard 3 2 5 2 2 4 2 3 2" xfId="34245" xr:uid="{B2494259-9C46-4F19-B26B-E038868231D2}"/>
    <cellStyle name="Standaard 3 2 5 2 2 4 2 4" xfId="24061" xr:uid="{A8724435-EFF2-41A0-A2A6-396D90A66364}"/>
    <cellStyle name="Standaard 3 2 5 2 2 4 3" xfId="6315" xr:uid="{62DD6F85-0D29-4E13-9089-FCA0EDE01748}"/>
    <cellStyle name="Standaard 3 2 5 2 2 4 3 2" xfId="16504" xr:uid="{09600D43-BE20-4C33-B004-0BD9F2897519}"/>
    <cellStyle name="Standaard 3 2 5 2 2 4 3 2 2" xfId="36873" xr:uid="{3C5DFA27-F02A-4A35-BF7B-908145091695}"/>
    <cellStyle name="Standaard 3 2 5 2 2 4 3 3" xfId="26689" xr:uid="{02A310F8-81DF-447F-9795-695310917F20}"/>
    <cellStyle name="Standaard 3 2 5 2 2 4 4" xfId="11333" xr:uid="{75E84722-9550-46CE-B761-4C144DA53D6B}"/>
    <cellStyle name="Standaard 3 2 5 2 2 4 4 2" xfId="31702" xr:uid="{0B0A379A-FFAC-4A41-B1D0-0CACB11A6E6F}"/>
    <cellStyle name="Standaard 3 2 5 2 2 4 5" xfId="21518" xr:uid="{2A4B9044-FF37-4F36-ACA0-9DE1C842946D}"/>
    <cellStyle name="Standaard 3 2 5 2 2 5" xfId="2000" xr:uid="{02B5BA0A-E1B1-494B-99B9-611D0320C150}"/>
    <cellStyle name="Standaard 3 2 5 2 2 5 2" xfId="4545" xr:uid="{5A3A49A3-3266-4BDF-BED3-4620B2F9CEDE}"/>
    <cellStyle name="Standaard 3 2 5 2 2 5 2 2" xfId="6318" xr:uid="{C8AC6E29-EA27-498E-9BB1-635F04C9BFBD}"/>
    <cellStyle name="Standaard 3 2 5 2 2 5 2 2 2" xfId="16507" xr:uid="{CB4607CD-C5C4-4FCF-8952-CD2F8D8AE0E0}"/>
    <cellStyle name="Standaard 3 2 5 2 2 5 2 2 2 2" xfId="36876" xr:uid="{9F3DCE52-F575-44A8-A75C-E30C210FFC60}"/>
    <cellStyle name="Standaard 3 2 5 2 2 5 2 2 3" xfId="26692" xr:uid="{D3EB9504-A61C-40F8-B85E-12C5234FE8EF}"/>
    <cellStyle name="Standaard 3 2 5 2 2 5 2 3" xfId="14723" xr:uid="{B0F364D0-5FEA-45BB-A687-13F8D521BE2D}"/>
    <cellStyle name="Standaard 3 2 5 2 2 5 2 3 2" xfId="35092" xr:uid="{3CBDC5A6-9079-4B94-B1FA-97D6FFB23ECE}"/>
    <cellStyle name="Standaard 3 2 5 2 2 5 2 4" xfId="24908" xr:uid="{81A051FA-78A8-4EC3-A97E-332A892D9A7C}"/>
    <cellStyle name="Standaard 3 2 5 2 2 5 3" xfId="6317" xr:uid="{9717CCE3-2EE2-4D55-9334-74F34EE49123}"/>
    <cellStyle name="Standaard 3 2 5 2 2 5 3 2" xfId="16506" xr:uid="{08303912-02C2-4C6E-836A-6622639993C4}"/>
    <cellStyle name="Standaard 3 2 5 2 2 5 3 2 2" xfId="36875" xr:uid="{1FB5D7F1-EEA6-4A15-83D0-CEE88E3B1E42}"/>
    <cellStyle name="Standaard 3 2 5 2 2 5 3 3" xfId="26691" xr:uid="{DB7FD345-B6E3-4C35-BDF1-7E24CD848361}"/>
    <cellStyle name="Standaard 3 2 5 2 2 5 4" xfId="12180" xr:uid="{690F1D03-F84A-44A3-BA2E-BFE8BC0E5DE3}"/>
    <cellStyle name="Standaard 3 2 5 2 2 5 4 2" xfId="32549" xr:uid="{5FB2392E-773F-4D5C-94BD-E1F9070629AD}"/>
    <cellStyle name="Standaard 3 2 5 2 2 5 5" xfId="22365" xr:uid="{5091F5B7-E57E-4459-A566-771BCA6A11EE}"/>
    <cellStyle name="Standaard 3 2 5 2 2 6" xfId="2850" xr:uid="{7ACD3CB7-6B40-464B-9757-79F38AA3FD94}"/>
    <cellStyle name="Standaard 3 2 5 2 2 6 2" xfId="6319" xr:uid="{A001464D-A9A9-4A02-AE18-128D52A03D81}"/>
    <cellStyle name="Standaard 3 2 5 2 2 6 2 2" xfId="16508" xr:uid="{5A5F9440-71E5-49A6-92E2-1A38573E55F6}"/>
    <cellStyle name="Standaard 3 2 5 2 2 6 2 2 2" xfId="36877" xr:uid="{6D7B6AE3-F568-4B1A-9CE1-2A695719B2B2}"/>
    <cellStyle name="Standaard 3 2 5 2 2 6 2 3" xfId="26693" xr:uid="{66FD810A-9807-4BE0-91BA-8667A9460347}"/>
    <cellStyle name="Standaard 3 2 5 2 2 6 3" xfId="13028" xr:uid="{DB6698D4-C230-4E5A-8C14-03A8E0F0FE9D}"/>
    <cellStyle name="Standaard 3 2 5 2 2 6 3 2" xfId="33397" xr:uid="{997537CB-8634-44CB-A0E4-D41EAC90D700}"/>
    <cellStyle name="Standaard 3 2 5 2 2 6 4" xfId="23213" xr:uid="{FE12F50F-8F31-4F46-B325-BAC379AA5665}"/>
    <cellStyle name="Standaard 3 2 5 2 2 7" xfId="6296" xr:uid="{F5707027-4AAE-4B85-97DA-B9DAA9C78197}"/>
    <cellStyle name="Standaard 3 2 5 2 2 7 2" xfId="16485" xr:uid="{041D0C57-3362-4F87-BEC8-81196633B171}"/>
    <cellStyle name="Standaard 3 2 5 2 2 7 2 2" xfId="36854" xr:uid="{3CD6F053-4666-479B-A33B-3E406DED718F}"/>
    <cellStyle name="Standaard 3 2 5 2 2 7 3" xfId="26670" xr:uid="{95FE1E84-F8FF-4932-A939-3F5E51A3DC12}"/>
    <cellStyle name="Standaard 3 2 5 2 2 8" xfId="10485" xr:uid="{EC045784-994B-4A72-888D-A3BEE47B4CBE}"/>
    <cellStyle name="Standaard 3 2 5 2 2 8 2" xfId="30854" xr:uid="{3A0A3492-D330-466A-90B1-CD68F34C20A1}"/>
    <cellStyle name="Standaard 3 2 5 2 2 9" xfId="20670" xr:uid="{5E454C8A-E366-4568-8372-B3AB774B971B}"/>
    <cellStyle name="Standaard 3 2 5 2 3" xfId="237" xr:uid="{BC71FF1A-B77E-4C03-BE15-7F4861F8F42E}"/>
    <cellStyle name="Standaard 3 2 5 2 3 2" xfId="795" xr:uid="{0E51F9A2-B4A4-45F4-975F-B2C7AD3EB921}"/>
    <cellStyle name="Standaard 3 2 5 2 3 2 2" xfId="1645" xr:uid="{B1A309F3-5660-4FBD-8C3D-167B2BEA430C}"/>
    <cellStyle name="Standaard 3 2 5 2 3 2 2 2" xfId="4190" xr:uid="{71D26D28-A722-4F72-B900-29B0FA6555F9}"/>
    <cellStyle name="Standaard 3 2 5 2 3 2 2 2 2" xfId="6323" xr:uid="{AAD27241-E4AC-4BDF-BD72-5264F1AB13A5}"/>
    <cellStyle name="Standaard 3 2 5 2 3 2 2 2 2 2" xfId="16512" xr:uid="{82214DD3-2A8D-4C33-A996-C40B8959D3ED}"/>
    <cellStyle name="Standaard 3 2 5 2 3 2 2 2 2 2 2" xfId="36881" xr:uid="{493E5E72-EA2C-4A82-A370-0E6BB969CD36}"/>
    <cellStyle name="Standaard 3 2 5 2 3 2 2 2 2 3" xfId="26697" xr:uid="{E13E5375-AE3C-47DF-B501-AC6DBEFD4A55}"/>
    <cellStyle name="Standaard 3 2 5 2 3 2 2 2 3" xfId="14368" xr:uid="{B7C4C465-4227-4C35-9BA3-9B222BFE04C5}"/>
    <cellStyle name="Standaard 3 2 5 2 3 2 2 2 3 2" xfId="34737" xr:uid="{7F69A04D-2524-494A-BA1E-32C185816971}"/>
    <cellStyle name="Standaard 3 2 5 2 3 2 2 2 4" xfId="24553" xr:uid="{7D26188B-7564-4DD1-929E-704B10F290D5}"/>
    <cellStyle name="Standaard 3 2 5 2 3 2 2 3" xfId="6322" xr:uid="{633FD1D8-8CF2-4959-85AF-7A435597452A}"/>
    <cellStyle name="Standaard 3 2 5 2 3 2 2 3 2" xfId="16511" xr:uid="{C598896F-6C77-454F-96F8-6D9ED98B3A66}"/>
    <cellStyle name="Standaard 3 2 5 2 3 2 2 3 2 2" xfId="36880" xr:uid="{E911EC2E-57DD-47E7-86D2-A6AA258660A5}"/>
    <cellStyle name="Standaard 3 2 5 2 3 2 2 3 3" xfId="26696" xr:uid="{36FC40F7-CC18-4613-BBF1-42A1ECEA5437}"/>
    <cellStyle name="Standaard 3 2 5 2 3 2 2 4" xfId="11825" xr:uid="{729729AB-BF97-493A-BCCE-B984D41A260B}"/>
    <cellStyle name="Standaard 3 2 5 2 3 2 2 4 2" xfId="32194" xr:uid="{764BDC5A-3252-41C2-8C07-FBDAA02AF234}"/>
    <cellStyle name="Standaard 3 2 5 2 3 2 2 5" xfId="22010" xr:uid="{30F66606-871C-453B-915D-99CFBB276C95}"/>
    <cellStyle name="Standaard 3 2 5 2 3 2 3" xfId="2492" xr:uid="{435BF669-2D73-419C-8CE3-81537E3996A2}"/>
    <cellStyle name="Standaard 3 2 5 2 3 2 3 2" xfId="5037" xr:uid="{BF637245-C44D-4827-9BB3-3815614E4244}"/>
    <cellStyle name="Standaard 3 2 5 2 3 2 3 2 2" xfId="6325" xr:uid="{EB599FEB-310F-4756-B5F5-AC637DBC0077}"/>
    <cellStyle name="Standaard 3 2 5 2 3 2 3 2 2 2" xfId="16514" xr:uid="{485682CB-6C24-4A92-BB54-87E29C9412D9}"/>
    <cellStyle name="Standaard 3 2 5 2 3 2 3 2 2 2 2" xfId="36883" xr:uid="{912208C6-5FB9-44CF-BE68-F40915DB71B8}"/>
    <cellStyle name="Standaard 3 2 5 2 3 2 3 2 2 3" xfId="26699" xr:uid="{BC52E717-4DF5-422C-B77C-A9D2573DDB57}"/>
    <cellStyle name="Standaard 3 2 5 2 3 2 3 2 3" xfId="15215" xr:uid="{22BCAF10-7AC9-4B4A-A2B2-D18CE4212230}"/>
    <cellStyle name="Standaard 3 2 5 2 3 2 3 2 3 2" xfId="35584" xr:uid="{B64157A4-45F9-4D1D-BDC6-FE1D9995916C}"/>
    <cellStyle name="Standaard 3 2 5 2 3 2 3 2 4" xfId="25400" xr:uid="{B1E879A7-4CEA-4A56-8C98-C1EDCAAA806F}"/>
    <cellStyle name="Standaard 3 2 5 2 3 2 3 3" xfId="6324" xr:uid="{F3725998-4DFD-45F8-A2A8-26BEF2324E1C}"/>
    <cellStyle name="Standaard 3 2 5 2 3 2 3 3 2" xfId="16513" xr:uid="{C2FF249D-7731-4FDE-812C-ED8B2746273F}"/>
    <cellStyle name="Standaard 3 2 5 2 3 2 3 3 2 2" xfId="36882" xr:uid="{71421AC1-DE50-4DC7-9C41-69DE63B2D57D}"/>
    <cellStyle name="Standaard 3 2 5 2 3 2 3 3 3" xfId="26698" xr:uid="{1EBA3B04-D11D-4D17-8C5A-7315FE884403}"/>
    <cellStyle name="Standaard 3 2 5 2 3 2 3 4" xfId="12672" xr:uid="{52D5E2EE-D357-4EBA-A492-D0D8F4B7CD0E}"/>
    <cellStyle name="Standaard 3 2 5 2 3 2 3 4 2" xfId="33041" xr:uid="{CD9C1451-880D-466C-9F17-6A65B4D0E8B6}"/>
    <cellStyle name="Standaard 3 2 5 2 3 2 3 5" xfId="22857" xr:uid="{01ECFFAA-9224-4528-9757-472E51A4268D}"/>
    <cellStyle name="Standaard 3 2 5 2 3 2 4" xfId="3342" xr:uid="{C8108E00-2EFA-494D-84C2-4B0A82676D24}"/>
    <cellStyle name="Standaard 3 2 5 2 3 2 4 2" xfId="6326" xr:uid="{B9896329-4317-4F24-9763-924BEDD98F7D}"/>
    <cellStyle name="Standaard 3 2 5 2 3 2 4 2 2" xfId="16515" xr:uid="{BB11F061-7E54-4B40-A4C8-75A15200DEF2}"/>
    <cellStyle name="Standaard 3 2 5 2 3 2 4 2 2 2" xfId="36884" xr:uid="{6C6D8CAF-BC93-4EC9-AF51-2FED09FE5C1B}"/>
    <cellStyle name="Standaard 3 2 5 2 3 2 4 2 3" xfId="26700" xr:uid="{4B10B6C4-C010-4EED-B0AE-BFBAA198E6D1}"/>
    <cellStyle name="Standaard 3 2 5 2 3 2 4 3" xfId="13520" xr:uid="{BEC4F323-7F49-466A-82AC-7DDC55C92FCC}"/>
    <cellStyle name="Standaard 3 2 5 2 3 2 4 3 2" xfId="33889" xr:uid="{8C7A693A-D9F1-4E1F-8A6D-B428F6BC44AD}"/>
    <cellStyle name="Standaard 3 2 5 2 3 2 4 4" xfId="23705" xr:uid="{CA9A2763-BBE4-4B21-B5B7-146A4CFB4A77}"/>
    <cellStyle name="Standaard 3 2 5 2 3 2 5" xfId="6321" xr:uid="{561F1099-1A27-4903-A708-FA43DDF2E122}"/>
    <cellStyle name="Standaard 3 2 5 2 3 2 5 2" xfId="16510" xr:uid="{99714A33-EDD4-4AC5-ABD2-5D0C8DAF6918}"/>
    <cellStyle name="Standaard 3 2 5 2 3 2 5 2 2" xfId="36879" xr:uid="{2C8CA03F-4C3E-4C32-9E4F-484F93EB9075}"/>
    <cellStyle name="Standaard 3 2 5 2 3 2 5 3" xfId="26695" xr:uid="{660BB50E-E394-43FE-85B9-D5B9EAFE9724}"/>
    <cellStyle name="Standaard 3 2 5 2 3 2 6" xfId="10977" xr:uid="{C39F8330-0177-4416-A129-9EF039B849D2}"/>
    <cellStyle name="Standaard 3 2 5 2 3 2 6 2" xfId="31346" xr:uid="{C2F1DA47-6DA9-4B60-A0AF-CABE43D2C4D9}"/>
    <cellStyle name="Standaard 3 2 5 2 3 2 7" xfId="21162" xr:uid="{71C19E3C-66C2-412A-AC0D-20A20A5382E9}"/>
    <cellStyle name="Standaard 3 2 5 2 3 3" xfId="1221" xr:uid="{804206D8-D518-45B2-AAB3-5232A0A9E9AC}"/>
    <cellStyle name="Standaard 3 2 5 2 3 3 2" xfId="3766" xr:uid="{8F9FD30D-85A3-43E6-BCEF-1356F0889370}"/>
    <cellStyle name="Standaard 3 2 5 2 3 3 2 2" xfId="6328" xr:uid="{4F623FA5-5271-4B9C-BC61-7CCE6C79269B}"/>
    <cellStyle name="Standaard 3 2 5 2 3 3 2 2 2" xfId="16517" xr:uid="{00C7ED60-ECE0-42A2-AA49-D2BB29EBB102}"/>
    <cellStyle name="Standaard 3 2 5 2 3 3 2 2 2 2" xfId="36886" xr:uid="{9A150104-6D60-4672-86FC-75EA670AEF05}"/>
    <cellStyle name="Standaard 3 2 5 2 3 3 2 2 3" xfId="26702" xr:uid="{2DA5A361-00B9-4E26-8009-805F567FEE5E}"/>
    <cellStyle name="Standaard 3 2 5 2 3 3 2 3" xfId="13944" xr:uid="{8168D713-7496-4FDA-B778-610ED911259A}"/>
    <cellStyle name="Standaard 3 2 5 2 3 3 2 3 2" xfId="34313" xr:uid="{52B95ACB-5C43-4B68-B953-DFFDA5D9830B}"/>
    <cellStyle name="Standaard 3 2 5 2 3 3 2 4" xfId="24129" xr:uid="{E577930B-CC2E-4E93-8C9B-4999FF4FD88B}"/>
    <cellStyle name="Standaard 3 2 5 2 3 3 3" xfId="6327" xr:uid="{1F15E36C-1A5C-41A8-9E4B-E081521BCE8F}"/>
    <cellStyle name="Standaard 3 2 5 2 3 3 3 2" xfId="16516" xr:uid="{D48759BC-EEEC-40DE-9DE8-8D1964CE065B}"/>
    <cellStyle name="Standaard 3 2 5 2 3 3 3 2 2" xfId="36885" xr:uid="{10E5CCBE-CBEC-4283-B6A3-9F2131943E86}"/>
    <cellStyle name="Standaard 3 2 5 2 3 3 3 3" xfId="26701" xr:uid="{96E69E15-8361-45FA-84BB-33F9C6C8AC80}"/>
    <cellStyle name="Standaard 3 2 5 2 3 3 4" xfId="11401" xr:uid="{7C2368D1-782A-41EB-A3C8-0B2E91A8E1EB}"/>
    <cellStyle name="Standaard 3 2 5 2 3 3 4 2" xfId="31770" xr:uid="{853F2E4D-8756-40F1-B8FA-3528D5F11F04}"/>
    <cellStyle name="Standaard 3 2 5 2 3 3 5" xfId="21586" xr:uid="{72AAB942-0E95-4FAE-B76F-3E47B63E0C33}"/>
    <cellStyle name="Standaard 3 2 5 2 3 4" xfId="2068" xr:uid="{3E0763C6-3CD7-4545-95A8-D805FB56B0CC}"/>
    <cellStyle name="Standaard 3 2 5 2 3 4 2" xfId="4613" xr:uid="{90BF2CEC-14D2-4C45-9F29-14D50309533D}"/>
    <cellStyle name="Standaard 3 2 5 2 3 4 2 2" xfId="6330" xr:uid="{4D7F7AB6-04B3-4B74-A3EC-E724E275F685}"/>
    <cellStyle name="Standaard 3 2 5 2 3 4 2 2 2" xfId="16519" xr:uid="{E7390873-4EC2-466C-9419-18ED25D00EE4}"/>
    <cellStyle name="Standaard 3 2 5 2 3 4 2 2 2 2" xfId="36888" xr:uid="{AC9722C6-5F7A-4C43-9C96-F0556E557BCA}"/>
    <cellStyle name="Standaard 3 2 5 2 3 4 2 2 3" xfId="26704" xr:uid="{7B7719C0-FEC7-4DE0-9AE9-3C2644D22A5B}"/>
    <cellStyle name="Standaard 3 2 5 2 3 4 2 3" xfId="14791" xr:uid="{43C0EF83-ADAB-42A7-A395-1671B42C2E2C}"/>
    <cellStyle name="Standaard 3 2 5 2 3 4 2 3 2" xfId="35160" xr:uid="{FDF74AD0-4DC2-4D60-96EB-5C976AB70AF4}"/>
    <cellStyle name="Standaard 3 2 5 2 3 4 2 4" xfId="24976" xr:uid="{32B521C0-2C97-49F5-8ADD-AC19C4339B9E}"/>
    <cellStyle name="Standaard 3 2 5 2 3 4 3" xfId="6329" xr:uid="{68171F7C-CF44-4A55-AE38-505077E3EFB2}"/>
    <cellStyle name="Standaard 3 2 5 2 3 4 3 2" xfId="16518" xr:uid="{C10F4446-9433-4330-B067-60E82E0C9E37}"/>
    <cellStyle name="Standaard 3 2 5 2 3 4 3 2 2" xfId="36887" xr:uid="{DA98990D-0E6F-4824-A6FF-051A37AC2796}"/>
    <cellStyle name="Standaard 3 2 5 2 3 4 3 3" xfId="26703" xr:uid="{7F62F0C0-5D70-432A-BD13-F9F3754727AE}"/>
    <cellStyle name="Standaard 3 2 5 2 3 4 4" xfId="12248" xr:uid="{94CF8B55-2172-419A-80AB-FDE86C48F883}"/>
    <cellStyle name="Standaard 3 2 5 2 3 4 4 2" xfId="32617" xr:uid="{51A60506-E6BF-4DC8-A069-DB35436982DB}"/>
    <cellStyle name="Standaard 3 2 5 2 3 4 5" xfId="22433" xr:uid="{DD9A369F-851E-4FEC-91B7-D40F80528A25}"/>
    <cellStyle name="Standaard 3 2 5 2 3 5" xfId="2918" xr:uid="{BAD9C09D-9665-47BB-BB41-95FD90356D7F}"/>
    <cellStyle name="Standaard 3 2 5 2 3 5 2" xfId="6331" xr:uid="{BD2A3686-8DB7-4452-93A8-5FF91121DBD7}"/>
    <cellStyle name="Standaard 3 2 5 2 3 5 2 2" xfId="16520" xr:uid="{47AB551E-0830-49D3-B402-6B7CCB4DAA0D}"/>
    <cellStyle name="Standaard 3 2 5 2 3 5 2 2 2" xfId="36889" xr:uid="{6827FE03-56E4-4F3D-B7EE-2879BA27F34E}"/>
    <cellStyle name="Standaard 3 2 5 2 3 5 2 3" xfId="26705" xr:uid="{4F15C26B-56B3-46B7-9E94-16637B90476A}"/>
    <cellStyle name="Standaard 3 2 5 2 3 5 3" xfId="13096" xr:uid="{032BCDA6-B354-4164-BF58-C13068B4A821}"/>
    <cellStyle name="Standaard 3 2 5 2 3 5 3 2" xfId="33465" xr:uid="{2DCC8865-5F20-45BD-8324-F19D5025FB24}"/>
    <cellStyle name="Standaard 3 2 5 2 3 5 4" xfId="23281" xr:uid="{D0773581-E372-42D6-BB7E-0371268789BA}"/>
    <cellStyle name="Standaard 3 2 5 2 3 6" xfId="6320" xr:uid="{B3F270D7-6EE9-4C5A-92A2-93320DE3D1F2}"/>
    <cellStyle name="Standaard 3 2 5 2 3 6 2" xfId="16509" xr:uid="{75D421F2-5E73-447A-84B6-30ABBEA64AA4}"/>
    <cellStyle name="Standaard 3 2 5 2 3 6 2 2" xfId="36878" xr:uid="{50AEA060-70D4-4B6C-ACD0-D15977CE7013}"/>
    <cellStyle name="Standaard 3 2 5 2 3 6 3" xfId="26694" xr:uid="{368C761C-19C5-46A6-87D2-1F160282E48D}"/>
    <cellStyle name="Standaard 3 2 5 2 3 7" xfId="10553" xr:uid="{F9099C86-3135-4B51-9AEE-594C7A3C282F}"/>
    <cellStyle name="Standaard 3 2 5 2 3 7 2" xfId="30922" xr:uid="{F4155D89-CB73-416D-B3A6-A4772D02E1D1}"/>
    <cellStyle name="Standaard 3 2 5 2 3 8" xfId="20738" xr:uid="{94BCB0D0-1576-442F-9EF2-871CD9AC9184}"/>
    <cellStyle name="Standaard 3 2 5 2 4" xfId="436" xr:uid="{DDE43BEE-9056-4BC1-88A2-A7C7D0DEA9F5}"/>
    <cellStyle name="Standaard 3 2 5 2 4 2" xfId="898" xr:uid="{5B065E58-5B8B-46F7-98CF-CA790EBCB9DA}"/>
    <cellStyle name="Standaard 3 2 5 2 4 2 2" xfId="1748" xr:uid="{E5A5751D-A9B2-453C-900C-04147DC3293F}"/>
    <cellStyle name="Standaard 3 2 5 2 4 2 2 2" xfId="4293" xr:uid="{C998C6C0-BFD0-46BF-808C-AE1B743587CA}"/>
    <cellStyle name="Standaard 3 2 5 2 4 2 2 2 2" xfId="6335" xr:uid="{29083423-42E8-4DEA-9CD4-A9FD04902BF8}"/>
    <cellStyle name="Standaard 3 2 5 2 4 2 2 2 2 2" xfId="16524" xr:uid="{E40BC3F9-70D0-4149-AB91-7A2D4329F672}"/>
    <cellStyle name="Standaard 3 2 5 2 4 2 2 2 2 2 2" xfId="36893" xr:uid="{DAAA7D0E-9748-4884-97E2-0695A126F0AA}"/>
    <cellStyle name="Standaard 3 2 5 2 4 2 2 2 2 3" xfId="26709" xr:uid="{1D392B33-67A4-419B-B4DB-24B7515C869F}"/>
    <cellStyle name="Standaard 3 2 5 2 4 2 2 2 3" xfId="14471" xr:uid="{A2EBABD9-CD12-4411-9ACC-DC03FC88AE85}"/>
    <cellStyle name="Standaard 3 2 5 2 4 2 2 2 3 2" xfId="34840" xr:uid="{CA50BBC2-2A04-4D0D-8993-51648A71C3FB}"/>
    <cellStyle name="Standaard 3 2 5 2 4 2 2 2 4" xfId="24656" xr:uid="{4C82545D-8E47-4DC8-948A-2F7047251EF2}"/>
    <cellStyle name="Standaard 3 2 5 2 4 2 2 3" xfId="6334" xr:uid="{E422FD1E-CE28-4F8D-A5D4-3BF9CAB655E6}"/>
    <cellStyle name="Standaard 3 2 5 2 4 2 2 3 2" xfId="16523" xr:uid="{5A8FDB7B-179A-43A8-97AE-4B623481DBA2}"/>
    <cellStyle name="Standaard 3 2 5 2 4 2 2 3 2 2" xfId="36892" xr:uid="{7DB78FDB-500D-42E6-98DD-706EAC55AAD8}"/>
    <cellStyle name="Standaard 3 2 5 2 4 2 2 3 3" xfId="26708" xr:uid="{85AF1A17-9FFA-4F3F-8C9B-5360B686CE4F}"/>
    <cellStyle name="Standaard 3 2 5 2 4 2 2 4" xfId="11928" xr:uid="{B71499A8-E385-4CB2-89A5-FE71DF4A72DE}"/>
    <cellStyle name="Standaard 3 2 5 2 4 2 2 4 2" xfId="32297" xr:uid="{3AAF5E52-5E1D-4F76-AAE5-E661D1F2B73A}"/>
    <cellStyle name="Standaard 3 2 5 2 4 2 2 5" xfId="22113" xr:uid="{C3D4EF1E-6782-4F6C-AD3F-298C838838C5}"/>
    <cellStyle name="Standaard 3 2 5 2 4 2 3" xfId="2595" xr:uid="{BB617DF9-4C0B-40AF-8EE3-630F8C12337E}"/>
    <cellStyle name="Standaard 3 2 5 2 4 2 3 2" xfId="5140" xr:uid="{4F14C2D1-77EA-45A8-A7BA-6219C57A97D4}"/>
    <cellStyle name="Standaard 3 2 5 2 4 2 3 2 2" xfId="6337" xr:uid="{A53FC75F-527E-4DF6-8CFE-B3EFD5FF6DE9}"/>
    <cellStyle name="Standaard 3 2 5 2 4 2 3 2 2 2" xfId="16526" xr:uid="{DB35527C-09EE-4E88-AA2A-23C0CCC6CEA3}"/>
    <cellStyle name="Standaard 3 2 5 2 4 2 3 2 2 2 2" xfId="36895" xr:uid="{C4EC1D7F-6F31-458E-AD13-84FBBC0A6BC4}"/>
    <cellStyle name="Standaard 3 2 5 2 4 2 3 2 2 3" xfId="26711" xr:uid="{1680F9EA-0860-40BC-8F56-2757A1505486}"/>
    <cellStyle name="Standaard 3 2 5 2 4 2 3 2 3" xfId="15318" xr:uid="{6E93264D-F003-4837-85F9-5B43E7DB91B7}"/>
    <cellStyle name="Standaard 3 2 5 2 4 2 3 2 3 2" xfId="35687" xr:uid="{DCC07950-5C23-4409-9867-3E872861FCA0}"/>
    <cellStyle name="Standaard 3 2 5 2 4 2 3 2 4" xfId="25503" xr:uid="{A52CD338-D930-4D29-99FF-14624B98BB4C}"/>
    <cellStyle name="Standaard 3 2 5 2 4 2 3 3" xfId="6336" xr:uid="{E56059E4-4C49-473C-86AB-13B313566913}"/>
    <cellStyle name="Standaard 3 2 5 2 4 2 3 3 2" xfId="16525" xr:uid="{58F7A53C-6112-49FB-B0F7-A46C29F13769}"/>
    <cellStyle name="Standaard 3 2 5 2 4 2 3 3 2 2" xfId="36894" xr:uid="{273D785C-AB71-4B00-8825-AED9F059E31D}"/>
    <cellStyle name="Standaard 3 2 5 2 4 2 3 3 3" xfId="26710" xr:uid="{6FD49468-B4FA-49EB-A6B1-F29D50FADD2D}"/>
    <cellStyle name="Standaard 3 2 5 2 4 2 3 4" xfId="12775" xr:uid="{A8E64334-6346-42D6-8A30-E44D0150808E}"/>
    <cellStyle name="Standaard 3 2 5 2 4 2 3 4 2" xfId="33144" xr:uid="{D19555BA-C217-4366-99C2-90EFAF6936F5}"/>
    <cellStyle name="Standaard 3 2 5 2 4 2 3 5" xfId="22960" xr:uid="{EC6B815D-759E-44FD-BD2D-B40BCDA8C46D}"/>
    <cellStyle name="Standaard 3 2 5 2 4 2 4" xfId="3445" xr:uid="{5449F700-A88E-4902-AF08-993B8F63129C}"/>
    <cellStyle name="Standaard 3 2 5 2 4 2 4 2" xfId="6338" xr:uid="{19416B17-1D93-479D-93C9-AD1E8ABF8D02}"/>
    <cellStyle name="Standaard 3 2 5 2 4 2 4 2 2" xfId="16527" xr:uid="{905A0206-22B9-482B-A92D-57B31F4E6030}"/>
    <cellStyle name="Standaard 3 2 5 2 4 2 4 2 2 2" xfId="36896" xr:uid="{8AFB30B6-FC32-457C-9808-4E25D749F0A3}"/>
    <cellStyle name="Standaard 3 2 5 2 4 2 4 2 3" xfId="26712" xr:uid="{6CEF3859-4BFF-4DE6-9B1F-3D4B66DB9F22}"/>
    <cellStyle name="Standaard 3 2 5 2 4 2 4 3" xfId="13623" xr:uid="{71DDAC2C-0F65-4555-BBEC-8B665102FDB3}"/>
    <cellStyle name="Standaard 3 2 5 2 4 2 4 3 2" xfId="33992" xr:uid="{5B6F4476-3855-4836-BC4D-7F131EEB75BE}"/>
    <cellStyle name="Standaard 3 2 5 2 4 2 4 4" xfId="23808" xr:uid="{13966806-DAB8-405C-BD41-1069558C0C51}"/>
    <cellStyle name="Standaard 3 2 5 2 4 2 5" xfId="6333" xr:uid="{27F5BF8C-10C7-4D7B-8800-52AD2EEA1FE6}"/>
    <cellStyle name="Standaard 3 2 5 2 4 2 5 2" xfId="16522" xr:uid="{EAA94E69-106C-4E81-B934-1FC506589EE3}"/>
    <cellStyle name="Standaard 3 2 5 2 4 2 5 2 2" xfId="36891" xr:uid="{213D3689-9CBD-41AA-9423-A86AF9603C37}"/>
    <cellStyle name="Standaard 3 2 5 2 4 2 5 3" xfId="26707" xr:uid="{4CCC698E-22F1-44C4-A334-E9607E635CFB}"/>
    <cellStyle name="Standaard 3 2 5 2 4 2 6" xfId="11080" xr:uid="{88BD176E-0535-4B25-ACCB-E72DCC6188B3}"/>
    <cellStyle name="Standaard 3 2 5 2 4 2 6 2" xfId="31449" xr:uid="{3C02A731-CBC3-4829-9370-8D541510FDF7}"/>
    <cellStyle name="Standaard 3 2 5 2 4 2 7" xfId="21265" xr:uid="{87E1E24D-E7CD-42CC-99B5-2540600CEC01}"/>
    <cellStyle name="Standaard 3 2 5 2 4 3" xfId="1324" xr:uid="{09171089-3855-45BE-BB19-16CCCD9F450F}"/>
    <cellStyle name="Standaard 3 2 5 2 4 3 2" xfId="3869" xr:uid="{067F2EEB-842D-42A4-B797-58034AEBBE55}"/>
    <cellStyle name="Standaard 3 2 5 2 4 3 2 2" xfId="6340" xr:uid="{FA1B5D93-9D69-4750-878E-FCD147292437}"/>
    <cellStyle name="Standaard 3 2 5 2 4 3 2 2 2" xfId="16529" xr:uid="{2C52FDA8-BF40-4A0F-9A4A-F0B4A27144E9}"/>
    <cellStyle name="Standaard 3 2 5 2 4 3 2 2 2 2" xfId="36898" xr:uid="{D04D4E50-647A-414C-92A2-103683E7131F}"/>
    <cellStyle name="Standaard 3 2 5 2 4 3 2 2 3" xfId="26714" xr:uid="{F876E51C-9766-4E8D-B487-3D628ED6D3EA}"/>
    <cellStyle name="Standaard 3 2 5 2 4 3 2 3" xfId="14047" xr:uid="{850FCD11-C994-48AD-BAAC-76B134E9CC03}"/>
    <cellStyle name="Standaard 3 2 5 2 4 3 2 3 2" xfId="34416" xr:uid="{7EC66E9E-D6D4-4997-B66B-02C7BAA284FD}"/>
    <cellStyle name="Standaard 3 2 5 2 4 3 2 4" xfId="24232" xr:uid="{E5B0EBD1-A8B9-4889-96E9-85282C4AB280}"/>
    <cellStyle name="Standaard 3 2 5 2 4 3 3" xfId="6339" xr:uid="{F36777EC-287C-4BF6-8040-F10917DB68FB}"/>
    <cellStyle name="Standaard 3 2 5 2 4 3 3 2" xfId="16528" xr:uid="{B36E921A-0E90-4182-946A-9E8B23E18787}"/>
    <cellStyle name="Standaard 3 2 5 2 4 3 3 2 2" xfId="36897" xr:uid="{5AB121F5-2975-4A2D-84E1-E95B849D4D04}"/>
    <cellStyle name="Standaard 3 2 5 2 4 3 3 3" xfId="26713" xr:uid="{22DE2297-2CE1-4903-AAD8-286AACDA6B80}"/>
    <cellStyle name="Standaard 3 2 5 2 4 3 4" xfId="11504" xr:uid="{8CA97DF7-9277-4E86-B907-0E3EFBA6DF2B}"/>
    <cellStyle name="Standaard 3 2 5 2 4 3 4 2" xfId="31873" xr:uid="{8DDEDD9F-06BC-4489-80CB-94151E4508D1}"/>
    <cellStyle name="Standaard 3 2 5 2 4 3 5" xfId="21689" xr:uid="{B05A5E72-4115-4BDB-9AFA-0AF2AE1D010E}"/>
    <cellStyle name="Standaard 3 2 5 2 4 4" xfId="2171" xr:uid="{45DDED7C-2E3C-46A4-AA49-82B35D4B64CE}"/>
    <cellStyle name="Standaard 3 2 5 2 4 4 2" xfId="4716" xr:uid="{0538F125-C311-45E1-ACA6-8A1E86EAD02E}"/>
    <cellStyle name="Standaard 3 2 5 2 4 4 2 2" xfId="6342" xr:uid="{A2D10D79-128D-4C8F-BBFE-1453242599D5}"/>
    <cellStyle name="Standaard 3 2 5 2 4 4 2 2 2" xfId="16531" xr:uid="{605DB4E7-CC2A-4198-9F48-6038ABA9F02B}"/>
    <cellStyle name="Standaard 3 2 5 2 4 4 2 2 2 2" xfId="36900" xr:uid="{E62DF1AA-3CD4-4F5E-BBB8-3E4284E4EBC9}"/>
    <cellStyle name="Standaard 3 2 5 2 4 4 2 2 3" xfId="26716" xr:uid="{F48F443B-19FF-455C-A3F0-66E51D059842}"/>
    <cellStyle name="Standaard 3 2 5 2 4 4 2 3" xfId="14894" xr:uid="{586A1569-3397-4E92-9548-E4C958EA8BA2}"/>
    <cellStyle name="Standaard 3 2 5 2 4 4 2 3 2" xfId="35263" xr:uid="{6EEF3458-290D-4AD3-9C37-8F7B898435AA}"/>
    <cellStyle name="Standaard 3 2 5 2 4 4 2 4" xfId="25079" xr:uid="{C831B97B-7BD0-42DB-A439-EE51F094A672}"/>
    <cellStyle name="Standaard 3 2 5 2 4 4 3" xfId="6341" xr:uid="{9B1099C3-FFDE-47E3-9D9E-54A66B663C81}"/>
    <cellStyle name="Standaard 3 2 5 2 4 4 3 2" xfId="16530" xr:uid="{62C5EED3-7576-466D-AC71-A2AEFC5091D7}"/>
    <cellStyle name="Standaard 3 2 5 2 4 4 3 2 2" xfId="36899" xr:uid="{ACC589B5-D7FD-4DB7-A568-C4ACFCA7D9C3}"/>
    <cellStyle name="Standaard 3 2 5 2 4 4 3 3" xfId="26715" xr:uid="{15E98A32-9D2B-482B-9038-2B74964DFF32}"/>
    <cellStyle name="Standaard 3 2 5 2 4 4 4" xfId="12351" xr:uid="{040D37D6-6AF0-488E-911B-966BBBCB84C0}"/>
    <cellStyle name="Standaard 3 2 5 2 4 4 4 2" xfId="32720" xr:uid="{718CD067-EE00-454A-B01F-67040A4EA55E}"/>
    <cellStyle name="Standaard 3 2 5 2 4 4 5" xfId="22536" xr:uid="{DD37ACAC-6D4B-4956-BEC6-C138780F831C}"/>
    <cellStyle name="Standaard 3 2 5 2 4 5" xfId="3021" xr:uid="{22F516FD-0837-4ACE-840B-F190FD94921B}"/>
    <cellStyle name="Standaard 3 2 5 2 4 5 2" xfId="6343" xr:uid="{D5E76328-A3A6-44A3-A8BB-86FC80A1B4B8}"/>
    <cellStyle name="Standaard 3 2 5 2 4 5 2 2" xfId="16532" xr:uid="{4FD27D5E-3954-4A4A-8305-9FC7411F1753}"/>
    <cellStyle name="Standaard 3 2 5 2 4 5 2 2 2" xfId="36901" xr:uid="{BDEA176D-1E6D-4AA8-8054-3E39186B3D90}"/>
    <cellStyle name="Standaard 3 2 5 2 4 5 2 3" xfId="26717" xr:uid="{CF01FF74-616B-4207-AD83-DF2BC62EDD55}"/>
    <cellStyle name="Standaard 3 2 5 2 4 5 3" xfId="13199" xr:uid="{DF8875FF-7193-4063-A9CB-B505D6FD2CB6}"/>
    <cellStyle name="Standaard 3 2 5 2 4 5 3 2" xfId="33568" xr:uid="{B5F91D9E-5860-47BC-838C-0961B16FE485}"/>
    <cellStyle name="Standaard 3 2 5 2 4 5 4" xfId="23384" xr:uid="{39E07C53-F2F2-4998-BC42-CB7300BB65C6}"/>
    <cellStyle name="Standaard 3 2 5 2 4 6" xfId="6332" xr:uid="{F77E0D06-57FF-44B8-B99C-5B33E8A7E516}"/>
    <cellStyle name="Standaard 3 2 5 2 4 6 2" xfId="16521" xr:uid="{DCA1D4CE-7A09-4E03-B319-B28BD779DDB3}"/>
    <cellStyle name="Standaard 3 2 5 2 4 6 2 2" xfId="36890" xr:uid="{043F3D28-BCDB-456C-9D3D-568A48EB4AFC}"/>
    <cellStyle name="Standaard 3 2 5 2 4 6 3" xfId="26706" xr:uid="{E9602A8D-3F25-4DD9-8A6A-0498DD267DD9}"/>
    <cellStyle name="Standaard 3 2 5 2 4 7" xfId="10656" xr:uid="{5E52F276-4890-4515-B325-E5140F5B495E}"/>
    <cellStyle name="Standaard 3 2 5 2 4 7 2" xfId="31025" xr:uid="{A56A7C3D-F892-4317-8FB4-FB09E5A6EAB0}"/>
    <cellStyle name="Standaard 3 2 5 2 4 8" xfId="20841" xr:uid="{F640636F-1BDA-4414-AB26-4C23E38DD106}"/>
    <cellStyle name="Standaard 3 2 5 2 5" xfId="592" xr:uid="{249B52EF-A1CB-4F37-9C71-12AB0EE13A33}"/>
    <cellStyle name="Standaard 3 2 5 2 5 2" xfId="1018" xr:uid="{742A3EDB-5018-4E70-A492-CD4E13E32742}"/>
    <cellStyle name="Standaard 3 2 5 2 5 2 2" xfId="1868" xr:uid="{C8681F01-7911-43AD-8204-D69A92A76B8A}"/>
    <cellStyle name="Standaard 3 2 5 2 5 2 2 2" xfId="4413" xr:uid="{68AC1174-9F3C-443D-897E-3F9BE83A4DB2}"/>
    <cellStyle name="Standaard 3 2 5 2 5 2 2 2 2" xfId="6347" xr:uid="{E730F7D8-CC51-49E2-8C07-6FEAA56D5803}"/>
    <cellStyle name="Standaard 3 2 5 2 5 2 2 2 2 2" xfId="16536" xr:uid="{35A7F199-9D10-4720-8EB6-1542BA155DB5}"/>
    <cellStyle name="Standaard 3 2 5 2 5 2 2 2 2 2 2" xfId="36905" xr:uid="{76BCB921-7448-46A1-842A-EF6AADF57F2C}"/>
    <cellStyle name="Standaard 3 2 5 2 5 2 2 2 2 3" xfId="26721" xr:uid="{C8F7CB70-9178-4DE0-8122-920F1C3C1B77}"/>
    <cellStyle name="Standaard 3 2 5 2 5 2 2 2 3" xfId="14591" xr:uid="{F2B065F0-B4D7-40A0-82E8-543BCFBCEBFE}"/>
    <cellStyle name="Standaard 3 2 5 2 5 2 2 2 3 2" xfId="34960" xr:uid="{57795592-1804-4074-B6C2-50613B39B50A}"/>
    <cellStyle name="Standaard 3 2 5 2 5 2 2 2 4" xfId="24776" xr:uid="{AE39AD2E-0D97-4E9F-9A1D-4B73ABF87FE0}"/>
    <cellStyle name="Standaard 3 2 5 2 5 2 2 3" xfId="6346" xr:uid="{CCA9408B-6F8E-41BE-9BC6-D23CCBA50BC6}"/>
    <cellStyle name="Standaard 3 2 5 2 5 2 2 3 2" xfId="16535" xr:uid="{A0AA132E-6FB9-4087-BD22-FA17C23A4578}"/>
    <cellStyle name="Standaard 3 2 5 2 5 2 2 3 2 2" xfId="36904" xr:uid="{3DCAE7C6-D8C1-4354-90D8-3E666948E46B}"/>
    <cellStyle name="Standaard 3 2 5 2 5 2 2 3 3" xfId="26720" xr:uid="{E7B2209C-358F-40DD-95A3-F187C9C520E8}"/>
    <cellStyle name="Standaard 3 2 5 2 5 2 2 4" xfId="12048" xr:uid="{848022EB-8F74-486C-9ADD-7AD153233A37}"/>
    <cellStyle name="Standaard 3 2 5 2 5 2 2 4 2" xfId="32417" xr:uid="{2315A483-9839-4D38-944A-EACDB8D7AB5D}"/>
    <cellStyle name="Standaard 3 2 5 2 5 2 2 5" xfId="22233" xr:uid="{211E4B58-E582-4970-B478-BEC9489A8C17}"/>
    <cellStyle name="Standaard 3 2 5 2 5 2 3" xfId="2715" xr:uid="{41FC9637-F262-49B7-83A7-FE513A47A3C2}"/>
    <cellStyle name="Standaard 3 2 5 2 5 2 3 2" xfId="5260" xr:uid="{7AD8801C-5315-484E-A5DB-75A97F21F406}"/>
    <cellStyle name="Standaard 3 2 5 2 5 2 3 2 2" xfId="6349" xr:uid="{3F1F715C-9D30-49B8-BEDF-2E7848F79504}"/>
    <cellStyle name="Standaard 3 2 5 2 5 2 3 2 2 2" xfId="16538" xr:uid="{05952317-D378-41CC-8B06-74EB361B6EBB}"/>
    <cellStyle name="Standaard 3 2 5 2 5 2 3 2 2 2 2" xfId="36907" xr:uid="{5D404CCC-ABF1-49D7-9373-DC39C368BA4C}"/>
    <cellStyle name="Standaard 3 2 5 2 5 2 3 2 2 3" xfId="26723" xr:uid="{5638F3A0-7936-49A7-8AB0-ECD621ED941C}"/>
    <cellStyle name="Standaard 3 2 5 2 5 2 3 2 3" xfId="15438" xr:uid="{F9815366-466A-4977-9D44-F1ED67763A54}"/>
    <cellStyle name="Standaard 3 2 5 2 5 2 3 2 3 2" xfId="35807" xr:uid="{F53C3F3B-C5B5-4254-8D90-BFBFB61868AC}"/>
    <cellStyle name="Standaard 3 2 5 2 5 2 3 2 4" xfId="25623" xr:uid="{78FD60C5-98DF-49D5-9ED4-3C8034CBC8F4}"/>
    <cellStyle name="Standaard 3 2 5 2 5 2 3 3" xfId="6348" xr:uid="{BFEC6A49-CC81-4BA7-B8C4-33158F5A13E3}"/>
    <cellStyle name="Standaard 3 2 5 2 5 2 3 3 2" xfId="16537" xr:uid="{6D7188C4-1BCA-4EF2-8B94-AC8B86E01A11}"/>
    <cellStyle name="Standaard 3 2 5 2 5 2 3 3 2 2" xfId="36906" xr:uid="{3AB6F235-AE09-4F27-B5E0-725E0C989EF9}"/>
    <cellStyle name="Standaard 3 2 5 2 5 2 3 3 3" xfId="26722" xr:uid="{CCAC0439-73F6-4150-B833-02B7F4D0DCA0}"/>
    <cellStyle name="Standaard 3 2 5 2 5 2 3 4" xfId="12895" xr:uid="{DD587957-0B35-401C-A536-A44328025F44}"/>
    <cellStyle name="Standaard 3 2 5 2 5 2 3 4 2" xfId="33264" xr:uid="{B769A25E-0D78-4DA9-A6D3-29F5DDEF212D}"/>
    <cellStyle name="Standaard 3 2 5 2 5 2 3 5" xfId="23080" xr:uid="{18828EA2-CCD3-41A4-81D1-E306FC197CF9}"/>
    <cellStyle name="Standaard 3 2 5 2 5 2 4" xfId="3565" xr:uid="{025AA4E7-9183-4A3D-AD46-B157BAC62573}"/>
    <cellStyle name="Standaard 3 2 5 2 5 2 4 2" xfId="6350" xr:uid="{577C12A8-10CD-463B-AFE7-2C084B805490}"/>
    <cellStyle name="Standaard 3 2 5 2 5 2 4 2 2" xfId="16539" xr:uid="{51BA1C2A-CD4A-4089-88DD-4544400919AC}"/>
    <cellStyle name="Standaard 3 2 5 2 5 2 4 2 2 2" xfId="36908" xr:uid="{2DCD3DCB-A9DD-4E18-9F1B-89F84CACFFF7}"/>
    <cellStyle name="Standaard 3 2 5 2 5 2 4 2 3" xfId="26724" xr:uid="{606CF355-ECF6-4301-AE2C-3142854491FD}"/>
    <cellStyle name="Standaard 3 2 5 2 5 2 4 3" xfId="13743" xr:uid="{2CDED724-33C7-49BB-8B38-484685FEDD6B}"/>
    <cellStyle name="Standaard 3 2 5 2 5 2 4 3 2" xfId="34112" xr:uid="{3A1CA5B5-DC62-40FA-8426-5DA60B9795FF}"/>
    <cellStyle name="Standaard 3 2 5 2 5 2 4 4" xfId="23928" xr:uid="{CC2206A2-4BFB-4257-B631-53D08A0D9AC2}"/>
    <cellStyle name="Standaard 3 2 5 2 5 2 5" xfId="6345" xr:uid="{9E40892D-0F7F-4EE3-A765-B8DCA55B6787}"/>
    <cellStyle name="Standaard 3 2 5 2 5 2 5 2" xfId="16534" xr:uid="{9926BAD3-75FA-4E8E-8C58-AE39EE7952E0}"/>
    <cellStyle name="Standaard 3 2 5 2 5 2 5 2 2" xfId="36903" xr:uid="{5795A06E-F459-4E1B-85F4-40F03781AB11}"/>
    <cellStyle name="Standaard 3 2 5 2 5 2 5 3" xfId="26719" xr:uid="{CA5D4A6E-B45D-4DE1-9C84-17EC9239B6C6}"/>
    <cellStyle name="Standaard 3 2 5 2 5 2 6" xfId="11200" xr:uid="{581A2B6F-3149-40EA-98FA-515738AC2578}"/>
    <cellStyle name="Standaard 3 2 5 2 5 2 6 2" xfId="31569" xr:uid="{C04FC33E-5487-4E95-A6FB-CE5C37EBBAB0}"/>
    <cellStyle name="Standaard 3 2 5 2 5 2 7" xfId="21385" xr:uid="{9710300A-7029-4920-BACC-8DEA279825FB}"/>
    <cellStyle name="Standaard 3 2 5 2 5 3" xfId="1444" xr:uid="{0E1CA740-CA9C-4F7F-BA06-8EA6BB075841}"/>
    <cellStyle name="Standaard 3 2 5 2 5 3 2" xfId="3989" xr:uid="{5B9416FA-BF49-4668-B1DF-EE95691F1807}"/>
    <cellStyle name="Standaard 3 2 5 2 5 3 2 2" xfId="6352" xr:uid="{6C0567D4-EFF2-4D90-B899-41FB371DC582}"/>
    <cellStyle name="Standaard 3 2 5 2 5 3 2 2 2" xfId="16541" xr:uid="{735DA264-E9D1-4510-BF75-1F1D68340577}"/>
    <cellStyle name="Standaard 3 2 5 2 5 3 2 2 2 2" xfId="36910" xr:uid="{7D92D4F8-071F-4540-9699-94F065A07D68}"/>
    <cellStyle name="Standaard 3 2 5 2 5 3 2 2 3" xfId="26726" xr:uid="{5909F841-CC49-4E19-BA7A-88D6E4FCF208}"/>
    <cellStyle name="Standaard 3 2 5 2 5 3 2 3" xfId="14167" xr:uid="{C0AF813F-7AF9-402E-BCEB-594F69ED0784}"/>
    <cellStyle name="Standaard 3 2 5 2 5 3 2 3 2" xfId="34536" xr:uid="{F9051BC7-4BDF-4546-80A2-843525A1E4C1}"/>
    <cellStyle name="Standaard 3 2 5 2 5 3 2 4" xfId="24352" xr:uid="{CA8ABDC9-4F77-47CD-9869-D25AAAC0A436}"/>
    <cellStyle name="Standaard 3 2 5 2 5 3 3" xfId="6351" xr:uid="{E507FDF2-E0B8-4648-BA4F-DE9EA26D3F38}"/>
    <cellStyle name="Standaard 3 2 5 2 5 3 3 2" xfId="16540" xr:uid="{65F863CB-8336-40CE-B1B2-FA7F02003B0B}"/>
    <cellStyle name="Standaard 3 2 5 2 5 3 3 2 2" xfId="36909" xr:uid="{0017A5C0-EABC-467E-AE06-20D93119006A}"/>
    <cellStyle name="Standaard 3 2 5 2 5 3 3 3" xfId="26725" xr:uid="{8E5D00FC-CE92-47FE-B45E-4813B003D4CB}"/>
    <cellStyle name="Standaard 3 2 5 2 5 3 4" xfId="11624" xr:uid="{2B509A0E-AB34-4099-B46D-22552B43316C}"/>
    <cellStyle name="Standaard 3 2 5 2 5 3 4 2" xfId="31993" xr:uid="{41AFE22D-61AE-4A3D-BB70-DB97803A9552}"/>
    <cellStyle name="Standaard 3 2 5 2 5 3 5" xfId="21809" xr:uid="{CF2C0E0D-D699-4CE3-AC5A-06F94456384C}"/>
    <cellStyle name="Standaard 3 2 5 2 5 4" xfId="2291" xr:uid="{16E1FB74-B598-4846-A5B6-BAC0DFF08789}"/>
    <cellStyle name="Standaard 3 2 5 2 5 4 2" xfId="4836" xr:uid="{9913D5BC-AC24-410D-B9FE-6BC0C755F69A}"/>
    <cellStyle name="Standaard 3 2 5 2 5 4 2 2" xfId="6354" xr:uid="{7FDE0E14-1DEB-46D9-B1C2-30B5DC3F0D21}"/>
    <cellStyle name="Standaard 3 2 5 2 5 4 2 2 2" xfId="16543" xr:uid="{2630E5FC-761F-4EE5-98B8-25611E746DFE}"/>
    <cellStyle name="Standaard 3 2 5 2 5 4 2 2 2 2" xfId="36912" xr:uid="{78CC0F13-B802-44CB-90B0-849E7BEEDD27}"/>
    <cellStyle name="Standaard 3 2 5 2 5 4 2 2 3" xfId="26728" xr:uid="{03B95BF6-6105-4AD5-9B8F-218919407C0A}"/>
    <cellStyle name="Standaard 3 2 5 2 5 4 2 3" xfId="15014" xr:uid="{9A3A5518-4E15-4CC0-A90F-32909C430D7C}"/>
    <cellStyle name="Standaard 3 2 5 2 5 4 2 3 2" xfId="35383" xr:uid="{E1FE141D-694C-4D31-B8DB-58DD08290CF4}"/>
    <cellStyle name="Standaard 3 2 5 2 5 4 2 4" xfId="25199" xr:uid="{ECD44E2A-902D-475B-A13B-6535F4803D1C}"/>
    <cellStyle name="Standaard 3 2 5 2 5 4 3" xfId="6353" xr:uid="{635750BC-6917-4C13-B126-82CBFBACA606}"/>
    <cellStyle name="Standaard 3 2 5 2 5 4 3 2" xfId="16542" xr:uid="{456B157A-7A0F-4094-8CDE-8AF32C9D766C}"/>
    <cellStyle name="Standaard 3 2 5 2 5 4 3 2 2" xfId="36911" xr:uid="{EE528CB0-DF5E-430F-B524-77FF42CD8DDE}"/>
    <cellStyle name="Standaard 3 2 5 2 5 4 3 3" xfId="26727" xr:uid="{1BDE38EE-6CC0-4623-B533-D41D66BB384C}"/>
    <cellStyle name="Standaard 3 2 5 2 5 4 4" xfId="12471" xr:uid="{A890684C-8C9A-4EE7-BA14-1EF108C63A34}"/>
    <cellStyle name="Standaard 3 2 5 2 5 4 4 2" xfId="32840" xr:uid="{EB087EAB-BCB1-46DE-9852-49AAD102DF3D}"/>
    <cellStyle name="Standaard 3 2 5 2 5 4 5" xfId="22656" xr:uid="{79BDBFD9-558A-407E-9755-7913D5D17B79}"/>
    <cellStyle name="Standaard 3 2 5 2 5 5" xfId="3141" xr:uid="{36C6F3EA-15F9-40C2-BE52-F0B0804A213E}"/>
    <cellStyle name="Standaard 3 2 5 2 5 5 2" xfId="6355" xr:uid="{C2FA7A61-C80C-4223-9124-3DCB1B759CF6}"/>
    <cellStyle name="Standaard 3 2 5 2 5 5 2 2" xfId="16544" xr:uid="{795BE357-418D-4202-B78D-A19D1081E3B7}"/>
    <cellStyle name="Standaard 3 2 5 2 5 5 2 2 2" xfId="36913" xr:uid="{BAFC678C-61FF-4A2C-8520-063161808E52}"/>
    <cellStyle name="Standaard 3 2 5 2 5 5 2 3" xfId="26729" xr:uid="{651855ED-B3CD-44BE-9F27-5F492595BDCA}"/>
    <cellStyle name="Standaard 3 2 5 2 5 5 3" xfId="13319" xr:uid="{A7C49583-0F99-4C34-9F64-93479EE16C9B}"/>
    <cellStyle name="Standaard 3 2 5 2 5 5 3 2" xfId="33688" xr:uid="{EE201433-D217-4836-A8AC-543FEBF8CB7E}"/>
    <cellStyle name="Standaard 3 2 5 2 5 5 4" xfId="23504" xr:uid="{B8EDF7D3-71D9-44CE-97C1-EAD8579F01EA}"/>
    <cellStyle name="Standaard 3 2 5 2 5 6" xfId="6344" xr:uid="{BF756577-FAD6-418D-B191-B50FAEAE3FBF}"/>
    <cellStyle name="Standaard 3 2 5 2 5 6 2" xfId="16533" xr:uid="{E4ECAEF9-16AD-438C-9F53-193889724702}"/>
    <cellStyle name="Standaard 3 2 5 2 5 6 2 2" xfId="36902" xr:uid="{E3617085-8B42-43B2-AB43-AB525BC628DF}"/>
    <cellStyle name="Standaard 3 2 5 2 5 6 3" xfId="26718" xr:uid="{E26F8CB7-562B-4E8E-A994-F90662E0A888}"/>
    <cellStyle name="Standaard 3 2 5 2 5 7" xfId="10776" xr:uid="{ABC8CB15-3613-4161-9C2C-7E35E094E8D9}"/>
    <cellStyle name="Standaard 3 2 5 2 5 7 2" xfId="31145" xr:uid="{8BF54E94-D424-4200-A97E-CD5AAA7D93F2}"/>
    <cellStyle name="Standaard 3 2 5 2 5 8" xfId="20961" xr:uid="{9BE9071E-BEFA-4671-9F0D-D1CB7A886DD8}"/>
    <cellStyle name="Standaard 3 2 5 2 6" xfId="661" xr:uid="{3BE63B7A-8064-44CD-B7FF-EBD2E43892DB}"/>
    <cellStyle name="Standaard 3 2 5 2 6 2" xfId="1511" xr:uid="{37E9BBC0-17CD-4C83-B39A-586B27D1B89C}"/>
    <cellStyle name="Standaard 3 2 5 2 6 2 2" xfId="4056" xr:uid="{3699DB8D-1376-4226-85DB-5B857EEE7D66}"/>
    <cellStyle name="Standaard 3 2 5 2 6 2 2 2" xfId="6358" xr:uid="{2EAD4D2B-959C-4F94-A37C-A90726EDD861}"/>
    <cellStyle name="Standaard 3 2 5 2 6 2 2 2 2" xfId="16547" xr:uid="{34874C0D-2EF0-4B41-AF9F-3B7FFDD89EB3}"/>
    <cellStyle name="Standaard 3 2 5 2 6 2 2 2 2 2" xfId="36916" xr:uid="{58EEAE51-700A-46FE-9565-7229B36FE5D8}"/>
    <cellStyle name="Standaard 3 2 5 2 6 2 2 2 3" xfId="26732" xr:uid="{5FBD676B-5B8C-4FCA-96FE-28FB97DD4ED4}"/>
    <cellStyle name="Standaard 3 2 5 2 6 2 2 3" xfId="14234" xr:uid="{A0C07233-7836-43F5-A6E1-98B14EB575A5}"/>
    <cellStyle name="Standaard 3 2 5 2 6 2 2 3 2" xfId="34603" xr:uid="{AF1F790F-17C9-46A9-8BC5-368DD8473DFE}"/>
    <cellStyle name="Standaard 3 2 5 2 6 2 2 4" xfId="24419" xr:uid="{15687803-CBD5-4CEC-9843-556CDA6506E1}"/>
    <cellStyle name="Standaard 3 2 5 2 6 2 3" xfId="6357" xr:uid="{8236C1F7-D304-4E6D-A62F-22C30F14FFA6}"/>
    <cellStyle name="Standaard 3 2 5 2 6 2 3 2" xfId="16546" xr:uid="{C2E23CF8-1DFE-4583-8944-BDCF16DCF951}"/>
    <cellStyle name="Standaard 3 2 5 2 6 2 3 2 2" xfId="36915" xr:uid="{29ED2966-4990-4073-81C6-D4D21C7C5811}"/>
    <cellStyle name="Standaard 3 2 5 2 6 2 3 3" xfId="26731" xr:uid="{8D5996C9-F0E0-45AB-A7AD-6E76ACFCD53F}"/>
    <cellStyle name="Standaard 3 2 5 2 6 2 4" xfId="11691" xr:uid="{5277E40C-843B-4364-A5B8-E197AC117E4A}"/>
    <cellStyle name="Standaard 3 2 5 2 6 2 4 2" xfId="32060" xr:uid="{B7C2294C-B659-4D4D-8511-65AF176C0A5D}"/>
    <cellStyle name="Standaard 3 2 5 2 6 2 5" xfId="21876" xr:uid="{12D7F8DC-3F83-408D-AA1E-76BA8A96133D}"/>
    <cellStyle name="Standaard 3 2 5 2 6 3" xfId="2358" xr:uid="{5C6D9115-6988-4D81-99F5-4216A60C2063}"/>
    <cellStyle name="Standaard 3 2 5 2 6 3 2" xfId="4903" xr:uid="{E56EEF83-9F85-48DF-8CB4-55464B6E84E8}"/>
    <cellStyle name="Standaard 3 2 5 2 6 3 2 2" xfId="6360" xr:uid="{D0CC170C-E5C8-4FF6-A776-658FA884B54C}"/>
    <cellStyle name="Standaard 3 2 5 2 6 3 2 2 2" xfId="16549" xr:uid="{12C04576-A0CE-4141-913E-83CE36C5313F}"/>
    <cellStyle name="Standaard 3 2 5 2 6 3 2 2 2 2" xfId="36918" xr:uid="{0DE99AB9-8962-4162-AD5E-F242FAC4A683}"/>
    <cellStyle name="Standaard 3 2 5 2 6 3 2 2 3" xfId="26734" xr:uid="{6BB207AA-0B5A-4814-8268-66B7AAEF8897}"/>
    <cellStyle name="Standaard 3 2 5 2 6 3 2 3" xfId="15081" xr:uid="{24E8EFA3-794B-4209-A430-8712C804C695}"/>
    <cellStyle name="Standaard 3 2 5 2 6 3 2 3 2" xfId="35450" xr:uid="{49457A5C-3996-44A6-B004-9936E1BEFB05}"/>
    <cellStyle name="Standaard 3 2 5 2 6 3 2 4" xfId="25266" xr:uid="{FE100054-ADCF-4FF4-9A7F-0144D8F246BC}"/>
    <cellStyle name="Standaard 3 2 5 2 6 3 3" xfId="6359" xr:uid="{C9662CD0-43CD-4F3E-B9D3-14113EBC8889}"/>
    <cellStyle name="Standaard 3 2 5 2 6 3 3 2" xfId="16548" xr:uid="{B8D1F34C-0B50-4140-93BA-00D79506DB67}"/>
    <cellStyle name="Standaard 3 2 5 2 6 3 3 2 2" xfId="36917" xr:uid="{36DF1E99-A595-4C9D-9BA1-B8124B4430F2}"/>
    <cellStyle name="Standaard 3 2 5 2 6 3 3 3" xfId="26733" xr:uid="{44965DA0-207C-47FA-B8D9-F5BBAF980247}"/>
    <cellStyle name="Standaard 3 2 5 2 6 3 4" xfId="12538" xr:uid="{429BF56F-7735-44A2-A432-8C7A2C231688}"/>
    <cellStyle name="Standaard 3 2 5 2 6 3 4 2" xfId="32907" xr:uid="{93FE275F-F019-4930-8976-738E26A05914}"/>
    <cellStyle name="Standaard 3 2 5 2 6 3 5" xfId="22723" xr:uid="{EA1530B3-92BC-402D-B2C7-DE74034AFA24}"/>
    <cellStyle name="Standaard 3 2 5 2 6 4" xfId="3208" xr:uid="{C6882C7E-E668-453E-B70E-F8A955C6CDBB}"/>
    <cellStyle name="Standaard 3 2 5 2 6 4 2" xfId="6361" xr:uid="{6D28780B-8D61-40E6-BD1B-73EBE3DEFD4E}"/>
    <cellStyle name="Standaard 3 2 5 2 6 4 2 2" xfId="16550" xr:uid="{EC67A329-9AAB-42B8-9CD9-0A8816822FAA}"/>
    <cellStyle name="Standaard 3 2 5 2 6 4 2 2 2" xfId="36919" xr:uid="{7059AFE8-7570-4BFD-8EBC-C07163BA1475}"/>
    <cellStyle name="Standaard 3 2 5 2 6 4 2 3" xfId="26735" xr:uid="{F5FDA64F-B403-4106-899F-61CC020DA72C}"/>
    <cellStyle name="Standaard 3 2 5 2 6 4 3" xfId="13386" xr:uid="{98516906-BE63-4217-9885-5332977F008F}"/>
    <cellStyle name="Standaard 3 2 5 2 6 4 3 2" xfId="33755" xr:uid="{7A3AED09-9D91-4CEC-BD90-75D2FB929FE7}"/>
    <cellStyle name="Standaard 3 2 5 2 6 4 4" xfId="23571" xr:uid="{89A42E4F-B10A-47DE-8B6C-2233560EEDEC}"/>
    <cellStyle name="Standaard 3 2 5 2 6 5" xfId="6356" xr:uid="{0C81DEEA-0537-4C62-B001-B7CF4AE2DF89}"/>
    <cellStyle name="Standaard 3 2 5 2 6 5 2" xfId="16545" xr:uid="{D32FFFE5-B696-49E5-B0AD-6755C443F67C}"/>
    <cellStyle name="Standaard 3 2 5 2 6 5 2 2" xfId="36914" xr:uid="{9C853731-24FA-448A-9283-E00D34E66D87}"/>
    <cellStyle name="Standaard 3 2 5 2 6 5 3" xfId="26730" xr:uid="{A035ADC0-2F08-47EA-8AF8-436C03C5A3A4}"/>
    <cellStyle name="Standaard 3 2 5 2 6 6" xfId="10843" xr:uid="{7FE10D35-D98D-4151-BEB0-D90E620EB218}"/>
    <cellStyle name="Standaard 3 2 5 2 6 6 2" xfId="31212" xr:uid="{51A88DC1-B970-4BF8-80E4-C5B92005E35C}"/>
    <cellStyle name="Standaard 3 2 5 2 6 7" xfId="21028" xr:uid="{ACC17158-724B-4DFC-B04E-9AD1F824D00B}"/>
    <cellStyle name="Standaard 3 2 5 2 7" xfId="1087" xr:uid="{2CBF8C50-605D-4898-BD49-BAC8E0877832}"/>
    <cellStyle name="Standaard 3 2 5 2 7 2" xfId="3632" xr:uid="{6A4ACEC5-1C2B-4F33-B51C-5E6EE546493F}"/>
    <cellStyle name="Standaard 3 2 5 2 7 2 2" xfId="6363" xr:uid="{14D2F96C-6AA7-45F5-8305-772CF3912E34}"/>
    <cellStyle name="Standaard 3 2 5 2 7 2 2 2" xfId="16552" xr:uid="{B3125259-CD96-4082-83FE-8FB3954D3CA1}"/>
    <cellStyle name="Standaard 3 2 5 2 7 2 2 2 2" xfId="36921" xr:uid="{ED868BAF-170B-4B35-814F-CA750C0A4B82}"/>
    <cellStyle name="Standaard 3 2 5 2 7 2 2 3" xfId="26737" xr:uid="{D17775B6-CFF3-4648-A52E-FB123F249EE5}"/>
    <cellStyle name="Standaard 3 2 5 2 7 2 3" xfId="13810" xr:uid="{8C808304-7B10-4EE0-8DD7-FBBA75AACD22}"/>
    <cellStyle name="Standaard 3 2 5 2 7 2 3 2" xfId="34179" xr:uid="{591F3894-8D8E-46D8-8730-476507C52D7D}"/>
    <cellStyle name="Standaard 3 2 5 2 7 2 4" xfId="23995" xr:uid="{DEDC8423-D948-4324-A10F-99A0A8C156A0}"/>
    <cellStyle name="Standaard 3 2 5 2 7 3" xfId="6362" xr:uid="{BCA15141-49BB-4D0A-9216-6A7D12B65DCE}"/>
    <cellStyle name="Standaard 3 2 5 2 7 3 2" xfId="16551" xr:uid="{17494D6B-FAF0-4E0D-98C8-24B67BBA331D}"/>
    <cellStyle name="Standaard 3 2 5 2 7 3 2 2" xfId="36920" xr:uid="{BC7FB60B-1CD7-4B0E-B85F-D358B1F8D58C}"/>
    <cellStyle name="Standaard 3 2 5 2 7 3 3" xfId="26736" xr:uid="{58E937B7-0676-423E-B10E-4BC6137CB228}"/>
    <cellStyle name="Standaard 3 2 5 2 7 4" xfId="11267" xr:uid="{58664A4C-FDDC-411E-8AF0-E697AFEDE234}"/>
    <cellStyle name="Standaard 3 2 5 2 7 4 2" xfId="31636" xr:uid="{DB6384D0-2D4C-4E7A-B6A8-6A158D7F5906}"/>
    <cellStyle name="Standaard 3 2 5 2 7 5" xfId="21452" xr:uid="{76EA5500-E5CA-45C2-9CBC-B3640C9B0E47}"/>
    <cellStyle name="Standaard 3 2 5 2 8" xfId="1934" xr:uid="{C954A3D1-FEDD-46FC-B2E6-EA71FAD0D7B4}"/>
    <cellStyle name="Standaard 3 2 5 2 8 2" xfId="4479" xr:uid="{0726915B-307D-4F47-8D90-76313FEC5D91}"/>
    <cellStyle name="Standaard 3 2 5 2 8 2 2" xfId="6365" xr:uid="{79DCDEA1-7589-468C-8489-0140012441EE}"/>
    <cellStyle name="Standaard 3 2 5 2 8 2 2 2" xfId="16554" xr:uid="{75F77A18-E663-4BD0-A5C5-DA6EBE288E29}"/>
    <cellStyle name="Standaard 3 2 5 2 8 2 2 2 2" xfId="36923" xr:uid="{4C58E632-C1C0-4DD0-99F3-2DCF3738834B}"/>
    <cellStyle name="Standaard 3 2 5 2 8 2 2 3" xfId="26739" xr:uid="{58313524-D894-40C4-A3D7-44D038E7D8BD}"/>
    <cellStyle name="Standaard 3 2 5 2 8 2 3" xfId="14657" xr:uid="{8E65BD06-1323-464D-B3AA-35985EA6AFA4}"/>
    <cellStyle name="Standaard 3 2 5 2 8 2 3 2" xfId="35026" xr:uid="{76965102-9F2F-4F18-8A6A-68E7B612F3F9}"/>
    <cellStyle name="Standaard 3 2 5 2 8 2 4" xfId="24842" xr:uid="{7375A432-6290-43A0-9920-07693861FAC7}"/>
    <cellStyle name="Standaard 3 2 5 2 8 3" xfId="6364" xr:uid="{3C67A71A-A545-4AE0-9B62-46572ADD2EF8}"/>
    <cellStyle name="Standaard 3 2 5 2 8 3 2" xfId="16553" xr:uid="{10FA080A-389E-41E1-B3A1-F36FEE8501C6}"/>
    <cellStyle name="Standaard 3 2 5 2 8 3 2 2" xfId="36922" xr:uid="{551AE44E-44F0-4799-9425-2BF8E8F7CE2B}"/>
    <cellStyle name="Standaard 3 2 5 2 8 3 3" xfId="26738" xr:uid="{E1F6210F-F146-4293-8874-71DE48EC4BC9}"/>
    <cellStyle name="Standaard 3 2 5 2 8 4" xfId="12114" xr:uid="{9C3959E6-59C4-4343-B671-C797EBFD4490}"/>
    <cellStyle name="Standaard 3 2 5 2 8 4 2" xfId="32483" xr:uid="{1EE41981-5A63-410C-9B2E-0AD67B0561B7}"/>
    <cellStyle name="Standaard 3 2 5 2 8 5" xfId="22299" xr:uid="{51598F36-5445-41B5-9C9D-796BBA52898E}"/>
    <cellStyle name="Standaard 3 2 5 2 9" xfId="2784" xr:uid="{947018E0-5C81-481A-9FD9-EB90B5FA0454}"/>
    <cellStyle name="Standaard 3 2 5 2 9 2" xfId="6366" xr:uid="{6C82BCDA-4A75-44EA-A34B-4BA6065ECF92}"/>
    <cellStyle name="Standaard 3 2 5 2 9 2 2" xfId="16555" xr:uid="{26AEAAED-1A38-44F3-AA85-894406AB24DC}"/>
    <cellStyle name="Standaard 3 2 5 2 9 2 2 2" xfId="36924" xr:uid="{DC73CEC5-02F1-4CDB-B2C8-C521ECB0F79E}"/>
    <cellStyle name="Standaard 3 2 5 2 9 2 3" xfId="26740" xr:uid="{01219282-D4D8-4B92-ADEC-D3A22996A4E7}"/>
    <cellStyle name="Standaard 3 2 5 2 9 3" xfId="12962" xr:uid="{60C9285E-6405-473A-88E5-264079FBDB9F}"/>
    <cellStyle name="Standaard 3 2 5 2 9 3 2" xfId="33331" xr:uid="{5A61B3CA-8A18-465A-BB9E-D53422CC5BC7}"/>
    <cellStyle name="Standaard 3 2 5 2 9 4" xfId="23147" xr:uid="{B6DDA5A4-AF47-45D3-B50F-9FB474C55304}"/>
    <cellStyle name="Standaard 3 2 5 3" xfId="134" xr:uid="{CEFDD91B-9556-423E-8251-F85911CDD040}"/>
    <cellStyle name="Standaard 3 2 5 3 10" xfId="20637" xr:uid="{6D4C8EB3-8792-44E7-95D4-510209BC5C0B}"/>
    <cellStyle name="Standaard 3 2 5 3 2" xfId="270" xr:uid="{A474A0F8-7574-4B5F-A295-E47CBEBDD161}"/>
    <cellStyle name="Standaard 3 2 5 3 2 2" xfId="828" xr:uid="{147B6C78-9C8E-470D-80D1-9CCD03EB7D6E}"/>
    <cellStyle name="Standaard 3 2 5 3 2 2 2" xfId="1678" xr:uid="{87706101-0540-4B2B-9FBD-4EB24934E781}"/>
    <cellStyle name="Standaard 3 2 5 3 2 2 2 2" xfId="4223" xr:uid="{107064BF-E5D2-430C-90A6-31C3C62E14CF}"/>
    <cellStyle name="Standaard 3 2 5 3 2 2 2 2 2" xfId="6371" xr:uid="{2CA6C97C-2129-4FD3-96E4-1A45144A12BF}"/>
    <cellStyle name="Standaard 3 2 5 3 2 2 2 2 2 2" xfId="16560" xr:uid="{D5A19FBE-12E0-4C66-AA2D-13B964E51BB4}"/>
    <cellStyle name="Standaard 3 2 5 3 2 2 2 2 2 2 2" xfId="36929" xr:uid="{D085FF19-B537-4BDB-BF8B-FEDEAF603713}"/>
    <cellStyle name="Standaard 3 2 5 3 2 2 2 2 2 3" xfId="26745" xr:uid="{287BCD9D-AADF-48E4-97C2-B87C956122E5}"/>
    <cellStyle name="Standaard 3 2 5 3 2 2 2 2 3" xfId="14401" xr:uid="{4B1D72CA-0AD9-4988-A785-148CC3BC8D01}"/>
    <cellStyle name="Standaard 3 2 5 3 2 2 2 2 3 2" xfId="34770" xr:uid="{953B6C2D-77EC-4B44-8B03-E309D79EEEA4}"/>
    <cellStyle name="Standaard 3 2 5 3 2 2 2 2 4" xfId="24586" xr:uid="{40E75494-72FB-4B2C-928A-B6F4642AAC42}"/>
    <cellStyle name="Standaard 3 2 5 3 2 2 2 3" xfId="6370" xr:uid="{9801A1E5-2485-4C87-979F-3758C304954D}"/>
    <cellStyle name="Standaard 3 2 5 3 2 2 2 3 2" xfId="16559" xr:uid="{4BEEB456-A1DF-4ACF-9B41-0A4C1CC1EBA6}"/>
    <cellStyle name="Standaard 3 2 5 3 2 2 2 3 2 2" xfId="36928" xr:uid="{17C6DDD3-E179-46C6-83FC-36599C781A2D}"/>
    <cellStyle name="Standaard 3 2 5 3 2 2 2 3 3" xfId="26744" xr:uid="{3FAF7013-9668-4811-9C32-A03F52E76CCC}"/>
    <cellStyle name="Standaard 3 2 5 3 2 2 2 4" xfId="11858" xr:uid="{AEBB0B35-EA91-468D-8B4C-422A73954AE1}"/>
    <cellStyle name="Standaard 3 2 5 3 2 2 2 4 2" xfId="32227" xr:uid="{6210ED67-C374-4553-AD4C-DE76E1C84C9C}"/>
    <cellStyle name="Standaard 3 2 5 3 2 2 2 5" xfId="22043" xr:uid="{2B470366-55E0-4086-80AD-E164B6F1DF93}"/>
    <cellStyle name="Standaard 3 2 5 3 2 2 3" xfId="2525" xr:uid="{D9660130-D4E8-4988-A109-4851744390FD}"/>
    <cellStyle name="Standaard 3 2 5 3 2 2 3 2" xfId="5070" xr:uid="{F0E449E2-5B72-4339-9851-E89CEA17DC92}"/>
    <cellStyle name="Standaard 3 2 5 3 2 2 3 2 2" xfId="6373" xr:uid="{8D4E4261-F4C1-41E9-BAC5-9DB32C389648}"/>
    <cellStyle name="Standaard 3 2 5 3 2 2 3 2 2 2" xfId="16562" xr:uid="{A85D7B7F-FD5D-4F10-9C87-950D11C2C8E5}"/>
    <cellStyle name="Standaard 3 2 5 3 2 2 3 2 2 2 2" xfId="36931" xr:uid="{624C477E-3F27-4942-B863-CA834863AC0D}"/>
    <cellStyle name="Standaard 3 2 5 3 2 2 3 2 2 3" xfId="26747" xr:uid="{6EB027A1-419F-4226-86CA-E8376ADB9D92}"/>
    <cellStyle name="Standaard 3 2 5 3 2 2 3 2 3" xfId="15248" xr:uid="{DFE4FF3A-D58C-4DEF-BCFC-7183BE5C8345}"/>
    <cellStyle name="Standaard 3 2 5 3 2 2 3 2 3 2" xfId="35617" xr:uid="{0805A734-D21F-4C86-BBB8-8FB707C2008F}"/>
    <cellStyle name="Standaard 3 2 5 3 2 2 3 2 4" xfId="25433" xr:uid="{46AED4DE-B258-4D42-86DE-2CA4B9700B64}"/>
    <cellStyle name="Standaard 3 2 5 3 2 2 3 3" xfId="6372" xr:uid="{B8C37D0E-7EE8-407D-85E7-4237E47FB58C}"/>
    <cellStyle name="Standaard 3 2 5 3 2 2 3 3 2" xfId="16561" xr:uid="{290566C4-1FA8-4DBF-A3B4-9050E597CC8C}"/>
    <cellStyle name="Standaard 3 2 5 3 2 2 3 3 2 2" xfId="36930" xr:uid="{393A6F25-3D2D-42CD-A1FD-97DB0E58C419}"/>
    <cellStyle name="Standaard 3 2 5 3 2 2 3 3 3" xfId="26746" xr:uid="{3E569087-AFC0-4BEE-BC58-18642DDD0C6E}"/>
    <cellStyle name="Standaard 3 2 5 3 2 2 3 4" xfId="12705" xr:uid="{E4FEDA7D-A3E1-4D4D-8896-2A75EBF77FF7}"/>
    <cellStyle name="Standaard 3 2 5 3 2 2 3 4 2" xfId="33074" xr:uid="{0D19D618-B275-4ACB-8A27-5867F03B2CE5}"/>
    <cellStyle name="Standaard 3 2 5 3 2 2 3 5" xfId="22890" xr:uid="{39B29AEF-E84F-4C45-837F-21688B3789F2}"/>
    <cellStyle name="Standaard 3 2 5 3 2 2 4" xfId="3375" xr:uid="{16104CA5-B582-4FCC-89F6-A54C4DDA461C}"/>
    <cellStyle name="Standaard 3 2 5 3 2 2 4 2" xfId="6374" xr:uid="{00786D55-23C0-4608-99F8-0CAABCD3DAFF}"/>
    <cellStyle name="Standaard 3 2 5 3 2 2 4 2 2" xfId="16563" xr:uid="{7BC180BB-C4A1-488E-A0FE-F0F9CD6DF407}"/>
    <cellStyle name="Standaard 3 2 5 3 2 2 4 2 2 2" xfId="36932" xr:uid="{8F6E73F0-A987-4612-85DE-784200978782}"/>
    <cellStyle name="Standaard 3 2 5 3 2 2 4 2 3" xfId="26748" xr:uid="{54FFDF9D-5708-4E58-A79D-587B188DF238}"/>
    <cellStyle name="Standaard 3 2 5 3 2 2 4 3" xfId="13553" xr:uid="{E87E4165-BCD9-4AD4-82C9-F3FBFA21571C}"/>
    <cellStyle name="Standaard 3 2 5 3 2 2 4 3 2" xfId="33922" xr:uid="{B19D0C5F-58AA-4174-A474-21999D5A8832}"/>
    <cellStyle name="Standaard 3 2 5 3 2 2 4 4" xfId="23738" xr:uid="{0A04785A-364D-41D7-AA0E-30FB6DE06728}"/>
    <cellStyle name="Standaard 3 2 5 3 2 2 5" xfId="6369" xr:uid="{87B5A585-41EA-40C4-8473-66CFBB40EE02}"/>
    <cellStyle name="Standaard 3 2 5 3 2 2 5 2" xfId="16558" xr:uid="{76CC85D9-9E56-404B-AB7F-BD92183868B3}"/>
    <cellStyle name="Standaard 3 2 5 3 2 2 5 2 2" xfId="36927" xr:uid="{1BBAD24A-3B05-49A1-B9A4-4AB18FD2CA03}"/>
    <cellStyle name="Standaard 3 2 5 3 2 2 5 3" xfId="26743" xr:uid="{AD6E3DF8-CCFD-44D9-A2A3-439EE8374124}"/>
    <cellStyle name="Standaard 3 2 5 3 2 2 6" xfId="11010" xr:uid="{4322D30B-07FA-45CA-AE93-48CAD64292C0}"/>
    <cellStyle name="Standaard 3 2 5 3 2 2 6 2" xfId="31379" xr:uid="{BF3A10C1-CEE6-48C8-803C-75D7708643B7}"/>
    <cellStyle name="Standaard 3 2 5 3 2 2 7" xfId="21195" xr:uid="{496F6B50-E725-464E-B14D-EF32AB00D1EA}"/>
    <cellStyle name="Standaard 3 2 5 3 2 3" xfId="1254" xr:uid="{209470A6-74E8-4CC8-AA42-0F81A4BE2ECB}"/>
    <cellStyle name="Standaard 3 2 5 3 2 3 2" xfId="3799" xr:uid="{6FF6AF82-B40B-4ADE-B937-592ED824FA71}"/>
    <cellStyle name="Standaard 3 2 5 3 2 3 2 2" xfId="6376" xr:uid="{5ADB80E6-C504-41CC-A586-B4A697C731F0}"/>
    <cellStyle name="Standaard 3 2 5 3 2 3 2 2 2" xfId="16565" xr:uid="{1F0E1784-840F-434A-90EF-973EE7547CF3}"/>
    <cellStyle name="Standaard 3 2 5 3 2 3 2 2 2 2" xfId="36934" xr:uid="{9FFB3918-5EF1-43A5-A4A9-83D9207E60BF}"/>
    <cellStyle name="Standaard 3 2 5 3 2 3 2 2 3" xfId="26750" xr:uid="{EED2F85E-1F56-46AD-9137-9B48F7FDB0EC}"/>
    <cellStyle name="Standaard 3 2 5 3 2 3 2 3" xfId="13977" xr:uid="{705994C3-5F11-45F9-B83D-35056967A0A7}"/>
    <cellStyle name="Standaard 3 2 5 3 2 3 2 3 2" xfId="34346" xr:uid="{749F95F3-CA3E-456B-AA87-C5DD110ACF5B}"/>
    <cellStyle name="Standaard 3 2 5 3 2 3 2 4" xfId="24162" xr:uid="{44525827-1BE9-48CF-BE35-F61A5AD9F9EB}"/>
    <cellStyle name="Standaard 3 2 5 3 2 3 3" xfId="6375" xr:uid="{F5FDE6A9-709E-4E38-B83F-6A55CC4D81FC}"/>
    <cellStyle name="Standaard 3 2 5 3 2 3 3 2" xfId="16564" xr:uid="{D569C6BF-0385-4B43-9C29-64C80397F941}"/>
    <cellStyle name="Standaard 3 2 5 3 2 3 3 2 2" xfId="36933" xr:uid="{8DDD734E-FC7E-41BE-89BD-44D933C8D2C1}"/>
    <cellStyle name="Standaard 3 2 5 3 2 3 3 3" xfId="26749" xr:uid="{AD063EDF-094E-44FA-B837-94CF8368E749}"/>
    <cellStyle name="Standaard 3 2 5 3 2 3 4" xfId="11434" xr:uid="{519BA48F-39A4-494A-9C57-F18A54375661}"/>
    <cellStyle name="Standaard 3 2 5 3 2 3 4 2" xfId="31803" xr:uid="{AFD0E557-08ED-4FD4-B03C-1DE539C9D601}"/>
    <cellStyle name="Standaard 3 2 5 3 2 3 5" xfId="21619" xr:uid="{1BE285ED-0E83-421C-A78B-C34FDEEC08D1}"/>
    <cellStyle name="Standaard 3 2 5 3 2 4" xfId="2101" xr:uid="{5BACAF64-A926-4F84-B54C-89F1BB110BE6}"/>
    <cellStyle name="Standaard 3 2 5 3 2 4 2" xfId="4646" xr:uid="{ACA9C591-06F1-447D-A898-9CA5C2E829C9}"/>
    <cellStyle name="Standaard 3 2 5 3 2 4 2 2" xfId="6378" xr:uid="{1C71D929-F72D-42B6-96CA-196B55C72E3F}"/>
    <cellStyle name="Standaard 3 2 5 3 2 4 2 2 2" xfId="16567" xr:uid="{1846AEAC-F8AF-4E86-A25A-6F60D255619E}"/>
    <cellStyle name="Standaard 3 2 5 3 2 4 2 2 2 2" xfId="36936" xr:uid="{8FA15DEB-9CBE-4647-97C6-083669A50DEA}"/>
    <cellStyle name="Standaard 3 2 5 3 2 4 2 2 3" xfId="26752" xr:uid="{20046B19-18C8-4BEA-93AF-A30AC959312B}"/>
    <cellStyle name="Standaard 3 2 5 3 2 4 2 3" xfId="14824" xr:uid="{5FD15F16-8B3B-421C-858E-C4A2251454A6}"/>
    <cellStyle name="Standaard 3 2 5 3 2 4 2 3 2" xfId="35193" xr:uid="{D571702F-2C53-4C95-96AB-56404EFD2558}"/>
    <cellStyle name="Standaard 3 2 5 3 2 4 2 4" xfId="25009" xr:uid="{DCDF77BA-B1FD-4BC1-9FF6-DDA264695F9E}"/>
    <cellStyle name="Standaard 3 2 5 3 2 4 3" xfId="6377" xr:uid="{8DA92D74-3652-4BB5-8BEE-857C6205BE78}"/>
    <cellStyle name="Standaard 3 2 5 3 2 4 3 2" xfId="16566" xr:uid="{9DBC737C-FB43-406E-A07A-2710600ABBE2}"/>
    <cellStyle name="Standaard 3 2 5 3 2 4 3 2 2" xfId="36935" xr:uid="{39D5FB3D-17A7-40F4-A9A8-F11D1346B77D}"/>
    <cellStyle name="Standaard 3 2 5 3 2 4 3 3" xfId="26751" xr:uid="{014325CA-650A-4DFE-A7DD-06E7C3D1C307}"/>
    <cellStyle name="Standaard 3 2 5 3 2 4 4" xfId="12281" xr:uid="{CBBD227F-4E99-42B1-8FDD-A120BA79F165}"/>
    <cellStyle name="Standaard 3 2 5 3 2 4 4 2" xfId="32650" xr:uid="{6B3FA197-14CF-466C-B38C-FCA6CCDC9869}"/>
    <cellStyle name="Standaard 3 2 5 3 2 4 5" xfId="22466" xr:uid="{6D5005CB-5A31-48DF-8619-4E13F62FCDDA}"/>
    <cellStyle name="Standaard 3 2 5 3 2 5" xfId="2951" xr:uid="{87D8EE78-730A-4200-B48A-09ED8D7F7A71}"/>
    <cellStyle name="Standaard 3 2 5 3 2 5 2" xfId="6379" xr:uid="{D694A63F-D1DF-43B7-8352-9BDBDE24B835}"/>
    <cellStyle name="Standaard 3 2 5 3 2 5 2 2" xfId="16568" xr:uid="{621CD8DE-B073-4413-BD58-476148FAB8BB}"/>
    <cellStyle name="Standaard 3 2 5 3 2 5 2 2 2" xfId="36937" xr:uid="{0BB00C28-90B8-4498-A884-49F11E87CFDC}"/>
    <cellStyle name="Standaard 3 2 5 3 2 5 2 3" xfId="26753" xr:uid="{876E876D-A6E1-4E76-8A77-FCC13FBDAD8B}"/>
    <cellStyle name="Standaard 3 2 5 3 2 5 3" xfId="13129" xr:uid="{98007E83-67FE-4594-B2C2-17F47BE4A2F3}"/>
    <cellStyle name="Standaard 3 2 5 3 2 5 3 2" xfId="33498" xr:uid="{BAF284FC-6FCC-496B-A5DF-1300ADFD8FA1}"/>
    <cellStyle name="Standaard 3 2 5 3 2 5 4" xfId="23314" xr:uid="{C1C69984-5853-4D93-8FB0-55D8E2C2B828}"/>
    <cellStyle name="Standaard 3 2 5 3 2 6" xfId="6368" xr:uid="{E0047188-D6D0-47E1-9A1E-F2ACA83B3914}"/>
    <cellStyle name="Standaard 3 2 5 3 2 6 2" xfId="16557" xr:uid="{3829CC8D-0FF9-4E0F-A19B-82C93B510106}"/>
    <cellStyle name="Standaard 3 2 5 3 2 6 2 2" xfId="36926" xr:uid="{7A5C5ADB-0643-4162-B031-2182F4E280F8}"/>
    <cellStyle name="Standaard 3 2 5 3 2 6 3" xfId="26742" xr:uid="{D918CB00-939A-4CB4-A7FF-C26D8DF66F78}"/>
    <cellStyle name="Standaard 3 2 5 3 2 7" xfId="10586" xr:uid="{5D7469BB-FD9F-4FDF-B7BC-B5AA122862BA}"/>
    <cellStyle name="Standaard 3 2 5 3 2 7 2" xfId="30955" xr:uid="{888CE1F3-0F85-480F-A8D6-61C65C59F68E}"/>
    <cellStyle name="Standaard 3 2 5 3 2 8" xfId="20771" xr:uid="{15BA709C-43EB-46E1-8FD5-81E9758E296C}"/>
    <cellStyle name="Standaard 3 2 5 3 3" xfId="437" xr:uid="{2FCB45BD-7F94-4E7B-81C2-7F6B12A807C0}"/>
    <cellStyle name="Standaard 3 2 5 3 4" xfId="694" xr:uid="{F0B76765-A434-4A2D-94BC-130614FE24E2}"/>
    <cellStyle name="Standaard 3 2 5 3 4 2" xfId="1544" xr:uid="{6D5D9689-403C-4B4C-884D-4BCC3CECBB48}"/>
    <cellStyle name="Standaard 3 2 5 3 4 2 2" xfId="4089" xr:uid="{1C074993-9F1F-42C7-A774-2CA732801E6D}"/>
    <cellStyle name="Standaard 3 2 5 3 4 2 2 2" xfId="6382" xr:uid="{EE5B70F5-803A-43D0-A42A-E4A731CAE2E7}"/>
    <cellStyle name="Standaard 3 2 5 3 4 2 2 2 2" xfId="16571" xr:uid="{9959C218-248F-4932-9A66-52022887C875}"/>
    <cellStyle name="Standaard 3 2 5 3 4 2 2 2 2 2" xfId="36940" xr:uid="{96FE3D15-7731-4854-B0CA-3E2AD71BA95A}"/>
    <cellStyle name="Standaard 3 2 5 3 4 2 2 2 3" xfId="26756" xr:uid="{420B65DC-E7F9-48F1-85C4-47681A29D4D9}"/>
    <cellStyle name="Standaard 3 2 5 3 4 2 2 3" xfId="14267" xr:uid="{D66B8041-1C89-4936-9B3E-39086E4E98A6}"/>
    <cellStyle name="Standaard 3 2 5 3 4 2 2 3 2" xfId="34636" xr:uid="{15A60A1F-00E9-450A-865A-21D59D289AE7}"/>
    <cellStyle name="Standaard 3 2 5 3 4 2 2 4" xfId="24452" xr:uid="{082F9BCD-EC85-4587-8BBD-F4BB47512233}"/>
    <cellStyle name="Standaard 3 2 5 3 4 2 3" xfId="6381" xr:uid="{70E7E22D-3454-4817-945F-67032BA73F92}"/>
    <cellStyle name="Standaard 3 2 5 3 4 2 3 2" xfId="16570" xr:uid="{0EC81095-B52A-4B4A-9C42-CC4B959A5F9E}"/>
    <cellStyle name="Standaard 3 2 5 3 4 2 3 2 2" xfId="36939" xr:uid="{39013D17-74FB-414B-8827-7A2128A85CFF}"/>
    <cellStyle name="Standaard 3 2 5 3 4 2 3 3" xfId="26755" xr:uid="{9261303A-AF3F-46A8-9C93-3433FCC85B7C}"/>
    <cellStyle name="Standaard 3 2 5 3 4 2 4" xfId="11724" xr:uid="{47B6324C-1F42-4BD2-8E34-837FFA3C63D9}"/>
    <cellStyle name="Standaard 3 2 5 3 4 2 4 2" xfId="32093" xr:uid="{6D87498B-FDFA-40B7-8F5E-2F758790F9CE}"/>
    <cellStyle name="Standaard 3 2 5 3 4 2 5" xfId="21909" xr:uid="{875036D0-2024-4322-8E6D-4F75B87F33B2}"/>
    <cellStyle name="Standaard 3 2 5 3 4 3" xfId="2391" xr:uid="{047C638E-90FF-4DB1-A365-25D3EEDB97ED}"/>
    <cellStyle name="Standaard 3 2 5 3 4 3 2" xfId="4936" xr:uid="{60E39A93-3C64-44F4-B7CD-4B84385BF1C0}"/>
    <cellStyle name="Standaard 3 2 5 3 4 3 2 2" xfId="6384" xr:uid="{6D5B1B0A-A2A6-456E-B0A9-34AD85955EF5}"/>
    <cellStyle name="Standaard 3 2 5 3 4 3 2 2 2" xfId="16573" xr:uid="{7921363D-C13F-45AA-94AD-E2A5AF52B5AD}"/>
    <cellStyle name="Standaard 3 2 5 3 4 3 2 2 2 2" xfId="36942" xr:uid="{DBE4E2DB-6704-4C9B-AB75-87919843C54F}"/>
    <cellStyle name="Standaard 3 2 5 3 4 3 2 2 3" xfId="26758" xr:uid="{EA885D70-9653-402E-AE18-CD219BAEBBF1}"/>
    <cellStyle name="Standaard 3 2 5 3 4 3 2 3" xfId="15114" xr:uid="{9183896D-F112-4D72-9757-97231DE1A06D}"/>
    <cellStyle name="Standaard 3 2 5 3 4 3 2 3 2" xfId="35483" xr:uid="{7E214277-BBAF-4715-AE0A-F144B7568863}"/>
    <cellStyle name="Standaard 3 2 5 3 4 3 2 4" xfId="25299" xr:uid="{5B71224F-4AA6-418F-A593-D231259F573D}"/>
    <cellStyle name="Standaard 3 2 5 3 4 3 3" xfId="6383" xr:uid="{9347F001-4467-4F52-885D-A354D1EF9190}"/>
    <cellStyle name="Standaard 3 2 5 3 4 3 3 2" xfId="16572" xr:uid="{06BBB3F5-7EBE-4954-BE08-03D716F12B05}"/>
    <cellStyle name="Standaard 3 2 5 3 4 3 3 2 2" xfId="36941" xr:uid="{1C269AA4-AF13-43A1-A966-9C8EB22AE0E9}"/>
    <cellStyle name="Standaard 3 2 5 3 4 3 3 3" xfId="26757" xr:uid="{6F052050-3494-48EE-B2B1-DD2D1CB45463}"/>
    <cellStyle name="Standaard 3 2 5 3 4 3 4" xfId="12571" xr:uid="{9915CF1F-40BE-41E4-98E0-0FD8F0D89D8D}"/>
    <cellStyle name="Standaard 3 2 5 3 4 3 4 2" xfId="32940" xr:uid="{F1E63441-2D79-498A-9EE8-37480B9DB37E}"/>
    <cellStyle name="Standaard 3 2 5 3 4 3 5" xfId="22756" xr:uid="{F4C689D7-7267-4A7B-9618-2B6CB152CA67}"/>
    <cellStyle name="Standaard 3 2 5 3 4 4" xfId="3241" xr:uid="{2BCAF396-4376-4C26-8FB3-413F134C51FA}"/>
    <cellStyle name="Standaard 3 2 5 3 4 4 2" xfId="6385" xr:uid="{0F7034DA-C366-494B-A62F-1CC485F9766A}"/>
    <cellStyle name="Standaard 3 2 5 3 4 4 2 2" xfId="16574" xr:uid="{EED419A1-DFAD-46B2-998A-1C46138F8523}"/>
    <cellStyle name="Standaard 3 2 5 3 4 4 2 2 2" xfId="36943" xr:uid="{315405E4-1F3E-4197-8C27-112E7F9619E6}"/>
    <cellStyle name="Standaard 3 2 5 3 4 4 2 3" xfId="26759" xr:uid="{08F8603B-9826-4B92-AA89-279B219A9B73}"/>
    <cellStyle name="Standaard 3 2 5 3 4 4 3" xfId="13419" xr:uid="{26914132-3B4D-4E90-ACA1-2E55360A70AA}"/>
    <cellStyle name="Standaard 3 2 5 3 4 4 3 2" xfId="33788" xr:uid="{CC04F62D-3343-4A5F-B8B7-CD4699F81672}"/>
    <cellStyle name="Standaard 3 2 5 3 4 4 4" xfId="23604" xr:uid="{48AC6DF9-3390-47F0-85C2-2CB1C026030E}"/>
    <cellStyle name="Standaard 3 2 5 3 4 5" xfId="6380" xr:uid="{1196D613-A298-4BC1-A555-B7A00E364469}"/>
    <cellStyle name="Standaard 3 2 5 3 4 5 2" xfId="16569" xr:uid="{82875AFD-2418-44E5-BDAF-B893DCA0C67A}"/>
    <cellStyle name="Standaard 3 2 5 3 4 5 2 2" xfId="36938" xr:uid="{087A2735-47EB-4A7C-8640-54949F8A7E74}"/>
    <cellStyle name="Standaard 3 2 5 3 4 5 3" xfId="26754" xr:uid="{B1AF384E-3F54-4BD9-9BAC-E2769C26408D}"/>
    <cellStyle name="Standaard 3 2 5 3 4 6" xfId="10876" xr:uid="{FF7EA593-9807-4883-B811-5F28C549C9E0}"/>
    <cellStyle name="Standaard 3 2 5 3 4 6 2" xfId="31245" xr:uid="{66737BDE-D236-4A5A-8D5E-35911C519273}"/>
    <cellStyle name="Standaard 3 2 5 3 4 7" xfId="21061" xr:uid="{5E1474D0-7ECC-4558-BAD1-A14F28945968}"/>
    <cellStyle name="Standaard 3 2 5 3 5" xfId="1120" xr:uid="{CF20994E-DA0C-4A58-A141-FED67AE0FAB0}"/>
    <cellStyle name="Standaard 3 2 5 3 5 2" xfId="3665" xr:uid="{0103B116-54D2-4A2F-8EFA-CCC08FD224B5}"/>
    <cellStyle name="Standaard 3 2 5 3 5 2 2" xfId="6387" xr:uid="{1619A346-1485-4718-92FE-B117372D2BFE}"/>
    <cellStyle name="Standaard 3 2 5 3 5 2 2 2" xfId="16576" xr:uid="{3B1CAB72-D9EA-4EE3-A5D4-0E4C22CCB706}"/>
    <cellStyle name="Standaard 3 2 5 3 5 2 2 2 2" xfId="36945" xr:uid="{61368504-4012-480B-871B-74D36A66E9AF}"/>
    <cellStyle name="Standaard 3 2 5 3 5 2 2 3" xfId="26761" xr:uid="{9D166233-7675-4EF2-812B-B8147997C107}"/>
    <cellStyle name="Standaard 3 2 5 3 5 2 3" xfId="13843" xr:uid="{1B189B4D-1834-423C-8F91-F24CD93524F3}"/>
    <cellStyle name="Standaard 3 2 5 3 5 2 3 2" xfId="34212" xr:uid="{97D70F2D-2ADD-4072-87CD-31C1C92F5B65}"/>
    <cellStyle name="Standaard 3 2 5 3 5 2 4" xfId="24028" xr:uid="{402F038E-9966-4A1B-B7E2-DD5F8808C3CD}"/>
    <cellStyle name="Standaard 3 2 5 3 5 3" xfId="6386" xr:uid="{548AC8D1-7F88-4EC4-AEBC-A2B16635098D}"/>
    <cellStyle name="Standaard 3 2 5 3 5 3 2" xfId="16575" xr:uid="{C6A05CDE-D355-492F-97E1-AB344CF7D368}"/>
    <cellStyle name="Standaard 3 2 5 3 5 3 2 2" xfId="36944" xr:uid="{91D96A23-8502-4AF2-84E5-B7278B5EE16F}"/>
    <cellStyle name="Standaard 3 2 5 3 5 3 3" xfId="26760" xr:uid="{D169A39D-75DD-4667-A7E0-F3898961BA35}"/>
    <cellStyle name="Standaard 3 2 5 3 5 4" xfId="11300" xr:uid="{9352B903-2C82-448E-9DB4-FB53CEB57067}"/>
    <cellStyle name="Standaard 3 2 5 3 5 4 2" xfId="31669" xr:uid="{AA46349F-7C45-4A0D-91B1-F35F02654EF5}"/>
    <cellStyle name="Standaard 3 2 5 3 5 5" xfId="21485" xr:uid="{E671EE99-5C49-4A3F-B6FE-E796DB1E4E2E}"/>
    <cellStyle name="Standaard 3 2 5 3 6" xfId="1967" xr:uid="{01458873-36DE-40C7-A25D-D6E52BD03E08}"/>
    <cellStyle name="Standaard 3 2 5 3 6 2" xfId="4512" xr:uid="{5185808B-5968-40BB-9425-F67D61AE77FC}"/>
    <cellStyle name="Standaard 3 2 5 3 6 2 2" xfId="6389" xr:uid="{EE1891E0-A0CE-43D4-AB7A-54DA1595759E}"/>
    <cellStyle name="Standaard 3 2 5 3 6 2 2 2" xfId="16578" xr:uid="{871F4193-9835-442E-B79D-8197C8AD1489}"/>
    <cellStyle name="Standaard 3 2 5 3 6 2 2 2 2" xfId="36947" xr:uid="{28D99C3F-EEA1-4461-A8A5-08387F48EFB7}"/>
    <cellStyle name="Standaard 3 2 5 3 6 2 2 3" xfId="26763" xr:uid="{E544C332-C22F-4628-956C-0FD91F5AB0CC}"/>
    <cellStyle name="Standaard 3 2 5 3 6 2 3" xfId="14690" xr:uid="{72799F0F-5D69-4E9D-839D-5BE3B49215D9}"/>
    <cellStyle name="Standaard 3 2 5 3 6 2 3 2" xfId="35059" xr:uid="{758AE6E6-B95D-40F1-BDAF-1BB12473D0CD}"/>
    <cellStyle name="Standaard 3 2 5 3 6 2 4" xfId="24875" xr:uid="{55EC0569-542D-45A5-9881-B6174960ABF0}"/>
    <cellStyle name="Standaard 3 2 5 3 6 3" xfId="6388" xr:uid="{4C57237A-16D6-4020-BB20-106E2DB08900}"/>
    <cellStyle name="Standaard 3 2 5 3 6 3 2" xfId="16577" xr:uid="{966B5139-9E24-45EE-97B1-CA6644E47293}"/>
    <cellStyle name="Standaard 3 2 5 3 6 3 2 2" xfId="36946" xr:uid="{CBB5DEC3-2BC3-4DC2-908C-3433E8D00B80}"/>
    <cellStyle name="Standaard 3 2 5 3 6 3 3" xfId="26762" xr:uid="{F12A42D0-8947-4E9B-BEBC-C1AF713C5C6B}"/>
    <cellStyle name="Standaard 3 2 5 3 6 4" xfId="12147" xr:uid="{961555AB-B9E5-4B7E-8224-3B988B5F1566}"/>
    <cellStyle name="Standaard 3 2 5 3 6 4 2" xfId="32516" xr:uid="{EC5A30E7-7DC0-48D0-846F-7DD0995F79AF}"/>
    <cellStyle name="Standaard 3 2 5 3 6 5" xfId="22332" xr:uid="{34157738-1F64-4C95-980B-CD1E47DA7573}"/>
    <cellStyle name="Standaard 3 2 5 3 7" xfId="2817" xr:uid="{4E81EC08-90F2-46A7-B90F-24DFFFFBAC0A}"/>
    <cellStyle name="Standaard 3 2 5 3 7 2" xfId="6390" xr:uid="{4A13D1FD-E787-4C14-9462-9698B663FC3E}"/>
    <cellStyle name="Standaard 3 2 5 3 7 2 2" xfId="16579" xr:uid="{8B157EC0-8581-493F-B744-1514E6D037EB}"/>
    <cellStyle name="Standaard 3 2 5 3 7 2 2 2" xfId="36948" xr:uid="{AA8F7EB0-4A86-4882-BD30-0485014B728B}"/>
    <cellStyle name="Standaard 3 2 5 3 7 2 3" xfId="26764" xr:uid="{DD031FD7-E5F6-4CDD-8E92-5A3431B91EE3}"/>
    <cellStyle name="Standaard 3 2 5 3 7 3" xfId="12995" xr:uid="{C5E7E415-4689-495F-AC40-07CA9BD0E063}"/>
    <cellStyle name="Standaard 3 2 5 3 7 3 2" xfId="33364" xr:uid="{2A290277-63CF-4FEB-8F98-D4DBDD835E11}"/>
    <cellStyle name="Standaard 3 2 5 3 7 4" xfId="23180" xr:uid="{0A5D1727-B995-4AC3-BD03-96A7E55A2858}"/>
    <cellStyle name="Standaard 3 2 5 3 8" xfId="6367" xr:uid="{141B9163-2A6E-47F8-9C79-A1AAC946324D}"/>
    <cellStyle name="Standaard 3 2 5 3 8 2" xfId="16556" xr:uid="{7C4D7106-F1C9-4637-90C9-1A6AC993DF4C}"/>
    <cellStyle name="Standaard 3 2 5 3 8 2 2" xfId="36925" xr:uid="{63A55D2C-DE1F-4FF0-A6A3-9CD75E9B8530}"/>
    <cellStyle name="Standaard 3 2 5 3 8 3" xfId="26741" xr:uid="{3E8857F4-A306-4FC6-BC39-D6A5B4619FDD}"/>
    <cellStyle name="Standaard 3 2 5 3 9" xfId="10452" xr:uid="{85E42B04-DFF6-4487-A71E-429E07ECC58C}"/>
    <cellStyle name="Standaard 3 2 5 3 9 2" xfId="30821" xr:uid="{AFC34225-78FD-48CD-A6DF-8CC4C022ADAA}"/>
    <cellStyle name="Standaard 3 2 5 4" xfId="204" xr:uid="{F919AC0A-9B88-411F-9801-47D5963F6E4D}"/>
    <cellStyle name="Standaard 3 2 5 4 2" xfId="762" xr:uid="{30022EDB-4A5C-4642-999B-5837E2246993}"/>
    <cellStyle name="Standaard 3 2 5 4 2 2" xfId="1612" xr:uid="{B4A29BBC-6B2E-4BD8-9840-DE3D57064484}"/>
    <cellStyle name="Standaard 3 2 5 4 2 2 2" xfId="4157" xr:uid="{110BC8DF-71D3-4C9A-A824-C16ED27DD11A}"/>
    <cellStyle name="Standaard 3 2 5 4 2 2 2 2" xfId="6394" xr:uid="{E990A0B1-E5B1-4B0B-90EE-0505FEA5F1FA}"/>
    <cellStyle name="Standaard 3 2 5 4 2 2 2 2 2" xfId="16583" xr:uid="{6B31CE22-1FC3-478C-B305-BF3E505333DA}"/>
    <cellStyle name="Standaard 3 2 5 4 2 2 2 2 2 2" xfId="36952" xr:uid="{35D297B9-82D7-451E-89E5-807677DFEA9A}"/>
    <cellStyle name="Standaard 3 2 5 4 2 2 2 2 3" xfId="26768" xr:uid="{4BF582A2-18EA-442B-8CA9-A518C9323D98}"/>
    <cellStyle name="Standaard 3 2 5 4 2 2 2 3" xfId="14335" xr:uid="{30B10619-BA6E-4445-A0E7-0592C9FAF316}"/>
    <cellStyle name="Standaard 3 2 5 4 2 2 2 3 2" xfId="34704" xr:uid="{5A544D43-E462-42A3-8409-DDB16D08F34F}"/>
    <cellStyle name="Standaard 3 2 5 4 2 2 2 4" xfId="24520" xr:uid="{69D263A4-0AE0-46DD-A376-540EFD9BFFE8}"/>
    <cellStyle name="Standaard 3 2 5 4 2 2 3" xfId="6393" xr:uid="{0B3DE129-4FA3-4C7E-ABF0-1D80A19870BC}"/>
    <cellStyle name="Standaard 3 2 5 4 2 2 3 2" xfId="16582" xr:uid="{DCF4B886-715F-4B83-831F-E2DBAA98AFF2}"/>
    <cellStyle name="Standaard 3 2 5 4 2 2 3 2 2" xfId="36951" xr:uid="{D52AC72C-7CE3-4DBB-A45B-12A9DC1E45F5}"/>
    <cellStyle name="Standaard 3 2 5 4 2 2 3 3" xfId="26767" xr:uid="{0621E7E4-07F2-4198-95A7-FF99E6DD7D83}"/>
    <cellStyle name="Standaard 3 2 5 4 2 2 4" xfId="11792" xr:uid="{36E6B889-2997-4666-866E-1FBF8326BA76}"/>
    <cellStyle name="Standaard 3 2 5 4 2 2 4 2" xfId="32161" xr:uid="{57D3B939-6530-4AE1-A71B-849E1673FDFF}"/>
    <cellStyle name="Standaard 3 2 5 4 2 2 5" xfId="21977" xr:uid="{FD1531FC-06F6-4CD6-880E-2EECBF22362F}"/>
    <cellStyle name="Standaard 3 2 5 4 2 3" xfId="2459" xr:uid="{A6F0D32E-47CE-4CCE-8735-476D6A7B5FFF}"/>
    <cellStyle name="Standaard 3 2 5 4 2 3 2" xfId="5004" xr:uid="{383AF5E9-087B-4C90-9941-FF502BCD2688}"/>
    <cellStyle name="Standaard 3 2 5 4 2 3 2 2" xfId="6396" xr:uid="{D407DBC9-8907-4B92-954C-13D8380B51E9}"/>
    <cellStyle name="Standaard 3 2 5 4 2 3 2 2 2" xfId="16585" xr:uid="{C0182F26-D701-415C-9C92-896AED94701D}"/>
    <cellStyle name="Standaard 3 2 5 4 2 3 2 2 2 2" xfId="36954" xr:uid="{B7AA3511-A8F0-4B18-853C-553030EE86E7}"/>
    <cellStyle name="Standaard 3 2 5 4 2 3 2 2 3" xfId="26770" xr:uid="{E6DA1EBF-511C-4630-9511-5943E92EBA0A}"/>
    <cellStyle name="Standaard 3 2 5 4 2 3 2 3" xfId="15182" xr:uid="{D47BA72C-230E-48B4-B37F-0002846D9E72}"/>
    <cellStyle name="Standaard 3 2 5 4 2 3 2 3 2" xfId="35551" xr:uid="{D0F6E1C6-81E9-46AA-8710-41DA2C0A51BC}"/>
    <cellStyle name="Standaard 3 2 5 4 2 3 2 4" xfId="25367" xr:uid="{C13C5846-F924-4AE2-8056-AF4C57FC07F5}"/>
    <cellStyle name="Standaard 3 2 5 4 2 3 3" xfId="6395" xr:uid="{746742C7-1D99-411E-A7AB-3D360B015CB3}"/>
    <cellStyle name="Standaard 3 2 5 4 2 3 3 2" xfId="16584" xr:uid="{8C0B2736-6BF8-44A2-B242-A90A3DC17228}"/>
    <cellStyle name="Standaard 3 2 5 4 2 3 3 2 2" xfId="36953" xr:uid="{6881045C-3A92-40A2-89C2-3F6367FB9AC1}"/>
    <cellStyle name="Standaard 3 2 5 4 2 3 3 3" xfId="26769" xr:uid="{B2EBE4CF-CB77-4189-92E2-A60868EDC971}"/>
    <cellStyle name="Standaard 3 2 5 4 2 3 4" xfId="12639" xr:uid="{A49DEEB6-501E-4C7E-A1D7-F887AD0679B8}"/>
    <cellStyle name="Standaard 3 2 5 4 2 3 4 2" xfId="33008" xr:uid="{D73FE0A3-D1D3-4C3B-9FFF-1BD82D48FD00}"/>
    <cellStyle name="Standaard 3 2 5 4 2 3 5" xfId="22824" xr:uid="{9C269C1A-0240-4EEE-B36C-DDF8C9CF3B11}"/>
    <cellStyle name="Standaard 3 2 5 4 2 4" xfId="3309" xr:uid="{3F5758B6-FB71-4FD9-9450-A175DE06E153}"/>
    <cellStyle name="Standaard 3 2 5 4 2 4 2" xfId="6397" xr:uid="{E8DDFE58-3DDA-409A-93C2-FE76392C8BD0}"/>
    <cellStyle name="Standaard 3 2 5 4 2 4 2 2" xfId="16586" xr:uid="{EE2D6EC5-5C79-4CAC-9A30-55A83E939D25}"/>
    <cellStyle name="Standaard 3 2 5 4 2 4 2 2 2" xfId="36955" xr:uid="{16AF9C52-C67B-490C-8B13-87F451B69DF8}"/>
    <cellStyle name="Standaard 3 2 5 4 2 4 2 3" xfId="26771" xr:uid="{414C675B-5C1B-4740-9D5D-2527BEB6A6E6}"/>
    <cellStyle name="Standaard 3 2 5 4 2 4 3" xfId="13487" xr:uid="{63A21B5E-E869-4B9A-82D8-6104A8A08E5D}"/>
    <cellStyle name="Standaard 3 2 5 4 2 4 3 2" xfId="33856" xr:uid="{EAB699BE-9384-495C-9335-32265EF2D32E}"/>
    <cellStyle name="Standaard 3 2 5 4 2 4 4" xfId="23672" xr:uid="{E8DEF53F-E693-4254-8AFA-5B8379B951B1}"/>
    <cellStyle name="Standaard 3 2 5 4 2 5" xfId="6392" xr:uid="{5E3329C4-33FD-4129-B579-820982A02F2E}"/>
    <cellStyle name="Standaard 3 2 5 4 2 5 2" xfId="16581" xr:uid="{197EFA09-8F6F-4E07-997C-E703516FE646}"/>
    <cellStyle name="Standaard 3 2 5 4 2 5 2 2" xfId="36950" xr:uid="{005CA9CC-84F9-4E83-A23B-BC1D8C572128}"/>
    <cellStyle name="Standaard 3 2 5 4 2 5 3" xfId="26766" xr:uid="{94B43E38-9F40-4917-B6A3-D2DD41EEE81A}"/>
    <cellStyle name="Standaard 3 2 5 4 2 6" xfId="10944" xr:uid="{E79F9D87-B2AC-444C-BDFA-BE102F45D643}"/>
    <cellStyle name="Standaard 3 2 5 4 2 6 2" xfId="31313" xr:uid="{6955B1A3-9D20-4BBC-A719-68F058EF5FC0}"/>
    <cellStyle name="Standaard 3 2 5 4 2 7" xfId="21129" xr:uid="{B56CEC50-7C9C-47FB-A331-C6F75B528D9E}"/>
    <cellStyle name="Standaard 3 2 5 4 3" xfId="1188" xr:uid="{8AF76B88-9490-47B1-A6F8-391DF1E66232}"/>
    <cellStyle name="Standaard 3 2 5 4 3 2" xfId="3733" xr:uid="{3CCB95E2-6E9D-47CF-93C8-BBCCA1D6BEA8}"/>
    <cellStyle name="Standaard 3 2 5 4 3 2 2" xfId="6399" xr:uid="{C2E29D02-E3EF-4D1C-A778-222FCEA2FC96}"/>
    <cellStyle name="Standaard 3 2 5 4 3 2 2 2" xfId="16588" xr:uid="{A735C16B-9252-439C-855C-309138B4AE5B}"/>
    <cellStyle name="Standaard 3 2 5 4 3 2 2 2 2" xfId="36957" xr:uid="{2066E3A0-1374-4591-9866-0F835303501F}"/>
    <cellStyle name="Standaard 3 2 5 4 3 2 2 3" xfId="26773" xr:uid="{BA6ED7BA-93D7-425E-8C1E-A29EBA412CD3}"/>
    <cellStyle name="Standaard 3 2 5 4 3 2 3" xfId="13911" xr:uid="{931FC3FC-A4FB-4410-895C-E23F9ABCE1D5}"/>
    <cellStyle name="Standaard 3 2 5 4 3 2 3 2" xfId="34280" xr:uid="{9C309A03-C931-4FF7-B6D0-D5323D5BB356}"/>
    <cellStyle name="Standaard 3 2 5 4 3 2 4" xfId="24096" xr:uid="{D921BDBB-C087-424B-8C87-47E066960341}"/>
    <cellStyle name="Standaard 3 2 5 4 3 3" xfId="6398" xr:uid="{85161594-B668-4D6D-9715-B7679096A74A}"/>
    <cellStyle name="Standaard 3 2 5 4 3 3 2" xfId="16587" xr:uid="{0158A396-9B39-45B8-94DC-0ED60F32C97A}"/>
    <cellStyle name="Standaard 3 2 5 4 3 3 2 2" xfId="36956" xr:uid="{79178B01-37AA-4868-BE65-D6C945A6B6F8}"/>
    <cellStyle name="Standaard 3 2 5 4 3 3 3" xfId="26772" xr:uid="{3F10862E-9A56-4653-8C34-2621991C3FFE}"/>
    <cellStyle name="Standaard 3 2 5 4 3 4" xfId="11368" xr:uid="{06BEBB99-F539-472D-84F7-53D52A59CB91}"/>
    <cellStyle name="Standaard 3 2 5 4 3 4 2" xfId="31737" xr:uid="{59A381DC-C686-42B1-8651-11324E1C5A1D}"/>
    <cellStyle name="Standaard 3 2 5 4 3 5" xfId="21553" xr:uid="{34CAA02B-6646-4333-9938-E0AD10D18A7F}"/>
    <cellStyle name="Standaard 3 2 5 4 4" xfId="2035" xr:uid="{C99A3A04-6481-453A-A9FC-E0BA23A2C37C}"/>
    <cellStyle name="Standaard 3 2 5 4 4 2" xfId="4580" xr:uid="{3A21628C-B42C-4FDC-8F0F-A4B6565B8E21}"/>
    <cellStyle name="Standaard 3 2 5 4 4 2 2" xfId="6401" xr:uid="{E3DB54D6-7820-4DAD-B3DD-FD2C1421185E}"/>
    <cellStyle name="Standaard 3 2 5 4 4 2 2 2" xfId="16590" xr:uid="{F12AC488-857F-4008-9FE1-3EC6CDCF7990}"/>
    <cellStyle name="Standaard 3 2 5 4 4 2 2 2 2" xfId="36959" xr:uid="{1B7B3147-6A79-466B-A544-8A1876DB2CA4}"/>
    <cellStyle name="Standaard 3 2 5 4 4 2 2 3" xfId="26775" xr:uid="{5F8E6CFC-FA40-4227-AB32-994B1C16E624}"/>
    <cellStyle name="Standaard 3 2 5 4 4 2 3" xfId="14758" xr:uid="{43CF7C96-1316-416D-873A-CDE54E0E537A}"/>
    <cellStyle name="Standaard 3 2 5 4 4 2 3 2" xfId="35127" xr:uid="{3DCF78BB-4BCC-404A-8B02-65C4CE9D1BAB}"/>
    <cellStyle name="Standaard 3 2 5 4 4 2 4" xfId="24943" xr:uid="{77311293-8AC7-4B5C-9F65-2197244A6679}"/>
    <cellStyle name="Standaard 3 2 5 4 4 3" xfId="6400" xr:uid="{3FFB9DA9-2566-4E59-BD20-C92100A3BD4A}"/>
    <cellStyle name="Standaard 3 2 5 4 4 3 2" xfId="16589" xr:uid="{90B77BE7-3987-47AF-B6A8-6C59F434F494}"/>
    <cellStyle name="Standaard 3 2 5 4 4 3 2 2" xfId="36958" xr:uid="{021A8A26-2C47-438A-88B1-34FEACA7219F}"/>
    <cellStyle name="Standaard 3 2 5 4 4 3 3" xfId="26774" xr:uid="{C4227AF3-69C9-4233-9103-D8C94F57746C}"/>
    <cellStyle name="Standaard 3 2 5 4 4 4" xfId="12215" xr:uid="{C81CCEE5-EBC1-4CBE-AFCA-A1BDAD9ED3FB}"/>
    <cellStyle name="Standaard 3 2 5 4 4 4 2" xfId="32584" xr:uid="{EB1263F6-350E-406F-B352-5D5D35470D5A}"/>
    <cellStyle name="Standaard 3 2 5 4 4 5" xfId="22400" xr:uid="{2FD01AC1-ADFA-4FE2-AE17-43FC5B19A828}"/>
    <cellStyle name="Standaard 3 2 5 4 5" xfId="2885" xr:uid="{E727204E-24DB-461E-AAD7-BBD3149F05E7}"/>
    <cellStyle name="Standaard 3 2 5 4 5 2" xfId="6402" xr:uid="{DC3262D1-2D14-490F-8258-DA83388077C4}"/>
    <cellStyle name="Standaard 3 2 5 4 5 2 2" xfId="16591" xr:uid="{A034D1B0-97B8-4EEF-B206-974B28E000BD}"/>
    <cellStyle name="Standaard 3 2 5 4 5 2 2 2" xfId="36960" xr:uid="{A8549BCC-1BB1-4593-9421-2D3F5786C943}"/>
    <cellStyle name="Standaard 3 2 5 4 5 2 3" xfId="26776" xr:uid="{63D702A7-FA54-4501-B5D8-A5B0B097AD61}"/>
    <cellStyle name="Standaard 3 2 5 4 5 3" xfId="13063" xr:uid="{5FCB2AA4-493E-4D52-91DF-436EE0D39695}"/>
    <cellStyle name="Standaard 3 2 5 4 5 3 2" xfId="33432" xr:uid="{F36897A9-BEE1-4E50-B549-C9188EBB4B0A}"/>
    <cellStyle name="Standaard 3 2 5 4 5 4" xfId="23248" xr:uid="{0C370294-E17F-4127-87FB-E6F9989F8518}"/>
    <cellStyle name="Standaard 3 2 5 4 6" xfId="6391" xr:uid="{37436C39-0071-42EC-9B0C-DD7FB419D5F0}"/>
    <cellStyle name="Standaard 3 2 5 4 6 2" xfId="16580" xr:uid="{A6F155D1-3D44-4D77-84D9-4F6191171874}"/>
    <cellStyle name="Standaard 3 2 5 4 6 2 2" xfId="36949" xr:uid="{BFFDCCFE-7FB3-4044-967A-9A938AD4D480}"/>
    <cellStyle name="Standaard 3 2 5 4 6 3" xfId="26765" xr:uid="{DEBABA21-2037-4468-BE3F-9C8FE7C261A5}"/>
    <cellStyle name="Standaard 3 2 5 4 7" xfId="10520" xr:uid="{F38FBC20-7138-43C3-9139-A0995A3FBD24}"/>
    <cellStyle name="Standaard 3 2 5 4 7 2" xfId="30889" xr:uid="{8D38076E-A507-4A62-861A-0CDC40E8BDCA}"/>
    <cellStyle name="Standaard 3 2 5 4 8" xfId="20705" xr:uid="{4B924546-12DD-4914-82ED-4C20F63A4BFD}"/>
    <cellStyle name="Standaard 3 2 5 5" xfId="435" xr:uid="{F253F4FE-44B1-469A-AB31-BE94F2A5427B}"/>
    <cellStyle name="Standaard 3 2 5 5 2" xfId="897" xr:uid="{28F0EA78-F972-4F40-A655-32D558349794}"/>
    <cellStyle name="Standaard 3 2 5 5 2 2" xfId="1747" xr:uid="{7E5C11C8-734D-4645-B65A-50D3B2FEE5E6}"/>
    <cellStyle name="Standaard 3 2 5 5 2 2 2" xfId="4292" xr:uid="{2F26780A-70ED-4654-8C41-603289C8B53B}"/>
    <cellStyle name="Standaard 3 2 5 5 2 2 2 2" xfId="6406" xr:uid="{4D3339A8-90D0-44A9-AFB7-D5FD45135BD6}"/>
    <cellStyle name="Standaard 3 2 5 5 2 2 2 2 2" xfId="16595" xr:uid="{B7478D59-07E1-40FB-B9F8-16EA572FF341}"/>
    <cellStyle name="Standaard 3 2 5 5 2 2 2 2 2 2" xfId="36964" xr:uid="{E1BF49F1-950D-4C49-972D-2FE806CD33A2}"/>
    <cellStyle name="Standaard 3 2 5 5 2 2 2 2 3" xfId="26780" xr:uid="{1442215F-FFEA-4550-B9CE-F1B1FE781E58}"/>
    <cellStyle name="Standaard 3 2 5 5 2 2 2 3" xfId="14470" xr:uid="{ED682379-BD87-44DA-B138-86D397CDB583}"/>
    <cellStyle name="Standaard 3 2 5 5 2 2 2 3 2" xfId="34839" xr:uid="{7015B05F-03EF-4632-B62F-1A3150BE2F93}"/>
    <cellStyle name="Standaard 3 2 5 5 2 2 2 4" xfId="24655" xr:uid="{40150EB4-5FB5-49E7-B79C-53701297E6C1}"/>
    <cellStyle name="Standaard 3 2 5 5 2 2 3" xfId="6405" xr:uid="{0F065FF7-6A94-469F-B514-63F8A7F08331}"/>
    <cellStyle name="Standaard 3 2 5 5 2 2 3 2" xfId="16594" xr:uid="{F869622E-AA62-4B3B-A70B-6994D2518485}"/>
    <cellStyle name="Standaard 3 2 5 5 2 2 3 2 2" xfId="36963" xr:uid="{8A9FE04E-683E-4D19-A3F3-C6B21DCD4BD5}"/>
    <cellStyle name="Standaard 3 2 5 5 2 2 3 3" xfId="26779" xr:uid="{31854C79-128D-453E-A564-3C253EFDE072}"/>
    <cellStyle name="Standaard 3 2 5 5 2 2 4" xfId="11927" xr:uid="{A88D9417-18C5-4BC2-9AA3-6B21FB9E3FF0}"/>
    <cellStyle name="Standaard 3 2 5 5 2 2 4 2" xfId="32296" xr:uid="{FB09B31F-B605-4FB5-9D49-EE026271961F}"/>
    <cellStyle name="Standaard 3 2 5 5 2 2 5" xfId="22112" xr:uid="{D21835C7-CE9C-44BA-93BC-DA418095866F}"/>
    <cellStyle name="Standaard 3 2 5 5 2 3" xfId="2594" xr:uid="{C6BCF05C-EBF5-4367-8DC8-8C9B9F38B16B}"/>
    <cellStyle name="Standaard 3 2 5 5 2 3 2" xfId="5139" xr:uid="{0BFB4EE6-2A45-4EEA-88DF-8378083E075F}"/>
    <cellStyle name="Standaard 3 2 5 5 2 3 2 2" xfId="6408" xr:uid="{E5BA2C47-354D-4CAF-ACB1-D81D642115CC}"/>
    <cellStyle name="Standaard 3 2 5 5 2 3 2 2 2" xfId="16597" xr:uid="{D8BD1C03-4382-4EBE-A3C4-73E38C4B165C}"/>
    <cellStyle name="Standaard 3 2 5 5 2 3 2 2 2 2" xfId="36966" xr:uid="{477EC9D0-00AC-4339-AA96-E3DED7A41655}"/>
    <cellStyle name="Standaard 3 2 5 5 2 3 2 2 3" xfId="26782" xr:uid="{1931462B-98B3-4AE7-B86B-937BF7D024E2}"/>
    <cellStyle name="Standaard 3 2 5 5 2 3 2 3" xfId="15317" xr:uid="{566EC32D-2D96-4920-A830-F705083B03E2}"/>
    <cellStyle name="Standaard 3 2 5 5 2 3 2 3 2" xfId="35686" xr:uid="{10C814CD-75FF-4E50-AF53-98CF9D8890A9}"/>
    <cellStyle name="Standaard 3 2 5 5 2 3 2 4" xfId="25502" xr:uid="{7E08DCE5-2AB5-4A2F-8BAB-176700DB4962}"/>
    <cellStyle name="Standaard 3 2 5 5 2 3 3" xfId="6407" xr:uid="{037A3CFB-888A-42FA-B5EA-74CEB48C60F1}"/>
    <cellStyle name="Standaard 3 2 5 5 2 3 3 2" xfId="16596" xr:uid="{397AF669-FF18-4376-8CEA-B28AA57123E9}"/>
    <cellStyle name="Standaard 3 2 5 5 2 3 3 2 2" xfId="36965" xr:uid="{81026E5C-37EB-45D6-BB34-5DCA4267A2F5}"/>
    <cellStyle name="Standaard 3 2 5 5 2 3 3 3" xfId="26781" xr:uid="{07C24E3B-6133-4F9C-BBEE-44DF8A0ABE8B}"/>
    <cellStyle name="Standaard 3 2 5 5 2 3 4" xfId="12774" xr:uid="{831877D7-2A55-4D80-A0B8-CBF0B886E63E}"/>
    <cellStyle name="Standaard 3 2 5 5 2 3 4 2" xfId="33143" xr:uid="{915A4E76-2706-49CB-9919-B4BC9A13EC13}"/>
    <cellStyle name="Standaard 3 2 5 5 2 3 5" xfId="22959" xr:uid="{C6E83D08-DCE1-423E-B55F-332794512390}"/>
    <cellStyle name="Standaard 3 2 5 5 2 4" xfId="3444" xr:uid="{66DB79F8-B4C2-4A0F-87C4-DE99C3ACB4E6}"/>
    <cellStyle name="Standaard 3 2 5 5 2 4 2" xfId="6409" xr:uid="{B842BF86-61C4-42AC-B42B-396BD5C24B7F}"/>
    <cellStyle name="Standaard 3 2 5 5 2 4 2 2" xfId="16598" xr:uid="{C1D3F749-B63D-4BEC-8D44-724EF0114D56}"/>
    <cellStyle name="Standaard 3 2 5 5 2 4 2 2 2" xfId="36967" xr:uid="{4DF93FF4-C0B9-480A-A1C4-295EFBD59AAD}"/>
    <cellStyle name="Standaard 3 2 5 5 2 4 2 3" xfId="26783" xr:uid="{9C71F988-624F-4915-BCCB-F5BCB5975B66}"/>
    <cellStyle name="Standaard 3 2 5 5 2 4 3" xfId="13622" xr:uid="{B2F3EA5E-2413-4821-A6AC-F831920ACA87}"/>
    <cellStyle name="Standaard 3 2 5 5 2 4 3 2" xfId="33991" xr:uid="{49150472-B717-4E18-B7D9-0505A7790AF4}"/>
    <cellStyle name="Standaard 3 2 5 5 2 4 4" xfId="23807" xr:uid="{5D22394D-1A4A-4B04-8391-43386099E821}"/>
    <cellStyle name="Standaard 3 2 5 5 2 5" xfId="6404" xr:uid="{2529E307-11DE-41AA-9F23-861DA8F6DB88}"/>
    <cellStyle name="Standaard 3 2 5 5 2 5 2" xfId="16593" xr:uid="{4E5B3555-936F-4177-8922-FAABE46741F4}"/>
    <cellStyle name="Standaard 3 2 5 5 2 5 2 2" xfId="36962" xr:uid="{FE62E216-721A-4174-B00E-E1C592AEBD21}"/>
    <cellStyle name="Standaard 3 2 5 5 2 5 3" xfId="26778" xr:uid="{16A2972D-8D26-487C-822A-5EBA9578B9E4}"/>
    <cellStyle name="Standaard 3 2 5 5 2 6" xfId="11079" xr:uid="{0B07BA22-39E4-43D8-99C2-DC3E541AB962}"/>
    <cellStyle name="Standaard 3 2 5 5 2 6 2" xfId="31448" xr:uid="{CD621179-5BD5-44F3-B605-380C44482EE5}"/>
    <cellStyle name="Standaard 3 2 5 5 2 7" xfId="21264" xr:uid="{38979E9E-BBAA-4324-A298-955CAC5621EC}"/>
    <cellStyle name="Standaard 3 2 5 5 3" xfId="1323" xr:uid="{D2E796F6-1009-4305-8559-C251BD06F23E}"/>
    <cellStyle name="Standaard 3 2 5 5 3 2" xfId="3868" xr:uid="{C427299D-913E-4289-A23A-D5201FA96E56}"/>
    <cellStyle name="Standaard 3 2 5 5 3 2 2" xfId="6411" xr:uid="{F3A15ADD-7127-445D-9DE2-DAD4E69A8C14}"/>
    <cellStyle name="Standaard 3 2 5 5 3 2 2 2" xfId="16600" xr:uid="{E3E5B26B-2647-4699-9651-CB77057BFE2A}"/>
    <cellStyle name="Standaard 3 2 5 5 3 2 2 2 2" xfId="36969" xr:uid="{B4741B37-A20A-4178-BFBD-351F6E28CA83}"/>
    <cellStyle name="Standaard 3 2 5 5 3 2 2 3" xfId="26785" xr:uid="{BEF67B1B-A586-44EF-B3F9-E177473BE3FF}"/>
    <cellStyle name="Standaard 3 2 5 5 3 2 3" xfId="14046" xr:uid="{B065172F-8717-41AA-AACD-106A0D21581C}"/>
    <cellStyle name="Standaard 3 2 5 5 3 2 3 2" xfId="34415" xr:uid="{7FA4BFD7-0775-47C3-9552-7C3B0C3C9A6D}"/>
    <cellStyle name="Standaard 3 2 5 5 3 2 4" xfId="24231" xr:uid="{6E32076A-89B9-4DD3-8027-A6C477182218}"/>
    <cellStyle name="Standaard 3 2 5 5 3 3" xfId="6410" xr:uid="{56F4EB2C-F49D-4CC8-A5C1-D731C7C49872}"/>
    <cellStyle name="Standaard 3 2 5 5 3 3 2" xfId="16599" xr:uid="{320BA21B-C333-418B-8291-7FDE60706237}"/>
    <cellStyle name="Standaard 3 2 5 5 3 3 2 2" xfId="36968" xr:uid="{52122A39-AB5A-4AA8-808C-EFD85A1C2DF8}"/>
    <cellStyle name="Standaard 3 2 5 5 3 3 3" xfId="26784" xr:uid="{11A56AA2-879A-4B24-8D92-6B46EDFCBDF1}"/>
    <cellStyle name="Standaard 3 2 5 5 3 4" xfId="11503" xr:uid="{9987BD81-EC34-4CC4-9AF8-5382791C314A}"/>
    <cellStyle name="Standaard 3 2 5 5 3 4 2" xfId="31872" xr:uid="{27806B23-BF89-4A8C-8599-A5DFAD90D886}"/>
    <cellStyle name="Standaard 3 2 5 5 3 5" xfId="21688" xr:uid="{675E3544-B564-4899-A4EF-AC84B104DFA0}"/>
    <cellStyle name="Standaard 3 2 5 5 4" xfId="2170" xr:uid="{5368405B-02EC-4DAC-B710-117D74DA12A9}"/>
    <cellStyle name="Standaard 3 2 5 5 4 2" xfId="4715" xr:uid="{E5904222-87A2-40AE-8F51-E36113AC85B2}"/>
    <cellStyle name="Standaard 3 2 5 5 4 2 2" xfId="6413" xr:uid="{A64FF3E8-9252-4EEE-AC97-28CAF00B94B6}"/>
    <cellStyle name="Standaard 3 2 5 5 4 2 2 2" xfId="16602" xr:uid="{33438BE2-0CE4-4489-B383-BB859B5403D0}"/>
    <cellStyle name="Standaard 3 2 5 5 4 2 2 2 2" xfId="36971" xr:uid="{1A420391-F6D4-44D4-A4D9-4BE737C5A49F}"/>
    <cellStyle name="Standaard 3 2 5 5 4 2 2 3" xfId="26787" xr:uid="{3359224A-FB5A-45C1-BACA-54705B4E1259}"/>
    <cellStyle name="Standaard 3 2 5 5 4 2 3" xfId="14893" xr:uid="{EDC62A32-5059-434D-9165-C8049A883C04}"/>
    <cellStyle name="Standaard 3 2 5 5 4 2 3 2" xfId="35262" xr:uid="{7F81EF16-32E2-48B1-87C1-3701927B8983}"/>
    <cellStyle name="Standaard 3 2 5 5 4 2 4" xfId="25078" xr:uid="{E25AD9F8-C97B-4ACC-8B3C-FF27A03BF36C}"/>
    <cellStyle name="Standaard 3 2 5 5 4 3" xfId="6412" xr:uid="{8232C654-8BC0-4CAA-99C1-F677DDA06453}"/>
    <cellStyle name="Standaard 3 2 5 5 4 3 2" xfId="16601" xr:uid="{47BA231C-D25F-4165-833C-3485D7A5B311}"/>
    <cellStyle name="Standaard 3 2 5 5 4 3 2 2" xfId="36970" xr:uid="{81B7CF34-2E6F-4FD0-BE78-6C090A2C262D}"/>
    <cellStyle name="Standaard 3 2 5 5 4 3 3" xfId="26786" xr:uid="{B8B83DE7-756A-42D4-AFC6-E5BA81111F18}"/>
    <cellStyle name="Standaard 3 2 5 5 4 4" xfId="12350" xr:uid="{E9010FA5-C124-4608-A1C5-FE00E76F80E7}"/>
    <cellStyle name="Standaard 3 2 5 5 4 4 2" xfId="32719" xr:uid="{2184E55B-1637-4196-986C-0C437B80322E}"/>
    <cellStyle name="Standaard 3 2 5 5 4 5" xfId="22535" xr:uid="{A0C19B56-907A-4127-8052-E628A96DB78F}"/>
    <cellStyle name="Standaard 3 2 5 5 5" xfId="3020" xr:uid="{EF905462-8128-44AE-A39D-9C33132CB6B7}"/>
    <cellStyle name="Standaard 3 2 5 5 5 2" xfId="6414" xr:uid="{BDF4D264-1511-41EE-8085-ADD2BD078F82}"/>
    <cellStyle name="Standaard 3 2 5 5 5 2 2" xfId="16603" xr:uid="{B1111794-56DE-4DDC-AEBE-1201820AAE9C}"/>
    <cellStyle name="Standaard 3 2 5 5 5 2 2 2" xfId="36972" xr:uid="{8C6069BC-2011-4C63-A9F2-10A34A3B9C73}"/>
    <cellStyle name="Standaard 3 2 5 5 5 2 3" xfId="26788" xr:uid="{C1EFD744-CE22-4A0A-8633-15BF129CCCAC}"/>
    <cellStyle name="Standaard 3 2 5 5 5 3" xfId="13198" xr:uid="{0EA4A315-8840-42E9-9256-82EF15D69139}"/>
    <cellStyle name="Standaard 3 2 5 5 5 3 2" xfId="33567" xr:uid="{4B05D7E9-AA6D-4B86-B2C3-3EED2325501D}"/>
    <cellStyle name="Standaard 3 2 5 5 5 4" xfId="23383" xr:uid="{EDDF214C-8CEF-4B9E-B42E-DA0D8F12A566}"/>
    <cellStyle name="Standaard 3 2 5 5 6" xfId="6403" xr:uid="{B3E1ADAA-7ED0-4C6F-AEC4-B97C8F9F6BA1}"/>
    <cellStyle name="Standaard 3 2 5 5 6 2" xfId="16592" xr:uid="{9579037B-4AFB-48B1-8C22-1A38AF08BE37}"/>
    <cellStyle name="Standaard 3 2 5 5 6 2 2" xfId="36961" xr:uid="{14D2ED98-FE3F-4635-BA98-82F58B57A864}"/>
    <cellStyle name="Standaard 3 2 5 5 6 3" xfId="26777" xr:uid="{E8CDE028-D6FC-4122-901E-3D1826E932BA}"/>
    <cellStyle name="Standaard 3 2 5 5 7" xfId="10655" xr:uid="{0C0103AA-2F6D-4802-9E14-5EF5FA924205}"/>
    <cellStyle name="Standaard 3 2 5 5 7 2" xfId="31024" xr:uid="{A5694D62-9489-48CC-9ED7-2114AF623D83}"/>
    <cellStyle name="Standaard 3 2 5 5 8" xfId="20840" xr:uid="{17006C64-3D3A-4122-B133-9162FE3411F8}"/>
    <cellStyle name="Standaard 3 2 5 6" xfId="559" xr:uid="{210CCC87-8B95-4535-83A0-AA0B381BD064}"/>
    <cellStyle name="Standaard 3 2 5 6 2" xfId="985" xr:uid="{5DEE1FCE-8E31-4F91-AB21-DF3FEAA00D0D}"/>
    <cellStyle name="Standaard 3 2 5 6 2 2" xfId="1835" xr:uid="{0B268821-98F8-4DE5-A4D4-D4A7F12D0AE4}"/>
    <cellStyle name="Standaard 3 2 5 6 2 2 2" xfId="4380" xr:uid="{F870AC77-93C8-4B2F-9144-5885543BC6C6}"/>
    <cellStyle name="Standaard 3 2 5 6 2 2 2 2" xfId="6418" xr:uid="{10C66310-7961-4EBF-9F6B-C1B4241674F7}"/>
    <cellStyle name="Standaard 3 2 5 6 2 2 2 2 2" xfId="16607" xr:uid="{F9B8E2D4-0890-43B5-BE1D-F5CC92EAD698}"/>
    <cellStyle name="Standaard 3 2 5 6 2 2 2 2 2 2" xfId="36976" xr:uid="{FF9B93AA-6161-4FCA-A568-7201B2DABA7A}"/>
    <cellStyle name="Standaard 3 2 5 6 2 2 2 2 3" xfId="26792" xr:uid="{6BBE5448-8C84-493A-B056-63824D7E93F4}"/>
    <cellStyle name="Standaard 3 2 5 6 2 2 2 3" xfId="14558" xr:uid="{32A69A32-F561-44E5-A234-15E858608766}"/>
    <cellStyle name="Standaard 3 2 5 6 2 2 2 3 2" xfId="34927" xr:uid="{D5044C92-3A3E-4133-B566-55FAEE4147E8}"/>
    <cellStyle name="Standaard 3 2 5 6 2 2 2 4" xfId="24743" xr:uid="{17707770-9BE3-41BC-883A-448947381801}"/>
    <cellStyle name="Standaard 3 2 5 6 2 2 3" xfId="6417" xr:uid="{1FB8A8A5-B7A9-49C1-817F-B7E5F1CF243E}"/>
    <cellStyle name="Standaard 3 2 5 6 2 2 3 2" xfId="16606" xr:uid="{98561BE8-2882-4273-9E57-AD726222495A}"/>
    <cellStyle name="Standaard 3 2 5 6 2 2 3 2 2" xfId="36975" xr:uid="{E90AB4A4-FBF4-4F5B-9D8B-58D4B03F8F31}"/>
    <cellStyle name="Standaard 3 2 5 6 2 2 3 3" xfId="26791" xr:uid="{A4F08D97-C8C7-4CA5-8750-D432F3A944B4}"/>
    <cellStyle name="Standaard 3 2 5 6 2 2 4" xfId="12015" xr:uid="{E4434347-ABA8-4750-876A-878DC4A1978C}"/>
    <cellStyle name="Standaard 3 2 5 6 2 2 4 2" xfId="32384" xr:uid="{076E3F4B-C964-4552-8038-BC45D84748EB}"/>
    <cellStyle name="Standaard 3 2 5 6 2 2 5" xfId="22200" xr:uid="{79D660EE-B2B3-4937-8156-E72F924B4400}"/>
    <cellStyle name="Standaard 3 2 5 6 2 3" xfId="2682" xr:uid="{B04414CB-1643-438B-824A-9CA62E226C41}"/>
    <cellStyle name="Standaard 3 2 5 6 2 3 2" xfId="5227" xr:uid="{33B0563A-1C68-42BE-AE1B-8EF934A432B7}"/>
    <cellStyle name="Standaard 3 2 5 6 2 3 2 2" xfId="6420" xr:uid="{FC5AEF46-3FEA-4C94-886D-1F2A2BB44683}"/>
    <cellStyle name="Standaard 3 2 5 6 2 3 2 2 2" xfId="16609" xr:uid="{3FDF4695-82CD-4F5C-B41B-4DE3C098699A}"/>
    <cellStyle name="Standaard 3 2 5 6 2 3 2 2 2 2" xfId="36978" xr:uid="{B9AB4EDF-4754-4F10-BAB0-BE7F05013F1A}"/>
    <cellStyle name="Standaard 3 2 5 6 2 3 2 2 3" xfId="26794" xr:uid="{4B161DE7-B824-4089-842C-D2C406B58BE4}"/>
    <cellStyle name="Standaard 3 2 5 6 2 3 2 3" xfId="15405" xr:uid="{F0ACA488-DB18-4C10-88BD-5D25DE9C5580}"/>
    <cellStyle name="Standaard 3 2 5 6 2 3 2 3 2" xfId="35774" xr:uid="{963A7B52-369D-4384-910F-EE2699678AA0}"/>
    <cellStyle name="Standaard 3 2 5 6 2 3 2 4" xfId="25590" xr:uid="{18D7BA92-9E1A-4E4E-810C-42B5CB84CEC3}"/>
    <cellStyle name="Standaard 3 2 5 6 2 3 3" xfId="6419" xr:uid="{89966FA3-5304-41AE-81E8-290EADC8BAA2}"/>
    <cellStyle name="Standaard 3 2 5 6 2 3 3 2" xfId="16608" xr:uid="{B9E28F1B-8AB4-487D-A16E-B0CE92EB402D}"/>
    <cellStyle name="Standaard 3 2 5 6 2 3 3 2 2" xfId="36977" xr:uid="{F08DD682-16F3-495B-9E2F-EBB3B03D0C26}"/>
    <cellStyle name="Standaard 3 2 5 6 2 3 3 3" xfId="26793" xr:uid="{46B33D5D-EA17-4342-92D4-1B23E6C38FD2}"/>
    <cellStyle name="Standaard 3 2 5 6 2 3 4" xfId="12862" xr:uid="{113056C8-8153-41C2-B674-9E5A2421304B}"/>
    <cellStyle name="Standaard 3 2 5 6 2 3 4 2" xfId="33231" xr:uid="{C9887664-402E-4111-A7AE-0C522ACEA2C8}"/>
    <cellStyle name="Standaard 3 2 5 6 2 3 5" xfId="23047" xr:uid="{489DE5C5-7E9B-4ADA-A4BE-3F2B318B2BB0}"/>
    <cellStyle name="Standaard 3 2 5 6 2 4" xfId="3532" xr:uid="{D1855F02-5735-43BE-8CE8-5ABD82DA3FC9}"/>
    <cellStyle name="Standaard 3 2 5 6 2 4 2" xfId="6421" xr:uid="{138DECED-4D45-4CD8-8CEF-468DD25D8673}"/>
    <cellStyle name="Standaard 3 2 5 6 2 4 2 2" xfId="16610" xr:uid="{8A41E41B-0CFD-4F5E-8DD6-680E5704F3F4}"/>
    <cellStyle name="Standaard 3 2 5 6 2 4 2 2 2" xfId="36979" xr:uid="{D4C51A56-AAFB-45BF-B548-D8B332867066}"/>
    <cellStyle name="Standaard 3 2 5 6 2 4 2 3" xfId="26795" xr:uid="{5C09CF48-6812-4974-8928-1C55C4A27A66}"/>
    <cellStyle name="Standaard 3 2 5 6 2 4 3" xfId="13710" xr:uid="{349C1CDB-BD3B-44B5-8D57-EAA96EADF0EE}"/>
    <cellStyle name="Standaard 3 2 5 6 2 4 3 2" xfId="34079" xr:uid="{D1485A78-A695-430A-B8C7-A793DB40A728}"/>
    <cellStyle name="Standaard 3 2 5 6 2 4 4" xfId="23895" xr:uid="{C379AC3E-780B-42D1-A569-348316BF0463}"/>
    <cellStyle name="Standaard 3 2 5 6 2 5" xfId="6416" xr:uid="{3D04502E-97CD-4627-BC25-F6E3FBC8152D}"/>
    <cellStyle name="Standaard 3 2 5 6 2 5 2" xfId="16605" xr:uid="{AC844F7D-353A-4689-AE02-1364D7591268}"/>
    <cellStyle name="Standaard 3 2 5 6 2 5 2 2" xfId="36974" xr:uid="{16300313-EFC8-4FEF-8107-2A5E6A2CA116}"/>
    <cellStyle name="Standaard 3 2 5 6 2 5 3" xfId="26790" xr:uid="{F1CF9A24-7F1D-4AC3-B557-A530DBC2A899}"/>
    <cellStyle name="Standaard 3 2 5 6 2 6" xfId="11167" xr:uid="{31969E05-5B26-4A70-81B0-B4FB1BDD1D7C}"/>
    <cellStyle name="Standaard 3 2 5 6 2 6 2" xfId="31536" xr:uid="{ACE016AB-03A7-4C46-9BF6-DC9B4AB85C23}"/>
    <cellStyle name="Standaard 3 2 5 6 2 7" xfId="21352" xr:uid="{F42252D3-3191-4727-9832-840831748C04}"/>
    <cellStyle name="Standaard 3 2 5 6 3" xfId="1411" xr:uid="{A333F23E-9480-453B-B0BE-24ED18C59DE1}"/>
    <cellStyle name="Standaard 3 2 5 6 3 2" xfId="3956" xr:uid="{C01D4963-3648-45EF-AD62-FFC9DC54000E}"/>
    <cellStyle name="Standaard 3 2 5 6 3 2 2" xfId="6423" xr:uid="{C8FFB793-C29F-440D-8256-EBE76CBC5ED2}"/>
    <cellStyle name="Standaard 3 2 5 6 3 2 2 2" xfId="16612" xr:uid="{DA34DFCB-11A2-463E-923A-86F5E588B2E4}"/>
    <cellStyle name="Standaard 3 2 5 6 3 2 2 2 2" xfId="36981" xr:uid="{F62D690F-C5D6-4124-8238-3BE94D2B871B}"/>
    <cellStyle name="Standaard 3 2 5 6 3 2 2 3" xfId="26797" xr:uid="{D2AD7AD0-30B5-4560-9593-B558054C0799}"/>
    <cellStyle name="Standaard 3 2 5 6 3 2 3" xfId="14134" xr:uid="{88B8EDD5-2991-482E-A467-3E0312A3F3CE}"/>
    <cellStyle name="Standaard 3 2 5 6 3 2 3 2" xfId="34503" xr:uid="{3994CBB4-22E2-4044-8634-CCD8EE9A30B8}"/>
    <cellStyle name="Standaard 3 2 5 6 3 2 4" xfId="24319" xr:uid="{1E10115F-00F2-46EE-B214-7580CE1CF2AD}"/>
    <cellStyle name="Standaard 3 2 5 6 3 3" xfId="6422" xr:uid="{4E279CC0-B79F-4E3F-9866-7E0F74D33FE5}"/>
    <cellStyle name="Standaard 3 2 5 6 3 3 2" xfId="16611" xr:uid="{C87256E6-418D-4F79-8EFF-D3306477A0AA}"/>
    <cellStyle name="Standaard 3 2 5 6 3 3 2 2" xfId="36980" xr:uid="{EB83CE0F-1B95-4596-9FBA-DA07761AF105}"/>
    <cellStyle name="Standaard 3 2 5 6 3 3 3" xfId="26796" xr:uid="{6DE34AA7-7E41-46C0-B8F5-D8F811787511}"/>
    <cellStyle name="Standaard 3 2 5 6 3 4" xfId="11591" xr:uid="{8FE5271C-94B9-4864-A49C-31F746AF45F9}"/>
    <cellStyle name="Standaard 3 2 5 6 3 4 2" xfId="31960" xr:uid="{1877CB57-7CE6-478A-B564-5FB297C5AC9F}"/>
    <cellStyle name="Standaard 3 2 5 6 3 5" xfId="21776" xr:uid="{CDDA37BD-1E9A-43E3-8112-C83A5B551E50}"/>
    <cellStyle name="Standaard 3 2 5 6 4" xfId="2258" xr:uid="{91A62CE6-A32F-40CD-B606-7C49DE5523A9}"/>
    <cellStyle name="Standaard 3 2 5 6 4 2" xfId="4803" xr:uid="{ED5828B5-0398-4242-832B-5258352C6110}"/>
    <cellStyle name="Standaard 3 2 5 6 4 2 2" xfId="6425" xr:uid="{D4F1D4ED-FC42-4322-A18B-F6810051D7C7}"/>
    <cellStyle name="Standaard 3 2 5 6 4 2 2 2" xfId="16614" xr:uid="{2DCD6A8E-7C93-4D1D-BA6E-07270C88A50B}"/>
    <cellStyle name="Standaard 3 2 5 6 4 2 2 2 2" xfId="36983" xr:uid="{AFAB8014-8EFA-4AD3-9120-D218F95328CF}"/>
    <cellStyle name="Standaard 3 2 5 6 4 2 2 3" xfId="26799" xr:uid="{E687F376-56B0-447D-89C4-09284DAB879A}"/>
    <cellStyle name="Standaard 3 2 5 6 4 2 3" xfId="14981" xr:uid="{A07A3DBA-682A-44E3-A593-D448254DD24E}"/>
    <cellStyle name="Standaard 3 2 5 6 4 2 3 2" xfId="35350" xr:uid="{0FB33A14-D1F8-4820-B12B-0A678CBB3BF0}"/>
    <cellStyle name="Standaard 3 2 5 6 4 2 4" xfId="25166" xr:uid="{55178837-ABAC-4B35-9F9B-5F0FDA73B6C5}"/>
    <cellStyle name="Standaard 3 2 5 6 4 3" xfId="6424" xr:uid="{0D7CF7D3-A8F3-4A88-B375-53CD51A0ED0F}"/>
    <cellStyle name="Standaard 3 2 5 6 4 3 2" xfId="16613" xr:uid="{770B7270-3159-4C50-8090-A0494558DE42}"/>
    <cellStyle name="Standaard 3 2 5 6 4 3 2 2" xfId="36982" xr:uid="{6D6B880D-6F18-4127-93E1-CE726BD766CB}"/>
    <cellStyle name="Standaard 3 2 5 6 4 3 3" xfId="26798" xr:uid="{CF4F189A-97D7-4842-A4A2-700391523ED9}"/>
    <cellStyle name="Standaard 3 2 5 6 4 4" xfId="12438" xr:uid="{27FA8687-E6A6-49D4-9BC1-2D346F443483}"/>
    <cellStyle name="Standaard 3 2 5 6 4 4 2" xfId="32807" xr:uid="{01DDE963-C5D1-4C0D-B75B-A79E423B44D4}"/>
    <cellStyle name="Standaard 3 2 5 6 4 5" xfId="22623" xr:uid="{781EDFCD-A32D-4A40-A775-7D9668C19816}"/>
    <cellStyle name="Standaard 3 2 5 6 5" xfId="3108" xr:uid="{D6676F8C-2A81-4068-8C56-FFDA5645305F}"/>
    <cellStyle name="Standaard 3 2 5 6 5 2" xfId="6426" xr:uid="{DEE1107D-2D6B-4294-ACBD-F506522CDBD6}"/>
    <cellStyle name="Standaard 3 2 5 6 5 2 2" xfId="16615" xr:uid="{6B384186-D144-49CC-B95C-B8520074B23C}"/>
    <cellStyle name="Standaard 3 2 5 6 5 2 2 2" xfId="36984" xr:uid="{CCDDC284-587F-44EE-B1E1-8D63208E80D5}"/>
    <cellStyle name="Standaard 3 2 5 6 5 2 3" xfId="26800" xr:uid="{46BE369D-F1A3-4B91-A981-B653CE82AE37}"/>
    <cellStyle name="Standaard 3 2 5 6 5 3" xfId="13286" xr:uid="{E160BC5A-AC6A-4B95-A609-5E8A1522CA0E}"/>
    <cellStyle name="Standaard 3 2 5 6 5 3 2" xfId="33655" xr:uid="{C17E3160-8E68-4190-9492-0C828939BFE4}"/>
    <cellStyle name="Standaard 3 2 5 6 5 4" xfId="23471" xr:uid="{A76C5626-C040-4E94-A862-B39714B9FDA0}"/>
    <cellStyle name="Standaard 3 2 5 6 6" xfId="6415" xr:uid="{882A644E-DAFE-4D39-8F7D-E0D5B76BA1CA}"/>
    <cellStyle name="Standaard 3 2 5 6 6 2" xfId="16604" xr:uid="{612FD332-CE01-4E96-838A-7894BF40222C}"/>
    <cellStyle name="Standaard 3 2 5 6 6 2 2" xfId="36973" xr:uid="{ADCC9AAB-ED62-4EE2-8B0D-64BD0F9F3167}"/>
    <cellStyle name="Standaard 3 2 5 6 6 3" xfId="26789" xr:uid="{2F8AE6BB-38D3-4426-9316-574B96ED8E23}"/>
    <cellStyle name="Standaard 3 2 5 6 7" xfId="10743" xr:uid="{75E36018-9929-4FF7-A306-3907AD7773DE}"/>
    <cellStyle name="Standaard 3 2 5 6 7 2" xfId="31112" xr:uid="{60EE46CA-567E-4806-ABA2-D41CF5F703D5}"/>
    <cellStyle name="Standaard 3 2 5 6 8" xfId="20928" xr:uid="{DAA9ADD5-95F8-4C63-A4F5-FA08851A412E}"/>
    <cellStyle name="Standaard 3 2 5 7" xfId="628" xr:uid="{F332636C-AC0D-45D1-8F8C-6A88D2B3A8A3}"/>
    <cellStyle name="Standaard 3 2 5 7 2" xfId="1478" xr:uid="{294BEB5B-FC77-4F42-AA5D-DA4D2163D0A8}"/>
    <cellStyle name="Standaard 3 2 5 7 2 2" xfId="4023" xr:uid="{B8ADFDCB-C3ED-4C3F-988A-8E050DA0F2F8}"/>
    <cellStyle name="Standaard 3 2 5 7 2 2 2" xfId="6429" xr:uid="{C402427F-90A4-42F2-B073-D7D1E06622B3}"/>
    <cellStyle name="Standaard 3 2 5 7 2 2 2 2" xfId="16618" xr:uid="{37D6F812-B90B-46EF-9D2A-613849CD98D9}"/>
    <cellStyle name="Standaard 3 2 5 7 2 2 2 2 2" xfId="36987" xr:uid="{A480F331-119E-42FB-84B9-68F1002134FF}"/>
    <cellStyle name="Standaard 3 2 5 7 2 2 2 3" xfId="26803" xr:uid="{139C1875-8971-4D63-953E-C6C325E044F1}"/>
    <cellStyle name="Standaard 3 2 5 7 2 2 3" xfId="14201" xr:uid="{3E3EF2D8-45E1-4A09-A737-070811999BF8}"/>
    <cellStyle name="Standaard 3 2 5 7 2 2 3 2" xfId="34570" xr:uid="{9E57A4F4-9E2F-452C-B437-5C373869053E}"/>
    <cellStyle name="Standaard 3 2 5 7 2 2 4" xfId="24386" xr:uid="{A7EEA41F-6999-4ACE-8CC5-D922B6C1EF7B}"/>
    <cellStyle name="Standaard 3 2 5 7 2 3" xfId="6428" xr:uid="{47E3E3F0-60A1-404C-AD9F-ACDC40032910}"/>
    <cellStyle name="Standaard 3 2 5 7 2 3 2" xfId="16617" xr:uid="{E1255BCA-7D73-45A5-85A3-4403CE5861AD}"/>
    <cellStyle name="Standaard 3 2 5 7 2 3 2 2" xfId="36986" xr:uid="{1F720030-14AA-4900-B858-593446B9D64F}"/>
    <cellStyle name="Standaard 3 2 5 7 2 3 3" xfId="26802" xr:uid="{0B4C6937-33E4-4354-BFDB-F3E3F38DA312}"/>
    <cellStyle name="Standaard 3 2 5 7 2 4" xfId="11658" xr:uid="{BA68385C-3219-4069-88E7-5D2F721BA14D}"/>
    <cellStyle name="Standaard 3 2 5 7 2 4 2" xfId="32027" xr:uid="{698F9AB1-D90E-428B-8235-6075C9EEA92F}"/>
    <cellStyle name="Standaard 3 2 5 7 2 5" xfId="21843" xr:uid="{B1A2B1CF-4E7C-4A7E-9F07-96C5979204AA}"/>
    <cellStyle name="Standaard 3 2 5 7 3" xfId="2325" xr:uid="{B381B8D8-6EA8-4DEF-B26C-200930FA0B09}"/>
    <cellStyle name="Standaard 3 2 5 7 3 2" xfId="4870" xr:uid="{ECB191F8-EA1A-43C1-BDDA-5B880C0012DB}"/>
    <cellStyle name="Standaard 3 2 5 7 3 2 2" xfId="6431" xr:uid="{36D73741-F42B-43FA-80F4-216EA4EDB47B}"/>
    <cellStyle name="Standaard 3 2 5 7 3 2 2 2" xfId="16620" xr:uid="{9386F806-21E3-4185-8AED-961A22A1C7FB}"/>
    <cellStyle name="Standaard 3 2 5 7 3 2 2 2 2" xfId="36989" xr:uid="{D5172D2D-DA71-49D8-9D4A-ED89B91770A9}"/>
    <cellStyle name="Standaard 3 2 5 7 3 2 2 3" xfId="26805" xr:uid="{408D367C-527B-470B-B8C2-88B11715809E}"/>
    <cellStyle name="Standaard 3 2 5 7 3 2 3" xfId="15048" xr:uid="{7DFBBCE8-2956-4AC3-A115-6CFE787DEDE3}"/>
    <cellStyle name="Standaard 3 2 5 7 3 2 3 2" xfId="35417" xr:uid="{E33383C3-B906-422A-8FFE-289A02BA62B2}"/>
    <cellStyle name="Standaard 3 2 5 7 3 2 4" xfId="25233" xr:uid="{98B66A78-8F5F-4D8D-9681-4C72FF24E39E}"/>
    <cellStyle name="Standaard 3 2 5 7 3 3" xfId="6430" xr:uid="{443A2950-EDB3-41CA-A912-B3C21F599E43}"/>
    <cellStyle name="Standaard 3 2 5 7 3 3 2" xfId="16619" xr:uid="{E276C148-EEBD-47C6-903A-7DEA7B2B8314}"/>
    <cellStyle name="Standaard 3 2 5 7 3 3 2 2" xfId="36988" xr:uid="{C736919E-0913-42FA-8152-21BC15E5E6AA}"/>
    <cellStyle name="Standaard 3 2 5 7 3 3 3" xfId="26804" xr:uid="{1C7C81E6-6F90-4904-91B7-5EC7F9707F8D}"/>
    <cellStyle name="Standaard 3 2 5 7 3 4" xfId="12505" xr:uid="{BEF3FA65-A0EF-4FB0-9E53-5F7C87F5D459}"/>
    <cellStyle name="Standaard 3 2 5 7 3 4 2" xfId="32874" xr:uid="{3F2B8343-FC41-4478-BE0A-3F899F9A8E80}"/>
    <cellStyle name="Standaard 3 2 5 7 3 5" xfId="22690" xr:uid="{332A6678-A46B-41FF-A2A4-92E52E85FD4A}"/>
    <cellStyle name="Standaard 3 2 5 7 4" xfId="3175" xr:uid="{D3F17038-CF28-404B-8958-AFD4C6F02DF2}"/>
    <cellStyle name="Standaard 3 2 5 7 4 2" xfId="6432" xr:uid="{8929F391-A2B5-4BA8-8316-A167546CA874}"/>
    <cellStyle name="Standaard 3 2 5 7 4 2 2" xfId="16621" xr:uid="{0BD762D6-8DDB-4D99-86CF-D62965490404}"/>
    <cellStyle name="Standaard 3 2 5 7 4 2 2 2" xfId="36990" xr:uid="{D9FD2074-3C14-4443-89ED-D9F8EDBE45DB}"/>
    <cellStyle name="Standaard 3 2 5 7 4 2 3" xfId="26806" xr:uid="{2E9AFE07-48F3-4D83-9FA0-8D9B42ADF8C0}"/>
    <cellStyle name="Standaard 3 2 5 7 4 3" xfId="13353" xr:uid="{29D0DD76-37E4-4F7F-80BE-53F43C721F90}"/>
    <cellStyle name="Standaard 3 2 5 7 4 3 2" xfId="33722" xr:uid="{38C4E9F6-40EC-403A-8D86-D84F2BB73348}"/>
    <cellStyle name="Standaard 3 2 5 7 4 4" xfId="23538" xr:uid="{045DD978-FD18-44FF-A889-452712CE20A1}"/>
    <cellStyle name="Standaard 3 2 5 7 5" xfId="6427" xr:uid="{B7152D3E-D594-4264-BDB7-C85DD6674005}"/>
    <cellStyle name="Standaard 3 2 5 7 5 2" xfId="16616" xr:uid="{43DE82F9-9433-40B8-BD5E-990D05D537A3}"/>
    <cellStyle name="Standaard 3 2 5 7 5 2 2" xfId="36985" xr:uid="{18CB4973-1462-4644-9348-C1A32DEA8969}"/>
    <cellStyle name="Standaard 3 2 5 7 5 3" xfId="26801" xr:uid="{7223A507-BB31-4493-8777-217A1E4CDE87}"/>
    <cellStyle name="Standaard 3 2 5 7 6" xfId="10810" xr:uid="{443BBD29-13A9-4B60-BBE8-4DAE524EDAE7}"/>
    <cellStyle name="Standaard 3 2 5 7 6 2" xfId="31179" xr:uid="{FDF58769-E0EB-477E-8E53-D8425674E13F}"/>
    <cellStyle name="Standaard 3 2 5 7 7" xfId="20995" xr:uid="{A7C59DBB-A7FD-4D8E-BD30-0CC6F1F9F263}"/>
    <cellStyle name="Standaard 3 2 5 8" xfId="1054" xr:uid="{0AB19F65-AC0B-4EC9-B60F-0403D148E7A8}"/>
    <cellStyle name="Standaard 3 2 5 8 2" xfId="3599" xr:uid="{ECC4EDAC-DB1D-4824-86E9-9B5FD6A8D340}"/>
    <cellStyle name="Standaard 3 2 5 8 2 2" xfId="6434" xr:uid="{2A26C519-19B7-48B7-98D1-DD384BC859E0}"/>
    <cellStyle name="Standaard 3 2 5 8 2 2 2" xfId="16623" xr:uid="{BF7CC9AA-1689-4AFD-B0A8-D2F0D35676A9}"/>
    <cellStyle name="Standaard 3 2 5 8 2 2 2 2" xfId="36992" xr:uid="{6C099AB2-1349-4F68-9584-4DBA06277F9A}"/>
    <cellStyle name="Standaard 3 2 5 8 2 2 3" xfId="26808" xr:uid="{362B4550-381C-48B3-9918-29788BB6D929}"/>
    <cellStyle name="Standaard 3 2 5 8 2 3" xfId="13777" xr:uid="{5B521DD2-29C5-48FD-A983-7DB24BD46D82}"/>
    <cellStyle name="Standaard 3 2 5 8 2 3 2" xfId="34146" xr:uid="{82C78980-8050-473F-ADC8-4A4F690D139E}"/>
    <cellStyle name="Standaard 3 2 5 8 2 4" xfId="23962" xr:uid="{AB8C14BB-AA18-4BD0-A7CA-25A09BE385D5}"/>
    <cellStyle name="Standaard 3 2 5 8 3" xfId="6433" xr:uid="{7E31EFBA-EAD2-49F3-93FA-D1F27F1D8BCB}"/>
    <cellStyle name="Standaard 3 2 5 8 3 2" xfId="16622" xr:uid="{276D0699-EBBF-455A-B712-C247EBEA6484}"/>
    <cellStyle name="Standaard 3 2 5 8 3 2 2" xfId="36991" xr:uid="{6E0E40A4-86D8-45FA-958D-AE565309BE75}"/>
    <cellStyle name="Standaard 3 2 5 8 3 3" xfId="26807" xr:uid="{DE10A99C-7B0C-4255-B329-C835A5EBD4CE}"/>
    <cellStyle name="Standaard 3 2 5 8 4" xfId="11234" xr:uid="{53A51352-D2F9-4D5B-9B4B-30A111E557F2}"/>
    <cellStyle name="Standaard 3 2 5 8 4 2" xfId="31603" xr:uid="{D25B9E7B-7800-439B-AFE8-A383A26296BB}"/>
    <cellStyle name="Standaard 3 2 5 8 5" xfId="21419" xr:uid="{2A2186E7-2CC1-46C0-916A-87C5B5358DF1}"/>
    <cellStyle name="Standaard 3 2 5 9" xfId="1901" xr:uid="{8219D28B-9E12-481E-BF74-EE66CA2D1642}"/>
    <cellStyle name="Standaard 3 2 5 9 2" xfId="4446" xr:uid="{0F4B1797-55C6-401C-BFD9-4B86AB7809B2}"/>
    <cellStyle name="Standaard 3 2 5 9 2 2" xfId="6436" xr:uid="{51B9CC5C-B9C8-4F28-BCA3-F03E25DF3402}"/>
    <cellStyle name="Standaard 3 2 5 9 2 2 2" xfId="16625" xr:uid="{ED337432-10C4-4328-B2A5-D98D00A9CEF3}"/>
    <cellStyle name="Standaard 3 2 5 9 2 2 2 2" xfId="36994" xr:uid="{C2384B98-B343-44DB-AF74-0350D024F0BE}"/>
    <cellStyle name="Standaard 3 2 5 9 2 2 3" xfId="26810" xr:uid="{11AD4089-0A71-4989-AA65-8126CE3B788F}"/>
    <cellStyle name="Standaard 3 2 5 9 2 3" xfId="14624" xr:uid="{9754663B-DC5B-4D33-9A03-3DFBF2E8DDDC}"/>
    <cellStyle name="Standaard 3 2 5 9 2 3 2" xfId="34993" xr:uid="{BE630B95-BC97-44F8-9C2C-4468B5776956}"/>
    <cellStyle name="Standaard 3 2 5 9 2 4" xfId="24809" xr:uid="{B7E2CCF4-75C0-467D-BA76-8A1789B43E0C}"/>
    <cellStyle name="Standaard 3 2 5 9 3" xfId="6435" xr:uid="{B8DECF4E-218A-41E4-8C2A-B6478A10C31B}"/>
    <cellStyle name="Standaard 3 2 5 9 3 2" xfId="16624" xr:uid="{B27D7DB4-0CC7-489F-96AA-1EFAEF2071D4}"/>
    <cellStyle name="Standaard 3 2 5 9 3 2 2" xfId="36993" xr:uid="{3C2CBD0F-3147-4449-AADE-A3454AF2C638}"/>
    <cellStyle name="Standaard 3 2 5 9 3 3" xfId="26809" xr:uid="{B37F4743-1D32-4C9A-9022-2B87D3947519}"/>
    <cellStyle name="Standaard 3 2 5 9 4" xfId="12081" xr:uid="{0278677D-072A-4488-B49C-2E7890EA99E9}"/>
    <cellStyle name="Standaard 3 2 5 9 4 2" xfId="32450" xr:uid="{17163BB6-02BE-40E2-8834-21065EF023D4}"/>
    <cellStyle name="Standaard 3 2 5 9 5" xfId="22266" xr:uid="{95D55DB2-6B2F-4322-BF42-3B4D83F5BB67}"/>
    <cellStyle name="Standaard 3 2 6" xfId="84" xr:uid="{D1D8E9EA-9296-4670-A77B-308AE30E5645}"/>
    <cellStyle name="Standaard 3 2 6 10" xfId="6437" xr:uid="{5F0BFC4F-229C-4B52-8729-A74367605467}"/>
    <cellStyle name="Standaard 3 2 6 10 2" xfId="16626" xr:uid="{61B6AD94-BB0B-410B-802B-DF851015E9D5}"/>
    <cellStyle name="Standaard 3 2 6 10 2 2" xfId="36995" xr:uid="{565E49D0-3AE5-43D0-9F00-4F88F70490A6}"/>
    <cellStyle name="Standaard 3 2 6 10 3" xfId="26811" xr:uid="{73E2B01A-2280-47A7-A424-45EB318A4E0B}"/>
    <cellStyle name="Standaard 3 2 6 11" xfId="10402" xr:uid="{FB774205-6219-485E-A28B-6B04DF88320A}"/>
    <cellStyle name="Standaard 3 2 6 11 2" xfId="30771" xr:uid="{32426952-5190-4383-8037-951FDE1B0812}"/>
    <cellStyle name="Standaard 3 2 6 12" xfId="20587" xr:uid="{5AADE4F5-6BB6-4869-8347-9A865C25F663}"/>
    <cellStyle name="Standaard 3 2 6 2" xfId="150" xr:uid="{179BB709-AC8F-43D4-9F4A-E16EA6BE4AF4}"/>
    <cellStyle name="Standaard 3 2 6 2 2" xfId="286" xr:uid="{46BC176F-A90B-43D0-A464-7F53D3A6511C}"/>
    <cellStyle name="Standaard 3 2 6 2 2 2" xfId="844" xr:uid="{0231A311-5CAA-4B1A-9F0C-F2BBB2E90FC1}"/>
    <cellStyle name="Standaard 3 2 6 2 2 2 2" xfId="1694" xr:uid="{BC7E5302-AF33-4848-B151-7E345A03D1FA}"/>
    <cellStyle name="Standaard 3 2 6 2 2 2 2 2" xfId="4239" xr:uid="{6FD469C2-51EC-4A44-9430-B349CA551B7E}"/>
    <cellStyle name="Standaard 3 2 6 2 2 2 2 2 2" xfId="6442" xr:uid="{D005D950-27C6-4725-871D-F4B2A9400EAA}"/>
    <cellStyle name="Standaard 3 2 6 2 2 2 2 2 2 2" xfId="16631" xr:uid="{4799B2DD-73B5-4525-A3FE-A9D6E3F82683}"/>
    <cellStyle name="Standaard 3 2 6 2 2 2 2 2 2 2 2" xfId="37000" xr:uid="{48159B63-13B4-460E-A93F-02294F76DFE5}"/>
    <cellStyle name="Standaard 3 2 6 2 2 2 2 2 2 3" xfId="26816" xr:uid="{4A888DEF-A8AA-4A58-BB01-9E3980669BAB}"/>
    <cellStyle name="Standaard 3 2 6 2 2 2 2 2 3" xfId="14417" xr:uid="{BD8C2604-A57C-4B97-9F90-204BAB03D8B8}"/>
    <cellStyle name="Standaard 3 2 6 2 2 2 2 2 3 2" xfId="34786" xr:uid="{341F7B57-0E0A-4F3D-9C32-AE00EE5D8150}"/>
    <cellStyle name="Standaard 3 2 6 2 2 2 2 2 4" xfId="24602" xr:uid="{5B1A925B-0D6C-4DC7-B24B-3B21305FA76F}"/>
    <cellStyle name="Standaard 3 2 6 2 2 2 2 3" xfId="6441" xr:uid="{83C16975-61B6-41AA-921D-B1D882270C7D}"/>
    <cellStyle name="Standaard 3 2 6 2 2 2 2 3 2" xfId="16630" xr:uid="{7C6A20E4-326A-4F63-AC08-58CF434C84D4}"/>
    <cellStyle name="Standaard 3 2 6 2 2 2 2 3 2 2" xfId="36999" xr:uid="{A03B6AD1-A254-4EF9-8AB1-AF13E213A9C1}"/>
    <cellStyle name="Standaard 3 2 6 2 2 2 2 3 3" xfId="26815" xr:uid="{3727AE17-55B2-43AF-9E70-91CB6E64B05E}"/>
    <cellStyle name="Standaard 3 2 6 2 2 2 2 4" xfId="11874" xr:uid="{CB78A8B6-9FAA-48B9-97FE-5500BBADB6ED}"/>
    <cellStyle name="Standaard 3 2 6 2 2 2 2 4 2" xfId="32243" xr:uid="{AA7282D2-B92E-475E-AC40-E9F66F92C888}"/>
    <cellStyle name="Standaard 3 2 6 2 2 2 2 5" xfId="22059" xr:uid="{9B2ECAA6-AC39-48FF-BBFC-402841BED0E7}"/>
    <cellStyle name="Standaard 3 2 6 2 2 2 3" xfId="2541" xr:uid="{9FCD448C-6DA7-4931-9852-BDEEA72892F3}"/>
    <cellStyle name="Standaard 3 2 6 2 2 2 3 2" xfId="5086" xr:uid="{3CDCACCC-EC71-4575-BC1C-81D2618740DC}"/>
    <cellStyle name="Standaard 3 2 6 2 2 2 3 2 2" xfId="6444" xr:uid="{09F94D0D-4BEF-4684-9C9D-61DCE850412D}"/>
    <cellStyle name="Standaard 3 2 6 2 2 2 3 2 2 2" xfId="16633" xr:uid="{0E061141-FD8D-45E8-9EEF-2B22714A9239}"/>
    <cellStyle name="Standaard 3 2 6 2 2 2 3 2 2 2 2" xfId="37002" xr:uid="{991BBB5F-892F-4AD5-B889-139DA953E61E}"/>
    <cellStyle name="Standaard 3 2 6 2 2 2 3 2 2 3" xfId="26818" xr:uid="{CDC1B120-B2CD-481C-9B89-5E5100DFF3FF}"/>
    <cellStyle name="Standaard 3 2 6 2 2 2 3 2 3" xfId="15264" xr:uid="{C23A2D25-07C2-4593-85B2-2DD654352630}"/>
    <cellStyle name="Standaard 3 2 6 2 2 2 3 2 3 2" xfId="35633" xr:uid="{E3C40B48-5048-4321-AB61-59B431D12B8B}"/>
    <cellStyle name="Standaard 3 2 6 2 2 2 3 2 4" xfId="25449" xr:uid="{EEBD82A3-794F-46D9-B55F-0D03FBE5076E}"/>
    <cellStyle name="Standaard 3 2 6 2 2 2 3 3" xfId="6443" xr:uid="{234DE7B3-3695-44FF-813F-7DD549BFB593}"/>
    <cellStyle name="Standaard 3 2 6 2 2 2 3 3 2" xfId="16632" xr:uid="{E5F93807-EA82-44A1-8599-5A89BF9177B4}"/>
    <cellStyle name="Standaard 3 2 6 2 2 2 3 3 2 2" xfId="37001" xr:uid="{67F4C438-50A5-415E-9118-44D73B85B2B1}"/>
    <cellStyle name="Standaard 3 2 6 2 2 2 3 3 3" xfId="26817" xr:uid="{64114753-C5E3-4B13-B8C9-576636AAD84E}"/>
    <cellStyle name="Standaard 3 2 6 2 2 2 3 4" xfId="12721" xr:uid="{EAE15362-ED8D-48A8-9BDE-351F3C208ABB}"/>
    <cellStyle name="Standaard 3 2 6 2 2 2 3 4 2" xfId="33090" xr:uid="{F76F5B82-6469-4022-955F-EAF8611DCF53}"/>
    <cellStyle name="Standaard 3 2 6 2 2 2 3 5" xfId="22906" xr:uid="{6BAB7F52-F59E-4983-AEC5-4839A41DCE2C}"/>
    <cellStyle name="Standaard 3 2 6 2 2 2 4" xfId="3391" xr:uid="{B033029E-E8DB-4599-991E-B5F5AC4C656C}"/>
    <cellStyle name="Standaard 3 2 6 2 2 2 4 2" xfId="6445" xr:uid="{A086C0D0-674D-47AA-B6E4-FB9493BDB127}"/>
    <cellStyle name="Standaard 3 2 6 2 2 2 4 2 2" xfId="16634" xr:uid="{98BBAC7E-1AEC-484A-BCE3-AC1024A27C87}"/>
    <cellStyle name="Standaard 3 2 6 2 2 2 4 2 2 2" xfId="37003" xr:uid="{7A0A09E5-F09C-4EDF-BAEA-8CF9F3925C80}"/>
    <cellStyle name="Standaard 3 2 6 2 2 2 4 2 3" xfId="26819" xr:uid="{8E7A324D-ED7E-4A24-9C0D-3350E77F359A}"/>
    <cellStyle name="Standaard 3 2 6 2 2 2 4 3" xfId="13569" xr:uid="{42EA9CF5-AB13-4B8E-8B08-7B25056BCA12}"/>
    <cellStyle name="Standaard 3 2 6 2 2 2 4 3 2" xfId="33938" xr:uid="{AC09C1B3-F6F5-4CAD-9E52-5F5811F508CC}"/>
    <cellStyle name="Standaard 3 2 6 2 2 2 4 4" xfId="23754" xr:uid="{437E6F83-59CE-4F8A-A10E-20E67AA67AEF}"/>
    <cellStyle name="Standaard 3 2 6 2 2 2 5" xfId="6440" xr:uid="{FF131C74-6AA3-4F69-9DF6-06DEA713E65A}"/>
    <cellStyle name="Standaard 3 2 6 2 2 2 5 2" xfId="16629" xr:uid="{1A45ED77-B5F0-4FE9-9C45-852726D384FC}"/>
    <cellStyle name="Standaard 3 2 6 2 2 2 5 2 2" xfId="36998" xr:uid="{AEBB187A-0436-4987-B600-7DF07A562A2D}"/>
    <cellStyle name="Standaard 3 2 6 2 2 2 5 3" xfId="26814" xr:uid="{D80BE4F0-F860-4A7D-8325-298AFCE9A726}"/>
    <cellStyle name="Standaard 3 2 6 2 2 2 6" xfId="11026" xr:uid="{EBD6291A-D517-4237-908E-E7A0125936D4}"/>
    <cellStyle name="Standaard 3 2 6 2 2 2 6 2" xfId="31395" xr:uid="{9A5D9E51-C31D-4EEC-B463-6F8CAACF7403}"/>
    <cellStyle name="Standaard 3 2 6 2 2 2 7" xfId="21211" xr:uid="{5679D0A7-1CEC-440B-8DA8-51894FA61151}"/>
    <cellStyle name="Standaard 3 2 6 2 2 3" xfId="1270" xr:uid="{0A558ED1-7205-47E5-8333-E96CA1C810DE}"/>
    <cellStyle name="Standaard 3 2 6 2 2 3 2" xfId="3815" xr:uid="{452EBB7F-4C00-4F0D-B3DE-85B7138F8C08}"/>
    <cellStyle name="Standaard 3 2 6 2 2 3 2 2" xfId="6447" xr:uid="{93F57873-9479-452B-A4A2-2A20E7B35611}"/>
    <cellStyle name="Standaard 3 2 6 2 2 3 2 2 2" xfId="16636" xr:uid="{199252AA-7E8F-4264-BCD4-B09B3015D9BF}"/>
    <cellStyle name="Standaard 3 2 6 2 2 3 2 2 2 2" xfId="37005" xr:uid="{484C4D29-B2AC-4348-9771-510B44D6771D}"/>
    <cellStyle name="Standaard 3 2 6 2 2 3 2 2 3" xfId="26821" xr:uid="{B00DA06E-7016-446B-A1B6-0EEB8C5FB3B2}"/>
    <cellStyle name="Standaard 3 2 6 2 2 3 2 3" xfId="13993" xr:uid="{3732C9B0-B0AB-40E6-ADF1-4DF092BB2953}"/>
    <cellStyle name="Standaard 3 2 6 2 2 3 2 3 2" xfId="34362" xr:uid="{BF55C8A3-37D0-4FCD-ABB6-57D829A4AE17}"/>
    <cellStyle name="Standaard 3 2 6 2 2 3 2 4" xfId="24178" xr:uid="{6F3D7CDE-0D0D-459C-9459-C2C187DC0925}"/>
    <cellStyle name="Standaard 3 2 6 2 2 3 3" xfId="6446" xr:uid="{DD14AA58-5790-4EB0-90D2-54782030E88A}"/>
    <cellStyle name="Standaard 3 2 6 2 2 3 3 2" xfId="16635" xr:uid="{ECE8F5AB-09D7-4949-B068-D533FDC0333B}"/>
    <cellStyle name="Standaard 3 2 6 2 2 3 3 2 2" xfId="37004" xr:uid="{FB27256C-82AC-46B5-A502-273AF9CB775A}"/>
    <cellStyle name="Standaard 3 2 6 2 2 3 3 3" xfId="26820" xr:uid="{297EA2DE-2501-4CBD-91E0-30E7731A116A}"/>
    <cellStyle name="Standaard 3 2 6 2 2 3 4" xfId="11450" xr:uid="{AA4E8B5B-1D99-4B5C-8499-090C1BD352DC}"/>
    <cellStyle name="Standaard 3 2 6 2 2 3 4 2" xfId="31819" xr:uid="{2B384926-9266-44B9-B6EA-BC30DC0B1C01}"/>
    <cellStyle name="Standaard 3 2 6 2 2 3 5" xfId="21635" xr:uid="{B39D73DE-1D30-43E1-8328-91AEB02333FA}"/>
    <cellStyle name="Standaard 3 2 6 2 2 4" xfId="2117" xr:uid="{0D347268-73A9-4CDD-84C4-8DF02A91C59A}"/>
    <cellStyle name="Standaard 3 2 6 2 2 4 2" xfId="4662" xr:uid="{379390F3-58A1-40C4-9F05-568AFE10EAD4}"/>
    <cellStyle name="Standaard 3 2 6 2 2 4 2 2" xfId="6449" xr:uid="{ECAE6A41-4E78-491F-A80F-BA31CECDAC78}"/>
    <cellStyle name="Standaard 3 2 6 2 2 4 2 2 2" xfId="16638" xr:uid="{5DDD9BE3-713D-48C7-8E1C-56E5982ADB7B}"/>
    <cellStyle name="Standaard 3 2 6 2 2 4 2 2 2 2" xfId="37007" xr:uid="{F5965397-1954-4A33-B3C7-77505A3E59FE}"/>
    <cellStyle name="Standaard 3 2 6 2 2 4 2 2 3" xfId="26823" xr:uid="{2AED55A4-353A-4AD3-94A9-BA7BB78C7667}"/>
    <cellStyle name="Standaard 3 2 6 2 2 4 2 3" xfId="14840" xr:uid="{1F2047C9-BB60-4374-992C-40DC78909543}"/>
    <cellStyle name="Standaard 3 2 6 2 2 4 2 3 2" xfId="35209" xr:uid="{0B021762-DB6B-47DC-8D27-935701432EB8}"/>
    <cellStyle name="Standaard 3 2 6 2 2 4 2 4" xfId="25025" xr:uid="{8AF9F7FC-A1C6-4D2B-A5C1-A2C5E121CF0C}"/>
    <cellStyle name="Standaard 3 2 6 2 2 4 3" xfId="6448" xr:uid="{C8D50AA2-F85A-4325-8883-5C19DAA70E9E}"/>
    <cellStyle name="Standaard 3 2 6 2 2 4 3 2" xfId="16637" xr:uid="{6F459A2C-12A6-4E7E-8C0C-700154BCBBB4}"/>
    <cellStyle name="Standaard 3 2 6 2 2 4 3 2 2" xfId="37006" xr:uid="{8653BC02-EF5F-4407-98A4-216C8C29FE01}"/>
    <cellStyle name="Standaard 3 2 6 2 2 4 3 3" xfId="26822" xr:uid="{98B86415-06AE-40A2-9255-BA067CDB3AAD}"/>
    <cellStyle name="Standaard 3 2 6 2 2 4 4" xfId="12297" xr:uid="{A7148A1A-120B-44A5-9841-E69EB8EA9EF0}"/>
    <cellStyle name="Standaard 3 2 6 2 2 4 4 2" xfId="32666" xr:uid="{056116E1-1C24-4528-B1EB-F71AB5900F7C}"/>
    <cellStyle name="Standaard 3 2 6 2 2 4 5" xfId="22482" xr:uid="{FD3DA878-06F2-4F47-BCAD-C8B5E65B487B}"/>
    <cellStyle name="Standaard 3 2 6 2 2 5" xfId="2967" xr:uid="{8AACFD52-FE53-4DAE-AF8C-3C09DE16A818}"/>
    <cellStyle name="Standaard 3 2 6 2 2 5 2" xfId="6450" xr:uid="{88206C28-E003-46FD-A1E2-2DDFCDFB7ABB}"/>
    <cellStyle name="Standaard 3 2 6 2 2 5 2 2" xfId="16639" xr:uid="{2CAD76ED-B1A2-47CE-8BA7-80EBFD18BD3F}"/>
    <cellStyle name="Standaard 3 2 6 2 2 5 2 2 2" xfId="37008" xr:uid="{EF9B9310-76A4-407F-80E1-108B025A235D}"/>
    <cellStyle name="Standaard 3 2 6 2 2 5 2 3" xfId="26824" xr:uid="{E7807A19-1696-47B9-A234-3BB7CB5F473C}"/>
    <cellStyle name="Standaard 3 2 6 2 2 5 3" xfId="13145" xr:uid="{835A5F27-B9F0-48A7-AC15-D00F192A4BE3}"/>
    <cellStyle name="Standaard 3 2 6 2 2 5 3 2" xfId="33514" xr:uid="{6677B991-03EE-4BC0-A555-EA0B75746AE5}"/>
    <cellStyle name="Standaard 3 2 6 2 2 5 4" xfId="23330" xr:uid="{898BDC04-E4F7-482E-AA01-481EB1677D45}"/>
    <cellStyle name="Standaard 3 2 6 2 2 6" xfId="6439" xr:uid="{28878944-C043-43F7-8CCB-F4D9550919D6}"/>
    <cellStyle name="Standaard 3 2 6 2 2 6 2" xfId="16628" xr:uid="{7B637736-E915-4D9E-901E-BA04207C125B}"/>
    <cellStyle name="Standaard 3 2 6 2 2 6 2 2" xfId="36997" xr:uid="{10E4D67E-AA22-46EE-8A53-CEE14DF6AF2B}"/>
    <cellStyle name="Standaard 3 2 6 2 2 6 3" xfId="26813" xr:uid="{A315060D-7A82-4F4C-A758-4F54B101CCF7}"/>
    <cellStyle name="Standaard 3 2 6 2 2 7" xfId="10602" xr:uid="{0844982C-E07E-482C-B349-24FBAC0538CE}"/>
    <cellStyle name="Standaard 3 2 6 2 2 7 2" xfId="30971" xr:uid="{6E2C5DA5-85CB-4C8E-AD49-B4424279AA0B}"/>
    <cellStyle name="Standaard 3 2 6 2 2 8" xfId="20787" xr:uid="{0D40DAC4-E325-47C7-9412-BD34EC7CB2BE}"/>
    <cellStyle name="Standaard 3 2 6 2 3" xfId="710" xr:uid="{2BD6420B-B2B5-4615-8D35-52F720F35D3A}"/>
    <cellStyle name="Standaard 3 2 6 2 3 2" xfId="1560" xr:uid="{6B6DE80F-9284-4C91-9624-3EEC1F709481}"/>
    <cellStyle name="Standaard 3 2 6 2 3 2 2" xfId="4105" xr:uid="{ADFF28A1-D78B-4C85-9087-6E73D5F8C198}"/>
    <cellStyle name="Standaard 3 2 6 2 3 2 2 2" xfId="6453" xr:uid="{9D7F086A-3EE1-4868-832D-F78D84E628EE}"/>
    <cellStyle name="Standaard 3 2 6 2 3 2 2 2 2" xfId="16642" xr:uid="{A3917E5F-9325-408B-9DAE-81AAB65E1F35}"/>
    <cellStyle name="Standaard 3 2 6 2 3 2 2 2 2 2" xfId="37011" xr:uid="{1141E2BF-F794-4326-8AF4-D678C89DC0C0}"/>
    <cellStyle name="Standaard 3 2 6 2 3 2 2 2 3" xfId="26827" xr:uid="{4427F208-0A3D-4BC2-BC30-665FE2861985}"/>
    <cellStyle name="Standaard 3 2 6 2 3 2 2 3" xfId="14283" xr:uid="{345B59A4-5024-4464-8048-AA00F8ADAD2B}"/>
    <cellStyle name="Standaard 3 2 6 2 3 2 2 3 2" xfId="34652" xr:uid="{DEBAD5F4-5E84-4DDF-8E87-4AD8AEF4F5C2}"/>
    <cellStyle name="Standaard 3 2 6 2 3 2 2 4" xfId="24468" xr:uid="{5CE54DF7-2250-4F18-B4B5-87A8510FDD64}"/>
    <cellStyle name="Standaard 3 2 6 2 3 2 3" xfId="6452" xr:uid="{E4F68329-46A1-4E63-847D-BE315F57EF18}"/>
    <cellStyle name="Standaard 3 2 6 2 3 2 3 2" xfId="16641" xr:uid="{AC682DBD-17A4-4D8B-944B-024521101D19}"/>
    <cellStyle name="Standaard 3 2 6 2 3 2 3 2 2" xfId="37010" xr:uid="{5B95370D-5A73-4D08-A6B2-E570251A6396}"/>
    <cellStyle name="Standaard 3 2 6 2 3 2 3 3" xfId="26826" xr:uid="{F6B06ADA-A709-4AA7-B863-5D9E2C4DD384}"/>
    <cellStyle name="Standaard 3 2 6 2 3 2 4" xfId="11740" xr:uid="{95952508-2F09-46A8-AB23-085CC345DD09}"/>
    <cellStyle name="Standaard 3 2 6 2 3 2 4 2" xfId="32109" xr:uid="{182F5F20-4BFD-498F-9ED8-DA88BF5928F5}"/>
    <cellStyle name="Standaard 3 2 6 2 3 2 5" xfId="21925" xr:uid="{DC669BCB-DF84-459A-BFB0-982EAA70EC2E}"/>
    <cellStyle name="Standaard 3 2 6 2 3 3" xfId="2407" xr:uid="{AB4152CB-09E8-4B05-A95A-D815895FDA49}"/>
    <cellStyle name="Standaard 3 2 6 2 3 3 2" xfId="4952" xr:uid="{2A4DE26E-DB8E-4608-B452-687B4E4AEC23}"/>
    <cellStyle name="Standaard 3 2 6 2 3 3 2 2" xfId="6455" xr:uid="{598D5120-7E05-466C-8F2D-82FA11A5E3D2}"/>
    <cellStyle name="Standaard 3 2 6 2 3 3 2 2 2" xfId="16644" xr:uid="{60B3D985-72C1-4F00-A701-595825FB1DC4}"/>
    <cellStyle name="Standaard 3 2 6 2 3 3 2 2 2 2" xfId="37013" xr:uid="{014DB629-1231-4C29-BEE3-006B9B4801EE}"/>
    <cellStyle name="Standaard 3 2 6 2 3 3 2 2 3" xfId="26829" xr:uid="{68FA8769-2633-459F-B4C4-C5D42C709837}"/>
    <cellStyle name="Standaard 3 2 6 2 3 3 2 3" xfId="15130" xr:uid="{C6523725-B9D5-4B3C-9C23-01ACFC1EE50B}"/>
    <cellStyle name="Standaard 3 2 6 2 3 3 2 3 2" xfId="35499" xr:uid="{065ACEA7-01A7-4CBF-9629-2130417CC243}"/>
    <cellStyle name="Standaard 3 2 6 2 3 3 2 4" xfId="25315" xr:uid="{FB86A730-3FF9-447D-ADB8-3908D7437ADB}"/>
    <cellStyle name="Standaard 3 2 6 2 3 3 3" xfId="6454" xr:uid="{E7B8F680-C311-4303-8C19-904A65831621}"/>
    <cellStyle name="Standaard 3 2 6 2 3 3 3 2" xfId="16643" xr:uid="{C1CD1BCA-97DB-402C-AA68-B019E18EE256}"/>
    <cellStyle name="Standaard 3 2 6 2 3 3 3 2 2" xfId="37012" xr:uid="{E8FD7A2F-EE25-48D7-B892-E47C8BB09712}"/>
    <cellStyle name="Standaard 3 2 6 2 3 3 3 3" xfId="26828" xr:uid="{8CBFACC2-1ACE-4CC2-9D4C-D801D041FE95}"/>
    <cellStyle name="Standaard 3 2 6 2 3 3 4" xfId="12587" xr:uid="{A3C94852-55F5-4B8B-84B6-10FEEBCEF960}"/>
    <cellStyle name="Standaard 3 2 6 2 3 3 4 2" xfId="32956" xr:uid="{32970F8A-94BF-47E8-BB26-A0D4F78A3B37}"/>
    <cellStyle name="Standaard 3 2 6 2 3 3 5" xfId="22772" xr:uid="{CB15770A-0A9D-42DD-85D3-8916E8D81633}"/>
    <cellStyle name="Standaard 3 2 6 2 3 4" xfId="3257" xr:uid="{F1803E40-9C54-4A3D-BCA3-AD68447E8F7C}"/>
    <cellStyle name="Standaard 3 2 6 2 3 4 2" xfId="6456" xr:uid="{9FF45453-2DDF-49CE-BF42-6F311CBA40D1}"/>
    <cellStyle name="Standaard 3 2 6 2 3 4 2 2" xfId="16645" xr:uid="{AC294C8E-8404-47E1-AEFD-F24F2925B696}"/>
    <cellStyle name="Standaard 3 2 6 2 3 4 2 2 2" xfId="37014" xr:uid="{12E8E39A-87C7-4D05-83DB-E8169720EB68}"/>
    <cellStyle name="Standaard 3 2 6 2 3 4 2 3" xfId="26830" xr:uid="{84953F6A-4B8E-430C-B16C-C09AA0396EE5}"/>
    <cellStyle name="Standaard 3 2 6 2 3 4 3" xfId="13435" xr:uid="{8F8C2CDA-AAC0-49A7-9510-6D460005932A}"/>
    <cellStyle name="Standaard 3 2 6 2 3 4 3 2" xfId="33804" xr:uid="{BECF8570-D022-4653-9EBA-F9B4BFA7065F}"/>
    <cellStyle name="Standaard 3 2 6 2 3 4 4" xfId="23620" xr:uid="{9ED28DC0-3826-4DF3-BC87-C4C0368D6EAE}"/>
    <cellStyle name="Standaard 3 2 6 2 3 5" xfId="6451" xr:uid="{BC14C5FE-29B0-4C12-93F4-E70CAA5A2B94}"/>
    <cellStyle name="Standaard 3 2 6 2 3 5 2" xfId="16640" xr:uid="{14D99B1D-CD51-4BB0-AF2A-49544EFC6F6A}"/>
    <cellStyle name="Standaard 3 2 6 2 3 5 2 2" xfId="37009" xr:uid="{3EFAA796-9E0F-457A-A438-E641527A2D07}"/>
    <cellStyle name="Standaard 3 2 6 2 3 5 3" xfId="26825" xr:uid="{A099ED52-B4F3-44DD-808B-16BC04CBA98C}"/>
    <cellStyle name="Standaard 3 2 6 2 3 6" xfId="10892" xr:uid="{81E4544D-3ACB-4C0D-B9FD-262E9B64C3E4}"/>
    <cellStyle name="Standaard 3 2 6 2 3 6 2" xfId="31261" xr:uid="{C563305A-3C1A-4C07-A491-ECDBE2DECCAB}"/>
    <cellStyle name="Standaard 3 2 6 2 3 7" xfId="21077" xr:uid="{1AC7733C-66D3-4359-A4F3-59EDD2B6EDE4}"/>
    <cellStyle name="Standaard 3 2 6 2 4" xfId="1136" xr:uid="{EF9EBDEA-B9FD-4D31-AF09-C6AC52831C6C}"/>
    <cellStyle name="Standaard 3 2 6 2 4 2" xfId="3681" xr:uid="{8A48056A-1BC2-48FD-A341-CD4BC5765235}"/>
    <cellStyle name="Standaard 3 2 6 2 4 2 2" xfId="6458" xr:uid="{B832E6BB-ED11-4304-BDF4-01A15753B2F1}"/>
    <cellStyle name="Standaard 3 2 6 2 4 2 2 2" xfId="16647" xr:uid="{97173E8E-62A6-4A67-8775-14D10175FF23}"/>
    <cellStyle name="Standaard 3 2 6 2 4 2 2 2 2" xfId="37016" xr:uid="{917F3E43-2E97-45FD-9A08-4321360BB173}"/>
    <cellStyle name="Standaard 3 2 6 2 4 2 2 3" xfId="26832" xr:uid="{143E82E5-7F9F-4DB8-BEE8-02A301C64830}"/>
    <cellStyle name="Standaard 3 2 6 2 4 2 3" xfId="13859" xr:uid="{B2E3EA3F-C6B9-4205-9DE0-7E7653BB972D}"/>
    <cellStyle name="Standaard 3 2 6 2 4 2 3 2" xfId="34228" xr:uid="{31BA0DE0-9E2A-4DD5-B1B8-A73DBF75AC9E}"/>
    <cellStyle name="Standaard 3 2 6 2 4 2 4" xfId="24044" xr:uid="{75B43413-CDA4-4142-B200-F5B7DF025305}"/>
    <cellStyle name="Standaard 3 2 6 2 4 3" xfId="6457" xr:uid="{3BFD53AB-D8A0-4A37-A8A6-704ADB90B786}"/>
    <cellStyle name="Standaard 3 2 6 2 4 3 2" xfId="16646" xr:uid="{B74EB56B-9DCF-4B07-9897-06764EFA286F}"/>
    <cellStyle name="Standaard 3 2 6 2 4 3 2 2" xfId="37015" xr:uid="{A276EA9A-E8DC-4955-83FE-E00C0E6B96E9}"/>
    <cellStyle name="Standaard 3 2 6 2 4 3 3" xfId="26831" xr:uid="{CC635E9E-9243-4EF0-98E7-48FE2C52EF51}"/>
    <cellStyle name="Standaard 3 2 6 2 4 4" xfId="11316" xr:uid="{CB04A150-9A72-45BC-8A17-82A140E468EE}"/>
    <cellStyle name="Standaard 3 2 6 2 4 4 2" xfId="31685" xr:uid="{46377713-F68F-4360-B8E9-8626E411E014}"/>
    <cellStyle name="Standaard 3 2 6 2 4 5" xfId="21501" xr:uid="{85F60F0A-1712-40AF-8C88-86A73FEBC1F5}"/>
    <cellStyle name="Standaard 3 2 6 2 5" xfId="1983" xr:uid="{2DD62CCA-389C-48C6-B310-44543AAB7F7C}"/>
    <cellStyle name="Standaard 3 2 6 2 5 2" xfId="4528" xr:uid="{948902B8-FFF0-4CF6-88D1-BCF8C78F404A}"/>
    <cellStyle name="Standaard 3 2 6 2 5 2 2" xfId="6460" xr:uid="{80E17248-0F15-42E4-82F2-9F6F20406336}"/>
    <cellStyle name="Standaard 3 2 6 2 5 2 2 2" xfId="16649" xr:uid="{C2E8FE10-AED9-4A18-96C8-CC4C08DA9C39}"/>
    <cellStyle name="Standaard 3 2 6 2 5 2 2 2 2" xfId="37018" xr:uid="{FE79526E-79E8-41D8-B1ED-BC0E03EF22D6}"/>
    <cellStyle name="Standaard 3 2 6 2 5 2 2 3" xfId="26834" xr:uid="{3098CAD1-2552-4624-9711-A7E150602F41}"/>
    <cellStyle name="Standaard 3 2 6 2 5 2 3" xfId="14706" xr:uid="{2B446F3E-3167-48FE-B81C-E15338E57CA0}"/>
    <cellStyle name="Standaard 3 2 6 2 5 2 3 2" xfId="35075" xr:uid="{590C11BF-9599-43D0-AA5A-578E8EEF15EA}"/>
    <cellStyle name="Standaard 3 2 6 2 5 2 4" xfId="24891" xr:uid="{B806D924-F93A-4DBC-BD8F-695348B173B4}"/>
    <cellStyle name="Standaard 3 2 6 2 5 3" xfId="6459" xr:uid="{404C76E6-4738-45F8-B8B0-C16DD98DD59B}"/>
    <cellStyle name="Standaard 3 2 6 2 5 3 2" xfId="16648" xr:uid="{4A54C9FA-2621-466D-A662-B180BE2E2E39}"/>
    <cellStyle name="Standaard 3 2 6 2 5 3 2 2" xfId="37017" xr:uid="{469E6B5B-78AB-447D-81BE-9848539B8C9B}"/>
    <cellStyle name="Standaard 3 2 6 2 5 3 3" xfId="26833" xr:uid="{F7191C63-53B0-4618-911E-BC4B9D5340D4}"/>
    <cellStyle name="Standaard 3 2 6 2 5 4" xfId="12163" xr:uid="{F8CAB651-971C-4E25-BFB2-9E055E205499}"/>
    <cellStyle name="Standaard 3 2 6 2 5 4 2" xfId="32532" xr:uid="{4B674998-E38F-46CD-BAD7-A361AB43530C}"/>
    <cellStyle name="Standaard 3 2 6 2 5 5" xfId="22348" xr:uid="{70E0BFDB-D3D3-4CE5-ACEF-410D1E0B8636}"/>
    <cellStyle name="Standaard 3 2 6 2 6" xfId="2833" xr:uid="{316B7E07-D8C5-4E30-A7FC-E4DCA72E9034}"/>
    <cellStyle name="Standaard 3 2 6 2 6 2" xfId="6461" xr:uid="{1451B88F-3C94-4BD4-BE41-3CFD77921B02}"/>
    <cellStyle name="Standaard 3 2 6 2 6 2 2" xfId="16650" xr:uid="{E02B93E8-5B63-44F0-89BC-E02F902628D0}"/>
    <cellStyle name="Standaard 3 2 6 2 6 2 2 2" xfId="37019" xr:uid="{3A5A6ECE-147B-4851-97B0-B81A2FBD8D6F}"/>
    <cellStyle name="Standaard 3 2 6 2 6 2 3" xfId="26835" xr:uid="{54E53D2E-3497-490F-A027-CF87E633D607}"/>
    <cellStyle name="Standaard 3 2 6 2 6 3" xfId="13011" xr:uid="{303E909D-B949-46B6-AE3D-0600AD3BC23F}"/>
    <cellStyle name="Standaard 3 2 6 2 6 3 2" xfId="33380" xr:uid="{A8F60995-C4E3-4715-8DDC-B02F21BC2AE2}"/>
    <cellStyle name="Standaard 3 2 6 2 6 4" xfId="23196" xr:uid="{1A807249-2463-4A60-94D9-1CBDDCC37670}"/>
    <cellStyle name="Standaard 3 2 6 2 7" xfId="6438" xr:uid="{AA4F6AC9-4366-439B-B7C5-B38CD86C2256}"/>
    <cellStyle name="Standaard 3 2 6 2 7 2" xfId="16627" xr:uid="{2B612133-BC4E-4C8C-A385-1DA71C6B6801}"/>
    <cellStyle name="Standaard 3 2 6 2 7 2 2" xfId="36996" xr:uid="{F200AB23-7BD2-4132-8F47-1F85382CD28A}"/>
    <cellStyle name="Standaard 3 2 6 2 7 3" xfId="26812" xr:uid="{BA00C218-9529-4282-BFEE-3B09F7EAB504}"/>
    <cellStyle name="Standaard 3 2 6 2 8" xfId="10468" xr:uid="{CDB0445E-11A6-4901-94D6-2DF5BA0CED5D}"/>
    <cellStyle name="Standaard 3 2 6 2 8 2" xfId="30837" xr:uid="{082DDEAD-A020-4167-988E-0AD1262CAE28}"/>
    <cellStyle name="Standaard 3 2 6 2 9" xfId="20653" xr:uid="{1FD7545F-9A4E-477C-B012-3E3A0155C525}"/>
    <cellStyle name="Standaard 3 2 6 3" xfId="220" xr:uid="{BC164B70-A36C-4672-A1E4-5EECB7CBEB8D}"/>
    <cellStyle name="Standaard 3 2 6 3 2" xfId="778" xr:uid="{DBDD3AC7-408E-49B2-B3C3-2670375BCD4A}"/>
    <cellStyle name="Standaard 3 2 6 3 2 2" xfId="1628" xr:uid="{0FBD15C6-5C9F-4D4C-A850-55CCC7DEC465}"/>
    <cellStyle name="Standaard 3 2 6 3 2 2 2" xfId="4173" xr:uid="{AF56F183-031E-4581-96ED-D6AC3C1A961C}"/>
    <cellStyle name="Standaard 3 2 6 3 2 2 2 2" xfId="6465" xr:uid="{D463DF98-2396-479E-8C80-A3212644D369}"/>
    <cellStyle name="Standaard 3 2 6 3 2 2 2 2 2" xfId="16654" xr:uid="{033AEFE5-ECEB-448B-BA2A-63D77EA1CEDB}"/>
    <cellStyle name="Standaard 3 2 6 3 2 2 2 2 2 2" xfId="37023" xr:uid="{25BE9122-596C-4DFE-B65A-0E519290DB9D}"/>
    <cellStyle name="Standaard 3 2 6 3 2 2 2 2 3" xfId="26839" xr:uid="{8BC6643B-F2AB-4A9C-8333-AC1764F30969}"/>
    <cellStyle name="Standaard 3 2 6 3 2 2 2 3" xfId="14351" xr:uid="{5AA1A5D3-6B90-4FFD-A018-F74FEFA2AB5B}"/>
    <cellStyle name="Standaard 3 2 6 3 2 2 2 3 2" xfId="34720" xr:uid="{734BE8E2-8B99-4A76-81B7-6BF0ADAC2E81}"/>
    <cellStyle name="Standaard 3 2 6 3 2 2 2 4" xfId="24536" xr:uid="{32DBC6F1-A8C6-448E-9047-8F2FCD91A2BE}"/>
    <cellStyle name="Standaard 3 2 6 3 2 2 3" xfId="6464" xr:uid="{97E88221-E780-4C1E-AC79-A34E87106540}"/>
    <cellStyle name="Standaard 3 2 6 3 2 2 3 2" xfId="16653" xr:uid="{7D88D57F-492D-435B-8E72-BAF8C3A34016}"/>
    <cellStyle name="Standaard 3 2 6 3 2 2 3 2 2" xfId="37022" xr:uid="{B8D8594D-9686-4F33-B7B7-6EC2EA416822}"/>
    <cellStyle name="Standaard 3 2 6 3 2 2 3 3" xfId="26838" xr:uid="{8311EC83-ADFC-4EF7-BAB8-9AEC3DD00CF0}"/>
    <cellStyle name="Standaard 3 2 6 3 2 2 4" xfId="11808" xr:uid="{B3129DE3-FBDE-4A45-B914-5AE4CD47D128}"/>
    <cellStyle name="Standaard 3 2 6 3 2 2 4 2" xfId="32177" xr:uid="{84D0456A-B6A7-4561-AAEF-73BE6CFC3FE7}"/>
    <cellStyle name="Standaard 3 2 6 3 2 2 5" xfId="21993" xr:uid="{E33DFDB0-A70C-4D94-8FAB-C35BC7D6AECB}"/>
    <cellStyle name="Standaard 3 2 6 3 2 3" xfId="2475" xr:uid="{ED34A979-C234-468A-BEF2-F4E6AA12B1B0}"/>
    <cellStyle name="Standaard 3 2 6 3 2 3 2" xfId="5020" xr:uid="{6A7BA3CC-58ED-4F6A-A840-8CC9379860C8}"/>
    <cellStyle name="Standaard 3 2 6 3 2 3 2 2" xfId="6467" xr:uid="{BEFF6B62-AD43-40DC-AEB6-349FB140920A}"/>
    <cellStyle name="Standaard 3 2 6 3 2 3 2 2 2" xfId="16656" xr:uid="{6C69BE5E-A246-4840-B9FA-9C0525C6ECB1}"/>
    <cellStyle name="Standaard 3 2 6 3 2 3 2 2 2 2" xfId="37025" xr:uid="{95140D30-27F5-40C1-8231-0DA715FD592F}"/>
    <cellStyle name="Standaard 3 2 6 3 2 3 2 2 3" xfId="26841" xr:uid="{D8752E53-8A26-484E-8ECE-69026FFFA47E}"/>
    <cellStyle name="Standaard 3 2 6 3 2 3 2 3" xfId="15198" xr:uid="{3C2A668D-043A-4BB9-8B87-FCC440906786}"/>
    <cellStyle name="Standaard 3 2 6 3 2 3 2 3 2" xfId="35567" xr:uid="{A43D8213-952C-45D7-957C-DC78D4EE74DC}"/>
    <cellStyle name="Standaard 3 2 6 3 2 3 2 4" xfId="25383" xr:uid="{CFCDDBC2-CCD6-470A-A29F-2F2126F70152}"/>
    <cellStyle name="Standaard 3 2 6 3 2 3 3" xfId="6466" xr:uid="{2B9805B1-DE53-4CBA-A511-3B84595958FC}"/>
    <cellStyle name="Standaard 3 2 6 3 2 3 3 2" xfId="16655" xr:uid="{E37AE53F-A361-45CD-8AD6-386CBDF2093E}"/>
    <cellStyle name="Standaard 3 2 6 3 2 3 3 2 2" xfId="37024" xr:uid="{4CA2C883-BDB5-4038-85C2-1B2B5C867163}"/>
    <cellStyle name="Standaard 3 2 6 3 2 3 3 3" xfId="26840" xr:uid="{F55ED335-95E3-4ADC-BC96-DC53444C133D}"/>
    <cellStyle name="Standaard 3 2 6 3 2 3 4" xfId="12655" xr:uid="{CCD9B7AD-D465-4314-9C42-2DFDE3844D86}"/>
    <cellStyle name="Standaard 3 2 6 3 2 3 4 2" xfId="33024" xr:uid="{4529E98C-D612-45ED-A251-5D4CF8E4A8A6}"/>
    <cellStyle name="Standaard 3 2 6 3 2 3 5" xfId="22840" xr:uid="{8F9AB928-8C95-49C9-97CF-DCDA71494B4B}"/>
    <cellStyle name="Standaard 3 2 6 3 2 4" xfId="3325" xr:uid="{5788174D-E469-4B11-BC25-D0928D5CC13E}"/>
    <cellStyle name="Standaard 3 2 6 3 2 4 2" xfId="6468" xr:uid="{85BBA427-56BB-4260-A206-68460AA3DE25}"/>
    <cellStyle name="Standaard 3 2 6 3 2 4 2 2" xfId="16657" xr:uid="{09A26F81-EE54-4D91-919B-21B69E0517E5}"/>
    <cellStyle name="Standaard 3 2 6 3 2 4 2 2 2" xfId="37026" xr:uid="{5BDD0F4E-6CB5-4C16-BEAE-C1261F473C86}"/>
    <cellStyle name="Standaard 3 2 6 3 2 4 2 3" xfId="26842" xr:uid="{D928591F-6D50-4ADE-B5C2-0A0A67A8A9C3}"/>
    <cellStyle name="Standaard 3 2 6 3 2 4 3" xfId="13503" xr:uid="{7EBF4EFF-7474-4B43-B129-187266F014A1}"/>
    <cellStyle name="Standaard 3 2 6 3 2 4 3 2" xfId="33872" xr:uid="{A13D1128-E262-4B70-A02A-5D7B02F2ADCA}"/>
    <cellStyle name="Standaard 3 2 6 3 2 4 4" xfId="23688" xr:uid="{A7A976F3-4303-4492-9B83-2C706D9C3FF0}"/>
    <cellStyle name="Standaard 3 2 6 3 2 5" xfId="6463" xr:uid="{3B9452F6-B928-4365-8149-E456122ED029}"/>
    <cellStyle name="Standaard 3 2 6 3 2 5 2" xfId="16652" xr:uid="{9FA3B859-04FA-4DA7-A0EF-321FC6B00498}"/>
    <cellStyle name="Standaard 3 2 6 3 2 5 2 2" xfId="37021" xr:uid="{01E76E42-DD9D-4B12-96D2-4359FA16DA82}"/>
    <cellStyle name="Standaard 3 2 6 3 2 5 3" xfId="26837" xr:uid="{EB121A7F-278C-4470-9AEA-437AE44708B8}"/>
    <cellStyle name="Standaard 3 2 6 3 2 6" xfId="10960" xr:uid="{326566D1-C190-4BBC-B555-9C545C8C089C}"/>
    <cellStyle name="Standaard 3 2 6 3 2 6 2" xfId="31329" xr:uid="{7FAA407E-607D-42EA-B3F1-452BFF85595C}"/>
    <cellStyle name="Standaard 3 2 6 3 2 7" xfId="21145" xr:uid="{3654AE63-4A9A-44EC-84A0-348A1E9403D9}"/>
    <cellStyle name="Standaard 3 2 6 3 3" xfId="1204" xr:uid="{360C17C7-2805-46FB-87CB-91E0671DF18C}"/>
    <cellStyle name="Standaard 3 2 6 3 3 2" xfId="3749" xr:uid="{E9079E1B-C196-4FB3-8A1E-BA28EE7D5988}"/>
    <cellStyle name="Standaard 3 2 6 3 3 2 2" xfId="6470" xr:uid="{AA6BFB2C-4765-43A5-A03B-940E6405BC23}"/>
    <cellStyle name="Standaard 3 2 6 3 3 2 2 2" xfId="16659" xr:uid="{44967639-C788-4E46-B50B-3F494CA70CFD}"/>
    <cellStyle name="Standaard 3 2 6 3 3 2 2 2 2" xfId="37028" xr:uid="{C6B3C714-B48D-4281-845E-F1C9830D2AC1}"/>
    <cellStyle name="Standaard 3 2 6 3 3 2 2 3" xfId="26844" xr:uid="{612B4670-4E79-4919-8662-B273D50845A1}"/>
    <cellStyle name="Standaard 3 2 6 3 3 2 3" xfId="13927" xr:uid="{7245A093-0D37-4B88-81EB-68091CC953BE}"/>
    <cellStyle name="Standaard 3 2 6 3 3 2 3 2" xfId="34296" xr:uid="{C1D2D667-6A07-40D1-B061-60BA3207172C}"/>
    <cellStyle name="Standaard 3 2 6 3 3 2 4" xfId="24112" xr:uid="{81476B6E-C82A-40C0-A2D2-5B4903E80168}"/>
    <cellStyle name="Standaard 3 2 6 3 3 3" xfId="6469" xr:uid="{DBD1D52D-BCFB-4561-8608-5FBB4F89FD53}"/>
    <cellStyle name="Standaard 3 2 6 3 3 3 2" xfId="16658" xr:uid="{950E224D-8DD2-4E50-B6BF-7DC98CE82998}"/>
    <cellStyle name="Standaard 3 2 6 3 3 3 2 2" xfId="37027" xr:uid="{5D153FC2-AA2A-4818-AA56-01EEDBCABC1E}"/>
    <cellStyle name="Standaard 3 2 6 3 3 3 3" xfId="26843" xr:uid="{8E861467-8DCA-4B55-8D1C-46CE0E534A84}"/>
    <cellStyle name="Standaard 3 2 6 3 3 4" xfId="11384" xr:uid="{6A2FF3D8-B951-4CEB-B2EE-88E0869B75C7}"/>
    <cellStyle name="Standaard 3 2 6 3 3 4 2" xfId="31753" xr:uid="{1C2C77A8-2186-44AB-9E70-5DDA4586DC06}"/>
    <cellStyle name="Standaard 3 2 6 3 3 5" xfId="21569" xr:uid="{837B8840-7827-4062-8364-4F10DF591ACB}"/>
    <cellStyle name="Standaard 3 2 6 3 4" xfId="2051" xr:uid="{2D3F5B00-5263-4C2A-95B2-706101D60A78}"/>
    <cellStyle name="Standaard 3 2 6 3 4 2" xfId="4596" xr:uid="{9DBC8FA7-F191-455B-92FD-B5B82D4F4140}"/>
    <cellStyle name="Standaard 3 2 6 3 4 2 2" xfId="6472" xr:uid="{8801D8CC-88D3-4BC3-BAA6-A9D7426CE570}"/>
    <cellStyle name="Standaard 3 2 6 3 4 2 2 2" xfId="16661" xr:uid="{9C7F0D1D-D1C3-4491-96D5-89934526FD59}"/>
    <cellStyle name="Standaard 3 2 6 3 4 2 2 2 2" xfId="37030" xr:uid="{0530AFF9-D0DC-4B01-93C3-974CAF1A3FF1}"/>
    <cellStyle name="Standaard 3 2 6 3 4 2 2 3" xfId="26846" xr:uid="{658074B2-27D3-435D-8D58-E0BBCE5FFC00}"/>
    <cellStyle name="Standaard 3 2 6 3 4 2 3" xfId="14774" xr:uid="{0E5A2C7A-D427-430D-BCB0-5D1B13B3F9ED}"/>
    <cellStyle name="Standaard 3 2 6 3 4 2 3 2" xfId="35143" xr:uid="{CA6D0A85-434F-444A-A640-D063D8823A8C}"/>
    <cellStyle name="Standaard 3 2 6 3 4 2 4" xfId="24959" xr:uid="{5672D53D-66E1-456B-B3C7-55EDE96B92AA}"/>
    <cellStyle name="Standaard 3 2 6 3 4 3" xfId="6471" xr:uid="{802EEF1A-7FDE-48C8-8158-54F094CD1142}"/>
    <cellStyle name="Standaard 3 2 6 3 4 3 2" xfId="16660" xr:uid="{7618F288-AFF9-4B54-8855-5AA8BC7C62C1}"/>
    <cellStyle name="Standaard 3 2 6 3 4 3 2 2" xfId="37029" xr:uid="{D0FEF798-9B47-42DD-A274-21BBE90B832F}"/>
    <cellStyle name="Standaard 3 2 6 3 4 3 3" xfId="26845" xr:uid="{87D6E9EB-E640-45B0-8F46-7828F460AD89}"/>
    <cellStyle name="Standaard 3 2 6 3 4 4" xfId="12231" xr:uid="{B6259536-B684-4D60-A0DB-ECCC76E1D184}"/>
    <cellStyle name="Standaard 3 2 6 3 4 4 2" xfId="32600" xr:uid="{84D9E9BC-F592-4ED5-A642-230EF64B95AD}"/>
    <cellStyle name="Standaard 3 2 6 3 4 5" xfId="22416" xr:uid="{211FA856-12C5-47A8-BF0E-7F1DC56B29FD}"/>
    <cellStyle name="Standaard 3 2 6 3 5" xfId="2901" xr:uid="{A3BF0DA6-92DB-44CA-A53C-E1A8D7AB492C}"/>
    <cellStyle name="Standaard 3 2 6 3 5 2" xfId="6473" xr:uid="{C3E3FE97-C658-407C-AA0C-3624AD4AB4F5}"/>
    <cellStyle name="Standaard 3 2 6 3 5 2 2" xfId="16662" xr:uid="{9E144008-CA88-473E-9A08-983950B8F4AD}"/>
    <cellStyle name="Standaard 3 2 6 3 5 2 2 2" xfId="37031" xr:uid="{E42E69E6-C5A3-4FFA-BB88-EF2423DDE5E7}"/>
    <cellStyle name="Standaard 3 2 6 3 5 2 3" xfId="26847" xr:uid="{F18ED360-777B-4327-A260-173E26A20E26}"/>
    <cellStyle name="Standaard 3 2 6 3 5 3" xfId="13079" xr:uid="{0BCE7D50-1140-4662-A32B-EFF96AD0F0D3}"/>
    <cellStyle name="Standaard 3 2 6 3 5 3 2" xfId="33448" xr:uid="{C61EC4AF-BAE6-4949-B17E-1C90389E9E4A}"/>
    <cellStyle name="Standaard 3 2 6 3 5 4" xfId="23264" xr:uid="{B19C8F93-51C1-454C-BAC9-E61AC1A99E1B}"/>
    <cellStyle name="Standaard 3 2 6 3 6" xfId="6462" xr:uid="{445FDF2B-2065-4BB5-B906-26A01EBB4C43}"/>
    <cellStyle name="Standaard 3 2 6 3 6 2" xfId="16651" xr:uid="{27DFAB2F-EF88-43EE-BC66-E8C98B3A99A6}"/>
    <cellStyle name="Standaard 3 2 6 3 6 2 2" xfId="37020" xr:uid="{95AE0154-8EFE-41CB-A59C-9E6A75DF89F9}"/>
    <cellStyle name="Standaard 3 2 6 3 6 3" xfId="26836" xr:uid="{FD6F2850-0B74-4C89-925F-35D0312C064E}"/>
    <cellStyle name="Standaard 3 2 6 3 7" xfId="10536" xr:uid="{FEFF52A8-59EF-4F38-9582-0D31174583A2}"/>
    <cellStyle name="Standaard 3 2 6 3 7 2" xfId="30905" xr:uid="{7FA01275-50E4-440F-963C-7F87012A9762}"/>
    <cellStyle name="Standaard 3 2 6 3 8" xfId="20721" xr:uid="{4E34F89D-5804-42DF-AF84-17408D85EB88}"/>
    <cellStyle name="Standaard 3 2 6 4" xfId="438" xr:uid="{325B96B8-6E81-46B3-A2D3-B4BC7DF3AEBF}"/>
    <cellStyle name="Standaard 3 2 6 4 2" xfId="899" xr:uid="{8E0E82A8-BA2C-4A92-9086-17687A03E96D}"/>
    <cellStyle name="Standaard 3 2 6 4 2 2" xfId="1749" xr:uid="{47BF978B-C0FC-4BFD-9E48-641BF46966B5}"/>
    <cellStyle name="Standaard 3 2 6 4 2 2 2" xfId="4294" xr:uid="{9479F32D-AF99-47D9-8B34-C9352252DDC1}"/>
    <cellStyle name="Standaard 3 2 6 4 2 2 2 2" xfId="6477" xr:uid="{87F8C576-A8F2-4F22-ADA6-EDD28B164E98}"/>
    <cellStyle name="Standaard 3 2 6 4 2 2 2 2 2" xfId="16666" xr:uid="{0FC2327E-7D37-4D92-970E-4DC379F45F63}"/>
    <cellStyle name="Standaard 3 2 6 4 2 2 2 2 2 2" xfId="37035" xr:uid="{E0086B7E-89A4-432A-B499-862A14E2EEAF}"/>
    <cellStyle name="Standaard 3 2 6 4 2 2 2 2 3" xfId="26851" xr:uid="{A31CDED4-87AE-4428-8DB4-F33298D8A55E}"/>
    <cellStyle name="Standaard 3 2 6 4 2 2 2 3" xfId="14472" xr:uid="{9F1E3166-A455-4FAD-805C-71A2D35A4313}"/>
    <cellStyle name="Standaard 3 2 6 4 2 2 2 3 2" xfId="34841" xr:uid="{36C70ECE-A66F-4808-9017-11738B66A808}"/>
    <cellStyle name="Standaard 3 2 6 4 2 2 2 4" xfId="24657" xr:uid="{2050A44C-D8A7-4EC0-B1F5-1EDA4FDD1049}"/>
    <cellStyle name="Standaard 3 2 6 4 2 2 3" xfId="6476" xr:uid="{30494265-8184-40FA-9A9E-E1323282F9CC}"/>
    <cellStyle name="Standaard 3 2 6 4 2 2 3 2" xfId="16665" xr:uid="{E7C60535-3B9C-4397-AB3B-AE69CFCC3081}"/>
    <cellStyle name="Standaard 3 2 6 4 2 2 3 2 2" xfId="37034" xr:uid="{594889BA-8554-43F5-898F-D08EAABC4F23}"/>
    <cellStyle name="Standaard 3 2 6 4 2 2 3 3" xfId="26850" xr:uid="{7A4BDBF8-D6C8-4FF5-9EB7-EB3745726829}"/>
    <cellStyle name="Standaard 3 2 6 4 2 2 4" xfId="11929" xr:uid="{F94E05BA-A782-45CB-85E1-37CE54E890D0}"/>
    <cellStyle name="Standaard 3 2 6 4 2 2 4 2" xfId="32298" xr:uid="{A99FD56A-CC96-4548-A683-1F26336E8EA3}"/>
    <cellStyle name="Standaard 3 2 6 4 2 2 5" xfId="22114" xr:uid="{FF3C4143-BC32-4498-98D5-1A34EF2B19CC}"/>
    <cellStyle name="Standaard 3 2 6 4 2 3" xfId="2596" xr:uid="{2DFAB9C7-6DDE-4977-A79D-63898D9408F7}"/>
    <cellStyle name="Standaard 3 2 6 4 2 3 2" xfId="5141" xr:uid="{FABDB074-09B5-4C33-83EB-D49E2EC5D5DA}"/>
    <cellStyle name="Standaard 3 2 6 4 2 3 2 2" xfId="6479" xr:uid="{C5DD7C2D-CAFE-461C-8C7B-29FA2730B67D}"/>
    <cellStyle name="Standaard 3 2 6 4 2 3 2 2 2" xfId="16668" xr:uid="{38A91C27-C8F9-4DE8-BD58-38E1194FF455}"/>
    <cellStyle name="Standaard 3 2 6 4 2 3 2 2 2 2" xfId="37037" xr:uid="{427BF9DF-163C-48BB-9FBB-A4B53CC6DAB3}"/>
    <cellStyle name="Standaard 3 2 6 4 2 3 2 2 3" xfId="26853" xr:uid="{0A1CCDCE-75DF-4396-BB98-9EF57FE5830C}"/>
    <cellStyle name="Standaard 3 2 6 4 2 3 2 3" xfId="15319" xr:uid="{E9374FC2-BB06-41FC-8D4F-C5CA74AC1A85}"/>
    <cellStyle name="Standaard 3 2 6 4 2 3 2 3 2" xfId="35688" xr:uid="{7E836EBB-BCD1-4CD5-9A07-EA0347715BBC}"/>
    <cellStyle name="Standaard 3 2 6 4 2 3 2 4" xfId="25504" xr:uid="{B3ED955E-7803-49DD-A840-32DCCE280839}"/>
    <cellStyle name="Standaard 3 2 6 4 2 3 3" xfId="6478" xr:uid="{A157CA99-A2FD-4E34-89CF-37576DA1FC16}"/>
    <cellStyle name="Standaard 3 2 6 4 2 3 3 2" xfId="16667" xr:uid="{65571FA8-47E3-40D5-AE90-775242805862}"/>
    <cellStyle name="Standaard 3 2 6 4 2 3 3 2 2" xfId="37036" xr:uid="{BD75380C-4650-45EF-98AB-CDB4FA458E4D}"/>
    <cellStyle name="Standaard 3 2 6 4 2 3 3 3" xfId="26852" xr:uid="{73851CCF-146C-44C8-8CC9-E092CA902F7F}"/>
    <cellStyle name="Standaard 3 2 6 4 2 3 4" xfId="12776" xr:uid="{42D76AEE-B13A-413E-8A21-37F4DAEB1B99}"/>
    <cellStyle name="Standaard 3 2 6 4 2 3 4 2" xfId="33145" xr:uid="{537004A3-7D16-497A-AA1B-9AE713EAE473}"/>
    <cellStyle name="Standaard 3 2 6 4 2 3 5" xfId="22961" xr:uid="{50589415-25A7-4E8F-AB7B-800E6CA70BDF}"/>
    <cellStyle name="Standaard 3 2 6 4 2 4" xfId="3446" xr:uid="{C87C8406-FB1C-420F-A1C1-2F1B5459D4FC}"/>
    <cellStyle name="Standaard 3 2 6 4 2 4 2" xfId="6480" xr:uid="{70521895-F94C-4DA9-B55B-CD8333E2AA83}"/>
    <cellStyle name="Standaard 3 2 6 4 2 4 2 2" xfId="16669" xr:uid="{99A5E3CE-34C4-4F8D-83B5-E95A3EFB09BE}"/>
    <cellStyle name="Standaard 3 2 6 4 2 4 2 2 2" xfId="37038" xr:uid="{6EF560E9-D64D-4DA6-8FE2-215F6091B0B7}"/>
    <cellStyle name="Standaard 3 2 6 4 2 4 2 3" xfId="26854" xr:uid="{4CEAC725-B52C-491F-A13F-548A8CA92593}"/>
    <cellStyle name="Standaard 3 2 6 4 2 4 3" xfId="13624" xr:uid="{A92110B0-8D4C-48EE-8CC3-2AD5A35C9020}"/>
    <cellStyle name="Standaard 3 2 6 4 2 4 3 2" xfId="33993" xr:uid="{F3005403-ED6F-49D2-8329-BD491ECB20F0}"/>
    <cellStyle name="Standaard 3 2 6 4 2 4 4" xfId="23809" xr:uid="{E849EC3A-50AC-462C-8F5A-77A969A7CA3E}"/>
    <cellStyle name="Standaard 3 2 6 4 2 5" xfId="6475" xr:uid="{7544AC25-E98A-498C-9B33-4603BFFEF8C1}"/>
    <cellStyle name="Standaard 3 2 6 4 2 5 2" xfId="16664" xr:uid="{97614611-23A3-448E-BCB1-A2A5C272E2D1}"/>
    <cellStyle name="Standaard 3 2 6 4 2 5 2 2" xfId="37033" xr:uid="{58B504AD-E36A-4899-ABB8-1858C4457A60}"/>
    <cellStyle name="Standaard 3 2 6 4 2 5 3" xfId="26849" xr:uid="{235CA074-5770-482A-9A2D-8CB0AFBBDC8C}"/>
    <cellStyle name="Standaard 3 2 6 4 2 6" xfId="11081" xr:uid="{33E3D057-5291-4694-A516-891B2C7CB6DF}"/>
    <cellStyle name="Standaard 3 2 6 4 2 6 2" xfId="31450" xr:uid="{907878F8-2261-46AC-88EE-8041463E3E24}"/>
    <cellStyle name="Standaard 3 2 6 4 2 7" xfId="21266" xr:uid="{DBFD238C-B2E1-4D75-83DB-25E9D4E5556B}"/>
    <cellStyle name="Standaard 3 2 6 4 3" xfId="1325" xr:uid="{F1AA4728-0CC6-4F1E-A591-CB56F5551EF9}"/>
    <cellStyle name="Standaard 3 2 6 4 3 2" xfId="3870" xr:uid="{1B55D4A9-62E9-41DF-B3F2-632F8DF98CAF}"/>
    <cellStyle name="Standaard 3 2 6 4 3 2 2" xfId="6482" xr:uid="{9415A0D8-0DF0-43F6-A965-5B9D435580C4}"/>
    <cellStyle name="Standaard 3 2 6 4 3 2 2 2" xfId="16671" xr:uid="{B7FB0329-8980-4598-97DE-6C4BC68BE3BA}"/>
    <cellStyle name="Standaard 3 2 6 4 3 2 2 2 2" xfId="37040" xr:uid="{7906EDEC-FEAA-476A-BE49-13D03EB597AA}"/>
    <cellStyle name="Standaard 3 2 6 4 3 2 2 3" xfId="26856" xr:uid="{DCAA09CA-969F-4997-9381-10B02EF56D9A}"/>
    <cellStyle name="Standaard 3 2 6 4 3 2 3" xfId="14048" xr:uid="{9D5B8FC8-402D-4A70-9518-7E3D8B8DC919}"/>
    <cellStyle name="Standaard 3 2 6 4 3 2 3 2" xfId="34417" xr:uid="{63C8FA39-D77A-495E-8F9B-C5F435592319}"/>
    <cellStyle name="Standaard 3 2 6 4 3 2 4" xfId="24233" xr:uid="{3506BAFA-90FC-4A76-B3DF-4245502B4053}"/>
    <cellStyle name="Standaard 3 2 6 4 3 3" xfId="6481" xr:uid="{E9E6FA0E-523F-411F-822B-A22CFD86697F}"/>
    <cellStyle name="Standaard 3 2 6 4 3 3 2" xfId="16670" xr:uid="{4517BF48-CD93-422E-A83A-5350B2EEA2AB}"/>
    <cellStyle name="Standaard 3 2 6 4 3 3 2 2" xfId="37039" xr:uid="{8B888345-EEFD-4C45-B600-DB8468159AFB}"/>
    <cellStyle name="Standaard 3 2 6 4 3 3 3" xfId="26855" xr:uid="{846330A8-1AB9-489C-9B86-93596835F348}"/>
    <cellStyle name="Standaard 3 2 6 4 3 4" xfId="11505" xr:uid="{D3B1F577-2D1A-4080-8760-B6AB84D6C493}"/>
    <cellStyle name="Standaard 3 2 6 4 3 4 2" xfId="31874" xr:uid="{8A506DB2-D05C-45AD-8E5C-7525BBC570C4}"/>
    <cellStyle name="Standaard 3 2 6 4 3 5" xfId="21690" xr:uid="{E066BBB3-6DB1-4EC4-80D1-8ABBAEF12825}"/>
    <cellStyle name="Standaard 3 2 6 4 4" xfId="2172" xr:uid="{D259E9B0-EDF2-48F6-8208-69608E02BE83}"/>
    <cellStyle name="Standaard 3 2 6 4 4 2" xfId="4717" xr:uid="{08350D97-817E-42DC-BFB5-EEB7300522FA}"/>
    <cellStyle name="Standaard 3 2 6 4 4 2 2" xfId="6484" xr:uid="{C29A4362-B0DA-4150-8A07-D04587E669BA}"/>
    <cellStyle name="Standaard 3 2 6 4 4 2 2 2" xfId="16673" xr:uid="{4C7F4A82-394A-44B0-A493-5726FF3391A9}"/>
    <cellStyle name="Standaard 3 2 6 4 4 2 2 2 2" xfId="37042" xr:uid="{213CF9E3-F54C-431B-99E1-8F9666C33C18}"/>
    <cellStyle name="Standaard 3 2 6 4 4 2 2 3" xfId="26858" xr:uid="{B499978E-2F43-4C0C-81D9-20859E148D40}"/>
    <cellStyle name="Standaard 3 2 6 4 4 2 3" xfId="14895" xr:uid="{515B55DC-99F4-4D3B-A43F-9C8B5C52A177}"/>
    <cellStyle name="Standaard 3 2 6 4 4 2 3 2" xfId="35264" xr:uid="{5C33371C-F27B-45F7-8D7A-9D1350B22C94}"/>
    <cellStyle name="Standaard 3 2 6 4 4 2 4" xfId="25080" xr:uid="{618DA5E4-191C-4B0A-941A-2A5A7016589C}"/>
    <cellStyle name="Standaard 3 2 6 4 4 3" xfId="6483" xr:uid="{84D58677-7AF0-4703-BAA6-60E8E768477C}"/>
    <cellStyle name="Standaard 3 2 6 4 4 3 2" xfId="16672" xr:uid="{12E4E9EB-3EB1-4555-BFFC-0FBFB6C61C3A}"/>
    <cellStyle name="Standaard 3 2 6 4 4 3 2 2" xfId="37041" xr:uid="{A16C2D8A-31FD-403F-A117-C7A32F31FD1C}"/>
    <cellStyle name="Standaard 3 2 6 4 4 3 3" xfId="26857" xr:uid="{0F8A67F5-DA26-4C1C-B75A-E32331CCC7C0}"/>
    <cellStyle name="Standaard 3 2 6 4 4 4" xfId="12352" xr:uid="{B91AD1FA-0C3E-4E83-8579-95575F717B2A}"/>
    <cellStyle name="Standaard 3 2 6 4 4 4 2" xfId="32721" xr:uid="{10FB327B-7602-4C81-9356-0397350D071D}"/>
    <cellStyle name="Standaard 3 2 6 4 4 5" xfId="22537" xr:uid="{5767DC41-93AC-4449-BB69-83F68229CB00}"/>
    <cellStyle name="Standaard 3 2 6 4 5" xfId="3022" xr:uid="{46B954D4-EC7C-4E91-B271-5F35C94B170B}"/>
    <cellStyle name="Standaard 3 2 6 4 5 2" xfId="6485" xr:uid="{79BBDF10-62DB-4FA8-B8DB-6CDF07A7913E}"/>
    <cellStyle name="Standaard 3 2 6 4 5 2 2" xfId="16674" xr:uid="{1EDBB793-FE0C-45B5-83EA-95DFCE550984}"/>
    <cellStyle name="Standaard 3 2 6 4 5 2 2 2" xfId="37043" xr:uid="{E4FB605C-8D88-475A-92AB-CC58ACA8276C}"/>
    <cellStyle name="Standaard 3 2 6 4 5 2 3" xfId="26859" xr:uid="{FD9C7F5C-3D8C-4F0C-95F6-9256EDCE7F2E}"/>
    <cellStyle name="Standaard 3 2 6 4 5 3" xfId="13200" xr:uid="{A5072EE0-6E2B-48F3-B70B-B20F9AD1DD98}"/>
    <cellStyle name="Standaard 3 2 6 4 5 3 2" xfId="33569" xr:uid="{C9656F50-76A3-4A5F-87CF-E80CFC63A735}"/>
    <cellStyle name="Standaard 3 2 6 4 5 4" xfId="23385" xr:uid="{2E54FFB1-0A1E-4CE8-8075-89F37933D384}"/>
    <cellStyle name="Standaard 3 2 6 4 6" xfId="6474" xr:uid="{CBE83E0E-F0BB-4D7E-89AD-3588BF6AB4DC}"/>
    <cellStyle name="Standaard 3 2 6 4 6 2" xfId="16663" xr:uid="{140C592B-49F7-4F48-929C-69C330AFEEDF}"/>
    <cellStyle name="Standaard 3 2 6 4 6 2 2" xfId="37032" xr:uid="{A77F77B3-73AC-4606-B3B6-13AB7452FC9C}"/>
    <cellStyle name="Standaard 3 2 6 4 6 3" xfId="26848" xr:uid="{CF7EB722-EC82-480D-96E0-8A4978A4E957}"/>
    <cellStyle name="Standaard 3 2 6 4 7" xfId="10657" xr:uid="{4FEDFE9E-2C92-4497-886C-1FCC27F3B6D1}"/>
    <cellStyle name="Standaard 3 2 6 4 7 2" xfId="31026" xr:uid="{8DFAF3EC-D542-482F-BC01-6239F22CCE6A}"/>
    <cellStyle name="Standaard 3 2 6 4 8" xfId="20842" xr:uid="{5E36E3D2-CE4A-4FA7-9B6A-45D16CFC97AA}"/>
    <cellStyle name="Standaard 3 2 6 5" xfId="575" xr:uid="{5E8C17C6-8B41-4C1F-8BB6-825F13136F43}"/>
    <cellStyle name="Standaard 3 2 6 5 2" xfId="1001" xr:uid="{AA634267-5B73-453D-B707-FF8D2B95BDBB}"/>
    <cellStyle name="Standaard 3 2 6 5 2 2" xfId="1851" xr:uid="{F3D47924-4EF1-4D94-8796-20FC45EAFCAB}"/>
    <cellStyle name="Standaard 3 2 6 5 2 2 2" xfId="4396" xr:uid="{9C04EC02-A18C-4D87-BAFF-3F5BC23827E9}"/>
    <cellStyle name="Standaard 3 2 6 5 2 2 2 2" xfId="6489" xr:uid="{803358CA-494C-4914-BFEC-C2A5E10C9241}"/>
    <cellStyle name="Standaard 3 2 6 5 2 2 2 2 2" xfId="16678" xr:uid="{0B2F4E9A-F565-49BA-8C1E-4514AB494BF9}"/>
    <cellStyle name="Standaard 3 2 6 5 2 2 2 2 2 2" xfId="37047" xr:uid="{DF345A52-F67A-4D20-8DD7-DB8B38F3CF1D}"/>
    <cellStyle name="Standaard 3 2 6 5 2 2 2 2 3" xfId="26863" xr:uid="{D2EEA95E-7E28-41D5-BFBF-C5728EFC2984}"/>
    <cellStyle name="Standaard 3 2 6 5 2 2 2 3" xfId="14574" xr:uid="{EAD3185E-EA9B-4CD4-926C-8367712AA564}"/>
    <cellStyle name="Standaard 3 2 6 5 2 2 2 3 2" xfId="34943" xr:uid="{F0E62133-1992-47BA-9EA4-B17EC5670FC9}"/>
    <cellStyle name="Standaard 3 2 6 5 2 2 2 4" xfId="24759" xr:uid="{488A0742-69E6-4288-AF06-8FEEBFEE9877}"/>
    <cellStyle name="Standaard 3 2 6 5 2 2 3" xfId="6488" xr:uid="{7368D192-2285-4EB1-B8CA-886700C1B660}"/>
    <cellStyle name="Standaard 3 2 6 5 2 2 3 2" xfId="16677" xr:uid="{2EE93189-3373-4CD2-84A4-56004617D36F}"/>
    <cellStyle name="Standaard 3 2 6 5 2 2 3 2 2" xfId="37046" xr:uid="{6F8CB011-855D-4CEE-8593-430B48752A8C}"/>
    <cellStyle name="Standaard 3 2 6 5 2 2 3 3" xfId="26862" xr:uid="{8D6AB2C0-B1F8-4238-93BE-56A87C4EEB34}"/>
    <cellStyle name="Standaard 3 2 6 5 2 2 4" xfId="12031" xr:uid="{F12E97E8-487C-41CB-9AEE-B680E9F49E72}"/>
    <cellStyle name="Standaard 3 2 6 5 2 2 4 2" xfId="32400" xr:uid="{6F6BCB0F-FFA4-4D17-8D98-C33F0E0C8279}"/>
    <cellStyle name="Standaard 3 2 6 5 2 2 5" xfId="22216" xr:uid="{69AAF892-3979-4161-B156-D1C98B557890}"/>
    <cellStyle name="Standaard 3 2 6 5 2 3" xfId="2698" xr:uid="{E92B4C3C-3BFF-45A0-B3FA-BF899B8D15B6}"/>
    <cellStyle name="Standaard 3 2 6 5 2 3 2" xfId="5243" xr:uid="{61224DEC-688B-49DA-ABFB-D4F6DA10FBD5}"/>
    <cellStyle name="Standaard 3 2 6 5 2 3 2 2" xfId="6491" xr:uid="{AB6378D9-5176-4958-94E9-A8ADDC9DE94C}"/>
    <cellStyle name="Standaard 3 2 6 5 2 3 2 2 2" xfId="16680" xr:uid="{E387B1CD-8F6F-4E97-BA44-273510DFF14E}"/>
    <cellStyle name="Standaard 3 2 6 5 2 3 2 2 2 2" xfId="37049" xr:uid="{77DC2E92-4E08-492A-A1FF-BB669C8A7C0F}"/>
    <cellStyle name="Standaard 3 2 6 5 2 3 2 2 3" xfId="26865" xr:uid="{B1706A0B-21B5-4B1A-B19A-30790EEBA7A8}"/>
    <cellStyle name="Standaard 3 2 6 5 2 3 2 3" xfId="15421" xr:uid="{75D15B12-6BBE-4FA6-A3E4-8C15BAB9818D}"/>
    <cellStyle name="Standaard 3 2 6 5 2 3 2 3 2" xfId="35790" xr:uid="{88FF2444-131B-4EE8-B0FA-7A046AD69F86}"/>
    <cellStyle name="Standaard 3 2 6 5 2 3 2 4" xfId="25606" xr:uid="{DFBB9023-C05E-4C8C-B3EA-12AF331CD046}"/>
    <cellStyle name="Standaard 3 2 6 5 2 3 3" xfId="6490" xr:uid="{149E225F-A130-4A96-BE8A-E0515C4DEF31}"/>
    <cellStyle name="Standaard 3 2 6 5 2 3 3 2" xfId="16679" xr:uid="{31A4910E-5497-4291-A224-F435BB95DD83}"/>
    <cellStyle name="Standaard 3 2 6 5 2 3 3 2 2" xfId="37048" xr:uid="{7F140757-D9C0-4CDE-984B-2FE7E69CEB5A}"/>
    <cellStyle name="Standaard 3 2 6 5 2 3 3 3" xfId="26864" xr:uid="{A94B407A-9977-4F42-AACB-F5E63C915397}"/>
    <cellStyle name="Standaard 3 2 6 5 2 3 4" xfId="12878" xr:uid="{B4E68CEC-60E1-4C13-A309-BC67383D5A17}"/>
    <cellStyle name="Standaard 3 2 6 5 2 3 4 2" xfId="33247" xr:uid="{BEC6A510-B6F9-4147-AE18-62D73897B0C0}"/>
    <cellStyle name="Standaard 3 2 6 5 2 3 5" xfId="23063" xr:uid="{382642F7-5E92-42AA-BF33-01E1BDA6BE25}"/>
    <cellStyle name="Standaard 3 2 6 5 2 4" xfId="3548" xr:uid="{C7EBBF54-7B48-43DF-872C-349B61B205CE}"/>
    <cellStyle name="Standaard 3 2 6 5 2 4 2" xfId="6492" xr:uid="{5ACE9B6B-8C5F-48CB-B797-B6A120649625}"/>
    <cellStyle name="Standaard 3 2 6 5 2 4 2 2" xfId="16681" xr:uid="{10D6D9A0-32DB-4EB5-829F-BF961B48AEF9}"/>
    <cellStyle name="Standaard 3 2 6 5 2 4 2 2 2" xfId="37050" xr:uid="{A48C2674-CF4B-4D47-90FD-85AC93618BFE}"/>
    <cellStyle name="Standaard 3 2 6 5 2 4 2 3" xfId="26866" xr:uid="{E4AFF81C-3D7F-4D2D-A0EA-3E66D77E2387}"/>
    <cellStyle name="Standaard 3 2 6 5 2 4 3" xfId="13726" xr:uid="{E9D6054C-55AD-499B-9715-DE5FF4880372}"/>
    <cellStyle name="Standaard 3 2 6 5 2 4 3 2" xfId="34095" xr:uid="{0499DDE3-F4B3-48C9-8171-4C4E58B5D763}"/>
    <cellStyle name="Standaard 3 2 6 5 2 4 4" xfId="23911" xr:uid="{C4D78510-3F80-4E1F-970E-11BE12B3F8F3}"/>
    <cellStyle name="Standaard 3 2 6 5 2 5" xfId="6487" xr:uid="{93D3CF70-FF8B-4EF5-ADB9-94F23218AC62}"/>
    <cellStyle name="Standaard 3 2 6 5 2 5 2" xfId="16676" xr:uid="{4B6F032D-7E80-4F04-8925-1005C7DCCB7A}"/>
    <cellStyle name="Standaard 3 2 6 5 2 5 2 2" xfId="37045" xr:uid="{975206A4-CBE0-43EA-B14D-9AEFBFA8B0E6}"/>
    <cellStyle name="Standaard 3 2 6 5 2 5 3" xfId="26861" xr:uid="{8513FAAE-0531-49F4-9317-CDE8821E3FC2}"/>
    <cellStyle name="Standaard 3 2 6 5 2 6" xfId="11183" xr:uid="{5D63D3CE-76BD-496C-ABA0-252E57506494}"/>
    <cellStyle name="Standaard 3 2 6 5 2 6 2" xfId="31552" xr:uid="{694EA547-ABEC-4E01-9262-63EAA5CEC80D}"/>
    <cellStyle name="Standaard 3 2 6 5 2 7" xfId="21368" xr:uid="{008B58FD-95A7-4A18-A8BB-1427534EEF0B}"/>
    <cellStyle name="Standaard 3 2 6 5 3" xfId="1427" xr:uid="{C4C87376-FC97-4186-91D1-0F120A36C87B}"/>
    <cellStyle name="Standaard 3 2 6 5 3 2" xfId="3972" xr:uid="{9464B561-DE61-4777-95A5-2ED3F8024E78}"/>
    <cellStyle name="Standaard 3 2 6 5 3 2 2" xfId="6494" xr:uid="{0F08F987-2450-4C4F-9047-4D3092E69AC0}"/>
    <cellStyle name="Standaard 3 2 6 5 3 2 2 2" xfId="16683" xr:uid="{1FF4F375-F90E-4F96-B829-42314F893DC2}"/>
    <cellStyle name="Standaard 3 2 6 5 3 2 2 2 2" xfId="37052" xr:uid="{BA657037-1CF8-4ED3-8EA7-F51CCC980BC6}"/>
    <cellStyle name="Standaard 3 2 6 5 3 2 2 3" xfId="26868" xr:uid="{244A6550-5C91-4769-9670-7BF1E025DA81}"/>
    <cellStyle name="Standaard 3 2 6 5 3 2 3" xfId="14150" xr:uid="{BE5AD96D-6030-4FCA-99E4-793F68662F79}"/>
    <cellStyle name="Standaard 3 2 6 5 3 2 3 2" xfId="34519" xr:uid="{9B9D7793-3B6A-43C3-909F-0390963F72AA}"/>
    <cellStyle name="Standaard 3 2 6 5 3 2 4" xfId="24335" xr:uid="{2BECE0E6-CED4-4EEB-B5B2-01A0CB3E7E93}"/>
    <cellStyle name="Standaard 3 2 6 5 3 3" xfId="6493" xr:uid="{AA986BE3-FA44-419A-B875-36DBFBDACCD6}"/>
    <cellStyle name="Standaard 3 2 6 5 3 3 2" xfId="16682" xr:uid="{5DC24698-A7DF-4371-997C-B97AD9BFB6A6}"/>
    <cellStyle name="Standaard 3 2 6 5 3 3 2 2" xfId="37051" xr:uid="{411B40FF-D596-43A9-9520-E4CDEAF50DB2}"/>
    <cellStyle name="Standaard 3 2 6 5 3 3 3" xfId="26867" xr:uid="{4DBB3DA3-8E48-4A20-BCAF-40777D80477A}"/>
    <cellStyle name="Standaard 3 2 6 5 3 4" xfId="11607" xr:uid="{5FA3A744-55FA-4381-B923-714AB54F171B}"/>
    <cellStyle name="Standaard 3 2 6 5 3 4 2" xfId="31976" xr:uid="{AA123A53-FEEB-4607-8B06-2597898BCC2C}"/>
    <cellStyle name="Standaard 3 2 6 5 3 5" xfId="21792" xr:uid="{F941453B-7407-4041-ADD7-7D6B22303257}"/>
    <cellStyle name="Standaard 3 2 6 5 4" xfId="2274" xr:uid="{1223F764-7970-415E-9CA1-2C78863F320A}"/>
    <cellStyle name="Standaard 3 2 6 5 4 2" xfId="4819" xr:uid="{87F0C917-C1BC-4008-AE72-20671D63FD81}"/>
    <cellStyle name="Standaard 3 2 6 5 4 2 2" xfId="6496" xr:uid="{1297BA65-C9C1-421B-BEEC-A3BADF8E2A69}"/>
    <cellStyle name="Standaard 3 2 6 5 4 2 2 2" xfId="16685" xr:uid="{2C81FC01-C76D-4353-AC44-B56D83CD4805}"/>
    <cellStyle name="Standaard 3 2 6 5 4 2 2 2 2" xfId="37054" xr:uid="{A8AE602E-76B2-4F3F-AB1B-749FD7CC33D9}"/>
    <cellStyle name="Standaard 3 2 6 5 4 2 2 3" xfId="26870" xr:uid="{776031D0-F283-4D26-BDC3-CE8F35E6592B}"/>
    <cellStyle name="Standaard 3 2 6 5 4 2 3" xfId="14997" xr:uid="{0BCC98F9-A566-4FF4-AA64-BFC8D3F202D3}"/>
    <cellStyle name="Standaard 3 2 6 5 4 2 3 2" xfId="35366" xr:uid="{3F3AF2B6-FFE2-48F7-9E06-90D861AD10C3}"/>
    <cellStyle name="Standaard 3 2 6 5 4 2 4" xfId="25182" xr:uid="{6DCC3059-E926-421F-8E3D-3D2BF7791585}"/>
    <cellStyle name="Standaard 3 2 6 5 4 3" xfId="6495" xr:uid="{A5C45CAF-399A-4A58-B006-803C1B97395F}"/>
    <cellStyle name="Standaard 3 2 6 5 4 3 2" xfId="16684" xr:uid="{BDFE0C9F-C8AF-4588-9121-0DFC45B70238}"/>
    <cellStyle name="Standaard 3 2 6 5 4 3 2 2" xfId="37053" xr:uid="{5E79B9FA-8CC4-42A8-A401-8B0F51633FAA}"/>
    <cellStyle name="Standaard 3 2 6 5 4 3 3" xfId="26869" xr:uid="{FCB7EB4E-C9ED-42C7-BCC7-CB16D51D3153}"/>
    <cellStyle name="Standaard 3 2 6 5 4 4" xfId="12454" xr:uid="{BB9DDCC9-580F-42A7-A0F1-D0CA5E84D496}"/>
    <cellStyle name="Standaard 3 2 6 5 4 4 2" xfId="32823" xr:uid="{1566685F-6F25-4D67-B5D0-03F621D22AF0}"/>
    <cellStyle name="Standaard 3 2 6 5 4 5" xfId="22639" xr:uid="{251B9342-6A7E-4A89-8259-569430EE131E}"/>
    <cellStyle name="Standaard 3 2 6 5 5" xfId="3124" xr:uid="{740BABE4-CC26-4490-A658-DF8ECD0256D3}"/>
    <cellStyle name="Standaard 3 2 6 5 5 2" xfId="6497" xr:uid="{1B5C0698-AE56-4CED-8463-4B53B36F111B}"/>
    <cellStyle name="Standaard 3 2 6 5 5 2 2" xfId="16686" xr:uid="{3091B8D4-D668-4862-8721-1A04531314EC}"/>
    <cellStyle name="Standaard 3 2 6 5 5 2 2 2" xfId="37055" xr:uid="{D08361CA-8A4C-4E97-B172-41A7FB441E80}"/>
    <cellStyle name="Standaard 3 2 6 5 5 2 3" xfId="26871" xr:uid="{F6553770-AA19-407E-AB68-235C4DA7E687}"/>
    <cellStyle name="Standaard 3 2 6 5 5 3" xfId="13302" xr:uid="{54B4C383-C120-4E7F-B64D-2F98E679D509}"/>
    <cellStyle name="Standaard 3 2 6 5 5 3 2" xfId="33671" xr:uid="{08C8CD09-2857-4B48-B6F6-F6B7FAA1DC00}"/>
    <cellStyle name="Standaard 3 2 6 5 5 4" xfId="23487" xr:uid="{04986118-CBC7-4803-AAC1-8CD6AD908295}"/>
    <cellStyle name="Standaard 3 2 6 5 6" xfId="6486" xr:uid="{141F596E-EFDD-4879-AEE2-7D3D555B4195}"/>
    <cellStyle name="Standaard 3 2 6 5 6 2" xfId="16675" xr:uid="{3BFF11F6-9FA7-46E3-8A1A-BC8C350A6748}"/>
    <cellStyle name="Standaard 3 2 6 5 6 2 2" xfId="37044" xr:uid="{25A9A413-8555-406A-9EBC-EBC53A6BBA9E}"/>
    <cellStyle name="Standaard 3 2 6 5 6 3" xfId="26860" xr:uid="{31D6E345-339D-4F51-855B-5C304332B0CF}"/>
    <cellStyle name="Standaard 3 2 6 5 7" xfId="10759" xr:uid="{F66EAE16-2525-4BEA-BEC1-F3521A42011F}"/>
    <cellStyle name="Standaard 3 2 6 5 7 2" xfId="31128" xr:uid="{51F9EB42-1A3C-4B60-A307-A973AD45FEA2}"/>
    <cellStyle name="Standaard 3 2 6 5 8" xfId="20944" xr:uid="{31619E99-0FCC-4EDB-9967-A2D6419341F4}"/>
    <cellStyle name="Standaard 3 2 6 6" xfId="644" xr:uid="{516EF228-9DF5-4E07-BB5A-D0570BD10FC8}"/>
    <cellStyle name="Standaard 3 2 6 6 2" xfId="1494" xr:uid="{E2C12535-17CA-4153-A7E0-23BE0568365E}"/>
    <cellStyle name="Standaard 3 2 6 6 2 2" xfId="4039" xr:uid="{D2737CF4-CAF2-4A03-ACB5-25DDC4BB2C3B}"/>
    <cellStyle name="Standaard 3 2 6 6 2 2 2" xfId="6500" xr:uid="{0BD0F1BE-0CFD-4B61-9372-4D975F60BDB6}"/>
    <cellStyle name="Standaard 3 2 6 6 2 2 2 2" xfId="16689" xr:uid="{55730FCD-D361-46B1-A2F0-01F719C1D84C}"/>
    <cellStyle name="Standaard 3 2 6 6 2 2 2 2 2" xfId="37058" xr:uid="{18124B7F-31E7-40EC-BAC8-D123B3B68216}"/>
    <cellStyle name="Standaard 3 2 6 6 2 2 2 3" xfId="26874" xr:uid="{FF3B322A-7E7C-4E80-A672-D49A9C400A4D}"/>
    <cellStyle name="Standaard 3 2 6 6 2 2 3" xfId="14217" xr:uid="{1C2EF7CF-9B41-4318-BD84-33B289A5DBA1}"/>
    <cellStyle name="Standaard 3 2 6 6 2 2 3 2" xfId="34586" xr:uid="{30493CA7-8755-4485-ABE0-6BF6F655CC3B}"/>
    <cellStyle name="Standaard 3 2 6 6 2 2 4" xfId="24402" xr:uid="{242DB63A-72D0-4A17-8B77-B283155289A4}"/>
    <cellStyle name="Standaard 3 2 6 6 2 3" xfId="6499" xr:uid="{4AC74955-29CC-4581-9BEC-8B3A1B9E7A04}"/>
    <cellStyle name="Standaard 3 2 6 6 2 3 2" xfId="16688" xr:uid="{A16DBFCF-E092-46D1-A2ED-6F73E1CC5ECB}"/>
    <cellStyle name="Standaard 3 2 6 6 2 3 2 2" xfId="37057" xr:uid="{A398C400-6B94-4185-9285-926184B83A08}"/>
    <cellStyle name="Standaard 3 2 6 6 2 3 3" xfId="26873" xr:uid="{09125B2D-C767-4E11-803D-6595D197CA0E}"/>
    <cellStyle name="Standaard 3 2 6 6 2 4" xfId="11674" xr:uid="{EB7DCEA8-D989-4211-BBB6-8424A03253FD}"/>
    <cellStyle name="Standaard 3 2 6 6 2 4 2" xfId="32043" xr:uid="{9A7AC76F-A722-47BD-89D1-0708116B9CA6}"/>
    <cellStyle name="Standaard 3 2 6 6 2 5" xfId="21859" xr:uid="{9F0C2194-7777-4391-AB6A-D0E17357258E}"/>
    <cellStyle name="Standaard 3 2 6 6 3" xfId="2341" xr:uid="{25AF44A1-AA02-4E0A-B4B2-7F51372BF384}"/>
    <cellStyle name="Standaard 3 2 6 6 3 2" xfId="4886" xr:uid="{2B587A23-53F6-4A52-ABF8-5EB180C4F182}"/>
    <cellStyle name="Standaard 3 2 6 6 3 2 2" xfId="6502" xr:uid="{2F878DBE-B17C-4B19-9AB0-521BC68CEAB3}"/>
    <cellStyle name="Standaard 3 2 6 6 3 2 2 2" xfId="16691" xr:uid="{23E6D9F2-42A1-477F-90FA-038C5495A8AD}"/>
    <cellStyle name="Standaard 3 2 6 6 3 2 2 2 2" xfId="37060" xr:uid="{33E100A3-735C-484A-BC95-66E18E6EBF37}"/>
    <cellStyle name="Standaard 3 2 6 6 3 2 2 3" xfId="26876" xr:uid="{F2AF7157-842D-4410-A2FF-FFB4DB6F7311}"/>
    <cellStyle name="Standaard 3 2 6 6 3 2 3" xfId="15064" xr:uid="{67CEE04F-4BC1-434B-96A5-9B151DE3D003}"/>
    <cellStyle name="Standaard 3 2 6 6 3 2 3 2" xfId="35433" xr:uid="{EF5E12E2-575B-49E6-988B-708B948FD510}"/>
    <cellStyle name="Standaard 3 2 6 6 3 2 4" xfId="25249" xr:uid="{94CD3F06-72F7-4FC1-9C33-6F8D2006F124}"/>
    <cellStyle name="Standaard 3 2 6 6 3 3" xfId="6501" xr:uid="{F28A7B3A-AB42-44CA-850A-3F5AA0A9211D}"/>
    <cellStyle name="Standaard 3 2 6 6 3 3 2" xfId="16690" xr:uid="{C5BE8A28-098D-487F-AB92-F5F1DC777F0E}"/>
    <cellStyle name="Standaard 3 2 6 6 3 3 2 2" xfId="37059" xr:uid="{16E10C7C-1FC0-48EF-8514-A01395FDDFEA}"/>
    <cellStyle name="Standaard 3 2 6 6 3 3 3" xfId="26875" xr:uid="{F1F8CAB3-077A-404B-8C8E-1234A5668B62}"/>
    <cellStyle name="Standaard 3 2 6 6 3 4" xfId="12521" xr:uid="{43539614-36F2-4593-B911-11471BFC02FC}"/>
    <cellStyle name="Standaard 3 2 6 6 3 4 2" xfId="32890" xr:uid="{8E6170A8-BF61-4D12-BB08-90D24C4ABEC3}"/>
    <cellStyle name="Standaard 3 2 6 6 3 5" xfId="22706" xr:uid="{F47D752F-402A-4C5A-96C6-E4FD605B1110}"/>
    <cellStyle name="Standaard 3 2 6 6 4" xfId="3191" xr:uid="{0544D8BF-797F-456A-885F-065FB67D0279}"/>
    <cellStyle name="Standaard 3 2 6 6 4 2" xfId="6503" xr:uid="{D8D4A624-DDFD-4BAD-B007-6ABB708ADB51}"/>
    <cellStyle name="Standaard 3 2 6 6 4 2 2" xfId="16692" xr:uid="{EBFE1C8C-9FDF-4FDE-AD98-4954B0007024}"/>
    <cellStyle name="Standaard 3 2 6 6 4 2 2 2" xfId="37061" xr:uid="{DCFDF15E-55D4-4C4D-A894-98B456570457}"/>
    <cellStyle name="Standaard 3 2 6 6 4 2 3" xfId="26877" xr:uid="{CD758937-194C-4538-BF17-60DFBB35CC09}"/>
    <cellStyle name="Standaard 3 2 6 6 4 3" xfId="13369" xr:uid="{AA5EF318-B66D-4443-9C80-E0E81690EAAC}"/>
    <cellStyle name="Standaard 3 2 6 6 4 3 2" xfId="33738" xr:uid="{BB0E8748-9B1A-4C72-8A6D-524E0F431BFE}"/>
    <cellStyle name="Standaard 3 2 6 6 4 4" xfId="23554" xr:uid="{C6FAA826-6ED3-4ABD-8A03-441EC2E2BC02}"/>
    <cellStyle name="Standaard 3 2 6 6 5" xfId="6498" xr:uid="{3F38CAC8-A42E-4DD8-85F2-322839FDAC39}"/>
    <cellStyle name="Standaard 3 2 6 6 5 2" xfId="16687" xr:uid="{E882FA85-C577-4C85-B82F-9596699BE93E}"/>
    <cellStyle name="Standaard 3 2 6 6 5 2 2" xfId="37056" xr:uid="{1BB0752B-206C-4F59-828A-D429C21CA944}"/>
    <cellStyle name="Standaard 3 2 6 6 5 3" xfId="26872" xr:uid="{FC931C80-77D7-46B8-AAC7-898A83D85FF2}"/>
    <cellStyle name="Standaard 3 2 6 6 6" xfId="10826" xr:uid="{644D396C-7F4D-4798-8C44-223D7E37A24C}"/>
    <cellStyle name="Standaard 3 2 6 6 6 2" xfId="31195" xr:uid="{00803CD3-2A25-405F-8E70-4FA61D80B3C5}"/>
    <cellStyle name="Standaard 3 2 6 6 7" xfId="21011" xr:uid="{07CCEDFE-6223-4BD8-8DDE-3F3690471CE0}"/>
    <cellStyle name="Standaard 3 2 6 7" xfId="1070" xr:uid="{617BB667-AE01-41DA-9A66-E7B95B359BA2}"/>
    <cellStyle name="Standaard 3 2 6 7 2" xfId="3615" xr:uid="{99BBC544-0FC8-4157-A3EB-BB50413EC397}"/>
    <cellStyle name="Standaard 3 2 6 7 2 2" xfId="6505" xr:uid="{DCE25C15-6422-48A9-94B4-C4813D5CB975}"/>
    <cellStyle name="Standaard 3 2 6 7 2 2 2" xfId="16694" xr:uid="{3BCEC5C2-9576-48F6-A2F4-22AE8E600447}"/>
    <cellStyle name="Standaard 3 2 6 7 2 2 2 2" xfId="37063" xr:uid="{15EADA6B-17E1-4200-ACFB-E75E6C4BD3C4}"/>
    <cellStyle name="Standaard 3 2 6 7 2 2 3" xfId="26879" xr:uid="{C0B468CC-F7A8-4002-894C-6D263EFB7CE0}"/>
    <cellStyle name="Standaard 3 2 6 7 2 3" xfId="13793" xr:uid="{FC416064-A986-4659-8927-EC273A91BD1B}"/>
    <cellStyle name="Standaard 3 2 6 7 2 3 2" xfId="34162" xr:uid="{20D05746-6C00-4325-B6E7-AEF7B8047055}"/>
    <cellStyle name="Standaard 3 2 6 7 2 4" xfId="23978" xr:uid="{01F79C51-CF45-4E80-8A24-326A9C11639C}"/>
    <cellStyle name="Standaard 3 2 6 7 3" xfId="6504" xr:uid="{AACC2DD5-53D0-43ED-BC12-B907E9C7BDEC}"/>
    <cellStyle name="Standaard 3 2 6 7 3 2" xfId="16693" xr:uid="{02BAD335-A808-4381-845A-92E947E655E7}"/>
    <cellStyle name="Standaard 3 2 6 7 3 2 2" xfId="37062" xr:uid="{731CACE5-4263-4E72-B0E9-B6E51C889817}"/>
    <cellStyle name="Standaard 3 2 6 7 3 3" xfId="26878" xr:uid="{9270AF3D-6D5A-4375-B9CB-6E1AFEA6AAA1}"/>
    <cellStyle name="Standaard 3 2 6 7 4" xfId="11250" xr:uid="{D85E5226-1E3A-4820-A20E-3F57F35BCCAF}"/>
    <cellStyle name="Standaard 3 2 6 7 4 2" xfId="31619" xr:uid="{6B4405E2-725E-446E-B6BA-FCDDE737ABD9}"/>
    <cellStyle name="Standaard 3 2 6 7 5" xfId="21435" xr:uid="{E7E73E80-54AC-43F9-9632-A6107018AC2D}"/>
    <cellStyle name="Standaard 3 2 6 8" xfId="1917" xr:uid="{DE709A96-F22B-4333-8666-36246D73DBC4}"/>
    <cellStyle name="Standaard 3 2 6 8 2" xfId="4462" xr:uid="{35C8EAAD-B928-4B59-8717-A0308459FC34}"/>
    <cellStyle name="Standaard 3 2 6 8 2 2" xfId="6507" xr:uid="{9D2E6A3C-2724-4875-9647-8EB1BA321EE1}"/>
    <cellStyle name="Standaard 3 2 6 8 2 2 2" xfId="16696" xr:uid="{51C7E0A3-03F6-421E-A64D-F368CBE5D039}"/>
    <cellStyle name="Standaard 3 2 6 8 2 2 2 2" xfId="37065" xr:uid="{07D7170F-67BB-4870-AD5F-91DD4945981B}"/>
    <cellStyle name="Standaard 3 2 6 8 2 2 3" xfId="26881" xr:uid="{5CF71046-D9E9-4C12-84EE-5C0D7EE032DF}"/>
    <cellStyle name="Standaard 3 2 6 8 2 3" xfId="14640" xr:uid="{FB7F1AA5-5010-4442-99C8-84EB8EB241B9}"/>
    <cellStyle name="Standaard 3 2 6 8 2 3 2" xfId="35009" xr:uid="{C8167F6A-4D75-4481-B877-3A36EC8ABA91}"/>
    <cellStyle name="Standaard 3 2 6 8 2 4" xfId="24825" xr:uid="{C6CC3741-C1E1-468A-8BEB-C1C0799951A6}"/>
    <cellStyle name="Standaard 3 2 6 8 3" xfId="6506" xr:uid="{FF8075F7-2C51-423B-992C-0B4D04D79F81}"/>
    <cellStyle name="Standaard 3 2 6 8 3 2" xfId="16695" xr:uid="{F7EB02A2-0307-4B11-A8D7-D08140E0B584}"/>
    <cellStyle name="Standaard 3 2 6 8 3 2 2" xfId="37064" xr:uid="{849D203E-5310-40B4-A3AF-7FDFDB0CEF5B}"/>
    <cellStyle name="Standaard 3 2 6 8 3 3" xfId="26880" xr:uid="{DC740144-288D-4DA8-A57F-BE59FB78E38E}"/>
    <cellStyle name="Standaard 3 2 6 8 4" xfId="12097" xr:uid="{7340FA1E-E6FD-4F7A-BA98-ED6199284D92}"/>
    <cellStyle name="Standaard 3 2 6 8 4 2" xfId="32466" xr:uid="{CA564CD4-8025-4C79-B1E2-FBCF8682C36A}"/>
    <cellStyle name="Standaard 3 2 6 8 5" xfId="22282" xr:uid="{271479A9-0223-42A1-A94F-95F1BD22728C}"/>
    <cellStyle name="Standaard 3 2 6 9" xfId="2767" xr:uid="{142677CD-9865-48A5-8201-44C99FFB93EE}"/>
    <cellStyle name="Standaard 3 2 6 9 2" xfId="6508" xr:uid="{6BAA5FE8-A83E-41CB-B1DE-C25392F26370}"/>
    <cellStyle name="Standaard 3 2 6 9 2 2" xfId="16697" xr:uid="{17545E10-54E9-4B3D-873E-2A341E102A6B}"/>
    <cellStyle name="Standaard 3 2 6 9 2 2 2" xfId="37066" xr:uid="{396BFEEA-FEEF-4753-904B-FDDFBFBA1EBA}"/>
    <cellStyle name="Standaard 3 2 6 9 2 3" xfId="26882" xr:uid="{2711A312-2C42-46E7-B738-371B5FC18226}"/>
    <cellStyle name="Standaard 3 2 6 9 3" xfId="12945" xr:uid="{CFCFE56E-7F03-4CBF-B7C6-6B5A17C2D9A1}"/>
    <cellStyle name="Standaard 3 2 6 9 3 2" xfId="33314" xr:uid="{E127AF06-6D70-4DE9-98B7-C3FE8662FEBA}"/>
    <cellStyle name="Standaard 3 2 6 9 4" xfId="23130" xr:uid="{6EB96D3F-B412-400C-AA18-CF3F39B61C2F}"/>
    <cellStyle name="Standaard 3 2 7" xfId="117" xr:uid="{AEE5A426-1F72-48F4-B525-0E588B74E782}"/>
    <cellStyle name="Standaard 3 2 7 10" xfId="20620" xr:uid="{18097471-E24E-4210-A0FE-11C22F630B6D}"/>
    <cellStyle name="Standaard 3 2 7 2" xfId="253" xr:uid="{521D7B77-DF4E-43E6-8520-B285AAE04929}"/>
    <cellStyle name="Standaard 3 2 7 2 2" xfId="811" xr:uid="{5A385CD6-EF88-46AE-90CE-451684C6C039}"/>
    <cellStyle name="Standaard 3 2 7 2 2 2" xfId="1661" xr:uid="{3A9C7315-8224-4919-B09C-997D2CF17B68}"/>
    <cellStyle name="Standaard 3 2 7 2 2 2 2" xfId="4206" xr:uid="{99A4C4F3-8529-4D3D-A858-AB1768AEB4A8}"/>
    <cellStyle name="Standaard 3 2 7 2 2 2 2 2" xfId="6513" xr:uid="{D0D733CE-FA8F-4AF6-A773-1994D4B4543E}"/>
    <cellStyle name="Standaard 3 2 7 2 2 2 2 2 2" xfId="16702" xr:uid="{89B82441-6D79-48B6-8935-78844BBEC491}"/>
    <cellStyle name="Standaard 3 2 7 2 2 2 2 2 2 2" xfId="37071" xr:uid="{05D5CEDA-59EB-41B1-8BAC-946D83951328}"/>
    <cellStyle name="Standaard 3 2 7 2 2 2 2 2 3" xfId="26887" xr:uid="{CDB494DE-EA09-4A8B-B67E-FC376CB50102}"/>
    <cellStyle name="Standaard 3 2 7 2 2 2 2 3" xfId="14384" xr:uid="{5FC5352B-8BD3-413D-9D06-3610E6F65333}"/>
    <cellStyle name="Standaard 3 2 7 2 2 2 2 3 2" xfId="34753" xr:uid="{E598DB43-2200-4019-B45B-132E67ED338E}"/>
    <cellStyle name="Standaard 3 2 7 2 2 2 2 4" xfId="24569" xr:uid="{21B38FCC-86FF-43B9-B97D-6D5124EA5E24}"/>
    <cellStyle name="Standaard 3 2 7 2 2 2 3" xfId="6512" xr:uid="{820203B4-7DC5-40F2-BB14-607C813F95DF}"/>
    <cellStyle name="Standaard 3 2 7 2 2 2 3 2" xfId="16701" xr:uid="{AA1CCCFD-4087-4A39-80C2-4BD519085E2A}"/>
    <cellStyle name="Standaard 3 2 7 2 2 2 3 2 2" xfId="37070" xr:uid="{B551747A-23D0-4BEA-9F51-9A9D9AC7F727}"/>
    <cellStyle name="Standaard 3 2 7 2 2 2 3 3" xfId="26886" xr:uid="{166C9FE7-43DD-4CCE-B159-38A9489D74A0}"/>
    <cellStyle name="Standaard 3 2 7 2 2 2 4" xfId="11841" xr:uid="{5F527B57-9B5F-4057-8F3C-BF6BCEFBACBE}"/>
    <cellStyle name="Standaard 3 2 7 2 2 2 4 2" xfId="32210" xr:uid="{ABEC2D33-2F56-40FE-B8B1-3878E48E5956}"/>
    <cellStyle name="Standaard 3 2 7 2 2 2 5" xfId="22026" xr:uid="{B009A157-64BD-490D-8F20-1C0B4CBDBD42}"/>
    <cellStyle name="Standaard 3 2 7 2 2 3" xfId="2508" xr:uid="{4BE879CD-878C-48C8-8337-750728A55779}"/>
    <cellStyle name="Standaard 3 2 7 2 2 3 2" xfId="5053" xr:uid="{8F2CA00B-1277-4871-9A3E-6962DF249DFA}"/>
    <cellStyle name="Standaard 3 2 7 2 2 3 2 2" xfId="6515" xr:uid="{78C538CD-5B6B-4593-82C7-90A5B30953CE}"/>
    <cellStyle name="Standaard 3 2 7 2 2 3 2 2 2" xfId="16704" xr:uid="{CEFFC34A-2DCD-42BD-843C-BF9A8F630B2B}"/>
    <cellStyle name="Standaard 3 2 7 2 2 3 2 2 2 2" xfId="37073" xr:uid="{557FE148-679A-4CC7-AD9A-B4626197B094}"/>
    <cellStyle name="Standaard 3 2 7 2 2 3 2 2 3" xfId="26889" xr:uid="{37F25794-1B35-4802-986D-A049C241CEE5}"/>
    <cellStyle name="Standaard 3 2 7 2 2 3 2 3" xfId="15231" xr:uid="{81B56C90-8447-4458-892F-7E87889E885E}"/>
    <cellStyle name="Standaard 3 2 7 2 2 3 2 3 2" xfId="35600" xr:uid="{79733C69-7CB1-4575-B4B8-191FFB11B8B3}"/>
    <cellStyle name="Standaard 3 2 7 2 2 3 2 4" xfId="25416" xr:uid="{3926A672-C714-4D09-94FD-4C52FD3064A0}"/>
    <cellStyle name="Standaard 3 2 7 2 2 3 3" xfId="6514" xr:uid="{5338DA8F-E714-4617-9607-D1C31138AC5A}"/>
    <cellStyle name="Standaard 3 2 7 2 2 3 3 2" xfId="16703" xr:uid="{7D03B628-BF62-45D9-9840-A9AE1677C701}"/>
    <cellStyle name="Standaard 3 2 7 2 2 3 3 2 2" xfId="37072" xr:uid="{DFE05608-1586-4561-84B8-AE377F63772D}"/>
    <cellStyle name="Standaard 3 2 7 2 2 3 3 3" xfId="26888" xr:uid="{514A88CD-0CBA-498D-956C-ED2E9DC49910}"/>
    <cellStyle name="Standaard 3 2 7 2 2 3 4" xfId="12688" xr:uid="{F13E7D49-FCE8-44B2-AB2B-55AD971413F0}"/>
    <cellStyle name="Standaard 3 2 7 2 2 3 4 2" xfId="33057" xr:uid="{2E41DB30-6122-4603-86DC-69D65F3C19BF}"/>
    <cellStyle name="Standaard 3 2 7 2 2 3 5" xfId="22873" xr:uid="{096AEC8C-CDFF-433A-97C6-6A49F6187995}"/>
    <cellStyle name="Standaard 3 2 7 2 2 4" xfId="3358" xr:uid="{749FA620-E8DE-4BE6-8924-B2859FA3FB09}"/>
    <cellStyle name="Standaard 3 2 7 2 2 4 2" xfId="6516" xr:uid="{4D2CE87B-5B94-45E6-BB47-7F7A1AB09095}"/>
    <cellStyle name="Standaard 3 2 7 2 2 4 2 2" xfId="16705" xr:uid="{346B7158-876A-4E89-87FB-B0024C659E63}"/>
    <cellStyle name="Standaard 3 2 7 2 2 4 2 2 2" xfId="37074" xr:uid="{327D4456-5179-436E-8FDB-ED48DFB3A463}"/>
    <cellStyle name="Standaard 3 2 7 2 2 4 2 3" xfId="26890" xr:uid="{CC6DBE8C-0F23-4EB3-997D-69CC3C5F7DFB}"/>
    <cellStyle name="Standaard 3 2 7 2 2 4 3" xfId="13536" xr:uid="{33BFE519-44E3-487C-89C2-174D2B383371}"/>
    <cellStyle name="Standaard 3 2 7 2 2 4 3 2" xfId="33905" xr:uid="{13A84530-B592-4EBB-914A-B61EA5264F3F}"/>
    <cellStyle name="Standaard 3 2 7 2 2 4 4" xfId="23721" xr:uid="{B9D78146-0FCD-4AB1-9F3C-61F116D302D4}"/>
    <cellStyle name="Standaard 3 2 7 2 2 5" xfId="6511" xr:uid="{71FB0DCD-3964-46CD-B57B-7466053D2CB9}"/>
    <cellStyle name="Standaard 3 2 7 2 2 5 2" xfId="16700" xr:uid="{8EC25903-78C3-4309-A4EE-FD8B4A98D590}"/>
    <cellStyle name="Standaard 3 2 7 2 2 5 2 2" xfId="37069" xr:uid="{6DF6E202-6BD3-4BAC-B001-5FA81886B85D}"/>
    <cellStyle name="Standaard 3 2 7 2 2 5 3" xfId="26885" xr:uid="{FD32D8B5-1BCC-458B-9272-6A648981D4E9}"/>
    <cellStyle name="Standaard 3 2 7 2 2 6" xfId="10993" xr:uid="{A13FA30A-4D18-4B60-B235-C82E7C02D99C}"/>
    <cellStyle name="Standaard 3 2 7 2 2 6 2" xfId="31362" xr:uid="{3C251094-4462-402D-9B19-9E1CF935B0E5}"/>
    <cellStyle name="Standaard 3 2 7 2 2 7" xfId="21178" xr:uid="{ECBBDBCD-4D3F-41F2-A438-B7ED27E05F36}"/>
    <cellStyle name="Standaard 3 2 7 2 3" xfId="1237" xr:uid="{8FD77C18-54BF-4120-ACCC-235C0474CEE9}"/>
    <cellStyle name="Standaard 3 2 7 2 3 2" xfId="3782" xr:uid="{19BE24C2-FE8B-4589-9D40-ED71A50F4A2D}"/>
    <cellStyle name="Standaard 3 2 7 2 3 2 2" xfId="6518" xr:uid="{85D04EA4-A667-4B27-BD87-CC21273AC8B9}"/>
    <cellStyle name="Standaard 3 2 7 2 3 2 2 2" xfId="16707" xr:uid="{4B903D9E-B108-4F32-8AE5-FED9EBE3F311}"/>
    <cellStyle name="Standaard 3 2 7 2 3 2 2 2 2" xfId="37076" xr:uid="{0CC29287-C0FE-47C7-8A8E-36D1F9EB865F}"/>
    <cellStyle name="Standaard 3 2 7 2 3 2 2 3" xfId="26892" xr:uid="{932EDB2A-DB04-4D2F-9ABA-62A73ECA2FAC}"/>
    <cellStyle name="Standaard 3 2 7 2 3 2 3" xfId="13960" xr:uid="{9643DBBD-741E-4709-965A-2663F19DC049}"/>
    <cellStyle name="Standaard 3 2 7 2 3 2 3 2" xfId="34329" xr:uid="{7E08A1D2-C1A3-46A0-983B-737F85B63A2B}"/>
    <cellStyle name="Standaard 3 2 7 2 3 2 4" xfId="24145" xr:uid="{F708642B-023D-4FD6-8CED-C1F7D4026BF7}"/>
    <cellStyle name="Standaard 3 2 7 2 3 3" xfId="6517" xr:uid="{9982D52E-3222-45CE-8024-5A2CCC50BA03}"/>
    <cellStyle name="Standaard 3 2 7 2 3 3 2" xfId="16706" xr:uid="{595F51BF-4F1C-425B-AFAE-200E7FD1CA85}"/>
    <cellStyle name="Standaard 3 2 7 2 3 3 2 2" xfId="37075" xr:uid="{07DD0322-E9C3-42A0-A962-6C00E83A5E62}"/>
    <cellStyle name="Standaard 3 2 7 2 3 3 3" xfId="26891" xr:uid="{87BADA1A-F0B7-4231-9426-AB38075E9EFD}"/>
    <cellStyle name="Standaard 3 2 7 2 3 4" xfId="11417" xr:uid="{5AC50AFF-575E-4936-BF19-E0CDE9FF5675}"/>
    <cellStyle name="Standaard 3 2 7 2 3 4 2" xfId="31786" xr:uid="{8E016CE5-F557-4B8F-82E7-248C08AA6E6A}"/>
    <cellStyle name="Standaard 3 2 7 2 3 5" xfId="21602" xr:uid="{2C9DE963-55BA-4B64-B7F0-6BA8B49B03B9}"/>
    <cellStyle name="Standaard 3 2 7 2 4" xfId="2084" xr:uid="{0A9E296A-7A01-49B6-95A2-C0A52BEB4131}"/>
    <cellStyle name="Standaard 3 2 7 2 4 2" xfId="4629" xr:uid="{333F30C3-4EA9-45C5-A5D8-70257B2A7CC1}"/>
    <cellStyle name="Standaard 3 2 7 2 4 2 2" xfId="6520" xr:uid="{24B31470-E87D-4261-AAEF-490FFE25C7D1}"/>
    <cellStyle name="Standaard 3 2 7 2 4 2 2 2" xfId="16709" xr:uid="{6DED0008-AF2E-4A6A-AAB1-68D9AE063AA5}"/>
    <cellStyle name="Standaard 3 2 7 2 4 2 2 2 2" xfId="37078" xr:uid="{25048CA0-B0DC-4E22-97DA-D70BBD243F7B}"/>
    <cellStyle name="Standaard 3 2 7 2 4 2 2 3" xfId="26894" xr:uid="{377F0D64-C197-47E6-92F5-75A914422539}"/>
    <cellStyle name="Standaard 3 2 7 2 4 2 3" xfId="14807" xr:uid="{EAA9FEE8-561A-45DC-8CD2-19FA3764D5F3}"/>
    <cellStyle name="Standaard 3 2 7 2 4 2 3 2" xfId="35176" xr:uid="{C7B99B1D-335B-4736-BA88-235EA97607A5}"/>
    <cellStyle name="Standaard 3 2 7 2 4 2 4" xfId="24992" xr:uid="{EA2A4F51-F380-4D78-91B3-15097570D02B}"/>
    <cellStyle name="Standaard 3 2 7 2 4 3" xfId="6519" xr:uid="{EE9905C0-EEE9-42E4-88C7-194AE21BB355}"/>
    <cellStyle name="Standaard 3 2 7 2 4 3 2" xfId="16708" xr:uid="{32A8DE78-18B2-48AB-9982-34C42ADCB092}"/>
    <cellStyle name="Standaard 3 2 7 2 4 3 2 2" xfId="37077" xr:uid="{71FB5EAB-314C-4E34-90B5-2606C9B0B7DB}"/>
    <cellStyle name="Standaard 3 2 7 2 4 3 3" xfId="26893" xr:uid="{E15D5DF9-D750-4E03-9E13-ED74D9C3D8CF}"/>
    <cellStyle name="Standaard 3 2 7 2 4 4" xfId="12264" xr:uid="{39DC645A-FD21-409D-819F-3201C94B1513}"/>
    <cellStyle name="Standaard 3 2 7 2 4 4 2" xfId="32633" xr:uid="{C47FA96E-0D14-4918-B5B0-9962C3377A3D}"/>
    <cellStyle name="Standaard 3 2 7 2 4 5" xfId="22449" xr:uid="{BCFD29D8-5C2C-4AD2-9904-8FDA61828D40}"/>
    <cellStyle name="Standaard 3 2 7 2 5" xfId="2934" xr:uid="{B639D77C-EA2A-43A7-BA52-70ADF8CCDC7F}"/>
    <cellStyle name="Standaard 3 2 7 2 5 2" xfId="6521" xr:uid="{5D959E9C-F7CD-41EE-A69B-96CAC7393C00}"/>
    <cellStyle name="Standaard 3 2 7 2 5 2 2" xfId="16710" xr:uid="{1DD96BA0-CE67-4979-BE5D-3ECF7B07999B}"/>
    <cellStyle name="Standaard 3 2 7 2 5 2 2 2" xfId="37079" xr:uid="{30CD33EF-5E13-4A4A-99CE-6402E8FEE12E}"/>
    <cellStyle name="Standaard 3 2 7 2 5 2 3" xfId="26895" xr:uid="{94F25663-2157-4986-834C-3D7D0468A1C0}"/>
    <cellStyle name="Standaard 3 2 7 2 5 3" xfId="13112" xr:uid="{2431E7DA-9244-4D12-B99E-4711D66F1E62}"/>
    <cellStyle name="Standaard 3 2 7 2 5 3 2" xfId="33481" xr:uid="{0296B19F-D2D6-4ACD-AF53-0C81D9A4DEC2}"/>
    <cellStyle name="Standaard 3 2 7 2 5 4" xfId="23297" xr:uid="{C1D137F7-73C0-4B90-BBEE-0CCEDE2EC65E}"/>
    <cellStyle name="Standaard 3 2 7 2 6" xfId="6510" xr:uid="{213CD964-1D9C-44ED-B889-EB0E259A68E6}"/>
    <cellStyle name="Standaard 3 2 7 2 6 2" xfId="16699" xr:uid="{5E361EAC-8337-44B4-B198-4AE1D05B1414}"/>
    <cellStyle name="Standaard 3 2 7 2 6 2 2" xfId="37068" xr:uid="{4CA8F8DE-C732-4E73-A8D4-5E112513C95C}"/>
    <cellStyle name="Standaard 3 2 7 2 6 3" xfId="26884" xr:uid="{52DE8172-CBB7-4B6C-96A8-0D9ACECFC047}"/>
    <cellStyle name="Standaard 3 2 7 2 7" xfId="10569" xr:uid="{113C0685-AF8C-4560-9DA0-BF53454A6401}"/>
    <cellStyle name="Standaard 3 2 7 2 7 2" xfId="30938" xr:uid="{FD27F178-696C-4AEA-B5C9-0FFFA02F5C63}"/>
    <cellStyle name="Standaard 3 2 7 2 8" xfId="20754" xr:uid="{4967BB38-108F-4FF1-B7BC-2F783B84E9D6}"/>
    <cellStyle name="Standaard 3 2 7 3" xfId="439" xr:uid="{9E012D79-A971-47F0-8173-EA24BF681BD6}"/>
    <cellStyle name="Standaard 3 2 7 3 2" xfId="900" xr:uid="{EC667245-6925-4AE7-B59B-FC90707F97DF}"/>
    <cellStyle name="Standaard 3 2 7 3 2 2" xfId="1750" xr:uid="{FA2CC498-816E-41A8-88A1-C1B01B32791F}"/>
    <cellStyle name="Standaard 3 2 7 3 2 2 2" xfId="4295" xr:uid="{56562933-373B-45B9-84FB-B0DD03BB2231}"/>
    <cellStyle name="Standaard 3 2 7 3 2 2 2 2" xfId="6525" xr:uid="{011DA348-5F0E-489C-9691-2366C048F3A9}"/>
    <cellStyle name="Standaard 3 2 7 3 2 2 2 2 2" xfId="16714" xr:uid="{C1EEAEC0-80E8-4B53-A9DD-AD89652CC96D}"/>
    <cellStyle name="Standaard 3 2 7 3 2 2 2 2 2 2" xfId="37083" xr:uid="{3D1B8A85-79CB-49F7-A6AB-47FC2DD64928}"/>
    <cellStyle name="Standaard 3 2 7 3 2 2 2 2 3" xfId="26899" xr:uid="{103C3FA3-0193-486C-9FC0-9EDE99E17C04}"/>
    <cellStyle name="Standaard 3 2 7 3 2 2 2 3" xfId="14473" xr:uid="{64AACD8E-532E-4BD0-9FCA-3550D1225FB2}"/>
    <cellStyle name="Standaard 3 2 7 3 2 2 2 3 2" xfId="34842" xr:uid="{9D307024-91E2-472C-A6CD-DD86675D824E}"/>
    <cellStyle name="Standaard 3 2 7 3 2 2 2 4" xfId="24658" xr:uid="{255E8D5C-346E-499F-9CEC-D6970C8DEA52}"/>
    <cellStyle name="Standaard 3 2 7 3 2 2 3" xfId="6524" xr:uid="{9D321567-6D01-4FEE-83F1-1B81E3AFFC8D}"/>
    <cellStyle name="Standaard 3 2 7 3 2 2 3 2" xfId="16713" xr:uid="{402D9BE7-4724-425E-BCA7-80CD2A5718D8}"/>
    <cellStyle name="Standaard 3 2 7 3 2 2 3 2 2" xfId="37082" xr:uid="{BB19FFBF-A139-4EBF-8532-FD8ADB6FE5FB}"/>
    <cellStyle name="Standaard 3 2 7 3 2 2 3 3" xfId="26898" xr:uid="{7676A7E7-9587-4CAC-B1E9-1E30B5187237}"/>
    <cellStyle name="Standaard 3 2 7 3 2 2 4" xfId="11930" xr:uid="{F851D38C-7593-4544-B876-E7FA3AA275EA}"/>
    <cellStyle name="Standaard 3 2 7 3 2 2 4 2" xfId="32299" xr:uid="{FDD05915-1396-4EC4-8A15-D250A1B1F0BE}"/>
    <cellStyle name="Standaard 3 2 7 3 2 2 5" xfId="22115" xr:uid="{4C23AA0A-2554-48E4-8995-817285A2D08F}"/>
    <cellStyle name="Standaard 3 2 7 3 2 3" xfId="2597" xr:uid="{F58EEA9E-D0F7-4106-AD9C-6016DA4171D2}"/>
    <cellStyle name="Standaard 3 2 7 3 2 3 2" xfId="5142" xr:uid="{4AA75C00-5755-4CC6-86E8-3B64F4F47924}"/>
    <cellStyle name="Standaard 3 2 7 3 2 3 2 2" xfId="6527" xr:uid="{FCB0F104-0AD4-41D9-9008-DA8E1C0719DB}"/>
    <cellStyle name="Standaard 3 2 7 3 2 3 2 2 2" xfId="16716" xr:uid="{7526F60B-E142-4F1F-B215-61D0FE54B864}"/>
    <cellStyle name="Standaard 3 2 7 3 2 3 2 2 2 2" xfId="37085" xr:uid="{74630C1C-2770-4CBB-B6F0-69A06DF9B10F}"/>
    <cellStyle name="Standaard 3 2 7 3 2 3 2 2 3" xfId="26901" xr:uid="{C3377311-EE0A-4133-A858-A131C779A7A8}"/>
    <cellStyle name="Standaard 3 2 7 3 2 3 2 3" xfId="15320" xr:uid="{C9B92B21-1B1D-4E9E-A5F7-BC279883F0BB}"/>
    <cellStyle name="Standaard 3 2 7 3 2 3 2 3 2" xfId="35689" xr:uid="{0FF9D0DD-E17B-40FB-A310-9E1F4E6ADE57}"/>
    <cellStyle name="Standaard 3 2 7 3 2 3 2 4" xfId="25505" xr:uid="{6CC4AEC4-F6C8-4286-8505-F570CB26F5A3}"/>
    <cellStyle name="Standaard 3 2 7 3 2 3 3" xfId="6526" xr:uid="{DAC5B7CC-9F2F-45BC-A2F9-2919988C1EB9}"/>
    <cellStyle name="Standaard 3 2 7 3 2 3 3 2" xfId="16715" xr:uid="{734E9D3E-C8FB-42B5-97DF-CF46959DB0A4}"/>
    <cellStyle name="Standaard 3 2 7 3 2 3 3 2 2" xfId="37084" xr:uid="{4F89EBF6-E308-466E-9009-A0212D6EC7AE}"/>
    <cellStyle name="Standaard 3 2 7 3 2 3 3 3" xfId="26900" xr:uid="{9CB7232A-227E-4848-84E6-5863CD85AEE8}"/>
    <cellStyle name="Standaard 3 2 7 3 2 3 4" xfId="12777" xr:uid="{B4C1E53C-E797-4E5B-92D1-EAFD85E87E00}"/>
    <cellStyle name="Standaard 3 2 7 3 2 3 4 2" xfId="33146" xr:uid="{DE694E61-5AB2-4873-BC09-2BB54822C6C3}"/>
    <cellStyle name="Standaard 3 2 7 3 2 3 5" xfId="22962" xr:uid="{A3572ECF-ADBE-4438-8419-FE51B9A1D1EC}"/>
    <cellStyle name="Standaard 3 2 7 3 2 4" xfId="3447" xr:uid="{F8567D19-8038-419B-9038-3F3E1E40C907}"/>
    <cellStyle name="Standaard 3 2 7 3 2 4 2" xfId="6528" xr:uid="{D6B3DA26-905B-4FEB-948D-9F5163703E65}"/>
    <cellStyle name="Standaard 3 2 7 3 2 4 2 2" xfId="16717" xr:uid="{BB7F4E30-6AB5-4A34-894C-B53FF39020C7}"/>
    <cellStyle name="Standaard 3 2 7 3 2 4 2 2 2" xfId="37086" xr:uid="{56DB25A4-5436-4FB4-A97C-08C3D3CAA0B4}"/>
    <cellStyle name="Standaard 3 2 7 3 2 4 2 3" xfId="26902" xr:uid="{050CB6B4-0509-4A4C-AD04-64B7D39BE6C1}"/>
    <cellStyle name="Standaard 3 2 7 3 2 4 3" xfId="13625" xr:uid="{28B148F3-9E28-4B1D-A895-A00141A3FE27}"/>
    <cellStyle name="Standaard 3 2 7 3 2 4 3 2" xfId="33994" xr:uid="{637A3380-C3CE-4D42-A48C-D9E99AF0B71A}"/>
    <cellStyle name="Standaard 3 2 7 3 2 4 4" xfId="23810" xr:uid="{2E6DC7BB-F902-4B9E-8590-331562E068D1}"/>
    <cellStyle name="Standaard 3 2 7 3 2 5" xfId="6523" xr:uid="{8EA5A5DF-5A33-4C7C-B1D5-C1BEF5921CEE}"/>
    <cellStyle name="Standaard 3 2 7 3 2 5 2" xfId="16712" xr:uid="{2C225FEE-124D-428E-844C-1A7A72093B39}"/>
    <cellStyle name="Standaard 3 2 7 3 2 5 2 2" xfId="37081" xr:uid="{7CAF2782-2041-481B-96FE-9CCCFE8F2119}"/>
    <cellStyle name="Standaard 3 2 7 3 2 5 3" xfId="26897" xr:uid="{9E246371-8DAB-4C4A-9CA8-392064F58456}"/>
    <cellStyle name="Standaard 3 2 7 3 2 6" xfId="11082" xr:uid="{F7787ECC-6EEB-4BBA-B628-687801274291}"/>
    <cellStyle name="Standaard 3 2 7 3 2 6 2" xfId="31451" xr:uid="{F061EAEB-5E77-47A9-8389-D7C71BF9C874}"/>
    <cellStyle name="Standaard 3 2 7 3 2 7" xfId="21267" xr:uid="{E0D34485-3F00-447B-B09D-6CABBFBFAEAE}"/>
    <cellStyle name="Standaard 3 2 7 3 3" xfId="1326" xr:uid="{017C63CE-F736-43A4-AD29-639F191D9CDF}"/>
    <cellStyle name="Standaard 3 2 7 3 3 2" xfId="3871" xr:uid="{C3891895-542B-402B-9367-321AB35DB01A}"/>
    <cellStyle name="Standaard 3 2 7 3 3 2 2" xfId="6530" xr:uid="{BC043499-743D-4C17-A435-32F37C004AE1}"/>
    <cellStyle name="Standaard 3 2 7 3 3 2 2 2" xfId="16719" xr:uid="{F5F1C3A7-84DF-43ED-98D3-7E146F5D914A}"/>
    <cellStyle name="Standaard 3 2 7 3 3 2 2 2 2" xfId="37088" xr:uid="{40C6532C-2D79-4E60-AA03-60EE186AAF4C}"/>
    <cellStyle name="Standaard 3 2 7 3 3 2 2 3" xfId="26904" xr:uid="{D9ED1629-600D-418D-A7F7-81BB98B2ABB9}"/>
    <cellStyle name="Standaard 3 2 7 3 3 2 3" xfId="14049" xr:uid="{D417A762-5431-474E-BBB1-1D45E937C108}"/>
    <cellStyle name="Standaard 3 2 7 3 3 2 3 2" xfId="34418" xr:uid="{AA931EFB-F62F-44DC-B7EF-38C8F64A9A14}"/>
    <cellStyle name="Standaard 3 2 7 3 3 2 4" xfId="24234" xr:uid="{D53BA723-A046-4152-8045-51E653939EA1}"/>
    <cellStyle name="Standaard 3 2 7 3 3 3" xfId="6529" xr:uid="{F14CC0AE-BC3A-4EF0-B2BE-5AE61C37477E}"/>
    <cellStyle name="Standaard 3 2 7 3 3 3 2" xfId="16718" xr:uid="{6B893E1F-3F52-4731-8D1C-B870F0081A39}"/>
    <cellStyle name="Standaard 3 2 7 3 3 3 2 2" xfId="37087" xr:uid="{D1098188-6067-4BA2-B0B6-9994F951A2BF}"/>
    <cellStyle name="Standaard 3 2 7 3 3 3 3" xfId="26903" xr:uid="{62249C26-13C1-4547-B5B6-B75CA5756CC0}"/>
    <cellStyle name="Standaard 3 2 7 3 3 4" xfId="11506" xr:uid="{D9632B27-35DC-424D-90FE-64484791B016}"/>
    <cellStyle name="Standaard 3 2 7 3 3 4 2" xfId="31875" xr:uid="{C865D5B6-6995-4D5E-80FE-514BBBBD04A1}"/>
    <cellStyle name="Standaard 3 2 7 3 3 5" xfId="21691" xr:uid="{A571B6F3-4A07-4482-98F9-17B61A8161B2}"/>
    <cellStyle name="Standaard 3 2 7 3 4" xfId="2173" xr:uid="{93CE61CF-CE1D-4C97-93C0-6AA397A88F38}"/>
    <cellStyle name="Standaard 3 2 7 3 4 2" xfId="4718" xr:uid="{A2E1C9AB-C48C-49CA-A587-BECF967C775E}"/>
    <cellStyle name="Standaard 3 2 7 3 4 2 2" xfId="6532" xr:uid="{88900334-C5F5-427E-A769-293C36551C54}"/>
    <cellStyle name="Standaard 3 2 7 3 4 2 2 2" xfId="16721" xr:uid="{0C1E0003-2D64-4370-B364-30B04BCE6CFE}"/>
    <cellStyle name="Standaard 3 2 7 3 4 2 2 2 2" xfId="37090" xr:uid="{482FA6C8-B638-4BDE-B7F4-7D45FDA337B1}"/>
    <cellStyle name="Standaard 3 2 7 3 4 2 2 3" xfId="26906" xr:uid="{67C75D1A-7C18-4DBE-95C9-05E038791A35}"/>
    <cellStyle name="Standaard 3 2 7 3 4 2 3" xfId="14896" xr:uid="{D09FF94B-6B53-4657-B74A-355C9ACDDA2C}"/>
    <cellStyle name="Standaard 3 2 7 3 4 2 3 2" xfId="35265" xr:uid="{8DC62459-955D-4F13-A2DA-79A8CED96AF9}"/>
    <cellStyle name="Standaard 3 2 7 3 4 2 4" xfId="25081" xr:uid="{D0C70C1C-9661-4764-8E90-0A1E26076E91}"/>
    <cellStyle name="Standaard 3 2 7 3 4 3" xfId="6531" xr:uid="{8E41BD0A-A67F-428A-A0ED-873E0565C18E}"/>
    <cellStyle name="Standaard 3 2 7 3 4 3 2" xfId="16720" xr:uid="{3F731859-DA20-4DC0-B868-574395D8D849}"/>
    <cellStyle name="Standaard 3 2 7 3 4 3 2 2" xfId="37089" xr:uid="{136D9061-FBEE-4431-BDAE-3E96A377ADD4}"/>
    <cellStyle name="Standaard 3 2 7 3 4 3 3" xfId="26905" xr:uid="{974E093D-7ED4-41F8-A6CD-8F192D56FC09}"/>
    <cellStyle name="Standaard 3 2 7 3 4 4" xfId="12353" xr:uid="{95CBF6F5-59A3-44D8-A5D9-177BFFFD1FC1}"/>
    <cellStyle name="Standaard 3 2 7 3 4 4 2" xfId="32722" xr:uid="{E6C8695B-45D1-46B3-851D-9F266DE323AE}"/>
    <cellStyle name="Standaard 3 2 7 3 4 5" xfId="22538" xr:uid="{CD616CBE-791E-4713-B83A-A4F093BA982F}"/>
    <cellStyle name="Standaard 3 2 7 3 5" xfId="3023" xr:uid="{8ABDFEA2-867A-494B-998A-73981B804D5C}"/>
    <cellStyle name="Standaard 3 2 7 3 5 2" xfId="6533" xr:uid="{63D2929E-9C70-4F51-A17D-90AEDC5F2E3F}"/>
    <cellStyle name="Standaard 3 2 7 3 5 2 2" xfId="16722" xr:uid="{8CBC15B0-76D4-44BD-82FE-E1C18444F6C2}"/>
    <cellStyle name="Standaard 3 2 7 3 5 2 2 2" xfId="37091" xr:uid="{9746314F-1F4E-4A83-B796-CBBF3B51AC08}"/>
    <cellStyle name="Standaard 3 2 7 3 5 2 3" xfId="26907" xr:uid="{5D2CE867-3347-4EF0-8A19-66454C179A34}"/>
    <cellStyle name="Standaard 3 2 7 3 5 3" xfId="13201" xr:uid="{488E1413-990B-4B3E-91F6-5C2364A2BFF7}"/>
    <cellStyle name="Standaard 3 2 7 3 5 3 2" xfId="33570" xr:uid="{27767192-3B29-4D47-9825-A118F45B2333}"/>
    <cellStyle name="Standaard 3 2 7 3 5 4" xfId="23386" xr:uid="{010E4E78-B27A-49C9-9665-2BD71C541FA3}"/>
    <cellStyle name="Standaard 3 2 7 3 6" xfId="6522" xr:uid="{A3178332-A0D3-47A7-9C90-4C100BDCC68D}"/>
    <cellStyle name="Standaard 3 2 7 3 6 2" xfId="16711" xr:uid="{D749AA7F-EB13-4C7C-A621-CD40D788650F}"/>
    <cellStyle name="Standaard 3 2 7 3 6 2 2" xfId="37080" xr:uid="{4500FDF6-1524-4385-B364-9598AA8BBD2F}"/>
    <cellStyle name="Standaard 3 2 7 3 6 3" xfId="26896" xr:uid="{74A344E7-ACA2-45ED-B321-2BAED34A966A}"/>
    <cellStyle name="Standaard 3 2 7 3 7" xfId="10658" xr:uid="{59A1B053-FE50-4F47-816D-A8D5C97E885E}"/>
    <cellStyle name="Standaard 3 2 7 3 7 2" xfId="31027" xr:uid="{A0DD8BDC-3B7C-4B01-BFFF-1A46D114EA3F}"/>
    <cellStyle name="Standaard 3 2 7 3 8" xfId="20843" xr:uid="{34D14974-2CC5-4EC6-BC55-79C75560941E}"/>
    <cellStyle name="Standaard 3 2 7 4" xfId="677" xr:uid="{52024AB9-8911-447F-B64E-5A907048AA35}"/>
    <cellStyle name="Standaard 3 2 7 4 2" xfId="1527" xr:uid="{7AEB1002-8D81-46B9-A624-27E063F02050}"/>
    <cellStyle name="Standaard 3 2 7 4 2 2" xfId="4072" xr:uid="{6C02393B-B68E-483A-A294-9A45AED2C253}"/>
    <cellStyle name="Standaard 3 2 7 4 2 2 2" xfId="6536" xr:uid="{AB01F625-E834-4654-844F-18DDFB7C002F}"/>
    <cellStyle name="Standaard 3 2 7 4 2 2 2 2" xfId="16725" xr:uid="{8F25AD48-DC00-470A-8397-5EBFEABD00DB}"/>
    <cellStyle name="Standaard 3 2 7 4 2 2 2 2 2" xfId="37094" xr:uid="{AC7BC23B-5267-4B04-B847-A4EADF77B5FE}"/>
    <cellStyle name="Standaard 3 2 7 4 2 2 2 3" xfId="26910" xr:uid="{993560DE-275B-4140-BCD4-4B0102E77B3C}"/>
    <cellStyle name="Standaard 3 2 7 4 2 2 3" xfId="14250" xr:uid="{7E668B90-4F34-4AC7-8503-5F7A4F02E04A}"/>
    <cellStyle name="Standaard 3 2 7 4 2 2 3 2" xfId="34619" xr:uid="{D519989F-5328-43A3-A683-DBDE363DE3C5}"/>
    <cellStyle name="Standaard 3 2 7 4 2 2 4" xfId="24435" xr:uid="{9D0136E0-3961-4E8A-8A46-19F09BEA3C2B}"/>
    <cellStyle name="Standaard 3 2 7 4 2 3" xfId="6535" xr:uid="{BE2807CA-3B3D-45D7-8DE6-B335774C0256}"/>
    <cellStyle name="Standaard 3 2 7 4 2 3 2" xfId="16724" xr:uid="{2D2C86D8-D775-4D1A-9808-95E0006AAF4E}"/>
    <cellStyle name="Standaard 3 2 7 4 2 3 2 2" xfId="37093" xr:uid="{1D0BD86D-C68C-4BFA-9135-9BFA025D7CFE}"/>
    <cellStyle name="Standaard 3 2 7 4 2 3 3" xfId="26909" xr:uid="{B9654188-861B-48E6-87AF-08D0B7A15602}"/>
    <cellStyle name="Standaard 3 2 7 4 2 4" xfId="11707" xr:uid="{E246B43A-0E7D-4020-815D-635406D28CD4}"/>
    <cellStyle name="Standaard 3 2 7 4 2 4 2" xfId="32076" xr:uid="{50307972-C0E0-4F7C-A18C-00BF8FBB3B6A}"/>
    <cellStyle name="Standaard 3 2 7 4 2 5" xfId="21892" xr:uid="{B9AA6B4F-D317-4FC0-B33C-81C709A6A097}"/>
    <cellStyle name="Standaard 3 2 7 4 3" xfId="2374" xr:uid="{5A503C30-CA3C-47B9-B5B0-C8F23FBD4C13}"/>
    <cellStyle name="Standaard 3 2 7 4 3 2" xfId="4919" xr:uid="{E35436E8-868B-4F40-8F2C-54F18D880BA3}"/>
    <cellStyle name="Standaard 3 2 7 4 3 2 2" xfId="6538" xr:uid="{F8FCEE11-C056-4407-83D9-551E2CF79A3E}"/>
    <cellStyle name="Standaard 3 2 7 4 3 2 2 2" xfId="16727" xr:uid="{B30AD3D8-C0C1-4CF4-A28D-34F4A0D97A25}"/>
    <cellStyle name="Standaard 3 2 7 4 3 2 2 2 2" xfId="37096" xr:uid="{B1433549-5FAE-43F8-BA69-3CCE488A7369}"/>
    <cellStyle name="Standaard 3 2 7 4 3 2 2 3" xfId="26912" xr:uid="{899A8982-457E-48F7-96AA-8B551248C3DD}"/>
    <cellStyle name="Standaard 3 2 7 4 3 2 3" xfId="15097" xr:uid="{11C7C9E0-DEBA-4BE3-B1A0-D39AC405EF00}"/>
    <cellStyle name="Standaard 3 2 7 4 3 2 3 2" xfId="35466" xr:uid="{CA138469-E4B6-42DF-B6F2-CB2B1AC27923}"/>
    <cellStyle name="Standaard 3 2 7 4 3 2 4" xfId="25282" xr:uid="{F8A1071D-B9D4-4245-B40D-293169771198}"/>
    <cellStyle name="Standaard 3 2 7 4 3 3" xfId="6537" xr:uid="{40515403-ADF4-424C-BA01-2E0B630B000F}"/>
    <cellStyle name="Standaard 3 2 7 4 3 3 2" xfId="16726" xr:uid="{2F526011-3867-40B6-B36E-33B117F8AED7}"/>
    <cellStyle name="Standaard 3 2 7 4 3 3 2 2" xfId="37095" xr:uid="{F0EF8465-373A-416E-B5D8-0DAD34023FA0}"/>
    <cellStyle name="Standaard 3 2 7 4 3 3 3" xfId="26911" xr:uid="{76AFE4D4-6314-4958-AF29-BE4A9BB0B846}"/>
    <cellStyle name="Standaard 3 2 7 4 3 4" xfId="12554" xr:uid="{F5AC4798-7185-44F9-8DAF-77233897B389}"/>
    <cellStyle name="Standaard 3 2 7 4 3 4 2" xfId="32923" xr:uid="{F5AABC24-A17C-4A9D-9576-F65E12B7C176}"/>
    <cellStyle name="Standaard 3 2 7 4 3 5" xfId="22739" xr:uid="{C9307CEA-6C79-44DA-8E8A-7D0426A3CBF0}"/>
    <cellStyle name="Standaard 3 2 7 4 4" xfId="3224" xr:uid="{980F8A34-B0BE-484E-B585-42E01E4377A5}"/>
    <cellStyle name="Standaard 3 2 7 4 4 2" xfId="6539" xr:uid="{AAAFF3D6-317F-4D9D-81D1-51BE360C0D6D}"/>
    <cellStyle name="Standaard 3 2 7 4 4 2 2" xfId="16728" xr:uid="{9B992B87-BA5F-4FFD-955B-98642B6DB634}"/>
    <cellStyle name="Standaard 3 2 7 4 4 2 2 2" xfId="37097" xr:uid="{0ADBCAC0-2502-453C-B49D-34EB27BF7AE1}"/>
    <cellStyle name="Standaard 3 2 7 4 4 2 3" xfId="26913" xr:uid="{7EE6B9A0-7F35-4684-A9D0-2E0C4E93D773}"/>
    <cellStyle name="Standaard 3 2 7 4 4 3" xfId="13402" xr:uid="{813B42E5-84E4-4ACA-8ECD-3978E1FC6B06}"/>
    <cellStyle name="Standaard 3 2 7 4 4 3 2" xfId="33771" xr:uid="{6223A388-BB44-47D0-BA9A-BF62F5E6AB18}"/>
    <cellStyle name="Standaard 3 2 7 4 4 4" xfId="23587" xr:uid="{D8A4D449-A793-49D7-B846-E35749CB4F1C}"/>
    <cellStyle name="Standaard 3 2 7 4 5" xfId="6534" xr:uid="{077E31A4-11A2-4E4C-AE1D-D11C8B23E1F2}"/>
    <cellStyle name="Standaard 3 2 7 4 5 2" xfId="16723" xr:uid="{9225BF58-F3C3-4363-8C8B-1D0377357DCA}"/>
    <cellStyle name="Standaard 3 2 7 4 5 2 2" xfId="37092" xr:uid="{9E66CE79-A139-466D-94C6-8F36724FC6FD}"/>
    <cellStyle name="Standaard 3 2 7 4 5 3" xfId="26908" xr:uid="{5B025703-258D-4191-8116-1BDD19262F48}"/>
    <cellStyle name="Standaard 3 2 7 4 6" xfId="10859" xr:uid="{5E0CB703-963C-48F8-8E21-979A1BB8D9CD}"/>
    <cellStyle name="Standaard 3 2 7 4 6 2" xfId="31228" xr:uid="{1AC8793A-C62D-4437-B2B1-241F8CD2D708}"/>
    <cellStyle name="Standaard 3 2 7 4 7" xfId="21044" xr:uid="{CFBF9849-7F44-4140-9BF3-EB58EA5E4C75}"/>
    <cellStyle name="Standaard 3 2 7 5" xfId="1103" xr:uid="{9BD6B394-DDCC-414C-A7A0-8CFD49E552B9}"/>
    <cellStyle name="Standaard 3 2 7 5 2" xfId="3648" xr:uid="{F8E4EC27-818E-46F9-844E-57BF78CDE5FB}"/>
    <cellStyle name="Standaard 3 2 7 5 2 2" xfId="6541" xr:uid="{5ACA5F5D-7892-4F7A-A415-E114D35AD6AB}"/>
    <cellStyle name="Standaard 3 2 7 5 2 2 2" xfId="16730" xr:uid="{6FF05BDB-BF74-459C-AF0F-C3E5C74C0801}"/>
    <cellStyle name="Standaard 3 2 7 5 2 2 2 2" xfId="37099" xr:uid="{5E9B46C8-9B8A-444E-9BF2-826D180BB4A8}"/>
    <cellStyle name="Standaard 3 2 7 5 2 2 3" xfId="26915" xr:uid="{ECC6539A-084E-40B9-B042-4CCFA4511538}"/>
    <cellStyle name="Standaard 3 2 7 5 2 3" xfId="13826" xr:uid="{EA372CAC-A473-402F-93BE-CCF054802B80}"/>
    <cellStyle name="Standaard 3 2 7 5 2 3 2" xfId="34195" xr:uid="{B0B3A4A7-DC5A-4950-8BAE-01FCB2E94F4E}"/>
    <cellStyle name="Standaard 3 2 7 5 2 4" xfId="24011" xr:uid="{A65B2F74-982E-470B-9EBD-B96E681450A7}"/>
    <cellStyle name="Standaard 3 2 7 5 3" xfId="6540" xr:uid="{0F3DB989-3C5B-4263-BA34-CC0AA2C8A1FE}"/>
    <cellStyle name="Standaard 3 2 7 5 3 2" xfId="16729" xr:uid="{197569FE-85C5-4E76-A6BD-653DA5F74CF6}"/>
    <cellStyle name="Standaard 3 2 7 5 3 2 2" xfId="37098" xr:uid="{B719272B-D50D-4402-9AC2-025594C03A6E}"/>
    <cellStyle name="Standaard 3 2 7 5 3 3" xfId="26914" xr:uid="{BFE83534-9BFA-4F37-BFB6-E50CBFAFA00A}"/>
    <cellStyle name="Standaard 3 2 7 5 4" xfId="11283" xr:uid="{5D532738-07D9-4302-835B-AFD813AF9A7B}"/>
    <cellStyle name="Standaard 3 2 7 5 4 2" xfId="31652" xr:uid="{1B92ECCE-A0A9-479B-8191-A4B0E90AF460}"/>
    <cellStyle name="Standaard 3 2 7 5 5" xfId="21468" xr:uid="{E89F195E-2EB5-4CF1-8FDF-1BC4E6EA406E}"/>
    <cellStyle name="Standaard 3 2 7 6" xfId="1950" xr:uid="{7272349B-BA1B-4E7F-A8CF-5C49B7F813BC}"/>
    <cellStyle name="Standaard 3 2 7 6 2" xfId="4495" xr:uid="{5E5E4368-0FB1-4868-A059-5F22B6EA2622}"/>
    <cellStyle name="Standaard 3 2 7 6 2 2" xfId="6543" xr:uid="{DD6112BE-DD7F-4833-97C2-AF844AE8127A}"/>
    <cellStyle name="Standaard 3 2 7 6 2 2 2" xfId="16732" xr:uid="{CE1D5E65-21C3-49DA-86B1-8B35072D18AD}"/>
    <cellStyle name="Standaard 3 2 7 6 2 2 2 2" xfId="37101" xr:uid="{20C1CE04-D026-42DD-8630-4E06C32ACC93}"/>
    <cellStyle name="Standaard 3 2 7 6 2 2 3" xfId="26917" xr:uid="{5550CDDE-24A9-42A5-B744-73A6A3C2A3D9}"/>
    <cellStyle name="Standaard 3 2 7 6 2 3" xfId="14673" xr:uid="{7005AF27-F2AC-40EC-BE83-76ABDF9D4612}"/>
    <cellStyle name="Standaard 3 2 7 6 2 3 2" xfId="35042" xr:uid="{94620919-1F60-4AB8-A370-EE5C3F0EFBF6}"/>
    <cellStyle name="Standaard 3 2 7 6 2 4" xfId="24858" xr:uid="{16189A47-F821-4CB0-B50A-7EE9D0EC4C2C}"/>
    <cellStyle name="Standaard 3 2 7 6 3" xfId="6542" xr:uid="{258AAA5F-4270-414E-8845-473A1EF22779}"/>
    <cellStyle name="Standaard 3 2 7 6 3 2" xfId="16731" xr:uid="{E662E807-7542-4787-B7B9-3D49A881BC5E}"/>
    <cellStyle name="Standaard 3 2 7 6 3 2 2" xfId="37100" xr:uid="{D441C82A-3BF4-420C-9840-13B30B73251A}"/>
    <cellStyle name="Standaard 3 2 7 6 3 3" xfId="26916" xr:uid="{6A6F33DC-90E5-49E6-8E1C-62587298524F}"/>
    <cellStyle name="Standaard 3 2 7 6 4" xfId="12130" xr:uid="{8A30D0E7-F661-4204-ADAD-E4539EBF2362}"/>
    <cellStyle name="Standaard 3 2 7 6 4 2" xfId="32499" xr:uid="{CFB073DC-83D8-4F7D-9FC4-F742C19C0FA7}"/>
    <cellStyle name="Standaard 3 2 7 6 5" xfId="22315" xr:uid="{37303FBE-1BEA-4440-ACDA-4B17E63027D0}"/>
    <cellStyle name="Standaard 3 2 7 7" xfId="2800" xr:uid="{C0B45078-035D-40CD-93EE-C618FD0A6EA8}"/>
    <cellStyle name="Standaard 3 2 7 7 2" xfId="6544" xr:uid="{751959A4-67C2-4224-BCAE-990A886C089E}"/>
    <cellStyle name="Standaard 3 2 7 7 2 2" xfId="16733" xr:uid="{70CF9A76-351A-4FE3-A73F-45BDBD9CB5E9}"/>
    <cellStyle name="Standaard 3 2 7 7 2 2 2" xfId="37102" xr:uid="{F3FF2E11-A2B6-4903-97CA-B62674221974}"/>
    <cellStyle name="Standaard 3 2 7 7 2 3" xfId="26918" xr:uid="{173405D1-6AF7-49F4-9900-70A11D7B3F1D}"/>
    <cellStyle name="Standaard 3 2 7 7 3" xfId="12978" xr:uid="{E86B94AA-C810-4C69-8B92-0A8EC67B82AA}"/>
    <cellStyle name="Standaard 3 2 7 7 3 2" xfId="33347" xr:uid="{D1209919-66B4-41F5-957B-44300F9E33CA}"/>
    <cellStyle name="Standaard 3 2 7 7 4" xfId="23163" xr:uid="{B1D3C94F-8076-4ED0-B5B7-AE3177CA8AE8}"/>
    <cellStyle name="Standaard 3 2 7 8" xfId="6509" xr:uid="{00B5B8C2-534E-445E-8750-F0F2B8FBB581}"/>
    <cellStyle name="Standaard 3 2 7 8 2" xfId="16698" xr:uid="{BF01DD23-9418-4573-9DE3-EE54FBAFEF69}"/>
    <cellStyle name="Standaard 3 2 7 8 2 2" xfId="37067" xr:uid="{55B66AE8-A6D1-4461-A29C-5B9AE05E7F65}"/>
    <cellStyle name="Standaard 3 2 7 8 3" xfId="26883" xr:uid="{C29F49D4-E001-4A36-A5D6-7824C8A2FC6B}"/>
    <cellStyle name="Standaard 3 2 7 9" xfId="10435" xr:uid="{28BF65B5-D6BF-4957-AD6C-DD258A68417E}"/>
    <cellStyle name="Standaard 3 2 7 9 2" xfId="30804" xr:uid="{9E41B35A-AB2F-48A9-B3E3-8B37DF71356C}"/>
    <cellStyle name="Standaard 3 2 8" xfId="187" xr:uid="{458CC7CF-3028-456F-9C26-3C735908F015}"/>
    <cellStyle name="Standaard 3 2 8 2" xfId="745" xr:uid="{3AC7F925-540D-4AB1-91B7-C5C0F11686E6}"/>
    <cellStyle name="Standaard 3 2 8 2 2" xfId="1595" xr:uid="{E0E7101D-1265-476A-BD18-BF503D4308BE}"/>
    <cellStyle name="Standaard 3 2 8 2 2 2" xfId="4140" xr:uid="{C856A022-BE97-455D-8585-45E6CD081D98}"/>
    <cellStyle name="Standaard 3 2 8 2 2 2 2" xfId="6548" xr:uid="{E0F6DEAA-58DE-4A97-B54E-7325E5B6D1F6}"/>
    <cellStyle name="Standaard 3 2 8 2 2 2 2 2" xfId="16737" xr:uid="{CEE020E4-2A39-427A-80D3-904C48656E41}"/>
    <cellStyle name="Standaard 3 2 8 2 2 2 2 2 2" xfId="37106" xr:uid="{1A56D415-5CF0-49C5-ACBB-1273469880EE}"/>
    <cellStyle name="Standaard 3 2 8 2 2 2 2 3" xfId="26922" xr:uid="{EA33A949-FDEF-4738-B17B-CCF2D84D1215}"/>
    <cellStyle name="Standaard 3 2 8 2 2 2 3" xfId="14318" xr:uid="{323DACCA-F58E-4C41-BA4A-FC87BC9C2F9D}"/>
    <cellStyle name="Standaard 3 2 8 2 2 2 3 2" xfId="34687" xr:uid="{FB72D3C2-58CF-4F11-BECA-A63C1B5BF133}"/>
    <cellStyle name="Standaard 3 2 8 2 2 2 4" xfId="24503" xr:uid="{F281174F-6DF7-4774-B57D-F847E2F0C8DF}"/>
    <cellStyle name="Standaard 3 2 8 2 2 3" xfId="6547" xr:uid="{AF0A18BE-7893-4F56-A0BD-98D5D72C4B28}"/>
    <cellStyle name="Standaard 3 2 8 2 2 3 2" xfId="16736" xr:uid="{94A15FC6-2972-4387-A128-6960A5E97E95}"/>
    <cellStyle name="Standaard 3 2 8 2 2 3 2 2" xfId="37105" xr:uid="{0A35DA0D-FE20-4513-8A26-82B732445652}"/>
    <cellStyle name="Standaard 3 2 8 2 2 3 3" xfId="26921" xr:uid="{6F736738-0A77-48C7-A3CF-07655452C946}"/>
    <cellStyle name="Standaard 3 2 8 2 2 4" xfId="11775" xr:uid="{5F5B6429-4994-47D1-B31F-C8B3D9E6364B}"/>
    <cellStyle name="Standaard 3 2 8 2 2 4 2" xfId="32144" xr:uid="{FEF2D571-B537-4B01-ABA7-D5E6BD850033}"/>
    <cellStyle name="Standaard 3 2 8 2 2 5" xfId="21960" xr:uid="{3D8456DF-F00C-4400-B0BC-2974621C688B}"/>
    <cellStyle name="Standaard 3 2 8 2 3" xfId="2442" xr:uid="{97301936-8A8A-4BBE-8EA9-023319B680A2}"/>
    <cellStyle name="Standaard 3 2 8 2 3 2" xfId="4987" xr:uid="{F71054D0-256C-4F27-B947-E4365484E7E1}"/>
    <cellStyle name="Standaard 3 2 8 2 3 2 2" xfId="6550" xr:uid="{9A15F0BC-545A-488C-A707-627AB8232C7B}"/>
    <cellStyle name="Standaard 3 2 8 2 3 2 2 2" xfId="16739" xr:uid="{B7E3F942-9BA8-47F4-911F-9AC2B4804B03}"/>
    <cellStyle name="Standaard 3 2 8 2 3 2 2 2 2" xfId="37108" xr:uid="{A168CF1D-B0D1-449B-8973-E3BFC7DE2D2C}"/>
    <cellStyle name="Standaard 3 2 8 2 3 2 2 3" xfId="26924" xr:uid="{1B22EE5C-8D15-4510-BC15-7E36350AD706}"/>
    <cellStyle name="Standaard 3 2 8 2 3 2 3" xfId="15165" xr:uid="{A41D4631-BCE4-4A08-B4D7-88403DB68803}"/>
    <cellStyle name="Standaard 3 2 8 2 3 2 3 2" xfId="35534" xr:uid="{46AD5FBE-4605-401E-907B-A6313947642B}"/>
    <cellStyle name="Standaard 3 2 8 2 3 2 4" xfId="25350" xr:uid="{DF5CCFDA-000E-41F1-99AA-9E9DEAF99331}"/>
    <cellStyle name="Standaard 3 2 8 2 3 3" xfId="6549" xr:uid="{B0F840D8-54AC-4F70-AFA4-C6D6D63C0A44}"/>
    <cellStyle name="Standaard 3 2 8 2 3 3 2" xfId="16738" xr:uid="{7FD09B80-88C8-4EF8-9CE6-CCA828B5E9CC}"/>
    <cellStyle name="Standaard 3 2 8 2 3 3 2 2" xfId="37107" xr:uid="{B90CC211-581A-4878-B9ED-82B2C6252D24}"/>
    <cellStyle name="Standaard 3 2 8 2 3 3 3" xfId="26923" xr:uid="{AFA0CF47-6D0E-4A26-9126-9E32F87BDBF6}"/>
    <cellStyle name="Standaard 3 2 8 2 3 4" xfId="12622" xr:uid="{29B2C9FA-64FC-4005-BF96-D6D4246C7577}"/>
    <cellStyle name="Standaard 3 2 8 2 3 4 2" xfId="32991" xr:uid="{4D4D3D52-D1D2-459F-99BC-1CD5BDF2344E}"/>
    <cellStyle name="Standaard 3 2 8 2 3 5" xfId="22807" xr:uid="{292F681F-A4CD-4929-B01D-6B6EB0FC5F61}"/>
    <cellStyle name="Standaard 3 2 8 2 4" xfId="3292" xr:uid="{19EE1891-97AC-41E2-9E87-63BB80CDCDFB}"/>
    <cellStyle name="Standaard 3 2 8 2 4 2" xfId="6551" xr:uid="{09DD1296-AF6D-41D7-B857-CF77082ABCB7}"/>
    <cellStyle name="Standaard 3 2 8 2 4 2 2" xfId="16740" xr:uid="{3F672A63-CD95-47C7-B8D8-3555D9E3AFD5}"/>
    <cellStyle name="Standaard 3 2 8 2 4 2 2 2" xfId="37109" xr:uid="{B6D0404D-A5CD-42AD-A302-D2FDA788AC02}"/>
    <cellStyle name="Standaard 3 2 8 2 4 2 3" xfId="26925" xr:uid="{38406CEF-723B-42E1-B704-F5C7D86AD9DE}"/>
    <cellStyle name="Standaard 3 2 8 2 4 3" xfId="13470" xr:uid="{31A70ED2-C2AF-44B6-B910-8DC0082FA0AF}"/>
    <cellStyle name="Standaard 3 2 8 2 4 3 2" xfId="33839" xr:uid="{CF44BBB0-C1BF-48AD-A576-8058AFC87C06}"/>
    <cellStyle name="Standaard 3 2 8 2 4 4" xfId="23655" xr:uid="{CD0F9571-18A8-4596-BD97-F067E3CB6489}"/>
    <cellStyle name="Standaard 3 2 8 2 5" xfId="6546" xr:uid="{7EA39B1C-8B11-44E2-BBBD-C75DEBA1E955}"/>
    <cellStyle name="Standaard 3 2 8 2 5 2" xfId="16735" xr:uid="{5129D174-F6FC-4DE5-9800-436B3D658C34}"/>
    <cellStyle name="Standaard 3 2 8 2 5 2 2" xfId="37104" xr:uid="{17DA05DA-BF04-44BF-B240-5BDA056A1EA7}"/>
    <cellStyle name="Standaard 3 2 8 2 5 3" xfId="26920" xr:uid="{1F0A4AF1-F04C-42C9-9CFD-DB236E04BE86}"/>
    <cellStyle name="Standaard 3 2 8 2 6" xfId="10927" xr:uid="{B8E8AF86-FD00-4518-9DF3-4430D8AE033D}"/>
    <cellStyle name="Standaard 3 2 8 2 6 2" xfId="31296" xr:uid="{68C44A92-1C4F-4A7C-B4EC-3E24B96BB66F}"/>
    <cellStyle name="Standaard 3 2 8 2 7" xfId="21112" xr:uid="{DD9D6C28-CA08-4403-A0D4-36CDDAC7EE28}"/>
    <cellStyle name="Standaard 3 2 8 3" xfId="1171" xr:uid="{520E5E84-6404-4A40-BFCE-E78F5855690A}"/>
    <cellStyle name="Standaard 3 2 8 3 2" xfId="3716" xr:uid="{83FA789D-9028-425A-B6D8-5C1266339E4F}"/>
    <cellStyle name="Standaard 3 2 8 3 2 2" xfId="6553" xr:uid="{150AD633-EFE1-4AC5-8110-F9AE736D68FA}"/>
    <cellStyle name="Standaard 3 2 8 3 2 2 2" xfId="16742" xr:uid="{633FFBF2-89DF-4497-8530-07A12CA515C8}"/>
    <cellStyle name="Standaard 3 2 8 3 2 2 2 2" xfId="37111" xr:uid="{6F8DDB72-92BD-4940-A81F-C9259B394493}"/>
    <cellStyle name="Standaard 3 2 8 3 2 2 3" xfId="26927" xr:uid="{E61EE918-F7D2-4435-8FF4-A6E05151BBD2}"/>
    <cellStyle name="Standaard 3 2 8 3 2 3" xfId="13894" xr:uid="{6B2F6767-8F7B-4A2B-AAE4-1960F824FEB7}"/>
    <cellStyle name="Standaard 3 2 8 3 2 3 2" xfId="34263" xr:uid="{74BDD493-BF44-4273-BAF4-68EDF6444303}"/>
    <cellStyle name="Standaard 3 2 8 3 2 4" xfId="24079" xr:uid="{11B591C6-B1D8-43AC-9742-1C5B9B9EE365}"/>
    <cellStyle name="Standaard 3 2 8 3 3" xfId="6552" xr:uid="{6EB4F72D-DFE8-43CE-925B-33813EF83B22}"/>
    <cellStyle name="Standaard 3 2 8 3 3 2" xfId="16741" xr:uid="{6BFA9BB5-D6BB-4E04-80BA-92F84215EA73}"/>
    <cellStyle name="Standaard 3 2 8 3 3 2 2" xfId="37110" xr:uid="{D79B9D4A-67A3-4A6B-BFC6-958D706AC088}"/>
    <cellStyle name="Standaard 3 2 8 3 3 3" xfId="26926" xr:uid="{3D1B4238-19A3-4186-A520-4CA1022C914D}"/>
    <cellStyle name="Standaard 3 2 8 3 4" xfId="11351" xr:uid="{D45093AC-92AF-44F0-B04B-B52C0D55CC19}"/>
    <cellStyle name="Standaard 3 2 8 3 4 2" xfId="31720" xr:uid="{5180AD88-8890-4E44-B507-FD55A5F20CB9}"/>
    <cellStyle name="Standaard 3 2 8 3 5" xfId="21536" xr:uid="{BE82D361-979B-458D-BC6C-BED21BE4F901}"/>
    <cellStyle name="Standaard 3 2 8 4" xfId="2018" xr:uid="{BBDC64F5-8EB3-45A8-A0F1-682E697B738D}"/>
    <cellStyle name="Standaard 3 2 8 4 2" xfId="4563" xr:uid="{4A8AF460-255F-4151-8040-FFB518F6A1CA}"/>
    <cellStyle name="Standaard 3 2 8 4 2 2" xfId="6555" xr:uid="{5088F3AE-364D-4859-B2FA-1B037F20D8DC}"/>
    <cellStyle name="Standaard 3 2 8 4 2 2 2" xfId="16744" xr:uid="{9E988150-6E5C-48F0-9281-0B72434ABBF5}"/>
    <cellStyle name="Standaard 3 2 8 4 2 2 2 2" xfId="37113" xr:uid="{626941E2-AC3D-433F-8D67-4D3EAFFC8441}"/>
    <cellStyle name="Standaard 3 2 8 4 2 2 3" xfId="26929" xr:uid="{DF0D96CA-57A5-451A-BB0F-A7B9FDB78788}"/>
    <cellStyle name="Standaard 3 2 8 4 2 3" xfId="14741" xr:uid="{75368562-D71C-40CA-AC2D-AEA8A1CC3F1F}"/>
    <cellStyle name="Standaard 3 2 8 4 2 3 2" xfId="35110" xr:uid="{1A255BA2-3902-4AD1-9BCD-BF53877CB933}"/>
    <cellStyle name="Standaard 3 2 8 4 2 4" xfId="24926" xr:uid="{0F617A5B-82AD-45F0-98EF-CAC3CEB626E7}"/>
    <cellStyle name="Standaard 3 2 8 4 3" xfId="6554" xr:uid="{F9104D68-0B77-40B6-97CC-BB30E831D77F}"/>
    <cellStyle name="Standaard 3 2 8 4 3 2" xfId="16743" xr:uid="{81986E59-1BC6-4A81-86A6-20A213D997F0}"/>
    <cellStyle name="Standaard 3 2 8 4 3 2 2" xfId="37112" xr:uid="{BEA3D5FF-F944-4425-AB1A-C8D2D906B18D}"/>
    <cellStyle name="Standaard 3 2 8 4 3 3" xfId="26928" xr:uid="{18280410-EFA8-4BF5-9148-3A8925E1A182}"/>
    <cellStyle name="Standaard 3 2 8 4 4" xfId="12198" xr:uid="{D6E048F2-857D-47F8-AFF9-23C19FCCF9FC}"/>
    <cellStyle name="Standaard 3 2 8 4 4 2" xfId="32567" xr:uid="{93CEA1A7-79D6-45CF-B372-1FDAEB18863C}"/>
    <cellStyle name="Standaard 3 2 8 4 5" xfId="22383" xr:uid="{FB0D3913-5637-4DE1-92CC-DBADEA972562}"/>
    <cellStyle name="Standaard 3 2 8 5" xfId="2868" xr:uid="{57984EEE-52A3-456F-8CC2-5101E80E88F3}"/>
    <cellStyle name="Standaard 3 2 8 5 2" xfId="6556" xr:uid="{63617D29-8ECB-4671-A7AE-BE16FDB1F8F3}"/>
    <cellStyle name="Standaard 3 2 8 5 2 2" xfId="16745" xr:uid="{B1FAE8A6-DDAE-4B38-8B71-36EC4B65FA10}"/>
    <cellStyle name="Standaard 3 2 8 5 2 2 2" xfId="37114" xr:uid="{12907E39-04C1-4B0D-9368-2A9CBD816FA0}"/>
    <cellStyle name="Standaard 3 2 8 5 2 3" xfId="26930" xr:uid="{3F3A8A4F-FE15-4F06-B1D1-6A18C17EFDCE}"/>
    <cellStyle name="Standaard 3 2 8 5 3" xfId="13046" xr:uid="{9AC14A1D-2709-4FC9-9DDD-A72EEE9B9206}"/>
    <cellStyle name="Standaard 3 2 8 5 3 2" xfId="33415" xr:uid="{0F87FB38-2C0A-4807-B20E-44FD428EBB1C}"/>
    <cellStyle name="Standaard 3 2 8 5 4" xfId="23231" xr:uid="{C3491C4A-8F75-4177-8ABF-099E777276F0}"/>
    <cellStyle name="Standaard 3 2 8 6" xfId="6545" xr:uid="{9B97F727-7AC0-489F-8175-7A36F2F65C80}"/>
    <cellStyle name="Standaard 3 2 8 6 2" xfId="16734" xr:uid="{0F75BA55-D572-473F-AB36-835DB8B35A2E}"/>
    <cellStyle name="Standaard 3 2 8 6 2 2" xfId="37103" xr:uid="{E99258B9-5B92-4EA4-9205-A1828FC35797}"/>
    <cellStyle name="Standaard 3 2 8 6 3" xfId="26919" xr:uid="{5ED88251-EC1E-41DE-9E6F-090922983EB8}"/>
    <cellStyle name="Standaard 3 2 8 7" xfId="10503" xr:uid="{5C0C2817-7CE6-4A58-9011-30332EA57EDB}"/>
    <cellStyle name="Standaard 3 2 8 7 2" xfId="30872" xr:uid="{AC95F241-3327-4FEE-8D9C-58E7F13F2C7B}"/>
    <cellStyle name="Standaard 3 2 8 8" xfId="20688" xr:uid="{4F3FBB5D-226E-4516-AA80-BF360B1113E3}"/>
    <cellStyle name="Standaard 3 2 9" xfId="419" xr:uid="{7F315494-3678-4C9B-A74B-EDFA741DA359}"/>
    <cellStyle name="Standaard 3 2 9 2" xfId="881" xr:uid="{21EE5673-F6AE-4A6E-B932-E0C153982CA2}"/>
    <cellStyle name="Standaard 3 2 9 2 2" xfId="1731" xr:uid="{A1AD75F2-C67A-49E0-8D2A-7A0740D71CB9}"/>
    <cellStyle name="Standaard 3 2 9 2 2 2" xfId="4276" xr:uid="{A6D500E1-8B59-4F07-ABFA-6A7A6FC97BCB}"/>
    <cellStyle name="Standaard 3 2 9 2 2 2 2" xfId="6560" xr:uid="{1E9707BB-5C6A-418D-8143-4466E4E86915}"/>
    <cellStyle name="Standaard 3 2 9 2 2 2 2 2" xfId="16749" xr:uid="{48054065-950B-4253-8669-467E95E8B3C6}"/>
    <cellStyle name="Standaard 3 2 9 2 2 2 2 2 2" xfId="37118" xr:uid="{AEA959FF-C5F9-40C1-B29E-C60237CB7111}"/>
    <cellStyle name="Standaard 3 2 9 2 2 2 2 3" xfId="26934" xr:uid="{66EDF217-6646-4228-9EB1-9B0525388D41}"/>
    <cellStyle name="Standaard 3 2 9 2 2 2 3" xfId="14454" xr:uid="{BB3DB78B-FA68-46C5-8177-848ED108BF55}"/>
    <cellStyle name="Standaard 3 2 9 2 2 2 3 2" xfId="34823" xr:uid="{F4FFAD90-E1C2-4CC8-BB6B-EECE5051B062}"/>
    <cellStyle name="Standaard 3 2 9 2 2 2 4" xfId="24639" xr:uid="{84AFA5F9-D1D4-46B9-83D2-7743EDDFBAEE}"/>
    <cellStyle name="Standaard 3 2 9 2 2 3" xfId="6559" xr:uid="{8B933E2A-0761-4368-B9B0-A1F007BF7D8E}"/>
    <cellStyle name="Standaard 3 2 9 2 2 3 2" xfId="16748" xr:uid="{7B478A6A-7548-4DF8-9A1C-178F71A3D0DE}"/>
    <cellStyle name="Standaard 3 2 9 2 2 3 2 2" xfId="37117" xr:uid="{0747B7DC-714E-4C62-BC4A-86BA1F5E044A}"/>
    <cellStyle name="Standaard 3 2 9 2 2 3 3" xfId="26933" xr:uid="{C3E7A662-5357-4B10-BD01-E6F6FC670117}"/>
    <cellStyle name="Standaard 3 2 9 2 2 4" xfId="11911" xr:uid="{1AE66F36-9958-436A-8CDF-9F7D578960EC}"/>
    <cellStyle name="Standaard 3 2 9 2 2 4 2" xfId="32280" xr:uid="{3C63A9E4-C654-4C99-A61A-97F9A31B8452}"/>
    <cellStyle name="Standaard 3 2 9 2 2 5" xfId="22096" xr:uid="{B27F7CCF-7361-4E5E-B841-7B0AE3854DC2}"/>
    <cellStyle name="Standaard 3 2 9 2 3" xfId="2578" xr:uid="{4E597258-D4DB-46E4-935C-94C6BD3DDEF7}"/>
    <cellStyle name="Standaard 3 2 9 2 3 2" xfId="5123" xr:uid="{EBF5EDB8-172F-431B-854E-1EE03453A522}"/>
    <cellStyle name="Standaard 3 2 9 2 3 2 2" xfId="6562" xr:uid="{9A8F2ED3-0CA7-4AE3-96C8-A8EB3C898B21}"/>
    <cellStyle name="Standaard 3 2 9 2 3 2 2 2" xfId="16751" xr:uid="{2227DF1E-D361-477E-8D93-3A054B7D3B22}"/>
    <cellStyle name="Standaard 3 2 9 2 3 2 2 2 2" xfId="37120" xr:uid="{E2F0D02F-B007-4E51-AF96-B151F6B67E0E}"/>
    <cellStyle name="Standaard 3 2 9 2 3 2 2 3" xfId="26936" xr:uid="{11AB0953-3C80-45FD-B147-F83C900DAED8}"/>
    <cellStyle name="Standaard 3 2 9 2 3 2 3" xfId="15301" xr:uid="{6844AB5B-7840-46F2-B846-25FD9CBEFC3B}"/>
    <cellStyle name="Standaard 3 2 9 2 3 2 3 2" xfId="35670" xr:uid="{D17DA81A-5B57-40E1-A822-AAB89B839041}"/>
    <cellStyle name="Standaard 3 2 9 2 3 2 4" xfId="25486" xr:uid="{9AC18D78-70ED-48A6-A764-4C286013BC34}"/>
    <cellStyle name="Standaard 3 2 9 2 3 3" xfId="6561" xr:uid="{2FA8F667-4A96-425D-B17C-6CCB7907E28D}"/>
    <cellStyle name="Standaard 3 2 9 2 3 3 2" xfId="16750" xr:uid="{08AC44C4-8A00-4D93-B8AA-8B17C9BD1CA8}"/>
    <cellStyle name="Standaard 3 2 9 2 3 3 2 2" xfId="37119" xr:uid="{1638A41F-050F-4753-AC87-7E7179AB69B8}"/>
    <cellStyle name="Standaard 3 2 9 2 3 3 3" xfId="26935" xr:uid="{06ABD544-3075-460E-B4F8-F2E52132F874}"/>
    <cellStyle name="Standaard 3 2 9 2 3 4" xfId="12758" xr:uid="{953BF829-BAD1-4D95-8659-9671CC1AC249}"/>
    <cellStyle name="Standaard 3 2 9 2 3 4 2" xfId="33127" xr:uid="{0278DAF4-4CCB-4D01-9C23-BF8287B4C391}"/>
    <cellStyle name="Standaard 3 2 9 2 3 5" xfId="22943" xr:uid="{4BA98E5E-5C07-4BF7-B50F-C942CB402372}"/>
    <cellStyle name="Standaard 3 2 9 2 4" xfId="3428" xr:uid="{C11555F0-FCF2-4077-9382-1B2932C0EDD1}"/>
    <cellStyle name="Standaard 3 2 9 2 4 2" xfId="6563" xr:uid="{95E426EC-4D74-48AC-A2FE-657F50C7FB80}"/>
    <cellStyle name="Standaard 3 2 9 2 4 2 2" xfId="16752" xr:uid="{033996D4-3E8D-413A-9C91-30FB3B6810B1}"/>
    <cellStyle name="Standaard 3 2 9 2 4 2 2 2" xfId="37121" xr:uid="{17662C1F-6AE2-4DCD-B022-89C40A6C89C5}"/>
    <cellStyle name="Standaard 3 2 9 2 4 2 3" xfId="26937" xr:uid="{2C9BE900-16F1-43E1-999E-8524211AA42D}"/>
    <cellStyle name="Standaard 3 2 9 2 4 3" xfId="13606" xr:uid="{3946799E-6E48-43F2-BC06-3FD2BA883CAD}"/>
    <cellStyle name="Standaard 3 2 9 2 4 3 2" xfId="33975" xr:uid="{13BF3F86-D644-4D6B-ADBF-CCBDEA8C2B8E}"/>
    <cellStyle name="Standaard 3 2 9 2 4 4" xfId="23791" xr:uid="{C089841F-1A17-46A0-B712-8C32330D2BA6}"/>
    <cellStyle name="Standaard 3 2 9 2 5" xfId="6558" xr:uid="{822C711E-E493-415E-9C6A-E10F30353615}"/>
    <cellStyle name="Standaard 3 2 9 2 5 2" xfId="16747" xr:uid="{276EE3F3-3EB3-4913-BE88-EA2BE36BEB10}"/>
    <cellStyle name="Standaard 3 2 9 2 5 2 2" xfId="37116" xr:uid="{428F0850-DA47-4289-9BDD-25D7223B0CB7}"/>
    <cellStyle name="Standaard 3 2 9 2 5 3" xfId="26932" xr:uid="{DA01C2EA-81FB-4075-9554-EA49E816C392}"/>
    <cellStyle name="Standaard 3 2 9 2 6" xfId="11063" xr:uid="{0F8B40EA-E4BC-4F8A-B638-2F79246E3B86}"/>
    <cellStyle name="Standaard 3 2 9 2 6 2" xfId="31432" xr:uid="{A2D58263-F3CC-4E10-AE85-E6338A0D675D}"/>
    <cellStyle name="Standaard 3 2 9 2 7" xfId="21248" xr:uid="{CD083F0E-E9A5-493C-8F9C-CCE17EF92F96}"/>
    <cellStyle name="Standaard 3 2 9 3" xfId="1307" xr:uid="{DFCC6A4A-3720-462D-B44E-FADFE7713659}"/>
    <cellStyle name="Standaard 3 2 9 3 2" xfId="3852" xr:uid="{D77A4A8F-2EFC-433F-B2B7-0C91564C9A2C}"/>
    <cellStyle name="Standaard 3 2 9 3 2 2" xfId="6565" xr:uid="{883206FF-6B20-40C8-864C-D317B8C09438}"/>
    <cellStyle name="Standaard 3 2 9 3 2 2 2" xfId="16754" xr:uid="{F5D54DE2-CFE6-4E94-BE30-19514D917CCB}"/>
    <cellStyle name="Standaard 3 2 9 3 2 2 2 2" xfId="37123" xr:uid="{658F7546-5BB3-4AF9-9562-C3E6980DF0EE}"/>
    <cellStyle name="Standaard 3 2 9 3 2 2 3" xfId="26939" xr:uid="{DECDDEAE-B674-479A-AC2F-35B46F742D22}"/>
    <cellStyle name="Standaard 3 2 9 3 2 3" xfId="14030" xr:uid="{78B519B2-C926-4238-8E17-14F2391004C9}"/>
    <cellStyle name="Standaard 3 2 9 3 2 3 2" xfId="34399" xr:uid="{6CF827C5-E62E-4582-A6D9-50F66FD7DABB}"/>
    <cellStyle name="Standaard 3 2 9 3 2 4" xfId="24215" xr:uid="{0C680233-7D34-4F4E-A981-0B430296DE24}"/>
    <cellStyle name="Standaard 3 2 9 3 3" xfId="6564" xr:uid="{D1ABEE01-076E-47FE-9150-5FEE01EA9B3D}"/>
    <cellStyle name="Standaard 3 2 9 3 3 2" xfId="16753" xr:uid="{D827B23B-0AAB-4B8E-B305-33EB177116B9}"/>
    <cellStyle name="Standaard 3 2 9 3 3 2 2" xfId="37122" xr:uid="{A6A5DBD1-6C4E-4017-B1C4-0D80F77E01A1}"/>
    <cellStyle name="Standaard 3 2 9 3 3 3" xfId="26938" xr:uid="{70D44113-083A-4D92-9021-099C8D93E743}"/>
    <cellStyle name="Standaard 3 2 9 3 4" xfId="11487" xr:uid="{F32D61A7-E180-4404-829B-45252DF12067}"/>
    <cellStyle name="Standaard 3 2 9 3 4 2" xfId="31856" xr:uid="{47421C91-930F-4F9B-A978-C3C8270A222B}"/>
    <cellStyle name="Standaard 3 2 9 3 5" xfId="21672" xr:uid="{87EA76E2-C354-4F3C-AA1A-0155D708D69A}"/>
    <cellStyle name="Standaard 3 2 9 4" xfId="2154" xr:uid="{9E0085B9-1D14-403D-82B4-985286A250A3}"/>
    <cellStyle name="Standaard 3 2 9 4 2" xfId="4699" xr:uid="{F711B0FE-DDD9-46DA-A986-3A62BA8D1C0A}"/>
    <cellStyle name="Standaard 3 2 9 4 2 2" xfId="6567" xr:uid="{3D3B3163-4D9A-44B8-9C54-B69B1C0918AD}"/>
    <cellStyle name="Standaard 3 2 9 4 2 2 2" xfId="16756" xr:uid="{E77A6C34-EA60-4C12-B2FD-D760FD0793DD}"/>
    <cellStyle name="Standaard 3 2 9 4 2 2 2 2" xfId="37125" xr:uid="{10450FD0-AD3B-4839-99FB-333DDF6CA7C5}"/>
    <cellStyle name="Standaard 3 2 9 4 2 2 3" xfId="26941" xr:uid="{410FC7BF-9E5C-4CCF-8E0A-99011A49C749}"/>
    <cellStyle name="Standaard 3 2 9 4 2 3" xfId="14877" xr:uid="{B6630F0A-0BFB-4700-9A07-9710CD7721D8}"/>
    <cellStyle name="Standaard 3 2 9 4 2 3 2" xfId="35246" xr:uid="{851BD4C3-70D0-47E6-B445-D6B44D5EC832}"/>
    <cellStyle name="Standaard 3 2 9 4 2 4" xfId="25062" xr:uid="{95A23B51-2282-4988-A57F-00E3BE2CEEF2}"/>
    <cellStyle name="Standaard 3 2 9 4 3" xfId="6566" xr:uid="{BD91DB26-A1DA-490A-9F79-C13E7A3436B6}"/>
    <cellStyle name="Standaard 3 2 9 4 3 2" xfId="16755" xr:uid="{41626D47-BA21-4190-A709-638AACAEF1BC}"/>
    <cellStyle name="Standaard 3 2 9 4 3 2 2" xfId="37124" xr:uid="{244F4137-873C-47EB-9D33-8E6351B92DC3}"/>
    <cellStyle name="Standaard 3 2 9 4 3 3" xfId="26940" xr:uid="{770D7D08-5137-49B4-AFB3-AADFEC8CEA56}"/>
    <cellStyle name="Standaard 3 2 9 4 4" xfId="12334" xr:uid="{1BC1A9E2-6B0E-4435-A64A-BF92ECF597D1}"/>
    <cellStyle name="Standaard 3 2 9 4 4 2" xfId="32703" xr:uid="{44272F76-AF6E-49BB-8657-925E4CC50293}"/>
    <cellStyle name="Standaard 3 2 9 4 5" xfId="22519" xr:uid="{0B8FEA58-AD81-4871-9973-5D4E657E710F}"/>
    <cellStyle name="Standaard 3 2 9 5" xfId="3004" xr:uid="{8DCEF374-C44E-46F0-B5EC-FA613A3709C0}"/>
    <cellStyle name="Standaard 3 2 9 5 2" xfId="6568" xr:uid="{B82702A9-F37E-4ED9-96ED-956DE961DD2A}"/>
    <cellStyle name="Standaard 3 2 9 5 2 2" xfId="16757" xr:uid="{2D320803-507A-47C1-B6C4-0928890EAF73}"/>
    <cellStyle name="Standaard 3 2 9 5 2 2 2" xfId="37126" xr:uid="{6696B396-7506-402C-BF8F-C9E0DE230038}"/>
    <cellStyle name="Standaard 3 2 9 5 2 3" xfId="26942" xr:uid="{4513BBBA-0E2A-4C1E-AEBC-FA4A588A67AA}"/>
    <cellStyle name="Standaard 3 2 9 5 3" xfId="13182" xr:uid="{DBD789E4-E506-485D-8F23-B71D9C42BED2}"/>
    <cellStyle name="Standaard 3 2 9 5 3 2" xfId="33551" xr:uid="{7F23AF30-2484-4F87-95DF-B61AB2169260}"/>
    <cellStyle name="Standaard 3 2 9 5 4" xfId="23367" xr:uid="{2E230F30-8D05-428A-97B1-18FFDC189641}"/>
    <cellStyle name="Standaard 3 2 9 6" xfId="6557" xr:uid="{CBB5DDB2-B79A-4DB1-979D-CB7BE0327D76}"/>
    <cellStyle name="Standaard 3 2 9 6 2" xfId="16746" xr:uid="{671550DF-05C4-4449-BB90-84BC349AF588}"/>
    <cellStyle name="Standaard 3 2 9 6 2 2" xfId="37115" xr:uid="{E5D68073-172E-4BC9-B2EC-D0F3759972CD}"/>
    <cellStyle name="Standaard 3 2 9 6 3" xfId="26931" xr:uid="{CE864844-C230-48D7-971D-5EC45D05D483}"/>
    <cellStyle name="Standaard 3 2 9 7" xfId="10639" xr:uid="{BD0EAE24-F488-427B-A8B9-6546BFE8D809}"/>
    <cellStyle name="Standaard 3 2 9 7 2" xfId="31008" xr:uid="{AA264AC6-047F-4F0E-A91D-957E13AE2001}"/>
    <cellStyle name="Standaard 3 2 9 8" xfId="20824" xr:uid="{B678D378-47CE-47DD-B58E-C3E00D10C744}"/>
    <cellStyle name="Standaard 3 3" xfId="55" xr:uid="{E83E4AB0-FED3-4EA6-915B-D6C292844D65}"/>
    <cellStyle name="Standaard 3 3 10" xfId="1890" xr:uid="{C7476EB6-8831-4D41-A2D5-71F604A5AF02}"/>
    <cellStyle name="Standaard 3 3 10 2" xfId="4435" xr:uid="{E462B45E-0145-4D91-A2B8-CBF8646EAB86}"/>
    <cellStyle name="Standaard 3 3 10 2 2" xfId="6571" xr:uid="{E2F1B2C6-41B7-470F-AAF8-3B929FDEFC3A}"/>
    <cellStyle name="Standaard 3 3 10 2 2 2" xfId="16760" xr:uid="{0B18ABE9-031D-4960-A4D7-A0E9596B27BE}"/>
    <cellStyle name="Standaard 3 3 10 2 2 2 2" xfId="37129" xr:uid="{7CB25974-77A4-47BB-9A0D-341A1312CA4A}"/>
    <cellStyle name="Standaard 3 3 10 2 2 3" xfId="26945" xr:uid="{46A3E203-6396-4E09-B85F-AA04968364E7}"/>
    <cellStyle name="Standaard 3 3 10 2 3" xfId="14613" xr:uid="{5188FE48-F96B-4CD7-B8D3-12F6B8D3D2FF}"/>
    <cellStyle name="Standaard 3 3 10 2 3 2" xfId="34982" xr:uid="{E1AA4A00-82DA-4C53-9B1F-D35A4BFB0519}"/>
    <cellStyle name="Standaard 3 3 10 2 4" xfId="24798" xr:uid="{E723F87B-AE9F-4836-B1C2-13505E9C116C}"/>
    <cellStyle name="Standaard 3 3 10 3" xfId="6570" xr:uid="{B63DD8A9-0F12-4EF6-8BA6-91F0FF7B8A71}"/>
    <cellStyle name="Standaard 3 3 10 3 2" xfId="16759" xr:uid="{98DDE70F-3704-475A-9311-ED3D0EA31465}"/>
    <cellStyle name="Standaard 3 3 10 3 2 2" xfId="37128" xr:uid="{143E1D10-A932-4C2C-89E5-219A5DF493C3}"/>
    <cellStyle name="Standaard 3 3 10 3 3" xfId="26944" xr:uid="{9C1BBC8E-B42C-42B5-ADF7-6B821CDFF555}"/>
    <cellStyle name="Standaard 3 3 10 4" xfId="12070" xr:uid="{3E707AC0-4A05-4F7F-A92E-86F1A33F5AF2}"/>
    <cellStyle name="Standaard 3 3 10 4 2" xfId="32439" xr:uid="{143A9DFF-BBB5-4722-AA70-1CF20F1617F7}"/>
    <cellStyle name="Standaard 3 3 10 5" xfId="22255" xr:uid="{0A8514B2-B0FE-4260-97FD-D319869579FB}"/>
    <cellStyle name="Standaard 3 3 11" xfId="2740" xr:uid="{CC837E72-17A3-4836-8C45-2D64FBD652BC}"/>
    <cellStyle name="Standaard 3 3 11 2" xfId="6572" xr:uid="{6AE09475-FCF2-432D-8B6B-65E4FD7937F1}"/>
    <cellStyle name="Standaard 3 3 11 2 2" xfId="16761" xr:uid="{30AA9D2E-F09F-42AA-ADFE-598E7B2F2B11}"/>
    <cellStyle name="Standaard 3 3 11 2 2 2" xfId="37130" xr:uid="{4308980C-0D64-4E43-865D-F8C2F9297D95}"/>
    <cellStyle name="Standaard 3 3 11 2 3" xfId="26946" xr:uid="{710E6B4B-A6ED-4353-95DC-742603433FFD}"/>
    <cellStyle name="Standaard 3 3 11 3" xfId="12918" xr:uid="{93CC7BB0-B994-48BF-AA0A-E2CB9F576720}"/>
    <cellStyle name="Standaard 3 3 11 3 2" xfId="33287" xr:uid="{57E36504-43F4-44EA-8634-594332F19C1D}"/>
    <cellStyle name="Standaard 3 3 11 4" xfId="23103" xr:uid="{D80D2B24-6C37-4856-97FF-ADFCA7D6F1FB}"/>
    <cellStyle name="Standaard 3 3 12" xfId="6569" xr:uid="{57982DE8-A6F6-4CE3-B908-E418BB338A80}"/>
    <cellStyle name="Standaard 3 3 12 2" xfId="16758" xr:uid="{70E73D1D-0717-4265-A3BA-A6EB80CDC956}"/>
    <cellStyle name="Standaard 3 3 12 2 2" xfId="37127" xr:uid="{7A9B9953-F41F-471F-A0D7-DE192BAA1DA8}"/>
    <cellStyle name="Standaard 3 3 12 3" xfId="26943" xr:uid="{279584B9-1639-496A-B1A1-8C52EC80D022}"/>
    <cellStyle name="Standaard 3 3 13" xfId="10375" xr:uid="{D25F8F68-E126-4C6E-B199-9F9C75712EE4}"/>
    <cellStyle name="Standaard 3 3 13 2" xfId="30744" xr:uid="{29FDAB34-5EA1-482F-8BF9-FDA80BCBC8F1}"/>
    <cellStyle name="Standaard 3 3 14" xfId="20560" xr:uid="{5AB08227-A9EF-480B-9B11-0175A0E2F042}"/>
    <cellStyle name="Standaard 3 3 2" xfId="74" xr:uid="{E94B1EF1-DD39-45D1-BB21-B3505DCF61EE}"/>
    <cellStyle name="Standaard 3 3 2 10" xfId="2757" xr:uid="{9ABDBE81-2243-4FCD-99A6-5A8A8748DD8C}"/>
    <cellStyle name="Standaard 3 3 2 10 2" xfId="6574" xr:uid="{3E1EBF77-4968-4C89-9926-E4E8D44930A9}"/>
    <cellStyle name="Standaard 3 3 2 10 2 2" xfId="16763" xr:uid="{BD5B8593-DE98-4466-9A69-9F168EE5C6D3}"/>
    <cellStyle name="Standaard 3 3 2 10 2 2 2" xfId="37132" xr:uid="{B47592EE-2F9D-4EF3-9B70-B5A8631FCA33}"/>
    <cellStyle name="Standaard 3 3 2 10 2 3" xfId="26948" xr:uid="{CF83A808-B88F-4D22-A1D4-A25C81B4416A}"/>
    <cellStyle name="Standaard 3 3 2 10 3" xfId="12935" xr:uid="{C4476E85-D385-428F-8217-7A1D097CB5DE}"/>
    <cellStyle name="Standaard 3 3 2 10 3 2" xfId="33304" xr:uid="{307E7A1C-A179-43B5-9716-C32CFA0A926C}"/>
    <cellStyle name="Standaard 3 3 2 10 4" xfId="23120" xr:uid="{5AEFF123-79ED-40C5-9CC7-719B81614136}"/>
    <cellStyle name="Standaard 3 3 2 11" xfId="6573" xr:uid="{0328B06B-D3AB-4035-8792-2FDBBA5C3EBC}"/>
    <cellStyle name="Standaard 3 3 2 11 2" xfId="16762" xr:uid="{1BBBCFBB-7031-4110-8E4D-797537074B1A}"/>
    <cellStyle name="Standaard 3 3 2 11 2 2" xfId="37131" xr:uid="{EF9DE9D6-863A-4206-9E3B-9339748D28B3}"/>
    <cellStyle name="Standaard 3 3 2 11 3" xfId="26947" xr:uid="{29D0C7B5-756A-4EC2-88D7-ED00D92C5180}"/>
    <cellStyle name="Standaard 3 3 2 12" xfId="10392" xr:uid="{E7DA36C7-BC09-4679-B64D-F96B07B19820}"/>
    <cellStyle name="Standaard 3 3 2 12 2" xfId="30761" xr:uid="{8CDA14E6-916A-428E-8A1B-DE22634575D6}"/>
    <cellStyle name="Standaard 3 3 2 13" xfId="20577" xr:uid="{6FBFC799-CBBA-45AB-8437-3F6FDDD3C28B}"/>
    <cellStyle name="Standaard 3 3 2 2" xfId="107" xr:uid="{CAF02E24-BBA8-466E-8D76-5DD8236F5DE8}"/>
    <cellStyle name="Standaard 3 3 2 2 10" xfId="6575" xr:uid="{D8A69CC7-B6D2-4FAF-992B-AEC2CDC43003}"/>
    <cellStyle name="Standaard 3 3 2 2 10 2" xfId="16764" xr:uid="{98360586-21DD-4204-804A-572FD1BD2810}"/>
    <cellStyle name="Standaard 3 3 2 2 10 2 2" xfId="37133" xr:uid="{6E93A2A1-B488-4E11-9E2B-5B9E64ACF31E}"/>
    <cellStyle name="Standaard 3 3 2 2 10 3" xfId="26949" xr:uid="{B3699A86-EDF4-4504-A8F6-B1447D949C14}"/>
    <cellStyle name="Standaard 3 3 2 2 11" xfId="10425" xr:uid="{FC3B3D51-E9CE-45F4-A213-0BE27592901C}"/>
    <cellStyle name="Standaard 3 3 2 2 11 2" xfId="30794" xr:uid="{DE0E83B8-B0B7-4C49-9ADA-61DD3438C029}"/>
    <cellStyle name="Standaard 3 3 2 2 12" xfId="20610" xr:uid="{FE4E70E4-E1C2-4BD6-8B7D-40E900913A03}"/>
    <cellStyle name="Standaard 3 3 2 2 2" xfId="173" xr:uid="{F14F7C31-7C6E-48F8-BA77-0CF001FCF3A1}"/>
    <cellStyle name="Standaard 3 3 2 2 2 2" xfId="309" xr:uid="{85F45E7C-D85F-495E-A712-36EF45558FF3}"/>
    <cellStyle name="Standaard 3 3 2 2 2 2 2" xfId="867" xr:uid="{D1B59A3D-FA72-4678-8C3B-452BAF995244}"/>
    <cellStyle name="Standaard 3 3 2 2 2 2 2 2" xfId="1717" xr:uid="{A3453D5E-F31A-4E2F-BA1D-669184259C11}"/>
    <cellStyle name="Standaard 3 3 2 2 2 2 2 2 2" xfId="4262" xr:uid="{3AFB0995-F236-4AA1-BF33-AC6277BE440A}"/>
    <cellStyle name="Standaard 3 3 2 2 2 2 2 2 2 2" xfId="6580" xr:uid="{4631BDB2-D7A8-4BE6-8B0B-2750B1DBFEEB}"/>
    <cellStyle name="Standaard 3 3 2 2 2 2 2 2 2 2 2" xfId="16769" xr:uid="{B1425C9A-278C-422F-A5C7-4C1DD177E843}"/>
    <cellStyle name="Standaard 3 3 2 2 2 2 2 2 2 2 2 2" xfId="37138" xr:uid="{1E402C57-0C10-4A23-A7FC-0BE81FA33C71}"/>
    <cellStyle name="Standaard 3 3 2 2 2 2 2 2 2 2 3" xfId="26954" xr:uid="{4D7FC146-A2E7-4CF1-8C0F-A3A4EF4C4615}"/>
    <cellStyle name="Standaard 3 3 2 2 2 2 2 2 2 3" xfId="14440" xr:uid="{FCA7442F-4D50-48AE-83AD-B15E701385C0}"/>
    <cellStyle name="Standaard 3 3 2 2 2 2 2 2 2 3 2" xfId="34809" xr:uid="{29E38399-41A9-45DD-A94C-6231EFE0B5A6}"/>
    <cellStyle name="Standaard 3 3 2 2 2 2 2 2 2 4" xfId="24625" xr:uid="{7E048886-985B-4998-9B0D-6D2ED9AECF2F}"/>
    <cellStyle name="Standaard 3 3 2 2 2 2 2 2 3" xfId="6579" xr:uid="{2915748E-E371-4B89-9C5B-EE0492BBFBD5}"/>
    <cellStyle name="Standaard 3 3 2 2 2 2 2 2 3 2" xfId="16768" xr:uid="{1452C235-F655-4DEE-A84D-E90C9D97E058}"/>
    <cellStyle name="Standaard 3 3 2 2 2 2 2 2 3 2 2" xfId="37137" xr:uid="{CCD50260-F650-4B18-BD64-959FE683C036}"/>
    <cellStyle name="Standaard 3 3 2 2 2 2 2 2 3 3" xfId="26953" xr:uid="{E507A702-72BD-455F-A3D4-23CACAB9F65E}"/>
    <cellStyle name="Standaard 3 3 2 2 2 2 2 2 4" xfId="11897" xr:uid="{47263ED9-B588-425B-B7A1-B5CC407AEF43}"/>
    <cellStyle name="Standaard 3 3 2 2 2 2 2 2 4 2" xfId="32266" xr:uid="{C4B85C3A-381B-4058-823D-6D5BCAB3DECC}"/>
    <cellStyle name="Standaard 3 3 2 2 2 2 2 2 5" xfId="22082" xr:uid="{2B69A2E4-8BEB-41CB-9D0C-A09A0CF4FA13}"/>
    <cellStyle name="Standaard 3 3 2 2 2 2 2 3" xfId="2564" xr:uid="{38DA21DE-17E8-4544-B8CF-9AB0A311EAB8}"/>
    <cellStyle name="Standaard 3 3 2 2 2 2 2 3 2" xfId="5109" xr:uid="{CCE0A4D1-6E01-4BD5-AC0D-54A3DA8A0D25}"/>
    <cellStyle name="Standaard 3 3 2 2 2 2 2 3 2 2" xfId="6582" xr:uid="{AB27118B-27C9-4932-B56D-A277C2848F87}"/>
    <cellStyle name="Standaard 3 3 2 2 2 2 2 3 2 2 2" xfId="16771" xr:uid="{89A21A8F-F70F-40C2-8B6F-63B6F4EBD553}"/>
    <cellStyle name="Standaard 3 3 2 2 2 2 2 3 2 2 2 2" xfId="37140" xr:uid="{1D32AD96-57F5-4525-AFC9-E4866E5FD476}"/>
    <cellStyle name="Standaard 3 3 2 2 2 2 2 3 2 2 3" xfId="26956" xr:uid="{03C113F6-AC37-489D-9F66-1DF18097DE4C}"/>
    <cellStyle name="Standaard 3 3 2 2 2 2 2 3 2 3" xfId="15287" xr:uid="{7286B686-3A22-45F0-9803-D6E3DEF1947E}"/>
    <cellStyle name="Standaard 3 3 2 2 2 2 2 3 2 3 2" xfId="35656" xr:uid="{67F9ABBB-1C63-43AB-B8B2-EFBCC3BA4D1B}"/>
    <cellStyle name="Standaard 3 3 2 2 2 2 2 3 2 4" xfId="25472" xr:uid="{6097BF5F-E5DB-454B-AF5E-77A5614754B0}"/>
    <cellStyle name="Standaard 3 3 2 2 2 2 2 3 3" xfId="6581" xr:uid="{11FD7551-A4CF-4EDF-B87A-C83BDDD09450}"/>
    <cellStyle name="Standaard 3 3 2 2 2 2 2 3 3 2" xfId="16770" xr:uid="{CE309E2F-24F5-40CD-A626-EA4285A34B37}"/>
    <cellStyle name="Standaard 3 3 2 2 2 2 2 3 3 2 2" xfId="37139" xr:uid="{10EF2A35-4608-4472-A6D1-C7F25C64B264}"/>
    <cellStyle name="Standaard 3 3 2 2 2 2 2 3 3 3" xfId="26955" xr:uid="{F74C1C0B-7783-4726-9141-EDF6D64ADFBE}"/>
    <cellStyle name="Standaard 3 3 2 2 2 2 2 3 4" xfId="12744" xr:uid="{F5D46D21-8FBB-41E3-A69F-645CEA29F5AD}"/>
    <cellStyle name="Standaard 3 3 2 2 2 2 2 3 4 2" xfId="33113" xr:uid="{AC7CB35B-8A50-4E84-97CD-68ECB0A60BFA}"/>
    <cellStyle name="Standaard 3 3 2 2 2 2 2 3 5" xfId="22929" xr:uid="{8B9B2513-94E4-41EF-86A2-61D7710D4072}"/>
    <cellStyle name="Standaard 3 3 2 2 2 2 2 4" xfId="3414" xr:uid="{FCF7656A-6143-493E-A681-4552F0C157D1}"/>
    <cellStyle name="Standaard 3 3 2 2 2 2 2 4 2" xfId="6583" xr:uid="{C0DEBB61-D36F-49FA-BCE3-1FA9291B24C2}"/>
    <cellStyle name="Standaard 3 3 2 2 2 2 2 4 2 2" xfId="16772" xr:uid="{9293D957-4E37-4B57-BAC8-A1694A266038}"/>
    <cellStyle name="Standaard 3 3 2 2 2 2 2 4 2 2 2" xfId="37141" xr:uid="{09220026-6DFC-4831-97B2-AAAE46465C0A}"/>
    <cellStyle name="Standaard 3 3 2 2 2 2 2 4 2 3" xfId="26957" xr:uid="{8DB33E15-5ABD-4099-868A-5C479734892E}"/>
    <cellStyle name="Standaard 3 3 2 2 2 2 2 4 3" xfId="13592" xr:uid="{69B1A9A9-6E9D-4A23-8CC3-08B9C41E764A}"/>
    <cellStyle name="Standaard 3 3 2 2 2 2 2 4 3 2" xfId="33961" xr:uid="{449A8F97-00E2-4756-9D17-F5400D2E0B84}"/>
    <cellStyle name="Standaard 3 3 2 2 2 2 2 4 4" xfId="23777" xr:uid="{341EA68F-87E6-43B7-827D-2019B1836DBF}"/>
    <cellStyle name="Standaard 3 3 2 2 2 2 2 5" xfId="6578" xr:uid="{2902E4F0-4B8A-4D76-967C-79F3A17FBB4D}"/>
    <cellStyle name="Standaard 3 3 2 2 2 2 2 5 2" xfId="16767" xr:uid="{9E718FF5-D9FB-43F4-A885-26640DC6E7F3}"/>
    <cellStyle name="Standaard 3 3 2 2 2 2 2 5 2 2" xfId="37136" xr:uid="{7C1E11F9-250A-4329-8C6D-B3BBB886111C}"/>
    <cellStyle name="Standaard 3 3 2 2 2 2 2 5 3" xfId="26952" xr:uid="{5B562BA7-539F-49A2-82C5-4649BD14649B}"/>
    <cellStyle name="Standaard 3 3 2 2 2 2 2 6" xfId="11049" xr:uid="{742D12FB-5A18-45FC-B514-EC5F9E253612}"/>
    <cellStyle name="Standaard 3 3 2 2 2 2 2 6 2" xfId="31418" xr:uid="{6AFE7F05-76F9-4017-A21C-A7025E4C76F5}"/>
    <cellStyle name="Standaard 3 3 2 2 2 2 2 7" xfId="21234" xr:uid="{0D478B0A-0802-4708-8FF1-BE3FE0E14E4F}"/>
    <cellStyle name="Standaard 3 3 2 2 2 2 3" xfId="1293" xr:uid="{39B81E87-1DA8-4BDB-8533-9C92EF126543}"/>
    <cellStyle name="Standaard 3 3 2 2 2 2 3 2" xfId="3838" xr:uid="{A4181C37-21BD-42EB-A778-14D093E2D216}"/>
    <cellStyle name="Standaard 3 3 2 2 2 2 3 2 2" xfId="6585" xr:uid="{762C8F1A-5276-4342-95E7-030B6AD4AB6E}"/>
    <cellStyle name="Standaard 3 3 2 2 2 2 3 2 2 2" xfId="16774" xr:uid="{D6D8F8A4-377C-401B-8533-D0BD1D281896}"/>
    <cellStyle name="Standaard 3 3 2 2 2 2 3 2 2 2 2" xfId="37143" xr:uid="{276FF424-E29C-4D92-A2E2-5D6AE62E41B0}"/>
    <cellStyle name="Standaard 3 3 2 2 2 2 3 2 2 3" xfId="26959" xr:uid="{7ED975F6-2FDD-45C2-8AE4-6A563387BA4F}"/>
    <cellStyle name="Standaard 3 3 2 2 2 2 3 2 3" xfId="14016" xr:uid="{03F70DF5-0A18-4D53-9AD1-4F27475DF3CC}"/>
    <cellStyle name="Standaard 3 3 2 2 2 2 3 2 3 2" xfId="34385" xr:uid="{AC0F7483-5E86-456C-8A5C-B5B88A074149}"/>
    <cellStyle name="Standaard 3 3 2 2 2 2 3 2 4" xfId="24201" xr:uid="{CF8239A5-A34F-4A5A-A94C-36A0E1188B2C}"/>
    <cellStyle name="Standaard 3 3 2 2 2 2 3 3" xfId="6584" xr:uid="{09A98DEB-F424-4A60-9564-012C7981DB31}"/>
    <cellStyle name="Standaard 3 3 2 2 2 2 3 3 2" xfId="16773" xr:uid="{28C4778E-7E18-4127-A6C9-128402A353C0}"/>
    <cellStyle name="Standaard 3 3 2 2 2 2 3 3 2 2" xfId="37142" xr:uid="{4D372177-3E8B-43FC-86B1-C5D330666C33}"/>
    <cellStyle name="Standaard 3 3 2 2 2 2 3 3 3" xfId="26958" xr:uid="{DA5F3CDA-13AF-4302-B588-F70A3C15B547}"/>
    <cellStyle name="Standaard 3 3 2 2 2 2 3 4" xfId="11473" xr:uid="{F8461ECC-5D4D-4137-AC21-C70716D71825}"/>
    <cellStyle name="Standaard 3 3 2 2 2 2 3 4 2" xfId="31842" xr:uid="{5C4A552B-C28D-4342-B359-28860CB5FB99}"/>
    <cellStyle name="Standaard 3 3 2 2 2 2 3 5" xfId="21658" xr:uid="{C3B98C08-EE25-48D0-A709-10ED85B41914}"/>
    <cellStyle name="Standaard 3 3 2 2 2 2 4" xfId="2140" xr:uid="{327724E6-DB12-4B6A-86F2-213E85165540}"/>
    <cellStyle name="Standaard 3 3 2 2 2 2 4 2" xfId="4685" xr:uid="{8C527DAC-6167-44F7-8534-D5AD2DDF1939}"/>
    <cellStyle name="Standaard 3 3 2 2 2 2 4 2 2" xfId="6587" xr:uid="{0383A929-1B99-419D-8453-F0CDE8316F04}"/>
    <cellStyle name="Standaard 3 3 2 2 2 2 4 2 2 2" xfId="16776" xr:uid="{EE95791A-0AC1-4B60-A76B-14C454D3CD0A}"/>
    <cellStyle name="Standaard 3 3 2 2 2 2 4 2 2 2 2" xfId="37145" xr:uid="{45699398-441B-4C8C-AC44-DB8E2CC3930F}"/>
    <cellStyle name="Standaard 3 3 2 2 2 2 4 2 2 3" xfId="26961" xr:uid="{90813538-96CA-459A-9C0B-47983765DEE7}"/>
    <cellStyle name="Standaard 3 3 2 2 2 2 4 2 3" xfId="14863" xr:uid="{C54DC608-4B6D-4E9D-9008-22078B60FDC9}"/>
    <cellStyle name="Standaard 3 3 2 2 2 2 4 2 3 2" xfId="35232" xr:uid="{05A49E61-1CB8-4682-A614-4DE371EB3D54}"/>
    <cellStyle name="Standaard 3 3 2 2 2 2 4 2 4" xfId="25048" xr:uid="{9892D746-8CD2-433C-9322-5144670D5681}"/>
    <cellStyle name="Standaard 3 3 2 2 2 2 4 3" xfId="6586" xr:uid="{60F64BED-BE3B-45F1-9EC1-D3B3001832F6}"/>
    <cellStyle name="Standaard 3 3 2 2 2 2 4 3 2" xfId="16775" xr:uid="{85206572-1A42-4504-9571-34A9D9E20011}"/>
    <cellStyle name="Standaard 3 3 2 2 2 2 4 3 2 2" xfId="37144" xr:uid="{9D870B6D-2FF1-4B5C-A136-F4B1AB137E1A}"/>
    <cellStyle name="Standaard 3 3 2 2 2 2 4 3 3" xfId="26960" xr:uid="{2490B9E5-0E32-407B-8E22-1D2F8AAAB8E9}"/>
    <cellStyle name="Standaard 3 3 2 2 2 2 4 4" xfId="12320" xr:uid="{5692EB5A-C2E0-4198-A748-C806A26D15C6}"/>
    <cellStyle name="Standaard 3 3 2 2 2 2 4 4 2" xfId="32689" xr:uid="{25DCFD31-5D34-46AA-B6FE-179060B7DCCC}"/>
    <cellStyle name="Standaard 3 3 2 2 2 2 4 5" xfId="22505" xr:uid="{4A7137F3-DB52-4F80-8F14-3AF7C9549A12}"/>
    <cellStyle name="Standaard 3 3 2 2 2 2 5" xfId="2990" xr:uid="{E263803D-CE1C-4104-BEF2-C5DE3756D52A}"/>
    <cellStyle name="Standaard 3 3 2 2 2 2 5 2" xfId="6588" xr:uid="{8525C5D0-F730-4082-A2C2-45DDE271414C}"/>
    <cellStyle name="Standaard 3 3 2 2 2 2 5 2 2" xfId="16777" xr:uid="{8941EAD9-C584-4D78-8192-D03FA2D56CC2}"/>
    <cellStyle name="Standaard 3 3 2 2 2 2 5 2 2 2" xfId="37146" xr:uid="{C475D373-CABF-44B5-A39E-290A7B03291B}"/>
    <cellStyle name="Standaard 3 3 2 2 2 2 5 2 3" xfId="26962" xr:uid="{4BD3F6B6-34F9-4D00-9EBB-FBECA1FF6073}"/>
    <cellStyle name="Standaard 3 3 2 2 2 2 5 3" xfId="13168" xr:uid="{1D985644-0283-4CCB-9716-414EA8A94EE0}"/>
    <cellStyle name="Standaard 3 3 2 2 2 2 5 3 2" xfId="33537" xr:uid="{97458AAF-D5E9-4DBA-9269-22CC5015FA70}"/>
    <cellStyle name="Standaard 3 3 2 2 2 2 5 4" xfId="23353" xr:uid="{F7A38EA0-6C01-4C7E-A5D7-D7885FC59F01}"/>
    <cellStyle name="Standaard 3 3 2 2 2 2 6" xfId="6577" xr:uid="{888CED20-AED3-4C56-8B6C-69A872510E5C}"/>
    <cellStyle name="Standaard 3 3 2 2 2 2 6 2" xfId="16766" xr:uid="{E510BF1B-4326-4020-B48B-F167E015C330}"/>
    <cellStyle name="Standaard 3 3 2 2 2 2 6 2 2" xfId="37135" xr:uid="{6D8C0933-7705-497D-B321-4E6C6B00E02C}"/>
    <cellStyle name="Standaard 3 3 2 2 2 2 6 3" xfId="26951" xr:uid="{069F813F-D1DA-41B4-9AFC-2913141187C2}"/>
    <cellStyle name="Standaard 3 3 2 2 2 2 7" xfId="10625" xr:uid="{A06D651E-2CE4-46F9-A814-7074131EFC91}"/>
    <cellStyle name="Standaard 3 3 2 2 2 2 7 2" xfId="30994" xr:uid="{90B1B5DA-6FB8-4DFD-9F87-B8DF39CD9D83}"/>
    <cellStyle name="Standaard 3 3 2 2 2 2 8" xfId="20810" xr:uid="{673FB7EC-AEB5-4902-BBF8-33BD4B78840A}"/>
    <cellStyle name="Standaard 3 3 2 2 2 3" xfId="733" xr:uid="{A4C4FEB5-1C2A-4998-8C44-DE7AD9E9F7E4}"/>
    <cellStyle name="Standaard 3 3 2 2 2 3 2" xfId="1583" xr:uid="{9811B919-38C2-450A-84D6-9F481993E7F8}"/>
    <cellStyle name="Standaard 3 3 2 2 2 3 2 2" xfId="4128" xr:uid="{A318899A-3639-444A-A33E-56A8ED55B506}"/>
    <cellStyle name="Standaard 3 3 2 2 2 3 2 2 2" xfId="6591" xr:uid="{3F244B2C-E42C-4367-9505-A69C2B626DDF}"/>
    <cellStyle name="Standaard 3 3 2 2 2 3 2 2 2 2" xfId="16780" xr:uid="{F58AB2B3-5C10-4B35-A3A7-3E3243443A4D}"/>
    <cellStyle name="Standaard 3 3 2 2 2 3 2 2 2 2 2" xfId="37149" xr:uid="{10E53FF6-2F08-4F07-8BE7-095F70C523A7}"/>
    <cellStyle name="Standaard 3 3 2 2 2 3 2 2 2 3" xfId="26965" xr:uid="{4C691077-382A-4B73-89D7-9DC20C615138}"/>
    <cellStyle name="Standaard 3 3 2 2 2 3 2 2 3" xfId="14306" xr:uid="{AEDE51C1-8EE4-43ED-BB39-6A004C5A6CF5}"/>
    <cellStyle name="Standaard 3 3 2 2 2 3 2 2 3 2" xfId="34675" xr:uid="{18D4E90A-3E07-4AE0-9DE5-DD27F7537562}"/>
    <cellStyle name="Standaard 3 3 2 2 2 3 2 2 4" xfId="24491" xr:uid="{96D4CC93-CCFB-4F30-9A0B-D9D37704A97E}"/>
    <cellStyle name="Standaard 3 3 2 2 2 3 2 3" xfId="6590" xr:uid="{4522BF60-1070-4047-896E-62D0DC8733C3}"/>
    <cellStyle name="Standaard 3 3 2 2 2 3 2 3 2" xfId="16779" xr:uid="{42014141-ADF2-4CEF-BF4F-E9C85B9FA34C}"/>
    <cellStyle name="Standaard 3 3 2 2 2 3 2 3 2 2" xfId="37148" xr:uid="{55F7708D-1F5A-4FF3-AAEF-5ACD0ACEE96E}"/>
    <cellStyle name="Standaard 3 3 2 2 2 3 2 3 3" xfId="26964" xr:uid="{3DDDD9A4-F63B-40ED-B81E-6E19BE0D240C}"/>
    <cellStyle name="Standaard 3 3 2 2 2 3 2 4" xfId="11763" xr:uid="{0617F259-AB52-455D-AED5-60DA006FF8CE}"/>
    <cellStyle name="Standaard 3 3 2 2 2 3 2 4 2" xfId="32132" xr:uid="{F9306D54-958E-47B7-91C3-E906A7F72429}"/>
    <cellStyle name="Standaard 3 3 2 2 2 3 2 5" xfId="21948" xr:uid="{21DE1202-B27D-4DEC-9B55-158AC12A3757}"/>
    <cellStyle name="Standaard 3 3 2 2 2 3 3" xfId="2430" xr:uid="{7719F619-6F6D-46BD-AA18-A4870D8955B6}"/>
    <cellStyle name="Standaard 3 3 2 2 2 3 3 2" xfId="4975" xr:uid="{A2D926D6-781F-4F5D-8DCF-BE0BC1FEEC5B}"/>
    <cellStyle name="Standaard 3 3 2 2 2 3 3 2 2" xfId="6593" xr:uid="{F606D715-10E9-4F77-9E7E-1DC628349F4C}"/>
    <cellStyle name="Standaard 3 3 2 2 2 3 3 2 2 2" xfId="16782" xr:uid="{02858AB3-BA62-4080-81A1-1BCF5D7F6292}"/>
    <cellStyle name="Standaard 3 3 2 2 2 3 3 2 2 2 2" xfId="37151" xr:uid="{2C36AC6C-E67D-49C4-A29E-FA6FEE1C6DC2}"/>
    <cellStyle name="Standaard 3 3 2 2 2 3 3 2 2 3" xfId="26967" xr:uid="{219C0048-A9CB-49D5-950E-7DD5BBCFD511}"/>
    <cellStyle name="Standaard 3 3 2 2 2 3 3 2 3" xfId="15153" xr:uid="{1808263A-65D3-40CB-9851-E4F334580F31}"/>
    <cellStyle name="Standaard 3 3 2 2 2 3 3 2 3 2" xfId="35522" xr:uid="{A7E6D7CE-0A9A-4808-9753-70F60F84176F}"/>
    <cellStyle name="Standaard 3 3 2 2 2 3 3 2 4" xfId="25338" xr:uid="{CF9F7B77-257D-4B4D-AB78-AC23E76E698D}"/>
    <cellStyle name="Standaard 3 3 2 2 2 3 3 3" xfId="6592" xr:uid="{37E4F229-2125-4DBB-86C3-6A91CA6CE4DA}"/>
    <cellStyle name="Standaard 3 3 2 2 2 3 3 3 2" xfId="16781" xr:uid="{44B3AB75-B7F8-4294-8640-A9DDDC5CDB25}"/>
    <cellStyle name="Standaard 3 3 2 2 2 3 3 3 2 2" xfId="37150" xr:uid="{A81DA9CF-5B91-4189-AE1F-B0C735B6160C}"/>
    <cellStyle name="Standaard 3 3 2 2 2 3 3 3 3" xfId="26966" xr:uid="{6126A053-04D7-422C-95A3-4CE6C2C91548}"/>
    <cellStyle name="Standaard 3 3 2 2 2 3 3 4" xfId="12610" xr:uid="{6B16BC4A-47D3-4D0F-921C-4C7843AE453B}"/>
    <cellStyle name="Standaard 3 3 2 2 2 3 3 4 2" xfId="32979" xr:uid="{7EB9561B-091E-4B15-A7CF-94B6DBA275B0}"/>
    <cellStyle name="Standaard 3 3 2 2 2 3 3 5" xfId="22795" xr:uid="{4B5EA30B-30FB-48C8-B2F0-0933A3666705}"/>
    <cellStyle name="Standaard 3 3 2 2 2 3 4" xfId="3280" xr:uid="{EB947372-9AF7-4E0C-8A31-D597DBDA0DF8}"/>
    <cellStyle name="Standaard 3 3 2 2 2 3 4 2" xfId="6594" xr:uid="{89DD87DF-0CDA-4B85-B5CA-08C20D98CE00}"/>
    <cellStyle name="Standaard 3 3 2 2 2 3 4 2 2" xfId="16783" xr:uid="{553FE776-37A5-46C1-A216-0B9539EFAC64}"/>
    <cellStyle name="Standaard 3 3 2 2 2 3 4 2 2 2" xfId="37152" xr:uid="{A5700E0E-1F8A-4F04-849C-2BBD6E4947F6}"/>
    <cellStyle name="Standaard 3 3 2 2 2 3 4 2 3" xfId="26968" xr:uid="{DB2C680C-48EE-4A28-A7C9-250FEA3C65C6}"/>
    <cellStyle name="Standaard 3 3 2 2 2 3 4 3" xfId="13458" xr:uid="{2B62651F-4640-45E1-A255-5372A0181BC1}"/>
    <cellStyle name="Standaard 3 3 2 2 2 3 4 3 2" xfId="33827" xr:uid="{7E41D393-7FCE-40CC-A34C-D72C2FF06B6C}"/>
    <cellStyle name="Standaard 3 3 2 2 2 3 4 4" xfId="23643" xr:uid="{273BDAB2-78FF-411C-BB88-F9568BCC734E}"/>
    <cellStyle name="Standaard 3 3 2 2 2 3 5" xfId="6589" xr:uid="{B5A07546-3758-4F53-BEC0-00457708272A}"/>
    <cellStyle name="Standaard 3 3 2 2 2 3 5 2" xfId="16778" xr:uid="{B2113EEF-2150-4D21-91C5-D9A30F1DA372}"/>
    <cellStyle name="Standaard 3 3 2 2 2 3 5 2 2" xfId="37147" xr:uid="{254BFD75-0580-4638-80B8-47C448861D48}"/>
    <cellStyle name="Standaard 3 3 2 2 2 3 5 3" xfId="26963" xr:uid="{584631B5-5E6A-4C72-81EB-A4AC38C0D137}"/>
    <cellStyle name="Standaard 3 3 2 2 2 3 6" xfId="10915" xr:uid="{D79B7B44-667E-470D-9886-E26C700BF957}"/>
    <cellStyle name="Standaard 3 3 2 2 2 3 6 2" xfId="31284" xr:uid="{7ECE875D-EF4D-4E21-B182-9858B02FBC22}"/>
    <cellStyle name="Standaard 3 3 2 2 2 3 7" xfId="21100" xr:uid="{14604C6A-6C4A-40FC-B686-6EF69CB05BF4}"/>
    <cellStyle name="Standaard 3 3 2 2 2 4" xfId="1159" xr:uid="{8F63C54E-54BE-4CDB-9940-F16E2073DA10}"/>
    <cellStyle name="Standaard 3 3 2 2 2 4 2" xfId="3704" xr:uid="{675B3F16-A3C0-4C6C-969D-BB700C0031A2}"/>
    <cellStyle name="Standaard 3 3 2 2 2 4 2 2" xfId="6596" xr:uid="{ECA1F813-1ADA-4620-99BA-D2814CC99CC5}"/>
    <cellStyle name="Standaard 3 3 2 2 2 4 2 2 2" xfId="16785" xr:uid="{F1894A4F-C787-4F1E-9DD0-A39332CFFCAA}"/>
    <cellStyle name="Standaard 3 3 2 2 2 4 2 2 2 2" xfId="37154" xr:uid="{F20C18CB-BBF3-4D7F-BF27-747DC5B32DEC}"/>
    <cellStyle name="Standaard 3 3 2 2 2 4 2 2 3" xfId="26970" xr:uid="{A73193DF-0B8B-408B-8976-FC6BBFF27A94}"/>
    <cellStyle name="Standaard 3 3 2 2 2 4 2 3" xfId="13882" xr:uid="{24FC993C-B6C7-4352-909F-5251D200F6FE}"/>
    <cellStyle name="Standaard 3 3 2 2 2 4 2 3 2" xfId="34251" xr:uid="{60561326-4CDD-464B-AA74-02200DAC9C05}"/>
    <cellStyle name="Standaard 3 3 2 2 2 4 2 4" xfId="24067" xr:uid="{4E26D541-B376-4B50-A5AD-22A175CAE230}"/>
    <cellStyle name="Standaard 3 3 2 2 2 4 3" xfId="6595" xr:uid="{8875FC53-B836-4706-8333-8E5F22B0FA3E}"/>
    <cellStyle name="Standaard 3 3 2 2 2 4 3 2" xfId="16784" xr:uid="{0193BB7F-5071-4D7D-9B2F-804E62F255E5}"/>
    <cellStyle name="Standaard 3 3 2 2 2 4 3 2 2" xfId="37153" xr:uid="{D2CEDE0D-F9C7-4C88-BACA-F0AB41011AE1}"/>
    <cellStyle name="Standaard 3 3 2 2 2 4 3 3" xfId="26969" xr:uid="{F131AA0B-846A-4776-AA3F-BBD7AAB2CC94}"/>
    <cellStyle name="Standaard 3 3 2 2 2 4 4" xfId="11339" xr:uid="{97EF1B02-4FF8-4AE8-AB2F-76FF007B6FBD}"/>
    <cellStyle name="Standaard 3 3 2 2 2 4 4 2" xfId="31708" xr:uid="{C26A2E9B-544D-452E-834B-C5EF698186F6}"/>
    <cellStyle name="Standaard 3 3 2 2 2 4 5" xfId="21524" xr:uid="{2118EA52-D5DE-4824-873F-9ABF57D9ADEA}"/>
    <cellStyle name="Standaard 3 3 2 2 2 5" xfId="2006" xr:uid="{92CA3576-9073-40C7-8F7F-98620C492C0A}"/>
    <cellStyle name="Standaard 3 3 2 2 2 5 2" xfId="4551" xr:uid="{A4E4DF6F-ECF7-4DB6-805D-DBAE67DD8CF5}"/>
    <cellStyle name="Standaard 3 3 2 2 2 5 2 2" xfId="6598" xr:uid="{F9CA21AD-677B-4D40-9F1E-2A96BF1D241D}"/>
    <cellStyle name="Standaard 3 3 2 2 2 5 2 2 2" xfId="16787" xr:uid="{E9687B97-1E82-4CB9-817D-29028846CCEB}"/>
    <cellStyle name="Standaard 3 3 2 2 2 5 2 2 2 2" xfId="37156" xr:uid="{E08F897C-C749-4D27-B361-334D1210CC0E}"/>
    <cellStyle name="Standaard 3 3 2 2 2 5 2 2 3" xfId="26972" xr:uid="{91CFC716-8B92-4F81-8065-CC428B24F631}"/>
    <cellStyle name="Standaard 3 3 2 2 2 5 2 3" xfId="14729" xr:uid="{0DD006DD-CE6F-4199-AE84-AA6A38DD302D}"/>
    <cellStyle name="Standaard 3 3 2 2 2 5 2 3 2" xfId="35098" xr:uid="{8CE09A1B-56A4-49A4-AB5F-5A76E7E8BE68}"/>
    <cellStyle name="Standaard 3 3 2 2 2 5 2 4" xfId="24914" xr:uid="{EA9ACAC7-0679-4027-BE48-690AD8025217}"/>
    <cellStyle name="Standaard 3 3 2 2 2 5 3" xfId="6597" xr:uid="{2A3C3F78-137B-4E0D-A5C6-CECE7A2F3A43}"/>
    <cellStyle name="Standaard 3 3 2 2 2 5 3 2" xfId="16786" xr:uid="{3BC85940-0135-4728-A784-441834EE609D}"/>
    <cellStyle name="Standaard 3 3 2 2 2 5 3 2 2" xfId="37155" xr:uid="{4F04231F-92E4-4896-A8F6-2D6CE846A116}"/>
    <cellStyle name="Standaard 3 3 2 2 2 5 3 3" xfId="26971" xr:uid="{B64BC800-DA1B-4C3F-B333-5C9B485DD338}"/>
    <cellStyle name="Standaard 3 3 2 2 2 5 4" xfId="12186" xr:uid="{F7640588-90B8-44D1-BCF8-B483E65A2DA3}"/>
    <cellStyle name="Standaard 3 3 2 2 2 5 4 2" xfId="32555" xr:uid="{C5E93270-5F5F-45DE-B459-376DE40C6280}"/>
    <cellStyle name="Standaard 3 3 2 2 2 5 5" xfId="22371" xr:uid="{5856E051-2670-40B3-96A1-AA0F107CBA73}"/>
    <cellStyle name="Standaard 3 3 2 2 2 6" xfId="2856" xr:uid="{9061D785-AFC2-43DB-A838-54FB409777AD}"/>
    <cellStyle name="Standaard 3 3 2 2 2 6 2" xfId="6599" xr:uid="{12FE7D13-E464-4B98-A335-D89F1EDAC36E}"/>
    <cellStyle name="Standaard 3 3 2 2 2 6 2 2" xfId="16788" xr:uid="{48054914-46BB-47B7-9E5E-AE9A064BD3F5}"/>
    <cellStyle name="Standaard 3 3 2 2 2 6 2 2 2" xfId="37157" xr:uid="{7837EC12-0267-437A-8993-32A239E297F2}"/>
    <cellStyle name="Standaard 3 3 2 2 2 6 2 3" xfId="26973" xr:uid="{F53AAD0C-A5ED-4367-8F26-54CCCDF2BCB8}"/>
    <cellStyle name="Standaard 3 3 2 2 2 6 3" xfId="13034" xr:uid="{2073CF65-2E2C-469D-9F36-614FB398CFFA}"/>
    <cellStyle name="Standaard 3 3 2 2 2 6 3 2" xfId="33403" xr:uid="{AD6F600E-FFFC-4AAA-8B8A-03970DC8BE2C}"/>
    <cellStyle name="Standaard 3 3 2 2 2 6 4" xfId="23219" xr:uid="{F852995E-EF9E-43DB-B880-29D0639A73BA}"/>
    <cellStyle name="Standaard 3 3 2 2 2 7" xfId="6576" xr:uid="{2007F21E-13F2-498E-AD2E-922DC868671C}"/>
    <cellStyle name="Standaard 3 3 2 2 2 7 2" xfId="16765" xr:uid="{5C0FA340-3264-4244-8C80-4A396832A665}"/>
    <cellStyle name="Standaard 3 3 2 2 2 7 2 2" xfId="37134" xr:uid="{62DAAEF5-79FC-4B3B-99AF-3F936A35BF51}"/>
    <cellStyle name="Standaard 3 3 2 2 2 7 3" xfId="26950" xr:uid="{BEF62AA4-D6CA-4D16-8FCE-5E605E0617B0}"/>
    <cellStyle name="Standaard 3 3 2 2 2 8" xfId="10491" xr:uid="{3C854C90-8936-415C-999D-1626EABA9AB9}"/>
    <cellStyle name="Standaard 3 3 2 2 2 8 2" xfId="30860" xr:uid="{77783002-9CCD-4301-88FB-C5B18F44B8AF}"/>
    <cellStyle name="Standaard 3 3 2 2 2 9" xfId="20676" xr:uid="{51B897DF-85BE-46D8-832F-FD82478536FE}"/>
    <cellStyle name="Standaard 3 3 2 2 3" xfId="243" xr:uid="{F3DE7F56-8D57-45C6-93F5-EA95255B332D}"/>
    <cellStyle name="Standaard 3 3 2 2 3 2" xfId="801" xr:uid="{06EE3840-037C-4541-A958-2563D61497D2}"/>
    <cellStyle name="Standaard 3 3 2 2 3 2 2" xfId="1651" xr:uid="{62BA7CF8-46FD-4284-A5F9-A112E42A0509}"/>
    <cellStyle name="Standaard 3 3 2 2 3 2 2 2" xfId="4196" xr:uid="{E6445EDC-50C3-494D-BFEA-A62AC848DF08}"/>
    <cellStyle name="Standaard 3 3 2 2 3 2 2 2 2" xfId="6603" xr:uid="{EAE7CBFD-C929-4B30-A1A1-F90ABD8610FB}"/>
    <cellStyle name="Standaard 3 3 2 2 3 2 2 2 2 2" xfId="16792" xr:uid="{9604981A-FA1F-4781-AFAE-DAE101719A50}"/>
    <cellStyle name="Standaard 3 3 2 2 3 2 2 2 2 2 2" xfId="37161" xr:uid="{E74AE869-D944-4763-9AA0-7C7877289F7B}"/>
    <cellStyle name="Standaard 3 3 2 2 3 2 2 2 2 3" xfId="26977" xr:uid="{4D3EBFEA-34AC-4934-894C-6437426EA174}"/>
    <cellStyle name="Standaard 3 3 2 2 3 2 2 2 3" xfId="14374" xr:uid="{296640BC-6946-4C2D-B22C-3725D101297E}"/>
    <cellStyle name="Standaard 3 3 2 2 3 2 2 2 3 2" xfId="34743" xr:uid="{34EDC871-2152-4F94-BFB8-FBE3CB424099}"/>
    <cellStyle name="Standaard 3 3 2 2 3 2 2 2 4" xfId="24559" xr:uid="{0B3A6AC1-BB03-459B-8681-6DC2B934A4E1}"/>
    <cellStyle name="Standaard 3 3 2 2 3 2 2 3" xfId="6602" xr:uid="{FEFBBCF4-E475-43ED-9A0A-840E35F01264}"/>
    <cellStyle name="Standaard 3 3 2 2 3 2 2 3 2" xfId="16791" xr:uid="{C3653AAD-E29A-4357-8A86-93B38CA5743C}"/>
    <cellStyle name="Standaard 3 3 2 2 3 2 2 3 2 2" xfId="37160" xr:uid="{2D15DDC9-18D2-47BF-8B5C-502F4B7CF927}"/>
    <cellStyle name="Standaard 3 3 2 2 3 2 2 3 3" xfId="26976" xr:uid="{793CA9AC-FDC8-4135-8503-412932243DEC}"/>
    <cellStyle name="Standaard 3 3 2 2 3 2 2 4" xfId="11831" xr:uid="{9D587538-138A-49A5-A932-02E6F075D7B9}"/>
    <cellStyle name="Standaard 3 3 2 2 3 2 2 4 2" xfId="32200" xr:uid="{4FC8C30B-F612-4593-B505-3723F74C2286}"/>
    <cellStyle name="Standaard 3 3 2 2 3 2 2 5" xfId="22016" xr:uid="{20110337-F128-4BCA-9CB2-0E10F24C8748}"/>
    <cellStyle name="Standaard 3 3 2 2 3 2 3" xfId="2498" xr:uid="{ED8EC472-C22F-4869-AEE5-B475FE11F80B}"/>
    <cellStyle name="Standaard 3 3 2 2 3 2 3 2" xfId="5043" xr:uid="{1FA7B5BA-73A3-40D3-A5E6-38CB9B71B185}"/>
    <cellStyle name="Standaard 3 3 2 2 3 2 3 2 2" xfId="6605" xr:uid="{E26EA146-05DF-4C8B-BF24-B417A2B4C7AF}"/>
    <cellStyle name="Standaard 3 3 2 2 3 2 3 2 2 2" xfId="16794" xr:uid="{8417EF37-3B27-45A0-8EEF-69B414352A5D}"/>
    <cellStyle name="Standaard 3 3 2 2 3 2 3 2 2 2 2" xfId="37163" xr:uid="{73EDC7E8-8020-4A0C-9516-F13E225BB0BB}"/>
    <cellStyle name="Standaard 3 3 2 2 3 2 3 2 2 3" xfId="26979" xr:uid="{60CD050B-92AF-427B-972E-EF7B49ED5BFD}"/>
    <cellStyle name="Standaard 3 3 2 2 3 2 3 2 3" xfId="15221" xr:uid="{606C9FA1-0AD9-4B1F-986B-016A0BD75C8E}"/>
    <cellStyle name="Standaard 3 3 2 2 3 2 3 2 3 2" xfId="35590" xr:uid="{B966C63F-C2CD-4045-943A-6A65C97E6043}"/>
    <cellStyle name="Standaard 3 3 2 2 3 2 3 2 4" xfId="25406" xr:uid="{33D79017-3A56-4267-AE91-B1C3C217701F}"/>
    <cellStyle name="Standaard 3 3 2 2 3 2 3 3" xfId="6604" xr:uid="{1FC8FC7E-97F4-4C6A-9C4B-79E688611A84}"/>
    <cellStyle name="Standaard 3 3 2 2 3 2 3 3 2" xfId="16793" xr:uid="{03C8FA32-6DE5-479B-A506-3A8A588F52F7}"/>
    <cellStyle name="Standaard 3 3 2 2 3 2 3 3 2 2" xfId="37162" xr:uid="{439BA919-7C36-42B7-8C6D-A0FB6A5599C9}"/>
    <cellStyle name="Standaard 3 3 2 2 3 2 3 3 3" xfId="26978" xr:uid="{7C016E57-4B50-4C05-B437-542DEB5945BD}"/>
    <cellStyle name="Standaard 3 3 2 2 3 2 3 4" xfId="12678" xr:uid="{007CDBAF-F61A-4475-8D9B-08B40B7E8DC9}"/>
    <cellStyle name="Standaard 3 3 2 2 3 2 3 4 2" xfId="33047" xr:uid="{189344AC-7833-4995-A805-C0FD24E7BA9C}"/>
    <cellStyle name="Standaard 3 3 2 2 3 2 3 5" xfId="22863" xr:uid="{6CC5EB6B-5BF3-4A28-99A9-DEB6A3B13E10}"/>
    <cellStyle name="Standaard 3 3 2 2 3 2 4" xfId="3348" xr:uid="{B92C842B-51FE-4FB3-91AC-9B71288B4EB4}"/>
    <cellStyle name="Standaard 3 3 2 2 3 2 4 2" xfId="6606" xr:uid="{34088EE8-7F3E-43EE-912C-D4A1CC62821D}"/>
    <cellStyle name="Standaard 3 3 2 2 3 2 4 2 2" xfId="16795" xr:uid="{580FDB66-7154-4337-A4C0-B93A883B2822}"/>
    <cellStyle name="Standaard 3 3 2 2 3 2 4 2 2 2" xfId="37164" xr:uid="{490BB3B8-CDEC-4778-AABF-59B4428A3FF4}"/>
    <cellStyle name="Standaard 3 3 2 2 3 2 4 2 3" xfId="26980" xr:uid="{37A10A41-770A-4067-A55A-431914628FD1}"/>
    <cellStyle name="Standaard 3 3 2 2 3 2 4 3" xfId="13526" xr:uid="{F89A922F-6045-43EA-86C5-20308E4800C5}"/>
    <cellStyle name="Standaard 3 3 2 2 3 2 4 3 2" xfId="33895" xr:uid="{3896A152-F094-4F62-9D11-9D1E20C81DB2}"/>
    <cellStyle name="Standaard 3 3 2 2 3 2 4 4" xfId="23711" xr:uid="{739EFB2F-51EA-440F-9735-44A6153F8884}"/>
    <cellStyle name="Standaard 3 3 2 2 3 2 5" xfId="6601" xr:uid="{60EC63EA-DAF7-4A31-8176-40613C36A5D3}"/>
    <cellStyle name="Standaard 3 3 2 2 3 2 5 2" xfId="16790" xr:uid="{8D0BA568-CD2F-4CBA-A127-3DF23CEBDC28}"/>
    <cellStyle name="Standaard 3 3 2 2 3 2 5 2 2" xfId="37159" xr:uid="{7688F5A8-3B1A-40B0-A9C6-C91972B0CEBD}"/>
    <cellStyle name="Standaard 3 3 2 2 3 2 5 3" xfId="26975" xr:uid="{2038C628-9BC1-4050-A4D4-A58590687BE0}"/>
    <cellStyle name="Standaard 3 3 2 2 3 2 6" xfId="10983" xr:uid="{788347F9-9F39-4F6E-91A3-E9D4479F5853}"/>
    <cellStyle name="Standaard 3 3 2 2 3 2 6 2" xfId="31352" xr:uid="{03332146-4148-4E50-B8B1-79C78E956D70}"/>
    <cellStyle name="Standaard 3 3 2 2 3 2 7" xfId="21168" xr:uid="{35D91B7A-976D-431F-9C82-70AAF2E71DEC}"/>
    <cellStyle name="Standaard 3 3 2 2 3 3" xfId="1227" xr:uid="{F3EA8642-EA8F-4D88-9F2C-9AC1E8886278}"/>
    <cellStyle name="Standaard 3 3 2 2 3 3 2" xfId="3772" xr:uid="{F4F12F64-7937-403A-AE2F-A84429A4B084}"/>
    <cellStyle name="Standaard 3 3 2 2 3 3 2 2" xfId="6608" xr:uid="{140C7751-1CE2-47B5-BDFE-4BAF14812337}"/>
    <cellStyle name="Standaard 3 3 2 2 3 3 2 2 2" xfId="16797" xr:uid="{120B882F-1776-48EB-A9EC-24E5A453ACC8}"/>
    <cellStyle name="Standaard 3 3 2 2 3 3 2 2 2 2" xfId="37166" xr:uid="{7A431221-8C94-43BD-9A88-68BB0E47A806}"/>
    <cellStyle name="Standaard 3 3 2 2 3 3 2 2 3" xfId="26982" xr:uid="{02513C15-A108-4BA6-8063-D56FD4C3B19C}"/>
    <cellStyle name="Standaard 3 3 2 2 3 3 2 3" xfId="13950" xr:uid="{9D3E8FDA-7DF8-497A-93C0-372A910DA2DF}"/>
    <cellStyle name="Standaard 3 3 2 2 3 3 2 3 2" xfId="34319" xr:uid="{9AB15B06-44FE-4CE9-9D19-9A41DF0ECBE9}"/>
    <cellStyle name="Standaard 3 3 2 2 3 3 2 4" xfId="24135" xr:uid="{660F1192-999E-46B2-AADC-C3B9C28D9CD1}"/>
    <cellStyle name="Standaard 3 3 2 2 3 3 3" xfId="6607" xr:uid="{F52ADAAF-8769-44C7-B1A1-26B11257A38D}"/>
    <cellStyle name="Standaard 3 3 2 2 3 3 3 2" xfId="16796" xr:uid="{23A9A455-64E7-41D6-992D-66712C81E1C1}"/>
    <cellStyle name="Standaard 3 3 2 2 3 3 3 2 2" xfId="37165" xr:uid="{B8A50585-BCB0-4F02-B182-3CF0CD81DF4B}"/>
    <cellStyle name="Standaard 3 3 2 2 3 3 3 3" xfId="26981" xr:uid="{DC9A33FF-7B78-4F62-BDF2-E5B1BAEA120C}"/>
    <cellStyle name="Standaard 3 3 2 2 3 3 4" xfId="11407" xr:uid="{D56836F5-5FBB-4F4A-A9C4-D1AFE500110A}"/>
    <cellStyle name="Standaard 3 3 2 2 3 3 4 2" xfId="31776" xr:uid="{B28738A4-6B37-42E4-AA6F-5D3387E0BFD5}"/>
    <cellStyle name="Standaard 3 3 2 2 3 3 5" xfId="21592" xr:uid="{8E2A9330-0E61-4490-94E5-EDBAD2EEDA3A}"/>
    <cellStyle name="Standaard 3 3 2 2 3 4" xfId="2074" xr:uid="{69ED1F6D-4C93-4FE2-9308-A56EFAC7F0C0}"/>
    <cellStyle name="Standaard 3 3 2 2 3 4 2" xfId="4619" xr:uid="{A1A0AE52-9C83-46E2-B8F3-29E473C68E1D}"/>
    <cellStyle name="Standaard 3 3 2 2 3 4 2 2" xfId="6610" xr:uid="{9E6CC63A-7AC8-43B3-91D8-014CAA6371F8}"/>
    <cellStyle name="Standaard 3 3 2 2 3 4 2 2 2" xfId="16799" xr:uid="{CD4ADB4D-C572-46BC-9868-0ABB1E13077D}"/>
    <cellStyle name="Standaard 3 3 2 2 3 4 2 2 2 2" xfId="37168" xr:uid="{A8CD224C-EFC1-4A24-8F48-5BABD3109835}"/>
    <cellStyle name="Standaard 3 3 2 2 3 4 2 2 3" xfId="26984" xr:uid="{84AB280B-46D6-4162-BF15-1B483D24666F}"/>
    <cellStyle name="Standaard 3 3 2 2 3 4 2 3" xfId="14797" xr:uid="{6FA2A21F-8FF5-4A83-8FBB-88BDD75C1FC3}"/>
    <cellStyle name="Standaard 3 3 2 2 3 4 2 3 2" xfId="35166" xr:uid="{87EF159A-120C-4946-9D2D-A7E5609FCF2D}"/>
    <cellStyle name="Standaard 3 3 2 2 3 4 2 4" xfId="24982" xr:uid="{964EABAE-667D-4ED9-B1AA-70EF9E929A48}"/>
    <cellStyle name="Standaard 3 3 2 2 3 4 3" xfId="6609" xr:uid="{0DB8A308-98CF-4ED1-83A0-4031461CAB4B}"/>
    <cellStyle name="Standaard 3 3 2 2 3 4 3 2" xfId="16798" xr:uid="{DEFD41BD-BBD4-4C52-A433-A7CD25EA832A}"/>
    <cellStyle name="Standaard 3 3 2 2 3 4 3 2 2" xfId="37167" xr:uid="{B30A2031-4CE7-40D5-9F60-50A1D9FF00A3}"/>
    <cellStyle name="Standaard 3 3 2 2 3 4 3 3" xfId="26983" xr:uid="{9437A87B-3A87-45B8-8DA6-B1CF681B0B8B}"/>
    <cellStyle name="Standaard 3 3 2 2 3 4 4" xfId="12254" xr:uid="{AA805BA7-9FDC-4FDA-9AD0-9CDAF348D4E6}"/>
    <cellStyle name="Standaard 3 3 2 2 3 4 4 2" xfId="32623" xr:uid="{66F995EF-A640-4DC4-8174-D16BD5472DC2}"/>
    <cellStyle name="Standaard 3 3 2 2 3 4 5" xfId="22439" xr:uid="{95DBA37C-A614-4CE9-9A9E-8BD626ED4AE1}"/>
    <cellStyle name="Standaard 3 3 2 2 3 5" xfId="2924" xr:uid="{94DEA272-E139-49F1-A4A5-1EED5BAE6967}"/>
    <cellStyle name="Standaard 3 3 2 2 3 5 2" xfId="6611" xr:uid="{C96D4FF1-3816-447C-BE04-4505009877D3}"/>
    <cellStyle name="Standaard 3 3 2 2 3 5 2 2" xfId="16800" xr:uid="{348EA650-6661-462B-83D8-33C44A26B27F}"/>
    <cellStyle name="Standaard 3 3 2 2 3 5 2 2 2" xfId="37169" xr:uid="{31343C5A-F6D6-462A-BC25-5FA83077130B}"/>
    <cellStyle name="Standaard 3 3 2 2 3 5 2 3" xfId="26985" xr:uid="{D21FE1AC-3578-4B2E-8496-3180324AC079}"/>
    <cellStyle name="Standaard 3 3 2 2 3 5 3" xfId="13102" xr:uid="{25A7D61B-F9EE-43B1-A3FD-4BA3C9DA411C}"/>
    <cellStyle name="Standaard 3 3 2 2 3 5 3 2" xfId="33471" xr:uid="{F01FC47C-186F-41C6-9921-D209BF5758CD}"/>
    <cellStyle name="Standaard 3 3 2 2 3 5 4" xfId="23287" xr:uid="{29B96938-1B9F-4E6C-87C3-B0548DECBCEF}"/>
    <cellStyle name="Standaard 3 3 2 2 3 6" xfId="6600" xr:uid="{FF426E49-3832-48B2-A8AA-848A36F88F58}"/>
    <cellStyle name="Standaard 3 3 2 2 3 6 2" xfId="16789" xr:uid="{2F0E50FC-5195-4081-A34E-ED301BA6797F}"/>
    <cellStyle name="Standaard 3 3 2 2 3 6 2 2" xfId="37158" xr:uid="{0D8AC9E7-5602-4A2C-A6EA-C3EB539D0EC3}"/>
    <cellStyle name="Standaard 3 3 2 2 3 6 3" xfId="26974" xr:uid="{2EA95729-2853-47B7-94F1-A7052BCEF38E}"/>
    <cellStyle name="Standaard 3 3 2 2 3 7" xfId="10559" xr:uid="{289822AF-1568-4E9D-A0D8-596D7219317B}"/>
    <cellStyle name="Standaard 3 3 2 2 3 7 2" xfId="30928" xr:uid="{58E099D1-3CBC-477D-B93E-AB47805BA1B1}"/>
    <cellStyle name="Standaard 3 3 2 2 3 8" xfId="20744" xr:uid="{3AA68E54-1B30-4EC8-9534-6A23522E5F38}"/>
    <cellStyle name="Standaard 3 3 2 2 4" xfId="442" xr:uid="{745D9349-94CF-4C9F-A432-D3AC312D127A}"/>
    <cellStyle name="Standaard 3 3 2 2 4 2" xfId="903" xr:uid="{F5B296C6-45B1-4CAD-B98E-FCCE821013DE}"/>
    <cellStyle name="Standaard 3 3 2 2 4 2 2" xfId="1753" xr:uid="{A87E4640-1C97-444D-B840-A430E98767A6}"/>
    <cellStyle name="Standaard 3 3 2 2 4 2 2 2" xfId="4298" xr:uid="{F77DD0B1-32AD-426B-B217-EAE6BE8F14C5}"/>
    <cellStyle name="Standaard 3 3 2 2 4 2 2 2 2" xfId="6615" xr:uid="{D4CDD27B-4FE7-4FD2-A87D-43DD9CAF3314}"/>
    <cellStyle name="Standaard 3 3 2 2 4 2 2 2 2 2" xfId="16804" xr:uid="{FB4CE52F-9E9D-4DC4-BD71-BAFBECA1B2D3}"/>
    <cellStyle name="Standaard 3 3 2 2 4 2 2 2 2 2 2" xfId="37173" xr:uid="{F855A483-AADA-404C-9213-A0F67B418C2C}"/>
    <cellStyle name="Standaard 3 3 2 2 4 2 2 2 2 3" xfId="26989" xr:uid="{C182BB2C-4753-42E6-9689-670F953FBC14}"/>
    <cellStyle name="Standaard 3 3 2 2 4 2 2 2 3" xfId="14476" xr:uid="{ACC86D92-9448-4820-AE15-B9F70F925E01}"/>
    <cellStyle name="Standaard 3 3 2 2 4 2 2 2 3 2" xfId="34845" xr:uid="{D985A70F-3EF4-4D3F-90DF-87826BC67C12}"/>
    <cellStyle name="Standaard 3 3 2 2 4 2 2 2 4" xfId="24661" xr:uid="{8450B30C-D4AA-4BF6-A8F8-87E2658BC95F}"/>
    <cellStyle name="Standaard 3 3 2 2 4 2 2 3" xfId="6614" xr:uid="{772E9300-2F33-42D4-A0CD-3FF2089BCD14}"/>
    <cellStyle name="Standaard 3 3 2 2 4 2 2 3 2" xfId="16803" xr:uid="{9ADD51B8-3561-471D-989C-6E8DDE9320DA}"/>
    <cellStyle name="Standaard 3 3 2 2 4 2 2 3 2 2" xfId="37172" xr:uid="{309B4CDE-73BE-4FF6-9C61-EF1635D5826C}"/>
    <cellStyle name="Standaard 3 3 2 2 4 2 2 3 3" xfId="26988" xr:uid="{063BED8A-9666-46D7-B8F8-B74673BEFF91}"/>
    <cellStyle name="Standaard 3 3 2 2 4 2 2 4" xfId="11933" xr:uid="{E2F01CF4-891F-40E9-A33C-2C5B21E7C9E6}"/>
    <cellStyle name="Standaard 3 3 2 2 4 2 2 4 2" xfId="32302" xr:uid="{C16C2914-7026-4AA1-8ED4-F6BE6D8292FD}"/>
    <cellStyle name="Standaard 3 3 2 2 4 2 2 5" xfId="22118" xr:uid="{085430CB-2282-438A-BFA8-6EB62C9C4FD2}"/>
    <cellStyle name="Standaard 3 3 2 2 4 2 3" xfId="2600" xr:uid="{3C53FEB0-5D5A-45C0-B56F-88A682BC067E}"/>
    <cellStyle name="Standaard 3 3 2 2 4 2 3 2" xfId="5145" xr:uid="{9273993B-EA92-4119-BFE3-60BAEB22C3C7}"/>
    <cellStyle name="Standaard 3 3 2 2 4 2 3 2 2" xfId="6617" xr:uid="{745CCA04-EFE4-42DB-9723-D34C2C3ECFB1}"/>
    <cellStyle name="Standaard 3 3 2 2 4 2 3 2 2 2" xfId="16806" xr:uid="{8EA002EE-3551-41DB-821A-F8EB96928B22}"/>
    <cellStyle name="Standaard 3 3 2 2 4 2 3 2 2 2 2" xfId="37175" xr:uid="{9D3D69B0-28E0-456A-B86B-3E3753B5FE87}"/>
    <cellStyle name="Standaard 3 3 2 2 4 2 3 2 2 3" xfId="26991" xr:uid="{573A05C2-1AD8-4CC2-9B90-22C60E841582}"/>
    <cellStyle name="Standaard 3 3 2 2 4 2 3 2 3" xfId="15323" xr:uid="{EDDD7116-0469-413B-B00F-16445012A286}"/>
    <cellStyle name="Standaard 3 3 2 2 4 2 3 2 3 2" xfId="35692" xr:uid="{B35107AF-8A8C-44CC-ACF0-57262B325510}"/>
    <cellStyle name="Standaard 3 3 2 2 4 2 3 2 4" xfId="25508" xr:uid="{3701AFC0-3243-416C-875E-44469D2999A0}"/>
    <cellStyle name="Standaard 3 3 2 2 4 2 3 3" xfId="6616" xr:uid="{95D75998-E151-46F0-8435-CFBE1016A51B}"/>
    <cellStyle name="Standaard 3 3 2 2 4 2 3 3 2" xfId="16805" xr:uid="{2CE3CC4D-FE66-4F99-BAFD-0DD32E79670E}"/>
    <cellStyle name="Standaard 3 3 2 2 4 2 3 3 2 2" xfId="37174" xr:uid="{4A172A83-AF32-46DA-8DBE-2CD67E954DEF}"/>
    <cellStyle name="Standaard 3 3 2 2 4 2 3 3 3" xfId="26990" xr:uid="{4600FF14-F145-4923-8176-1D77E2F80233}"/>
    <cellStyle name="Standaard 3 3 2 2 4 2 3 4" xfId="12780" xr:uid="{D18B8384-F66B-4E73-8B05-CAB003963D3E}"/>
    <cellStyle name="Standaard 3 3 2 2 4 2 3 4 2" xfId="33149" xr:uid="{2464FD07-16E1-4974-88DC-01BC59E51AFA}"/>
    <cellStyle name="Standaard 3 3 2 2 4 2 3 5" xfId="22965" xr:uid="{E738E63A-C57D-4A4F-A3BD-B413CD889156}"/>
    <cellStyle name="Standaard 3 3 2 2 4 2 4" xfId="3450" xr:uid="{A29D5A3B-2F51-4251-BE4E-7F11AB82D309}"/>
    <cellStyle name="Standaard 3 3 2 2 4 2 4 2" xfId="6618" xr:uid="{42BD4831-B560-4830-9DBE-F399D8FA931A}"/>
    <cellStyle name="Standaard 3 3 2 2 4 2 4 2 2" xfId="16807" xr:uid="{2A28A01B-69A5-4770-8DE8-000BB23B4683}"/>
    <cellStyle name="Standaard 3 3 2 2 4 2 4 2 2 2" xfId="37176" xr:uid="{931FD61B-0009-457C-B406-8001191C7CD0}"/>
    <cellStyle name="Standaard 3 3 2 2 4 2 4 2 3" xfId="26992" xr:uid="{D12C9144-669A-451E-85B3-3BB6F9256C7D}"/>
    <cellStyle name="Standaard 3 3 2 2 4 2 4 3" xfId="13628" xr:uid="{FEE920DA-2FEF-4F99-AFA2-691CBAAEF770}"/>
    <cellStyle name="Standaard 3 3 2 2 4 2 4 3 2" xfId="33997" xr:uid="{080B8AD2-7E33-4185-AD62-F0D95C5C22E3}"/>
    <cellStyle name="Standaard 3 3 2 2 4 2 4 4" xfId="23813" xr:uid="{59CC827D-F40D-4614-86D7-930693AB9473}"/>
    <cellStyle name="Standaard 3 3 2 2 4 2 5" xfId="6613" xr:uid="{EC7DA74E-73F2-44FB-865E-307DD0F2FFF2}"/>
    <cellStyle name="Standaard 3 3 2 2 4 2 5 2" xfId="16802" xr:uid="{775BD4E0-BFC2-4F65-B16B-B92A5D0175AB}"/>
    <cellStyle name="Standaard 3 3 2 2 4 2 5 2 2" xfId="37171" xr:uid="{12E3E886-558B-40B3-8AE1-A941AB696A98}"/>
    <cellStyle name="Standaard 3 3 2 2 4 2 5 3" xfId="26987" xr:uid="{1E52B4C7-A229-4D8A-B39F-284F0468F4B7}"/>
    <cellStyle name="Standaard 3 3 2 2 4 2 6" xfId="11085" xr:uid="{57CC2F1A-4220-490B-95B3-74A15A626DF2}"/>
    <cellStyle name="Standaard 3 3 2 2 4 2 6 2" xfId="31454" xr:uid="{958F0EE2-78EB-419D-A63B-AB50A524504E}"/>
    <cellStyle name="Standaard 3 3 2 2 4 2 7" xfId="21270" xr:uid="{2B1CD9D4-B447-4A08-92BF-94834E9C618C}"/>
    <cellStyle name="Standaard 3 3 2 2 4 3" xfId="1329" xr:uid="{EE8D3F76-6986-4F26-99BC-F3F3023A26EB}"/>
    <cellStyle name="Standaard 3 3 2 2 4 3 2" xfId="3874" xr:uid="{06587EDC-0017-4F4B-8D87-EC596AAAE1D1}"/>
    <cellStyle name="Standaard 3 3 2 2 4 3 2 2" xfId="6620" xr:uid="{E3D871E8-1334-4924-94B4-03C07E93380A}"/>
    <cellStyle name="Standaard 3 3 2 2 4 3 2 2 2" xfId="16809" xr:uid="{22569175-E703-4C8B-AADF-7E4149146C8A}"/>
    <cellStyle name="Standaard 3 3 2 2 4 3 2 2 2 2" xfId="37178" xr:uid="{DBE29C27-EBD2-4F7D-98E9-C7FC199CE2C7}"/>
    <cellStyle name="Standaard 3 3 2 2 4 3 2 2 3" xfId="26994" xr:uid="{46A6282D-0A2C-4DD2-A9B3-287E1F4E2BC3}"/>
    <cellStyle name="Standaard 3 3 2 2 4 3 2 3" xfId="14052" xr:uid="{289C1EBA-4F92-4540-A1F0-00031213904A}"/>
    <cellStyle name="Standaard 3 3 2 2 4 3 2 3 2" xfId="34421" xr:uid="{DF274080-BE93-4DC2-B4D7-F9544D19A24E}"/>
    <cellStyle name="Standaard 3 3 2 2 4 3 2 4" xfId="24237" xr:uid="{11B61571-0520-4228-8D30-4893B1F06D54}"/>
    <cellStyle name="Standaard 3 3 2 2 4 3 3" xfId="6619" xr:uid="{49EE7A41-D4A9-4313-99B9-CD01F3BE82AD}"/>
    <cellStyle name="Standaard 3 3 2 2 4 3 3 2" xfId="16808" xr:uid="{6708D095-CE12-4A4F-9D59-B84F97D9D4DD}"/>
    <cellStyle name="Standaard 3 3 2 2 4 3 3 2 2" xfId="37177" xr:uid="{40B3F284-CBDA-44A4-B9BB-951531145078}"/>
    <cellStyle name="Standaard 3 3 2 2 4 3 3 3" xfId="26993" xr:uid="{8EBEC9B6-AF43-4CCA-A512-D9F43882DC09}"/>
    <cellStyle name="Standaard 3 3 2 2 4 3 4" xfId="11509" xr:uid="{F52FB12E-F297-4A15-ACEE-D794EE97856C}"/>
    <cellStyle name="Standaard 3 3 2 2 4 3 4 2" xfId="31878" xr:uid="{FD0CF696-4499-4614-A90D-C3BD26ECAB6D}"/>
    <cellStyle name="Standaard 3 3 2 2 4 3 5" xfId="21694" xr:uid="{A1B581EE-63BB-4D81-B577-B4ECAD05727D}"/>
    <cellStyle name="Standaard 3 3 2 2 4 4" xfId="2176" xr:uid="{F63B01FA-6A37-40F2-9F15-1022D6795395}"/>
    <cellStyle name="Standaard 3 3 2 2 4 4 2" xfId="4721" xr:uid="{02DFFD08-9511-4C11-A688-63AEDC9D79E3}"/>
    <cellStyle name="Standaard 3 3 2 2 4 4 2 2" xfId="6622" xr:uid="{9571CDFF-D750-4FF6-8BFC-9B7413CF6E2E}"/>
    <cellStyle name="Standaard 3 3 2 2 4 4 2 2 2" xfId="16811" xr:uid="{5EEE6828-4ECE-4E0E-89C7-2CA85CC07799}"/>
    <cellStyle name="Standaard 3 3 2 2 4 4 2 2 2 2" xfId="37180" xr:uid="{B1A819F5-0F06-45AB-AEF4-A0AA81610F20}"/>
    <cellStyle name="Standaard 3 3 2 2 4 4 2 2 3" xfId="26996" xr:uid="{57AF11B7-09AC-43B1-9B40-E69856F86B97}"/>
    <cellStyle name="Standaard 3 3 2 2 4 4 2 3" xfId="14899" xr:uid="{AF4B1418-25C2-4EAE-BB7C-12940ABE448B}"/>
    <cellStyle name="Standaard 3 3 2 2 4 4 2 3 2" xfId="35268" xr:uid="{32A99140-42C6-4C4E-A06E-10571C32D86D}"/>
    <cellStyle name="Standaard 3 3 2 2 4 4 2 4" xfId="25084" xr:uid="{3FF3A019-9FED-47B4-9896-027A16FAF1A4}"/>
    <cellStyle name="Standaard 3 3 2 2 4 4 3" xfId="6621" xr:uid="{1EE56DB3-5EB8-4009-9DBD-6757C812F0AB}"/>
    <cellStyle name="Standaard 3 3 2 2 4 4 3 2" xfId="16810" xr:uid="{7A0287D8-442D-43F7-BA67-F82B8D44525B}"/>
    <cellStyle name="Standaard 3 3 2 2 4 4 3 2 2" xfId="37179" xr:uid="{F6A95BE1-E7A7-4B37-ADFB-7F1AD24D0AF8}"/>
    <cellStyle name="Standaard 3 3 2 2 4 4 3 3" xfId="26995" xr:uid="{03D7D2A3-264E-4FD8-98F7-068697D306B8}"/>
    <cellStyle name="Standaard 3 3 2 2 4 4 4" xfId="12356" xr:uid="{9633E713-DE2D-4461-B07E-A1B5916CB04A}"/>
    <cellStyle name="Standaard 3 3 2 2 4 4 4 2" xfId="32725" xr:uid="{5097302F-3A97-4698-93DE-CDAF3A5F34CE}"/>
    <cellStyle name="Standaard 3 3 2 2 4 4 5" xfId="22541" xr:uid="{0D9B3481-1E1E-42DD-83B3-3C3CBB075AAA}"/>
    <cellStyle name="Standaard 3 3 2 2 4 5" xfId="3026" xr:uid="{F87F4EE2-405C-4760-AA5B-3C70EFA9B39A}"/>
    <cellStyle name="Standaard 3 3 2 2 4 5 2" xfId="6623" xr:uid="{72143336-1C7F-42C0-973B-058A53B4ED93}"/>
    <cellStyle name="Standaard 3 3 2 2 4 5 2 2" xfId="16812" xr:uid="{41E6A094-A5EE-47A7-8BDC-0C24AF2441C1}"/>
    <cellStyle name="Standaard 3 3 2 2 4 5 2 2 2" xfId="37181" xr:uid="{F5986769-E045-4CF3-B893-F0AE9CA1F28F}"/>
    <cellStyle name="Standaard 3 3 2 2 4 5 2 3" xfId="26997" xr:uid="{06BE58DE-AB31-469F-B883-965435A4C16C}"/>
    <cellStyle name="Standaard 3 3 2 2 4 5 3" xfId="13204" xr:uid="{FA73C2AD-B299-4A13-91ED-8D32A829A803}"/>
    <cellStyle name="Standaard 3 3 2 2 4 5 3 2" xfId="33573" xr:uid="{C58B131B-13F7-4810-B692-3B7185C5D28E}"/>
    <cellStyle name="Standaard 3 3 2 2 4 5 4" xfId="23389" xr:uid="{C38946B2-ED74-490E-B3AA-B61DE38F0347}"/>
    <cellStyle name="Standaard 3 3 2 2 4 6" xfId="6612" xr:uid="{290502DC-E188-45D3-8BE9-387774515BAB}"/>
    <cellStyle name="Standaard 3 3 2 2 4 6 2" xfId="16801" xr:uid="{93699881-DFC2-4779-914F-2EED4161F17A}"/>
    <cellStyle name="Standaard 3 3 2 2 4 6 2 2" xfId="37170" xr:uid="{5BA0A185-BE41-42FE-93D4-AB9332C203E2}"/>
    <cellStyle name="Standaard 3 3 2 2 4 6 3" xfId="26986" xr:uid="{EFB23984-8197-4FFB-89D7-B09B24D14923}"/>
    <cellStyle name="Standaard 3 3 2 2 4 7" xfId="10661" xr:uid="{28B4E79A-91AE-464B-913A-10F143ACD390}"/>
    <cellStyle name="Standaard 3 3 2 2 4 7 2" xfId="31030" xr:uid="{2F38AD70-5BBF-40D6-A1D1-9D6665ECAAA0}"/>
    <cellStyle name="Standaard 3 3 2 2 4 8" xfId="20846" xr:uid="{9B1ADAE5-B7E4-42EB-8BC4-F801BD2955F2}"/>
    <cellStyle name="Standaard 3 3 2 2 5" xfId="598" xr:uid="{6EC9ABF4-52C1-4CA7-AF0D-A5E6AA685A10}"/>
    <cellStyle name="Standaard 3 3 2 2 5 2" xfId="1024" xr:uid="{91A58995-8C40-48EA-9053-92FF928E954E}"/>
    <cellStyle name="Standaard 3 3 2 2 5 2 2" xfId="1874" xr:uid="{F67EF708-CC73-426C-B27B-F240AED3454F}"/>
    <cellStyle name="Standaard 3 3 2 2 5 2 2 2" xfId="4419" xr:uid="{C04D0BDE-64A4-407E-B40B-7DA2D2658DF7}"/>
    <cellStyle name="Standaard 3 3 2 2 5 2 2 2 2" xfId="6627" xr:uid="{6C77246C-E2D6-439C-8321-12E94DAA07BB}"/>
    <cellStyle name="Standaard 3 3 2 2 5 2 2 2 2 2" xfId="16816" xr:uid="{D94E965D-CFBE-4E20-8B54-081433297D02}"/>
    <cellStyle name="Standaard 3 3 2 2 5 2 2 2 2 2 2" xfId="37185" xr:uid="{11FB777F-E4EF-4220-9D19-DCC5E32A4101}"/>
    <cellStyle name="Standaard 3 3 2 2 5 2 2 2 2 3" xfId="27001" xr:uid="{43C01230-A477-41A7-A91B-AA6879C81EEE}"/>
    <cellStyle name="Standaard 3 3 2 2 5 2 2 2 3" xfId="14597" xr:uid="{DF9DE4FF-794B-4E44-A215-4D47CEF05433}"/>
    <cellStyle name="Standaard 3 3 2 2 5 2 2 2 3 2" xfId="34966" xr:uid="{5B04D48C-3641-4DCC-AB20-38F17526A37E}"/>
    <cellStyle name="Standaard 3 3 2 2 5 2 2 2 4" xfId="24782" xr:uid="{59C1A513-EA29-4D45-9308-502C26BEA7F8}"/>
    <cellStyle name="Standaard 3 3 2 2 5 2 2 3" xfId="6626" xr:uid="{79D30DCB-02E9-49DA-B84A-88341BEDFAB2}"/>
    <cellStyle name="Standaard 3 3 2 2 5 2 2 3 2" xfId="16815" xr:uid="{93F16CCC-5219-4CCD-BBE2-8A1E7E289819}"/>
    <cellStyle name="Standaard 3 3 2 2 5 2 2 3 2 2" xfId="37184" xr:uid="{4AA217E1-36E0-4C67-85A4-8B4FB1AE78CE}"/>
    <cellStyle name="Standaard 3 3 2 2 5 2 2 3 3" xfId="27000" xr:uid="{7E7C5C77-A169-4C10-84A2-18F809D7250D}"/>
    <cellStyle name="Standaard 3 3 2 2 5 2 2 4" xfId="12054" xr:uid="{FDF01928-9F3D-4010-8609-3C6ED5A7138D}"/>
    <cellStyle name="Standaard 3 3 2 2 5 2 2 4 2" xfId="32423" xr:uid="{66EEE3FC-F9ED-44BC-A2D7-7E67B2E1B93B}"/>
    <cellStyle name="Standaard 3 3 2 2 5 2 2 5" xfId="22239" xr:uid="{2495F6B4-9334-41FD-870F-187BDA39160C}"/>
    <cellStyle name="Standaard 3 3 2 2 5 2 3" xfId="2721" xr:uid="{5643F82A-8957-4E8A-9540-10F7190A97F8}"/>
    <cellStyle name="Standaard 3 3 2 2 5 2 3 2" xfId="5266" xr:uid="{8B7D8638-19F7-424B-90B8-8D65BB50318C}"/>
    <cellStyle name="Standaard 3 3 2 2 5 2 3 2 2" xfId="6629" xr:uid="{5DB6A6AA-FDBE-44D9-8519-DF8AED3B7A41}"/>
    <cellStyle name="Standaard 3 3 2 2 5 2 3 2 2 2" xfId="16818" xr:uid="{D699D537-D563-408B-96E3-579BAA8CFD4E}"/>
    <cellStyle name="Standaard 3 3 2 2 5 2 3 2 2 2 2" xfId="37187" xr:uid="{0E930A5E-6AE9-4756-AF84-323801681B60}"/>
    <cellStyle name="Standaard 3 3 2 2 5 2 3 2 2 3" xfId="27003" xr:uid="{FEB4C6CE-9B39-4011-8CD0-0D3645D08758}"/>
    <cellStyle name="Standaard 3 3 2 2 5 2 3 2 3" xfId="15444" xr:uid="{932802B4-1588-47F1-8C3A-EA1B1C0A91B6}"/>
    <cellStyle name="Standaard 3 3 2 2 5 2 3 2 3 2" xfId="35813" xr:uid="{171455D7-61D7-4802-9B26-8FC28992415C}"/>
    <cellStyle name="Standaard 3 3 2 2 5 2 3 2 4" xfId="25629" xr:uid="{2E918F3E-1F23-4B8E-AF0C-814EE879A15D}"/>
    <cellStyle name="Standaard 3 3 2 2 5 2 3 3" xfId="6628" xr:uid="{AF9B8B65-72F5-4191-B95A-8E2534C88499}"/>
    <cellStyle name="Standaard 3 3 2 2 5 2 3 3 2" xfId="16817" xr:uid="{ACC0D84A-257A-4302-A117-64542B5E25E3}"/>
    <cellStyle name="Standaard 3 3 2 2 5 2 3 3 2 2" xfId="37186" xr:uid="{6C98B0C1-7ACE-47A6-84E8-5935D843992C}"/>
    <cellStyle name="Standaard 3 3 2 2 5 2 3 3 3" xfId="27002" xr:uid="{EC7D76E7-5097-4BBE-9DF6-F26CABF1ECD7}"/>
    <cellStyle name="Standaard 3 3 2 2 5 2 3 4" xfId="12901" xr:uid="{78D62707-9D22-4804-B49D-C235412EAE65}"/>
    <cellStyle name="Standaard 3 3 2 2 5 2 3 4 2" xfId="33270" xr:uid="{908C7606-6B92-4D45-8EA6-CF79008C6FA5}"/>
    <cellStyle name="Standaard 3 3 2 2 5 2 3 5" xfId="23086" xr:uid="{46DF8F5C-7286-4ABA-996B-05840CB11A09}"/>
    <cellStyle name="Standaard 3 3 2 2 5 2 4" xfId="3571" xr:uid="{C35A049C-F5BC-4DFD-89CA-2E5CB1BB1D39}"/>
    <cellStyle name="Standaard 3 3 2 2 5 2 4 2" xfId="6630" xr:uid="{0AF0E5D1-E465-4847-B3F0-4DDEE6C05711}"/>
    <cellStyle name="Standaard 3 3 2 2 5 2 4 2 2" xfId="16819" xr:uid="{719EB939-63FB-40D1-A90F-EA2DC54C1B83}"/>
    <cellStyle name="Standaard 3 3 2 2 5 2 4 2 2 2" xfId="37188" xr:uid="{16DF284D-5C40-4FF2-B105-A61CAB33D8EB}"/>
    <cellStyle name="Standaard 3 3 2 2 5 2 4 2 3" xfId="27004" xr:uid="{C4003F8C-A5C7-4CDA-96F3-08C3FD4D583D}"/>
    <cellStyle name="Standaard 3 3 2 2 5 2 4 3" xfId="13749" xr:uid="{76361276-2EC8-4372-8387-8F1DD9379115}"/>
    <cellStyle name="Standaard 3 3 2 2 5 2 4 3 2" xfId="34118" xr:uid="{0D694430-581B-4DED-9CED-E2CFAD65172F}"/>
    <cellStyle name="Standaard 3 3 2 2 5 2 4 4" xfId="23934" xr:uid="{1F31A2BE-7E4E-45F0-8485-014F11EDA906}"/>
    <cellStyle name="Standaard 3 3 2 2 5 2 5" xfId="6625" xr:uid="{60FB78E7-5EB5-4B60-8DCB-044ADA848B5C}"/>
    <cellStyle name="Standaard 3 3 2 2 5 2 5 2" xfId="16814" xr:uid="{CB30C052-F1BF-4CFD-8101-D49803AE91A9}"/>
    <cellStyle name="Standaard 3 3 2 2 5 2 5 2 2" xfId="37183" xr:uid="{3ED8BFE7-5C58-47D3-9F1F-C8BD4D22C1BE}"/>
    <cellStyle name="Standaard 3 3 2 2 5 2 5 3" xfId="26999" xr:uid="{B330DC79-3A20-4690-8472-A3F7679C6B66}"/>
    <cellStyle name="Standaard 3 3 2 2 5 2 6" xfId="11206" xr:uid="{0D88A3B7-D545-410E-A844-0FAB7E974357}"/>
    <cellStyle name="Standaard 3 3 2 2 5 2 6 2" xfId="31575" xr:uid="{6D336A8E-15C7-4243-A59C-404FF325E71A}"/>
    <cellStyle name="Standaard 3 3 2 2 5 2 7" xfId="21391" xr:uid="{00FBFFE2-EE7F-489F-AEAD-EAD74365998C}"/>
    <cellStyle name="Standaard 3 3 2 2 5 3" xfId="1450" xr:uid="{8057A582-03DD-40D4-B73C-3D6B0B627A19}"/>
    <cellStyle name="Standaard 3 3 2 2 5 3 2" xfId="3995" xr:uid="{F691124F-1ED9-4D8C-8820-A48CFB2D2A1A}"/>
    <cellStyle name="Standaard 3 3 2 2 5 3 2 2" xfId="6632" xr:uid="{25A0324F-CFCE-460C-B0D3-4B705A84380D}"/>
    <cellStyle name="Standaard 3 3 2 2 5 3 2 2 2" xfId="16821" xr:uid="{E79F859D-D13C-4BB6-B06A-BD5679D79484}"/>
    <cellStyle name="Standaard 3 3 2 2 5 3 2 2 2 2" xfId="37190" xr:uid="{381C68DD-3B4F-4677-9EA2-C5FD6710FECE}"/>
    <cellStyle name="Standaard 3 3 2 2 5 3 2 2 3" xfId="27006" xr:uid="{89CCA0B3-C3C3-41CE-9D84-A7E6C0BD0FC7}"/>
    <cellStyle name="Standaard 3 3 2 2 5 3 2 3" xfId="14173" xr:uid="{E478F761-1CCA-4918-865C-E6354C96AE43}"/>
    <cellStyle name="Standaard 3 3 2 2 5 3 2 3 2" xfId="34542" xr:uid="{6ED88BC2-72B9-4FE1-9B43-8A4F7DFAE3A7}"/>
    <cellStyle name="Standaard 3 3 2 2 5 3 2 4" xfId="24358" xr:uid="{30DEA496-F581-4992-A1AA-565F4A594221}"/>
    <cellStyle name="Standaard 3 3 2 2 5 3 3" xfId="6631" xr:uid="{6AA97FCB-BE75-4567-B1CB-D7061EB862C3}"/>
    <cellStyle name="Standaard 3 3 2 2 5 3 3 2" xfId="16820" xr:uid="{B0A6D20F-61A7-4AA9-84A6-D4FC47D46F31}"/>
    <cellStyle name="Standaard 3 3 2 2 5 3 3 2 2" xfId="37189" xr:uid="{B4AD910E-0D06-4863-BD37-D76110437F54}"/>
    <cellStyle name="Standaard 3 3 2 2 5 3 3 3" xfId="27005" xr:uid="{357DF333-2C0A-481F-B0C8-3C6EF016EABA}"/>
    <cellStyle name="Standaard 3 3 2 2 5 3 4" xfId="11630" xr:uid="{8932121F-9C81-4EAA-B5FD-583ED04D380F}"/>
    <cellStyle name="Standaard 3 3 2 2 5 3 4 2" xfId="31999" xr:uid="{6FED00CD-0030-45B9-9DFC-F93A723E06BF}"/>
    <cellStyle name="Standaard 3 3 2 2 5 3 5" xfId="21815" xr:uid="{E8ECC61A-E759-4F66-B35A-FCA16BE6BD18}"/>
    <cellStyle name="Standaard 3 3 2 2 5 4" xfId="2297" xr:uid="{0511EA89-B49F-407A-8EC4-DC6309C934E7}"/>
    <cellStyle name="Standaard 3 3 2 2 5 4 2" xfId="4842" xr:uid="{6F062791-B58E-42B6-A1CD-3517405D4019}"/>
    <cellStyle name="Standaard 3 3 2 2 5 4 2 2" xfId="6634" xr:uid="{6FAFB5E7-01F3-4F41-926C-25836DE6479E}"/>
    <cellStyle name="Standaard 3 3 2 2 5 4 2 2 2" xfId="16823" xr:uid="{166E0A2E-868B-44B1-AE44-BAE3860537D3}"/>
    <cellStyle name="Standaard 3 3 2 2 5 4 2 2 2 2" xfId="37192" xr:uid="{48CA621F-2005-4690-8AD8-F6A372A2D9E6}"/>
    <cellStyle name="Standaard 3 3 2 2 5 4 2 2 3" xfId="27008" xr:uid="{2EF55C62-0F1D-4641-8D50-F6BBF73E7E1D}"/>
    <cellStyle name="Standaard 3 3 2 2 5 4 2 3" xfId="15020" xr:uid="{8709C894-473D-4C33-A423-503176677104}"/>
    <cellStyle name="Standaard 3 3 2 2 5 4 2 3 2" xfId="35389" xr:uid="{092895E7-ED66-41D2-BF4A-1C336091ED24}"/>
    <cellStyle name="Standaard 3 3 2 2 5 4 2 4" xfId="25205" xr:uid="{0351DECE-37C2-4A73-8657-06DE8A463A4D}"/>
    <cellStyle name="Standaard 3 3 2 2 5 4 3" xfId="6633" xr:uid="{80FE479E-555E-4896-BCAD-4374CD875ECC}"/>
    <cellStyle name="Standaard 3 3 2 2 5 4 3 2" xfId="16822" xr:uid="{259B8745-60E7-4FA0-934A-8C2536F25046}"/>
    <cellStyle name="Standaard 3 3 2 2 5 4 3 2 2" xfId="37191" xr:uid="{9821B33B-A7C9-4802-A7D9-97F770AFE9C6}"/>
    <cellStyle name="Standaard 3 3 2 2 5 4 3 3" xfId="27007" xr:uid="{14C84D4A-B60B-4C75-86FE-6C63D2BC78F7}"/>
    <cellStyle name="Standaard 3 3 2 2 5 4 4" xfId="12477" xr:uid="{B8DAA1C0-9309-4DCE-B041-34BE6FC428E0}"/>
    <cellStyle name="Standaard 3 3 2 2 5 4 4 2" xfId="32846" xr:uid="{6CD5C9F1-7831-41B8-A0FF-17682F8FA242}"/>
    <cellStyle name="Standaard 3 3 2 2 5 4 5" xfId="22662" xr:uid="{42AEE198-7107-46EA-BC1E-79A632C459CE}"/>
    <cellStyle name="Standaard 3 3 2 2 5 5" xfId="3147" xr:uid="{838C3A5A-52B8-4AC6-8071-C7FE55BFCDA9}"/>
    <cellStyle name="Standaard 3 3 2 2 5 5 2" xfId="6635" xr:uid="{6ADF4293-C533-456E-AD99-8FE33683BD32}"/>
    <cellStyle name="Standaard 3 3 2 2 5 5 2 2" xfId="16824" xr:uid="{286C90BC-30A6-4E92-BDEA-ECF0B0B64F2E}"/>
    <cellStyle name="Standaard 3 3 2 2 5 5 2 2 2" xfId="37193" xr:uid="{24CA81D0-5068-42A6-A64C-8AEC6EE06DFA}"/>
    <cellStyle name="Standaard 3 3 2 2 5 5 2 3" xfId="27009" xr:uid="{6CCAFC49-18E1-45DD-B9E9-EC9BA1F0CE3E}"/>
    <cellStyle name="Standaard 3 3 2 2 5 5 3" xfId="13325" xr:uid="{36478338-A69C-4077-9167-D29CF33CEFCC}"/>
    <cellStyle name="Standaard 3 3 2 2 5 5 3 2" xfId="33694" xr:uid="{6160ACEE-2569-4E40-97D4-307BB971DA53}"/>
    <cellStyle name="Standaard 3 3 2 2 5 5 4" xfId="23510" xr:uid="{7D282661-412B-47EE-9132-7EA334F27530}"/>
    <cellStyle name="Standaard 3 3 2 2 5 6" xfId="6624" xr:uid="{8532C45F-0D0E-44C4-BD0B-85866F56C569}"/>
    <cellStyle name="Standaard 3 3 2 2 5 6 2" xfId="16813" xr:uid="{05E9A647-AD59-4B50-AE29-CA1064FE8EF8}"/>
    <cellStyle name="Standaard 3 3 2 2 5 6 2 2" xfId="37182" xr:uid="{11C238EB-AFE4-4F00-A072-1E43E27145E5}"/>
    <cellStyle name="Standaard 3 3 2 2 5 6 3" xfId="26998" xr:uid="{B74DBC10-225E-45FF-BB8E-7E165CC803A2}"/>
    <cellStyle name="Standaard 3 3 2 2 5 7" xfId="10782" xr:uid="{7745EB76-AFD0-4C10-8DB5-D97D5921A80C}"/>
    <cellStyle name="Standaard 3 3 2 2 5 7 2" xfId="31151" xr:uid="{C34D9D7E-D09A-4FDB-B6D6-C8D382060125}"/>
    <cellStyle name="Standaard 3 3 2 2 5 8" xfId="20967" xr:uid="{22DD87B5-8EF1-4CE6-A444-56ED1458B0FB}"/>
    <cellStyle name="Standaard 3 3 2 2 6" xfId="667" xr:uid="{04CC1419-8098-448F-BDA7-BEA0DC2C1A63}"/>
    <cellStyle name="Standaard 3 3 2 2 6 2" xfId="1517" xr:uid="{A2FCC540-202A-4116-AD7F-775BDBE8BFA4}"/>
    <cellStyle name="Standaard 3 3 2 2 6 2 2" xfId="4062" xr:uid="{4AF5DA0C-4325-455C-B934-86F4E560F0A6}"/>
    <cellStyle name="Standaard 3 3 2 2 6 2 2 2" xfId="6638" xr:uid="{964BC3BF-0FF3-4E70-8DFA-A70FAF663FCE}"/>
    <cellStyle name="Standaard 3 3 2 2 6 2 2 2 2" xfId="16827" xr:uid="{C50B4143-BC20-4AFE-9540-0F92BFB76D2B}"/>
    <cellStyle name="Standaard 3 3 2 2 6 2 2 2 2 2" xfId="37196" xr:uid="{434D2FD0-1E77-4ECE-ACBE-804F93288885}"/>
    <cellStyle name="Standaard 3 3 2 2 6 2 2 2 3" xfId="27012" xr:uid="{2979DF9E-66D4-41BF-9303-78F2E134BD86}"/>
    <cellStyle name="Standaard 3 3 2 2 6 2 2 3" xfId="14240" xr:uid="{E402F129-6F43-445E-BBE7-F7CD67457524}"/>
    <cellStyle name="Standaard 3 3 2 2 6 2 2 3 2" xfId="34609" xr:uid="{8612BAA9-F4B6-4A1A-AB7E-9AFB97D0226A}"/>
    <cellStyle name="Standaard 3 3 2 2 6 2 2 4" xfId="24425" xr:uid="{BAC07336-A37F-4102-A4D7-4491691EF714}"/>
    <cellStyle name="Standaard 3 3 2 2 6 2 3" xfId="6637" xr:uid="{0D76EBF7-D2D1-483C-9E07-6D724CBFFF86}"/>
    <cellStyle name="Standaard 3 3 2 2 6 2 3 2" xfId="16826" xr:uid="{DF2D2E7A-3D3D-4B01-899D-9936E21DCB8A}"/>
    <cellStyle name="Standaard 3 3 2 2 6 2 3 2 2" xfId="37195" xr:uid="{112A59BE-E196-45CE-A362-A299353940EA}"/>
    <cellStyle name="Standaard 3 3 2 2 6 2 3 3" xfId="27011" xr:uid="{2C7E2ABB-7501-4A24-8ABF-91B65F8DDE9B}"/>
    <cellStyle name="Standaard 3 3 2 2 6 2 4" xfId="11697" xr:uid="{B8923CFB-BA25-466D-A3CD-8876B45CF44F}"/>
    <cellStyle name="Standaard 3 3 2 2 6 2 4 2" xfId="32066" xr:uid="{24047D76-DA60-4974-9B34-A3E5EA54106C}"/>
    <cellStyle name="Standaard 3 3 2 2 6 2 5" xfId="21882" xr:uid="{4E468F42-BB9A-473B-91A4-ACB1C70C2959}"/>
    <cellStyle name="Standaard 3 3 2 2 6 3" xfId="2364" xr:uid="{506DE27E-6536-456B-9236-78BE92AABCDE}"/>
    <cellStyle name="Standaard 3 3 2 2 6 3 2" xfId="4909" xr:uid="{132FC879-5240-4967-AB83-E3D44F511BA2}"/>
    <cellStyle name="Standaard 3 3 2 2 6 3 2 2" xfId="6640" xr:uid="{84904F23-AD5D-433D-A542-45D88B2E6513}"/>
    <cellStyle name="Standaard 3 3 2 2 6 3 2 2 2" xfId="16829" xr:uid="{7D8EDD75-A38A-4DC4-AC3E-EDA5068ECFB7}"/>
    <cellStyle name="Standaard 3 3 2 2 6 3 2 2 2 2" xfId="37198" xr:uid="{B1BE536A-7AC9-43BD-96A7-2996C6ADDB51}"/>
    <cellStyle name="Standaard 3 3 2 2 6 3 2 2 3" xfId="27014" xr:uid="{8E3BC5F5-7241-455A-83EA-3D0FDA6E3FBB}"/>
    <cellStyle name="Standaard 3 3 2 2 6 3 2 3" xfId="15087" xr:uid="{586C758C-E200-4072-9964-13CEFFDD5074}"/>
    <cellStyle name="Standaard 3 3 2 2 6 3 2 3 2" xfId="35456" xr:uid="{6001CAA3-8EC6-48E4-BC00-F9CF88432E5D}"/>
    <cellStyle name="Standaard 3 3 2 2 6 3 2 4" xfId="25272" xr:uid="{C701E208-5846-4664-8DF9-840F536AC98E}"/>
    <cellStyle name="Standaard 3 3 2 2 6 3 3" xfId="6639" xr:uid="{7ACE4BA9-C1D6-4E39-AB64-C2F68C8F266E}"/>
    <cellStyle name="Standaard 3 3 2 2 6 3 3 2" xfId="16828" xr:uid="{60A84D2B-802C-4C83-99AC-4A5068D195D6}"/>
    <cellStyle name="Standaard 3 3 2 2 6 3 3 2 2" xfId="37197" xr:uid="{5F6BA690-AA05-4CF2-A9B7-7B79AEBE6BB1}"/>
    <cellStyle name="Standaard 3 3 2 2 6 3 3 3" xfId="27013" xr:uid="{F3137A38-8D38-4324-A44D-4B2F10343F83}"/>
    <cellStyle name="Standaard 3 3 2 2 6 3 4" xfId="12544" xr:uid="{2A213BC2-AE3E-4B14-B53B-27306955D3D9}"/>
    <cellStyle name="Standaard 3 3 2 2 6 3 4 2" xfId="32913" xr:uid="{DC83A1DE-6139-4E4E-A45C-ED729D2260D3}"/>
    <cellStyle name="Standaard 3 3 2 2 6 3 5" xfId="22729" xr:uid="{9AF3DF8B-6C98-4503-A569-FBC57B4106B5}"/>
    <cellStyle name="Standaard 3 3 2 2 6 4" xfId="3214" xr:uid="{3E77B47B-9D00-4646-A7DD-CB00E42CBC97}"/>
    <cellStyle name="Standaard 3 3 2 2 6 4 2" xfId="6641" xr:uid="{9C231BF8-E715-4D55-B7A1-F2735BB2CD85}"/>
    <cellStyle name="Standaard 3 3 2 2 6 4 2 2" xfId="16830" xr:uid="{98846C16-CCC3-48E1-9529-E4E5F6D741E6}"/>
    <cellStyle name="Standaard 3 3 2 2 6 4 2 2 2" xfId="37199" xr:uid="{4F807F39-86A3-40E2-AB02-54F2111F3301}"/>
    <cellStyle name="Standaard 3 3 2 2 6 4 2 3" xfId="27015" xr:uid="{5E61E739-CC69-4CD2-8B87-C24C56C29F49}"/>
    <cellStyle name="Standaard 3 3 2 2 6 4 3" xfId="13392" xr:uid="{97B46C69-C064-454B-BEFC-E2526F0BC74E}"/>
    <cellStyle name="Standaard 3 3 2 2 6 4 3 2" xfId="33761" xr:uid="{8D0F9E56-596A-4736-BDFF-BD5828EA56B8}"/>
    <cellStyle name="Standaard 3 3 2 2 6 4 4" xfId="23577" xr:uid="{BA0C0DBC-5B73-4C81-8664-153661F58BB7}"/>
    <cellStyle name="Standaard 3 3 2 2 6 5" xfId="6636" xr:uid="{7517F96C-E2EC-42BC-8468-37949A16FAC2}"/>
    <cellStyle name="Standaard 3 3 2 2 6 5 2" xfId="16825" xr:uid="{AE165145-04BF-432F-92AC-A3ABB047054E}"/>
    <cellStyle name="Standaard 3 3 2 2 6 5 2 2" xfId="37194" xr:uid="{A32ECEB5-621A-4580-A807-897F2CC9ABA2}"/>
    <cellStyle name="Standaard 3 3 2 2 6 5 3" xfId="27010" xr:uid="{84DDEFC5-828B-48E5-9278-54C721C58293}"/>
    <cellStyle name="Standaard 3 3 2 2 6 6" xfId="10849" xr:uid="{D6833AB1-10B1-4C4B-801E-F3E2D4A9657D}"/>
    <cellStyle name="Standaard 3 3 2 2 6 6 2" xfId="31218" xr:uid="{19995F99-3529-4A8B-A205-796EC57BBD79}"/>
    <cellStyle name="Standaard 3 3 2 2 6 7" xfId="21034" xr:uid="{B07AD483-AE3A-497E-9A68-B6B7615472E6}"/>
    <cellStyle name="Standaard 3 3 2 2 7" xfId="1093" xr:uid="{F604A0F1-FB60-4444-8480-1CF8411DABFE}"/>
    <cellStyle name="Standaard 3 3 2 2 7 2" xfId="3638" xr:uid="{EACAEF31-9989-4457-AB8C-C6344D5F1C63}"/>
    <cellStyle name="Standaard 3 3 2 2 7 2 2" xfId="6643" xr:uid="{F9E328EF-BF06-4883-AAE7-11BAF21884C8}"/>
    <cellStyle name="Standaard 3 3 2 2 7 2 2 2" xfId="16832" xr:uid="{CEA32B7E-3AC3-483C-A651-03B0ECCEE9BF}"/>
    <cellStyle name="Standaard 3 3 2 2 7 2 2 2 2" xfId="37201" xr:uid="{F15AAAF2-44C4-464D-997A-7C95ED31534F}"/>
    <cellStyle name="Standaard 3 3 2 2 7 2 2 3" xfId="27017" xr:uid="{C4C90AF4-47CF-4C80-8D40-E6BDC8C80978}"/>
    <cellStyle name="Standaard 3 3 2 2 7 2 3" xfId="13816" xr:uid="{6D731EAA-4332-4F6F-8789-516B2C808439}"/>
    <cellStyle name="Standaard 3 3 2 2 7 2 3 2" xfId="34185" xr:uid="{F8E91DB8-41EF-40CF-8594-1F4FAE6CA589}"/>
    <cellStyle name="Standaard 3 3 2 2 7 2 4" xfId="24001" xr:uid="{A0923C46-AACD-4C32-B5CF-BE4F550CAD89}"/>
    <cellStyle name="Standaard 3 3 2 2 7 3" xfId="6642" xr:uid="{774C8858-9DF3-4BB8-94F8-721AAD9742B0}"/>
    <cellStyle name="Standaard 3 3 2 2 7 3 2" xfId="16831" xr:uid="{3D785A62-5704-40F5-B6F0-472256742E60}"/>
    <cellStyle name="Standaard 3 3 2 2 7 3 2 2" xfId="37200" xr:uid="{7CD7934D-12E7-45FA-89DC-18F4A57B1A42}"/>
    <cellStyle name="Standaard 3 3 2 2 7 3 3" xfId="27016" xr:uid="{385C3364-6E43-4BE3-8444-7AD0710FCF42}"/>
    <cellStyle name="Standaard 3 3 2 2 7 4" xfId="11273" xr:uid="{ED7F3C9E-7929-4F23-9867-0EC825E23B6C}"/>
    <cellStyle name="Standaard 3 3 2 2 7 4 2" xfId="31642" xr:uid="{68CB789A-FB7D-45FB-91F5-340F80D2916F}"/>
    <cellStyle name="Standaard 3 3 2 2 7 5" xfId="21458" xr:uid="{8D84737A-E702-4AFE-A033-F36EA324EEC7}"/>
    <cellStyle name="Standaard 3 3 2 2 8" xfId="1940" xr:uid="{593921B8-5955-437D-B0D8-7EB758065AC3}"/>
    <cellStyle name="Standaard 3 3 2 2 8 2" xfId="4485" xr:uid="{57F508ED-9C1C-4C75-840F-AAF74EB7B9CA}"/>
    <cellStyle name="Standaard 3 3 2 2 8 2 2" xfId="6645" xr:uid="{EC5E29E4-4B68-4621-BC05-94E3C6E99752}"/>
    <cellStyle name="Standaard 3 3 2 2 8 2 2 2" xfId="16834" xr:uid="{7F8A82CB-AE8F-4F8D-890D-1C65E41E6ED7}"/>
    <cellStyle name="Standaard 3 3 2 2 8 2 2 2 2" xfId="37203" xr:uid="{06B609B6-2715-496B-A44C-330769C7D1FE}"/>
    <cellStyle name="Standaard 3 3 2 2 8 2 2 3" xfId="27019" xr:uid="{F6B01AAD-D38D-4930-9D8B-8EBEB841D6C0}"/>
    <cellStyle name="Standaard 3 3 2 2 8 2 3" xfId="14663" xr:uid="{E9DCF381-0EB1-4CC2-A0CA-9A11B8E5CA29}"/>
    <cellStyle name="Standaard 3 3 2 2 8 2 3 2" xfId="35032" xr:uid="{B2ADC96D-BEC1-4F74-9DC4-60F24E081B07}"/>
    <cellStyle name="Standaard 3 3 2 2 8 2 4" xfId="24848" xr:uid="{427F7FA7-3893-4C3C-AAE3-5F8E7D3EDBC1}"/>
    <cellStyle name="Standaard 3 3 2 2 8 3" xfId="6644" xr:uid="{8939F3A5-BBFA-4747-8C58-A128CC329211}"/>
    <cellStyle name="Standaard 3 3 2 2 8 3 2" xfId="16833" xr:uid="{4C224F0C-2436-48C7-BFCD-EFF26A503B26}"/>
    <cellStyle name="Standaard 3 3 2 2 8 3 2 2" xfId="37202" xr:uid="{39422E47-23C9-40DB-9F1E-4A03B98108DF}"/>
    <cellStyle name="Standaard 3 3 2 2 8 3 3" xfId="27018" xr:uid="{C0DD7D42-014E-4B68-A70B-F08FDF5640D0}"/>
    <cellStyle name="Standaard 3 3 2 2 8 4" xfId="12120" xr:uid="{6EB242B9-8F58-43EF-9CDC-0635CC53A999}"/>
    <cellStyle name="Standaard 3 3 2 2 8 4 2" xfId="32489" xr:uid="{14969E5F-4BC5-40AD-B56E-D94257AF34CD}"/>
    <cellStyle name="Standaard 3 3 2 2 8 5" xfId="22305" xr:uid="{A9E00FD6-04DB-447C-891D-6C551D9B3915}"/>
    <cellStyle name="Standaard 3 3 2 2 9" xfId="2790" xr:uid="{9F210C66-7584-4C16-97F8-73F26B3D2AE1}"/>
    <cellStyle name="Standaard 3 3 2 2 9 2" xfId="6646" xr:uid="{61738BCA-59C9-4134-801C-2C53E6EE0464}"/>
    <cellStyle name="Standaard 3 3 2 2 9 2 2" xfId="16835" xr:uid="{024765E2-6F81-4AC6-912B-1800DB30E7A9}"/>
    <cellStyle name="Standaard 3 3 2 2 9 2 2 2" xfId="37204" xr:uid="{7E1EA2C7-0CCA-415A-A291-88CF5DCF9376}"/>
    <cellStyle name="Standaard 3 3 2 2 9 2 3" xfId="27020" xr:uid="{86C6CE32-7D0B-485F-876D-B9BDEB086068}"/>
    <cellStyle name="Standaard 3 3 2 2 9 3" xfId="12968" xr:uid="{BCD40D03-F310-4E7F-92E9-88A8D3D2A9D9}"/>
    <cellStyle name="Standaard 3 3 2 2 9 3 2" xfId="33337" xr:uid="{DEDD1A38-DC6D-4F9B-B506-6898EF7E80DF}"/>
    <cellStyle name="Standaard 3 3 2 2 9 4" xfId="23153" xr:uid="{0B52810E-7530-46BC-ABA0-3CFDB0277CDE}"/>
    <cellStyle name="Standaard 3 3 2 3" xfId="140" xr:uid="{0EFCA60B-6968-4771-8548-CC576C48002B}"/>
    <cellStyle name="Standaard 3 3 2 3 10" xfId="20643" xr:uid="{BB829291-9BC8-44D3-AF30-2401ED1074DD}"/>
    <cellStyle name="Standaard 3 3 2 3 2" xfId="276" xr:uid="{9293B12D-EC6B-4337-B343-7A4299809501}"/>
    <cellStyle name="Standaard 3 3 2 3 2 2" xfId="834" xr:uid="{DB9A850D-B0E0-481D-9472-4858EEA1850D}"/>
    <cellStyle name="Standaard 3 3 2 3 2 2 2" xfId="1684" xr:uid="{3618B895-75ED-4EA6-B892-15C2A203F6E0}"/>
    <cellStyle name="Standaard 3 3 2 3 2 2 2 2" xfId="4229" xr:uid="{B890C6A9-CB45-4918-B263-9E1B67FE33DB}"/>
    <cellStyle name="Standaard 3 3 2 3 2 2 2 2 2" xfId="6651" xr:uid="{16355661-810C-43AB-A588-0803379EC677}"/>
    <cellStyle name="Standaard 3 3 2 3 2 2 2 2 2 2" xfId="16840" xr:uid="{69749997-CDCB-4243-9DF1-A70D4F013A82}"/>
    <cellStyle name="Standaard 3 3 2 3 2 2 2 2 2 2 2" xfId="37209" xr:uid="{81A3B2EB-DCD2-46C8-AE35-F2489D7AFA63}"/>
    <cellStyle name="Standaard 3 3 2 3 2 2 2 2 2 3" xfId="27025" xr:uid="{A67C7B9C-C0BC-44B3-931D-16777A3B48E4}"/>
    <cellStyle name="Standaard 3 3 2 3 2 2 2 2 3" xfId="14407" xr:uid="{4F90967A-DC06-491B-8C8F-5B3BCC969CC1}"/>
    <cellStyle name="Standaard 3 3 2 3 2 2 2 2 3 2" xfId="34776" xr:uid="{4FE029B8-5457-4E28-8B83-13E831F0669A}"/>
    <cellStyle name="Standaard 3 3 2 3 2 2 2 2 4" xfId="24592" xr:uid="{5ACAFC5E-2625-4E3D-A334-0D17B50BA9A8}"/>
    <cellStyle name="Standaard 3 3 2 3 2 2 2 3" xfId="6650" xr:uid="{073374C8-0ED5-4C78-B876-4B7B8966C8D0}"/>
    <cellStyle name="Standaard 3 3 2 3 2 2 2 3 2" xfId="16839" xr:uid="{0C6DF3C2-7885-4B53-9CF6-D45C30896683}"/>
    <cellStyle name="Standaard 3 3 2 3 2 2 2 3 2 2" xfId="37208" xr:uid="{79CC9E69-361D-422B-8F37-265226BC5E23}"/>
    <cellStyle name="Standaard 3 3 2 3 2 2 2 3 3" xfId="27024" xr:uid="{51E84A2D-7087-479A-A716-1C7DCACC1C0B}"/>
    <cellStyle name="Standaard 3 3 2 3 2 2 2 4" xfId="11864" xr:uid="{7E97B659-BE61-4338-9D64-8DE4B89531A8}"/>
    <cellStyle name="Standaard 3 3 2 3 2 2 2 4 2" xfId="32233" xr:uid="{FE4A3EA4-6A6C-44E2-94F0-CDE25E7BA6C6}"/>
    <cellStyle name="Standaard 3 3 2 3 2 2 2 5" xfId="22049" xr:uid="{CD776D63-072D-482E-8A7E-4D9800618F1A}"/>
    <cellStyle name="Standaard 3 3 2 3 2 2 3" xfId="2531" xr:uid="{1CBD04A2-24EE-4A34-91A5-5FF9B681EA4F}"/>
    <cellStyle name="Standaard 3 3 2 3 2 2 3 2" xfId="5076" xr:uid="{012CCF6E-222F-46D1-809C-014498DDA794}"/>
    <cellStyle name="Standaard 3 3 2 3 2 2 3 2 2" xfId="6653" xr:uid="{7BBD4AA7-C037-422D-B1A9-38940868FC0B}"/>
    <cellStyle name="Standaard 3 3 2 3 2 2 3 2 2 2" xfId="16842" xr:uid="{B0C7E9A3-10B2-411A-84CA-AF913BEF7BF9}"/>
    <cellStyle name="Standaard 3 3 2 3 2 2 3 2 2 2 2" xfId="37211" xr:uid="{F0403ECA-2217-4D20-9A24-A89C32F9FF56}"/>
    <cellStyle name="Standaard 3 3 2 3 2 2 3 2 2 3" xfId="27027" xr:uid="{3F943508-ACB8-43E9-992D-D9BEE670F549}"/>
    <cellStyle name="Standaard 3 3 2 3 2 2 3 2 3" xfId="15254" xr:uid="{DBE0310D-2CAE-47BC-B5C6-61B904DA4D45}"/>
    <cellStyle name="Standaard 3 3 2 3 2 2 3 2 3 2" xfId="35623" xr:uid="{E948512A-95ED-4CF2-8298-52B544AAAE22}"/>
    <cellStyle name="Standaard 3 3 2 3 2 2 3 2 4" xfId="25439" xr:uid="{77B43D0B-86EF-47B1-B468-19A1D234AA01}"/>
    <cellStyle name="Standaard 3 3 2 3 2 2 3 3" xfId="6652" xr:uid="{6C19BFAF-F84D-4884-8CAD-6A97DC32DAD6}"/>
    <cellStyle name="Standaard 3 3 2 3 2 2 3 3 2" xfId="16841" xr:uid="{F11328BD-E38A-460C-83D0-B345AFBCF725}"/>
    <cellStyle name="Standaard 3 3 2 3 2 2 3 3 2 2" xfId="37210" xr:uid="{6AE96C00-E997-4933-8D81-43600E8AD838}"/>
    <cellStyle name="Standaard 3 3 2 3 2 2 3 3 3" xfId="27026" xr:uid="{A531DBEE-1E8A-41BB-8686-7848EA7A6D2E}"/>
    <cellStyle name="Standaard 3 3 2 3 2 2 3 4" xfId="12711" xr:uid="{29DBC550-FB5A-41A4-A608-30945E5ACF62}"/>
    <cellStyle name="Standaard 3 3 2 3 2 2 3 4 2" xfId="33080" xr:uid="{671B6141-3328-442E-A5A7-FF37C69A27A6}"/>
    <cellStyle name="Standaard 3 3 2 3 2 2 3 5" xfId="22896" xr:uid="{27E6A41C-4CE1-4AF9-AAAE-B2F34859C1BB}"/>
    <cellStyle name="Standaard 3 3 2 3 2 2 4" xfId="3381" xr:uid="{57280E79-0AB4-4A37-8659-8B126D316418}"/>
    <cellStyle name="Standaard 3 3 2 3 2 2 4 2" xfId="6654" xr:uid="{DD714123-931F-4959-A15A-99B45760ABAF}"/>
    <cellStyle name="Standaard 3 3 2 3 2 2 4 2 2" xfId="16843" xr:uid="{983BBF94-FB8E-4609-AA67-68051E3033D5}"/>
    <cellStyle name="Standaard 3 3 2 3 2 2 4 2 2 2" xfId="37212" xr:uid="{814B1C08-4B4C-4447-B9C1-9B1BD5C5BEA2}"/>
    <cellStyle name="Standaard 3 3 2 3 2 2 4 2 3" xfId="27028" xr:uid="{3ADDBD7B-EA5B-45F4-B956-B0C246A48299}"/>
    <cellStyle name="Standaard 3 3 2 3 2 2 4 3" xfId="13559" xr:uid="{4FA6C675-BA5F-4DC5-8CE4-E79C7F21BFBD}"/>
    <cellStyle name="Standaard 3 3 2 3 2 2 4 3 2" xfId="33928" xr:uid="{C556F0B6-8175-4B50-974A-A7C70358CB7B}"/>
    <cellStyle name="Standaard 3 3 2 3 2 2 4 4" xfId="23744" xr:uid="{5A78CA9A-480F-4E58-958C-E0ECBFE1DB06}"/>
    <cellStyle name="Standaard 3 3 2 3 2 2 5" xfId="6649" xr:uid="{202D4987-B37A-429D-A8AF-77C93E27C14C}"/>
    <cellStyle name="Standaard 3 3 2 3 2 2 5 2" xfId="16838" xr:uid="{4B91CE56-5E52-40F2-8326-6E9167E9CEE9}"/>
    <cellStyle name="Standaard 3 3 2 3 2 2 5 2 2" xfId="37207" xr:uid="{087C1D7F-EA4B-4558-84AF-51F1B340E743}"/>
    <cellStyle name="Standaard 3 3 2 3 2 2 5 3" xfId="27023" xr:uid="{E62406C0-E402-4E80-A219-5E9510FE4219}"/>
    <cellStyle name="Standaard 3 3 2 3 2 2 6" xfId="11016" xr:uid="{240BD1A4-239C-48B8-9510-2D623CA76962}"/>
    <cellStyle name="Standaard 3 3 2 3 2 2 6 2" xfId="31385" xr:uid="{821259CE-32E4-4AAA-82E2-57E8F1754CD6}"/>
    <cellStyle name="Standaard 3 3 2 3 2 2 7" xfId="21201" xr:uid="{BB84F379-EF56-4938-B1E6-254981053446}"/>
    <cellStyle name="Standaard 3 3 2 3 2 3" xfId="1260" xr:uid="{F677F7E5-8552-4871-8D55-C96847F05C1D}"/>
    <cellStyle name="Standaard 3 3 2 3 2 3 2" xfId="3805" xr:uid="{B1AEC3B4-B903-40CA-ADE6-FE007EC49EF0}"/>
    <cellStyle name="Standaard 3 3 2 3 2 3 2 2" xfId="6656" xr:uid="{A0698874-E50B-43C4-BAB4-27FF39078040}"/>
    <cellStyle name="Standaard 3 3 2 3 2 3 2 2 2" xfId="16845" xr:uid="{300B6BDF-2E8E-478A-9DC2-E67A0B0FBAF2}"/>
    <cellStyle name="Standaard 3 3 2 3 2 3 2 2 2 2" xfId="37214" xr:uid="{70127E64-B04B-4113-A3D5-D29A0849D003}"/>
    <cellStyle name="Standaard 3 3 2 3 2 3 2 2 3" xfId="27030" xr:uid="{A3EA5396-09C1-4B77-8CC4-586BF7F6C3F1}"/>
    <cellStyle name="Standaard 3 3 2 3 2 3 2 3" xfId="13983" xr:uid="{1CD31B6B-D5D6-4B86-BD8C-5AA28CD41E6C}"/>
    <cellStyle name="Standaard 3 3 2 3 2 3 2 3 2" xfId="34352" xr:uid="{81389E16-69B9-44D0-B027-AED0752E231E}"/>
    <cellStyle name="Standaard 3 3 2 3 2 3 2 4" xfId="24168" xr:uid="{E3CCB4A4-F4FA-4D90-9C1B-EC544436FBAE}"/>
    <cellStyle name="Standaard 3 3 2 3 2 3 3" xfId="6655" xr:uid="{56494142-AAC9-4125-902A-CFBFF95C6C19}"/>
    <cellStyle name="Standaard 3 3 2 3 2 3 3 2" xfId="16844" xr:uid="{38E5DFC8-D56A-4F8B-8F30-86A829DCDB30}"/>
    <cellStyle name="Standaard 3 3 2 3 2 3 3 2 2" xfId="37213" xr:uid="{A77C7DF7-9E74-40B8-959F-F67890930768}"/>
    <cellStyle name="Standaard 3 3 2 3 2 3 3 3" xfId="27029" xr:uid="{7168635F-10C7-4E2C-A02E-86DBA0D8AE0B}"/>
    <cellStyle name="Standaard 3 3 2 3 2 3 4" xfId="11440" xr:uid="{7ECF0409-4E68-42A4-B345-80B1EE007E27}"/>
    <cellStyle name="Standaard 3 3 2 3 2 3 4 2" xfId="31809" xr:uid="{C45907AD-86ED-44B3-86EA-71F68C0BB36D}"/>
    <cellStyle name="Standaard 3 3 2 3 2 3 5" xfId="21625" xr:uid="{7CFEE8A8-65E9-42DE-85B6-11599CC374EB}"/>
    <cellStyle name="Standaard 3 3 2 3 2 4" xfId="2107" xr:uid="{20F76657-5D0F-4A61-AF1F-1965616CB4F4}"/>
    <cellStyle name="Standaard 3 3 2 3 2 4 2" xfId="4652" xr:uid="{3E422F9B-47D8-47A1-80E8-94FC5DE834BD}"/>
    <cellStyle name="Standaard 3 3 2 3 2 4 2 2" xfId="6658" xr:uid="{735338FA-6632-4791-BC0B-169C9F8B1FED}"/>
    <cellStyle name="Standaard 3 3 2 3 2 4 2 2 2" xfId="16847" xr:uid="{513720BA-B01B-407C-9FBF-AA224C7A2077}"/>
    <cellStyle name="Standaard 3 3 2 3 2 4 2 2 2 2" xfId="37216" xr:uid="{FAFDA00A-57AD-4965-A8E9-A75D9281A873}"/>
    <cellStyle name="Standaard 3 3 2 3 2 4 2 2 3" xfId="27032" xr:uid="{CC3027E4-83A1-43FB-ACEB-8B2082119F52}"/>
    <cellStyle name="Standaard 3 3 2 3 2 4 2 3" xfId="14830" xr:uid="{5A220281-6601-4A6B-BCF1-5941995F10DE}"/>
    <cellStyle name="Standaard 3 3 2 3 2 4 2 3 2" xfId="35199" xr:uid="{E05450CD-25BC-4290-8393-222BE06E0250}"/>
    <cellStyle name="Standaard 3 3 2 3 2 4 2 4" xfId="25015" xr:uid="{76DAB56E-A023-4C46-B080-866CEE0FDEAF}"/>
    <cellStyle name="Standaard 3 3 2 3 2 4 3" xfId="6657" xr:uid="{246C4539-5F7F-44B5-A855-00B51FB5CFA5}"/>
    <cellStyle name="Standaard 3 3 2 3 2 4 3 2" xfId="16846" xr:uid="{EC5D5ECE-C905-4F64-812A-F081D87D0E7C}"/>
    <cellStyle name="Standaard 3 3 2 3 2 4 3 2 2" xfId="37215" xr:uid="{D520ABD9-F685-4879-8EA2-E7484E3D5A73}"/>
    <cellStyle name="Standaard 3 3 2 3 2 4 3 3" xfId="27031" xr:uid="{8BA0AD59-FA6B-4363-9FE1-C87DF9D158E1}"/>
    <cellStyle name="Standaard 3 3 2 3 2 4 4" xfId="12287" xr:uid="{00655267-9E4F-44C1-9098-D3A5FE9EA9A6}"/>
    <cellStyle name="Standaard 3 3 2 3 2 4 4 2" xfId="32656" xr:uid="{8CA56262-9DEA-452C-A13C-E3C877684485}"/>
    <cellStyle name="Standaard 3 3 2 3 2 4 5" xfId="22472" xr:uid="{F5E943C6-156B-4DD0-B9B9-0159436BB26D}"/>
    <cellStyle name="Standaard 3 3 2 3 2 5" xfId="2957" xr:uid="{5C3F76BA-A17D-4D55-85D3-61A80C42D9A3}"/>
    <cellStyle name="Standaard 3 3 2 3 2 5 2" xfId="6659" xr:uid="{BD2B5F06-A52D-43BE-A94A-A05F7EA8E692}"/>
    <cellStyle name="Standaard 3 3 2 3 2 5 2 2" xfId="16848" xr:uid="{22781504-9DF5-47B7-8744-2D350BFCAFEA}"/>
    <cellStyle name="Standaard 3 3 2 3 2 5 2 2 2" xfId="37217" xr:uid="{8CB255CD-6B6E-4E84-B295-EA99522ED783}"/>
    <cellStyle name="Standaard 3 3 2 3 2 5 2 3" xfId="27033" xr:uid="{22554083-CC10-4F71-AD49-0CB5DDDC4517}"/>
    <cellStyle name="Standaard 3 3 2 3 2 5 3" xfId="13135" xr:uid="{19C37F39-D87D-401E-8F6B-06327C30839C}"/>
    <cellStyle name="Standaard 3 3 2 3 2 5 3 2" xfId="33504" xr:uid="{D3550CB5-D1BD-4F59-AF7F-619A5F20E4A0}"/>
    <cellStyle name="Standaard 3 3 2 3 2 5 4" xfId="23320" xr:uid="{8621D50E-503E-4DE8-9FCC-DB2F2EDDBEDC}"/>
    <cellStyle name="Standaard 3 3 2 3 2 6" xfId="6648" xr:uid="{B62EE9A9-B4EB-488D-B7C8-698DC7659C7E}"/>
    <cellStyle name="Standaard 3 3 2 3 2 6 2" xfId="16837" xr:uid="{F8A4E37A-5C4B-4B72-BAAC-8E69B930DE38}"/>
    <cellStyle name="Standaard 3 3 2 3 2 6 2 2" xfId="37206" xr:uid="{9811FF7C-4D0D-47B5-B092-CD971FA31E07}"/>
    <cellStyle name="Standaard 3 3 2 3 2 6 3" xfId="27022" xr:uid="{9E584250-2689-48A9-847C-D1482192B80E}"/>
    <cellStyle name="Standaard 3 3 2 3 2 7" xfId="10592" xr:uid="{CB1D3768-52F5-482D-ADE6-0A892C863AF0}"/>
    <cellStyle name="Standaard 3 3 2 3 2 7 2" xfId="30961" xr:uid="{EB891C6B-66C0-4118-8B3F-7A92C77D66E2}"/>
    <cellStyle name="Standaard 3 3 2 3 2 8" xfId="20777" xr:uid="{9BFFE368-B887-444F-81CA-470E1E221511}"/>
    <cellStyle name="Standaard 3 3 2 3 3" xfId="443" xr:uid="{96338E7C-1079-4189-919B-45D3CB8F44B9}"/>
    <cellStyle name="Standaard 3 3 2 3 4" xfId="700" xr:uid="{19516224-642C-4273-B445-56B94C52AEBB}"/>
    <cellStyle name="Standaard 3 3 2 3 4 2" xfId="1550" xr:uid="{EA6AE515-FDCC-4314-A5FE-2712E3D308CB}"/>
    <cellStyle name="Standaard 3 3 2 3 4 2 2" xfId="4095" xr:uid="{F51384CA-A4DA-4E2C-8781-04B70CC1F800}"/>
    <cellStyle name="Standaard 3 3 2 3 4 2 2 2" xfId="6662" xr:uid="{76B097F1-4E91-446D-81AC-E5C42AF60BA8}"/>
    <cellStyle name="Standaard 3 3 2 3 4 2 2 2 2" xfId="16851" xr:uid="{5A52C0A6-FBFF-40C4-84DA-9E2E64759C60}"/>
    <cellStyle name="Standaard 3 3 2 3 4 2 2 2 2 2" xfId="37220" xr:uid="{51BE27A9-4242-4C6C-A3A6-A2B7C49DEFB9}"/>
    <cellStyle name="Standaard 3 3 2 3 4 2 2 2 3" xfId="27036" xr:uid="{E3737076-BFA7-4F8E-8991-09ED07AACA8B}"/>
    <cellStyle name="Standaard 3 3 2 3 4 2 2 3" xfId="14273" xr:uid="{9F2FCF23-9B9A-40CA-A508-422D7CDEDC07}"/>
    <cellStyle name="Standaard 3 3 2 3 4 2 2 3 2" xfId="34642" xr:uid="{F4DA7F96-2574-4B02-AA22-0B22C7C8E09D}"/>
    <cellStyle name="Standaard 3 3 2 3 4 2 2 4" xfId="24458" xr:uid="{C43AECD0-FBBC-43AB-AC95-B18C6EFA51F5}"/>
    <cellStyle name="Standaard 3 3 2 3 4 2 3" xfId="6661" xr:uid="{9AB322C7-022B-4487-A9BF-68A42AB0E0C8}"/>
    <cellStyle name="Standaard 3 3 2 3 4 2 3 2" xfId="16850" xr:uid="{E8AEC6A7-D221-45C5-BA6F-51B5FEC331F3}"/>
    <cellStyle name="Standaard 3 3 2 3 4 2 3 2 2" xfId="37219" xr:uid="{90E844E6-8DF1-4EFA-B9F3-65515A62B27F}"/>
    <cellStyle name="Standaard 3 3 2 3 4 2 3 3" xfId="27035" xr:uid="{8630BAE0-7053-44BF-B4D6-338CAEF3F039}"/>
    <cellStyle name="Standaard 3 3 2 3 4 2 4" xfId="11730" xr:uid="{BEC87A12-01FE-4EDE-9F0A-6BF3BCA6BB88}"/>
    <cellStyle name="Standaard 3 3 2 3 4 2 4 2" xfId="32099" xr:uid="{86E220D8-88A2-41F7-B920-6DA7F8735C2B}"/>
    <cellStyle name="Standaard 3 3 2 3 4 2 5" xfId="21915" xr:uid="{BB415B0B-2B29-4A56-9DD3-20A43A081398}"/>
    <cellStyle name="Standaard 3 3 2 3 4 3" xfId="2397" xr:uid="{D117A34B-05A7-4EDA-B3C1-ACCCDA7083DB}"/>
    <cellStyle name="Standaard 3 3 2 3 4 3 2" xfId="4942" xr:uid="{739A0CCD-B181-451D-89AC-0A078E806F92}"/>
    <cellStyle name="Standaard 3 3 2 3 4 3 2 2" xfId="6664" xr:uid="{B181D197-3271-4AF3-A97D-2C53AD1A4B1F}"/>
    <cellStyle name="Standaard 3 3 2 3 4 3 2 2 2" xfId="16853" xr:uid="{67E1483B-E49A-49A6-B643-E97395423BBE}"/>
    <cellStyle name="Standaard 3 3 2 3 4 3 2 2 2 2" xfId="37222" xr:uid="{B4D0F111-A2FC-43F9-9B87-64F06E1AB7DA}"/>
    <cellStyle name="Standaard 3 3 2 3 4 3 2 2 3" xfId="27038" xr:uid="{C5E27298-D8E3-4979-BF5E-1807F7670FD6}"/>
    <cellStyle name="Standaard 3 3 2 3 4 3 2 3" xfId="15120" xr:uid="{5269D71E-1C2F-4A22-8EFD-A6E5272253DD}"/>
    <cellStyle name="Standaard 3 3 2 3 4 3 2 3 2" xfId="35489" xr:uid="{367259AD-6954-43F0-A682-C135A1BDA43D}"/>
    <cellStyle name="Standaard 3 3 2 3 4 3 2 4" xfId="25305" xr:uid="{8277339A-E4A3-43CC-AC4A-CEBF01C4FD69}"/>
    <cellStyle name="Standaard 3 3 2 3 4 3 3" xfId="6663" xr:uid="{205016E7-D1F1-4441-BA84-59C43F934B2C}"/>
    <cellStyle name="Standaard 3 3 2 3 4 3 3 2" xfId="16852" xr:uid="{A5366A5E-8C12-4AD7-BE29-44F82435D184}"/>
    <cellStyle name="Standaard 3 3 2 3 4 3 3 2 2" xfId="37221" xr:uid="{19DBABEB-F0D6-4A5D-BD01-F47A01C645BC}"/>
    <cellStyle name="Standaard 3 3 2 3 4 3 3 3" xfId="27037" xr:uid="{3DD20259-7D06-4F98-9C24-CFC75DCD6160}"/>
    <cellStyle name="Standaard 3 3 2 3 4 3 4" xfId="12577" xr:uid="{DD36A410-CD6E-4A10-A2DA-CAE952AF1FB3}"/>
    <cellStyle name="Standaard 3 3 2 3 4 3 4 2" xfId="32946" xr:uid="{DA822A13-F5CF-4440-BEAA-8FABEA7A72B4}"/>
    <cellStyle name="Standaard 3 3 2 3 4 3 5" xfId="22762" xr:uid="{634C3B8F-AF3C-4959-8AD0-8913C96039A9}"/>
    <cellStyle name="Standaard 3 3 2 3 4 4" xfId="3247" xr:uid="{5BFAB997-622A-4124-88CA-CC463D14EBB0}"/>
    <cellStyle name="Standaard 3 3 2 3 4 4 2" xfId="6665" xr:uid="{66A02884-4545-43B7-80B6-6F9B5AC92812}"/>
    <cellStyle name="Standaard 3 3 2 3 4 4 2 2" xfId="16854" xr:uid="{FF4437D1-68BD-4132-98B2-68DE809069D8}"/>
    <cellStyle name="Standaard 3 3 2 3 4 4 2 2 2" xfId="37223" xr:uid="{4EA6CA29-304E-4804-A45F-E5D6BC186C89}"/>
    <cellStyle name="Standaard 3 3 2 3 4 4 2 3" xfId="27039" xr:uid="{2F5D7C1D-303D-49A0-A735-CCE63CAC2684}"/>
    <cellStyle name="Standaard 3 3 2 3 4 4 3" xfId="13425" xr:uid="{DF0B1644-B15B-4256-B72F-5E83680A71C4}"/>
    <cellStyle name="Standaard 3 3 2 3 4 4 3 2" xfId="33794" xr:uid="{F2C1C66D-C9BD-46B6-8C57-DE78012BC8C7}"/>
    <cellStyle name="Standaard 3 3 2 3 4 4 4" xfId="23610" xr:uid="{B823282E-CAE6-4DF6-902D-519FD986C0E6}"/>
    <cellStyle name="Standaard 3 3 2 3 4 5" xfId="6660" xr:uid="{D48206A9-65A2-4594-96F4-7F426A7757DA}"/>
    <cellStyle name="Standaard 3 3 2 3 4 5 2" xfId="16849" xr:uid="{21A749B2-D245-4A1F-81D3-739A8462EF0B}"/>
    <cellStyle name="Standaard 3 3 2 3 4 5 2 2" xfId="37218" xr:uid="{0FE33C24-6DF8-460C-918B-0A11C6027F59}"/>
    <cellStyle name="Standaard 3 3 2 3 4 5 3" xfId="27034" xr:uid="{9CA7C61F-9395-4EAF-B208-93CE89070CAF}"/>
    <cellStyle name="Standaard 3 3 2 3 4 6" xfId="10882" xr:uid="{47FC3D75-B1AC-4331-AAE9-FB8866CC3D22}"/>
    <cellStyle name="Standaard 3 3 2 3 4 6 2" xfId="31251" xr:uid="{DC926438-D6ED-4FBB-896D-416DCBB6E964}"/>
    <cellStyle name="Standaard 3 3 2 3 4 7" xfId="21067" xr:uid="{95F6CB65-35F0-4FC7-90E1-842ADEBD438C}"/>
    <cellStyle name="Standaard 3 3 2 3 5" xfId="1126" xr:uid="{6A9E0022-1833-46BE-8694-F85E5B4515D1}"/>
    <cellStyle name="Standaard 3 3 2 3 5 2" xfId="3671" xr:uid="{98C43AED-41B9-480E-8B7E-B046159C56D8}"/>
    <cellStyle name="Standaard 3 3 2 3 5 2 2" xfId="6667" xr:uid="{2AD0F9F5-43FC-4291-935F-0C7F7BD47A9C}"/>
    <cellStyle name="Standaard 3 3 2 3 5 2 2 2" xfId="16856" xr:uid="{3CACF2A5-F958-480B-91B8-13CC60812534}"/>
    <cellStyle name="Standaard 3 3 2 3 5 2 2 2 2" xfId="37225" xr:uid="{0612CE8C-8702-41F9-9535-EAE8FD295818}"/>
    <cellStyle name="Standaard 3 3 2 3 5 2 2 3" xfId="27041" xr:uid="{E7795D34-FACC-4601-AD7B-61835936EAFB}"/>
    <cellStyle name="Standaard 3 3 2 3 5 2 3" xfId="13849" xr:uid="{7305FAC0-E350-4ADC-8A73-461B1DBFF8DF}"/>
    <cellStyle name="Standaard 3 3 2 3 5 2 3 2" xfId="34218" xr:uid="{27533802-8F3F-40AA-8CB7-016EC9775B29}"/>
    <cellStyle name="Standaard 3 3 2 3 5 2 4" xfId="24034" xr:uid="{A08900B6-4361-4E07-8F3C-560106FD064B}"/>
    <cellStyle name="Standaard 3 3 2 3 5 3" xfId="6666" xr:uid="{3FB17498-DA27-49C6-B9F5-9FD4538EDD80}"/>
    <cellStyle name="Standaard 3 3 2 3 5 3 2" xfId="16855" xr:uid="{CC4E1F1D-135F-47A3-A752-4E22BA8B4F9A}"/>
    <cellStyle name="Standaard 3 3 2 3 5 3 2 2" xfId="37224" xr:uid="{46848510-94D9-4DB9-A43E-83B4D4B838FB}"/>
    <cellStyle name="Standaard 3 3 2 3 5 3 3" xfId="27040" xr:uid="{1B455255-52FD-41EB-BEED-3EB4586C9D11}"/>
    <cellStyle name="Standaard 3 3 2 3 5 4" xfId="11306" xr:uid="{DA045586-A998-458D-98E6-384C09F78F91}"/>
    <cellStyle name="Standaard 3 3 2 3 5 4 2" xfId="31675" xr:uid="{D8608221-A9C6-4D89-8B78-62C2072FD062}"/>
    <cellStyle name="Standaard 3 3 2 3 5 5" xfId="21491" xr:uid="{E10D0341-843B-47F0-8E08-A196B236F653}"/>
    <cellStyle name="Standaard 3 3 2 3 6" xfId="1973" xr:uid="{BDB6DC5D-8743-4B1A-9776-6B5F97F7B6D5}"/>
    <cellStyle name="Standaard 3 3 2 3 6 2" xfId="4518" xr:uid="{ACDD0920-F501-4C07-A7B3-82CB53294D29}"/>
    <cellStyle name="Standaard 3 3 2 3 6 2 2" xfId="6669" xr:uid="{614F4961-8CEA-447C-95C3-BA23FEF4F53A}"/>
    <cellStyle name="Standaard 3 3 2 3 6 2 2 2" xfId="16858" xr:uid="{82592D44-8D9B-45D2-B036-F56B44989FEC}"/>
    <cellStyle name="Standaard 3 3 2 3 6 2 2 2 2" xfId="37227" xr:uid="{83F0489F-AA0E-4D41-A670-CB7D03456539}"/>
    <cellStyle name="Standaard 3 3 2 3 6 2 2 3" xfId="27043" xr:uid="{4E86F247-2780-45FA-8FE5-D0AA8EEE284F}"/>
    <cellStyle name="Standaard 3 3 2 3 6 2 3" xfId="14696" xr:uid="{782F79C9-A25A-416D-BD44-07502FCC6356}"/>
    <cellStyle name="Standaard 3 3 2 3 6 2 3 2" xfId="35065" xr:uid="{D4E52C52-442A-44CF-8288-D8F2CDACFB61}"/>
    <cellStyle name="Standaard 3 3 2 3 6 2 4" xfId="24881" xr:uid="{A549E53C-A84A-4B61-9793-3B15860343BB}"/>
    <cellStyle name="Standaard 3 3 2 3 6 3" xfId="6668" xr:uid="{F49398DC-D781-4683-B691-61A4D85E8BE1}"/>
    <cellStyle name="Standaard 3 3 2 3 6 3 2" xfId="16857" xr:uid="{3C8A95D4-7941-41C1-B031-2F9B1803ABAB}"/>
    <cellStyle name="Standaard 3 3 2 3 6 3 2 2" xfId="37226" xr:uid="{AF110B0C-01E0-442F-B540-E220B7A87317}"/>
    <cellStyle name="Standaard 3 3 2 3 6 3 3" xfId="27042" xr:uid="{8A4EB84E-B2E8-4B99-ACAD-4D3575BBF5D2}"/>
    <cellStyle name="Standaard 3 3 2 3 6 4" xfId="12153" xr:uid="{02F9263B-FCA4-4620-A8A6-C57DE03D4419}"/>
    <cellStyle name="Standaard 3 3 2 3 6 4 2" xfId="32522" xr:uid="{5A21CA11-602B-4543-9D93-FA4E1D1C9701}"/>
    <cellStyle name="Standaard 3 3 2 3 6 5" xfId="22338" xr:uid="{BA295CEE-74C7-4360-B3FD-1B4F50B6075A}"/>
    <cellStyle name="Standaard 3 3 2 3 7" xfId="2823" xr:uid="{053CE60F-14AC-4479-AE36-587810EA993E}"/>
    <cellStyle name="Standaard 3 3 2 3 7 2" xfId="6670" xr:uid="{01E1EE88-D8F9-4A33-9CBD-71F6D81656B4}"/>
    <cellStyle name="Standaard 3 3 2 3 7 2 2" xfId="16859" xr:uid="{622C4905-EBBA-42F3-9A7A-6D409E579847}"/>
    <cellStyle name="Standaard 3 3 2 3 7 2 2 2" xfId="37228" xr:uid="{94D225B6-568B-486C-87B2-12C1A5111CBE}"/>
    <cellStyle name="Standaard 3 3 2 3 7 2 3" xfId="27044" xr:uid="{24A00C54-9DD1-4778-8E2E-D7F78103695D}"/>
    <cellStyle name="Standaard 3 3 2 3 7 3" xfId="13001" xr:uid="{BFED5A1B-502B-4F38-8F38-E592B1589BEF}"/>
    <cellStyle name="Standaard 3 3 2 3 7 3 2" xfId="33370" xr:uid="{076DC52C-91E5-4AB6-8F3E-49C9E03E8838}"/>
    <cellStyle name="Standaard 3 3 2 3 7 4" xfId="23186" xr:uid="{59457DD6-F623-451B-9FCB-ED551E8D768E}"/>
    <cellStyle name="Standaard 3 3 2 3 8" xfId="6647" xr:uid="{9E2CC78D-CB05-4905-8274-829E30350CAB}"/>
    <cellStyle name="Standaard 3 3 2 3 8 2" xfId="16836" xr:uid="{C8620ADC-01D0-4B5F-9FFE-8587AA1785B3}"/>
    <cellStyle name="Standaard 3 3 2 3 8 2 2" xfId="37205" xr:uid="{2786FF06-8F63-4E10-B331-32AEC88E6C33}"/>
    <cellStyle name="Standaard 3 3 2 3 8 3" xfId="27021" xr:uid="{7A67A377-0330-4CFF-8EA8-62911F546CF9}"/>
    <cellStyle name="Standaard 3 3 2 3 9" xfId="10458" xr:uid="{0A41FEF9-74A3-4B4C-BA41-7A3D7A3DEF11}"/>
    <cellStyle name="Standaard 3 3 2 3 9 2" xfId="30827" xr:uid="{5433E8A2-1E3A-476B-AADA-31CCBB8B4E9F}"/>
    <cellStyle name="Standaard 3 3 2 4" xfId="210" xr:uid="{F50BD54F-0A3F-4C2C-BDD9-871A4A6E31E1}"/>
    <cellStyle name="Standaard 3 3 2 4 2" xfId="768" xr:uid="{DDA92B0A-FB20-4487-B93C-B25E9187BE43}"/>
    <cellStyle name="Standaard 3 3 2 4 2 2" xfId="1618" xr:uid="{16C75773-B774-4E85-9655-67466F84A7CF}"/>
    <cellStyle name="Standaard 3 3 2 4 2 2 2" xfId="4163" xr:uid="{F43CD26E-A480-4B8A-896B-D344F0D35063}"/>
    <cellStyle name="Standaard 3 3 2 4 2 2 2 2" xfId="6674" xr:uid="{6F0316A5-1594-4B18-878C-B0AE19AA8EBD}"/>
    <cellStyle name="Standaard 3 3 2 4 2 2 2 2 2" xfId="16863" xr:uid="{8B0BC244-0D52-4D17-BD0A-4F20407F7F3E}"/>
    <cellStyle name="Standaard 3 3 2 4 2 2 2 2 2 2" xfId="37232" xr:uid="{629694E9-F50F-4938-AE6F-380652DBF570}"/>
    <cellStyle name="Standaard 3 3 2 4 2 2 2 2 3" xfId="27048" xr:uid="{BAEE2A6B-ADA6-40AC-9F3F-20F17FAE1BA8}"/>
    <cellStyle name="Standaard 3 3 2 4 2 2 2 3" xfId="14341" xr:uid="{E89F66D8-B6F7-45E9-B7D5-85C4855A57B6}"/>
    <cellStyle name="Standaard 3 3 2 4 2 2 2 3 2" xfId="34710" xr:uid="{8ED9419D-31AE-457B-9470-4E6A333DA271}"/>
    <cellStyle name="Standaard 3 3 2 4 2 2 2 4" xfId="24526" xr:uid="{F03AC4D2-B6BA-4D4B-8AE4-552EC3BB16B1}"/>
    <cellStyle name="Standaard 3 3 2 4 2 2 3" xfId="6673" xr:uid="{A3D47306-2C99-4945-818E-95BBBFEF47FC}"/>
    <cellStyle name="Standaard 3 3 2 4 2 2 3 2" xfId="16862" xr:uid="{70BAD839-C037-4F2B-88AA-E063E2C683D6}"/>
    <cellStyle name="Standaard 3 3 2 4 2 2 3 2 2" xfId="37231" xr:uid="{D28E72AE-1EBD-4287-96E3-FE20C55863D9}"/>
    <cellStyle name="Standaard 3 3 2 4 2 2 3 3" xfId="27047" xr:uid="{126CC328-6CE3-4CD5-97DC-4842EEEEE358}"/>
    <cellStyle name="Standaard 3 3 2 4 2 2 4" xfId="11798" xr:uid="{26A4E99A-C166-4279-BDA6-6CFDEDC4E302}"/>
    <cellStyle name="Standaard 3 3 2 4 2 2 4 2" xfId="32167" xr:uid="{D17342F7-BD88-45ED-923F-EF53B61462CB}"/>
    <cellStyle name="Standaard 3 3 2 4 2 2 5" xfId="21983" xr:uid="{6A68EAB8-A77B-4D68-BF80-E7C8F67A7F1C}"/>
    <cellStyle name="Standaard 3 3 2 4 2 3" xfId="2465" xr:uid="{7B97BD7A-FCB9-41AF-AEE4-C6A3A0C384EF}"/>
    <cellStyle name="Standaard 3 3 2 4 2 3 2" xfId="5010" xr:uid="{D197AE9A-DFFD-46AC-AD61-DB4151349C3C}"/>
    <cellStyle name="Standaard 3 3 2 4 2 3 2 2" xfId="6676" xr:uid="{7A784DE0-BE5F-4737-A330-5BAD757CA03B}"/>
    <cellStyle name="Standaard 3 3 2 4 2 3 2 2 2" xfId="16865" xr:uid="{409DC780-978D-48CB-BA13-48E2671FD8A5}"/>
    <cellStyle name="Standaard 3 3 2 4 2 3 2 2 2 2" xfId="37234" xr:uid="{B4F7C9FD-F34C-42F4-A4C0-E13DCF66E56A}"/>
    <cellStyle name="Standaard 3 3 2 4 2 3 2 2 3" xfId="27050" xr:uid="{6B761C84-51D4-4233-8CA8-6D4DAFA977DE}"/>
    <cellStyle name="Standaard 3 3 2 4 2 3 2 3" xfId="15188" xr:uid="{F454FF46-128E-4C93-A43D-D807E440F21F}"/>
    <cellStyle name="Standaard 3 3 2 4 2 3 2 3 2" xfId="35557" xr:uid="{50523786-768A-4363-9E5F-16845AA96E29}"/>
    <cellStyle name="Standaard 3 3 2 4 2 3 2 4" xfId="25373" xr:uid="{368A63E2-A902-42FA-82BF-B9DD38C02105}"/>
    <cellStyle name="Standaard 3 3 2 4 2 3 3" xfId="6675" xr:uid="{245ABDDF-53B2-41EC-98E7-965A083C05D7}"/>
    <cellStyle name="Standaard 3 3 2 4 2 3 3 2" xfId="16864" xr:uid="{20D848D0-4E3B-45B1-B0AC-7F63B47B2732}"/>
    <cellStyle name="Standaard 3 3 2 4 2 3 3 2 2" xfId="37233" xr:uid="{89E96A26-3EBB-4A1F-8E98-6841CA07A3C9}"/>
    <cellStyle name="Standaard 3 3 2 4 2 3 3 3" xfId="27049" xr:uid="{6B6E583B-1092-49CA-A4AB-9084471E8760}"/>
    <cellStyle name="Standaard 3 3 2 4 2 3 4" xfId="12645" xr:uid="{9CAE7C9D-3D50-4EBB-8574-40C631EC0A47}"/>
    <cellStyle name="Standaard 3 3 2 4 2 3 4 2" xfId="33014" xr:uid="{FCAE1D3A-5D8D-4CFA-8F44-5A441369DAA7}"/>
    <cellStyle name="Standaard 3 3 2 4 2 3 5" xfId="22830" xr:uid="{32E45944-6C99-4997-8C80-3359D0D53331}"/>
    <cellStyle name="Standaard 3 3 2 4 2 4" xfId="3315" xr:uid="{5CB64EAC-72E8-443C-B2AA-6F7ED8D7B2E0}"/>
    <cellStyle name="Standaard 3 3 2 4 2 4 2" xfId="6677" xr:uid="{04A7E493-AA1F-4A5D-94A4-F9EF9C2994F9}"/>
    <cellStyle name="Standaard 3 3 2 4 2 4 2 2" xfId="16866" xr:uid="{661EEEE5-8AC7-4A1B-83A8-47EB0256ABF3}"/>
    <cellStyle name="Standaard 3 3 2 4 2 4 2 2 2" xfId="37235" xr:uid="{05A7192C-6B10-4E19-865E-FB43E98CE011}"/>
    <cellStyle name="Standaard 3 3 2 4 2 4 2 3" xfId="27051" xr:uid="{7576A349-7D4D-4D5A-810E-86BF3B97AB53}"/>
    <cellStyle name="Standaard 3 3 2 4 2 4 3" xfId="13493" xr:uid="{9B3100EC-9EC5-43B6-8814-FA469A162894}"/>
    <cellStyle name="Standaard 3 3 2 4 2 4 3 2" xfId="33862" xr:uid="{16EB6CF0-7840-41BB-BD7F-506748D5CFC3}"/>
    <cellStyle name="Standaard 3 3 2 4 2 4 4" xfId="23678" xr:uid="{FA06D5BE-5A0E-43BF-ABFD-601EE67BDAE8}"/>
    <cellStyle name="Standaard 3 3 2 4 2 5" xfId="6672" xr:uid="{F0881306-5550-405D-881A-22C4E3F5C97B}"/>
    <cellStyle name="Standaard 3 3 2 4 2 5 2" xfId="16861" xr:uid="{25117F2C-BCC5-4E53-8528-76FE31006E23}"/>
    <cellStyle name="Standaard 3 3 2 4 2 5 2 2" xfId="37230" xr:uid="{4E744619-62E9-4C78-A57A-BD4EB71C84C6}"/>
    <cellStyle name="Standaard 3 3 2 4 2 5 3" xfId="27046" xr:uid="{43B54347-4EBD-403F-8649-D8183B80786C}"/>
    <cellStyle name="Standaard 3 3 2 4 2 6" xfId="10950" xr:uid="{8C32916D-48C8-4E05-9281-70C34568E67A}"/>
    <cellStyle name="Standaard 3 3 2 4 2 6 2" xfId="31319" xr:uid="{238BE922-462E-4D99-92CB-F56497DB5156}"/>
    <cellStyle name="Standaard 3 3 2 4 2 7" xfId="21135" xr:uid="{4D175B71-8AE6-4CC6-89D8-ED2254612843}"/>
    <cellStyle name="Standaard 3 3 2 4 3" xfId="1194" xr:uid="{1A47889D-AF3D-4111-A1E1-A652932BC5F5}"/>
    <cellStyle name="Standaard 3 3 2 4 3 2" xfId="3739" xr:uid="{05C90183-6A73-4897-BA4E-EBA7EEA45F73}"/>
    <cellStyle name="Standaard 3 3 2 4 3 2 2" xfId="6679" xr:uid="{E1860C88-8049-48F5-B081-2EC154EADD29}"/>
    <cellStyle name="Standaard 3 3 2 4 3 2 2 2" xfId="16868" xr:uid="{C5F6D0B9-E65A-4062-93ED-63069DAA7014}"/>
    <cellStyle name="Standaard 3 3 2 4 3 2 2 2 2" xfId="37237" xr:uid="{5F27E4FD-FF2C-49C4-8543-27DBF2BB834D}"/>
    <cellStyle name="Standaard 3 3 2 4 3 2 2 3" xfId="27053" xr:uid="{00C4E9E0-6BE5-419C-9BD9-AADBB0AE4898}"/>
    <cellStyle name="Standaard 3 3 2 4 3 2 3" xfId="13917" xr:uid="{3FF57B80-1362-4E10-979C-2A73F3324C18}"/>
    <cellStyle name="Standaard 3 3 2 4 3 2 3 2" xfId="34286" xr:uid="{5796FEE5-9F4D-4DC6-ABFB-65659487133D}"/>
    <cellStyle name="Standaard 3 3 2 4 3 2 4" xfId="24102" xr:uid="{E3D7691E-80BA-47C6-97D8-83A5AA6E7A96}"/>
    <cellStyle name="Standaard 3 3 2 4 3 3" xfId="6678" xr:uid="{6AA9EF23-3748-4059-AD2B-7141F1014442}"/>
    <cellStyle name="Standaard 3 3 2 4 3 3 2" xfId="16867" xr:uid="{61543CFD-6785-4573-839A-4182A4946F6C}"/>
    <cellStyle name="Standaard 3 3 2 4 3 3 2 2" xfId="37236" xr:uid="{5AC79B93-F0CE-47CA-92FF-F983944E7CDF}"/>
    <cellStyle name="Standaard 3 3 2 4 3 3 3" xfId="27052" xr:uid="{F558140A-50E6-4CB7-BF27-C23789F70397}"/>
    <cellStyle name="Standaard 3 3 2 4 3 4" xfId="11374" xr:uid="{347234BA-C1F9-4502-B5EF-D29973223B98}"/>
    <cellStyle name="Standaard 3 3 2 4 3 4 2" xfId="31743" xr:uid="{6FAF9C69-5B20-49E8-9707-377F6C167A49}"/>
    <cellStyle name="Standaard 3 3 2 4 3 5" xfId="21559" xr:uid="{BA5E0946-376A-4FEC-BEE0-8C9D62649DB0}"/>
    <cellStyle name="Standaard 3 3 2 4 4" xfId="2041" xr:uid="{172F50F3-DDC7-4F34-82C4-7525D80B8695}"/>
    <cellStyle name="Standaard 3 3 2 4 4 2" xfId="4586" xr:uid="{A968BF35-FF4E-44AE-B159-ADB571B40223}"/>
    <cellStyle name="Standaard 3 3 2 4 4 2 2" xfId="6681" xr:uid="{71066BBD-078B-493D-BB8C-C8A04D7C7202}"/>
    <cellStyle name="Standaard 3 3 2 4 4 2 2 2" xfId="16870" xr:uid="{3BF31BBA-5805-47F5-B262-3322CD747D74}"/>
    <cellStyle name="Standaard 3 3 2 4 4 2 2 2 2" xfId="37239" xr:uid="{7F55A5D8-34DD-495B-B044-66A13ADCD6C8}"/>
    <cellStyle name="Standaard 3 3 2 4 4 2 2 3" xfId="27055" xr:uid="{27737340-84F4-488C-ABD6-F752CDE0410B}"/>
    <cellStyle name="Standaard 3 3 2 4 4 2 3" xfId="14764" xr:uid="{19F9BD2F-120C-496E-A881-762DAAF2197A}"/>
    <cellStyle name="Standaard 3 3 2 4 4 2 3 2" xfId="35133" xr:uid="{63E21CBB-B199-448F-89EF-BBE2A02CA746}"/>
    <cellStyle name="Standaard 3 3 2 4 4 2 4" xfId="24949" xr:uid="{EC3455F5-2E98-4DEB-AB0D-D49D87A13771}"/>
    <cellStyle name="Standaard 3 3 2 4 4 3" xfId="6680" xr:uid="{2CF645C3-692A-4D4A-ABA3-479B5D401C0D}"/>
    <cellStyle name="Standaard 3 3 2 4 4 3 2" xfId="16869" xr:uid="{2B718120-C346-4EA1-9D32-0C7E979109B2}"/>
    <cellStyle name="Standaard 3 3 2 4 4 3 2 2" xfId="37238" xr:uid="{D30F857C-7FDF-487F-9E49-34E5FFBBB2FD}"/>
    <cellStyle name="Standaard 3 3 2 4 4 3 3" xfId="27054" xr:uid="{48076291-10EA-4FB2-B767-1E99C4726360}"/>
    <cellStyle name="Standaard 3 3 2 4 4 4" xfId="12221" xr:uid="{3142A8A2-C1D3-4324-A1B7-048661852AA6}"/>
    <cellStyle name="Standaard 3 3 2 4 4 4 2" xfId="32590" xr:uid="{829D858F-A4A6-4582-B134-81C229A8BD15}"/>
    <cellStyle name="Standaard 3 3 2 4 4 5" xfId="22406" xr:uid="{ADDBAE2F-389A-45B5-981E-E895C710D5CA}"/>
    <cellStyle name="Standaard 3 3 2 4 5" xfId="2891" xr:uid="{3F28B8D9-3B87-4E5E-A5A3-C836577C02FE}"/>
    <cellStyle name="Standaard 3 3 2 4 5 2" xfId="6682" xr:uid="{B561DEDA-A802-4B21-93FE-830F6D9E7BB6}"/>
    <cellStyle name="Standaard 3 3 2 4 5 2 2" xfId="16871" xr:uid="{B8318ED8-92A1-460A-840B-A3C7590896C1}"/>
    <cellStyle name="Standaard 3 3 2 4 5 2 2 2" xfId="37240" xr:uid="{76598095-5C09-4793-AE61-753D7BA1C171}"/>
    <cellStyle name="Standaard 3 3 2 4 5 2 3" xfId="27056" xr:uid="{D7E7A418-BE05-4B5A-8AD9-5D52790AE25B}"/>
    <cellStyle name="Standaard 3 3 2 4 5 3" xfId="13069" xr:uid="{D6B4DBEB-D42C-4EE2-8FA1-4CBBF4B9E7CE}"/>
    <cellStyle name="Standaard 3 3 2 4 5 3 2" xfId="33438" xr:uid="{1E463EB0-6864-4590-AC17-67A7EF0D5510}"/>
    <cellStyle name="Standaard 3 3 2 4 5 4" xfId="23254" xr:uid="{D80A0597-6559-4D3D-9865-22FE262A8340}"/>
    <cellStyle name="Standaard 3 3 2 4 6" xfId="6671" xr:uid="{ED9E346A-128E-4951-908D-5A5C9FD663F7}"/>
    <cellStyle name="Standaard 3 3 2 4 6 2" xfId="16860" xr:uid="{4F050D16-30DB-4F5F-8AB1-E7FFF0254BBA}"/>
    <cellStyle name="Standaard 3 3 2 4 6 2 2" xfId="37229" xr:uid="{0702B0F5-0632-4315-8F80-D2213E4153E7}"/>
    <cellStyle name="Standaard 3 3 2 4 6 3" xfId="27045" xr:uid="{45D81803-085B-4FA9-8EC0-E71439AC9B61}"/>
    <cellStyle name="Standaard 3 3 2 4 7" xfId="10526" xr:uid="{B597F586-A0B7-404F-B562-52E593451953}"/>
    <cellStyle name="Standaard 3 3 2 4 7 2" xfId="30895" xr:uid="{CF378A70-3330-49F7-9222-238488E18E61}"/>
    <cellStyle name="Standaard 3 3 2 4 8" xfId="20711" xr:uid="{999C7116-FBBE-4529-9020-1C457A6CD3ED}"/>
    <cellStyle name="Standaard 3 3 2 5" xfId="441" xr:uid="{FB98B794-2734-4B81-B743-6D1B0E374059}"/>
    <cellStyle name="Standaard 3 3 2 5 2" xfId="902" xr:uid="{7AA64576-C115-473A-A883-6C47398B6E08}"/>
    <cellStyle name="Standaard 3 3 2 5 2 2" xfId="1752" xr:uid="{33405EF4-1917-4137-9751-31493D26E19E}"/>
    <cellStyle name="Standaard 3 3 2 5 2 2 2" xfId="4297" xr:uid="{D45330FE-E3DD-4253-A54D-5FD831067152}"/>
    <cellStyle name="Standaard 3 3 2 5 2 2 2 2" xfId="6686" xr:uid="{0FE4BDF4-FE17-4F59-A263-8DF70F18FFAF}"/>
    <cellStyle name="Standaard 3 3 2 5 2 2 2 2 2" xfId="16875" xr:uid="{38473B06-FE88-4B38-A3AF-A335999EA645}"/>
    <cellStyle name="Standaard 3 3 2 5 2 2 2 2 2 2" xfId="37244" xr:uid="{02F12729-8FA6-4DF3-96E8-FB9B0C0E76E2}"/>
    <cellStyle name="Standaard 3 3 2 5 2 2 2 2 3" xfId="27060" xr:uid="{1BE07192-3C3A-41CB-AA50-81748DD70905}"/>
    <cellStyle name="Standaard 3 3 2 5 2 2 2 3" xfId="14475" xr:uid="{292B3FE9-38ED-48CE-8302-6CD35B6482F3}"/>
    <cellStyle name="Standaard 3 3 2 5 2 2 2 3 2" xfId="34844" xr:uid="{0DD5F169-8332-4ED5-8452-DF5D8C619229}"/>
    <cellStyle name="Standaard 3 3 2 5 2 2 2 4" xfId="24660" xr:uid="{C2963FF3-96C4-46F9-B480-01882CC21522}"/>
    <cellStyle name="Standaard 3 3 2 5 2 2 3" xfId="6685" xr:uid="{95001ECF-CE7E-4AEF-8F77-29A66083A2F4}"/>
    <cellStyle name="Standaard 3 3 2 5 2 2 3 2" xfId="16874" xr:uid="{696B9388-C376-4120-8653-9602A58E4E77}"/>
    <cellStyle name="Standaard 3 3 2 5 2 2 3 2 2" xfId="37243" xr:uid="{A4F3308A-B878-4588-9B70-5C699731038E}"/>
    <cellStyle name="Standaard 3 3 2 5 2 2 3 3" xfId="27059" xr:uid="{4449E83B-9FF6-4C2F-A51B-82BD70C952C2}"/>
    <cellStyle name="Standaard 3 3 2 5 2 2 4" xfId="11932" xr:uid="{4B7D8CD5-B153-4655-8730-095208F2C722}"/>
    <cellStyle name="Standaard 3 3 2 5 2 2 4 2" xfId="32301" xr:uid="{7E7159E7-75AD-4FD1-AA77-E0B196591CFD}"/>
    <cellStyle name="Standaard 3 3 2 5 2 2 5" xfId="22117" xr:uid="{E5414453-21B1-4AE1-B707-4FCAD90635FC}"/>
    <cellStyle name="Standaard 3 3 2 5 2 3" xfId="2599" xr:uid="{F42DAF06-01E8-4F59-9E12-261EA3BBA67E}"/>
    <cellStyle name="Standaard 3 3 2 5 2 3 2" xfId="5144" xr:uid="{2C0BA6C4-98EC-4B2E-8ABC-D6663AD3AB22}"/>
    <cellStyle name="Standaard 3 3 2 5 2 3 2 2" xfId="6688" xr:uid="{CE1B84F3-53F3-4CA9-940B-7E14E4BE5C37}"/>
    <cellStyle name="Standaard 3 3 2 5 2 3 2 2 2" xfId="16877" xr:uid="{2EE2B506-B9AB-4F96-9DA2-1888C824DF55}"/>
    <cellStyle name="Standaard 3 3 2 5 2 3 2 2 2 2" xfId="37246" xr:uid="{2F82478B-068F-4F99-BCE4-1FD69FD1CDB2}"/>
    <cellStyle name="Standaard 3 3 2 5 2 3 2 2 3" xfId="27062" xr:uid="{44A2817F-7BE5-4B37-8000-7E2FD800702D}"/>
    <cellStyle name="Standaard 3 3 2 5 2 3 2 3" xfId="15322" xr:uid="{286D0295-17F2-4178-A272-6EDE6CC255D9}"/>
    <cellStyle name="Standaard 3 3 2 5 2 3 2 3 2" xfId="35691" xr:uid="{8AE64D53-7EF9-4B09-8384-CBCC108F31E3}"/>
    <cellStyle name="Standaard 3 3 2 5 2 3 2 4" xfId="25507" xr:uid="{74A81603-D510-4B94-BE23-FC008CE2E09E}"/>
    <cellStyle name="Standaard 3 3 2 5 2 3 3" xfId="6687" xr:uid="{6B64401F-B475-41C7-AFDC-F933E65DC256}"/>
    <cellStyle name="Standaard 3 3 2 5 2 3 3 2" xfId="16876" xr:uid="{6AF7A7AA-C15F-4A8F-A723-F5A9A5F4BBC0}"/>
    <cellStyle name="Standaard 3 3 2 5 2 3 3 2 2" xfId="37245" xr:uid="{E9086014-EFA3-4CE4-AC6A-8DEA9216632F}"/>
    <cellStyle name="Standaard 3 3 2 5 2 3 3 3" xfId="27061" xr:uid="{BD2A8F73-90A7-45A1-B32D-4DEC5593C525}"/>
    <cellStyle name="Standaard 3 3 2 5 2 3 4" xfId="12779" xr:uid="{7755CDBE-3060-4506-82F8-26301556DF3F}"/>
    <cellStyle name="Standaard 3 3 2 5 2 3 4 2" xfId="33148" xr:uid="{6C896E21-42CA-478B-ACA7-423533CD497E}"/>
    <cellStyle name="Standaard 3 3 2 5 2 3 5" xfId="22964" xr:uid="{401AB669-CE9F-4487-A9DB-A82432F65CDD}"/>
    <cellStyle name="Standaard 3 3 2 5 2 4" xfId="3449" xr:uid="{AF14D485-0322-464A-9633-C881B48A7E63}"/>
    <cellStyle name="Standaard 3 3 2 5 2 4 2" xfId="6689" xr:uid="{597E5CEC-7738-4642-9CE6-360D6F7A5B53}"/>
    <cellStyle name="Standaard 3 3 2 5 2 4 2 2" xfId="16878" xr:uid="{3E7D6B65-538C-4B58-9C7E-7E58028E488A}"/>
    <cellStyle name="Standaard 3 3 2 5 2 4 2 2 2" xfId="37247" xr:uid="{745E67E8-F0A3-41AF-AC2C-C9285BA05C88}"/>
    <cellStyle name="Standaard 3 3 2 5 2 4 2 3" xfId="27063" xr:uid="{B710F99A-64D0-4040-A00E-78F0E82C5B4B}"/>
    <cellStyle name="Standaard 3 3 2 5 2 4 3" xfId="13627" xr:uid="{4E53F097-84AE-4E11-B7DD-6B024AFF573A}"/>
    <cellStyle name="Standaard 3 3 2 5 2 4 3 2" xfId="33996" xr:uid="{4C30A37A-DB42-4BD6-A8D4-C0BCDC3594AA}"/>
    <cellStyle name="Standaard 3 3 2 5 2 4 4" xfId="23812" xr:uid="{51A683DB-5795-4076-810B-8CBFD8D20CD3}"/>
    <cellStyle name="Standaard 3 3 2 5 2 5" xfId="6684" xr:uid="{491BB7ED-9164-4B0B-8F52-012F29EC5966}"/>
    <cellStyle name="Standaard 3 3 2 5 2 5 2" xfId="16873" xr:uid="{78E958AD-B4BE-467A-A343-CD540E52CA8D}"/>
    <cellStyle name="Standaard 3 3 2 5 2 5 2 2" xfId="37242" xr:uid="{2D81D9B0-4254-44BC-9927-718859B2B5FF}"/>
    <cellStyle name="Standaard 3 3 2 5 2 5 3" xfId="27058" xr:uid="{984A3948-C6E2-4DA5-B9E7-06A31691D324}"/>
    <cellStyle name="Standaard 3 3 2 5 2 6" xfId="11084" xr:uid="{F83221D6-425D-4FF5-BEDB-2DE06585FC7D}"/>
    <cellStyle name="Standaard 3 3 2 5 2 6 2" xfId="31453" xr:uid="{DCE6BB31-45B5-4237-959B-5C3439E8ECBB}"/>
    <cellStyle name="Standaard 3 3 2 5 2 7" xfId="21269" xr:uid="{717C8D9D-4B5D-4B8F-A7B1-75E4B37602EC}"/>
    <cellStyle name="Standaard 3 3 2 5 3" xfId="1328" xr:uid="{48F91673-3AEA-49D0-B63A-3CA05153816D}"/>
    <cellStyle name="Standaard 3 3 2 5 3 2" xfId="3873" xr:uid="{2D2D5333-4549-4667-B3F6-825A2CF21875}"/>
    <cellStyle name="Standaard 3 3 2 5 3 2 2" xfId="6691" xr:uid="{9CBD1612-457E-4165-8EFB-2A665B53A06A}"/>
    <cellStyle name="Standaard 3 3 2 5 3 2 2 2" xfId="16880" xr:uid="{7F5DB460-CD83-401F-8EB1-2FF626E02214}"/>
    <cellStyle name="Standaard 3 3 2 5 3 2 2 2 2" xfId="37249" xr:uid="{C55857AC-AD9F-40CD-8E36-B170A0B0A4C4}"/>
    <cellStyle name="Standaard 3 3 2 5 3 2 2 3" xfId="27065" xr:uid="{E0BC03FE-4937-4F0C-B231-FC28D5754B3A}"/>
    <cellStyle name="Standaard 3 3 2 5 3 2 3" xfId="14051" xr:uid="{8A45CC8F-6A91-4E75-B994-8A37992C95D1}"/>
    <cellStyle name="Standaard 3 3 2 5 3 2 3 2" xfId="34420" xr:uid="{4C631347-0D55-422E-8A51-1E8E1FD5C6D3}"/>
    <cellStyle name="Standaard 3 3 2 5 3 2 4" xfId="24236" xr:uid="{313D7254-CCB6-438F-B6AF-6AA1A3D0AA8B}"/>
    <cellStyle name="Standaard 3 3 2 5 3 3" xfId="6690" xr:uid="{22DB5F5A-04BB-42D0-A7DC-98A0C6204086}"/>
    <cellStyle name="Standaard 3 3 2 5 3 3 2" xfId="16879" xr:uid="{2A70EC4F-2038-47E9-A464-79C4D5C4D3AE}"/>
    <cellStyle name="Standaard 3 3 2 5 3 3 2 2" xfId="37248" xr:uid="{54004DA6-2AD7-4A34-8838-A0E108162457}"/>
    <cellStyle name="Standaard 3 3 2 5 3 3 3" xfId="27064" xr:uid="{B10672D4-D14E-4AC6-8274-CDE21D6B68A5}"/>
    <cellStyle name="Standaard 3 3 2 5 3 4" xfId="11508" xr:uid="{9E8951C4-1156-4FF7-A207-05BDD23D500C}"/>
    <cellStyle name="Standaard 3 3 2 5 3 4 2" xfId="31877" xr:uid="{E52684DC-8D2D-4CEE-9FA5-2F261E11B80C}"/>
    <cellStyle name="Standaard 3 3 2 5 3 5" xfId="21693" xr:uid="{AFA4F1CE-ED8B-4F99-BE5D-A8BBABE0AE10}"/>
    <cellStyle name="Standaard 3 3 2 5 4" xfId="2175" xr:uid="{3913354E-FE35-4255-A2E0-FF6FC77C2C6F}"/>
    <cellStyle name="Standaard 3 3 2 5 4 2" xfId="4720" xr:uid="{CEA177DA-B583-4F0C-91AF-D9F0BE365B61}"/>
    <cellStyle name="Standaard 3 3 2 5 4 2 2" xfId="6693" xr:uid="{C16D7469-7E31-4217-ACCC-1D3C054CDBEF}"/>
    <cellStyle name="Standaard 3 3 2 5 4 2 2 2" xfId="16882" xr:uid="{481AEE08-F6C1-46B3-88EE-6B9FDBF4399E}"/>
    <cellStyle name="Standaard 3 3 2 5 4 2 2 2 2" xfId="37251" xr:uid="{345FEA2B-1D20-4DAC-972B-8703D5724129}"/>
    <cellStyle name="Standaard 3 3 2 5 4 2 2 3" xfId="27067" xr:uid="{7F438F25-5987-4033-ADC0-DD7E8F2DC6DF}"/>
    <cellStyle name="Standaard 3 3 2 5 4 2 3" xfId="14898" xr:uid="{8B14E258-6617-43D8-BB30-73801817CD5A}"/>
    <cellStyle name="Standaard 3 3 2 5 4 2 3 2" xfId="35267" xr:uid="{083DD85E-0E3D-4E34-9DE6-B25FA0E89345}"/>
    <cellStyle name="Standaard 3 3 2 5 4 2 4" xfId="25083" xr:uid="{FD8416D6-AF4F-44E7-A43C-5D9F610B1B1B}"/>
    <cellStyle name="Standaard 3 3 2 5 4 3" xfId="6692" xr:uid="{59A853A3-F88C-4157-9A7A-9B749D58AE06}"/>
    <cellStyle name="Standaard 3 3 2 5 4 3 2" xfId="16881" xr:uid="{9B80EDEC-B076-41FD-9C84-AC5DE65B9B61}"/>
    <cellStyle name="Standaard 3 3 2 5 4 3 2 2" xfId="37250" xr:uid="{322D484C-EFCE-4CE0-854E-E9E736F4350C}"/>
    <cellStyle name="Standaard 3 3 2 5 4 3 3" xfId="27066" xr:uid="{9FB9AE59-1BE8-4F2D-A542-F764E7DA1FE3}"/>
    <cellStyle name="Standaard 3 3 2 5 4 4" xfId="12355" xr:uid="{AB906700-5DB5-465A-A31A-0CB200646C79}"/>
    <cellStyle name="Standaard 3 3 2 5 4 4 2" xfId="32724" xr:uid="{AFEDBDA1-89AB-4349-8993-A21F54510CFC}"/>
    <cellStyle name="Standaard 3 3 2 5 4 5" xfId="22540" xr:uid="{10B15FC8-39A5-4BA7-A783-101249E21FBD}"/>
    <cellStyle name="Standaard 3 3 2 5 5" xfId="3025" xr:uid="{7FF16A64-8E7D-4B5B-BA3A-ED8F1341C18C}"/>
    <cellStyle name="Standaard 3 3 2 5 5 2" xfId="6694" xr:uid="{7FD044C5-0747-48C9-BDF9-83DF4871D664}"/>
    <cellStyle name="Standaard 3 3 2 5 5 2 2" xfId="16883" xr:uid="{330999F0-7D76-4BC6-A054-6BC2D3388AB7}"/>
    <cellStyle name="Standaard 3 3 2 5 5 2 2 2" xfId="37252" xr:uid="{E5CD8BFC-8E49-4F7F-BE31-12709478168C}"/>
    <cellStyle name="Standaard 3 3 2 5 5 2 3" xfId="27068" xr:uid="{9CC007DD-8F3E-4F71-A246-6BBDA4F57B1D}"/>
    <cellStyle name="Standaard 3 3 2 5 5 3" xfId="13203" xr:uid="{F6029E4A-D2F8-47B3-8838-B0F3636D1C1D}"/>
    <cellStyle name="Standaard 3 3 2 5 5 3 2" xfId="33572" xr:uid="{3D7726C5-5FCD-45C1-A267-95B54683E311}"/>
    <cellStyle name="Standaard 3 3 2 5 5 4" xfId="23388" xr:uid="{948294C0-99BC-428C-8F47-8E9BCA9CC4C4}"/>
    <cellStyle name="Standaard 3 3 2 5 6" xfId="6683" xr:uid="{8F84A7E4-E094-4201-82EE-A676C9F8C279}"/>
    <cellStyle name="Standaard 3 3 2 5 6 2" xfId="16872" xr:uid="{36701175-0AC2-4B3F-8EC3-FFC58451C253}"/>
    <cellStyle name="Standaard 3 3 2 5 6 2 2" xfId="37241" xr:uid="{1C64BD16-5E05-46FF-BC14-D1072350A607}"/>
    <cellStyle name="Standaard 3 3 2 5 6 3" xfId="27057" xr:uid="{CA876473-FC5D-4549-B3E5-E68699E624F3}"/>
    <cellStyle name="Standaard 3 3 2 5 7" xfId="10660" xr:uid="{65F6685D-43E6-436B-8405-DF8CB4713D1D}"/>
    <cellStyle name="Standaard 3 3 2 5 7 2" xfId="31029" xr:uid="{69D2B425-2771-47E9-8D65-219B8FA05A9A}"/>
    <cellStyle name="Standaard 3 3 2 5 8" xfId="20845" xr:uid="{57CEF0A4-9CC2-42B7-B974-E79DA04A8406}"/>
    <cellStyle name="Standaard 3 3 2 6" xfId="565" xr:uid="{E57D4D3F-B5E0-408D-B3D3-1AD86259293D}"/>
    <cellStyle name="Standaard 3 3 2 6 2" xfId="991" xr:uid="{6CF829FB-C1FE-497F-B784-FE11625E34FC}"/>
    <cellStyle name="Standaard 3 3 2 6 2 2" xfId="1841" xr:uid="{AF53B00A-632A-403E-83BE-4828853D57FF}"/>
    <cellStyle name="Standaard 3 3 2 6 2 2 2" xfId="4386" xr:uid="{237DA02A-A22D-4476-BA2D-C0A45B623F82}"/>
    <cellStyle name="Standaard 3 3 2 6 2 2 2 2" xfId="6698" xr:uid="{E6B5CD68-ED6B-45BC-B431-19DA92C84A29}"/>
    <cellStyle name="Standaard 3 3 2 6 2 2 2 2 2" xfId="16887" xr:uid="{17ED5452-C6DC-4ED0-B570-0391E107D2E3}"/>
    <cellStyle name="Standaard 3 3 2 6 2 2 2 2 2 2" xfId="37256" xr:uid="{BFCC053B-016B-41A7-A85A-741827A6CD7B}"/>
    <cellStyle name="Standaard 3 3 2 6 2 2 2 2 3" xfId="27072" xr:uid="{4AECC61D-E3EA-44B5-BFDF-8702404EAD72}"/>
    <cellStyle name="Standaard 3 3 2 6 2 2 2 3" xfId="14564" xr:uid="{F026A337-DE96-45CD-BBEE-EF4E6EE997C7}"/>
    <cellStyle name="Standaard 3 3 2 6 2 2 2 3 2" xfId="34933" xr:uid="{2E99CFDB-8F23-4C31-97FF-318E77BE8D89}"/>
    <cellStyle name="Standaard 3 3 2 6 2 2 2 4" xfId="24749" xr:uid="{88042FEC-CF1B-4BEC-B2CF-5A4BC8C33BFC}"/>
    <cellStyle name="Standaard 3 3 2 6 2 2 3" xfId="6697" xr:uid="{1A801587-7DE0-4FA6-AD35-CC91BA7A64F5}"/>
    <cellStyle name="Standaard 3 3 2 6 2 2 3 2" xfId="16886" xr:uid="{A31BE198-E68A-4663-98B6-782B611CDED5}"/>
    <cellStyle name="Standaard 3 3 2 6 2 2 3 2 2" xfId="37255" xr:uid="{13137E57-D5B2-487D-A794-9F88E5D5A081}"/>
    <cellStyle name="Standaard 3 3 2 6 2 2 3 3" xfId="27071" xr:uid="{A6CD94A8-4303-48A5-85E5-395A09F4D97F}"/>
    <cellStyle name="Standaard 3 3 2 6 2 2 4" xfId="12021" xr:uid="{14EF3A32-8A9A-44F8-9EF9-E005D946670E}"/>
    <cellStyle name="Standaard 3 3 2 6 2 2 4 2" xfId="32390" xr:uid="{AEC185AF-960F-4E36-A92F-960AAAD5A4CE}"/>
    <cellStyle name="Standaard 3 3 2 6 2 2 5" xfId="22206" xr:uid="{4495F078-B26D-4756-ACAD-6CA3694DE673}"/>
    <cellStyle name="Standaard 3 3 2 6 2 3" xfId="2688" xr:uid="{30B86781-B04A-4986-864B-B981E7AFBA62}"/>
    <cellStyle name="Standaard 3 3 2 6 2 3 2" xfId="5233" xr:uid="{98FB5DC1-7A7A-4984-92E4-E0FC66EC6DA1}"/>
    <cellStyle name="Standaard 3 3 2 6 2 3 2 2" xfId="6700" xr:uid="{8C784B68-2DDC-4A36-9A2B-D7005FAF7310}"/>
    <cellStyle name="Standaard 3 3 2 6 2 3 2 2 2" xfId="16889" xr:uid="{F1233EE9-0688-46F4-87E1-A531377BA378}"/>
    <cellStyle name="Standaard 3 3 2 6 2 3 2 2 2 2" xfId="37258" xr:uid="{7553BDF8-3E36-4BD9-A54C-8B4B092B6EE1}"/>
    <cellStyle name="Standaard 3 3 2 6 2 3 2 2 3" xfId="27074" xr:uid="{F9C3F39E-8DD7-409D-843B-E13C4FD00246}"/>
    <cellStyle name="Standaard 3 3 2 6 2 3 2 3" xfId="15411" xr:uid="{EE346378-C65A-458C-A282-C2D663AFFA35}"/>
    <cellStyle name="Standaard 3 3 2 6 2 3 2 3 2" xfId="35780" xr:uid="{6652F86C-0A6A-4819-8551-4D1D45F7DEFC}"/>
    <cellStyle name="Standaard 3 3 2 6 2 3 2 4" xfId="25596" xr:uid="{40674338-8928-477C-B4CA-F29C326DE373}"/>
    <cellStyle name="Standaard 3 3 2 6 2 3 3" xfId="6699" xr:uid="{AF3AE1C1-8AF1-4CAD-93F4-74C73EAA1C59}"/>
    <cellStyle name="Standaard 3 3 2 6 2 3 3 2" xfId="16888" xr:uid="{9372FB42-A977-47A5-9F7C-89BDB58DB56E}"/>
    <cellStyle name="Standaard 3 3 2 6 2 3 3 2 2" xfId="37257" xr:uid="{532A672D-336B-4923-B6C8-9C913F6F5DD4}"/>
    <cellStyle name="Standaard 3 3 2 6 2 3 3 3" xfId="27073" xr:uid="{0DFE7D7C-D2A2-483B-BCFE-A9483B7816F5}"/>
    <cellStyle name="Standaard 3 3 2 6 2 3 4" xfId="12868" xr:uid="{6F360113-6FDC-400B-B540-191483EDD1E4}"/>
    <cellStyle name="Standaard 3 3 2 6 2 3 4 2" xfId="33237" xr:uid="{FDDF70D0-5F6F-4557-B30A-B04AE3B0525B}"/>
    <cellStyle name="Standaard 3 3 2 6 2 3 5" xfId="23053" xr:uid="{FB6B850F-DD59-4525-A1A0-A837D5605FF7}"/>
    <cellStyle name="Standaard 3 3 2 6 2 4" xfId="3538" xr:uid="{5905597F-3A2A-4FDD-8ECA-BD8475BB75F2}"/>
    <cellStyle name="Standaard 3 3 2 6 2 4 2" xfId="6701" xr:uid="{D9D89381-B5BF-43F2-88F2-A4BBE9159BEF}"/>
    <cellStyle name="Standaard 3 3 2 6 2 4 2 2" xfId="16890" xr:uid="{4827314F-BFF0-473C-B2C0-9C769FEB1299}"/>
    <cellStyle name="Standaard 3 3 2 6 2 4 2 2 2" xfId="37259" xr:uid="{0AED2656-E95C-4DA3-ABDE-07C85746EB19}"/>
    <cellStyle name="Standaard 3 3 2 6 2 4 2 3" xfId="27075" xr:uid="{46EF41CD-2FDA-434D-9586-FC59A65312B6}"/>
    <cellStyle name="Standaard 3 3 2 6 2 4 3" xfId="13716" xr:uid="{2A8B6AB7-1151-4914-94FD-88C80AB1CB15}"/>
    <cellStyle name="Standaard 3 3 2 6 2 4 3 2" xfId="34085" xr:uid="{DDF39E8A-DC55-4111-B855-23E7B9A48CBE}"/>
    <cellStyle name="Standaard 3 3 2 6 2 4 4" xfId="23901" xr:uid="{9F859557-B7BD-4962-95E9-9E9542DD4948}"/>
    <cellStyle name="Standaard 3 3 2 6 2 5" xfId="6696" xr:uid="{D4A3C3B0-CCFA-4D51-A4E2-3A5CB6956B85}"/>
    <cellStyle name="Standaard 3 3 2 6 2 5 2" xfId="16885" xr:uid="{7F5EEE9B-8880-4C15-AF40-930890F64377}"/>
    <cellStyle name="Standaard 3 3 2 6 2 5 2 2" xfId="37254" xr:uid="{4368D9FA-B0FA-4263-B1AA-97561B7387F1}"/>
    <cellStyle name="Standaard 3 3 2 6 2 5 3" xfId="27070" xr:uid="{99D6D290-5775-4209-B34C-95E0F5E28B88}"/>
    <cellStyle name="Standaard 3 3 2 6 2 6" xfId="11173" xr:uid="{E7367D45-F527-47B6-A567-30922420AC55}"/>
    <cellStyle name="Standaard 3 3 2 6 2 6 2" xfId="31542" xr:uid="{4E830A20-AE06-48B4-9C89-AD0D2A8A9479}"/>
    <cellStyle name="Standaard 3 3 2 6 2 7" xfId="21358" xr:uid="{47B627AD-ADD0-4E9B-96C3-3382AC57E03B}"/>
    <cellStyle name="Standaard 3 3 2 6 3" xfId="1417" xr:uid="{989BB82E-0CEA-4098-B227-43E15A350562}"/>
    <cellStyle name="Standaard 3 3 2 6 3 2" xfId="3962" xr:uid="{1E52314F-7224-4A66-8037-762A2731FDEE}"/>
    <cellStyle name="Standaard 3 3 2 6 3 2 2" xfId="6703" xr:uid="{387AEB64-91F8-4A2A-93A2-89A9305483E6}"/>
    <cellStyle name="Standaard 3 3 2 6 3 2 2 2" xfId="16892" xr:uid="{2B3513F6-1B82-4ABD-B215-C47BF5E61C86}"/>
    <cellStyle name="Standaard 3 3 2 6 3 2 2 2 2" xfId="37261" xr:uid="{53BAA294-332C-4998-89A4-AE646C5C495B}"/>
    <cellStyle name="Standaard 3 3 2 6 3 2 2 3" xfId="27077" xr:uid="{8D99C3ED-FBE8-4442-9095-BFA964E58233}"/>
    <cellStyle name="Standaard 3 3 2 6 3 2 3" xfId="14140" xr:uid="{DE9D7D6E-2A60-4F79-BF00-E45ACA884847}"/>
    <cellStyle name="Standaard 3 3 2 6 3 2 3 2" xfId="34509" xr:uid="{DF3D754F-3523-4189-93BE-3F8B6B8FD2E4}"/>
    <cellStyle name="Standaard 3 3 2 6 3 2 4" xfId="24325" xr:uid="{847616E7-6090-4ABC-80F7-FB70D5CF93FC}"/>
    <cellStyle name="Standaard 3 3 2 6 3 3" xfId="6702" xr:uid="{3649995B-BB4C-4F8B-A33B-976CBE2BD621}"/>
    <cellStyle name="Standaard 3 3 2 6 3 3 2" xfId="16891" xr:uid="{A82475DC-3216-4AD3-A640-9035164E51C1}"/>
    <cellStyle name="Standaard 3 3 2 6 3 3 2 2" xfId="37260" xr:uid="{ACF9491D-B468-43A8-9C7F-E2594ED44BFE}"/>
    <cellStyle name="Standaard 3 3 2 6 3 3 3" xfId="27076" xr:uid="{F043373D-F88C-4AAF-908D-F644EE8B21B2}"/>
    <cellStyle name="Standaard 3 3 2 6 3 4" xfId="11597" xr:uid="{55847D69-4D55-454E-A37B-75703F8A76E2}"/>
    <cellStyle name="Standaard 3 3 2 6 3 4 2" xfId="31966" xr:uid="{26912C47-7352-402A-AFCF-827F3F1C0FFC}"/>
    <cellStyle name="Standaard 3 3 2 6 3 5" xfId="21782" xr:uid="{8D26E730-BE55-4179-A03C-5919B4CAFC94}"/>
    <cellStyle name="Standaard 3 3 2 6 4" xfId="2264" xr:uid="{D1706FA4-B5D8-4914-8408-F2E5BF70CF38}"/>
    <cellStyle name="Standaard 3 3 2 6 4 2" xfId="4809" xr:uid="{A289D983-2798-4F5C-85E3-DDAED8385CBF}"/>
    <cellStyle name="Standaard 3 3 2 6 4 2 2" xfId="6705" xr:uid="{A1D9C427-71DC-4DAB-AA34-2CE97B14B15F}"/>
    <cellStyle name="Standaard 3 3 2 6 4 2 2 2" xfId="16894" xr:uid="{76094656-C555-43E6-8C09-86C61639F110}"/>
    <cellStyle name="Standaard 3 3 2 6 4 2 2 2 2" xfId="37263" xr:uid="{DE1C8273-F340-42B7-9BBA-70B39907662B}"/>
    <cellStyle name="Standaard 3 3 2 6 4 2 2 3" xfId="27079" xr:uid="{2242CE44-2B7F-4DEA-8B74-7912CF096BB7}"/>
    <cellStyle name="Standaard 3 3 2 6 4 2 3" xfId="14987" xr:uid="{99D4FB5E-2D5C-4CD5-990E-DF0B70848BB1}"/>
    <cellStyle name="Standaard 3 3 2 6 4 2 3 2" xfId="35356" xr:uid="{CA1656D9-09C4-4CC8-A2FC-3DD784D901CE}"/>
    <cellStyle name="Standaard 3 3 2 6 4 2 4" xfId="25172" xr:uid="{E2CB1A0D-63C5-4E19-A1B3-A0ABCE661A3E}"/>
    <cellStyle name="Standaard 3 3 2 6 4 3" xfId="6704" xr:uid="{41AE0A09-838B-4E3A-B9CD-95A21320343A}"/>
    <cellStyle name="Standaard 3 3 2 6 4 3 2" xfId="16893" xr:uid="{8D6D6ADE-B69A-442A-8B63-1A7F8774B67E}"/>
    <cellStyle name="Standaard 3 3 2 6 4 3 2 2" xfId="37262" xr:uid="{4520798B-35A4-46DE-B6BB-43E972113870}"/>
    <cellStyle name="Standaard 3 3 2 6 4 3 3" xfId="27078" xr:uid="{72DA5A70-A650-4DEA-9A48-C86F0D6507BD}"/>
    <cellStyle name="Standaard 3 3 2 6 4 4" xfId="12444" xr:uid="{DF3D8A12-DA82-45BB-8233-4B98C1F1BEC5}"/>
    <cellStyle name="Standaard 3 3 2 6 4 4 2" xfId="32813" xr:uid="{3BB6058B-3D1F-4762-9844-43ACDACD0E89}"/>
    <cellStyle name="Standaard 3 3 2 6 4 5" xfId="22629" xr:uid="{18054477-EC43-4D3A-BD7B-60E69CA87149}"/>
    <cellStyle name="Standaard 3 3 2 6 5" xfId="3114" xr:uid="{7E44A407-BF57-49A7-89BB-ECBAFFA8DCAE}"/>
    <cellStyle name="Standaard 3 3 2 6 5 2" xfId="6706" xr:uid="{26460471-127B-4AA8-8823-0AF38AB5EFB9}"/>
    <cellStyle name="Standaard 3 3 2 6 5 2 2" xfId="16895" xr:uid="{996C8D48-007E-4C51-ACFB-53C6550444A3}"/>
    <cellStyle name="Standaard 3 3 2 6 5 2 2 2" xfId="37264" xr:uid="{3D298DEB-4AA8-4378-A093-478C8CB3A281}"/>
    <cellStyle name="Standaard 3 3 2 6 5 2 3" xfId="27080" xr:uid="{A1C0BDA4-5221-4748-B98F-17B498214AE4}"/>
    <cellStyle name="Standaard 3 3 2 6 5 3" xfId="13292" xr:uid="{CDE1B905-7034-4C06-8E7B-41B690120E96}"/>
    <cellStyle name="Standaard 3 3 2 6 5 3 2" xfId="33661" xr:uid="{33A9EBEC-00AC-413A-BC05-788B75BBCCA3}"/>
    <cellStyle name="Standaard 3 3 2 6 5 4" xfId="23477" xr:uid="{273F0E6A-0A23-45E8-9EDF-0F35D8A82563}"/>
    <cellStyle name="Standaard 3 3 2 6 6" xfId="6695" xr:uid="{EB0E6258-FD41-4984-BF75-E0CC6A5091B9}"/>
    <cellStyle name="Standaard 3 3 2 6 6 2" xfId="16884" xr:uid="{C7229BAB-BDB7-443C-8995-08E97503C681}"/>
    <cellStyle name="Standaard 3 3 2 6 6 2 2" xfId="37253" xr:uid="{831039A2-5ACE-43E6-BB83-8F37E3C3CC94}"/>
    <cellStyle name="Standaard 3 3 2 6 6 3" xfId="27069" xr:uid="{887BE648-5ED4-40B9-A0CA-6C2F3465FCE0}"/>
    <cellStyle name="Standaard 3 3 2 6 7" xfId="10749" xr:uid="{CB06FD73-E450-4CE2-A56D-93DECC53E93B}"/>
    <cellStyle name="Standaard 3 3 2 6 7 2" xfId="31118" xr:uid="{1ACC4D2C-7309-4D86-B7EF-C03F48DF66AC}"/>
    <cellStyle name="Standaard 3 3 2 6 8" xfId="20934" xr:uid="{50B132F8-0755-4D24-BB3B-7D7F9B565E6B}"/>
    <cellStyle name="Standaard 3 3 2 7" xfId="634" xr:uid="{D0AF32E7-671E-4B50-A39D-9249EF2D41C8}"/>
    <cellStyle name="Standaard 3 3 2 7 2" xfId="1484" xr:uid="{201F76B7-FE47-406D-BF9C-385CA4E01497}"/>
    <cellStyle name="Standaard 3 3 2 7 2 2" xfId="4029" xr:uid="{9139C7AA-0E14-4D15-A777-0E93D5AC4D9E}"/>
    <cellStyle name="Standaard 3 3 2 7 2 2 2" xfId="6709" xr:uid="{A55BFDD4-8AA3-4129-A093-8D83B6279E88}"/>
    <cellStyle name="Standaard 3 3 2 7 2 2 2 2" xfId="16898" xr:uid="{AF346E10-137A-43CF-8BFF-AF6B6E9A9086}"/>
    <cellStyle name="Standaard 3 3 2 7 2 2 2 2 2" xfId="37267" xr:uid="{26157E32-6B1C-40D0-A6B5-9D7E3C39F062}"/>
    <cellStyle name="Standaard 3 3 2 7 2 2 2 3" xfId="27083" xr:uid="{FEDDBC05-630A-4375-8CA8-DEF3556F7EFD}"/>
    <cellStyle name="Standaard 3 3 2 7 2 2 3" xfId="14207" xr:uid="{FAFD5BC8-CB9A-41C0-9638-35FF034807A0}"/>
    <cellStyle name="Standaard 3 3 2 7 2 2 3 2" xfId="34576" xr:uid="{42075BF4-A2F9-46A5-A530-EC205E2365B2}"/>
    <cellStyle name="Standaard 3 3 2 7 2 2 4" xfId="24392" xr:uid="{C3A814B4-6311-4100-A348-D959AF997B15}"/>
    <cellStyle name="Standaard 3 3 2 7 2 3" xfId="6708" xr:uid="{999343A5-75E6-4690-AE9C-F2ABDA570F1B}"/>
    <cellStyle name="Standaard 3 3 2 7 2 3 2" xfId="16897" xr:uid="{763D1EA3-8B3E-4CC2-BC1A-10513ADD31FA}"/>
    <cellStyle name="Standaard 3 3 2 7 2 3 2 2" xfId="37266" xr:uid="{1F0AC943-D95D-4574-B709-1F7A6ACB5424}"/>
    <cellStyle name="Standaard 3 3 2 7 2 3 3" xfId="27082" xr:uid="{22C6ECCF-3682-44FE-BE22-12D79202C90D}"/>
    <cellStyle name="Standaard 3 3 2 7 2 4" xfId="11664" xr:uid="{04448EEF-CCF0-4F22-AAAF-6AA94A016D98}"/>
    <cellStyle name="Standaard 3 3 2 7 2 4 2" xfId="32033" xr:uid="{265CB7FE-8DEF-463A-8194-20D5DD0BA630}"/>
    <cellStyle name="Standaard 3 3 2 7 2 5" xfId="21849" xr:uid="{2019F94A-1D11-4BC2-91C1-C79D25DB25EE}"/>
    <cellStyle name="Standaard 3 3 2 7 3" xfId="2331" xr:uid="{2F23F672-AF49-4827-ACCF-BE717BCDA5BA}"/>
    <cellStyle name="Standaard 3 3 2 7 3 2" xfId="4876" xr:uid="{FCB9A289-1197-460C-9AEF-3ABFC7C4D96E}"/>
    <cellStyle name="Standaard 3 3 2 7 3 2 2" xfId="6711" xr:uid="{34BA2C54-4ADB-4BED-A9C9-CA01FE24503B}"/>
    <cellStyle name="Standaard 3 3 2 7 3 2 2 2" xfId="16900" xr:uid="{CA626E2E-BF55-4A18-8CC0-86BA6E547990}"/>
    <cellStyle name="Standaard 3 3 2 7 3 2 2 2 2" xfId="37269" xr:uid="{656799C5-940E-4A34-A62D-2F5B0FBCC57E}"/>
    <cellStyle name="Standaard 3 3 2 7 3 2 2 3" xfId="27085" xr:uid="{87EF3BFC-AF2C-4C6D-89FC-6FEAEFBAEB8A}"/>
    <cellStyle name="Standaard 3 3 2 7 3 2 3" xfId="15054" xr:uid="{174CFED6-CE91-4D4C-8F5E-634CB5ECD215}"/>
    <cellStyle name="Standaard 3 3 2 7 3 2 3 2" xfId="35423" xr:uid="{CE511204-5EF5-4A70-B8D5-C7AC8FA75119}"/>
    <cellStyle name="Standaard 3 3 2 7 3 2 4" xfId="25239" xr:uid="{15F02F1E-6BF8-4514-899F-7BFBC320FD94}"/>
    <cellStyle name="Standaard 3 3 2 7 3 3" xfId="6710" xr:uid="{CCF74381-3F17-4FD5-A324-CE48993D388B}"/>
    <cellStyle name="Standaard 3 3 2 7 3 3 2" xfId="16899" xr:uid="{69936A69-0EF9-44B2-AE6B-401FDC2045C2}"/>
    <cellStyle name="Standaard 3 3 2 7 3 3 2 2" xfId="37268" xr:uid="{0674FE05-50DE-4848-A14C-579837862301}"/>
    <cellStyle name="Standaard 3 3 2 7 3 3 3" xfId="27084" xr:uid="{A5CFAE91-423D-438D-8822-438CB9C94E36}"/>
    <cellStyle name="Standaard 3 3 2 7 3 4" xfId="12511" xr:uid="{2013636A-560A-486A-90B8-B261FAD5E529}"/>
    <cellStyle name="Standaard 3 3 2 7 3 4 2" xfId="32880" xr:uid="{4A95599F-3A33-4ADC-A69F-288E861ADDBB}"/>
    <cellStyle name="Standaard 3 3 2 7 3 5" xfId="22696" xr:uid="{AB4A30A4-577F-44FE-8080-FF3836409030}"/>
    <cellStyle name="Standaard 3 3 2 7 4" xfId="3181" xr:uid="{5654CBB2-FADB-4230-99C9-688302A5E5DB}"/>
    <cellStyle name="Standaard 3 3 2 7 4 2" xfId="6712" xr:uid="{A64966C9-32A3-4F18-B76B-C24B8654626E}"/>
    <cellStyle name="Standaard 3 3 2 7 4 2 2" xfId="16901" xr:uid="{05358E4B-8DA6-422D-8CD4-AFE0668F3260}"/>
    <cellStyle name="Standaard 3 3 2 7 4 2 2 2" xfId="37270" xr:uid="{FF3657E1-B5C4-4591-BCAE-EBD759EE585F}"/>
    <cellStyle name="Standaard 3 3 2 7 4 2 3" xfId="27086" xr:uid="{3806E7A9-9111-46E8-989B-F5408CABEAE7}"/>
    <cellStyle name="Standaard 3 3 2 7 4 3" xfId="13359" xr:uid="{03822C84-D022-4919-8883-D0C2964430FC}"/>
    <cellStyle name="Standaard 3 3 2 7 4 3 2" xfId="33728" xr:uid="{CAF051EA-A17A-4142-AF82-6B26D72BCFF6}"/>
    <cellStyle name="Standaard 3 3 2 7 4 4" xfId="23544" xr:uid="{F7A96714-B5F0-46A9-B972-FC6B7C1C8AEE}"/>
    <cellStyle name="Standaard 3 3 2 7 5" xfId="6707" xr:uid="{F1A1D54D-00D0-4DBC-98AC-5AA55CC0F5B4}"/>
    <cellStyle name="Standaard 3 3 2 7 5 2" xfId="16896" xr:uid="{531FB00A-70DF-4018-8149-D032FA961CC2}"/>
    <cellStyle name="Standaard 3 3 2 7 5 2 2" xfId="37265" xr:uid="{35198D26-9E23-4022-8BB0-16DA6490BEC2}"/>
    <cellStyle name="Standaard 3 3 2 7 5 3" xfId="27081" xr:uid="{030D8320-0675-4F90-A05D-4C3197FC9A10}"/>
    <cellStyle name="Standaard 3 3 2 7 6" xfId="10816" xr:uid="{E90C3EE5-3049-418C-8DC1-030AB68ECB12}"/>
    <cellStyle name="Standaard 3 3 2 7 6 2" xfId="31185" xr:uid="{A81F793A-ECA7-48E9-9C26-AAE0A755FCC8}"/>
    <cellStyle name="Standaard 3 3 2 7 7" xfId="21001" xr:uid="{7AA21B78-A056-48CE-8362-5028F1687749}"/>
    <cellStyle name="Standaard 3 3 2 8" xfId="1060" xr:uid="{6701A5FC-316C-4757-8B1E-0DA056F5A15B}"/>
    <cellStyle name="Standaard 3 3 2 8 2" xfId="3605" xr:uid="{DBD94327-F747-4D89-BD30-EDA119B0EDCB}"/>
    <cellStyle name="Standaard 3 3 2 8 2 2" xfId="6714" xr:uid="{C991DD6E-DD5E-4D6A-B0C1-0DF6A34FF4A9}"/>
    <cellStyle name="Standaard 3 3 2 8 2 2 2" xfId="16903" xr:uid="{167811C2-4F33-442F-9B07-819445C92712}"/>
    <cellStyle name="Standaard 3 3 2 8 2 2 2 2" xfId="37272" xr:uid="{D2FA3E29-4736-4174-99B6-230A4E4F0F1F}"/>
    <cellStyle name="Standaard 3 3 2 8 2 2 3" xfId="27088" xr:uid="{EBF66146-199D-4306-ABDE-EF31C2148D1B}"/>
    <cellStyle name="Standaard 3 3 2 8 2 3" xfId="13783" xr:uid="{242E5270-5814-4635-B042-2D2F0AFF725F}"/>
    <cellStyle name="Standaard 3 3 2 8 2 3 2" xfId="34152" xr:uid="{D400A76B-36E8-4ECF-AD9A-2DF4CDE41644}"/>
    <cellStyle name="Standaard 3 3 2 8 2 4" xfId="23968" xr:uid="{DA4B86F0-DFF7-4C33-80B4-93C7C54CA257}"/>
    <cellStyle name="Standaard 3 3 2 8 3" xfId="6713" xr:uid="{4661F445-BC71-4A1E-AAD2-9EE7D54D1147}"/>
    <cellStyle name="Standaard 3 3 2 8 3 2" xfId="16902" xr:uid="{0FF2EE51-ADFE-49B1-BE05-85BB27E65BED}"/>
    <cellStyle name="Standaard 3 3 2 8 3 2 2" xfId="37271" xr:uid="{6E878870-F69D-4A0F-83A2-68487B972D3E}"/>
    <cellStyle name="Standaard 3 3 2 8 3 3" xfId="27087" xr:uid="{A4EA3D9B-30C7-4417-8D62-E0C6331900F8}"/>
    <cellStyle name="Standaard 3 3 2 8 4" xfId="11240" xr:uid="{95D48BDF-1DD3-4DE1-90FB-081962DED3DF}"/>
    <cellStyle name="Standaard 3 3 2 8 4 2" xfId="31609" xr:uid="{05C8DB84-DFF4-43F6-BFDD-1AC25A909FA9}"/>
    <cellStyle name="Standaard 3 3 2 8 5" xfId="21425" xr:uid="{40125A3F-8562-4A54-8557-3BD36939C5C9}"/>
    <cellStyle name="Standaard 3 3 2 9" xfId="1907" xr:uid="{47B37639-7039-4381-824E-34272455B2AD}"/>
    <cellStyle name="Standaard 3 3 2 9 2" xfId="4452" xr:uid="{2DC31233-FA97-4CA7-916B-C241004AB358}"/>
    <cellStyle name="Standaard 3 3 2 9 2 2" xfId="6716" xr:uid="{019B4D01-B6BA-4ECD-BA70-CF4F8D46A1D1}"/>
    <cellStyle name="Standaard 3 3 2 9 2 2 2" xfId="16905" xr:uid="{D9C0EB59-9696-47E3-847F-10C96D47CB05}"/>
    <cellStyle name="Standaard 3 3 2 9 2 2 2 2" xfId="37274" xr:uid="{08AFE5F5-F7EB-49DE-944E-07FAB2865E7D}"/>
    <cellStyle name="Standaard 3 3 2 9 2 2 3" xfId="27090" xr:uid="{20AD93B7-D2FA-4802-83AF-CDC4A9279684}"/>
    <cellStyle name="Standaard 3 3 2 9 2 3" xfId="14630" xr:uid="{9E8134CA-955A-4DC0-B4B4-F26A06A2E230}"/>
    <cellStyle name="Standaard 3 3 2 9 2 3 2" xfId="34999" xr:uid="{829DEA60-5746-410C-B4AF-94DB074A347E}"/>
    <cellStyle name="Standaard 3 3 2 9 2 4" xfId="24815" xr:uid="{A2BEBE41-9ECB-4C56-87D9-C3C47C5C51E7}"/>
    <cellStyle name="Standaard 3 3 2 9 3" xfId="6715" xr:uid="{AD13BF3B-CD97-4F65-9241-93785AC9651F}"/>
    <cellStyle name="Standaard 3 3 2 9 3 2" xfId="16904" xr:uid="{E8487F84-67DA-4502-AF55-4D63A630F0F6}"/>
    <cellStyle name="Standaard 3 3 2 9 3 2 2" xfId="37273" xr:uid="{57E7FDEE-6509-4CF1-BB83-FD49DBE34459}"/>
    <cellStyle name="Standaard 3 3 2 9 3 3" xfId="27089" xr:uid="{7818A7E1-7D5D-4730-AB26-00DC8511F12E}"/>
    <cellStyle name="Standaard 3 3 2 9 4" xfId="12087" xr:uid="{4E66B0EB-F85E-424C-A2DF-C86CCC404FE3}"/>
    <cellStyle name="Standaard 3 3 2 9 4 2" xfId="32456" xr:uid="{F8C194FF-6263-4048-8241-8430A875327B}"/>
    <cellStyle name="Standaard 3 3 2 9 5" xfId="22272" xr:uid="{BEB57B2F-4D01-43D8-8F32-9AFFE7955AF5}"/>
    <cellStyle name="Standaard 3 3 3" xfId="90" xr:uid="{4B77AB6D-DF65-4335-B0AF-F1F9B7520822}"/>
    <cellStyle name="Standaard 3 3 3 10" xfId="6717" xr:uid="{A2ACED3E-0EED-4BBC-8EC2-944D0E53F749}"/>
    <cellStyle name="Standaard 3 3 3 10 2" xfId="16906" xr:uid="{EDA7FC45-710E-4498-8D8E-AA8D00DD3F4A}"/>
    <cellStyle name="Standaard 3 3 3 10 2 2" xfId="37275" xr:uid="{8BB1D4F2-EFFC-4B00-8FC7-E0DCA9849EFA}"/>
    <cellStyle name="Standaard 3 3 3 10 3" xfId="27091" xr:uid="{7331B37C-11DD-49B9-9900-72F730F9A1DA}"/>
    <cellStyle name="Standaard 3 3 3 11" xfId="10408" xr:uid="{8792A146-83ED-4070-80CE-A7A4697FD83E}"/>
    <cellStyle name="Standaard 3 3 3 11 2" xfId="30777" xr:uid="{3F9E900A-C3E0-4D7C-BF48-98A9463278C7}"/>
    <cellStyle name="Standaard 3 3 3 12" xfId="20593" xr:uid="{18F317A6-F406-40EA-B266-430287495D16}"/>
    <cellStyle name="Standaard 3 3 3 2" xfId="156" xr:uid="{5AC7F0CE-06BD-4F4A-BD3D-62C60E379167}"/>
    <cellStyle name="Standaard 3 3 3 2 2" xfId="292" xr:uid="{DA0FF289-88FA-4A86-89B5-DC013F98F1FA}"/>
    <cellStyle name="Standaard 3 3 3 2 2 2" xfId="850" xr:uid="{1F7170C0-CAC4-4493-8327-73BF346E7BC6}"/>
    <cellStyle name="Standaard 3 3 3 2 2 2 2" xfId="1700" xr:uid="{202E7254-E871-423C-B803-D830F85397BE}"/>
    <cellStyle name="Standaard 3 3 3 2 2 2 2 2" xfId="4245" xr:uid="{FD9B8F29-BA09-4268-8CC1-BF2A5E4A0524}"/>
    <cellStyle name="Standaard 3 3 3 2 2 2 2 2 2" xfId="6722" xr:uid="{97080562-63E4-4B2D-AD5C-85637B3B9FEB}"/>
    <cellStyle name="Standaard 3 3 3 2 2 2 2 2 2 2" xfId="16911" xr:uid="{72365B92-3EC2-41E7-BD2D-F81740423367}"/>
    <cellStyle name="Standaard 3 3 3 2 2 2 2 2 2 2 2" xfId="37280" xr:uid="{5011DA3F-177A-4ED9-8046-7D6B96870782}"/>
    <cellStyle name="Standaard 3 3 3 2 2 2 2 2 2 3" xfId="27096" xr:uid="{D75ED1E7-1DCD-4850-8DEA-AD6048EF5923}"/>
    <cellStyle name="Standaard 3 3 3 2 2 2 2 2 3" xfId="14423" xr:uid="{2377DABD-F347-4A6A-8590-B4F2963E23DF}"/>
    <cellStyle name="Standaard 3 3 3 2 2 2 2 2 3 2" xfId="34792" xr:uid="{EA7A9CC6-E877-429F-AC76-4EF66BFC4589}"/>
    <cellStyle name="Standaard 3 3 3 2 2 2 2 2 4" xfId="24608" xr:uid="{8935F447-E863-4D63-B6D7-1EE2E7EAF84F}"/>
    <cellStyle name="Standaard 3 3 3 2 2 2 2 3" xfId="6721" xr:uid="{BE3674C9-23D9-4B89-93B4-F88B7F12B84B}"/>
    <cellStyle name="Standaard 3 3 3 2 2 2 2 3 2" xfId="16910" xr:uid="{E5322406-02CE-4213-A651-22EBFBE5FCB2}"/>
    <cellStyle name="Standaard 3 3 3 2 2 2 2 3 2 2" xfId="37279" xr:uid="{7642853A-892C-49CB-900B-5CA3ED1A3040}"/>
    <cellStyle name="Standaard 3 3 3 2 2 2 2 3 3" xfId="27095" xr:uid="{2F7E3A67-3253-40CB-90D9-7E19776776F0}"/>
    <cellStyle name="Standaard 3 3 3 2 2 2 2 4" xfId="11880" xr:uid="{547B8EC0-0CB2-44FD-8EAD-5205EFBAEBF0}"/>
    <cellStyle name="Standaard 3 3 3 2 2 2 2 4 2" xfId="32249" xr:uid="{29F6CF5C-6531-4403-9067-3B5CD27968BB}"/>
    <cellStyle name="Standaard 3 3 3 2 2 2 2 5" xfId="22065" xr:uid="{3AF89FD8-1009-4E47-90AD-98B757B18BC1}"/>
    <cellStyle name="Standaard 3 3 3 2 2 2 3" xfId="2547" xr:uid="{7EF2244D-1151-4CD6-A48C-4AC67E70531D}"/>
    <cellStyle name="Standaard 3 3 3 2 2 2 3 2" xfId="5092" xr:uid="{458A07D9-9758-4044-B03B-6572DE13D16F}"/>
    <cellStyle name="Standaard 3 3 3 2 2 2 3 2 2" xfId="6724" xr:uid="{09554DEC-B3BF-4F62-BCEB-0ACF7EE6D365}"/>
    <cellStyle name="Standaard 3 3 3 2 2 2 3 2 2 2" xfId="16913" xr:uid="{97B51EBC-8D07-4FE4-A97F-DCF3EF7D82F3}"/>
    <cellStyle name="Standaard 3 3 3 2 2 2 3 2 2 2 2" xfId="37282" xr:uid="{15915A93-FB0F-4E89-BB4A-A8620EAE5D25}"/>
    <cellStyle name="Standaard 3 3 3 2 2 2 3 2 2 3" xfId="27098" xr:uid="{533A4EE3-8084-40AD-BD4B-84AC3F5B3C92}"/>
    <cellStyle name="Standaard 3 3 3 2 2 2 3 2 3" xfId="15270" xr:uid="{D39A35B4-481E-4EA9-9BF8-84A15DCE5611}"/>
    <cellStyle name="Standaard 3 3 3 2 2 2 3 2 3 2" xfId="35639" xr:uid="{25EC48F2-AD11-458E-A113-8BFACADE7492}"/>
    <cellStyle name="Standaard 3 3 3 2 2 2 3 2 4" xfId="25455" xr:uid="{ED64F154-9595-4C3C-ADC5-1407B131D3EA}"/>
    <cellStyle name="Standaard 3 3 3 2 2 2 3 3" xfId="6723" xr:uid="{53669753-C574-424F-B556-0AF8C8A1E3A1}"/>
    <cellStyle name="Standaard 3 3 3 2 2 2 3 3 2" xfId="16912" xr:uid="{399A4188-F82B-464F-9CEF-11F874CE8644}"/>
    <cellStyle name="Standaard 3 3 3 2 2 2 3 3 2 2" xfId="37281" xr:uid="{968F628C-3141-447E-B3EE-F887204BC3A8}"/>
    <cellStyle name="Standaard 3 3 3 2 2 2 3 3 3" xfId="27097" xr:uid="{6A5025DB-C7E4-4F06-8C77-2A47DF87A2D6}"/>
    <cellStyle name="Standaard 3 3 3 2 2 2 3 4" xfId="12727" xr:uid="{81FEAE9A-8223-4B4D-8BDD-1F9C0C20E0E4}"/>
    <cellStyle name="Standaard 3 3 3 2 2 2 3 4 2" xfId="33096" xr:uid="{F2F664AB-3FFD-4F49-BCDB-17EFE468E851}"/>
    <cellStyle name="Standaard 3 3 3 2 2 2 3 5" xfId="22912" xr:uid="{355B6109-E4E9-4EF1-9D59-0416B59AF6F8}"/>
    <cellStyle name="Standaard 3 3 3 2 2 2 4" xfId="3397" xr:uid="{B330A2BC-D2F2-4172-9338-03A93ED06AA7}"/>
    <cellStyle name="Standaard 3 3 3 2 2 2 4 2" xfId="6725" xr:uid="{7E6BD497-E60B-47E4-9190-74F48A5EDE3E}"/>
    <cellStyle name="Standaard 3 3 3 2 2 2 4 2 2" xfId="16914" xr:uid="{3EFB5C3A-6D74-4F8F-AEB2-E5BB68132D50}"/>
    <cellStyle name="Standaard 3 3 3 2 2 2 4 2 2 2" xfId="37283" xr:uid="{26AEC1F2-BAD5-4545-B6DC-EEF86713CFBF}"/>
    <cellStyle name="Standaard 3 3 3 2 2 2 4 2 3" xfId="27099" xr:uid="{3975D939-5AFD-4C94-83F9-0205114E24FF}"/>
    <cellStyle name="Standaard 3 3 3 2 2 2 4 3" xfId="13575" xr:uid="{D55C62C7-6207-455A-B7AC-FF38D2C6C2E0}"/>
    <cellStyle name="Standaard 3 3 3 2 2 2 4 3 2" xfId="33944" xr:uid="{26EA0F37-8C2B-4F50-AC46-719170AAAC57}"/>
    <cellStyle name="Standaard 3 3 3 2 2 2 4 4" xfId="23760" xr:uid="{A730C97C-A7FA-4903-A92C-6FA5AD0B103B}"/>
    <cellStyle name="Standaard 3 3 3 2 2 2 5" xfId="6720" xr:uid="{6C1FBC0D-0289-42BE-B533-B278E9DBD873}"/>
    <cellStyle name="Standaard 3 3 3 2 2 2 5 2" xfId="16909" xr:uid="{291EC865-4681-434F-B444-2810E9D8F151}"/>
    <cellStyle name="Standaard 3 3 3 2 2 2 5 2 2" xfId="37278" xr:uid="{762ABBB4-91B9-4AB4-AD56-274CAA8DA781}"/>
    <cellStyle name="Standaard 3 3 3 2 2 2 5 3" xfId="27094" xr:uid="{C09D6A09-AF68-4CD9-B1B7-D99BFEF6A485}"/>
    <cellStyle name="Standaard 3 3 3 2 2 2 6" xfId="11032" xr:uid="{8C7D183A-0DDD-4CBA-B2A2-EAE1FA480754}"/>
    <cellStyle name="Standaard 3 3 3 2 2 2 6 2" xfId="31401" xr:uid="{68B58C73-0946-48BB-B1AB-40433349C7B0}"/>
    <cellStyle name="Standaard 3 3 3 2 2 2 7" xfId="21217" xr:uid="{25A193B8-70AE-45D8-8233-0144DA4658AB}"/>
    <cellStyle name="Standaard 3 3 3 2 2 3" xfId="1276" xr:uid="{C133C86E-25E2-4970-BA5D-1ADB4EAF16BC}"/>
    <cellStyle name="Standaard 3 3 3 2 2 3 2" xfId="3821" xr:uid="{CEA93459-0553-433D-87A1-8B329B7BF879}"/>
    <cellStyle name="Standaard 3 3 3 2 2 3 2 2" xfId="6727" xr:uid="{2F4EB2B3-A719-4664-ABBC-974B67439E47}"/>
    <cellStyle name="Standaard 3 3 3 2 2 3 2 2 2" xfId="16916" xr:uid="{D4DEA7FA-4874-44BC-8D64-8C9487C9C838}"/>
    <cellStyle name="Standaard 3 3 3 2 2 3 2 2 2 2" xfId="37285" xr:uid="{D7DA04B0-4922-4C32-A466-CC12DA835F4A}"/>
    <cellStyle name="Standaard 3 3 3 2 2 3 2 2 3" xfId="27101" xr:uid="{1EB58011-8342-429F-975E-4A4FECB87F1C}"/>
    <cellStyle name="Standaard 3 3 3 2 2 3 2 3" xfId="13999" xr:uid="{C1DA75AF-DC31-4FFD-B19E-7A1C160D005B}"/>
    <cellStyle name="Standaard 3 3 3 2 2 3 2 3 2" xfId="34368" xr:uid="{2E047240-7100-48E3-914A-E3B2FFB8CBCD}"/>
    <cellStyle name="Standaard 3 3 3 2 2 3 2 4" xfId="24184" xr:uid="{DF475C67-007E-4964-977A-1AED592F482B}"/>
    <cellStyle name="Standaard 3 3 3 2 2 3 3" xfId="6726" xr:uid="{A353949C-1756-4ADB-A2F5-4F6A32EAE8E1}"/>
    <cellStyle name="Standaard 3 3 3 2 2 3 3 2" xfId="16915" xr:uid="{99C450AE-7A45-4E04-A188-8618023ADAE1}"/>
    <cellStyle name="Standaard 3 3 3 2 2 3 3 2 2" xfId="37284" xr:uid="{362C12F8-502C-4E21-9D27-334F1E597753}"/>
    <cellStyle name="Standaard 3 3 3 2 2 3 3 3" xfId="27100" xr:uid="{022F94BA-3CF5-493D-8A5D-701A28B80CD6}"/>
    <cellStyle name="Standaard 3 3 3 2 2 3 4" xfId="11456" xr:uid="{64521C8D-4B57-46F8-9D7E-BFFC5239F896}"/>
    <cellStyle name="Standaard 3 3 3 2 2 3 4 2" xfId="31825" xr:uid="{B45A31D7-0D2F-4107-8933-93DBACB8CB8E}"/>
    <cellStyle name="Standaard 3 3 3 2 2 3 5" xfId="21641" xr:uid="{734B5B3B-94D7-4BEB-BC83-5495DF4A3920}"/>
    <cellStyle name="Standaard 3 3 3 2 2 4" xfId="2123" xr:uid="{2AD25771-5B79-4EC5-B9BD-14CC75762DDE}"/>
    <cellStyle name="Standaard 3 3 3 2 2 4 2" xfId="4668" xr:uid="{84E64058-83D9-4EE5-A1B2-4ED2A1C3C610}"/>
    <cellStyle name="Standaard 3 3 3 2 2 4 2 2" xfId="6729" xr:uid="{F80759FF-D554-4CB6-808D-23806EE2D265}"/>
    <cellStyle name="Standaard 3 3 3 2 2 4 2 2 2" xfId="16918" xr:uid="{9E827CD8-BCCF-4F47-AED8-90E3C585EBB0}"/>
    <cellStyle name="Standaard 3 3 3 2 2 4 2 2 2 2" xfId="37287" xr:uid="{C7CC85D5-7BE8-4BEC-8B6B-8F7E25FB5148}"/>
    <cellStyle name="Standaard 3 3 3 2 2 4 2 2 3" xfId="27103" xr:uid="{4625B99A-7663-43BC-9788-A546CA6DEA32}"/>
    <cellStyle name="Standaard 3 3 3 2 2 4 2 3" xfId="14846" xr:uid="{C48BC47D-4F5B-4DA0-B1CF-541E981AC4E9}"/>
    <cellStyle name="Standaard 3 3 3 2 2 4 2 3 2" xfId="35215" xr:uid="{EE0850E7-D92B-40B7-B528-B39A3FEF91A8}"/>
    <cellStyle name="Standaard 3 3 3 2 2 4 2 4" xfId="25031" xr:uid="{07EE2A1C-901F-41C3-8013-E47894656728}"/>
    <cellStyle name="Standaard 3 3 3 2 2 4 3" xfId="6728" xr:uid="{23CABFF8-C37E-428D-AD11-B52FC993B0BD}"/>
    <cellStyle name="Standaard 3 3 3 2 2 4 3 2" xfId="16917" xr:uid="{8141983F-B8FE-4D46-ABA3-CC2732959AFE}"/>
    <cellStyle name="Standaard 3 3 3 2 2 4 3 2 2" xfId="37286" xr:uid="{79CC42A8-5E08-4416-872A-6AEB4F978D6F}"/>
    <cellStyle name="Standaard 3 3 3 2 2 4 3 3" xfId="27102" xr:uid="{897A9995-3E93-4376-8A61-B05EBF2ABEDD}"/>
    <cellStyle name="Standaard 3 3 3 2 2 4 4" xfId="12303" xr:uid="{E49595F6-B61E-4704-A9C0-BDD04319C427}"/>
    <cellStyle name="Standaard 3 3 3 2 2 4 4 2" xfId="32672" xr:uid="{CD4B9A8A-230F-40D6-AFB8-F52C1A6E7C97}"/>
    <cellStyle name="Standaard 3 3 3 2 2 4 5" xfId="22488" xr:uid="{83C7561E-8BF7-4779-8D4B-20246BAF41E3}"/>
    <cellStyle name="Standaard 3 3 3 2 2 5" xfId="2973" xr:uid="{97169786-8DA4-46C6-A172-98CB9B66360B}"/>
    <cellStyle name="Standaard 3 3 3 2 2 5 2" xfId="6730" xr:uid="{BDF8FF85-C82F-4BF3-9AA7-C0639A253B92}"/>
    <cellStyle name="Standaard 3 3 3 2 2 5 2 2" xfId="16919" xr:uid="{4B415DE4-776A-4C8F-B196-CB9A1B9543DD}"/>
    <cellStyle name="Standaard 3 3 3 2 2 5 2 2 2" xfId="37288" xr:uid="{66CEB11F-6EB8-443D-9ED8-F4FBE45B70F2}"/>
    <cellStyle name="Standaard 3 3 3 2 2 5 2 3" xfId="27104" xr:uid="{DD484F41-F1F6-43F5-A9E0-D002BA855290}"/>
    <cellStyle name="Standaard 3 3 3 2 2 5 3" xfId="13151" xr:uid="{A8117358-93FA-47CE-9B57-3FAAA4C3F263}"/>
    <cellStyle name="Standaard 3 3 3 2 2 5 3 2" xfId="33520" xr:uid="{64A5BBEF-C68E-4240-905C-4CADA5837432}"/>
    <cellStyle name="Standaard 3 3 3 2 2 5 4" xfId="23336" xr:uid="{8A71BF8C-F669-431E-A6B1-3E2659376522}"/>
    <cellStyle name="Standaard 3 3 3 2 2 6" xfId="6719" xr:uid="{29E9D458-55E3-4EB1-844D-A0DFF8191744}"/>
    <cellStyle name="Standaard 3 3 3 2 2 6 2" xfId="16908" xr:uid="{ED292B1C-4310-4782-BB26-7C54FE90307F}"/>
    <cellStyle name="Standaard 3 3 3 2 2 6 2 2" xfId="37277" xr:uid="{0738463C-5944-4C36-AA8D-5C5B0EFF7066}"/>
    <cellStyle name="Standaard 3 3 3 2 2 6 3" xfId="27093" xr:uid="{5DF6CB5F-27B2-4BDB-A624-DCE530E8096A}"/>
    <cellStyle name="Standaard 3 3 3 2 2 7" xfId="10608" xr:uid="{0AF77F4A-C3EA-460B-A039-5A4611527ED8}"/>
    <cellStyle name="Standaard 3 3 3 2 2 7 2" xfId="30977" xr:uid="{836A4DC3-45BA-4C71-9D2B-25E538909ECB}"/>
    <cellStyle name="Standaard 3 3 3 2 2 8" xfId="20793" xr:uid="{4DA8E328-8675-4249-BD29-B4216CB24FF1}"/>
    <cellStyle name="Standaard 3 3 3 2 3" xfId="716" xr:uid="{998ED58F-E2BF-46D2-86E3-A5D6470BEEDB}"/>
    <cellStyle name="Standaard 3 3 3 2 3 2" xfId="1566" xr:uid="{97E16BD1-9095-4FEF-ABD3-8992DF1ACEF7}"/>
    <cellStyle name="Standaard 3 3 3 2 3 2 2" xfId="4111" xr:uid="{26CA4987-A041-461A-AAE4-28865E7CB60B}"/>
    <cellStyle name="Standaard 3 3 3 2 3 2 2 2" xfId="6733" xr:uid="{30D9A813-C13A-4B0A-BF20-D28830F6B969}"/>
    <cellStyle name="Standaard 3 3 3 2 3 2 2 2 2" xfId="16922" xr:uid="{AFF7E186-CE2B-4395-80BC-7A1F969AC18A}"/>
    <cellStyle name="Standaard 3 3 3 2 3 2 2 2 2 2" xfId="37291" xr:uid="{FA14A662-029D-470A-BF4F-A1D216B12B06}"/>
    <cellStyle name="Standaard 3 3 3 2 3 2 2 2 3" xfId="27107" xr:uid="{EF591052-DEBD-4086-BDE0-FD55958039DA}"/>
    <cellStyle name="Standaard 3 3 3 2 3 2 2 3" xfId="14289" xr:uid="{ED14FE9D-4081-4E80-8B22-05C05BBE8359}"/>
    <cellStyle name="Standaard 3 3 3 2 3 2 2 3 2" xfId="34658" xr:uid="{0FF9AE23-4CE5-46E8-8603-D64495152343}"/>
    <cellStyle name="Standaard 3 3 3 2 3 2 2 4" xfId="24474" xr:uid="{6F9663E4-E889-4568-A29E-788C9B69FA72}"/>
    <cellStyle name="Standaard 3 3 3 2 3 2 3" xfId="6732" xr:uid="{3D391CAC-9B9B-4BA5-93E6-1083F85C25D9}"/>
    <cellStyle name="Standaard 3 3 3 2 3 2 3 2" xfId="16921" xr:uid="{1740014C-C604-4748-9EB6-DC39D8AEC8FF}"/>
    <cellStyle name="Standaard 3 3 3 2 3 2 3 2 2" xfId="37290" xr:uid="{BB231F81-6905-4736-A83B-899C93F82B34}"/>
    <cellStyle name="Standaard 3 3 3 2 3 2 3 3" xfId="27106" xr:uid="{8C5055B3-6D7D-4DB7-BF0B-441903D7D4BF}"/>
    <cellStyle name="Standaard 3 3 3 2 3 2 4" xfId="11746" xr:uid="{BD2C71A5-355A-42C7-99E0-6AD7BC9ECAD6}"/>
    <cellStyle name="Standaard 3 3 3 2 3 2 4 2" xfId="32115" xr:uid="{C68A8B1C-2BEF-49A1-A7B1-13B20DEC00E1}"/>
    <cellStyle name="Standaard 3 3 3 2 3 2 5" xfId="21931" xr:uid="{E0A83535-4125-4822-9315-5507C440DC04}"/>
    <cellStyle name="Standaard 3 3 3 2 3 3" xfId="2413" xr:uid="{B3153760-A4A8-423D-AC1C-50B3B7C76A26}"/>
    <cellStyle name="Standaard 3 3 3 2 3 3 2" xfId="4958" xr:uid="{7CC937D9-8146-41E7-A6CA-AFD0F3527FF8}"/>
    <cellStyle name="Standaard 3 3 3 2 3 3 2 2" xfId="6735" xr:uid="{C98DD0A6-BEB3-4368-A766-9C69AC198C7B}"/>
    <cellStyle name="Standaard 3 3 3 2 3 3 2 2 2" xfId="16924" xr:uid="{D6982F32-F6A5-42A2-96D4-8AC3C573FE20}"/>
    <cellStyle name="Standaard 3 3 3 2 3 3 2 2 2 2" xfId="37293" xr:uid="{47D170A9-BDE5-44B5-BE77-69FAB5983A3B}"/>
    <cellStyle name="Standaard 3 3 3 2 3 3 2 2 3" xfId="27109" xr:uid="{10246724-4EB4-4BE6-A820-68879D35DDB9}"/>
    <cellStyle name="Standaard 3 3 3 2 3 3 2 3" xfId="15136" xr:uid="{31DBEF1D-87B5-481D-B01C-0D1D3C7D53C1}"/>
    <cellStyle name="Standaard 3 3 3 2 3 3 2 3 2" xfId="35505" xr:uid="{D7495DEA-C734-498D-8C0A-8BCCE49BD470}"/>
    <cellStyle name="Standaard 3 3 3 2 3 3 2 4" xfId="25321" xr:uid="{2CE91818-0238-4952-8D25-B46A7E894BF9}"/>
    <cellStyle name="Standaard 3 3 3 2 3 3 3" xfId="6734" xr:uid="{8C447431-C852-43EA-A9AE-45710180756A}"/>
    <cellStyle name="Standaard 3 3 3 2 3 3 3 2" xfId="16923" xr:uid="{B2FC8C80-82C4-4999-A02E-8832FF4A22CF}"/>
    <cellStyle name="Standaard 3 3 3 2 3 3 3 2 2" xfId="37292" xr:uid="{0039793A-0285-414B-81AB-7601E059C232}"/>
    <cellStyle name="Standaard 3 3 3 2 3 3 3 3" xfId="27108" xr:uid="{61974ED4-B562-4F41-B359-09FF5F3B68F0}"/>
    <cellStyle name="Standaard 3 3 3 2 3 3 4" xfId="12593" xr:uid="{1C87BA67-B89C-49A2-B1B9-0910C80C63F9}"/>
    <cellStyle name="Standaard 3 3 3 2 3 3 4 2" xfId="32962" xr:uid="{2FF346B8-2B7B-4CB5-899C-B66B03E000F9}"/>
    <cellStyle name="Standaard 3 3 3 2 3 3 5" xfId="22778" xr:uid="{810B17EF-2A2B-468B-872D-DB9D5BAF58EA}"/>
    <cellStyle name="Standaard 3 3 3 2 3 4" xfId="3263" xr:uid="{7701B1ED-D86E-46DB-B569-342239D1CA19}"/>
    <cellStyle name="Standaard 3 3 3 2 3 4 2" xfId="6736" xr:uid="{B8042385-6EA9-45E8-86F4-BF53E054AD54}"/>
    <cellStyle name="Standaard 3 3 3 2 3 4 2 2" xfId="16925" xr:uid="{5F0E0B4E-E6BE-4D68-B5EE-E7062BC9C50A}"/>
    <cellStyle name="Standaard 3 3 3 2 3 4 2 2 2" xfId="37294" xr:uid="{84DB0151-734F-48FC-B343-59C25FC35522}"/>
    <cellStyle name="Standaard 3 3 3 2 3 4 2 3" xfId="27110" xr:uid="{E9BB4A7B-8F1B-4412-ACA2-EC802E59B61F}"/>
    <cellStyle name="Standaard 3 3 3 2 3 4 3" xfId="13441" xr:uid="{0B2A6902-5D86-4F7C-85D9-7DC548895C78}"/>
    <cellStyle name="Standaard 3 3 3 2 3 4 3 2" xfId="33810" xr:uid="{09D4D748-9813-4D65-B94D-0AF430A57BB7}"/>
    <cellStyle name="Standaard 3 3 3 2 3 4 4" xfId="23626" xr:uid="{50BAA5D9-7BED-4951-891D-AAAE8893E9FA}"/>
    <cellStyle name="Standaard 3 3 3 2 3 5" xfId="6731" xr:uid="{0CA0E30E-BC33-4523-91FB-1CC76CE57DA2}"/>
    <cellStyle name="Standaard 3 3 3 2 3 5 2" xfId="16920" xr:uid="{B017A933-0929-43F6-B105-E2C9BE42B914}"/>
    <cellStyle name="Standaard 3 3 3 2 3 5 2 2" xfId="37289" xr:uid="{94953D3D-CB58-4DB1-8F88-EAAEC01D9EFC}"/>
    <cellStyle name="Standaard 3 3 3 2 3 5 3" xfId="27105" xr:uid="{7378C067-B484-4CE4-BBBB-D2EC69464B58}"/>
    <cellStyle name="Standaard 3 3 3 2 3 6" xfId="10898" xr:uid="{D881A2D4-2E38-4485-9231-BAD8B05B35D6}"/>
    <cellStyle name="Standaard 3 3 3 2 3 6 2" xfId="31267" xr:uid="{B742410F-CF1B-4E09-90EC-D8FCB8A7BCCB}"/>
    <cellStyle name="Standaard 3 3 3 2 3 7" xfId="21083" xr:uid="{9728252D-9271-47FE-81FD-1A034714BD52}"/>
    <cellStyle name="Standaard 3 3 3 2 4" xfId="1142" xr:uid="{E372C9B6-38A1-480A-BA4C-B34CDB8D32F8}"/>
    <cellStyle name="Standaard 3 3 3 2 4 2" xfId="3687" xr:uid="{F3D2D307-443E-4D05-8959-C57F4F52F3A4}"/>
    <cellStyle name="Standaard 3 3 3 2 4 2 2" xfId="6738" xr:uid="{2E73292C-11E2-427F-AEB9-46A17DC505BB}"/>
    <cellStyle name="Standaard 3 3 3 2 4 2 2 2" xfId="16927" xr:uid="{B91D9A07-C6E6-49C7-B8F2-1BC53D1FE610}"/>
    <cellStyle name="Standaard 3 3 3 2 4 2 2 2 2" xfId="37296" xr:uid="{E61C25CD-3175-454C-9C36-B52A00E0D2A1}"/>
    <cellStyle name="Standaard 3 3 3 2 4 2 2 3" xfId="27112" xr:uid="{E49FB442-6945-4183-931F-F9640D6DCA56}"/>
    <cellStyle name="Standaard 3 3 3 2 4 2 3" xfId="13865" xr:uid="{D22F59D2-8DA9-4E78-83FA-D877A3630692}"/>
    <cellStyle name="Standaard 3 3 3 2 4 2 3 2" xfId="34234" xr:uid="{DCEA0A39-872F-41C0-BC55-8DFAFF25ADC5}"/>
    <cellStyle name="Standaard 3 3 3 2 4 2 4" xfId="24050" xr:uid="{43290745-42A3-4141-860D-B9C1CE3545C1}"/>
    <cellStyle name="Standaard 3 3 3 2 4 3" xfId="6737" xr:uid="{03200F16-E84E-41F4-B888-D39A6546AA71}"/>
    <cellStyle name="Standaard 3 3 3 2 4 3 2" xfId="16926" xr:uid="{D789D9FA-AA24-471E-95BA-59CD4EA82651}"/>
    <cellStyle name="Standaard 3 3 3 2 4 3 2 2" xfId="37295" xr:uid="{6E1CE831-6526-49A0-917D-902E6D2E3E4F}"/>
    <cellStyle name="Standaard 3 3 3 2 4 3 3" xfId="27111" xr:uid="{59BE732B-B916-43F3-930C-4ADD7C9B6E29}"/>
    <cellStyle name="Standaard 3 3 3 2 4 4" xfId="11322" xr:uid="{E28F4E2D-1C87-4EA3-98A0-5B724F65E8EF}"/>
    <cellStyle name="Standaard 3 3 3 2 4 4 2" xfId="31691" xr:uid="{5D850BE2-B713-427D-8303-F5910A6C0E2F}"/>
    <cellStyle name="Standaard 3 3 3 2 4 5" xfId="21507" xr:uid="{8CEC0DEE-96EF-4D49-A46C-B080081AD82C}"/>
    <cellStyle name="Standaard 3 3 3 2 5" xfId="1989" xr:uid="{C68F9588-3834-445C-BF60-228A1DB21F51}"/>
    <cellStyle name="Standaard 3 3 3 2 5 2" xfId="4534" xr:uid="{3970A96E-87FE-4EBC-B0B8-810BBADFD827}"/>
    <cellStyle name="Standaard 3 3 3 2 5 2 2" xfId="6740" xr:uid="{7A5CF5F7-927C-4B32-929F-2CE576D144B0}"/>
    <cellStyle name="Standaard 3 3 3 2 5 2 2 2" xfId="16929" xr:uid="{643C7B8D-F82B-454D-89C1-C5C2205B599C}"/>
    <cellStyle name="Standaard 3 3 3 2 5 2 2 2 2" xfId="37298" xr:uid="{F322855A-3727-438D-A246-240F89A7BBB1}"/>
    <cellStyle name="Standaard 3 3 3 2 5 2 2 3" xfId="27114" xr:uid="{15E9CCCC-3E36-4D47-97E8-5E9C3D58B3D7}"/>
    <cellStyle name="Standaard 3 3 3 2 5 2 3" xfId="14712" xr:uid="{4961EAE2-5304-425F-B17B-C9B85021365C}"/>
    <cellStyle name="Standaard 3 3 3 2 5 2 3 2" xfId="35081" xr:uid="{09F5FF3D-5C05-435E-94BB-2E5BD89BD0E7}"/>
    <cellStyle name="Standaard 3 3 3 2 5 2 4" xfId="24897" xr:uid="{137DEB84-CE2B-46E8-9787-B02AA869469E}"/>
    <cellStyle name="Standaard 3 3 3 2 5 3" xfId="6739" xr:uid="{20369AAA-949C-4D50-A78C-68769C211E10}"/>
    <cellStyle name="Standaard 3 3 3 2 5 3 2" xfId="16928" xr:uid="{536D81DD-617D-494E-B5C0-88EB99084274}"/>
    <cellStyle name="Standaard 3 3 3 2 5 3 2 2" xfId="37297" xr:uid="{0F1F9398-703E-4926-ABB7-E527BAA6EA0D}"/>
    <cellStyle name="Standaard 3 3 3 2 5 3 3" xfId="27113" xr:uid="{41D7F670-E592-40D6-BBF6-BA0320C8F7D7}"/>
    <cellStyle name="Standaard 3 3 3 2 5 4" xfId="12169" xr:uid="{4BCED7BD-47B9-40F2-8B70-0FF89F0F286C}"/>
    <cellStyle name="Standaard 3 3 3 2 5 4 2" xfId="32538" xr:uid="{DF95FEF4-3A12-428F-B70E-47238AB37E6E}"/>
    <cellStyle name="Standaard 3 3 3 2 5 5" xfId="22354" xr:uid="{3A0FC0DB-35D1-4E10-BE07-53ABDA9BCF67}"/>
    <cellStyle name="Standaard 3 3 3 2 6" xfId="2839" xr:uid="{171BC1C9-6BAD-42C3-BE18-A198C921E49C}"/>
    <cellStyle name="Standaard 3 3 3 2 6 2" xfId="6741" xr:uid="{C08F0E9C-0615-426D-98F7-843BC444E0A4}"/>
    <cellStyle name="Standaard 3 3 3 2 6 2 2" xfId="16930" xr:uid="{3B23598F-34C3-4B44-A153-495A5EF2DFD7}"/>
    <cellStyle name="Standaard 3 3 3 2 6 2 2 2" xfId="37299" xr:uid="{A255FC9F-0B72-4F1A-833C-39B9532E8752}"/>
    <cellStyle name="Standaard 3 3 3 2 6 2 3" xfId="27115" xr:uid="{24CE6D4A-6A36-4222-B641-E6957B2BD4DE}"/>
    <cellStyle name="Standaard 3 3 3 2 6 3" xfId="13017" xr:uid="{8FBCEF5E-A79D-4697-811C-DD9534FBFDF7}"/>
    <cellStyle name="Standaard 3 3 3 2 6 3 2" xfId="33386" xr:uid="{D8FC6EF6-4FFA-4C20-945B-B4439454B830}"/>
    <cellStyle name="Standaard 3 3 3 2 6 4" xfId="23202" xr:uid="{88BFC629-AED5-4B09-AA7C-3051C3942070}"/>
    <cellStyle name="Standaard 3 3 3 2 7" xfId="6718" xr:uid="{FCC57FB4-A4D3-441C-934A-1205FAA04945}"/>
    <cellStyle name="Standaard 3 3 3 2 7 2" xfId="16907" xr:uid="{F5BF2414-3251-4F86-A515-5DC7D05E3DE1}"/>
    <cellStyle name="Standaard 3 3 3 2 7 2 2" xfId="37276" xr:uid="{DD1F4F03-D4C2-4186-AC4B-D3CFE0F05DA0}"/>
    <cellStyle name="Standaard 3 3 3 2 7 3" xfId="27092" xr:uid="{F8EBDC11-FAE2-4FAB-9394-CDAAB3225AA3}"/>
    <cellStyle name="Standaard 3 3 3 2 8" xfId="10474" xr:uid="{E39A53B9-FFA0-42D8-8948-7472011CD99C}"/>
    <cellStyle name="Standaard 3 3 3 2 8 2" xfId="30843" xr:uid="{EE6CDCE8-7F1E-41C2-9A59-5F0F451136B2}"/>
    <cellStyle name="Standaard 3 3 3 2 9" xfId="20659" xr:uid="{D741FD33-9783-4EA3-9650-FB9FFDC1927C}"/>
    <cellStyle name="Standaard 3 3 3 3" xfId="226" xr:uid="{BCBCA7E0-FCC9-4C8E-A15C-85779E2F9ED8}"/>
    <cellStyle name="Standaard 3 3 3 3 2" xfId="784" xr:uid="{D4C2389E-9923-49AA-A5CA-E101DA3B5333}"/>
    <cellStyle name="Standaard 3 3 3 3 2 2" xfId="1634" xr:uid="{6AC57F38-940B-450C-BDE4-889AF42C42DF}"/>
    <cellStyle name="Standaard 3 3 3 3 2 2 2" xfId="4179" xr:uid="{0BD22592-9A7D-4D29-95BA-A4E7A8AE061E}"/>
    <cellStyle name="Standaard 3 3 3 3 2 2 2 2" xfId="6745" xr:uid="{569756CB-6A25-43D6-A601-F40C7D8A3BE3}"/>
    <cellStyle name="Standaard 3 3 3 3 2 2 2 2 2" xfId="16934" xr:uid="{8C78A193-BDFA-4A34-AB1C-B8A4FE457268}"/>
    <cellStyle name="Standaard 3 3 3 3 2 2 2 2 2 2" xfId="37303" xr:uid="{66220531-6B22-4988-826D-1ED636D2F0B3}"/>
    <cellStyle name="Standaard 3 3 3 3 2 2 2 2 3" xfId="27119" xr:uid="{4719BDEA-4FA6-4DD2-9FA2-8E2657FA0C6A}"/>
    <cellStyle name="Standaard 3 3 3 3 2 2 2 3" xfId="14357" xr:uid="{A9EF4BD8-F5A8-4768-A853-62D65838505E}"/>
    <cellStyle name="Standaard 3 3 3 3 2 2 2 3 2" xfId="34726" xr:uid="{1EBDCA09-6E37-406D-AE1E-53374D454923}"/>
    <cellStyle name="Standaard 3 3 3 3 2 2 2 4" xfId="24542" xr:uid="{F17EC05B-EC59-4F49-A976-2C8BDC4CF296}"/>
    <cellStyle name="Standaard 3 3 3 3 2 2 3" xfId="6744" xr:uid="{7E1CADC6-D105-48DA-9160-7EC4793E8808}"/>
    <cellStyle name="Standaard 3 3 3 3 2 2 3 2" xfId="16933" xr:uid="{68B19757-1EBF-4348-8518-0B9C47F05C6C}"/>
    <cellStyle name="Standaard 3 3 3 3 2 2 3 2 2" xfId="37302" xr:uid="{91DCC8DE-58DF-48FE-B0BD-82C9034A8CB7}"/>
    <cellStyle name="Standaard 3 3 3 3 2 2 3 3" xfId="27118" xr:uid="{768A173D-F367-453F-BF42-4D6277E236DD}"/>
    <cellStyle name="Standaard 3 3 3 3 2 2 4" xfId="11814" xr:uid="{58FD39A5-1F1F-4B54-9184-6AF2F9A3C0B3}"/>
    <cellStyle name="Standaard 3 3 3 3 2 2 4 2" xfId="32183" xr:uid="{33A49A37-FEF6-45AE-8D81-6B7952C06565}"/>
    <cellStyle name="Standaard 3 3 3 3 2 2 5" xfId="21999" xr:uid="{28F70BFB-BE6C-4B6D-9112-092F03C7B1E8}"/>
    <cellStyle name="Standaard 3 3 3 3 2 3" xfId="2481" xr:uid="{94B49EBD-F0A7-40B4-A231-ABBEF6E01241}"/>
    <cellStyle name="Standaard 3 3 3 3 2 3 2" xfId="5026" xr:uid="{D037E58E-F35B-46D2-931E-271C6C599000}"/>
    <cellStyle name="Standaard 3 3 3 3 2 3 2 2" xfId="6747" xr:uid="{FB6B826A-692B-43BC-BA7B-CFF515B1C091}"/>
    <cellStyle name="Standaard 3 3 3 3 2 3 2 2 2" xfId="16936" xr:uid="{268EAF4E-E18F-4C6C-963D-93D7E198F7B5}"/>
    <cellStyle name="Standaard 3 3 3 3 2 3 2 2 2 2" xfId="37305" xr:uid="{0DCF5619-9B8A-4A9D-99CF-7D0FDB834BD3}"/>
    <cellStyle name="Standaard 3 3 3 3 2 3 2 2 3" xfId="27121" xr:uid="{85F1FEB7-9FDF-4B5E-9B54-C98F9D5A6A7A}"/>
    <cellStyle name="Standaard 3 3 3 3 2 3 2 3" xfId="15204" xr:uid="{9B402B01-CC76-4497-A397-6EE364B44E35}"/>
    <cellStyle name="Standaard 3 3 3 3 2 3 2 3 2" xfId="35573" xr:uid="{AAEC7A99-98BB-4D37-86E4-8B671141CE45}"/>
    <cellStyle name="Standaard 3 3 3 3 2 3 2 4" xfId="25389" xr:uid="{0B9945D9-A21B-41B5-89A6-BDA0C060291C}"/>
    <cellStyle name="Standaard 3 3 3 3 2 3 3" xfId="6746" xr:uid="{2BBAD98E-DD08-40A9-91C5-86121FB0F788}"/>
    <cellStyle name="Standaard 3 3 3 3 2 3 3 2" xfId="16935" xr:uid="{CC7E847D-D329-46D0-8AA6-3039DBB7B8F0}"/>
    <cellStyle name="Standaard 3 3 3 3 2 3 3 2 2" xfId="37304" xr:uid="{1AD14E43-0306-4604-BA76-C5B41417FB88}"/>
    <cellStyle name="Standaard 3 3 3 3 2 3 3 3" xfId="27120" xr:uid="{BDD9F9E9-7DC0-47BD-806D-23041A6DA6E4}"/>
    <cellStyle name="Standaard 3 3 3 3 2 3 4" xfId="12661" xr:uid="{C0A3FACD-1F44-4477-BB19-A01308BA7CC7}"/>
    <cellStyle name="Standaard 3 3 3 3 2 3 4 2" xfId="33030" xr:uid="{F53EC954-232F-4059-917B-13F43CBF2104}"/>
    <cellStyle name="Standaard 3 3 3 3 2 3 5" xfId="22846" xr:uid="{2756C9CC-4E8A-44E2-876A-358660094530}"/>
    <cellStyle name="Standaard 3 3 3 3 2 4" xfId="3331" xr:uid="{06C101BF-AECB-4841-BF2A-C3FCBF8569D6}"/>
    <cellStyle name="Standaard 3 3 3 3 2 4 2" xfId="6748" xr:uid="{042BC0A8-8EC8-474F-9CA2-E1DBD10F146F}"/>
    <cellStyle name="Standaard 3 3 3 3 2 4 2 2" xfId="16937" xr:uid="{71BD4869-DFA5-41D8-A854-B6B5BD47F94F}"/>
    <cellStyle name="Standaard 3 3 3 3 2 4 2 2 2" xfId="37306" xr:uid="{B6061678-E47F-4811-AA5D-7950769A963D}"/>
    <cellStyle name="Standaard 3 3 3 3 2 4 2 3" xfId="27122" xr:uid="{4CBC46E9-0DFD-4944-A661-82B163C075B5}"/>
    <cellStyle name="Standaard 3 3 3 3 2 4 3" xfId="13509" xr:uid="{490B9C1A-CC79-43E5-86F8-BBD4A1FA761E}"/>
    <cellStyle name="Standaard 3 3 3 3 2 4 3 2" xfId="33878" xr:uid="{7AABF531-FA52-41DB-95FF-A97AA542D483}"/>
    <cellStyle name="Standaard 3 3 3 3 2 4 4" xfId="23694" xr:uid="{9310E866-5102-492C-A19A-54B69B59AC79}"/>
    <cellStyle name="Standaard 3 3 3 3 2 5" xfId="6743" xr:uid="{77C1071E-8270-4797-B0DA-23F0E42F6105}"/>
    <cellStyle name="Standaard 3 3 3 3 2 5 2" xfId="16932" xr:uid="{9FF5555E-CFE4-4F7C-BEFD-8188A950119B}"/>
    <cellStyle name="Standaard 3 3 3 3 2 5 2 2" xfId="37301" xr:uid="{8BCE417C-6370-41F9-896F-30917273C616}"/>
    <cellStyle name="Standaard 3 3 3 3 2 5 3" xfId="27117" xr:uid="{AA6D9BD0-06B4-4354-8430-0510F5432222}"/>
    <cellStyle name="Standaard 3 3 3 3 2 6" xfId="10966" xr:uid="{3CFDEE41-183E-4562-84F9-F8767FDF7F1F}"/>
    <cellStyle name="Standaard 3 3 3 3 2 6 2" xfId="31335" xr:uid="{3714D924-7AF6-4A26-A4FB-DF2AACF5CF8E}"/>
    <cellStyle name="Standaard 3 3 3 3 2 7" xfId="21151" xr:uid="{477DC106-2E18-4871-B6F8-40F5BE3BC742}"/>
    <cellStyle name="Standaard 3 3 3 3 3" xfId="1210" xr:uid="{15CE5E7B-EFD6-4726-9AC1-177B3A929890}"/>
    <cellStyle name="Standaard 3 3 3 3 3 2" xfId="3755" xr:uid="{5FC0ED03-48EC-4B59-B169-9CBF6FEDE3D4}"/>
    <cellStyle name="Standaard 3 3 3 3 3 2 2" xfId="6750" xr:uid="{5E698687-E44C-4800-ADC5-74ADBF63119B}"/>
    <cellStyle name="Standaard 3 3 3 3 3 2 2 2" xfId="16939" xr:uid="{E85DED49-EB94-4934-8C73-A8844F8BACF4}"/>
    <cellStyle name="Standaard 3 3 3 3 3 2 2 2 2" xfId="37308" xr:uid="{CA3A51E0-B779-4964-A7F8-AD9A1A4BF760}"/>
    <cellStyle name="Standaard 3 3 3 3 3 2 2 3" xfId="27124" xr:uid="{841FBE6B-0EA3-450E-A02D-ACC0409480B7}"/>
    <cellStyle name="Standaard 3 3 3 3 3 2 3" xfId="13933" xr:uid="{00AFC9C7-D591-4BAF-AA87-5FF934BF6A68}"/>
    <cellStyle name="Standaard 3 3 3 3 3 2 3 2" xfId="34302" xr:uid="{30C12CF3-519A-481E-BA5C-8A61AFF2D08F}"/>
    <cellStyle name="Standaard 3 3 3 3 3 2 4" xfId="24118" xr:uid="{EB846C61-6775-4D20-9B10-016F63266713}"/>
    <cellStyle name="Standaard 3 3 3 3 3 3" xfId="6749" xr:uid="{95C4CA0C-136F-4395-9CF5-9B92442F0760}"/>
    <cellStyle name="Standaard 3 3 3 3 3 3 2" xfId="16938" xr:uid="{1F8B3AE9-0F56-4775-91E3-B339C03EB9F1}"/>
    <cellStyle name="Standaard 3 3 3 3 3 3 2 2" xfId="37307" xr:uid="{EE646E32-1128-4239-B489-B2616681A133}"/>
    <cellStyle name="Standaard 3 3 3 3 3 3 3" xfId="27123" xr:uid="{B2D407AC-6AEC-4C02-8C2F-C7509BDFA3B8}"/>
    <cellStyle name="Standaard 3 3 3 3 3 4" xfId="11390" xr:uid="{251A010E-AEE9-42D5-964C-DFBAFA0CE254}"/>
    <cellStyle name="Standaard 3 3 3 3 3 4 2" xfId="31759" xr:uid="{6D57E8A8-93A0-4F16-8934-1E392553CC3E}"/>
    <cellStyle name="Standaard 3 3 3 3 3 5" xfId="21575" xr:uid="{F1F4678E-46EE-4618-AA8A-D9137B021968}"/>
    <cellStyle name="Standaard 3 3 3 3 4" xfId="2057" xr:uid="{9D96E0E4-C833-4CD1-AD8F-2B38A774B4F3}"/>
    <cellStyle name="Standaard 3 3 3 3 4 2" xfId="4602" xr:uid="{BA9F519A-D055-4AD4-93B0-36BF52D5A105}"/>
    <cellStyle name="Standaard 3 3 3 3 4 2 2" xfId="6752" xr:uid="{CA9908DF-52FD-4104-9DB2-E170B7A165C8}"/>
    <cellStyle name="Standaard 3 3 3 3 4 2 2 2" xfId="16941" xr:uid="{AF074D98-6202-4DDC-A487-CE7C595616F7}"/>
    <cellStyle name="Standaard 3 3 3 3 4 2 2 2 2" xfId="37310" xr:uid="{CF15E410-DB5F-4DC5-B643-BDF8B097B36A}"/>
    <cellStyle name="Standaard 3 3 3 3 4 2 2 3" xfId="27126" xr:uid="{A37570F4-A429-4975-8856-24128A02BA68}"/>
    <cellStyle name="Standaard 3 3 3 3 4 2 3" xfId="14780" xr:uid="{AE41BF41-1D2A-4C71-B041-29BDD3532DF0}"/>
    <cellStyle name="Standaard 3 3 3 3 4 2 3 2" xfId="35149" xr:uid="{60DE238B-3708-4DDA-B91B-EE5C1001E7A6}"/>
    <cellStyle name="Standaard 3 3 3 3 4 2 4" xfId="24965" xr:uid="{50C60F0C-59C5-442B-8560-20C68ABC18A5}"/>
    <cellStyle name="Standaard 3 3 3 3 4 3" xfId="6751" xr:uid="{6B11FC37-7194-48E2-9D78-DE7AABCFC157}"/>
    <cellStyle name="Standaard 3 3 3 3 4 3 2" xfId="16940" xr:uid="{B195AF7D-A195-4115-9E1D-DA23375EA0AB}"/>
    <cellStyle name="Standaard 3 3 3 3 4 3 2 2" xfId="37309" xr:uid="{9BF55D1E-27AE-472D-9752-FFA6314C0C7C}"/>
    <cellStyle name="Standaard 3 3 3 3 4 3 3" xfId="27125" xr:uid="{DFED6A5E-13AC-427D-A28A-41AE57E9F9C7}"/>
    <cellStyle name="Standaard 3 3 3 3 4 4" xfId="12237" xr:uid="{ECB28C6A-2017-4035-BF01-2801BFC6F333}"/>
    <cellStyle name="Standaard 3 3 3 3 4 4 2" xfId="32606" xr:uid="{68C9DADF-21B7-4241-B121-7A91CDFCA865}"/>
    <cellStyle name="Standaard 3 3 3 3 4 5" xfId="22422" xr:uid="{18C6208A-96C7-48F1-A58B-293F4A31A54D}"/>
    <cellStyle name="Standaard 3 3 3 3 5" xfId="2907" xr:uid="{848EA989-4F21-4267-BD4F-B69C91B67EE7}"/>
    <cellStyle name="Standaard 3 3 3 3 5 2" xfId="6753" xr:uid="{D48BB544-F238-43A4-BD5B-E35E5CFA062F}"/>
    <cellStyle name="Standaard 3 3 3 3 5 2 2" xfId="16942" xr:uid="{A2348B4F-1264-481A-BFBF-5AA33607B29B}"/>
    <cellStyle name="Standaard 3 3 3 3 5 2 2 2" xfId="37311" xr:uid="{28B5FA04-24A9-42B4-93F7-BAFD160670EF}"/>
    <cellStyle name="Standaard 3 3 3 3 5 2 3" xfId="27127" xr:uid="{4DD0D048-DAF1-4D50-ABA9-560AF2DFE1CB}"/>
    <cellStyle name="Standaard 3 3 3 3 5 3" xfId="13085" xr:uid="{37C338BE-E3B8-44CE-B2B3-7E265FECECC8}"/>
    <cellStyle name="Standaard 3 3 3 3 5 3 2" xfId="33454" xr:uid="{2DD7126A-DA7F-41D2-8A93-27B156713575}"/>
    <cellStyle name="Standaard 3 3 3 3 5 4" xfId="23270" xr:uid="{DE2531DD-EAE9-401B-B37F-A363DB11AAC0}"/>
    <cellStyle name="Standaard 3 3 3 3 6" xfId="6742" xr:uid="{DCE1D02A-B7D5-4E02-86B3-4120DCBE5D5C}"/>
    <cellStyle name="Standaard 3 3 3 3 6 2" xfId="16931" xr:uid="{7BB039D6-E3B7-4D8C-80D9-E8DC873EBB38}"/>
    <cellStyle name="Standaard 3 3 3 3 6 2 2" xfId="37300" xr:uid="{334D2356-A332-4842-8E48-652D934F1F53}"/>
    <cellStyle name="Standaard 3 3 3 3 6 3" xfId="27116" xr:uid="{C8598A94-AF85-4695-8C21-FE0A5BE78829}"/>
    <cellStyle name="Standaard 3 3 3 3 7" xfId="10542" xr:uid="{0695211C-C57B-4489-B7D1-44DF4D6A4B99}"/>
    <cellStyle name="Standaard 3 3 3 3 7 2" xfId="30911" xr:uid="{7F299651-52E6-4041-ADFA-02BB8AD56E66}"/>
    <cellStyle name="Standaard 3 3 3 3 8" xfId="20727" xr:uid="{3960ECA7-A4A3-4B15-9BC5-28D6006A3347}"/>
    <cellStyle name="Standaard 3 3 3 4" xfId="444" xr:uid="{163F9B98-DE69-4A81-85AE-84897C463057}"/>
    <cellStyle name="Standaard 3 3 3 4 2" xfId="904" xr:uid="{A0C003E3-0C69-4C1F-A276-6ED3F2F28C16}"/>
    <cellStyle name="Standaard 3 3 3 4 2 2" xfId="1754" xr:uid="{D33CBAD2-A5C4-4912-9020-E90808294F3D}"/>
    <cellStyle name="Standaard 3 3 3 4 2 2 2" xfId="4299" xr:uid="{B64BC503-9E8D-4C05-931F-F1EAA14E9EF8}"/>
    <cellStyle name="Standaard 3 3 3 4 2 2 2 2" xfId="6757" xr:uid="{A6B475C9-5BC4-4DF6-BA49-B510B3E5EA5C}"/>
    <cellStyle name="Standaard 3 3 3 4 2 2 2 2 2" xfId="16946" xr:uid="{07B4B65F-B2B1-430C-8551-5CD320E67757}"/>
    <cellStyle name="Standaard 3 3 3 4 2 2 2 2 2 2" xfId="37315" xr:uid="{C90159FD-3904-48C0-BB45-1480B65C5B68}"/>
    <cellStyle name="Standaard 3 3 3 4 2 2 2 2 3" xfId="27131" xr:uid="{56AA871A-6F3B-449A-86BA-95748E2799B3}"/>
    <cellStyle name="Standaard 3 3 3 4 2 2 2 3" xfId="14477" xr:uid="{906AC493-BD73-4996-B754-3D83971D386B}"/>
    <cellStyle name="Standaard 3 3 3 4 2 2 2 3 2" xfId="34846" xr:uid="{CC3FCC60-4EE4-4094-BA39-553D918A1EBE}"/>
    <cellStyle name="Standaard 3 3 3 4 2 2 2 4" xfId="24662" xr:uid="{46A03A9D-A6D3-4266-9257-29EFD0E3C88D}"/>
    <cellStyle name="Standaard 3 3 3 4 2 2 3" xfId="6756" xr:uid="{A535656A-A84B-4BBD-9360-891BA2CDC581}"/>
    <cellStyle name="Standaard 3 3 3 4 2 2 3 2" xfId="16945" xr:uid="{E5411AAD-D8E3-413D-8563-CFC315A3E872}"/>
    <cellStyle name="Standaard 3 3 3 4 2 2 3 2 2" xfId="37314" xr:uid="{87632E32-C153-4EA3-B13B-416C0A9CBADE}"/>
    <cellStyle name="Standaard 3 3 3 4 2 2 3 3" xfId="27130" xr:uid="{D6509688-B2BF-4932-A6D0-F7CECF21CF73}"/>
    <cellStyle name="Standaard 3 3 3 4 2 2 4" xfId="11934" xr:uid="{CA97A7DB-5292-483B-A6F0-20379340157F}"/>
    <cellStyle name="Standaard 3 3 3 4 2 2 4 2" xfId="32303" xr:uid="{36239CB5-91E0-448D-B24B-6FA623230646}"/>
    <cellStyle name="Standaard 3 3 3 4 2 2 5" xfId="22119" xr:uid="{9C4152B2-3F34-4EFF-8370-70EFF88AAF11}"/>
    <cellStyle name="Standaard 3 3 3 4 2 3" xfId="2601" xr:uid="{FD75C889-57E7-480F-BBD8-458F6C486E9D}"/>
    <cellStyle name="Standaard 3 3 3 4 2 3 2" xfId="5146" xr:uid="{D9D11694-6C9E-47F3-B978-0766B0CC8FD0}"/>
    <cellStyle name="Standaard 3 3 3 4 2 3 2 2" xfId="6759" xr:uid="{37272C3A-CA6C-4039-8CF4-84A56043B71B}"/>
    <cellStyle name="Standaard 3 3 3 4 2 3 2 2 2" xfId="16948" xr:uid="{28D3291F-842C-498A-B514-CEF9D6BF3957}"/>
    <cellStyle name="Standaard 3 3 3 4 2 3 2 2 2 2" xfId="37317" xr:uid="{5FA68952-3B7E-4CF0-A52E-E603BB9DDD2B}"/>
    <cellStyle name="Standaard 3 3 3 4 2 3 2 2 3" xfId="27133" xr:uid="{92B9492D-040F-4F5C-A5CD-D4DE6F9C46FA}"/>
    <cellStyle name="Standaard 3 3 3 4 2 3 2 3" xfId="15324" xr:uid="{6B3AFD79-9377-4884-BCB3-32417A98166A}"/>
    <cellStyle name="Standaard 3 3 3 4 2 3 2 3 2" xfId="35693" xr:uid="{C4B7214F-37F7-458C-98A7-9DC4CA006E25}"/>
    <cellStyle name="Standaard 3 3 3 4 2 3 2 4" xfId="25509" xr:uid="{AF165452-9312-4630-9F38-B274EE006C43}"/>
    <cellStyle name="Standaard 3 3 3 4 2 3 3" xfId="6758" xr:uid="{6A2675BE-1F9D-4F5F-8FD9-6E1F5343E6F7}"/>
    <cellStyle name="Standaard 3 3 3 4 2 3 3 2" xfId="16947" xr:uid="{C08A00CB-7FAB-4230-AB92-CB27928810B1}"/>
    <cellStyle name="Standaard 3 3 3 4 2 3 3 2 2" xfId="37316" xr:uid="{0757B900-0742-4299-9473-1C26AAB4A326}"/>
    <cellStyle name="Standaard 3 3 3 4 2 3 3 3" xfId="27132" xr:uid="{12526212-2003-4C4D-94C4-5D08335B4E26}"/>
    <cellStyle name="Standaard 3 3 3 4 2 3 4" xfId="12781" xr:uid="{3AA31DE5-4C01-4B25-9627-8011B3AFF2CA}"/>
    <cellStyle name="Standaard 3 3 3 4 2 3 4 2" xfId="33150" xr:uid="{1F1BBDB0-580C-4E36-AF8B-59DE79270902}"/>
    <cellStyle name="Standaard 3 3 3 4 2 3 5" xfId="22966" xr:uid="{B1BD3133-26B4-48B9-967D-61E3DF02BCF6}"/>
    <cellStyle name="Standaard 3 3 3 4 2 4" xfId="3451" xr:uid="{6743B981-AABC-4F41-AAE6-B1026C6F50CB}"/>
    <cellStyle name="Standaard 3 3 3 4 2 4 2" xfId="6760" xr:uid="{83CB394D-8746-45EE-84F9-95763C68448F}"/>
    <cellStyle name="Standaard 3 3 3 4 2 4 2 2" xfId="16949" xr:uid="{0CCC0893-6F5C-4201-AC4C-E032363FA5B8}"/>
    <cellStyle name="Standaard 3 3 3 4 2 4 2 2 2" xfId="37318" xr:uid="{24F72A60-2731-414F-BFFB-FB05E58100A1}"/>
    <cellStyle name="Standaard 3 3 3 4 2 4 2 3" xfId="27134" xr:uid="{0234B1FA-0660-4A0C-8DAB-631BC3354A80}"/>
    <cellStyle name="Standaard 3 3 3 4 2 4 3" xfId="13629" xr:uid="{EFAEBD7D-7D6D-4616-9AA4-91B03DD9877E}"/>
    <cellStyle name="Standaard 3 3 3 4 2 4 3 2" xfId="33998" xr:uid="{A3AD6EAB-1B57-4D01-8B13-331FF3014A14}"/>
    <cellStyle name="Standaard 3 3 3 4 2 4 4" xfId="23814" xr:uid="{DB4328FD-863A-4951-BB74-6666F661578A}"/>
    <cellStyle name="Standaard 3 3 3 4 2 5" xfId="6755" xr:uid="{C2106E05-7930-449A-9AEE-6D95D077D3C7}"/>
    <cellStyle name="Standaard 3 3 3 4 2 5 2" xfId="16944" xr:uid="{6DD0DA48-701D-4335-844A-670E1C3319EE}"/>
    <cellStyle name="Standaard 3 3 3 4 2 5 2 2" xfId="37313" xr:uid="{AE42DCBC-5D23-445D-9A47-0E62FBA2DB95}"/>
    <cellStyle name="Standaard 3 3 3 4 2 5 3" xfId="27129" xr:uid="{C8953FB2-359E-47D0-9BD6-60AD5C509F5F}"/>
    <cellStyle name="Standaard 3 3 3 4 2 6" xfId="11086" xr:uid="{6D53801F-E76A-4FBA-9206-117D581538A4}"/>
    <cellStyle name="Standaard 3 3 3 4 2 6 2" xfId="31455" xr:uid="{D35D428D-ECC6-4BF2-8625-C4FF673FC091}"/>
    <cellStyle name="Standaard 3 3 3 4 2 7" xfId="21271" xr:uid="{72CAD8A3-EDD5-49F4-BD93-D3D0B4067050}"/>
    <cellStyle name="Standaard 3 3 3 4 3" xfId="1330" xr:uid="{0171B09A-E359-4B58-B95E-575AA9CB4EDD}"/>
    <cellStyle name="Standaard 3 3 3 4 3 2" xfId="3875" xr:uid="{4243A24C-1600-481C-B780-AFB651DD9413}"/>
    <cellStyle name="Standaard 3 3 3 4 3 2 2" xfId="6762" xr:uid="{2ED1EFD4-A3AA-4B51-A0FA-D6312B7D22BF}"/>
    <cellStyle name="Standaard 3 3 3 4 3 2 2 2" xfId="16951" xr:uid="{2D7CBFA9-C521-4175-90B8-59857B07E0FB}"/>
    <cellStyle name="Standaard 3 3 3 4 3 2 2 2 2" xfId="37320" xr:uid="{22F2886F-6648-4ED3-B438-67E817FB1ADB}"/>
    <cellStyle name="Standaard 3 3 3 4 3 2 2 3" xfId="27136" xr:uid="{A32F5DF8-49E7-41BC-8933-35B2A9209B02}"/>
    <cellStyle name="Standaard 3 3 3 4 3 2 3" xfId="14053" xr:uid="{FB9D100B-79C5-4202-835D-EDA5EB54A1CB}"/>
    <cellStyle name="Standaard 3 3 3 4 3 2 3 2" xfId="34422" xr:uid="{3264C25D-5CBA-4451-B51B-FED6D21E08C0}"/>
    <cellStyle name="Standaard 3 3 3 4 3 2 4" xfId="24238" xr:uid="{137428C6-AE99-4580-92A3-B494556419E8}"/>
    <cellStyle name="Standaard 3 3 3 4 3 3" xfId="6761" xr:uid="{5CBC732F-6250-48D9-9D54-04F7AD5D47B8}"/>
    <cellStyle name="Standaard 3 3 3 4 3 3 2" xfId="16950" xr:uid="{03C63A90-844B-4E9D-8B59-90A91BC26A15}"/>
    <cellStyle name="Standaard 3 3 3 4 3 3 2 2" xfId="37319" xr:uid="{E1F650B3-617F-4E9E-ACD0-33DE6A2641AD}"/>
    <cellStyle name="Standaard 3 3 3 4 3 3 3" xfId="27135" xr:uid="{D135CC48-6C9A-4850-89A7-931C592C0883}"/>
    <cellStyle name="Standaard 3 3 3 4 3 4" xfId="11510" xr:uid="{C45826D3-09AB-4083-9C30-CE3613DA1EAF}"/>
    <cellStyle name="Standaard 3 3 3 4 3 4 2" xfId="31879" xr:uid="{AC8060BC-57F2-4917-95DB-74BAEA51F2AE}"/>
    <cellStyle name="Standaard 3 3 3 4 3 5" xfId="21695" xr:uid="{25E71379-9010-4747-A1F9-42578E6D93CD}"/>
    <cellStyle name="Standaard 3 3 3 4 4" xfId="2177" xr:uid="{FADF7C57-2206-46E7-9EB9-6820D392191E}"/>
    <cellStyle name="Standaard 3 3 3 4 4 2" xfId="4722" xr:uid="{81BE751F-F533-4EDE-B89C-BF4439305E5C}"/>
    <cellStyle name="Standaard 3 3 3 4 4 2 2" xfId="6764" xr:uid="{DFFC3C21-0918-4DBB-8532-103A8A2DB1F9}"/>
    <cellStyle name="Standaard 3 3 3 4 4 2 2 2" xfId="16953" xr:uid="{42AB1709-5D36-4F96-8148-704CC363FA66}"/>
    <cellStyle name="Standaard 3 3 3 4 4 2 2 2 2" xfId="37322" xr:uid="{3834C816-339A-4726-8C44-2474AB7D068B}"/>
    <cellStyle name="Standaard 3 3 3 4 4 2 2 3" xfId="27138" xr:uid="{341F511E-0534-4555-BE9D-4ADFD5CCDF5E}"/>
    <cellStyle name="Standaard 3 3 3 4 4 2 3" xfId="14900" xr:uid="{70478598-CA53-4594-9F91-879662D17FC7}"/>
    <cellStyle name="Standaard 3 3 3 4 4 2 3 2" xfId="35269" xr:uid="{812A78B2-4FF0-4571-B331-3A9E4648D6FC}"/>
    <cellStyle name="Standaard 3 3 3 4 4 2 4" xfId="25085" xr:uid="{4B8B9D60-556B-479E-A6C1-C9CD23B6F266}"/>
    <cellStyle name="Standaard 3 3 3 4 4 3" xfId="6763" xr:uid="{FA0452E1-B8E5-4CC3-9050-01A024E9A5E1}"/>
    <cellStyle name="Standaard 3 3 3 4 4 3 2" xfId="16952" xr:uid="{14A4916B-3DF0-4ABA-887E-1EFBAB884107}"/>
    <cellStyle name="Standaard 3 3 3 4 4 3 2 2" xfId="37321" xr:uid="{E27AA370-0772-482A-AD3B-F8A28B8A0A14}"/>
    <cellStyle name="Standaard 3 3 3 4 4 3 3" xfId="27137" xr:uid="{666A76E6-DCD0-4D42-B4DC-6A9E98E1955E}"/>
    <cellStyle name="Standaard 3 3 3 4 4 4" xfId="12357" xr:uid="{AC683711-9398-45B0-A8B2-CD38C930C17B}"/>
    <cellStyle name="Standaard 3 3 3 4 4 4 2" xfId="32726" xr:uid="{D3713A92-E0AB-4BB4-8D69-62151C78AEF5}"/>
    <cellStyle name="Standaard 3 3 3 4 4 5" xfId="22542" xr:uid="{BBCB9A12-56CB-4DA0-9901-7F058A31F5F7}"/>
    <cellStyle name="Standaard 3 3 3 4 5" xfId="3027" xr:uid="{52662A36-AC26-464F-87C6-F475364096AE}"/>
    <cellStyle name="Standaard 3 3 3 4 5 2" xfId="6765" xr:uid="{256FFE4D-A326-4331-BAA7-CE97D5A55754}"/>
    <cellStyle name="Standaard 3 3 3 4 5 2 2" xfId="16954" xr:uid="{D56649EA-5936-44CF-9E47-88DAF6761E44}"/>
    <cellStyle name="Standaard 3 3 3 4 5 2 2 2" xfId="37323" xr:uid="{F3387B0A-A538-4213-9462-DA651C3841A6}"/>
    <cellStyle name="Standaard 3 3 3 4 5 2 3" xfId="27139" xr:uid="{67910668-4820-439A-B4AE-0BBDEB879321}"/>
    <cellStyle name="Standaard 3 3 3 4 5 3" xfId="13205" xr:uid="{D7D2BCA1-08E5-4CA0-8124-D191B4C3F363}"/>
    <cellStyle name="Standaard 3 3 3 4 5 3 2" xfId="33574" xr:uid="{87C238C1-4CE0-4243-A10C-90F53D3CFB42}"/>
    <cellStyle name="Standaard 3 3 3 4 5 4" xfId="23390" xr:uid="{BB1F1699-84AA-4D33-BB0A-7100D5015304}"/>
    <cellStyle name="Standaard 3 3 3 4 6" xfId="6754" xr:uid="{A07A8538-37CE-4D7B-8EFD-F6F121425375}"/>
    <cellStyle name="Standaard 3 3 3 4 6 2" xfId="16943" xr:uid="{B92F8920-D6A7-4D94-9415-E1D8413F432A}"/>
    <cellStyle name="Standaard 3 3 3 4 6 2 2" xfId="37312" xr:uid="{B5A3B41C-5A79-4BCB-839D-AB004D615889}"/>
    <cellStyle name="Standaard 3 3 3 4 6 3" xfId="27128" xr:uid="{5D9A8EF5-CA40-4340-BA95-66ED9CF97F02}"/>
    <cellStyle name="Standaard 3 3 3 4 7" xfId="10662" xr:uid="{33BBED54-541B-45DB-9E05-1355EDC4EBD2}"/>
    <cellStyle name="Standaard 3 3 3 4 7 2" xfId="31031" xr:uid="{48F6DA5A-38C2-422C-B934-95D444F08AAF}"/>
    <cellStyle name="Standaard 3 3 3 4 8" xfId="20847" xr:uid="{47D11EE7-BA6F-4724-B0CC-AF8A1752BFFA}"/>
    <cellStyle name="Standaard 3 3 3 5" xfId="581" xr:uid="{124C581B-1421-4930-AB14-D2DA5A5235EF}"/>
    <cellStyle name="Standaard 3 3 3 5 2" xfId="1007" xr:uid="{4302E243-3377-4394-9425-37FC44C8C370}"/>
    <cellStyle name="Standaard 3 3 3 5 2 2" xfId="1857" xr:uid="{08D75709-A5C6-42DD-B1B3-2E120FFE0CEF}"/>
    <cellStyle name="Standaard 3 3 3 5 2 2 2" xfId="4402" xr:uid="{F3BAA344-F084-48D4-A8E7-16C35224A800}"/>
    <cellStyle name="Standaard 3 3 3 5 2 2 2 2" xfId="6769" xr:uid="{45C9CF09-2D61-489E-A08D-E33B191C7A34}"/>
    <cellStyle name="Standaard 3 3 3 5 2 2 2 2 2" xfId="16958" xr:uid="{87921045-A5BA-4EBC-815D-930F54BB946C}"/>
    <cellStyle name="Standaard 3 3 3 5 2 2 2 2 2 2" xfId="37327" xr:uid="{AE706E74-2BB1-4B75-8EF3-F9938B5D3E65}"/>
    <cellStyle name="Standaard 3 3 3 5 2 2 2 2 3" xfId="27143" xr:uid="{10FF1128-4FA4-400D-B393-B2BCB5072E85}"/>
    <cellStyle name="Standaard 3 3 3 5 2 2 2 3" xfId="14580" xr:uid="{BA21E64C-C4EB-441C-B5DD-DE789ADC320F}"/>
    <cellStyle name="Standaard 3 3 3 5 2 2 2 3 2" xfId="34949" xr:uid="{C5686811-9B06-4997-BDB7-B119E264BCD5}"/>
    <cellStyle name="Standaard 3 3 3 5 2 2 2 4" xfId="24765" xr:uid="{90119152-5AC7-4A70-8EF3-F1981B33B06E}"/>
    <cellStyle name="Standaard 3 3 3 5 2 2 3" xfId="6768" xr:uid="{98457246-F3B9-4F12-B9D6-AF0CA2969A48}"/>
    <cellStyle name="Standaard 3 3 3 5 2 2 3 2" xfId="16957" xr:uid="{F0577CB8-2E15-4DA8-B0A0-7D16224EE622}"/>
    <cellStyle name="Standaard 3 3 3 5 2 2 3 2 2" xfId="37326" xr:uid="{B615852D-94DC-428A-85D0-1406E29DA6DA}"/>
    <cellStyle name="Standaard 3 3 3 5 2 2 3 3" xfId="27142" xr:uid="{A143E28E-4A0C-4607-AFA1-6AD9D0AB2CE8}"/>
    <cellStyle name="Standaard 3 3 3 5 2 2 4" xfId="12037" xr:uid="{E2DB87C2-026B-443E-A2F7-0BC28EF7B253}"/>
    <cellStyle name="Standaard 3 3 3 5 2 2 4 2" xfId="32406" xr:uid="{48D1FE8D-807A-4F80-A61C-4F144A161EF3}"/>
    <cellStyle name="Standaard 3 3 3 5 2 2 5" xfId="22222" xr:uid="{D7C342C3-5937-4351-A2F2-B627EC3F43E8}"/>
    <cellStyle name="Standaard 3 3 3 5 2 3" xfId="2704" xr:uid="{A5FCC040-3C7A-4CF3-AAAB-DEEC970F6BF6}"/>
    <cellStyle name="Standaard 3 3 3 5 2 3 2" xfId="5249" xr:uid="{AD8A3C4B-C0BB-49E6-9D2B-3C28053DC671}"/>
    <cellStyle name="Standaard 3 3 3 5 2 3 2 2" xfId="6771" xr:uid="{7CCCC54F-EA24-4345-AD53-B0E9FF2CC891}"/>
    <cellStyle name="Standaard 3 3 3 5 2 3 2 2 2" xfId="16960" xr:uid="{8C332640-1E21-4EBE-9790-6BF197953E9C}"/>
    <cellStyle name="Standaard 3 3 3 5 2 3 2 2 2 2" xfId="37329" xr:uid="{50D2AAA2-61FC-4E2C-8983-1B45D18FF20D}"/>
    <cellStyle name="Standaard 3 3 3 5 2 3 2 2 3" xfId="27145" xr:uid="{659B150E-0E54-4CEE-9599-00C86248332B}"/>
    <cellStyle name="Standaard 3 3 3 5 2 3 2 3" xfId="15427" xr:uid="{5D4F9725-DA81-4F36-8126-2AE758FD7C19}"/>
    <cellStyle name="Standaard 3 3 3 5 2 3 2 3 2" xfId="35796" xr:uid="{BE988157-D19D-43A4-8687-127118C71330}"/>
    <cellStyle name="Standaard 3 3 3 5 2 3 2 4" xfId="25612" xr:uid="{47486B69-D710-41FB-BFC7-F3B5BB41859F}"/>
    <cellStyle name="Standaard 3 3 3 5 2 3 3" xfId="6770" xr:uid="{87F0E211-C493-48C4-9015-0DA2972FE468}"/>
    <cellStyle name="Standaard 3 3 3 5 2 3 3 2" xfId="16959" xr:uid="{F4EE664E-6015-4B15-AB0E-4A9A84F20213}"/>
    <cellStyle name="Standaard 3 3 3 5 2 3 3 2 2" xfId="37328" xr:uid="{6D4C4C0E-3A6C-458D-B2CE-D186E28A497A}"/>
    <cellStyle name="Standaard 3 3 3 5 2 3 3 3" xfId="27144" xr:uid="{C39B7F83-EB93-45F1-BF1E-B8BE787E9714}"/>
    <cellStyle name="Standaard 3 3 3 5 2 3 4" xfId="12884" xr:uid="{822CB592-C539-4A42-930F-5F6AEE679762}"/>
    <cellStyle name="Standaard 3 3 3 5 2 3 4 2" xfId="33253" xr:uid="{D8DA537A-A3FD-43CA-97F3-D226298C9155}"/>
    <cellStyle name="Standaard 3 3 3 5 2 3 5" xfId="23069" xr:uid="{EC5A53A6-AAA0-49E0-BF7D-0754F251E290}"/>
    <cellStyle name="Standaard 3 3 3 5 2 4" xfId="3554" xr:uid="{113EE49D-44C7-4BDF-925A-68E866DB0880}"/>
    <cellStyle name="Standaard 3 3 3 5 2 4 2" xfId="6772" xr:uid="{0A10933B-A126-4129-9001-B58C6DCDAC10}"/>
    <cellStyle name="Standaard 3 3 3 5 2 4 2 2" xfId="16961" xr:uid="{DC360891-DB06-4B76-A969-9F092AF07226}"/>
    <cellStyle name="Standaard 3 3 3 5 2 4 2 2 2" xfId="37330" xr:uid="{DBA9D004-A46F-48E3-A05F-D24FD344D3EC}"/>
    <cellStyle name="Standaard 3 3 3 5 2 4 2 3" xfId="27146" xr:uid="{965A20D1-82FF-4BCD-B5BD-16D702CAA88E}"/>
    <cellStyle name="Standaard 3 3 3 5 2 4 3" xfId="13732" xr:uid="{BE59DB3C-CD2B-4ED9-8EB4-2A5C41A99A54}"/>
    <cellStyle name="Standaard 3 3 3 5 2 4 3 2" xfId="34101" xr:uid="{2E6BD9D8-62D5-4772-825D-936D44A2E46F}"/>
    <cellStyle name="Standaard 3 3 3 5 2 4 4" xfId="23917" xr:uid="{A7BDB32C-121D-441D-BDDA-D072B389B416}"/>
    <cellStyle name="Standaard 3 3 3 5 2 5" xfId="6767" xr:uid="{E651ECDE-C70B-4E17-B9E4-E54862C00ED1}"/>
    <cellStyle name="Standaard 3 3 3 5 2 5 2" xfId="16956" xr:uid="{F4A82FE1-2051-4B35-9EA8-75ECC4A89323}"/>
    <cellStyle name="Standaard 3 3 3 5 2 5 2 2" xfId="37325" xr:uid="{4F38C366-9BC4-4A82-B235-3C352DEE2124}"/>
    <cellStyle name="Standaard 3 3 3 5 2 5 3" xfId="27141" xr:uid="{F52247C6-F0CC-46C7-AAE8-57F46C27A182}"/>
    <cellStyle name="Standaard 3 3 3 5 2 6" xfId="11189" xr:uid="{1C0F05FD-3F4E-44B3-B4BD-ADE08F114C0F}"/>
    <cellStyle name="Standaard 3 3 3 5 2 6 2" xfId="31558" xr:uid="{A5AB05D6-A8FB-4EDB-B794-EE37AA298798}"/>
    <cellStyle name="Standaard 3 3 3 5 2 7" xfId="21374" xr:uid="{62B8FC9A-FB57-472E-B1DC-83D6A7EABCB2}"/>
    <cellStyle name="Standaard 3 3 3 5 3" xfId="1433" xr:uid="{AA17B789-8516-4440-8356-C7DAA93ACA04}"/>
    <cellStyle name="Standaard 3 3 3 5 3 2" xfId="3978" xr:uid="{648FA803-0B65-4C5F-A263-6BD725AEC4A0}"/>
    <cellStyle name="Standaard 3 3 3 5 3 2 2" xfId="6774" xr:uid="{52A9ADE4-7EED-4C82-99D1-F111F5E613C9}"/>
    <cellStyle name="Standaard 3 3 3 5 3 2 2 2" xfId="16963" xr:uid="{45984030-CECE-46C2-B9A1-DE99A4213B54}"/>
    <cellStyle name="Standaard 3 3 3 5 3 2 2 2 2" xfId="37332" xr:uid="{413AC9FE-3601-4C74-BF85-073FC0CB4317}"/>
    <cellStyle name="Standaard 3 3 3 5 3 2 2 3" xfId="27148" xr:uid="{67754B69-05BD-453A-8CDA-E41DDC64460F}"/>
    <cellStyle name="Standaard 3 3 3 5 3 2 3" xfId="14156" xr:uid="{88A71A6F-CA0C-4D69-A56D-4ED74F36B166}"/>
    <cellStyle name="Standaard 3 3 3 5 3 2 3 2" xfId="34525" xr:uid="{CA6E9673-E24E-472D-B8B2-8CEE11BE2A27}"/>
    <cellStyle name="Standaard 3 3 3 5 3 2 4" xfId="24341" xr:uid="{AE9FFFE6-B361-4B33-8648-616A2A2F06D9}"/>
    <cellStyle name="Standaard 3 3 3 5 3 3" xfId="6773" xr:uid="{5E535AE5-A53E-4D39-8CDA-8E4370C592FD}"/>
    <cellStyle name="Standaard 3 3 3 5 3 3 2" xfId="16962" xr:uid="{EA9290DC-535D-459B-BDBC-E5F156A42C5C}"/>
    <cellStyle name="Standaard 3 3 3 5 3 3 2 2" xfId="37331" xr:uid="{595C379D-C761-493F-B9CA-920B80C5CF71}"/>
    <cellStyle name="Standaard 3 3 3 5 3 3 3" xfId="27147" xr:uid="{D9261DD0-8CAB-4522-BCE9-EB7CE766BBEE}"/>
    <cellStyle name="Standaard 3 3 3 5 3 4" xfId="11613" xr:uid="{93B2B1DD-EFA5-4B9D-8907-92ED3F294D6D}"/>
    <cellStyle name="Standaard 3 3 3 5 3 4 2" xfId="31982" xr:uid="{85737436-33D7-4229-B681-7B8892A224BE}"/>
    <cellStyle name="Standaard 3 3 3 5 3 5" xfId="21798" xr:uid="{D64E84E4-9A7A-4A83-B168-42A2C17DE5BD}"/>
    <cellStyle name="Standaard 3 3 3 5 4" xfId="2280" xr:uid="{A41010FF-D2CD-4620-944C-AB1DBFA79F93}"/>
    <cellStyle name="Standaard 3 3 3 5 4 2" xfId="4825" xr:uid="{896FC477-3671-4645-8A35-21669FA4732B}"/>
    <cellStyle name="Standaard 3 3 3 5 4 2 2" xfId="6776" xr:uid="{4D0ABD80-BB9F-4964-B403-7C00B96350E7}"/>
    <cellStyle name="Standaard 3 3 3 5 4 2 2 2" xfId="16965" xr:uid="{75409A0F-F4FC-44E3-B44F-344AFA3169C8}"/>
    <cellStyle name="Standaard 3 3 3 5 4 2 2 2 2" xfId="37334" xr:uid="{361F6F25-7A1D-4191-BC86-1148B0182BCD}"/>
    <cellStyle name="Standaard 3 3 3 5 4 2 2 3" xfId="27150" xr:uid="{C5C3E570-C339-4B18-A7DB-02E02C6AC909}"/>
    <cellStyle name="Standaard 3 3 3 5 4 2 3" xfId="15003" xr:uid="{8F4F20F3-48AF-44B5-98ED-B49108D2CB85}"/>
    <cellStyle name="Standaard 3 3 3 5 4 2 3 2" xfId="35372" xr:uid="{62A2D64E-7982-4DA0-8A0C-AEACA3BB9102}"/>
    <cellStyle name="Standaard 3 3 3 5 4 2 4" xfId="25188" xr:uid="{570BD6E5-BEC7-4AC5-ABA5-50503BD7A344}"/>
    <cellStyle name="Standaard 3 3 3 5 4 3" xfId="6775" xr:uid="{9F205B99-B11E-4D0E-8880-4DFC5319E24A}"/>
    <cellStyle name="Standaard 3 3 3 5 4 3 2" xfId="16964" xr:uid="{F881B40E-2422-4CBE-8CBD-0DA34C0FE011}"/>
    <cellStyle name="Standaard 3 3 3 5 4 3 2 2" xfId="37333" xr:uid="{769864B8-A5AA-4761-B7DC-DE8A630E4492}"/>
    <cellStyle name="Standaard 3 3 3 5 4 3 3" xfId="27149" xr:uid="{BCC09B2B-3B2B-4D53-A844-4529CEF4F6FE}"/>
    <cellStyle name="Standaard 3 3 3 5 4 4" xfId="12460" xr:uid="{76BEA165-386E-4BD5-A958-D9987016AFF8}"/>
    <cellStyle name="Standaard 3 3 3 5 4 4 2" xfId="32829" xr:uid="{E177EFBB-2E58-4164-BB4A-1A63BBF075FD}"/>
    <cellStyle name="Standaard 3 3 3 5 4 5" xfId="22645" xr:uid="{818F5209-45DE-4B97-945D-A33710DEA28C}"/>
    <cellStyle name="Standaard 3 3 3 5 5" xfId="3130" xr:uid="{C7957746-5345-402B-9348-EC4AF5F44FB1}"/>
    <cellStyle name="Standaard 3 3 3 5 5 2" xfId="6777" xr:uid="{A2768AFD-C1E1-48D0-BCE8-FE3EE5B8BEC6}"/>
    <cellStyle name="Standaard 3 3 3 5 5 2 2" xfId="16966" xr:uid="{0ED6171B-4A19-4BAC-BA44-111E43005C18}"/>
    <cellStyle name="Standaard 3 3 3 5 5 2 2 2" xfId="37335" xr:uid="{F5D7089F-0EC9-4C48-A6CB-B6B349257A3F}"/>
    <cellStyle name="Standaard 3 3 3 5 5 2 3" xfId="27151" xr:uid="{544C4FE5-BAE6-4CF0-91F0-CDA16407C3D8}"/>
    <cellStyle name="Standaard 3 3 3 5 5 3" xfId="13308" xr:uid="{A01E4EA0-7454-4B20-A9F8-7522ED03E99A}"/>
    <cellStyle name="Standaard 3 3 3 5 5 3 2" xfId="33677" xr:uid="{5EF05AD1-C789-467E-A788-A9214524B238}"/>
    <cellStyle name="Standaard 3 3 3 5 5 4" xfId="23493" xr:uid="{F90FD99A-BBCE-4579-8C1A-10A057F44E28}"/>
    <cellStyle name="Standaard 3 3 3 5 6" xfId="6766" xr:uid="{3D794F63-832E-4CBD-A8BC-C65BD64F7B3D}"/>
    <cellStyle name="Standaard 3 3 3 5 6 2" xfId="16955" xr:uid="{FBF382E1-52C2-4FBE-9A77-C1B1BD513C56}"/>
    <cellStyle name="Standaard 3 3 3 5 6 2 2" xfId="37324" xr:uid="{110B9290-A0A0-4571-9859-A0383A0DBC06}"/>
    <cellStyle name="Standaard 3 3 3 5 6 3" xfId="27140" xr:uid="{91B1E02F-F320-4621-80D3-12A22D4870C4}"/>
    <cellStyle name="Standaard 3 3 3 5 7" xfId="10765" xr:uid="{CDF3B060-3A3F-49E0-9901-729C34CB692E}"/>
    <cellStyle name="Standaard 3 3 3 5 7 2" xfId="31134" xr:uid="{910645DA-4A27-4B98-A6E4-8916E8C68CA1}"/>
    <cellStyle name="Standaard 3 3 3 5 8" xfId="20950" xr:uid="{93727909-7BAB-4308-8007-376BF4D68E4D}"/>
    <cellStyle name="Standaard 3 3 3 6" xfId="650" xr:uid="{B4815843-AF07-42FE-BFA1-4E93CA579AF2}"/>
    <cellStyle name="Standaard 3 3 3 6 2" xfId="1500" xr:uid="{8D018932-09E1-4F86-B644-BBFB66FCE685}"/>
    <cellStyle name="Standaard 3 3 3 6 2 2" xfId="4045" xr:uid="{0CD4F3C8-73FF-42AD-BC65-75BAE8501DA9}"/>
    <cellStyle name="Standaard 3 3 3 6 2 2 2" xfId="6780" xr:uid="{1A54AFF5-5A8C-4EB0-BE0F-6565C66E619D}"/>
    <cellStyle name="Standaard 3 3 3 6 2 2 2 2" xfId="16969" xr:uid="{19E38ACE-38FD-413C-BD7C-DB1C3B189737}"/>
    <cellStyle name="Standaard 3 3 3 6 2 2 2 2 2" xfId="37338" xr:uid="{2669727A-3DC5-44A1-883B-04C3B8FB0948}"/>
    <cellStyle name="Standaard 3 3 3 6 2 2 2 3" xfId="27154" xr:uid="{9DA20461-951B-4645-9DC2-EC2B94B3B50A}"/>
    <cellStyle name="Standaard 3 3 3 6 2 2 3" xfId="14223" xr:uid="{C42A0608-BF4B-43E2-8772-71E608F168BD}"/>
    <cellStyle name="Standaard 3 3 3 6 2 2 3 2" xfId="34592" xr:uid="{1D52083C-BB5B-4A48-9A20-7CE6DA12C11C}"/>
    <cellStyle name="Standaard 3 3 3 6 2 2 4" xfId="24408" xr:uid="{0C143954-DD39-491A-8B95-C5EE89883077}"/>
    <cellStyle name="Standaard 3 3 3 6 2 3" xfId="6779" xr:uid="{4E2B3937-61AA-4412-B00C-2D89D5249C3E}"/>
    <cellStyle name="Standaard 3 3 3 6 2 3 2" xfId="16968" xr:uid="{25ECC961-16A9-4BBF-BC54-0C072F2141EC}"/>
    <cellStyle name="Standaard 3 3 3 6 2 3 2 2" xfId="37337" xr:uid="{33F7D152-1166-4717-AF30-B119056625A2}"/>
    <cellStyle name="Standaard 3 3 3 6 2 3 3" xfId="27153" xr:uid="{A01EC19E-5AEB-46FE-8D21-5B947F7D4B7B}"/>
    <cellStyle name="Standaard 3 3 3 6 2 4" xfId="11680" xr:uid="{061EC240-8007-421C-A7DC-AF1E8CF1E988}"/>
    <cellStyle name="Standaard 3 3 3 6 2 4 2" xfId="32049" xr:uid="{7B49BE4B-0595-40FD-B56C-D824E7AE4021}"/>
    <cellStyle name="Standaard 3 3 3 6 2 5" xfId="21865" xr:uid="{40B88830-FAF3-44B2-9EB7-6DF49981DAB8}"/>
    <cellStyle name="Standaard 3 3 3 6 3" xfId="2347" xr:uid="{B0B46096-7C1F-4911-A6E4-D95AF4B5F19A}"/>
    <cellStyle name="Standaard 3 3 3 6 3 2" xfId="4892" xr:uid="{26283E0D-778F-413A-9149-3B0820CEA0D6}"/>
    <cellStyle name="Standaard 3 3 3 6 3 2 2" xfId="6782" xr:uid="{73C6199A-5356-44F9-9010-02A584A38189}"/>
    <cellStyle name="Standaard 3 3 3 6 3 2 2 2" xfId="16971" xr:uid="{E94E20C3-E7E7-4C7F-A3ED-2E2CBC0ED035}"/>
    <cellStyle name="Standaard 3 3 3 6 3 2 2 2 2" xfId="37340" xr:uid="{01EB148B-8420-4E7D-80C9-CD1B888F63C4}"/>
    <cellStyle name="Standaard 3 3 3 6 3 2 2 3" xfId="27156" xr:uid="{EEF25EFC-AFC5-4E17-BE50-E6559CC6346F}"/>
    <cellStyle name="Standaard 3 3 3 6 3 2 3" xfId="15070" xr:uid="{630A19EC-0483-4A44-A41F-99F410115036}"/>
    <cellStyle name="Standaard 3 3 3 6 3 2 3 2" xfId="35439" xr:uid="{310972AC-C813-4BEA-8352-8700563ADB0C}"/>
    <cellStyle name="Standaard 3 3 3 6 3 2 4" xfId="25255" xr:uid="{BBF1123B-9D8C-42AE-BF06-405F089E62C3}"/>
    <cellStyle name="Standaard 3 3 3 6 3 3" xfId="6781" xr:uid="{104D982F-601F-478D-A16A-C47603AC2BD5}"/>
    <cellStyle name="Standaard 3 3 3 6 3 3 2" xfId="16970" xr:uid="{F5225951-9A9B-4975-B638-78187EF18FCE}"/>
    <cellStyle name="Standaard 3 3 3 6 3 3 2 2" xfId="37339" xr:uid="{EF5624BC-6CE6-4A29-90D2-3D12B4D445F0}"/>
    <cellStyle name="Standaard 3 3 3 6 3 3 3" xfId="27155" xr:uid="{D4687E73-652C-438F-A78E-C727000304DA}"/>
    <cellStyle name="Standaard 3 3 3 6 3 4" xfId="12527" xr:uid="{E91F2553-F84D-4965-9A99-2C2DF96EC959}"/>
    <cellStyle name="Standaard 3 3 3 6 3 4 2" xfId="32896" xr:uid="{4A4A3E40-6D79-43E1-85CD-4F54BD406972}"/>
    <cellStyle name="Standaard 3 3 3 6 3 5" xfId="22712" xr:uid="{BD8794B8-4B57-4C88-BE54-352072CD0366}"/>
    <cellStyle name="Standaard 3 3 3 6 4" xfId="3197" xr:uid="{18834369-0E94-45AB-AF0C-ECD08610EAD2}"/>
    <cellStyle name="Standaard 3 3 3 6 4 2" xfId="6783" xr:uid="{3499ACDD-8DFC-4441-9AA9-B24007C93E88}"/>
    <cellStyle name="Standaard 3 3 3 6 4 2 2" xfId="16972" xr:uid="{6E201F96-A0E1-4004-AB22-27C240772350}"/>
    <cellStyle name="Standaard 3 3 3 6 4 2 2 2" xfId="37341" xr:uid="{3365B374-1484-4F63-93D8-E725B2E1DCEC}"/>
    <cellStyle name="Standaard 3 3 3 6 4 2 3" xfId="27157" xr:uid="{1D628D09-E3AA-4DE6-A866-730A504BF428}"/>
    <cellStyle name="Standaard 3 3 3 6 4 3" xfId="13375" xr:uid="{FE4CDE5D-772D-4742-A67D-8ED7389B7C25}"/>
    <cellStyle name="Standaard 3 3 3 6 4 3 2" xfId="33744" xr:uid="{4A7AA20F-C616-4226-AEC9-2E784FCEB86A}"/>
    <cellStyle name="Standaard 3 3 3 6 4 4" xfId="23560" xr:uid="{B49CA2F6-0891-49BC-BAA5-39AD2B23C848}"/>
    <cellStyle name="Standaard 3 3 3 6 5" xfId="6778" xr:uid="{CE141E30-F178-4813-AEF1-2668C0504DD0}"/>
    <cellStyle name="Standaard 3 3 3 6 5 2" xfId="16967" xr:uid="{8A69EA58-2B37-4C31-B6E4-6E6CFE1477E0}"/>
    <cellStyle name="Standaard 3 3 3 6 5 2 2" xfId="37336" xr:uid="{5F069DC8-EFCC-4FB8-9B5A-92A34F433983}"/>
    <cellStyle name="Standaard 3 3 3 6 5 3" xfId="27152" xr:uid="{EB2090D6-690B-4632-AA51-58C0A081F14A}"/>
    <cellStyle name="Standaard 3 3 3 6 6" xfId="10832" xr:uid="{F6D3F0A9-C95D-4EF4-A99D-DF79840D9D06}"/>
    <cellStyle name="Standaard 3 3 3 6 6 2" xfId="31201" xr:uid="{FE9D4316-8919-4A5D-808A-47B1861FD17E}"/>
    <cellStyle name="Standaard 3 3 3 6 7" xfId="21017" xr:uid="{02249F07-C571-4003-8200-54D4962C7F9C}"/>
    <cellStyle name="Standaard 3 3 3 7" xfId="1076" xr:uid="{E529CD8C-D653-4EA1-BAEA-367B490620F7}"/>
    <cellStyle name="Standaard 3 3 3 7 2" xfId="3621" xr:uid="{704AFF2B-B4B8-4B22-80B3-4E37FC6C5AC2}"/>
    <cellStyle name="Standaard 3 3 3 7 2 2" xfId="6785" xr:uid="{F3C2E234-0F7F-416B-84D4-71050F8E298D}"/>
    <cellStyle name="Standaard 3 3 3 7 2 2 2" xfId="16974" xr:uid="{7CA0EEA0-2B10-4DAC-A690-DAF7DC4E541A}"/>
    <cellStyle name="Standaard 3 3 3 7 2 2 2 2" xfId="37343" xr:uid="{AA3CB792-33F1-487B-945D-AF912DEE0AEB}"/>
    <cellStyle name="Standaard 3 3 3 7 2 2 3" xfId="27159" xr:uid="{B56285D8-F945-4C0B-AAF7-DE06153425C1}"/>
    <cellStyle name="Standaard 3 3 3 7 2 3" xfId="13799" xr:uid="{424F3211-D039-4C3D-8035-ECA260B8F413}"/>
    <cellStyle name="Standaard 3 3 3 7 2 3 2" xfId="34168" xr:uid="{2BC3C4D0-4FC1-4494-902D-0AE54CF78729}"/>
    <cellStyle name="Standaard 3 3 3 7 2 4" xfId="23984" xr:uid="{A68EBF77-40F8-4E8C-9D75-B49BB430A64A}"/>
    <cellStyle name="Standaard 3 3 3 7 3" xfId="6784" xr:uid="{672A223A-84F8-4A54-A574-839382190FF0}"/>
    <cellStyle name="Standaard 3 3 3 7 3 2" xfId="16973" xr:uid="{BAD3193C-4945-4E7A-AAA6-90C314547C2F}"/>
    <cellStyle name="Standaard 3 3 3 7 3 2 2" xfId="37342" xr:uid="{D6595288-DCD0-4379-89D3-E0E7675B89AD}"/>
    <cellStyle name="Standaard 3 3 3 7 3 3" xfId="27158" xr:uid="{51C1DB9C-D2B3-405C-BB5F-945E32A86114}"/>
    <cellStyle name="Standaard 3 3 3 7 4" xfId="11256" xr:uid="{54638713-CC9E-4C7E-AD6C-4E2413271BA7}"/>
    <cellStyle name="Standaard 3 3 3 7 4 2" xfId="31625" xr:uid="{5B1A2C52-65EC-448A-B152-E1757151E3A9}"/>
    <cellStyle name="Standaard 3 3 3 7 5" xfId="21441" xr:uid="{C9B3E6C9-0823-408D-80A8-900E26F362F6}"/>
    <cellStyle name="Standaard 3 3 3 8" xfId="1923" xr:uid="{28B860A9-9D0B-4789-AA2A-7316FB766B25}"/>
    <cellStyle name="Standaard 3 3 3 8 2" xfId="4468" xr:uid="{E0F77883-220B-4A2D-947D-1A97F9C002F7}"/>
    <cellStyle name="Standaard 3 3 3 8 2 2" xfId="6787" xr:uid="{372CE741-7B09-46E7-AFC7-789E990A85D2}"/>
    <cellStyle name="Standaard 3 3 3 8 2 2 2" xfId="16976" xr:uid="{E83A4311-9C4F-49EA-B015-A4F542E88C47}"/>
    <cellStyle name="Standaard 3 3 3 8 2 2 2 2" xfId="37345" xr:uid="{8FF00F7B-E25C-48BC-BBFE-681DDDFC2397}"/>
    <cellStyle name="Standaard 3 3 3 8 2 2 3" xfId="27161" xr:uid="{68132C5A-62D0-4696-A21D-F69455B381C3}"/>
    <cellStyle name="Standaard 3 3 3 8 2 3" xfId="14646" xr:uid="{EE522416-B2DF-4549-B166-59C0BE70F717}"/>
    <cellStyle name="Standaard 3 3 3 8 2 3 2" xfId="35015" xr:uid="{2284B335-9F07-4D43-9F2A-507E36D7B51D}"/>
    <cellStyle name="Standaard 3 3 3 8 2 4" xfId="24831" xr:uid="{E0A51567-089A-43A0-B0CA-761C2878678C}"/>
    <cellStyle name="Standaard 3 3 3 8 3" xfId="6786" xr:uid="{02C38CF3-E9E5-4D35-8F6F-1EFDDE4E2EDB}"/>
    <cellStyle name="Standaard 3 3 3 8 3 2" xfId="16975" xr:uid="{6008456B-231B-465D-AB9F-9CFBE6F4852D}"/>
    <cellStyle name="Standaard 3 3 3 8 3 2 2" xfId="37344" xr:uid="{60D54684-ED9A-4CA1-BCB8-9BDB579447B3}"/>
    <cellStyle name="Standaard 3 3 3 8 3 3" xfId="27160" xr:uid="{ACFF1031-F997-4073-A8C8-6F3DC6D0B9F5}"/>
    <cellStyle name="Standaard 3 3 3 8 4" xfId="12103" xr:uid="{40E5174A-DA7A-47AB-8154-D94B1FC5880B}"/>
    <cellStyle name="Standaard 3 3 3 8 4 2" xfId="32472" xr:uid="{9546F2B6-586C-4E55-8BEE-A6A40EA5127B}"/>
    <cellStyle name="Standaard 3 3 3 8 5" xfId="22288" xr:uid="{1CFF4855-C6DE-4B7B-B42C-D28E423382B2}"/>
    <cellStyle name="Standaard 3 3 3 9" xfId="2773" xr:uid="{C86DC70E-85F0-4EFC-A623-96398064BC61}"/>
    <cellStyle name="Standaard 3 3 3 9 2" xfId="6788" xr:uid="{3ADB5FE0-8213-4D26-8195-FCD9701E91AC}"/>
    <cellStyle name="Standaard 3 3 3 9 2 2" xfId="16977" xr:uid="{6CD70A47-3EBD-469C-8CB7-CCCB7D2FDC41}"/>
    <cellStyle name="Standaard 3 3 3 9 2 2 2" xfId="37346" xr:uid="{834FC42B-1D69-4657-A9B8-C99D6995B879}"/>
    <cellStyle name="Standaard 3 3 3 9 2 3" xfId="27162" xr:uid="{DC11B6FF-A45E-4E55-B339-0EC7B1F5F61E}"/>
    <cellStyle name="Standaard 3 3 3 9 3" xfId="12951" xr:uid="{439FE483-EBB0-4A25-885F-40ED1DE05C1A}"/>
    <cellStyle name="Standaard 3 3 3 9 3 2" xfId="33320" xr:uid="{E80F74B5-59E7-441D-853F-2110DB8D082C}"/>
    <cellStyle name="Standaard 3 3 3 9 4" xfId="23136" xr:uid="{7882446D-5CFF-42E0-B002-B153DFD56E3D}"/>
    <cellStyle name="Standaard 3 3 4" xfId="123" xr:uid="{4B0B99C6-FD8A-4EAB-880F-781AB0353288}"/>
    <cellStyle name="Standaard 3 3 4 10" xfId="20626" xr:uid="{73B27A67-7398-4F73-82D8-5CA355B4FCDC}"/>
    <cellStyle name="Standaard 3 3 4 2" xfId="259" xr:uid="{3A00E527-59AF-4BD3-A99D-4614BCCBCCC8}"/>
    <cellStyle name="Standaard 3 3 4 2 2" xfId="817" xr:uid="{586FEF35-8506-4890-A00B-2063DA106FE2}"/>
    <cellStyle name="Standaard 3 3 4 2 2 2" xfId="1667" xr:uid="{FB5567B3-2DAD-41A3-A502-8C168A3F466E}"/>
    <cellStyle name="Standaard 3 3 4 2 2 2 2" xfId="4212" xr:uid="{8AB46B3E-1F17-42AE-AD1F-D09D04D5DAE8}"/>
    <cellStyle name="Standaard 3 3 4 2 2 2 2 2" xfId="6793" xr:uid="{4191773B-24B5-433E-B7E9-F29F90B43F3F}"/>
    <cellStyle name="Standaard 3 3 4 2 2 2 2 2 2" xfId="16982" xr:uid="{D50C2BB6-BC55-43BD-A840-0E573EE3B126}"/>
    <cellStyle name="Standaard 3 3 4 2 2 2 2 2 2 2" xfId="37351" xr:uid="{8B837D2A-AAD7-4D8D-AD46-8F7665D3BF01}"/>
    <cellStyle name="Standaard 3 3 4 2 2 2 2 2 3" xfId="27167" xr:uid="{5F7C640F-EA51-4E60-A832-AFDB3BD40C31}"/>
    <cellStyle name="Standaard 3 3 4 2 2 2 2 3" xfId="14390" xr:uid="{2DB6FEDC-9818-4CAE-91A2-CDC61D852A18}"/>
    <cellStyle name="Standaard 3 3 4 2 2 2 2 3 2" xfId="34759" xr:uid="{B19A8EE5-8199-49EB-BC08-EA14AC2033D8}"/>
    <cellStyle name="Standaard 3 3 4 2 2 2 2 4" xfId="24575" xr:uid="{3F7E8044-967D-4346-954F-42F3EB950F81}"/>
    <cellStyle name="Standaard 3 3 4 2 2 2 3" xfId="6792" xr:uid="{C3B320FD-D35C-4790-8B9A-9BF44FD48FA1}"/>
    <cellStyle name="Standaard 3 3 4 2 2 2 3 2" xfId="16981" xr:uid="{DD98A146-BC30-4CEE-9772-D84840E2AF74}"/>
    <cellStyle name="Standaard 3 3 4 2 2 2 3 2 2" xfId="37350" xr:uid="{3A3BA48D-D12A-4E3E-9D21-22471C342745}"/>
    <cellStyle name="Standaard 3 3 4 2 2 2 3 3" xfId="27166" xr:uid="{247A8712-0CB7-42F2-9034-15A7E2990C28}"/>
    <cellStyle name="Standaard 3 3 4 2 2 2 4" xfId="11847" xr:uid="{2164CD08-CC7D-47F0-95B6-B1A86E521CA7}"/>
    <cellStyle name="Standaard 3 3 4 2 2 2 4 2" xfId="32216" xr:uid="{21A955C0-FD66-475E-AB5A-B7D933DD75CB}"/>
    <cellStyle name="Standaard 3 3 4 2 2 2 5" xfId="22032" xr:uid="{DEF40EC0-C04C-4291-A17F-D9E2EE602DC8}"/>
    <cellStyle name="Standaard 3 3 4 2 2 3" xfId="2514" xr:uid="{F550D40A-9AC4-4DE7-98A8-A8246F0E167B}"/>
    <cellStyle name="Standaard 3 3 4 2 2 3 2" xfId="5059" xr:uid="{9FD4BBF1-206D-40FB-B1C9-B77B9279449D}"/>
    <cellStyle name="Standaard 3 3 4 2 2 3 2 2" xfId="6795" xr:uid="{F0AA867B-655F-4C7B-AA07-DDE0792B05B5}"/>
    <cellStyle name="Standaard 3 3 4 2 2 3 2 2 2" xfId="16984" xr:uid="{67F061F9-0B4C-408C-890A-AE85AD0E6CE8}"/>
    <cellStyle name="Standaard 3 3 4 2 2 3 2 2 2 2" xfId="37353" xr:uid="{1174E7DB-20CF-40B0-B19B-5BF40653604A}"/>
    <cellStyle name="Standaard 3 3 4 2 2 3 2 2 3" xfId="27169" xr:uid="{A65518CF-3591-451E-8589-8E506E885853}"/>
    <cellStyle name="Standaard 3 3 4 2 2 3 2 3" xfId="15237" xr:uid="{6A7ABA9D-F555-4B2B-9E62-7A8618BCC004}"/>
    <cellStyle name="Standaard 3 3 4 2 2 3 2 3 2" xfId="35606" xr:uid="{98628869-429F-4585-9C98-4A646416141C}"/>
    <cellStyle name="Standaard 3 3 4 2 2 3 2 4" xfId="25422" xr:uid="{22D889AF-7C2F-486B-8203-B8217E71EB5D}"/>
    <cellStyle name="Standaard 3 3 4 2 2 3 3" xfId="6794" xr:uid="{75D492E8-0976-4B66-B36D-B2015475512B}"/>
    <cellStyle name="Standaard 3 3 4 2 2 3 3 2" xfId="16983" xr:uid="{8CADD76A-747E-4D35-B273-EF1CB32E6D07}"/>
    <cellStyle name="Standaard 3 3 4 2 2 3 3 2 2" xfId="37352" xr:uid="{17949D69-55C1-4E22-9DDF-C8D83C179CCE}"/>
    <cellStyle name="Standaard 3 3 4 2 2 3 3 3" xfId="27168" xr:uid="{BE27B5A8-5DDF-4C28-9A06-63BF5704F87B}"/>
    <cellStyle name="Standaard 3 3 4 2 2 3 4" xfId="12694" xr:uid="{40955CAC-56C5-4C53-84C8-40B29210A391}"/>
    <cellStyle name="Standaard 3 3 4 2 2 3 4 2" xfId="33063" xr:uid="{450F9C3B-E674-4A26-90CF-89551B371EB5}"/>
    <cellStyle name="Standaard 3 3 4 2 2 3 5" xfId="22879" xr:uid="{E23D5452-B0EA-4E44-9BF9-3A7A64DD4FC7}"/>
    <cellStyle name="Standaard 3 3 4 2 2 4" xfId="3364" xr:uid="{375326C1-60DC-4E18-BBF3-D75F07BB7E87}"/>
    <cellStyle name="Standaard 3 3 4 2 2 4 2" xfId="6796" xr:uid="{1885B3B3-CE4F-45D4-A3BA-0F8F7FEBB5C8}"/>
    <cellStyle name="Standaard 3 3 4 2 2 4 2 2" xfId="16985" xr:uid="{890AB749-2F3A-4575-AA3A-EF0D674F73C3}"/>
    <cellStyle name="Standaard 3 3 4 2 2 4 2 2 2" xfId="37354" xr:uid="{D19D9A6F-3C7E-47C9-91CF-34EC7D954B38}"/>
    <cellStyle name="Standaard 3 3 4 2 2 4 2 3" xfId="27170" xr:uid="{C5F35988-B8A6-4869-90CF-60EF8F59A5BD}"/>
    <cellStyle name="Standaard 3 3 4 2 2 4 3" xfId="13542" xr:uid="{9D3A7D90-4BC8-4AE8-8B4E-707BBCCCA451}"/>
    <cellStyle name="Standaard 3 3 4 2 2 4 3 2" xfId="33911" xr:uid="{13C848E5-CA5A-448F-B30F-FBFEA56BCBCF}"/>
    <cellStyle name="Standaard 3 3 4 2 2 4 4" xfId="23727" xr:uid="{89A74A44-AD9B-474F-A3AA-B4AD8A2865C2}"/>
    <cellStyle name="Standaard 3 3 4 2 2 5" xfId="6791" xr:uid="{F487EDFF-8CBF-4F05-8A94-E4A19A9252BC}"/>
    <cellStyle name="Standaard 3 3 4 2 2 5 2" xfId="16980" xr:uid="{E1D18AAB-FC97-4221-9506-7573DABD7D16}"/>
    <cellStyle name="Standaard 3 3 4 2 2 5 2 2" xfId="37349" xr:uid="{95975EC1-2E48-45AF-83F8-38A1BDFB4E98}"/>
    <cellStyle name="Standaard 3 3 4 2 2 5 3" xfId="27165" xr:uid="{48C5658E-61C8-425B-92D6-7BF2790618DA}"/>
    <cellStyle name="Standaard 3 3 4 2 2 6" xfId="10999" xr:uid="{33B227F4-616E-4A8B-A3C6-E8A0FF5470B0}"/>
    <cellStyle name="Standaard 3 3 4 2 2 6 2" xfId="31368" xr:uid="{C0927E31-44B6-47D3-8ACB-A3209E8FF712}"/>
    <cellStyle name="Standaard 3 3 4 2 2 7" xfId="21184" xr:uid="{719E3AAE-484E-48A6-B391-9B6809063C0D}"/>
    <cellStyle name="Standaard 3 3 4 2 3" xfId="1243" xr:uid="{87E4C2F7-1F32-4195-9257-A71B5D396CDD}"/>
    <cellStyle name="Standaard 3 3 4 2 3 2" xfId="3788" xr:uid="{2D7995CC-1B3C-4ACF-BB8A-9B6307CC61F7}"/>
    <cellStyle name="Standaard 3 3 4 2 3 2 2" xfId="6798" xr:uid="{CD7DA304-DD38-4236-8E1E-3891C0B6B397}"/>
    <cellStyle name="Standaard 3 3 4 2 3 2 2 2" xfId="16987" xr:uid="{753317B6-5402-495E-ABAB-A705878B66FC}"/>
    <cellStyle name="Standaard 3 3 4 2 3 2 2 2 2" xfId="37356" xr:uid="{9D84506A-5F26-4918-B139-6E1BD604184B}"/>
    <cellStyle name="Standaard 3 3 4 2 3 2 2 3" xfId="27172" xr:uid="{E4A27307-DE16-4BDD-B947-54344ED6BC60}"/>
    <cellStyle name="Standaard 3 3 4 2 3 2 3" xfId="13966" xr:uid="{CD094042-B8DF-4E9B-A8C6-70BA0C32BC9D}"/>
    <cellStyle name="Standaard 3 3 4 2 3 2 3 2" xfId="34335" xr:uid="{7016BD33-B5B5-47EC-BB77-4025DD6BA244}"/>
    <cellStyle name="Standaard 3 3 4 2 3 2 4" xfId="24151" xr:uid="{2279AA6A-1D94-42B1-933D-E4BBAC2A21F2}"/>
    <cellStyle name="Standaard 3 3 4 2 3 3" xfId="6797" xr:uid="{65069EEA-6028-4BFD-8096-328FF96468C9}"/>
    <cellStyle name="Standaard 3 3 4 2 3 3 2" xfId="16986" xr:uid="{3F7797E9-5BF9-4E6F-B207-320455743EC8}"/>
    <cellStyle name="Standaard 3 3 4 2 3 3 2 2" xfId="37355" xr:uid="{51216A32-A901-433C-90B7-1B504AEE0E9E}"/>
    <cellStyle name="Standaard 3 3 4 2 3 3 3" xfId="27171" xr:uid="{5C448DB2-0057-46C9-81FF-5A779A84CC89}"/>
    <cellStyle name="Standaard 3 3 4 2 3 4" xfId="11423" xr:uid="{C60491E2-7D62-4139-855F-2BD39C1AF220}"/>
    <cellStyle name="Standaard 3 3 4 2 3 4 2" xfId="31792" xr:uid="{CAD0B9D4-D7DB-4255-BAA0-FA7DF4B624CA}"/>
    <cellStyle name="Standaard 3 3 4 2 3 5" xfId="21608" xr:uid="{03AEE8FD-1189-4C45-9CE7-11DF931CD983}"/>
    <cellStyle name="Standaard 3 3 4 2 4" xfId="2090" xr:uid="{6F7804B1-319C-4D5A-A3E4-88EBF16075A0}"/>
    <cellStyle name="Standaard 3 3 4 2 4 2" xfId="4635" xr:uid="{16F9D887-0681-4336-999D-11BDA8A25F4D}"/>
    <cellStyle name="Standaard 3 3 4 2 4 2 2" xfId="6800" xr:uid="{4B9483FB-25D6-4592-A42A-42FFFBCAF2BB}"/>
    <cellStyle name="Standaard 3 3 4 2 4 2 2 2" xfId="16989" xr:uid="{FE9BE9C9-D642-43E2-871E-D8DE8F45AE94}"/>
    <cellStyle name="Standaard 3 3 4 2 4 2 2 2 2" xfId="37358" xr:uid="{991F2F93-CE82-46DD-AC08-16D53019A59E}"/>
    <cellStyle name="Standaard 3 3 4 2 4 2 2 3" xfId="27174" xr:uid="{AB95CD73-601A-4259-8A84-EBB57E49E52D}"/>
    <cellStyle name="Standaard 3 3 4 2 4 2 3" xfId="14813" xr:uid="{2013C32E-9D5F-47A7-9DF6-9AC185906668}"/>
    <cellStyle name="Standaard 3 3 4 2 4 2 3 2" xfId="35182" xr:uid="{DC00F39B-EE47-4EC7-BDE7-417324B024AA}"/>
    <cellStyle name="Standaard 3 3 4 2 4 2 4" xfId="24998" xr:uid="{DB194B12-3BF7-4E47-ADC6-FA9C2BAA08C5}"/>
    <cellStyle name="Standaard 3 3 4 2 4 3" xfId="6799" xr:uid="{D14F00DB-7134-48F4-970D-06A30405B588}"/>
    <cellStyle name="Standaard 3 3 4 2 4 3 2" xfId="16988" xr:uid="{B5AD50B7-2837-4E82-A646-4B78C823CE40}"/>
    <cellStyle name="Standaard 3 3 4 2 4 3 2 2" xfId="37357" xr:uid="{21A35D1F-D81A-4C53-B247-4B9D04D8AFCC}"/>
    <cellStyle name="Standaard 3 3 4 2 4 3 3" xfId="27173" xr:uid="{2CC4CD75-D128-4203-9A7F-575584B23307}"/>
    <cellStyle name="Standaard 3 3 4 2 4 4" xfId="12270" xr:uid="{33BB3DA1-2C92-4398-B78F-2F8C6CACF3A8}"/>
    <cellStyle name="Standaard 3 3 4 2 4 4 2" xfId="32639" xr:uid="{A7935FA8-02BC-4D46-A508-599C8001B148}"/>
    <cellStyle name="Standaard 3 3 4 2 4 5" xfId="22455" xr:uid="{0609CA41-A688-450B-B9DD-B87AFB487C24}"/>
    <cellStyle name="Standaard 3 3 4 2 5" xfId="2940" xr:uid="{955AF1D9-6131-4588-86DC-37A8F4BD67EC}"/>
    <cellStyle name="Standaard 3 3 4 2 5 2" xfId="6801" xr:uid="{E861937C-E857-42A2-A980-955351CA07D2}"/>
    <cellStyle name="Standaard 3 3 4 2 5 2 2" xfId="16990" xr:uid="{9C0238FB-D9FC-4D11-9734-23F1196788E4}"/>
    <cellStyle name="Standaard 3 3 4 2 5 2 2 2" xfId="37359" xr:uid="{147CAEC2-9678-4A2E-853B-593E61B42C9E}"/>
    <cellStyle name="Standaard 3 3 4 2 5 2 3" xfId="27175" xr:uid="{B30F0882-F7A1-4F5A-AF8E-47E68A58E865}"/>
    <cellStyle name="Standaard 3 3 4 2 5 3" xfId="13118" xr:uid="{5E3EF365-E29A-4127-B4B3-AC70E85943F0}"/>
    <cellStyle name="Standaard 3 3 4 2 5 3 2" xfId="33487" xr:uid="{A9F8DA73-7E8D-42CF-9EA6-EB61C7226209}"/>
    <cellStyle name="Standaard 3 3 4 2 5 4" xfId="23303" xr:uid="{7F09AF62-9E70-4595-9808-9985BE683B97}"/>
    <cellStyle name="Standaard 3 3 4 2 6" xfId="6790" xr:uid="{66EA50D1-E9D6-4DD9-8C85-A04933FD31D8}"/>
    <cellStyle name="Standaard 3 3 4 2 6 2" xfId="16979" xr:uid="{19AD683F-9A1D-49C9-B888-EC625051AA6D}"/>
    <cellStyle name="Standaard 3 3 4 2 6 2 2" xfId="37348" xr:uid="{5532B89C-5283-4D0B-92A5-C2B891EC1B67}"/>
    <cellStyle name="Standaard 3 3 4 2 6 3" xfId="27164" xr:uid="{162D9AE4-0401-41AB-8F58-D62DB0AD1420}"/>
    <cellStyle name="Standaard 3 3 4 2 7" xfId="10575" xr:uid="{504265AF-43A4-4C89-BD05-BE8D5F71A1F2}"/>
    <cellStyle name="Standaard 3 3 4 2 7 2" xfId="30944" xr:uid="{1489A50C-B4CC-42FF-81BE-0086B165C6CA}"/>
    <cellStyle name="Standaard 3 3 4 2 8" xfId="20760" xr:uid="{7BD4D518-E642-4AD1-A767-FC5C58905CA9}"/>
    <cellStyle name="Standaard 3 3 4 3" xfId="445" xr:uid="{A7824EE2-A9B0-4C3D-B561-3987FA6A9257}"/>
    <cellStyle name="Standaard 3 3 4 3 2" xfId="905" xr:uid="{69F9E338-1393-43BB-A52B-9C8C63C935CF}"/>
    <cellStyle name="Standaard 3 3 4 3 2 2" xfId="1755" xr:uid="{EDF7C9A2-43F7-49F5-A4F5-2ED82AD25DDE}"/>
    <cellStyle name="Standaard 3 3 4 3 2 2 2" xfId="4300" xr:uid="{CBB0496A-8308-4653-BF0D-755509239012}"/>
    <cellStyle name="Standaard 3 3 4 3 2 2 2 2" xfId="6805" xr:uid="{10C4A032-2EB0-49E0-80F2-662805F2FB7B}"/>
    <cellStyle name="Standaard 3 3 4 3 2 2 2 2 2" xfId="16994" xr:uid="{030276FF-9417-4C18-B316-AA531FFAC826}"/>
    <cellStyle name="Standaard 3 3 4 3 2 2 2 2 2 2" xfId="37363" xr:uid="{D4F7790A-D339-4DB8-BD68-C56398FBD162}"/>
    <cellStyle name="Standaard 3 3 4 3 2 2 2 2 3" xfId="27179" xr:uid="{4A5C3AAC-3BAD-4FC3-8A52-3FD5797312FD}"/>
    <cellStyle name="Standaard 3 3 4 3 2 2 2 3" xfId="14478" xr:uid="{BB4CD11A-2E70-4E65-8709-F8EDF35C3C90}"/>
    <cellStyle name="Standaard 3 3 4 3 2 2 2 3 2" xfId="34847" xr:uid="{86992A4E-20CB-4DAE-BB6D-34C9F65B8AB7}"/>
    <cellStyle name="Standaard 3 3 4 3 2 2 2 4" xfId="24663" xr:uid="{B29643AE-549A-4534-9657-071A5D64C21D}"/>
    <cellStyle name="Standaard 3 3 4 3 2 2 3" xfId="6804" xr:uid="{C4237DC9-AA67-4506-9667-D56378745603}"/>
    <cellStyle name="Standaard 3 3 4 3 2 2 3 2" xfId="16993" xr:uid="{6C2549D7-D3B2-434E-8ECD-B50DB9184D6C}"/>
    <cellStyle name="Standaard 3 3 4 3 2 2 3 2 2" xfId="37362" xr:uid="{E1FB0FA4-9BB3-43F9-92AE-A2223891B075}"/>
    <cellStyle name="Standaard 3 3 4 3 2 2 3 3" xfId="27178" xr:uid="{CC8F4BEE-B6EB-46EB-94E6-DE39EFC9E4AD}"/>
    <cellStyle name="Standaard 3 3 4 3 2 2 4" xfId="11935" xr:uid="{3CB30A87-88B2-4939-BACD-62F735AF9F6C}"/>
    <cellStyle name="Standaard 3 3 4 3 2 2 4 2" xfId="32304" xr:uid="{3DAB2C99-9C0E-47B5-8837-03B41A4CA3B8}"/>
    <cellStyle name="Standaard 3 3 4 3 2 2 5" xfId="22120" xr:uid="{358D98EB-0857-437D-83FF-458524A0CF08}"/>
    <cellStyle name="Standaard 3 3 4 3 2 3" xfId="2602" xr:uid="{A4813184-263D-4D80-A9DC-DE7402D92510}"/>
    <cellStyle name="Standaard 3 3 4 3 2 3 2" xfId="5147" xr:uid="{745150EB-78CD-49BC-9570-9AC29DE40F1A}"/>
    <cellStyle name="Standaard 3 3 4 3 2 3 2 2" xfId="6807" xr:uid="{A54F5995-6777-4A09-B63E-B68DE76BBB0C}"/>
    <cellStyle name="Standaard 3 3 4 3 2 3 2 2 2" xfId="16996" xr:uid="{1E623A22-8538-4ED9-B60B-8FB92CB7ECA4}"/>
    <cellStyle name="Standaard 3 3 4 3 2 3 2 2 2 2" xfId="37365" xr:uid="{18EF30AD-5A74-46D6-89CC-FED7DEA8E761}"/>
    <cellStyle name="Standaard 3 3 4 3 2 3 2 2 3" xfId="27181" xr:uid="{1F1F3832-46F8-4E98-AD2C-D7E5566F8F9B}"/>
    <cellStyle name="Standaard 3 3 4 3 2 3 2 3" xfId="15325" xr:uid="{FC1F6074-AD2B-423C-9B3E-76F4E3464091}"/>
    <cellStyle name="Standaard 3 3 4 3 2 3 2 3 2" xfId="35694" xr:uid="{7F1F7CB1-8EE2-4EFC-97B7-4C826A57655E}"/>
    <cellStyle name="Standaard 3 3 4 3 2 3 2 4" xfId="25510" xr:uid="{682F23A1-6D98-4C3F-B76B-6B186804D6C5}"/>
    <cellStyle name="Standaard 3 3 4 3 2 3 3" xfId="6806" xr:uid="{D70E07DA-C60D-4151-96D9-F84CE1925E05}"/>
    <cellStyle name="Standaard 3 3 4 3 2 3 3 2" xfId="16995" xr:uid="{7C959622-A6DB-434D-9377-82F7D8EB515C}"/>
    <cellStyle name="Standaard 3 3 4 3 2 3 3 2 2" xfId="37364" xr:uid="{DEA37FC2-5A2E-4F0B-A44C-BB21727FA8CD}"/>
    <cellStyle name="Standaard 3 3 4 3 2 3 3 3" xfId="27180" xr:uid="{60D52050-5E3F-4B03-9770-D4DD019BCC4D}"/>
    <cellStyle name="Standaard 3 3 4 3 2 3 4" xfId="12782" xr:uid="{73B89C52-EE70-4225-9884-37AFF5455E30}"/>
    <cellStyle name="Standaard 3 3 4 3 2 3 4 2" xfId="33151" xr:uid="{2D14C4AD-39EA-46A1-B2C4-0A018BC3E19F}"/>
    <cellStyle name="Standaard 3 3 4 3 2 3 5" xfId="22967" xr:uid="{90E45411-33A9-4E86-80AF-0B646769EBD1}"/>
    <cellStyle name="Standaard 3 3 4 3 2 4" xfId="3452" xr:uid="{48F98CA1-EA0F-441D-AFE0-FE292C9B802D}"/>
    <cellStyle name="Standaard 3 3 4 3 2 4 2" xfId="6808" xr:uid="{101BABE6-EEA7-4769-BFF4-F1FDA6678A8D}"/>
    <cellStyle name="Standaard 3 3 4 3 2 4 2 2" xfId="16997" xr:uid="{44595214-8768-423F-AF43-8A9B867A113A}"/>
    <cellStyle name="Standaard 3 3 4 3 2 4 2 2 2" xfId="37366" xr:uid="{79F4B9DD-646D-45BE-BE75-1D697C5D687F}"/>
    <cellStyle name="Standaard 3 3 4 3 2 4 2 3" xfId="27182" xr:uid="{31D9A118-0877-49DB-B5D8-1A604A94D8FA}"/>
    <cellStyle name="Standaard 3 3 4 3 2 4 3" xfId="13630" xr:uid="{618D2F98-783F-4F01-A03C-2CDBF7933714}"/>
    <cellStyle name="Standaard 3 3 4 3 2 4 3 2" xfId="33999" xr:uid="{DC67C036-5B34-4C79-A884-7248518FB32F}"/>
    <cellStyle name="Standaard 3 3 4 3 2 4 4" xfId="23815" xr:uid="{23CA923C-E82C-4FC4-BE8F-CAE6A3A33B78}"/>
    <cellStyle name="Standaard 3 3 4 3 2 5" xfId="6803" xr:uid="{1AB82F27-5ABB-4B46-82F0-CD3281AC594E}"/>
    <cellStyle name="Standaard 3 3 4 3 2 5 2" xfId="16992" xr:uid="{AD8BEC9C-4FB7-4136-878A-3638290C81A4}"/>
    <cellStyle name="Standaard 3 3 4 3 2 5 2 2" xfId="37361" xr:uid="{3D2E9711-AF78-40E6-AC88-F200D099DD82}"/>
    <cellStyle name="Standaard 3 3 4 3 2 5 3" xfId="27177" xr:uid="{B7DCC829-E6E9-49B2-BA5B-74DBCADD9146}"/>
    <cellStyle name="Standaard 3 3 4 3 2 6" xfId="11087" xr:uid="{8B18BFA6-AD1A-49E1-9250-B6CDFD6E1E27}"/>
    <cellStyle name="Standaard 3 3 4 3 2 6 2" xfId="31456" xr:uid="{216F455C-186F-4DE7-90D7-39B3221CDA06}"/>
    <cellStyle name="Standaard 3 3 4 3 2 7" xfId="21272" xr:uid="{F1364F1F-1DD3-40A5-A5D6-9E25585338AC}"/>
    <cellStyle name="Standaard 3 3 4 3 3" xfId="1331" xr:uid="{B08460A7-BCBC-4741-B047-25EA1DF6D91B}"/>
    <cellStyle name="Standaard 3 3 4 3 3 2" xfId="3876" xr:uid="{28FA918E-D2CE-4FB4-946F-24B2FC52480D}"/>
    <cellStyle name="Standaard 3 3 4 3 3 2 2" xfId="6810" xr:uid="{231B00A1-93CF-4460-A5A5-BD71BC642D02}"/>
    <cellStyle name="Standaard 3 3 4 3 3 2 2 2" xfId="16999" xr:uid="{C1AE1800-2DA6-4F50-8BF2-DFB71812F21E}"/>
    <cellStyle name="Standaard 3 3 4 3 3 2 2 2 2" xfId="37368" xr:uid="{E9B327C5-831D-4923-B6DC-9F6F0100969E}"/>
    <cellStyle name="Standaard 3 3 4 3 3 2 2 3" xfId="27184" xr:uid="{1F8EFE48-811D-4194-B27F-66A00C5EF116}"/>
    <cellStyle name="Standaard 3 3 4 3 3 2 3" xfId="14054" xr:uid="{DCC09540-FA11-4293-B75C-B317D7F68B45}"/>
    <cellStyle name="Standaard 3 3 4 3 3 2 3 2" xfId="34423" xr:uid="{387F3F69-5612-49EA-ABBD-DAE77468D377}"/>
    <cellStyle name="Standaard 3 3 4 3 3 2 4" xfId="24239" xr:uid="{CB1F0071-5063-40BF-A5B1-C0E422CA0DCD}"/>
    <cellStyle name="Standaard 3 3 4 3 3 3" xfId="6809" xr:uid="{5D24BB81-DEEA-4477-B6FD-CF1AF76509E7}"/>
    <cellStyle name="Standaard 3 3 4 3 3 3 2" xfId="16998" xr:uid="{836121AD-B905-4D0B-99B4-5EDD0C856502}"/>
    <cellStyle name="Standaard 3 3 4 3 3 3 2 2" xfId="37367" xr:uid="{5562A817-52FB-4C1B-ABE1-92E848B7560E}"/>
    <cellStyle name="Standaard 3 3 4 3 3 3 3" xfId="27183" xr:uid="{E91A444B-34FF-4AA7-A100-4910CC2F5A06}"/>
    <cellStyle name="Standaard 3 3 4 3 3 4" xfId="11511" xr:uid="{32602646-C56A-4CDC-844B-E2D611037C2F}"/>
    <cellStyle name="Standaard 3 3 4 3 3 4 2" xfId="31880" xr:uid="{CE5A8E84-B2D7-49AD-8F1B-A3FB4BBDE38D}"/>
    <cellStyle name="Standaard 3 3 4 3 3 5" xfId="21696" xr:uid="{4DE82E41-CFEE-491F-B746-C847730D0F62}"/>
    <cellStyle name="Standaard 3 3 4 3 4" xfId="2178" xr:uid="{4956C22D-07B4-4DDE-A05C-C6BCC912259D}"/>
    <cellStyle name="Standaard 3 3 4 3 4 2" xfId="4723" xr:uid="{5AFDBABB-7951-45F8-838E-A13233941912}"/>
    <cellStyle name="Standaard 3 3 4 3 4 2 2" xfId="6812" xr:uid="{4CF05646-133E-44DB-90D2-CF7FD663BB06}"/>
    <cellStyle name="Standaard 3 3 4 3 4 2 2 2" xfId="17001" xr:uid="{CAA6B974-1ECA-47A5-AA74-BFE142BB9316}"/>
    <cellStyle name="Standaard 3 3 4 3 4 2 2 2 2" xfId="37370" xr:uid="{32DDC45E-2606-4140-A3E4-3D83A96C6583}"/>
    <cellStyle name="Standaard 3 3 4 3 4 2 2 3" xfId="27186" xr:uid="{9AE10B33-558C-4554-B3A7-70D1FFDA7B26}"/>
    <cellStyle name="Standaard 3 3 4 3 4 2 3" xfId="14901" xr:uid="{9A157BB1-D5F4-447B-8F0B-12F7ED6A3232}"/>
    <cellStyle name="Standaard 3 3 4 3 4 2 3 2" xfId="35270" xr:uid="{84C47D7D-D42B-4D92-B1D6-BD2162928393}"/>
    <cellStyle name="Standaard 3 3 4 3 4 2 4" xfId="25086" xr:uid="{7F1369C1-383C-4A6B-B911-2519B2672F3C}"/>
    <cellStyle name="Standaard 3 3 4 3 4 3" xfId="6811" xr:uid="{0716A4FE-13F9-4D3B-96D3-D9CA0A20728B}"/>
    <cellStyle name="Standaard 3 3 4 3 4 3 2" xfId="17000" xr:uid="{B0B6B094-F94C-4219-8E46-DB8BCE154909}"/>
    <cellStyle name="Standaard 3 3 4 3 4 3 2 2" xfId="37369" xr:uid="{67B9F197-9F09-4B13-985A-10DB99AFE38A}"/>
    <cellStyle name="Standaard 3 3 4 3 4 3 3" xfId="27185" xr:uid="{4D1ABD94-1A7A-4227-BBB9-ED336EE30027}"/>
    <cellStyle name="Standaard 3 3 4 3 4 4" xfId="12358" xr:uid="{6097BD4E-636F-4C85-9285-D3B21ED59756}"/>
    <cellStyle name="Standaard 3 3 4 3 4 4 2" xfId="32727" xr:uid="{47EFB7DA-2F23-4586-BCE8-344045264596}"/>
    <cellStyle name="Standaard 3 3 4 3 4 5" xfId="22543" xr:uid="{CEF780E9-F18E-418A-86BB-16E2EC0C0545}"/>
    <cellStyle name="Standaard 3 3 4 3 5" xfId="3028" xr:uid="{FC5F7B1E-91C4-4479-830C-34856E1432EE}"/>
    <cellStyle name="Standaard 3 3 4 3 5 2" xfId="6813" xr:uid="{8AC9B3CD-4061-4AFF-A841-FC46C1D2EFF4}"/>
    <cellStyle name="Standaard 3 3 4 3 5 2 2" xfId="17002" xr:uid="{8C31D92E-C80F-4CFA-BB3D-14F585C21D96}"/>
    <cellStyle name="Standaard 3 3 4 3 5 2 2 2" xfId="37371" xr:uid="{E9BCA4AE-07CA-4189-AD20-73FB0B676D1C}"/>
    <cellStyle name="Standaard 3 3 4 3 5 2 3" xfId="27187" xr:uid="{96402749-2715-4688-B479-FC8812FC863E}"/>
    <cellStyle name="Standaard 3 3 4 3 5 3" xfId="13206" xr:uid="{D274CBC7-0B69-47B1-A7EF-989736DAB4CB}"/>
    <cellStyle name="Standaard 3 3 4 3 5 3 2" xfId="33575" xr:uid="{91936C3F-D5DD-40E2-9E06-16B0A350D093}"/>
    <cellStyle name="Standaard 3 3 4 3 5 4" xfId="23391" xr:uid="{FE7DEFB5-EB33-4B80-84CA-28CC31E71B52}"/>
    <cellStyle name="Standaard 3 3 4 3 6" xfId="6802" xr:uid="{65FDED6D-405F-4EB5-8CE6-0B829C70E2DC}"/>
    <cellStyle name="Standaard 3 3 4 3 6 2" xfId="16991" xr:uid="{B6D3F3B3-2604-49F3-BCDC-1F79B5045A1E}"/>
    <cellStyle name="Standaard 3 3 4 3 6 2 2" xfId="37360" xr:uid="{58B10EBC-8890-4DF2-A80E-B5C0449880A5}"/>
    <cellStyle name="Standaard 3 3 4 3 6 3" xfId="27176" xr:uid="{1F80EFA9-1FAD-4B52-8F72-66EB268E5EB2}"/>
    <cellStyle name="Standaard 3 3 4 3 7" xfId="10663" xr:uid="{5603DD4D-0864-49DD-89E3-705B6C192521}"/>
    <cellStyle name="Standaard 3 3 4 3 7 2" xfId="31032" xr:uid="{86DAAEB4-AECE-42C8-A6EE-0FC058F0E6E3}"/>
    <cellStyle name="Standaard 3 3 4 3 8" xfId="20848" xr:uid="{C24AA969-A45A-4E8E-851D-B5058D578697}"/>
    <cellStyle name="Standaard 3 3 4 4" xfId="683" xr:uid="{933A16CB-5BF4-4044-9BE6-2206AFB1ADA4}"/>
    <cellStyle name="Standaard 3 3 4 4 2" xfId="1533" xr:uid="{C3B9167B-C9BA-49D4-AC67-EF23B08674B4}"/>
    <cellStyle name="Standaard 3 3 4 4 2 2" xfId="4078" xr:uid="{0652871C-12BF-4498-80BA-07882D12FB5C}"/>
    <cellStyle name="Standaard 3 3 4 4 2 2 2" xfId="6816" xr:uid="{6C9637FA-C39E-4C1A-B427-5DC374DC76F7}"/>
    <cellStyle name="Standaard 3 3 4 4 2 2 2 2" xfId="17005" xr:uid="{CCC69105-E812-4657-9365-37CEAE4F8020}"/>
    <cellStyle name="Standaard 3 3 4 4 2 2 2 2 2" xfId="37374" xr:uid="{1566CA8E-7CAF-46FF-9CB3-417D37ABA2EE}"/>
    <cellStyle name="Standaard 3 3 4 4 2 2 2 3" xfId="27190" xr:uid="{DDF48D20-6E66-4688-AF99-D35FD5631D1D}"/>
    <cellStyle name="Standaard 3 3 4 4 2 2 3" xfId="14256" xr:uid="{80EFDA6F-4FA3-4738-BC9F-60BC9552E365}"/>
    <cellStyle name="Standaard 3 3 4 4 2 2 3 2" xfId="34625" xr:uid="{3936C4DC-161E-4CDE-AF34-D56A151555FF}"/>
    <cellStyle name="Standaard 3 3 4 4 2 2 4" xfId="24441" xr:uid="{DB06B466-ACA9-479F-A5DF-90D185589AE0}"/>
    <cellStyle name="Standaard 3 3 4 4 2 3" xfId="6815" xr:uid="{0A7D17EC-F5C0-43BD-8035-D5617666158F}"/>
    <cellStyle name="Standaard 3 3 4 4 2 3 2" xfId="17004" xr:uid="{BA809B38-8FDD-4490-9450-9D2D2BA9A004}"/>
    <cellStyle name="Standaard 3 3 4 4 2 3 2 2" xfId="37373" xr:uid="{CE77888E-E3FC-4D8D-BDBF-88B5CFAAB867}"/>
    <cellStyle name="Standaard 3 3 4 4 2 3 3" xfId="27189" xr:uid="{FD2ED83B-E36A-4294-9DAD-7312B099207B}"/>
    <cellStyle name="Standaard 3 3 4 4 2 4" xfId="11713" xr:uid="{A45FA697-62A6-4E77-9ED2-B8C9FAB07F08}"/>
    <cellStyle name="Standaard 3 3 4 4 2 4 2" xfId="32082" xr:uid="{7C48FD2F-9CAC-4C3E-98E2-4D27867B5CCE}"/>
    <cellStyle name="Standaard 3 3 4 4 2 5" xfId="21898" xr:uid="{13B76C9A-8727-4C17-949B-7704CC11B356}"/>
    <cellStyle name="Standaard 3 3 4 4 3" xfId="2380" xr:uid="{4EE656B3-9B99-4C0A-9D61-DED1AF750FF8}"/>
    <cellStyle name="Standaard 3 3 4 4 3 2" xfId="4925" xr:uid="{1BA37082-58D1-488C-B93C-CCAF9882D1BD}"/>
    <cellStyle name="Standaard 3 3 4 4 3 2 2" xfId="6818" xr:uid="{840B508C-F272-433E-A293-472D5C64B416}"/>
    <cellStyle name="Standaard 3 3 4 4 3 2 2 2" xfId="17007" xr:uid="{DA0CF869-4B62-45B0-92BF-3F27E66BB4ED}"/>
    <cellStyle name="Standaard 3 3 4 4 3 2 2 2 2" xfId="37376" xr:uid="{E52BFC4E-8200-4EEE-966A-50EBF4672809}"/>
    <cellStyle name="Standaard 3 3 4 4 3 2 2 3" xfId="27192" xr:uid="{0D677D7B-77D9-45AA-AE17-20AF7B2C15C8}"/>
    <cellStyle name="Standaard 3 3 4 4 3 2 3" xfId="15103" xr:uid="{11DFC6CA-BFE3-4623-B1FD-855E46F2B515}"/>
    <cellStyle name="Standaard 3 3 4 4 3 2 3 2" xfId="35472" xr:uid="{F44F588A-2497-4D26-B5EB-EA4E92E6B399}"/>
    <cellStyle name="Standaard 3 3 4 4 3 2 4" xfId="25288" xr:uid="{67AA2487-1900-4D86-8BD6-92808260600B}"/>
    <cellStyle name="Standaard 3 3 4 4 3 3" xfId="6817" xr:uid="{2038E399-705A-499E-A17A-42E2DD7439D3}"/>
    <cellStyle name="Standaard 3 3 4 4 3 3 2" xfId="17006" xr:uid="{3455DFA6-9484-410E-A00B-337A4DEA80A3}"/>
    <cellStyle name="Standaard 3 3 4 4 3 3 2 2" xfId="37375" xr:uid="{8170CC4B-DABD-4D0A-9C58-E47F7A3ED256}"/>
    <cellStyle name="Standaard 3 3 4 4 3 3 3" xfId="27191" xr:uid="{E5C2E573-8AF0-41AE-AC91-64C9356C7D93}"/>
    <cellStyle name="Standaard 3 3 4 4 3 4" xfId="12560" xr:uid="{6E11AEAB-2F39-4206-B4A9-0FBBC4294E7F}"/>
    <cellStyle name="Standaard 3 3 4 4 3 4 2" xfId="32929" xr:uid="{41414522-4BAF-478E-BBFB-7A6B79BF3EDD}"/>
    <cellStyle name="Standaard 3 3 4 4 3 5" xfId="22745" xr:uid="{3B6B12EA-2926-4F1B-A3C6-32DB082407AF}"/>
    <cellStyle name="Standaard 3 3 4 4 4" xfId="3230" xr:uid="{6AE08D05-92AA-44BF-ABC3-D10D2B9228F8}"/>
    <cellStyle name="Standaard 3 3 4 4 4 2" xfId="6819" xr:uid="{7B85095F-A46D-4B74-9D40-6686D8688FEF}"/>
    <cellStyle name="Standaard 3 3 4 4 4 2 2" xfId="17008" xr:uid="{D2D1F81F-F703-4BDF-884E-5BE1DC2A271F}"/>
    <cellStyle name="Standaard 3 3 4 4 4 2 2 2" xfId="37377" xr:uid="{1ABF3161-09C8-4BEF-8645-5EBD0710A799}"/>
    <cellStyle name="Standaard 3 3 4 4 4 2 3" xfId="27193" xr:uid="{04D0BCBF-3419-4A60-AFD5-9B3ED057F9FC}"/>
    <cellStyle name="Standaard 3 3 4 4 4 3" xfId="13408" xr:uid="{B2EF140B-1F25-4FEB-B41C-64F0E4D085AF}"/>
    <cellStyle name="Standaard 3 3 4 4 4 3 2" xfId="33777" xr:uid="{BDCD4393-704A-41AF-BC36-541364A80A7D}"/>
    <cellStyle name="Standaard 3 3 4 4 4 4" xfId="23593" xr:uid="{483CD3BB-D651-4933-A62B-3BBFCF5F9AF7}"/>
    <cellStyle name="Standaard 3 3 4 4 5" xfId="6814" xr:uid="{5E357717-BC7B-4DAD-BE18-53C9D315EA5D}"/>
    <cellStyle name="Standaard 3 3 4 4 5 2" xfId="17003" xr:uid="{AA4DEF51-0C58-41B6-B267-0F3601F18FF1}"/>
    <cellStyle name="Standaard 3 3 4 4 5 2 2" xfId="37372" xr:uid="{42E4B87D-9F7E-46CC-ACE2-2577838FBB6E}"/>
    <cellStyle name="Standaard 3 3 4 4 5 3" xfId="27188" xr:uid="{EE8CB41D-7623-4814-BFF3-8C7653852DC1}"/>
    <cellStyle name="Standaard 3 3 4 4 6" xfId="10865" xr:uid="{9050E7D9-AF66-4A9F-9584-2C322AB496BB}"/>
    <cellStyle name="Standaard 3 3 4 4 6 2" xfId="31234" xr:uid="{649E0631-9F48-4F76-B386-C96D53A67265}"/>
    <cellStyle name="Standaard 3 3 4 4 7" xfId="21050" xr:uid="{E0BDC469-E8D6-4F7F-A317-8A6B1BC3D68D}"/>
    <cellStyle name="Standaard 3 3 4 5" xfId="1109" xr:uid="{D68B27B7-F0DA-4EA4-9833-C1933B4E60CD}"/>
    <cellStyle name="Standaard 3 3 4 5 2" xfId="3654" xr:uid="{2F8EE08E-9CAA-46D9-B1C7-E0C0B518CE38}"/>
    <cellStyle name="Standaard 3 3 4 5 2 2" xfId="6821" xr:uid="{4AD3DD63-4F6F-4C99-897F-3666296D0701}"/>
    <cellStyle name="Standaard 3 3 4 5 2 2 2" xfId="17010" xr:uid="{6787876A-DFF9-4C54-9250-8EC8C225B857}"/>
    <cellStyle name="Standaard 3 3 4 5 2 2 2 2" xfId="37379" xr:uid="{365E723F-B352-4873-AFF0-3AE43480DE73}"/>
    <cellStyle name="Standaard 3 3 4 5 2 2 3" xfId="27195" xr:uid="{CB5CE4B4-C3F8-4C9F-96B2-B4ADA7542CA4}"/>
    <cellStyle name="Standaard 3 3 4 5 2 3" xfId="13832" xr:uid="{F41524A3-1211-4E09-8F52-250BF333A542}"/>
    <cellStyle name="Standaard 3 3 4 5 2 3 2" xfId="34201" xr:uid="{77FF993F-214D-425E-ACDE-6F52B844D534}"/>
    <cellStyle name="Standaard 3 3 4 5 2 4" xfId="24017" xr:uid="{DE3A0FAA-368D-4A55-8854-F5E57AF9A431}"/>
    <cellStyle name="Standaard 3 3 4 5 3" xfId="6820" xr:uid="{ED4AA6EC-2715-439F-853C-C7F1C735C833}"/>
    <cellStyle name="Standaard 3 3 4 5 3 2" xfId="17009" xr:uid="{3B86A3C8-063E-4454-A91D-86F275A53132}"/>
    <cellStyle name="Standaard 3 3 4 5 3 2 2" xfId="37378" xr:uid="{FC68F9D9-3C3F-4256-A053-F3CB53EC6A41}"/>
    <cellStyle name="Standaard 3 3 4 5 3 3" xfId="27194" xr:uid="{2361BE11-CB88-4EFD-B693-A56642C6FCFD}"/>
    <cellStyle name="Standaard 3 3 4 5 4" xfId="11289" xr:uid="{0B537C77-B0E6-4553-996C-A655BBB258FF}"/>
    <cellStyle name="Standaard 3 3 4 5 4 2" xfId="31658" xr:uid="{159512E8-90BC-482C-BAB3-331CF73C5FF0}"/>
    <cellStyle name="Standaard 3 3 4 5 5" xfId="21474" xr:uid="{0E56D5B5-DB75-4117-8225-50D7E1023591}"/>
    <cellStyle name="Standaard 3 3 4 6" xfId="1956" xr:uid="{AD1475A6-2050-4CB2-B169-771B2C3791BE}"/>
    <cellStyle name="Standaard 3 3 4 6 2" xfId="4501" xr:uid="{32B46920-8734-40AD-929E-9011FA50B7E6}"/>
    <cellStyle name="Standaard 3 3 4 6 2 2" xfId="6823" xr:uid="{4A40D9F6-53C1-43F7-A33A-8C4D37F83361}"/>
    <cellStyle name="Standaard 3 3 4 6 2 2 2" xfId="17012" xr:uid="{8055047E-B908-4681-894D-A9695EDE17BC}"/>
    <cellStyle name="Standaard 3 3 4 6 2 2 2 2" xfId="37381" xr:uid="{15ACD207-1884-4C69-B3CD-5B91803A5082}"/>
    <cellStyle name="Standaard 3 3 4 6 2 2 3" xfId="27197" xr:uid="{716DEAF8-D9A8-49B1-9DF2-F1A08B7E75ED}"/>
    <cellStyle name="Standaard 3 3 4 6 2 3" xfId="14679" xr:uid="{E05831D6-ED20-4CB8-8B89-5F9E4F675F63}"/>
    <cellStyle name="Standaard 3 3 4 6 2 3 2" xfId="35048" xr:uid="{F4B7148F-9139-4B6C-8FBC-818F784D8732}"/>
    <cellStyle name="Standaard 3 3 4 6 2 4" xfId="24864" xr:uid="{8BBFBFCD-D343-4D76-94B3-CC8EA55F80E2}"/>
    <cellStyle name="Standaard 3 3 4 6 3" xfId="6822" xr:uid="{1FD92941-06BB-45AF-BECC-57580DDA8640}"/>
    <cellStyle name="Standaard 3 3 4 6 3 2" xfId="17011" xr:uid="{145181B2-F248-46A8-85C9-B65A13B99546}"/>
    <cellStyle name="Standaard 3 3 4 6 3 2 2" xfId="37380" xr:uid="{A281C3B5-EE8E-4290-8AFC-648C898BFDAE}"/>
    <cellStyle name="Standaard 3 3 4 6 3 3" xfId="27196" xr:uid="{275127F1-C46A-48E6-AC64-E377508FFC88}"/>
    <cellStyle name="Standaard 3 3 4 6 4" xfId="12136" xr:uid="{131DEF19-D04A-40C0-9E61-D00E6A97BAB8}"/>
    <cellStyle name="Standaard 3 3 4 6 4 2" xfId="32505" xr:uid="{C9229C11-CD3D-4241-99EA-5C79E3DA744A}"/>
    <cellStyle name="Standaard 3 3 4 6 5" xfId="22321" xr:uid="{163FAAC1-9921-4F11-A506-DFC6902EB617}"/>
    <cellStyle name="Standaard 3 3 4 7" xfId="2806" xr:uid="{B7123959-1D57-428B-AE77-4F9E87B57D21}"/>
    <cellStyle name="Standaard 3 3 4 7 2" xfId="6824" xr:uid="{D77D70C3-861F-4464-991E-B1B0E2624606}"/>
    <cellStyle name="Standaard 3 3 4 7 2 2" xfId="17013" xr:uid="{A9D7C91D-DDB7-4B07-9AB2-1EC8E9670321}"/>
    <cellStyle name="Standaard 3 3 4 7 2 2 2" xfId="37382" xr:uid="{D742CC1D-9ED3-4C11-B810-845E3E253A14}"/>
    <cellStyle name="Standaard 3 3 4 7 2 3" xfId="27198" xr:uid="{2103A2A4-47F1-452B-AED7-EE01D839B79C}"/>
    <cellStyle name="Standaard 3 3 4 7 3" xfId="12984" xr:uid="{D2EB19D2-B026-4068-94EC-11A076FAF41B}"/>
    <cellStyle name="Standaard 3 3 4 7 3 2" xfId="33353" xr:uid="{2D9759CE-5C02-4C2F-B28E-1CF6AD8109A8}"/>
    <cellStyle name="Standaard 3 3 4 7 4" xfId="23169" xr:uid="{AF487126-A192-45BD-B89D-AB7FE23F1CA7}"/>
    <cellStyle name="Standaard 3 3 4 8" xfId="6789" xr:uid="{F03F38DB-6C3B-41B3-B2D6-1B49E16ECECE}"/>
    <cellStyle name="Standaard 3 3 4 8 2" xfId="16978" xr:uid="{23A756AB-55D4-49E6-8065-1FE0E3D89C35}"/>
    <cellStyle name="Standaard 3 3 4 8 2 2" xfId="37347" xr:uid="{DBAB71EF-1632-4840-81E8-E562AC0E1525}"/>
    <cellStyle name="Standaard 3 3 4 8 3" xfId="27163" xr:uid="{E6AC8B18-F02A-4587-B7A7-E301FEC0E937}"/>
    <cellStyle name="Standaard 3 3 4 9" xfId="10441" xr:uid="{7BA7C5A0-A408-4A37-A7B5-1BF99987AAE3}"/>
    <cellStyle name="Standaard 3 3 4 9 2" xfId="30810" xr:uid="{A35C5ACB-1B64-4414-8B85-D31F2F4CCF3C}"/>
    <cellStyle name="Standaard 3 3 5" xfId="193" xr:uid="{5901C359-167D-4DC1-BBDF-AFF657DC4766}"/>
    <cellStyle name="Standaard 3 3 5 2" xfId="751" xr:uid="{96E05029-36C4-4F6F-AE04-5AB2B9983671}"/>
    <cellStyle name="Standaard 3 3 5 2 2" xfId="1601" xr:uid="{E74AA2C7-6843-426C-BF76-2F54B207B869}"/>
    <cellStyle name="Standaard 3 3 5 2 2 2" xfId="4146" xr:uid="{69C77514-F6EE-4F29-82F5-45FF6E55A921}"/>
    <cellStyle name="Standaard 3 3 5 2 2 2 2" xfId="6828" xr:uid="{0CAB60BF-9E19-4327-AFD2-398929FC75D1}"/>
    <cellStyle name="Standaard 3 3 5 2 2 2 2 2" xfId="17017" xr:uid="{523D4914-3574-4F35-93F4-2CDDF108CC10}"/>
    <cellStyle name="Standaard 3 3 5 2 2 2 2 2 2" xfId="37386" xr:uid="{02242C1D-CA14-4029-94A3-450AAC4C23BB}"/>
    <cellStyle name="Standaard 3 3 5 2 2 2 2 3" xfId="27202" xr:uid="{17B298B5-5440-41C8-A598-B306A1B788C7}"/>
    <cellStyle name="Standaard 3 3 5 2 2 2 3" xfId="14324" xr:uid="{D99B0424-2AD9-401B-8DBD-24D601A22012}"/>
    <cellStyle name="Standaard 3 3 5 2 2 2 3 2" xfId="34693" xr:uid="{D8ACB8D0-D45A-4787-B1FE-AF209D0DBFF2}"/>
    <cellStyle name="Standaard 3 3 5 2 2 2 4" xfId="24509" xr:uid="{0B22BD36-5EAD-465C-A769-B6734C24D92D}"/>
    <cellStyle name="Standaard 3 3 5 2 2 3" xfId="6827" xr:uid="{F53AD561-02E7-4F8F-932E-DDA4299148EF}"/>
    <cellStyle name="Standaard 3 3 5 2 2 3 2" xfId="17016" xr:uid="{3ABAF2C6-2FDF-41E0-914D-EC1448AB0107}"/>
    <cellStyle name="Standaard 3 3 5 2 2 3 2 2" xfId="37385" xr:uid="{EA90A527-8A42-4C93-A952-F073B5F9724D}"/>
    <cellStyle name="Standaard 3 3 5 2 2 3 3" xfId="27201" xr:uid="{90B4DAB4-0746-4821-A7F4-587B48F44A9D}"/>
    <cellStyle name="Standaard 3 3 5 2 2 4" xfId="11781" xr:uid="{41D6A7BA-543E-4CDA-9E58-3343313A6851}"/>
    <cellStyle name="Standaard 3 3 5 2 2 4 2" xfId="32150" xr:uid="{96A1E3B5-CFC5-4BA5-AA5C-7F2311E846C1}"/>
    <cellStyle name="Standaard 3 3 5 2 2 5" xfId="21966" xr:uid="{C7B8F4E3-A0AD-4DBA-8DC3-EC29AAF3A50C}"/>
    <cellStyle name="Standaard 3 3 5 2 3" xfId="2448" xr:uid="{CD875E73-69F8-427C-9872-D5D90AC8E491}"/>
    <cellStyle name="Standaard 3 3 5 2 3 2" xfId="4993" xr:uid="{D9102DE2-2799-4E7A-9126-9D3FA86034E0}"/>
    <cellStyle name="Standaard 3 3 5 2 3 2 2" xfId="6830" xr:uid="{11767832-69B0-4FDD-BD2A-CAB59A50AE35}"/>
    <cellStyle name="Standaard 3 3 5 2 3 2 2 2" xfId="17019" xr:uid="{82A02EB8-C061-4A59-86D0-93655D89666F}"/>
    <cellStyle name="Standaard 3 3 5 2 3 2 2 2 2" xfId="37388" xr:uid="{B1F5B48B-D348-4923-9F8C-35BD4744320C}"/>
    <cellStyle name="Standaard 3 3 5 2 3 2 2 3" xfId="27204" xr:uid="{913B36C8-B9D9-4545-B5E1-9323A69B52AE}"/>
    <cellStyle name="Standaard 3 3 5 2 3 2 3" xfId="15171" xr:uid="{280D4429-DDA7-4176-AB1B-8FD7C713BC36}"/>
    <cellStyle name="Standaard 3 3 5 2 3 2 3 2" xfId="35540" xr:uid="{7B6010B8-8CEE-4E80-8C46-88C8A1D5564B}"/>
    <cellStyle name="Standaard 3 3 5 2 3 2 4" xfId="25356" xr:uid="{9126D4BF-4709-49F9-8E43-8BCF99212738}"/>
    <cellStyle name="Standaard 3 3 5 2 3 3" xfId="6829" xr:uid="{24419A95-DDBC-469F-8599-064C7AB79B16}"/>
    <cellStyle name="Standaard 3 3 5 2 3 3 2" xfId="17018" xr:uid="{9B97BF91-4826-413F-AF66-7F8A114F7AE6}"/>
    <cellStyle name="Standaard 3 3 5 2 3 3 2 2" xfId="37387" xr:uid="{8BA21C68-68BE-45E1-93F1-2B3333C114F4}"/>
    <cellStyle name="Standaard 3 3 5 2 3 3 3" xfId="27203" xr:uid="{250435AB-02DE-40D2-B526-18821B3EF5BD}"/>
    <cellStyle name="Standaard 3 3 5 2 3 4" xfId="12628" xr:uid="{9D36395D-3715-44D7-A035-87275970BA29}"/>
    <cellStyle name="Standaard 3 3 5 2 3 4 2" xfId="32997" xr:uid="{D88E51D2-CD8C-4B3D-AD5B-550053202B64}"/>
    <cellStyle name="Standaard 3 3 5 2 3 5" xfId="22813" xr:uid="{35541148-FD25-4F5B-BD27-285A51FC9160}"/>
    <cellStyle name="Standaard 3 3 5 2 4" xfId="3298" xr:uid="{11B8035D-BDE3-4E08-ADDB-DCB56DD02282}"/>
    <cellStyle name="Standaard 3 3 5 2 4 2" xfId="6831" xr:uid="{E2352179-28F4-44EC-A06F-B1345DE9D669}"/>
    <cellStyle name="Standaard 3 3 5 2 4 2 2" xfId="17020" xr:uid="{48182DAB-EAC0-4508-A48B-3BF8013676DA}"/>
    <cellStyle name="Standaard 3 3 5 2 4 2 2 2" xfId="37389" xr:uid="{50881D53-ED57-4047-AD76-660C801F1D0D}"/>
    <cellStyle name="Standaard 3 3 5 2 4 2 3" xfId="27205" xr:uid="{939C9363-16E5-4E39-8C71-E6A8B0A59456}"/>
    <cellStyle name="Standaard 3 3 5 2 4 3" xfId="13476" xr:uid="{623ED0B4-519A-45E9-A3D4-F3CCAD5E4886}"/>
    <cellStyle name="Standaard 3 3 5 2 4 3 2" xfId="33845" xr:uid="{6FE1AC0A-E8C6-4F20-ADF4-E9DBEF8EE937}"/>
    <cellStyle name="Standaard 3 3 5 2 4 4" xfId="23661" xr:uid="{107DFCD3-8C7F-4513-84B5-FD1598C42F2A}"/>
    <cellStyle name="Standaard 3 3 5 2 5" xfId="6826" xr:uid="{9ADB39E1-8484-4D17-9B0A-A2868311954F}"/>
    <cellStyle name="Standaard 3 3 5 2 5 2" xfId="17015" xr:uid="{DABA2F27-4E3F-44BA-ADFC-6D95BF4DA9A4}"/>
    <cellStyle name="Standaard 3 3 5 2 5 2 2" xfId="37384" xr:uid="{36165259-DD2A-401D-862C-A1609056E3DD}"/>
    <cellStyle name="Standaard 3 3 5 2 5 3" xfId="27200" xr:uid="{5642B85B-416E-4CB1-A37A-1F6D39470555}"/>
    <cellStyle name="Standaard 3 3 5 2 6" xfId="10933" xr:uid="{3135CDA0-2CB3-4A0D-847A-2AF74A51C985}"/>
    <cellStyle name="Standaard 3 3 5 2 6 2" xfId="31302" xr:uid="{BDF1DAF6-5848-48CE-B837-5E99845EB5F0}"/>
    <cellStyle name="Standaard 3 3 5 2 7" xfId="21118" xr:uid="{0490ADE8-62EB-480D-B6A6-37DA00AA5FF6}"/>
    <cellStyle name="Standaard 3 3 5 3" xfId="1177" xr:uid="{F7346F91-D00D-4689-8CF1-7C093E822D34}"/>
    <cellStyle name="Standaard 3 3 5 3 2" xfId="3722" xr:uid="{08E586DD-69BD-4321-B9E3-9DE14567D87E}"/>
    <cellStyle name="Standaard 3 3 5 3 2 2" xfId="6833" xr:uid="{A931D2D0-4BCB-4045-A9C7-DBC18B417637}"/>
    <cellStyle name="Standaard 3 3 5 3 2 2 2" xfId="17022" xr:uid="{D36DB45F-691C-4CD1-8531-62E4556C8556}"/>
    <cellStyle name="Standaard 3 3 5 3 2 2 2 2" xfId="37391" xr:uid="{063C9360-B7BD-4DCB-B1CD-B5CFC629B18E}"/>
    <cellStyle name="Standaard 3 3 5 3 2 2 3" xfId="27207" xr:uid="{E98C833A-7F38-40FC-BC37-57754F3CAE45}"/>
    <cellStyle name="Standaard 3 3 5 3 2 3" xfId="13900" xr:uid="{A2630D1F-AD41-4F40-903E-A3D9D7EA4BDE}"/>
    <cellStyle name="Standaard 3 3 5 3 2 3 2" xfId="34269" xr:uid="{EFCBB785-D0DE-4F54-A003-CBD2AE4F8E6E}"/>
    <cellStyle name="Standaard 3 3 5 3 2 4" xfId="24085" xr:uid="{B1ABF404-4657-4C13-9062-80DCABC869DB}"/>
    <cellStyle name="Standaard 3 3 5 3 3" xfId="6832" xr:uid="{720A7179-0DAE-4B18-A959-2D5D4AD2C1CE}"/>
    <cellStyle name="Standaard 3 3 5 3 3 2" xfId="17021" xr:uid="{999CC254-DCDC-440B-9344-95EDCC40D8AB}"/>
    <cellStyle name="Standaard 3 3 5 3 3 2 2" xfId="37390" xr:uid="{0695D2A8-171B-4C11-BB22-ED0342BB774B}"/>
    <cellStyle name="Standaard 3 3 5 3 3 3" xfId="27206" xr:uid="{F3732007-D69F-4C88-8DED-3105878918AC}"/>
    <cellStyle name="Standaard 3 3 5 3 4" xfId="11357" xr:uid="{0E06CFDC-0F75-4147-9C69-2B2EDBD7CE5E}"/>
    <cellStyle name="Standaard 3 3 5 3 4 2" xfId="31726" xr:uid="{DA413870-C937-4AE5-B535-2D1ECC250F50}"/>
    <cellStyle name="Standaard 3 3 5 3 5" xfId="21542" xr:uid="{0A009ADA-C2EF-4489-ABB0-19455B7F76EF}"/>
    <cellStyle name="Standaard 3 3 5 4" xfId="2024" xr:uid="{B86B20E3-8C3E-46BB-8EE1-8A2E2EFC3EFB}"/>
    <cellStyle name="Standaard 3 3 5 4 2" xfId="4569" xr:uid="{B0B14764-FA88-4BC1-BCC9-CDDCFE44FC75}"/>
    <cellStyle name="Standaard 3 3 5 4 2 2" xfId="6835" xr:uid="{CD91E4C4-9F95-46FF-B125-8F7F0AEDCCB4}"/>
    <cellStyle name="Standaard 3 3 5 4 2 2 2" xfId="17024" xr:uid="{94DCB6EC-F5C9-438E-938E-1906041C6904}"/>
    <cellStyle name="Standaard 3 3 5 4 2 2 2 2" xfId="37393" xr:uid="{3193E964-0079-4B08-A346-201348522A66}"/>
    <cellStyle name="Standaard 3 3 5 4 2 2 3" xfId="27209" xr:uid="{77C3A367-28C8-47DE-B37E-FEB71681D3EB}"/>
    <cellStyle name="Standaard 3 3 5 4 2 3" xfId="14747" xr:uid="{AA631A70-8E79-4557-8F13-7D70BA2EC917}"/>
    <cellStyle name="Standaard 3 3 5 4 2 3 2" xfId="35116" xr:uid="{73DFA896-5316-4006-AF8F-1F4B2276907C}"/>
    <cellStyle name="Standaard 3 3 5 4 2 4" xfId="24932" xr:uid="{1A480728-C885-4BD9-A7D9-A86905FFBE1B}"/>
    <cellStyle name="Standaard 3 3 5 4 3" xfId="6834" xr:uid="{0555F2E4-506B-445C-BEB1-27B7C0884FE0}"/>
    <cellStyle name="Standaard 3 3 5 4 3 2" xfId="17023" xr:uid="{BA61F65A-DB49-4BCE-BE8A-0CAA1A48FC68}"/>
    <cellStyle name="Standaard 3 3 5 4 3 2 2" xfId="37392" xr:uid="{8127DA36-B815-4307-B27D-7EFD09ED8DC3}"/>
    <cellStyle name="Standaard 3 3 5 4 3 3" xfId="27208" xr:uid="{C8E11A40-98A1-4269-A567-0AD83DF1B67D}"/>
    <cellStyle name="Standaard 3 3 5 4 4" xfId="12204" xr:uid="{A8DD2114-BBB2-444D-A742-0C213FDC7CFC}"/>
    <cellStyle name="Standaard 3 3 5 4 4 2" xfId="32573" xr:uid="{F79B4518-5189-4ED5-AAC3-5DAEDECF7B53}"/>
    <cellStyle name="Standaard 3 3 5 4 5" xfId="22389" xr:uid="{94E0C743-0BA4-46E5-86D3-F72263BE8C14}"/>
    <cellStyle name="Standaard 3 3 5 5" xfId="2874" xr:uid="{5E38BAD9-1F3F-4E14-9E14-AC518291BD91}"/>
    <cellStyle name="Standaard 3 3 5 5 2" xfId="6836" xr:uid="{7B62796B-E5B1-4617-9C82-9DAA31051F95}"/>
    <cellStyle name="Standaard 3 3 5 5 2 2" xfId="17025" xr:uid="{2B9A60EC-8EF7-4B8E-9D0C-59AB7C82F43B}"/>
    <cellStyle name="Standaard 3 3 5 5 2 2 2" xfId="37394" xr:uid="{EE514B0A-2CAC-432B-86A6-609CDC3132C7}"/>
    <cellStyle name="Standaard 3 3 5 5 2 3" xfId="27210" xr:uid="{2BBBC2B4-85F8-4B1A-BEF4-D3261FF1769B}"/>
    <cellStyle name="Standaard 3 3 5 5 3" xfId="13052" xr:uid="{BCEB6BF8-88A2-44C8-9F97-4739AA221F34}"/>
    <cellStyle name="Standaard 3 3 5 5 3 2" xfId="33421" xr:uid="{8827BFBB-D229-4DFC-842F-A9B5E13EF40E}"/>
    <cellStyle name="Standaard 3 3 5 5 4" xfId="23237" xr:uid="{FD9922C7-64BB-440B-9DB4-B40BA8B4700A}"/>
    <cellStyle name="Standaard 3 3 5 6" xfId="6825" xr:uid="{A25ACB15-111C-4A82-A669-88BEEA94BF75}"/>
    <cellStyle name="Standaard 3 3 5 6 2" xfId="17014" xr:uid="{77FB1371-BFA7-41A2-98FD-E38C6CF64AF6}"/>
    <cellStyle name="Standaard 3 3 5 6 2 2" xfId="37383" xr:uid="{E4205476-E1F2-4A69-9164-503268774EA1}"/>
    <cellStyle name="Standaard 3 3 5 6 3" xfId="27199" xr:uid="{FB2AEA11-F6C3-4196-8B0B-B2F1C3494B8E}"/>
    <cellStyle name="Standaard 3 3 5 7" xfId="10509" xr:uid="{03E5845B-E95E-43B3-B03F-733BF8552C3A}"/>
    <cellStyle name="Standaard 3 3 5 7 2" xfId="30878" xr:uid="{A3ED2359-043A-432A-BCED-C1E1AAA2DDE0}"/>
    <cellStyle name="Standaard 3 3 5 8" xfId="20694" xr:uid="{D241E316-58DE-47D6-BCC8-C6AC72BECDA2}"/>
    <cellStyle name="Standaard 3 3 6" xfId="440" xr:uid="{2631A267-3C9A-41BF-AC29-09F7998332FA}"/>
    <cellStyle name="Standaard 3 3 6 2" xfId="901" xr:uid="{60DF6E0D-DB81-4FA3-B807-D83D3A12EA64}"/>
    <cellStyle name="Standaard 3 3 6 2 2" xfId="1751" xr:uid="{CE99651F-58F6-428A-B4F1-9892CB9F1EB5}"/>
    <cellStyle name="Standaard 3 3 6 2 2 2" xfId="4296" xr:uid="{5E8DC1CE-8962-4317-8B5E-E7D87C44B675}"/>
    <cellStyle name="Standaard 3 3 6 2 2 2 2" xfId="6840" xr:uid="{E254C2B6-816B-4902-807A-6D90739995DC}"/>
    <cellStyle name="Standaard 3 3 6 2 2 2 2 2" xfId="17029" xr:uid="{F1242FCC-3634-493D-9CE3-3572BCF84DF8}"/>
    <cellStyle name="Standaard 3 3 6 2 2 2 2 2 2" xfId="37398" xr:uid="{3185BFEF-0835-4589-B139-9177C5D07920}"/>
    <cellStyle name="Standaard 3 3 6 2 2 2 2 3" xfId="27214" xr:uid="{4AD39EF5-03E6-4E98-8531-2CF3FAD7C516}"/>
    <cellStyle name="Standaard 3 3 6 2 2 2 3" xfId="14474" xr:uid="{77AA467E-50BE-45AE-AB71-0895533B84E9}"/>
    <cellStyle name="Standaard 3 3 6 2 2 2 3 2" xfId="34843" xr:uid="{A30120CB-5B4B-42BD-9928-62E339567BD8}"/>
    <cellStyle name="Standaard 3 3 6 2 2 2 4" xfId="24659" xr:uid="{36C8E7B4-CA47-4F61-A1ED-92D49B6E1973}"/>
    <cellStyle name="Standaard 3 3 6 2 2 3" xfId="6839" xr:uid="{14B124C4-A729-4E4D-AE13-DFF80B03040C}"/>
    <cellStyle name="Standaard 3 3 6 2 2 3 2" xfId="17028" xr:uid="{76E1F989-F8B4-427F-8971-448037767585}"/>
    <cellStyle name="Standaard 3 3 6 2 2 3 2 2" xfId="37397" xr:uid="{13F340A0-1462-4110-BAA0-0DDA8949BB8B}"/>
    <cellStyle name="Standaard 3 3 6 2 2 3 3" xfId="27213" xr:uid="{7D9D46DD-B2C0-4D4B-8E27-5CA64016B58A}"/>
    <cellStyle name="Standaard 3 3 6 2 2 4" xfId="11931" xr:uid="{511C485E-0A47-4B86-B4FE-10AFC3A7A732}"/>
    <cellStyle name="Standaard 3 3 6 2 2 4 2" xfId="32300" xr:uid="{28EB127D-F4EA-4A1B-A0BA-255FACF7D44A}"/>
    <cellStyle name="Standaard 3 3 6 2 2 5" xfId="22116" xr:uid="{AFC8AF16-ECC5-413D-B6B7-305BBA6E2DE6}"/>
    <cellStyle name="Standaard 3 3 6 2 3" xfId="2598" xr:uid="{0E00F7E0-DBD4-458B-BBF3-3CDA65BF5365}"/>
    <cellStyle name="Standaard 3 3 6 2 3 2" xfId="5143" xr:uid="{1123D19D-2D95-4C43-8E72-F842ED4ACE7C}"/>
    <cellStyle name="Standaard 3 3 6 2 3 2 2" xfId="6842" xr:uid="{C3667171-6B52-4BF2-8153-FF79733E5090}"/>
    <cellStyle name="Standaard 3 3 6 2 3 2 2 2" xfId="17031" xr:uid="{BB416912-4FE2-449C-8780-8012F0B2A49D}"/>
    <cellStyle name="Standaard 3 3 6 2 3 2 2 2 2" xfId="37400" xr:uid="{5F31AAFB-12F4-448A-93F0-D57CC39D5A71}"/>
    <cellStyle name="Standaard 3 3 6 2 3 2 2 3" xfId="27216" xr:uid="{F8A07541-2962-4BBE-9C31-4CF8F9CFB4FE}"/>
    <cellStyle name="Standaard 3 3 6 2 3 2 3" xfId="15321" xr:uid="{B660B440-4CBF-4E67-A33F-7637FE40DA05}"/>
    <cellStyle name="Standaard 3 3 6 2 3 2 3 2" xfId="35690" xr:uid="{77511BCB-B245-414D-91AD-A43486538E99}"/>
    <cellStyle name="Standaard 3 3 6 2 3 2 4" xfId="25506" xr:uid="{441CCECA-7422-451F-A9E6-35413F120EEE}"/>
    <cellStyle name="Standaard 3 3 6 2 3 3" xfId="6841" xr:uid="{ADA3FDD5-F779-4703-98A2-DAE7558F65B7}"/>
    <cellStyle name="Standaard 3 3 6 2 3 3 2" xfId="17030" xr:uid="{88350E1C-298D-4E17-A178-CCBFACAF06DA}"/>
    <cellStyle name="Standaard 3 3 6 2 3 3 2 2" xfId="37399" xr:uid="{E40C0B50-0216-42B8-97C2-8A32B57533C1}"/>
    <cellStyle name="Standaard 3 3 6 2 3 3 3" xfId="27215" xr:uid="{A77D8627-1B62-47FC-91C8-74D159742F12}"/>
    <cellStyle name="Standaard 3 3 6 2 3 4" xfId="12778" xr:uid="{D0640BBB-8FB5-464F-8DDB-C03767B40B5C}"/>
    <cellStyle name="Standaard 3 3 6 2 3 4 2" xfId="33147" xr:uid="{EB552E1F-24C2-4296-97DE-8CD82456CB93}"/>
    <cellStyle name="Standaard 3 3 6 2 3 5" xfId="22963" xr:uid="{FAB87FDC-4AC4-43AB-B9AC-EF59FF549D29}"/>
    <cellStyle name="Standaard 3 3 6 2 4" xfId="3448" xr:uid="{EB09C2B6-02A7-43FA-AE31-68B7A581A5E4}"/>
    <cellStyle name="Standaard 3 3 6 2 4 2" xfId="6843" xr:uid="{0CAEAFE2-D36F-4E24-8E39-FBB0383023BA}"/>
    <cellStyle name="Standaard 3 3 6 2 4 2 2" xfId="17032" xr:uid="{820EEDBA-6C8C-4291-AB6A-5AB3880BAC13}"/>
    <cellStyle name="Standaard 3 3 6 2 4 2 2 2" xfId="37401" xr:uid="{5BBF5EF8-7370-419E-A046-2171DC5AE8B6}"/>
    <cellStyle name="Standaard 3 3 6 2 4 2 3" xfId="27217" xr:uid="{8A307D16-6C79-4298-B605-B04A60CA9491}"/>
    <cellStyle name="Standaard 3 3 6 2 4 3" xfId="13626" xr:uid="{FC395246-E774-4088-B642-CA64CAF3A058}"/>
    <cellStyle name="Standaard 3 3 6 2 4 3 2" xfId="33995" xr:uid="{B2AE962F-BDD3-4EB9-9CAA-0DB2F780F542}"/>
    <cellStyle name="Standaard 3 3 6 2 4 4" xfId="23811" xr:uid="{318E5A4C-D91C-4FE0-9535-487F3B444502}"/>
    <cellStyle name="Standaard 3 3 6 2 5" xfId="6838" xr:uid="{89F6A368-ED7D-438A-896E-42565D66CA7E}"/>
    <cellStyle name="Standaard 3 3 6 2 5 2" xfId="17027" xr:uid="{B1B0342C-3EA5-470D-A761-17AB5E82330B}"/>
    <cellStyle name="Standaard 3 3 6 2 5 2 2" xfId="37396" xr:uid="{BA4C5ADA-D1E3-4547-BF8D-5B9C2A2591FF}"/>
    <cellStyle name="Standaard 3 3 6 2 5 3" xfId="27212" xr:uid="{8C08D6A1-F52C-400D-8432-1BC86E2CD2A8}"/>
    <cellStyle name="Standaard 3 3 6 2 6" xfId="11083" xr:uid="{B7B28BAE-F0B1-4CD9-AAA8-C9A316437606}"/>
    <cellStyle name="Standaard 3 3 6 2 6 2" xfId="31452" xr:uid="{66813814-3556-426B-863E-DDBA498223CA}"/>
    <cellStyle name="Standaard 3 3 6 2 7" xfId="21268" xr:uid="{C1B37124-50B9-43CE-B47D-1C6DA94DAE96}"/>
    <cellStyle name="Standaard 3 3 6 3" xfId="1327" xr:uid="{746E1945-FC29-4321-846A-649C46692F93}"/>
    <cellStyle name="Standaard 3 3 6 3 2" xfId="3872" xr:uid="{389F345F-2FD2-468C-BDB1-B93BFEB51CD1}"/>
    <cellStyle name="Standaard 3 3 6 3 2 2" xfId="6845" xr:uid="{1B27BF3F-899C-4805-B47F-8490A7E20185}"/>
    <cellStyle name="Standaard 3 3 6 3 2 2 2" xfId="17034" xr:uid="{CA8B8F5F-A1E7-4BEC-809F-D0933D29F3C4}"/>
    <cellStyle name="Standaard 3 3 6 3 2 2 2 2" xfId="37403" xr:uid="{BE1F452F-D5F9-4835-AAE7-D2B25C99B6E2}"/>
    <cellStyle name="Standaard 3 3 6 3 2 2 3" xfId="27219" xr:uid="{8CB164BA-09A7-4506-8397-5B3BE422FC49}"/>
    <cellStyle name="Standaard 3 3 6 3 2 3" xfId="14050" xr:uid="{7C3CAEE9-68A8-4B25-AE39-2958C1541E5E}"/>
    <cellStyle name="Standaard 3 3 6 3 2 3 2" xfId="34419" xr:uid="{8F1B2839-2337-4CF9-A295-B02C810CF0EB}"/>
    <cellStyle name="Standaard 3 3 6 3 2 4" xfId="24235" xr:uid="{6AF74142-0E79-45D3-8E9D-683BED0614B9}"/>
    <cellStyle name="Standaard 3 3 6 3 3" xfId="6844" xr:uid="{A8F91484-DDFF-4503-9B46-9DA99DE34BD8}"/>
    <cellStyle name="Standaard 3 3 6 3 3 2" xfId="17033" xr:uid="{99A78336-901F-4E3D-B69E-5B7916519176}"/>
    <cellStyle name="Standaard 3 3 6 3 3 2 2" xfId="37402" xr:uid="{CBA50F44-E052-4D2D-9E61-3798F8DD024E}"/>
    <cellStyle name="Standaard 3 3 6 3 3 3" xfId="27218" xr:uid="{681A3B20-9083-4EE1-B0D7-237CC1831330}"/>
    <cellStyle name="Standaard 3 3 6 3 4" xfId="11507" xr:uid="{91C374D6-9234-4CE4-B82D-6963C11B48BA}"/>
    <cellStyle name="Standaard 3 3 6 3 4 2" xfId="31876" xr:uid="{990F3AE2-7D1A-49B6-8C2E-F157D8331B0D}"/>
    <cellStyle name="Standaard 3 3 6 3 5" xfId="21692" xr:uid="{C16D4B5E-ECAF-4F32-98DA-0A974B061164}"/>
    <cellStyle name="Standaard 3 3 6 4" xfId="2174" xr:uid="{B6E373A2-A217-4FE2-9ABD-FBDF94B9B20F}"/>
    <cellStyle name="Standaard 3 3 6 4 2" xfId="4719" xr:uid="{29DD21A4-14B1-4086-8670-4BDDB3A6E842}"/>
    <cellStyle name="Standaard 3 3 6 4 2 2" xfId="6847" xr:uid="{96DBB7BF-F08B-4064-B3CA-AB163D540866}"/>
    <cellStyle name="Standaard 3 3 6 4 2 2 2" xfId="17036" xr:uid="{5A6238FE-E148-46B1-BCC3-155B56442091}"/>
    <cellStyle name="Standaard 3 3 6 4 2 2 2 2" xfId="37405" xr:uid="{89524754-2FD2-4063-970A-0571A76B0773}"/>
    <cellStyle name="Standaard 3 3 6 4 2 2 3" xfId="27221" xr:uid="{84DC1468-C8B1-4977-81E3-AC8BC8C995C1}"/>
    <cellStyle name="Standaard 3 3 6 4 2 3" xfId="14897" xr:uid="{F6A7290E-A90D-4873-9B95-6A9E8A0058E4}"/>
    <cellStyle name="Standaard 3 3 6 4 2 3 2" xfId="35266" xr:uid="{73CF488F-0340-436A-97D9-58B127B22C75}"/>
    <cellStyle name="Standaard 3 3 6 4 2 4" xfId="25082" xr:uid="{96E6F3CF-AD0E-4836-95FD-BEBF8AA37CC0}"/>
    <cellStyle name="Standaard 3 3 6 4 3" xfId="6846" xr:uid="{426FCE7A-0D7B-4921-B82A-315F926D5D32}"/>
    <cellStyle name="Standaard 3 3 6 4 3 2" xfId="17035" xr:uid="{9E124CA0-17D5-445B-A3B7-313B8E2FA84D}"/>
    <cellStyle name="Standaard 3 3 6 4 3 2 2" xfId="37404" xr:uid="{309EF977-7F94-4EDC-B040-339FF2F7E374}"/>
    <cellStyle name="Standaard 3 3 6 4 3 3" xfId="27220" xr:uid="{A3AD16C1-0EE8-47E1-AF8E-D1E971427A9A}"/>
    <cellStyle name="Standaard 3 3 6 4 4" xfId="12354" xr:uid="{16EA03EA-6DE8-4E11-B57D-3F0584B1974B}"/>
    <cellStyle name="Standaard 3 3 6 4 4 2" xfId="32723" xr:uid="{B45908F4-4660-4746-8BB9-B036C12CDF97}"/>
    <cellStyle name="Standaard 3 3 6 4 5" xfId="22539" xr:uid="{B96C1B49-A0B8-437D-8E11-5C88C2135C3E}"/>
    <cellStyle name="Standaard 3 3 6 5" xfId="3024" xr:uid="{7DDEBF95-7C68-46EE-B79C-5E6B69ADF582}"/>
    <cellStyle name="Standaard 3 3 6 5 2" xfId="6848" xr:uid="{F5FE1423-D289-46C6-879E-DF63848B079E}"/>
    <cellStyle name="Standaard 3 3 6 5 2 2" xfId="17037" xr:uid="{C5410860-5D70-4DD5-A9D3-94F6B42A994C}"/>
    <cellStyle name="Standaard 3 3 6 5 2 2 2" xfId="37406" xr:uid="{337E53BA-F684-432F-AF7D-3442D58EF0C7}"/>
    <cellStyle name="Standaard 3 3 6 5 2 3" xfId="27222" xr:uid="{F15627B2-A768-41E3-806D-E0908C7FF649}"/>
    <cellStyle name="Standaard 3 3 6 5 3" xfId="13202" xr:uid="{45D0F52E-3558-4463-9F5B-ED5FBD604058}"/>
    <cellStyle name="Standaard 3 3 6 5 3 2" xfId="33571" xr:uid="{CFE5E7F1-7FF4-4AFB-A434-90D4CDD2C252}"/>
    <cellStyle name="Standaard 3 3 6 5 4" xfId="23387" xr:uid="{FD0F498F-05FB-4A24-AC01-D77EBC2926FE}"/>
    <cellStyle name="Standaard 3 3 6 6" xfId="6837" xr:uid="{3E388F32-BCEC-4420-BCAD-9BB9FA0ABAC3}"/>
    <cellStyle name="Standaard 3 3 6 6 2" xfId="17026" xr:uid="{388AF021-073C-4209-821C-6252380F2628}"/>
    <cellStyle name="Standaard 3 3 6 6 2 2" xfId="37395" xr:uid="{8383D9CF-BC25-478E-943D-CCF91DCE38A2}"/>
    <cellStyle name="Standaard 3 3 6 6 3" xfId="27211" xr:uid="{EB820E2E-1E13-48E3-ADBA-680FFD922B21}"/>
    <cellStyle name="Standaard 3 3 6 7" xfId="10659" xr:uid="{1E4A07F6-579B-412D-B59E-55F583C75B9B}"/>
    <cellStyle name="Standaard 3 3 6 7 2" xfId="31028" xr:uid="{1444942F-9888-49C9-A10A-D04E5578D1AB}"/>
    <cellStyle name="Standaard 3 3 6 8" xfId="20844" xr:uid="{7D5604C4-CCC6-4451-A33B-F9E8EBF003FD}"/>
    <cellStyle name="Standaard 3 3 7" xfId="548" xr:uid="{30F1FE27-4A96-47BC-A42B-150AF321F58F}"/>
    <cellStyle name="Standaard 3 3 7 2" xfId="974" xr:uid="{2DCD8410-5F7D-4FEA-AD4E-95D138B77255}"/>
    <cellStyle name="Standaard 3 3 7 2 2" xfId="1824" xr:uid="{D35938E4-ED91-43FE-AAEC-AE7164C3A993}"/>
    <cellStyle name="Standaard 3 3 7 2 2 2" xfId="4369" xr:uid="{BD47334D-A90F-4615-8581-822EAA649514}"/>
    <cellStyle name="Standaard 3 3 7 2 2 2 2" xfId="6852" xr:uid="{9EDF870A-0EEC-4EF2-9BAD-DC9E5FFAD9AC}"/>
    <cellStyle name="Standaard 3 3 7 2 2 2 2 2" xfId="17041" xr:uid="{CA595D02-545A-4AEB-94A2-3D002F1FE78B}"/>
    <cellStyle name="Standaard 3 3 7 2 2 2 2 2 2" xfId="37410" xr:uid="{F11F7888-1AA5-45B0-A456-FAD76A3AB58A}"/>
    <cellStyle name="Standaard 3 3 7 2 2 2 2 3" xfId="27226" xr:uid="{E01FC3CF-98FF-415C-949B-76D8FFC93C6F}"/>
    <cellStyle name="Standaard 3 3 7 2 2 2 3" xfId="14547" xr:uid="{B4245197-7FAD-4A32-82B2-26C4AF42EE68}"/>
    <cellStyle name="Standaard 3 3 7 2 2 2 3 2" xfId="34916" xr:uid="{35055DDA-A9A3-4D3D-B8F8-220B977D1697}"/>
    <cellStyle name="Standaard 3 3 7 2 2 2 4" xfId="24732" xr:uid="{9F5D9B86-515F-439E-8E86-98A1B8EAEFC6}"/>
    <cellStyle name="Standaard 3 3 7 2 2 3" xfId="6851" xr:uid="{77CF8F26-AB25-4E0E-BD7B-4EB1B36CF930}"/>
    <cellStyle name="Standaard 3 3 7 2 2 3 2" xfId="17040" xr:uid="{990D1E16-AF0E-4CE5-9A4E-03A56ECF008B}"/>
    <cellStyle name="Standaard 3 3 7 2 2 3 2 2" xfId="37409" xr:uid="{55001EDA-D7B6-4F8F-89C6-5B05EE9F3332}"/>
    <cellStyle name="Standaard 3 3 7 2 2 3 3" xfId="27225" xr:uid="{93835370-EC3F-48E7-9961-6F9B0B6F680A}"/>
    <cellStyle name="Standaard 3 3 7 2 2 4" xfId="12004" xr:uid="{40721F37-EB23-4E8F-B29C-FC84C2EF619A}"/>
    <cellStyle name="Standaard 3 3 7 2 2 4 2" xfId="32373" xr:uid="{A02F79E0-19E4-48B6-8D6B-3F25F39E3665}"/>
    <cellStyle name="Standaard 3 3 7 2 2 5" xfId="22189" xr:uid="{9E2E4EDD-3BDE-4B1E-A9A9-412D0A362938}"/>
    <cellStyle name="Standaard 3 3 7 2 3" xfId="2671" xr:uid="{099418DD-CC7B-4183-8929-0B91D37371C9}"/>
    <cellStyle name="Standaard 3 3 7 2 3 2" xfId="5216" xr:uid="{EF60F6E2-0E1A-4C37-A13B-7840C301267D}"/>
    <cellStyle name="Standaard 3 3 7 2 3 2 2" xfId="6854" xr:uid="{CF57B1C9-AB0C-47A4-84CD-7A9AF13B48AE}"/>
    <cellStyle name="Standaard 3 3 7 2 3 2 2 2" xfId="17043" xr:uid="{5CE3CA3E-D7B0-4DD4-9B91-CE69C450E75F}"/>
    <cellStyle name="Standaard 3 3 7 2 3 2 2 2 2" xfId="37412" xr:uid="{0D13C143-2581-42D6-BAE1-94C821C8E189}"/>
    <cellStyle name="Standaard 3 3 7 2 3 2 2 3" xfId="27228" xr:uid="{EDF76D10-8205-409E-BB40-21E9ADA52809}"/>
    <cellStyle name="Standaard 3 3 7 2 3 2 3" xfId="15394" xr:uid="{C6DF8755-6538-465B-AEC1-21A0509123F5}"/>
    <cellStyle name="Standaard 3 3 7 2 3 2 3 2" xfId="35763" xr:uid="{F13EA6F0-59EA-4813-AEA3-E47221F21D92}"/>
    <cellStyle name="Standaard 3 3 7 2 3 2 4" xfId="25579" xr:uid="{7E5D1907-8D2F-4B65-9F1B-C87BE53DAB30}"/>
    <cellStyle name="Standaard 3 3 7 2 3 3" xfId="6853" xr:uid="{E01E6BD5-C667-48B0-B64A-1129ED1D9477}"/>
    <cellStyle name="Standaard 3 3 7 2 3 3 2" xfId="17042" xr:uid="{3C623C5D-9533-4533-BE55-62A91E5FE003}"/>
    <cellStyle name="Standaard 3 3 7 2 3 3 2 2" xfId="37411" xr:uid="{32B2FB3F-6821-4E90-BE09-883340A16EA0}"/>
    <cellStyle name="Standaard 3 3 7 2 3 3 3" xfId="27227" xr:uid="{67E3C19A-D059-4A97-A71D-F95734CED64B}"/>
    <cellStyle name="Standaard 3 3 7 2 3 4" xfId="12851" xr:uid="{1AAF52FC-5950-420D-8EF4-736127BF54F7}"/>
    <cellStyle name="Standaard 3 3 7 2 3 4 2" xfId="33220" xr:uid="{FA133AEE-FEAB-4648-B4E2-43C22C85A849}"/>
    <cellStyle name="Standaard 3 3 7 2 3 5" xfId="23036" xr:uid="{90336FBC-7A9C-49CC-9E3C-D1E6E415026E}"/>
    <cellStyle name="Standaard 3 3 7 2 4" xfId="3521" xr:uid="{44E10D5F-86C1-4C6A-9297-1B21785FC1FD}"/>
    <cellStyle name="Standaard 3 3 7 2 4 2" xfId="6855" xr:uid="{3FC613E2-4246-425A-B4A8-EC13AC94DC42}"/>
    <cellStyle name="Standaard 3 3 7 2 4 2 2" xfId="17044" xr:uid="{34C286FE-4832-4B33-96C0-16A579E804FC}"/>
    <cellStyle name="Standaard 3 3 7 2 4 2 2 2" xfId="37413" xr:uid="{43224F49-280C-48A9-8FD4-1E20071F80EB}"/>
    <cellStyle name="Standaard 3 3 7 2 4 2 3" xfId="27229" xr:uid="{25AC622A-5DCB-431A-977E-718D86C1B055}"/>
    <cellStyle name="Standaard 3 3 7 2 4 3" xfId="13699" xr:uid="{E8305C85-E205-4D5A-9CF5-7A801FBA6562}"/>
    <cellStyle name="Standaard 3 3 7 2 4 3 2" xfId="34068" xr:uid="{DA295CE5-EBA9-493F-912E-7A7190B95513}"/>
    <cellStyle name="Standaard 3 3 7 2 4 4" xfId="23884" xr:uid="{261F5430-AC9B-4AC8-B126-AAF04A5DFED1}"/>
    <cellStyle name="Standaard 3 3 7 2 5" xfId="6850" xr:uid="{4E7862C2-376B-47A6-86FB-C63B5DA000DD}"/>
    <cellStyle name="Standaard 3 3 7 2 5 2" xfId="17039" xr:uid="{BC734396-C775-48CA-95BB-DCCF26A3F687}"/>
    <cellStyle name="Standaard 3 3 7 2 5 2 2" xfId="37408" xr:uid="{76A09803-AC88-4AC1-A6D5-64404ABE1156}"/>
    <cellStyle name="Standaard 3 3 7 2 5 3" xfId="27224" xr:uid="{5D763E8C-BDCE-4E80-AECC-0F92CB27D941}"/>
    <cellStyle name="Standaard 3 3 7 2 6" xfId="11156" xr:uid="{B68941E1-3267-48CC-9FCA-E5AD9C43F4E5}"/>
    <cellStyle name="Standaard 3 3 7 2 6 2" xfId="31525" xr:uid="{74B04D08-8503-4914-9F51-EC88E339A8C2}"/>
    <cellStyle name="Standaard 3 3 7 2 7" xfId="21341" xr:uid="{EE8C0646-4746-4D45-B468-B6934AF95C3C}"/>
    <cellStyle name="Standaard 3 3 7 3" xfId="1400" xr:uid="{571630D5-4EA6-4FDC-91BD-58D8077258FA}"/>
    <cellStyle name="Standaard 3 3 7 3 2" xfId="3945" xr:uid="{06D8DE58-EDB6-4EE8-A63C-7D55579CD567}"/>
    <cellStyle name="Standaard 3 3 7 3 2 2" xfId="6857" xr:uid="{EB9F61AD-0C19-4002-8DE0-87C8BEC0A6A7}"/>
    <cellStyle name="Standaard 3 3 7 3 2 2 2" xfId="17046" xr:uid="{8B0E4854-BC2B-497E-A393-F51FAFE3CEB4}"/>
    <cellStyle name="Standaard 3 3 7 3 2 2 2 2" xfId="37415" xr:uid="{7C8E5332-8114-416B-B843-4B3A28056EF8}"/>
    <cellStyle name="Standaard 3 3 7 3 2 2 3" xfId="27231" xr:uid="{33FB0855-F475-4A75-BEBF-7D21BA516810}"/>
    <cellStyle name="Standaard 3 3 7 3 2 3" xfId="14123" xr:uid="{6CD9BDD4-0E60-4EB5-A2ED-8DC4668B8B6E}"/>
    <cellStyle name="Standaard 3 3 7 3 2 3 2" xfId="34492" xr:uid="{D14BA158-8950-4455-B8E6-8A7ED6BFE24D}"/>
    <cellStyle name="Standaard 3 3 7 3 2 4" xfId="24308" xr:uid="{22B7A246-BC64-4837-9837-71B9E96AB761}"/>
    <cellStyle name="Standaard 3 3 7 3 3" xfId="6856" xr:uid="{0B635AE5-7CC3-4486-B4BC-553FCD51C0C9}"/>
    <cellStyle name="Standaard 3 3 7 3 3 2" xfId="17045" xr:uid="{308629B5-0945-4E7F-86D4-A16B4CF12573}"/>
    <cellStyle name="Standaard 3 3 7 3 3 2 2" xfId="37414" xr:uid="{E0067180-6E2C-4EFA-A761-C0C89AD7F8B8}"/>
    <cellStyle name="Standaard 3 3 7 3 3 3" xfId="27230" xr:uid="{1F532912-69D5-4002-8AE4-6EEE041803A8}"/>
    <cellStyle name="Standaard 3 3 7 3 4" xfId="11580" xr:uid="{5C9EFA8B-59D5-4526-9A1C-D622BBED8417}"/>
    <cellStyle name="Standaard 3 3 7 3 4 2" xfId="31949" xr:uid="{DEED0303-2601-47CF-A861-F6A61B6664A8}"/>
    <cellStyle name="Standaard 3 3 7 3 5" xfId="21765" xr:uid="{70D70AEB-E14D-48E4-A902-52B7019788D4}"/>
    <cellStyle name="Standaard 3 3 7 4" xfId="2247" xr:uid="{8CA42A57-B400-40AE-945F-5DFBBAD0641F}"/>
    <cellStyle name="Standaard 3 3 7 4 2" xfId="4792" xr:uid="{33763F5A-6218-427B-8897-80A52C1FCEBD}"/>
    <cellStyle name="Standaard 3 3 7 4 2 2" xfId="6859" xr:uid="{F8814CA5-A50E-468A-B79F-401308786894}"/>
    <cellStyle name="Standaard 3 3 7 4 2 2 2" xfId="17048" xr:uid="{EC6651C0-284B-4687-A2A5-779AEE633B20}"/>
    <cellStyle name="Standaard 3 3 7 4 2 2 2 2" xfId="37417" xr:uid="{EAD4ED18-8C67-4FC1-AA09-85A869D9F11C}"/>
    <cellStyle name="Standaard 3 3 7 4 2 2 3" xfId="27233" xr:uid="{332333A8-1A8D-4B3E-A90B-147D0B9E2C16}"/>
    <cellStyle name="Standaard 3 3 7 4 2 3" xfId="14970" xr:uid="{2E5C6463-B5D2-4C18-B17C-DE1AE6218C60}"/>
    <cellStyle name="Standaard 3 3 7 4 2 3 2" xfId="35339" xr:uid="{E9CE1D25-3255-418D-96E2-4EA5241622F6}"/>
    <cellStyle name="Standaard 3 3 7 4 2 4" xfId="25155" xr:uid="{BF0A8AEF-4E55-413E-A23F-2F315CC29425}"/>
    <cellStyle name="Standaard 3 3 7 4 3" xfId="6858" xr:uid="{B3BD574A-CA1B-4BA8-8983-9528D34E15BA}"/>
    <cellStyle name="Standaard 3 3 7 4 3 2" xfId="17047" xr:uid="{7D9169AA-C583-4DDE-83EF-35F7B0478F59}"/>
    <cellStyle name="Standaard 3 3 7 4 3 2 2" xfId="37416" xr:uid="{AF7E8A9E-83E4-481B-A98C-8C9E2523FFAB}"/>
    <cellStyle name="Standaard 3 3 7 4 3 3" xfId="27232" xr:uid="{3232B1CF-3855-429D-AC61-0C6E77F4FC8A}"/>
    <cellStyle name="Standaard 3 3 7 4 4" xfId="12427" xr:uid="{DF252365-989F-4302-AE7F-2A2F9B6592E6}"/>
    <cellStyle name="Standaard 3 3 7 4 4 2" xfId="32796" xr:uid="{3F79760D-4033-441C-883E-A7397B45CE1F}"/>
    <cellStyle name="Standaard 3 3 7 4 5" xfId="22612" xr:uid="{130D05C3-3B5A-4C72-872D-1814571954EE}"/>
    <cellStyle name="Standaard 3 3 7 5" xfId="3097" xr:uid="{515431B2-A77A-4AAC-AF70-8C4FC6CBDDF5}"/>
    <cellStyle name="Standaard 3 3 7 5 2" xfId="6860" xr:uid="{514F9AA2-CF4D-4678-88C6-5AD9C26BE48C}"/>
    <cellStyle name="Standaard 3 3 7 5 2 2" xfId="17049" xr:uid="{6C64439D-5401-43F8-A33F-16BB1D3E67DC}"/>
    <cellStyle name="Standaard 3 3 7 5 2 2 2" xfId="37418" xr:uid="{6881E10C-35B9-4048-BDD6-0A052E3E298D}"/>
    <cellStyle name="Standaard 3 3 7 5 2 3" xfId="27234" xr:uid="{EA4828E5-7422-494E-B6D0-417D5E04E54E}"/>
    <cellStyle name="Standaard 3 3 7 5 3" xfId="13275" xr:uid="{29AF040D-8BF6-4B15-A098-42148C2DB9D5}"/>
    <cellStyle name="Standaard 3 3 7 5 3 2" xfId="33644" xr:uid="{46CAEB2F-8FBB-4C4B-900E-45C5E9D58DE7}"/>
    <cellStyle name="Standaard 3 3 7 5 4" xfId="23460" xr:uid="{08AF8392-EAB9-47EB-A821-38BB84B13B19}"/>
    <cellStyle name="Standaard 3 3 7 6" xfId="6849" xr:uid="{22D39C5D-C498-4595-809C-5405B0C1A0D3}"/>
    <cellStyle name="Standaard 3 3 7 6 2" xfId="17038" xr:uid="{FB29CA60-2B47-40F0-897D-DBE69F4935F5}"/>
    <cellStyle name="Standaard 3 3 7 6 2 2" xfId="37407" xr:uid="{0FC3056F-6B40-4E7F-93D3-F692CC993001}"/>
    <cellStyle name="Standaard 3 3 7 6 3" xfId="27223" xr:uid="{2BFBF7E7-7DBA-4217-B8F6-CE1EB953A7D0}"/>
    <cellStyle name="Standaard 3 3 7 7" xfId="10732" xr:uid="{C641C3E0-D73A-4B01-9708-9A91B416A2B2}"/>
    <cellStyle name="Standaard 3 3 7 7 2" xfId="31101" xr:uid="{A7BFCE52-5A0C-4EAB-9507-6D354D2787B3}"/>
    <cellStyle name="Standaard 3 3 7 8" xfId="20917" xr:uid="{0C04C455-F443-4761-BAE3-3159F1A7B3D5}"/>
    <cellStyle name="Standaard 3 3 8" xfId="617" xr:uid="{A3774934-88D5-40A3-BF30-2AA2B31194DD}"/>
    <cellStyle name="Standaard 3 3 8 2" xfId="1467" xr:uid="{BC8EF25E-EE02-4078-A472-ACF1A0497B68}"/>
    <cellStyle name="Standaard 3 3 8 2 2" xfId="4012" xr:uid="{772C02FB-1766-4976-BF0F-4C63BF878410}"/>
    <cellStyle name="Standaard 3 3 8 2 2 2" xfId="6863" xr:uid="{3771BEAC-C694-46BC-8EB2-751AB65775E0}"/>
    <cellStyle name="Standaard 3 3 8 2 2 2 2" xfId="17052" xr:uid="{C693E9C9-9C31-4B19-B75D-104658A3F46C}"/>
    <cellStyle name="Standaard 3 3 8 2 2 2 2 2" xfId="37421" xr:uid="{4B7841DD-4AC7-4FAC-8214-5B46FD6D45A4}"/>
    <cellStyle name="Standaard 3 3 8 2 2 2 3" xfId="27237" xr:uid="{CE46130B-B037-453E-87E4-921A8C336F62}"/>
    <cellStyle name="Standaard 3 3 8 2 2 3" xfId="14190" xr:uid="{69DCBF0C-EB51-4521-A1A3-E8C2107CFE39}"/>
    <cellStyle name="Standaard 3 3 8 2 2 3 2" xfId="34559" xr:uid="{3C383510-CB92-48D4-B61F-0FAE7309DC5E}"/>
    <cellStyle name="Standaard 3 3 8 2 2 4" xfId="24375" xr:uid="{DDE0AFAB-316C-460E-816F-8653E1018629}"/>
    <cellStyle name="Standaard 3 3 8 2 3" xfId="6862" xr:uid="{50295279-2EFB-4631-BFA5-9AB7A0914F87}"/>
    <cellStyle name="Standaard 3 3 8 2 3 2" xfId="17051" xr:uid="{9A845F78-79AA-42D1-8A80-71888CC4591A}"/>
    <cellStyle name="Standaard 3 3 8 2 3 2 2" xfId="37420" xr:uid="{D56723A3-3863-4350-9C59-4F1617EB4B36}"/>
    <cellStyle name="Standaard 3 3 8 2 3 3" xfId="27236" xr:uid="{2CAD8585-6AD6-4E4C-91C0-C30F1DCC3BEE}"/>
    <cellStyle name="Standaard 3 3 8 2 4" xfId="11647" xr:uid="{B968624E-E178-40E9-9476-A37FC7E16C35}"/>
    <cellStyle name="Standaard 3 3 8 2 4 2" xfId="32016" xr:uid="{FBF0823B-467F-41DD-8E68-865CBCA3C590}"/>
    <cellStyle name="Standaard 3 3 8 2 5" xfId="21832" xr:uid="{345150ED-92E2-4B2E-B5DF-6B4BAF1AA524}"/>
    <cellStyle name="Standaard 3 3 8 3" xfId="2314" xr:uid="{A65DE925-4E56-4669-9FF9-33A01D16CB8C}"/>
    <cellStyle name="Standaard 3 3 8 3 2" xfId="4859" xr:uid="{0B980350-6CCF-45C1-B833-5291B266F25F}"/>
    <cellStyle name="Standaard 3 3 8 3 2 2" xfId="6865" xr:uid="{05BC8C69-FA60-428D-9406-8F73F551EEDF}"/>
    <cellStyle name="Standaard 3 3 8 3 2 2 2" xfId="17054" xr:uid="{2E9EEFB1-417B-4458-A329-542DE8FFE5C3}"/>
    <cellStyle name="Standaard 3 3 8 3 2 2 2 2" xfId="37423" xr:uid="{3D9C74D3-04DA-4922-8063-16D2BF5A61A0}"/>
    <cellStyle name="Standaard 3 3 8 3 2 2 3" xfId="27239" xr:uid="{AA77624A-1EB3-47D5-8D46-CB7045E5E50A}"/>
    <cellStyle name="Standaard 3 3 8 3 2 3" xfId="15037" xr:uid="{8ACB9641-D481-407C-9DB7-FD79D7615F2B}"/>
    <cellStyle name="Standaard 3 3 8 3 2 3 2" xfId="35406" xr:uid="{8B319561-5D97-4B1C-8EA2-85128A1590A1}"/>
    <cellStyle name="Standaard 3 3 8 3 2 4" xfId="25222" xr:uid="{F9D33DCA-18B2-4E1D-A512-DEE9D6F094FD}"/>
    <cellStyle name="Standaard 3 3 8 3 3" xfId="6864" xr:uid="{65324768-BEDB-400F-A99D-E7D7402CBE69}"/>
    <cellStyle name="Standaard 3 3 8 3 3 2" xfId="17053" xr:uid="{E4510EC7-0B8F-4758-8470-DE19C2C411C7}"/>
    <cellStyle name="Standaard 3 3 8 3 3 2 2" xfId="37422" xr:uid="{79C766EE-3435-4E97-A8BE-686E9FC4C535}"/>
    <cellStyle name="Standaard 3 3 8 3 3 3" xfId="27238" xr:uid="{396D584C-026F-41AA-95AF-3A903D9C6611}"/>
    <cellStyle name="Standaard 3 3 8 3 4" xfId="12494" xr:uid="{73BEAEA8-7CC4-4B54-B7B6-2664829693EA}"/>
    <cellStyle name="Standaard 3 3 8 3 4 2" xfId="32863" xr:uid="{5A80D343-E391-4284-A135-D55353829256}"/>
    <cellStyle name="Standaard 3 3 8 3 5" xfId="22679" xr:uid="{F44287D1-FC5A-46B1-8FB9-57587F60F085}"/>
    <cellStyle name="Standaard 3 3 8 4" xfId="3164" xr:uid="{7C6A90FD-A106-4B29-83E1-E07391D9F6D9}"/>
    <cellStyle name="Standaard 3 3 8 4 2" xfId="6866" xr:uid="{33849F7E-B4E2-4C12-8990-6300F4CEC84B}"/>
    <cellStyle name="Standaard 3 3 8 4 2 2" xfId="17055" xr:uid="{5588E48F-F05F-40CA-AF0B-DD9D6386F02E}"/>
    <cellStyle name="Standaard 3 3 8 4 2 2 2" xfId="37424" xr:uid="{DD92BD87-800D-4C23-8DE6-01C6D14C6669}"/>
    <cellStyle name="Standaard 3 3 8 4 2 3" xfId="27240" xr:uid="{AC0A360E-E5B2-4785-8349-9075B79800CF}"/>
    <cellStyle name="Standaard 3 3 8 4 3" xfId="13342" xr:uid="{A5A8209C-EB86-4C0C-8B45-5E58D8A9C828}"/>
    <cellStyle name="Standaard 3 3 8 4 3 2" xfId="33711" xr:uid="{1A22F465-CD39-4831-BCB9-7A8C8AF9492E}"/>
    <cellStyle name="Standaard 3 3 8 4 4" xfId="23527" xr:uid="{D6F6E9A7-9FDB-45E3-A4A4-65C88A1AD690}"/>
    <cellStyle name="Standaard 3 3 8 5" xfId="6861" xr:uid="{4AB22ADB-D701-4046-94DC-037D27E04752}"/>
    <cellStyle name="Standaard 3 3 8 5 2" xfId="17050" xr:uid="{D4311650-C561-4C43-B34E-DD25A2EB5122}"/>
    <cellStyle name="Standaard 3 3 8 5 2 2" xfId="37419" xr:uid="{2BFD8667-C813-437A-9916-2351D3F80B10}"/>
    <cellStyle name="Standaard 3 3 8 5 3" xfId="27235" xr:uid="{2355DAC6-0D39-4514-B95F-54BC390D3EE5}"/>
    <cellStyle name="Standaard 3 3 8 6" xfId="10799" xr:uid="{8D9BFE73-4C17-47D6-BE12-818B75201B15}"/>
    <cellStyle name="Standaard 3 3 8 6 2" xfId="31168" xr:uid="{D4661FA6-32A9-44CA-976D-E6EB6D5DAD17}"/>
    <cellStyle name="Standaard 3 3 8 7" xfId="20984" xr:uid="{A31E871D-50E2-4442-8CAC-F3FEF618E4FE}"/>
    <cellStyle name="Standaard 3 3 9" xfId="1043" xr:uid="{A9C91456-22A5-45F7-8BF1-7FAB017CE711}"/>
    <cellStyle name="Standaard 3 3 9 2" xfId="3588" xr:uid="{CE0B676E-D562-4222-AE1F-641C02C0EF61}"/>
    <cellStyle name="Standaard 3 3 9 2 2" xfId="6868" xr:uid="{8DE2E33E-A0D4-47CB-84D3-C7FFED938632}"/>
    <cellStyle name="Standaard 3 3 9 2 2 2" xfId="17057" xr:uid="{1722CF81-7AB3-4DE3-A230-707408044EFE}"/>
    <cellStyle name="Standaard 3 3 9 2 2 2 2" xfId="37426" xr:uid="{21D3DC3C-B065-4E95-9A01-B3A5B35CDDB4}"/>
    <cellStyle name="Standaard 3 3 9 2 2 3" xfId="27242" xr:uid="{5DC69853-E736-43BE-87CB-CA7A1290AC5B}"/>
    <cellStyle name="Standaard 3 3 9 2 3" xfId="13766" xr:uid="{EDEFAFEB-3B8B-416C-AC5D-633F2AC407A6}"/>
    <cellStyle name="Standaard 3 3 9 2 3 2" xfId="34135" xr:uid="{8DA12F07-225B-4976-9AC8-9BA009124B05}"/>
    <cellStyle name="Standaard 3 3 9 2 4" xfId="23951" xr:uid="{D76641C8-AEDF-43A2-90CE-2C532FDA2091}"/>
    <cellStyle name="Standaard 3 3 9 3" xfId="6867" xr:uid="{853070DE-1546-4E79-9AB0-92C2EA957DB6}"/>
    <cellStyle name="Standaard 3 3 9 3 2" xfId="17056" xr:uid="{FA115289-BA77-4A07-A28D-F393587ABB8E}"/>
    <cellStyle name="Standaard 3 3 9 3 2 2" xfId="37425" xr:uid="{5F80707C-0145-4EB2-9192-66EBE2D0D9E1}"/>
    <cellStyle name="Standaard 3 3 9 3 3" xfId="27241" xr:uid="{197D7F93-E4D3-4AA3-96A8-3C5F548C191D}"/>
    <cellStyle name="Standaard 3 3 9 4" xfId="11223" xr:uid="{B8DB2E4F-8FD8-4380-982A-130FC4E22C24}"/>
    <cellStyle name="Standaard 3 3 9 4 2" xfId="31592" xr:uid="{E4A27DD0-A467-4BB1-9F2B-2B38D5F1647E}"/>
    <cellStyle name="Standaard 3 3 9 5" xfId="21408" xr:uid="{3F463953-93E7-4C79-80AB-92188683F1EA}"/>
    <cellStyle name="Standaard 3 4" xfId="59" xr:uid="{AB327B68-55F4-4534-BE82-773F49197C07}"/>
    <cellStyle name="Standaard 3 4 10" xfId="1894" xr:uid="{72444494-250D-45FB-802C-7E9E6B6020C2}"/>
    <cellStyle name="Standaard 3 4 10 2" xfId="4439" xr:uid="{E9AF9484-A051-4202-B760-CDABD37C9AF8}"/>
    <cellStyle name="Standaard 3 4 10 2 2" xfId="6871" xr:uid="{23A7011D-ACF1-4854-B0EE-BF66873C2E18}"/>
    <cellStyle name="Standaard 3 4 10 2 2 2" xfId="17060" xr:uid="{E68F643A-E92D-4B2B-9AC0-806D347D77DF}"/>
    <cellStyle name="Standaard 3 4 10 2 2 2 2" xfId="37429" xr:uid="{6BC18921-8353-4140-989F-87B9C011449C}"/>
    <cellStyle name="Standaard 3 4 10 2 2 3" xfId="27245" xr:uid="{B6D047BC-3332-475F-8A7A-57B443F38769}"/>
    <cellStyle name="Standaard 3 4 10 2 3" xfId="14617" xr:uid="{19FA3DE3-369F-4191-B9B9-9B027AB81B95}"/>
    <cellStyle name="Standaard 3 4 10 2 3 2" xfId="34986" xr:uid="{937620E9-ACEE-4A36-A075-C5769B7B8FF1}"/>
    <cellStyle name="Standaard 3 4 10 2 4" xfId="24802" xr:uid="{5B3E24A9-1C94-4B3C-8AD5-80A43FC49A6E}"/>
    <cellStyle name="Standaard 3 4 10 3" xfId="6870" xr:uid="{148F0B67-0A1A-48C6-ACC4-ABE860F91151}"/>
    <cellStyle name="Standaard 3 4 10 3 2" xfId="17059" xr:uid="{6D1160A2-D872-4E5E-A8C9-E13846524318}"/>
    <cellStyle name="Standaard 3 4 10 3 2 2" xfId="37428" xr:uid="{DA224ED2-D436-4A11-B0C1-C5A807F8A0C5}"/>
    <cellStyle name="Standaard 3 4 10 3 3" xfId="27244" xr:uid="{B3326B95-3B98-4089-87FA-1C08AD3C11E0}"/>
    <cellStyle name="Standaard 3 4 10 4" xfId="12074" xr:uid="{C77E25E2-DCEB-4F86-B79F-B11089917D2A}"/>
    <cellStyle name="Standaard 3 4 10 4 2" xfId="32443" xr:uid="{B71C22F8-A98D-4186-A005-AD177766D02B}"/>
    <cellStyle name="Standaard 3 4 10 5" xfId="22259" xr:uid="{7A6B1C72-09D1-42E1-90E2-8C24ED223603}"/>
    <cellStyle name="Standaard 3 4 11" xfId="2744" xr:uid="{5DD30E08-6050-422D-9ED3-6F467103ECE4}"/>
    <cellStyle name="Standaard 3 4 11 2" xfId="6872" xr:uid="{B19F422A-83A6-445C-B07B-8B595742C6E0}"/>
    <cellStyle name="Standaard 3 4 11 2 2" xfId="17061" xr:uid="{9E7EAC07-F83D-4F64-8855-6F4DA82DC76D}"/>
    <cellStyle name="Standaard 3 4 11 2 2 2" xfId="37430" xr:uid="{77A7EDBD-B57E-4981-8BD6-7A33CBD06E54}"/>
    <cellStyle name="Standaard 3 4 11 2 3" xfId="27246" xr:uid="{A0A0CD83-8D29-4747-B5E3-3FCAFEF248C8}"/>
    <cellStyle name="Standaard 3 4 11 3" xfId="12922" xr:uid="{483F2525-729E-43C6-8A35-78A7D32C29F2}"/>
    <cellStyle name="Standaard 3 4 11 3 2" xfId="33291" xr:uid="{13EFE13C-4352-47EA-9133-E3803BA5FF30}"/>
    <cellStyle name="Standaard 3 4 11 4" xfId="23107" xr:uid="{16C137A5-13C5-4309-BF99-2106D0064876}"/>
    <cellStyle name="Standaard 3 4 12" xfId="6869" xr:uid="{8F8EA047-6A98-4296-9955-A9F667055991}"/>
    <cellStyle name="Standaard 3 4 12 2" xfId="17058" xr:uid="{2283C7A5-1DEE-4E8F-BD99-8BDEC7C15501}"/>
    <cellStyle name="Standaard 3 4 12 2 2" xfId="37427" xr:uid="{AD872D1D-AD4E-4913-8EC1-99D7985BA74A}"/>
    <cellStyle name="Standaard 3 4 12 3" xfId="27243" xr:uid="{94E40CDE-A552-4F97-A04A-178CBBB9078F}"/>
    <cellStyle name="Standaard 3 4 13" xfId="10379" xr:uid="{62929C2A-A0FD-48A4-BC62-0D6C06EE52F2}"/>
    <cellStyle name="Standaard 3 4 13 2" xfId="30748" xr:uid="{7E1C9F9F-E4BE-4177-A956-DA416A22B1EE}"/>
    <cellStyle name="Standaard 3 4 14" xfId="20564" xr:uid="{C09C1022-06D1-44DA-8556-805C1D2C541B}"/>
    <cellStyle name="Standaard 3 4 2" xfId="78" xr:uid="{3FD895EA-7CA1-406E-AA9D-F34F28F1F951}"/>
    <cellStyle name="Standaard 3 4 2 10" xfId="2761" xr:uid="{BF106360-E7F9-4F61-A523-E208600041DF}"/>
    <cellStyle name="Standaard 3 4 2 10 2" xfId="6874" xr:uid="{1CE8662C-4D74-48A2-8545-320F958FD687}"/>
    <cellStyle name="Standaard 3 4 2 10 2 2" xfId="17063" xr:uid="{3DD59F07-1A4B-44CF-8230-C98CDBC1BBA4}"/>
    <cellStyle name="Standaard 3 4 2 10 2 2 2" xfId="37432" xr:uid="{3B3F9229-6CD3-489A-9374-A0FC1CFA50DA}"/>
    <cellStyle name="Standaard 3 4 2 10 2 3" xfId="27248" xr:uid="{A5D54625-F87C-4B69-BE42-F1BD95748963}"/>
    <cellStyle name="Standaard 3 4 2 10 3" xfId="12939" xr:uid="{2C70989D-6D7B-4D13-9BE2-96140DE510F0}"/>
    <cellStyle name="Standaard 3 4 2 10 3 2" xfId="33308" xr:uid="{0CF2090D-A8C1-4114-A614-C008B147EAE0}"/>
    <cellStyle name="Standaard 3 4 2 10 4" xfId="23124" xr:uid="{9631479B-8939-4A4F-85D8-316ACEAB6FA4}"/>
    <cellStyle name="Standaard 3 4 2 11" xfId="6873" xr:uid="{8DEFDE7B-1B0E-4B46-BE45-91D19195C141}"/>
    <cellStyle name="Standaard 3 4 2 11 2" xfId="17062" xr:uid="{375A8A9A-36D0-4D67-9BE6-209CB330F69D}"/>
    <cellStyle name="Standaard 3 4 2 11 2 2" xfId="37431" xr:uid="{133DA717-0955-4147-97C8-6CBE9AFB5A81}"/>
    <cellStyle name="Standaard 3 4 2 11 3" xfId="27247" xr:uid="{4157BA4F-776E-4B2B-ADB0-E1B20F58E119}"/>
    <cellStyle name="Standaard 3 4 2 12" xfId="10396" xr:uid="{6EE25499-1D1F-4AB3-9257-4619E7FFC5E7}"/>
    <cellStyle name="Standaard 3 4 2 12 2" xfId="30765" xr:uid="{B1F93B30-87D2-4FEA-8B3C-9557891BF77C}"/>
    <cellStyle name="Standaard 3 4 2 13" xfId="20581" xr:uid="{B289CF9A-483C-4E05-BC85-9164A2DC753F}"/>
    <cellStyle name="Standaard 3 4 2 2" xfId="111" xr:uid="{F0AC6019-71B3-427E-9029-FEC1F54FDD92}"/>
    <cellStyle name="Standaard 3 4 2 2 10" xfId="6875" xr:uid="{3601CD8F-1B74-4B22-B8B4-0F32C7043E65}"/>
    <cellStyle name="Standaard 3 4 2 2 10 2" xfId="17064" xr:uid="{70AAFA5B-3955-4D2B-B542-158FCD187FE8}"/>
    <cellStyle name="Standaard 3 4 2 2 10 2 2" xfId="37433" xr:uid="{842D3B56-6E7B-47A6-BA80-76C5401547E4}"/>
    <cellStyle name="Standaard 3 4 2 2 10 3" xfId="27249" xr:uid="{D3C70895-EE65-48CB-A75B-C43C89246A53}"/>
    <cellStyle name="Standaard 3 4 2 2 11" xfId="10429" xr:uid="{F1DE64E0-DF59-45F0-B627-593AA51C9765}"/>
    <cellStyle name="Standaard 3 4 2 2 11 2" xfId="30798" xr:uid="{05BCCB2C-4B83-4244-9947-F7A3CDC7F8C4}"/>
    <cellStyle name="Standaard 3 4 2 2 12" xfId="20614" xr:uid="{258614A5-6DEE-47DC-A3CA-C5C1F29E9D25}"/>
    <cellStyle name="Standaard 3 4 2 2 2" xfId="177" xr:uid="{EB07D024-CA5F-4BF6-A797-1ACF15DC1250}"/>
    <cellStyle name="Standaard 3 4 2 2 2 2" xfId="313" xr:uid="{A33899F6-A573-415B-9F05-80F04AB2434A}"/>
    <cellStyle name="Standaard 3 4 2 2 2 2 2" xfId="871" xr:uid="{B55AD222-D947-4AAC-BDC7-D6DB85DF8263}"/>
    <cellStyle name="Standaard 3 4 2 2 2 2 2 2" xfId="1721" xr:uid="{2E49E7B3-D9B6-4588-B4FF-3C2713EE6040}"/>
    <cellStyle name="Standaard 3 4 2 2 2 2 2 2 2" xfId="4266" xr:uid="{23EFCDC8-B0F9-4DB7-8440-C95CBC539325}"/>
    <cellStyle name="Standaard 3 4 2 2 2 2 2 2 2 2" xfId="6880" xr:uid="{B164FD08-C43F-49E8-AFE6-A306CC92789D}"/>
    <cellStyle name="Standaard 3 4 2 2 2 2 2 2 2 2 2" xfId="17069" xr:uid="{EE672222-9216-4E68-AC2F-CFA1031AD4A8}"/>
    <cellStyle name="Standaard 3 4 2 2 2 2 2 2 2 2 2 2" xfId="37438" xr:uid="{A6AD1D1A-23E0-4D55-A42D-DA875E26529F}"/>
    <cellStyle name="Standaard 3 4 2 2 2 2 2 2 2 2 3" xfId="27254" xr:uid="{E0A1FCFA-6363-47FD-A26E-C70A9979EEC6}"/>
    <cellStyle name="Standaard 3 4 2 2 2 2 2 2 2 3" xfId="14444" xr:uid="{A592448A-7C54-45FC-9E5F-5DB7DFF384D6}"/>
    <cellStyle name="Standaard 3 4 2 2 2 2 2 2 2 3 2" xfId="34813" xr:uid="{F896903A-86B0-4964-AC80-A836163C1427}"/>
    <cellStyle name="Standaard 3 4 2 2 2 2 2 2 2 4" xfId="24629" xr:uid="{D5FA096B-F5B1-423E-B00B-A05A091D88A6}"/>
    <cellStyle name="Standaard 3 4 2 2 2 2 2 2 3" xfId="6879" xr:uid="{22E6E10D-FF5B-411E-B924-576818649A1D}"/>
    <cellStyle name="Standaard 3 4 2 2 2 2 2 2 3 2" xfId="17068" xr:uid="{A99814F0-586A-4DF9-A81D-E595799BB5E7}"/>
    <cellStyle name="Standaard 3 4 2 2 2 2 2 2 3 2 2" xfId="37437" xr:uid="{B65709ED-6733-44C7-8DC7-2B55938AAAA9}"/>
    <cellStyle name="Standaard 3 4 2 2 2 2 2 2 3 3" xfId="27253" xr:uid="{CA5CA6A5-AB43-48BF-87AA-EE4D87CE07C8}"/>
    <cellStyle name="Standaard 3 4 2 2 2 2 2 2 4" xfId="11901" xr:uid="{F1E699B4-77B5-493D-9470-A11FDD09E78E}"/>
    <cellStyle name="Standaard 3 4 2 2 2 2 2 2 4 2" xfId="32270" xr:uid="{57A46121-1E00-481F-A4A3-64A8694510E6}"/>
    <cellStyle name="Standaard 3 4 2 2 2 2 2 2 5" xfId="22086" xr:uid="{432ED61A-0436-4BF6-A6A8-178C72E2A0AA}"/>
    <cellStyle name="Standaard 3 4 2 2 2 2 2 3" xfId="2568" xr:uid="{A30855D3-461D-4883-AA34-1B2DE6CBF14C}"/>
    <cellStyle name="Standaard 3 4 2 2 2 2 2 3 2" xfId="5113" xr:uid="{A7C0EAD8-E38F-47BA-8FEA-B3F95A3D3BB1}"/>
    <cellStyle name="Standaard 3 4 2 2 2 2 2 3 2 2" xfId="6882" xr:uid="{C334FB0F-DA0A-484E-8C7E-0E15AEC0A602}"/>
    <cellStyle name="Standaard 3 4 2 2 2 2 2 3 2 2 2" xfId="17071" xr:uid="{B8323E63-A102-40A3-BE6D-1DDEA9E41537}"/>
    <cellStyle name="Standaard 3 4 2 2 2 2 2 3 2 2 2 2" xfId="37440" xr:uid="{1E840F8B-4AB1-4946-A864-7583216B4639}"/>
    <cellStyle name="Standaard 3 4 2 2 2 2 2 3 2 2 3" xfId="27256" xr:uid="{369445AC-FEEC-4527-8602-55C75EFEE941}"/>
    <cellStyle name="Standaard 3 4 2 2 2 2 2 3 2 3" xfId="15291" xr:uid="{7BBECD54-9097-49CC-94CE-EDCEAFF2FD72}"/>
    <cellStyle name="Standaard 3 4 2 2 2 2 2 3 2 3 2" xfId="35660" xr:uid="{A45908C4-65F7-42A6-B743-671626A1E3D5}"/>
    <cellStyle name="Standaard 3 4 2 2 2 2 2 3 2 4" xfId="25476" xr:uid="{C4726B1A-4614-4BEA-9293-16FF15E5F13C}"/>
    <cellStyle name="Standaard 3 4 2 2 2 2 2 3 3" xfId="6881" xr:uid="{37EB0D96-39CF-4724-AC9B-B3A44DC1456F}"/>
    <cellStyle name="Standaard 3 4 2 2 2 2 2 3 3 2" xfId="17070" xr:uid="{C4D27E4B-D57D-4B06-BF3F-B204D041748B}"/>
    <cellStyle name="Standaard 3 4 2 2 2 2 2 3 3 2 2" xfId="37439" xr:uid="{27AD4002-A031-4B4F-A428-D54A7A5600F8}"/>
    <cellStyle name="Standaard 3 4 2 2 2 2 2 3 3 3" xfId="27255" xr:uid="{4F4CA115-EAAB-4B3D-9AA2-258D4A5CE25A}"/>
    <cellStyle name="Standaard 3 4 2 2 2 2 2 3 4" xfId="12748" xr:uid="{8E085057-2303-4694-B570-C5790695D46F}"/>
    <cellStyle name="Standaard 3 4 2 2 2 2 2 3 4 2" xfId="33117" xr:uid="{FE81F060-B009-4EDC-A324-7FCA8FE5BCB3}"/>
    <cellStyle name="Standaard 3 4 2 2 2 2 2 3 5" xfId="22933" xr:uid="{21244CE0-8F2B-4788-8DA6-4E63EF45446C}"/>
    <cellStyle name="Standaard 3 4 2 2 2 2 2 4" xfId="3418" xr:uid="{8F5C24F6-9BAB-4B58-ABD4-794AFB97719F}"/>
    <cellStyle name="Standaard 3 4 2 2 2 2 2 4 2" xfId="6883" xr:uid="{80BB9AD1-9370-4752-875B-90E0B93A0672}"/>
    <cellStyle name="Standaard 3 4 2 2 2 2 2 4 2 2" xfId="17072" xr:uid="{458100BE-9B19-41CF-9B00-56361027024A}"/>
    <cellStyle name="Standaard 3 4 2 2 2 2 2 4 2 2 2" xfId="37441" xr:uid="{713FCB0E-986D-4FE0-82EE-A301AF9FDBAF}"/>
    <cellStyle name="Standaard 3 4 2 2 2 2 2 4 2 3" xfId="27257" xr:uid="{C396F2C9-8289-4243-AF02-DE36E06F69ED}"/>
    <cellStyle name="Standaard 3 4 2 2 2 2 2 4 3" xfId="13596" xr:uid="{3CCFDE0E-3578-46CA-B79D-964E972A428F}"/>
    <cellStyle name="Standaard 3 4 2 2 2 2 2 4 3 2" xfId="33965" xr:uid="{08D4FBFA-DD00-4907-BC50-9B306EE5F29F}"/>
    <cellStyle name="Standaard 3 4 2 2 2 2 2 4 4" xfId="23781" xr:uid="{F61837CC-20A3-4132-8B0F-9FF8F93F46E4}"/>
    <cellStyle name="Standaard 3 4 2 2 2 2 2 5" xfId="6878" xr:uid="{0E627F35-32A9-493B-90C1-E9527AF6E9B7}"/>
    <cellStyle name="Standaard 3 4 2 2 2 2 2 5 2" xfId="17067" xr:uid="{1168EDC3-C2BC-461F-A642-74B90489A3EF}"/>
    <cellStyle name="Standaard 3 4 2 2 2 2 2 5 2 2" xfId="37436" xr:uid="{21578241-2A15-4D14-ADA7-311CC78F20D8}"/>
    <cellStyle name="Standaard 3 4 2 2 2 2 2 5 3" xfId="27252" xr:uid="{66A9AD3E-DFC1-4A1A-A39B-ACAD6B8BCC36}"/>
    <cellStyle name="Standaard 3 4 2 2 2 2 2 6" xfId="11053" xr:uid="{E21FBE77-6E05-478A-AA3F-7BD1D60D1164}"/>
    <cellStyle name="Standaard 3 4 2 2 2 2 2 6 2" xfId="31422" xr:uid="{31FE48A4-37F0-4DA6-8266-73A2179FCD26}"/>
    <cellStyle name="Standaard 3 4 2 2 2 2 2 7" xfId="21238" xr:uid="{55AAEDB2-24C0-46A5-ADBA-5CF52C3B8232}"/>
    <cellStyle name="Standaard 3 4 2 2 2 2 3" xfId="1297" xr:uid="{9B0CB4D2-C1D5-4B5C-A127-3CF64FC64439}"/>
    <cellStyle name="Standaard 3 4 2 2 2 2 3 2" xfId="3842" xr:uid="{9C5CD235-6942-4A87-A9B1-06DECDEC16B7}"/>
    <cellStyle name="Standaard 3 4 2 2 2 2 3 2 2" xfId="6885" xr:uid="{E15EFA9D-06A3-47C1-83FB-52962940A7FB}"/>
    <cellStyle name="Standaard 3 4 2 2 2 2 3 2 2 2" xfId="17074" xr:uid="{EBCFC337-B39E-475D-AFEE-DCBAF5E77BCE}"/>
    <cellStyle name="Standaard 3 4 2 2 2 2 3 2 2 2 2" xfId="37443" xr:uid="{A2F766E3-8071-42E2-96D0-8E0D2588082C}"/>
    <cellStyle name="Standaard 3 4 2 2 2 2 3 2 2 3" xfId="27259" xr:uid="{7887C555-E919-400F-87EA-E113BA8C0B70}"/>
    <cellStyle name="Standaard 3 4 2 2 2 2 3 2 3" xfId="14020" xr:uid="{CA44A2F1-6FE5-4C86-8F52-11AA18CBCF6A}"/>
    <cellStyle name="Standaard 3 4 2 2 2 2 3 2 3 2" xfId="34389" xr:uid="{6DE118B4-448E-452F-B0FE-2D57E47A5087}"/>
    <cellStyle name="Standaard 3 4 2 2 2 2 3 2 4" xfId="24205" xr:uid="{4F646ABA-EEF0-470D-B012-193A15F9F390}"/>
    <cellStyle name="Standaard 3 4 2 2 2 2 3 3" xfId="6884" xr:uid="{2CD085D4-9DFF-4388-B298-9CD86E8B8CF7}"/>
    <cellStyle name="Standaard 3 4 2 2 2 2 3 3 2" xfId="17073" xr:uid="{7BD4DC29-0F6F-4043-9AC6-035CCD03AF5E}"/>
    <cellStyle name="Standaard 3 4 2 2 2 2 3 3 2 2" xfId="37442" xr:uid="{365E2A65-F091-4CE0-BD50-3818D6EFDA49}"/>
    <cellStyle name="Standaard 3 4 2 2 2 2 3 3 3" xfId="27258" xr:uid="{EFF46D2A-DF50-4A9E-895C-CF3AB723F491}"/>
    <cellStyle name="Standaard 3 4 2 2 2 2 3 4" xfId="11477" xr:uid="{ADF2FB92-1F7C-451E-AEA0-5B9C47234666}"/>
    <cellStyle name="Standaard 3 4 2 2 2 2 3 4 2" xfId="31846" xr:uid="{8F2FEBFE-EC31-473C-8248-AA7BAF1092D4}"/>
    <cellStyle name="Standaard 3 4 2 2 2 2 3 5" xfId="21662" xr:uid="{1910C034-B96F-4095-A51C-66E775D7A479}"/>
    <cellStyle name="Standaard 3 4 2 2 2 2 4" xfId="2144" xr:uid="{DBFF50FA-EC6B-411D-B64B-B17F6AEEF671}"/>
    <cellStyle name="Standaard 3 4 2 2 2 2 4 2" xfId="4689" xr:uid="{D49D39C5-48BB-49A2-8FB5-EAB4FCDF17A2}"/>
    <cellStyle name="Standaard 3 4 2 2 2 2 4 2 2" xfId="6887" xr:uid="{104455EC-FF19-40D9-B0BD-9186CB8DDD79}"/>
    <cellStyle name="Standaard 3 4 2 2 2 2 4 2 2 2" xfId="17076" xr:uid="{CBC0B2B0-DC42-4B50-82F1-3FA09E05DBA4}"/>
    <cellStyle name="Standaard 3 4 2 2 2 2 4 2 2 2 2" xfId="37445" xr:uid="{CC981805-BC46-4380-A186-64E2CCA78402}"/>
    <cellStyle name="Standaard 3 4 2 2 2 2 4 2 2 3" xfId="27261" xr:uid="{D100D176-40FF-48F9-9B8B-012788D63892}"/>
    <cellStyle name="Standaard 3 4 2 2 2 2 4 2 3" xfId="14867" xr:uid="{C3532C13-306A-42CF-AF0C-08FF842E28C0}"/>
    <cellStyle name="Standaard 3 4 2 2 2 2 4 2 3 2" xfId="35236" xr:uid="{52E7BD54-CC55-49A7-97FB-C0658D4A09BA}"/>
    <cellStyle name="Standaard 3 4 2 2 2 2 4 2 4" xfId="25052" xr:uid="{A29DBCB7-EB77-445D-B40F-E62A6FEFABF7}"/>
    <cellStyle name="Standaard 3 4 2 2 2 2 4 3" xfId="6886" xr:uid="{28E8C757-514A-4F55-A5F6-C1DC3547409D}"/>
    <cellStyle name="Standaard 3 4 2 2 2 2 4 3 2" xfId="17075" xr:uid="{C126345D-B79E-4B27-A174-18E52612B1A8}"/>
    <cellStyle name="Standaard 3 4 2 2 2 2 4 3 2 2" xfId="37444" xr:uid="{521A8513-E295-4757-B5F0-DD7388FA472F}"/>
    <cellStyle name="Standaard 3 4 2 2 2 2 4 3 3" xfId="27260" xr:uid="{4116B349-E93A-4727-9A17-08D8CA144DE1}"/>
    <cellStyle name="Standaard 3 4 2 2 2 2 4 4" xfId="12324" xr:uid="{5B2D64A5-880C-446C-AE05-28B6085E29F7}"/>
    <cellStyle name="Standaard 3 4 2 2 2 2 4 4 2" xfId="32693" xr:uid="{EB6039C4-7148-4BE9-8D31-CF2F376FCA5D}"/>
    <cellStyle name="Standaard 3 4 2 2 2 2 4 5" xfId="22509" xr:uid="{C602A8DB-0A14-4CFF-AAC2-BA7C49064F12}"/>
    <cellStyle name="Standaard 3 4 2 2 2 2 5" xfId="2994" xr:uid="{0B322C2F-36CD-4011-BB12-1A03D54158CC}"/>
    <cellStyle name="Standaard 3 4 2 2 2 2 5 2" xfId="6888" xr:uid="{EA50A5D7-C657-4508-ADE0-161C158D729D}"/>
    <cellStyle name="Standaard 3 4 2 2 2 2 5 2 2" xfId="17077" xr:uid="{722E0890-B00C-483D-A979-18B1E6AB6E62}"/>
    <cellStyle name="Standaard 3 4 2 2 2 2 5 2 2 2" xfId="37446" xr:uid="{424909D2-3141-4EAC-B734-BD7E9F9CBFD6}"/>
    <cellStyle name="Standaard 3 4 2 2 2 2 5 2 3" xfId="27262" xr:uid="{C5D4EC29-314B-4A23-90FF-A26D52FAC55B}"/>
    <cellStyle name="Standaard 3 4 2 2 2 2 5 3" xfId="13172" xr:uid="{9873BE65-0960-47D3-B98A-DC90222ED242}"/>
    <cellStyle name="Standaard 3 4 2 2 2 2 5 3 2" xfId="33541" xr:uid="{1712D13F-0E49-4455-A020-3433C66C11A7}"/>
    <cellStyle name="Standaard 3 4 2 2 2 2 5 4" xfId="23357" xr:uid="{1349C085-0958-454A-AE64-D4538D182FC1}"/>
    <cellStyle name="Standaard 3 4 2 2 2 2 6" xfId="6877" xr:uid="{08A0F04C-B7E4-464B-A2BA-3913704DCC6F}"/>
    <cellStyle name="Standaard 3 4 2 2 2 2 6 2" xfId="17066" xr:uid="{763F9EA5-C896-430B-BC8B-75D968A5CB11}"/>
    <cellStyle name="Standaard 3 4 2 2 2 2 6 2 2" xfId="37435" xr:uid="{241B7980-71BA-4536-88C5-F283A93AA50A}"/>
    <cellStyle name="Standaard 3 4 2 2 2 2 6 3" xfId="27251" xr:uid="{EB082BFB-7D87-43C5-A722-E4659070922B}"/>
    <cellStyle name="Standaard 3 4 2 2 2 2 7" xfId="10629" xr:uid="{948CE436-1EC5-4011-9C2D-5BC7C5665019}"/>
    <cellStyle name="Standaard 3 4 2 2 2 2 7 2" xfId="30998" xr:uid="{3E8E6D4C-65E8-4B92-88B5-547AD12A98AF}"/>
    <cellStyle name="Standaard 3 4 2 2 2 2 8" xfId="20814" xr:uid="{82A0B413-506B-42BF-99E7-F533447C8057}"/>
    <cellStyle name="Standaard 3 4 2 2 2 3" xfId="737" xr:uid="{86B8DA58-0D26-4603-A68D-3C507E274D09}"/>
    <cellStyle name="Standaard 3 4 2 2 2 3 2" xfId="1587" xr:uid="{543EF38B-E6CA-41D5-A0E2-E1073A793529}"/>
    <cellStyle name="Standaard 3 4 2 2 2 3 2 2" xfId="4132" xr:uid="{83FEA58A-D7A9-4AB2-BF95-5DE65FAB3E25}"/>
    <cellStyle name="Standaard 3 4 2 2 2 3 2 2 2" xfId="6891" xr:uid="{13320A34-BD80-4E5C-B0D9-8C9FDFA7ADE3}"/>
    <cellStyle name="Standaard 3 4 2 2 2 3 2 2 2 2" xfId="17080" xr:uid="{3196CBE6-3D03-45D9-AABE-32D1ED61C75D}"/>
    <cellStyle name="Standaard 3 4 2 2 2 3 2 2 2 2 2" xfId="37449" xr:uid="{F20A38BD-08F5-4508-8CD1-AC8C81899825}"/>
    <cellStyle name="Standaard 3 4 2 2 2 3 2 2 2 3" xfId="27265" xr:uid="{D258F19F-40F9-40D1-A78C-431377EB2C1F}"/>
    <cellStyle name="Standaard 3 4 2 2 2 3 2 2 3" xfId="14310" xr:uid="{B30E62D4-1FE4-42A9-A236-9BB62ED62E6C}"/>
    <cellStyle name="Standaard 3 4 2 2 2 3 2 2 3 2" xfId="34679" xr:uid="{7F3040DA-86F1-48CC-9654-D17E02803976}"/>
    <cellStyle name="Standaard 3 4 2 2 2 3 2 2 4" xfId="24495" xr:uid="{33D2210D-4E56-49A8-BFF3-A93D6A8C3EAF}"/>
    <cellStyle name="Standaard 3 4 2 2 2 3 2 3" xfId="6890" xr:uid="{BBF18ED4-AB3A-43F3-9869-F169D751F15E}"/>
    <cellStyle name="Standaard 3 4 2 2 2 3 2 3 2" xfId="17079" xr:uid="{275C89C8-65A4-4180-9D13-351712802682}"/>
    <cellStyle name="Standaard 3 4 2 2 2 3 2 3 2 2" xfId="37448" xr:uid="{1C3832DB-7BC4-4A5A-91D7-E6D14590E251}"/>
    <cellStyle name="Standaard 3 4 2 2 2 3 2 3 3" xfId="27264" xr:uid="{6DCCB80A-312F-455E-8AA3-6E74004E2F3D}"/>
    <cellStyle name="Standaard 3 4 2 2 2 3 2 4" xfId="11767" xr:uid="{C58DF125-6DF7-47BB-B812-B22BCC5E8584}"/>
    <cellStyle name="Standaard 3 4 2 2 2 3 2 4 2" xfId="32136" xr:uid="{F1F42548-2C95-4E08-B9F1-1F5FA46C89BF}"/>
    <cellStyle name="Standaard 3 4 2 2 2 3 2 5" xfId="21952" xr:uid="{9B7C3AC2-E4D5-4E57-8B75-45B1866095D4}"/>
    <cellStyle name="Standaard 3 4 2 2 2 3 3" xfId="2434" xr:uid="{0A5DEB20-8AED-480D-83F2-F1BFDDA50B74}"/>
    <cellStyle name="Standaard 3 4 2 2 2 3 3 2" xfId="4979" xr:uid="{FEF067B3-C46D-4CCE-AFD5-ABE3FC6A6365}"/>
    <cellStyle name="Standaard 3 4 2 2 2 3 3 2 2" xfId="6893" xr:uid="{5AEA4664-342D-41DA-8567-1DBED38EFA1E}"/>
    <cellStyle name="Standaard 3 4 2 2 2 3 3 2 2 2" xfId="17082" xr:uid="{0A211C62-D266-4C1D-89A9-FFC47574BC8B}"/>
    <cellStyle name="Standaard 3 4 2 2 2 3 3 2 2 2 2" xfId="37451" xr:uid="{9E456A6F-39E1-4B01-BCDF-10D2B572AF82}"/>
    <cellStyle name="Standaard 3 4 2 2 2 3 3 2 2 3" xfId="27267" xr:uid="{F566E400-5661-49A6-A662-4FF4E6451164}"/>
    <cellStyle name="Standaard 3 4 2 2 2 3 3 2 3" xfId="15157" xr:uid="{E33BD8B8-07AF-4593-B31D-5F4E49BB759F}"/>
    <cellStyle name="Standaard 3 4 2 2 2 3 3 2 3 2" xfId="35526" xr:uid="{24315936-5178-4E9E-BB04-9E8D12AD34E9}"/>
    <cellStyle name="Standaard 3 4 2 2 2 3 3 2 4" xfId="25342" xr:uid="{EC0B9527-05B1-423D-A4AC-5F45FFF56A99}"/>
    <cellStyle name="Standaard 3 4 2 2 2 3 3 3" xfId="6892" xr:uid="{EA5CC3C9-03B8-4F29-97DA-368E940991F4}"/>
    <cellStyle name="Standaard 3 4 2 2 2 3 3 3 2" xfId="17081" xr:uid="{5FA6AB0A-6577-43FB-8AEB-5EC10BD6F331}"/>
    <cellStyle name="Standaard 3 4 2 2 2 3 3 3 2 2" xfId="37450" xr:uid="{176BE6E5-80FE-42B0-A5DA-A14169AB8243}"/>
    <cellStyle name="Standaard 3 4 2 2 2 3 3 3 3" xfId="27266" xr:uid="{382CD773-9DFA-4EE1-9B00-D435F1FCB0F8}"/>
    <cellStyle name="Standaard 3 4 2 2 2 3 3 4" xfId="12614" xr:uid="{0E5068AC-96D8-483A-8E61-DD12B8E873BA}"/>
    <cellStyle name="Standaard 3 4 2 2 2 3 3 4 2" xfId="32983" xr:uid="{A2D15BD4-D3DB-4A7C-AD14-03D1139B7285}"/>
    <cellStyle name="Standaard 3 4 2 2 2 3 3 5" xfId="22799" xr:uid="{08BD1A04-75D0-4E91-AAC9-2AD0D808DCAB}"/>
    <cellStyle name="Standaard 3 4 2 2 2 3 4" xfId="3284" xr:uid="{7C21F6EA-F4BF-4590-83FA-353C80C05EA1}"/>
    <cellStyle name="Standaard 3 4 2 2 2 3 4 2" xfId="6894" xr:uid="{66A1A2AF-D53A-481E-9FCF-AB0021386B84}"/>
    <cellStyle name="Standaard 3 4 2 2 2 3 4 2 2" xfId="17083" xr:uid="{E5A2A2E1-3151-414C-B020-8187D90DEA9F}"/>
    <cellStyle name="Standaard 3 4 2 2 2 3 4 2 2 2" xfId="37452" xr:uid="{F2261F6E-8BC8-4638-893B-EE3BD587A9FD}"/>
    <cellStyle name="Standaard 3 4 2 2 2 3 4 2 3" xfId="27268" xr:uid="{8616649D-97FA-4B4F-9003-6049A7EFD42A}"/>
    <cellStyle name="Standaard 3 4 2 2 2 3 4 3" xfId="13462" xr:uid="{C686A5E9-6257-463F-88CF-3C41C5525F67}"/>
    <cellStyle name="Standaard 3 4 2 2 2 3 4 3 2" xfId="33831" xr:uid="{B0A0DF02-7A79-459E-BEA8-D6F572EDDE75}"/>
    <cellStyle name="Standaard 3 4 2 2 2 3 4 4" xfId="23647" xr:uid="{32F71282-5DEA-46CF-9977-9EE45948D76D}"/>
    <cellStyle name="Standaard 3 4 2 2 2 3 5" xfId="6889" xr:uid="{8D705CD6-B164-4509-B18E-35589D9C83AC}"/>
    <cellStyle name="Standaard 3 4 2 2 2 3 5 2" xfId="17078" xr:uid="{A6B32468-53ED-470C-A81F-7D64AEA73940}"/>
    <cellStyle name="Standaard 3 4 2 2 2 3 5 2 2" xfId="37447" xr:uid="{948FE303-A664-49AC-862E-C31B7615D67D}"/>
    <cellStyle name="Standaard 3 4 2 2 2 3 5 3" xfId="27263" xr:uid="{8080D7D6-9E78-4809-A125-CDEC5D31F1A2}"/>
    <cellStyle name="Standaard 3 4 2 2 2 3 6" xfId="10919" xr:uid="{0F6D4C03-1D18-4FC9-B6A3-4F3B6E66D7BE}"/>
    <cellStyle name="Standaard 3 4 2 2 2 3 6 2" xfId="31288" xr:uid="{2C9F6BF6-A7E9-455D-A9FE-778558C8216E}"/>
    <cellStyle name="Standaard 3 4 2 2 2 3 7" xfId="21104" xr:uid="{6B4CCC9B-F946-4130-8403-6AB950C13BD8}"/>
    <cellStyle name="Standaard 3 4 2 2 2 4" xfId="1163" xr:uid="{7950F5F7-FD36-4360-9463-59AAF1B93F9D}"/>
    <cellStyle name="Standaard 3 4 2 2 2 4 2" xfId="3708" xr:uid="{F5E9ED23-335E-41C7-8B44-A20CF4C27ED7}"/>
    <cellStyle name="Standaard 3 4 2 2 2 4 2 2" xfId="6896" xr:uid="{40EB92E3-1F27-459B-A8FA-A90513ABEDD1}"/>
    <cellStyle name="Standaard 3 4 2 2 2 4 2 2 2" xfId="17085" xr:uid="{37412A40-AD73-4213-A199-D1C43D97B7A0}"/>
    <cellStyle name="Standaard 3 4 2 2 2 4 2 2 2 2" xfId="37454" xr:uid="{44042AEF-4670-4DEE-8818-0D0EC3448AC8}"/>
    <cellStyle name="Standaard 3 4 2 2 2 4 2 2 3" xfId="27270" xr:uid="{C349C501-424B-4FB7-A035-C12211A7892F}"/>
    <cellStyle name="Standaard 3 4 2 2 2 4 2 3" xfId="13886" xr:uid="{DFD89917-0355-4735-9D52-DEE7E31B72DD}"/>
    <cellStyle name="Standaard 3 4 2 2 2 4 2 3 2" xfId="34255" xr:uid="{651B4734-C52A-4AD9-88CA-517935B08E4C}"/>
    <cellStyle name="Standaard 3 4 2 2 2 4 2 4" xfId="24071" xr:uid="{383DD925-A326-437D-8D66-9FBEA054C3AC}"/>
    <cellStyle name="Standaard 3 4 2 2 2 4 3" xfId="6895" xr:uid="{B2B96BDA-3919-4F6E-BEFD-D5ED959D6B0B}"/>
    <cellStyle name="Standaard 3 4 2 2 2 4 3 2" xfId="17084" xr:uid="{59CF8F89-EE8C-46E0-AB1D-00E9A3799528}"/>
    <cellStyle name="Standaard 3 4 2 2 2 4 3 2 2" xfId="37453" xr:uid="{0ED70650-905E-421C-AD30-D47CFEEEEBDC}"/>
    <cellStyle name="Standaard 3 4 2 2 2 4 3 3" xfId="27269" xr:uid="{AF374CA9-958B-4395-9273-F6DBDCA6C7B5}"/>
    <cellStyle name="Standaard 3 4 2 2 2 4 4" xfId="11343" xr:uid="{87375B77-8D6E-493C-8E77-AB14020FB864}"/>
    <cellStyle name="Standaard 3 4 2 2 2 4 4 2" xfId="31712" xr:uid="{BF8C186E-6879-4F47-BB58-833DA545215A}"/>
    <cellStyle name="Standaard 3 4 2 2 2 4 5" xfId="21528" xr:uid="{8EF2D2C1-F8E8-4D67-9AF3-0B6940AC9713}"/>
    <cellStyle name="Standaard 3 4 2 2 2 5" xfId="2010" xr:uid="{003C300A-9D4A-48FD-A9F2-97B9A3AE1A02}"/>
    <cellStyle name="Standaard 3 4 2 2 2 5 2" xfId="4555" xr:uid="{6838F31C-C361-4D3D-BB83-4089835E41C8}"/>
    <cellStyle name="Standaard 3 4 2 2 2 5 2 2" xfId="6898" xr:uid="{C54A07A3-F5F9-4C4F-A26B-6DA73FA0E06B}"/>
    <cellStyle name="Standaard 3 4 2 2 2 5 2 2 2" xfId="17087" xr:uid="{908D2617-047A-4556-A640-089B9A551CE5}"/>
    <cellStyle name="Standaard 3 4 2 2 2 5 2 2 2 2" xfId="37456" xr:uid="{CE65AECC-B291-4789-BA7F-ACED46F35667}"/>
    <cellStyle name="Standaard 3 4 2 2 2 5 2 2 3" xfId="27272" xr:uid="{22091AE0-D207-4494-83D1-64266387E6A6}"/>
    <cellStyle name="Standaard 3 4 2 2 2 5 2 3" xfId="14733" xr:uid="{D9D6D44F-5BEA-4F4C-837C-C9E82121AB61}"/>
    <cellStyle name="Standaard 3 4 2 2 2 5 2 3 2" xfId="35102" xr:uid="{3AE00515-3825-4C3A-9A69-B25FD704E0CD}"/>
    <cellStyle name="Standaard 3 4 2 2 2 5 2 4" xfId="24918" xr:uid="{032D2B62-8F36-471B-A16B-F3B80F504B9E}"/>
    <cellStyle name="Standaard 3 4 2 2 2 5 3" xfId="6897" xr:uid="{04342EF4-3AB7-4DC5-9D4B-2356FBE1F7AE}"/>
    <cellStyle name="Standaard 3 4 2 2 2 5 3 2" xfId="17086" xr:uid="{417E6506-D5AC-4027-91A8-99AA652D7F2D}"/>
    <cellStyle name="Standaard 3 4 2 2 2 5 3 2 2" xfId="37455" xr:uid="{E532A7C3-30E6-4AA7-9F85-BBE02A8A461C}"/>
    <cellStyle name="Standaard 3 4 2 2 2 5 3 3" xfId="27271" xr:uid="{223ABDEA-D65A-4C1F-924B-B3BB653D52C5}"/>
    <cellStyle name="Standaard 3 4 2 2 2 5 4" xfId="12190" xr:uid="{46F89FEC-2844-4FB3-8092-5C4C8E6503FC}"/>
    <cellStyle name="Standaard 3 4 2 2 2 5 4 2" xfId="32559" xr:uid="{FD9D8E95-A7EC-486C-B2EA-F80EF5861F37}"/>
    <cellStyle name="Standaard 3 4 2 2 2 5 5" xfId="22375" xr:uid="{5E729C76-E656-4B4C-BBC4-C8484BAB38DF}"/>
    <cellStyle name="Standaard 3 4 2 2 2 6" xfId="2860" xr:uid="{374B1CB7-86C7-4B57-A542-B574E4B34E65}"/>
    <cellStyle name="Standaard 3 4 2 2 2 6 2" xfId="6899" xr:uid="{24E9A4A2-320F-4D33-A541-3E55796E7E3D}"/>
    <cellStyle name="Standaard 3 4 2 2 2 6 2 2" xfId="17088" xr:uid="{7E7B0C5D-9378-46D8-8632-5C1B5CC1A3BD}"/>
    <cellStyle name="Standaard 3 4 2 2 2 6 2 2 2" xfId="37457" xr:uid="{54727453-8728-4C67-870A-5EA90587F226}"/>
    <cellStyle name="Standaard 3 4 2 2 2 6 2 3" xfId="27273" xr:uid="{9FCE1D88-0630-4AE5-A160-D1378CF563C8}"/>
    <cellStyle name="Standaard 3 4 2 2 2 6 3" xfId="13038" xr:uid="{8283F197-640C-49FE-81DC-319633FE3221}"/>
    <cellStyle name="Standaard 3 4 2 2 2 6 3 2" xfId="33407" xr:uid="{6009C43F-182E-4BAE-A8DC-CA5D3CF9EA78}"/>
    <cellStyle name="Standaard 3 4 2 2 2 6 4" xfId="23223" xr:uid="{8B561ED1-FD41-466F-9F06-20B0E78C6DB4}"/>
    <cellStyle name="Standaard 3 4 2 2 2 7" xfId="6876" xr:uid="{C8E2FDE2-C277-46F9-B4F8-B2CCC125B5BC}"/>
    <cellStyle name="Standaard 3 4 2 2 2 7 2" xfId="17065" xr:uid="{3F2E043A-7AE0-48E4-A4E4-B8F803C7FEC3}"/>
    <cellStyle name="Standaard 3 4 2 2 2 7 2 2" xfId="37434" xr:uid="{975C691D-13EF-455D-9DE6-1BFA3F0F7B1F}"/>
    <cellStyle name="Standaard 3 4 2 2 2 7 3" xfId="27250" xr:uid="{9FCADE7A-0E1A-4C22-B674-01A44E9BFE9A}"/>
    <cellStyle name="Standaard 3 4 2 2 2 8" xfId="10495" xr:uid="{91174D8B-5AAE-4B58-8DAC-5100BBCAEA5B}"/>
    <cellStyle name="Standaard 3 4 2 2 2 8 2" xfId="30864" xr:uid="{E13DA7E5-4788-442A-BF79-D7C9D80C2663}"/>
    <cellStyle name="Standaard 3 4 2 2 2 9" xfId="20680" xr:uid="{474A20DB-8AEF-4955-AF2D-1503FE0B0BB4}"/>
    <cellStyle name="Standaard 3 4 2 2 3" xfId="247" xr:uid="{F7FBD401-5CCD-4ACB-B1C7-FB10BB2F0DDB}"/>
    <cellStyle name="Standaard 3 4 2 2 3 2" xfId="805" xr:uid="{A08362AF-877B-4A57-9B42-5E3EF731994D}"/>
    <cellStyle name="Standaard 3 4 2 2 3 2 2" xfId="1655" xr:uid="{E79BE13F-D5DD-4475-87E1-C6496DE5B9A7}"/>
    <cellStyle name="Standaard 3 4 2 2 3 2 2 2" xfId="4200" xr:uid="{EDA85269-DC69-4B1D-AAC3-4DF45BB4C993}"/>
    <cellStyle name="Standaard 3 4 2 2 3 2 2 2 2" xfId="6903" xr:uid="{9DA8B84E-58F4-46C0-9AE3-C78919281A05}"/>
    <cellStyle name="Standaard 3 4 2 2 3 2 2 2 2 2" xfId="17092" xr:uid="{DF52A7D7-6E72-4A2E-8C83-82B204697BF0}"/>
    <cellStyle name="Standaard 3 4 2 2 3 2 2 2 2 2 2" xfId="37461" xr:uid="{B2523179-E219-4158-B495-BAAFAF7CE663}"/>
    <cellStyle name="Standaard 3 4 2 2 3 2 2 2 2 3" xfId="27277" xr:uid="{2BD8695E-CF69-44E5-A0DE-D3ECDAC34790}"/>
    <cellStyle name="Standaard 3 4 2 2 3 2 2 2 3" xfId="14378" xr:uid="{59B83D16-66AA-4621-AF5A-3738DD3E18DA}"/>
    <cellStyle name="Standaard 3 4 2 2 3 2 2 2 3 2" xfId="34747" xr:uid="{98D94265-8539-4099-9FF6-C34B590B5BC9}"/>
    <cellStyle name="Standaard 3 4 2 2 3 2 2 2 4" xfId="24563" xr:uid="{FAA1D720-2941-40F5-ABD3-3EBDF2BB5885}"/>
    <cellStyle name="Standaard 3 4 2 2 3 2 2 3" xfId="6902" xr:uid="{CFB627AF-58CA-4C7A-91DF-B9EE6044FFF1}"/>
    <cellStyle name="Standaard 3 4 2 2 3 2 2 3 2" xfId="17091" xr:uid="{2FC30346-5837-4CC5-8E8C-87DA20F5324C}"/>
    <cellStyle name="Standaard 3 4 2 2 3 2 2 3 2 2" xfId="37460" xr:uid="{59E427B3-FC94-42D5-BFC3-22E29993FEAC}"/>
    <cellStyle name="Standaard 3 4 2 2 3 2 2 3 3" xfId="27276" xr:uid="{FEC517D7-0F79-4C09-AE27-51A71D41C3FB}"/>
    <cellStyle name="Standaard 3 4 2 2 3 2 2 4" xfId="11835" xr:uid="{A7CDC8AD-E7C1-4F13-ABB7-0959D87C8B79}"/>
    <cellStyle name="Standaard 3 4 2 2 3 2 2 4 2" xfId="32204" xr:uid="{2D40D860-EF3A-455C-B66A-0B98CBE3CA9F}"/>
    <cellStyle name="Standaard 3 4 2 2 3 2 2 5" xfId="22020" xr:uid="{19C0D3CC-A49E-4A16-9206-E60D5CF81955}"/>
    <cellStyle name="Standaard 3 4 2 2 3 2 3" xfId="2502" xr:uid="{8325E140-4E21-435D-82AE-96387862F3DB}"/>
    <cellStyle name="Standaard 3 4 2 2 3 2 3 2" xfId="5047" xr:uid="{D74EC0AF-9D2B-428B-AD79-68A7B87E3F5F}"/>
    <cellStyle name="Standaard 3 4 2 2 3 2 3 2 2" xfId="6905" xr:uid="{BE3F44EC-BFAC-451E-8638-90767B3F5C68}"/>
    <cellStyle name="Standaard 3 4 2 2 3 2 3 2 2 2" xfId="17094" xr:uid="{6484A77D-BA42-40F2-A250-B2BE5BCCE245}"/>
    <cellStyle name="Standaard 3 4 2 2 3 2 3 2 2 2 2" xfId="37463" xr:uid="{92DCD16A-BED2-4568-B5A0-E1CD95DED9A5}"/>
    <cellStyle name="Standaard 3 4 2 2 3 2 3 2 2 3" xfId="27279" xr:uid="{CD78F825-1265-4E76-999C-510C1782BC76}"/>
    <cellStyle name="Standaard 3 4 2 2 3 2 3 2 3" xfId="15225" xr:uid="{8D8CFD56-720A-4059-9183-E17E41FC77EC}"/>
    <cellStyle name="Standaard 3 4 2 2 3 2 3 2 3 2" xfId="35594" xr:uid="{3FC01B4B-566F-4C8B-BA54-B0F3F09084E4}"/>
    <cellStyle name="Standaard 3 4 2 2 3 2 3 2 4" xfId="25410" xr:uid="{3F503318-1926-4A1E-9AB7-D6C80D1C5ECE}"/>
    <cellStyle name="Standaard 3 4 2 2 3 2 3 3" xfId="6904" xr:uid="{75EF4EB5-C904-4B16-91C8-2BAE82CA72B8}"/>
    <cellStyle name="Standaard 3 4 2 2 3 2 3 3 2" xfId="17093" xr:uid="{116805F3-AA02-4672-8574-4D3FB97BCD26}"/>
    <cellStyle name="Standaard 3 4 2 2 3 2 3 3 2 2" xfId="37462" xr:uid="{31322ADB-212E-4EAA-9FE8-68E031A27008}"/>
    <cellStyle name="Standaard 3 4 2 2 3 2 3 3 3" xfId="27278" xr:uid="{2DC0DF23-B9C6-4C82-9634-21C520AEE161}"/>
    <cellStyle name="Standaard 3 4 2 2 3 2 3 4" xfId="12682" xr:uid="{9D63A824-1FE9-4686-93DB-085BA27BF26B}"/>
    <cellStyle name="Standaard 3 4 2 2 3 2 3 4 2" xfId="33051" xr:uid="{4CA83008-B248-4C06-9887-B1B6C76F3B30}"/>
    <cellStyle name="Standaard 3 4 2 2 3 2 3 5" xfId="22867" xr:uid="{69265122-4C77-4A03-9233-C641DBFE13DF}"/>
    <cellStyle name="Standaard 3 4 2 2 3 2 4" xfId="3352" xr:uid="{906F4057-0F12-403D-BF57-3FE4D8975508}"/>
    <cellStyle name="Standaard 3 4 2 2 3 2 4 2" xfId="6906" xr:uid="{E8DE35CD-2D41-4BC5-8078-6692922A0EE4}"/>
    <cellStyle name="Standaard 3 4 2 2 3 2 4 2 2" xfId="17095" xr:uid="{7CEBA9BB-383D-4BD2-A10A-3D492309A22B}"/>
    <cellStyle name="Standaard 3 4 2 2 3 2 4 2 2 2" xfId="37464" xr:uid="{B5CAB85C-5B84-4CC4-99FE-C1A29F74E0A4}"/>
    <cellStyle name="Standaard 3 4 2 2 3 2 4 2 3" xfId="27280" xr:uid="{312E7A71-BCB1-4729-B222-92191170DB0D}"/>
    <cellStyle name="Standaard 3 4 2 2 3 2 4 3" xfId="13530" xr:uid="{71BDAA2C-D15E-4A79-9E89-0B3A1D53EE0D}"/>
    <cellStyle name="Standaard 3 4 2 2 3 2 4 3 2" xfId="33899" xr:uid="{2577C919-F60E-472A-97EF-D9E4B887751B}"/>
    <cellStyle name="Standaard 3 4 2 2 3 2 4 4" xfId="23715" xr:uid="{FF568A91-29C4-4CB7-A3DE-2D80999ECFCE}"/>
    <cellStyle name="Standaard 3 4 2 2 3 2 5" xfId="6901" xr:uid="{DCBB3A6B-0DCF-464B-BEB5-E106C479149F}"/>
    <cellStyle name="Standaard 3 4 2 2 3 2 5 2" xfId="17090" xr:uid="{B8355020-B2D4-4322-A718-76960C174EE4}"/>
    <cellStyle name="Standaard 3 4 2 2 3 2 5 2 2" xfId="37459" xr:uid="{DE2643CA-DAF2-430F-933A-5CBC87CE93A8}"/>
    <cellStyle name="Standaard 3 4 2 2 3 2 5 3" xfId="27275" xr:uid="{3347FFB1-F5DB-41C4-B71B-6CDCAB22E7BD}"/>
    <cellStyle name="Standaard 3 4 2 2 3 2 6" xfId="10987" xr:uid="{76109F91-0B96-4FB2-BA92-9E1741CF6F2B}"/>
    <cellStyle name="Standaard 3 4 2 2 3 2 6 2" xfId="31356" xr:uid="{ADD5C6EC-CD9B-45B4-A9C9-46CD3A95DE60}"/>
    <cellStyle name="Standaard 3 4 2 2 3 2 7" xfId="21172" xr:uid="{5CE997D3-0434-4649-A5CC-11E14386D824}"/>
    <cellStyle name="Standaard 3 4 2 2 3 3" xfId="1231" xr:uid="{42A29773-2B08-40BC-88C0-F7C1BB5D4445}"/>
    <cellStyle name="Standaard 3 4 2 2 3 3 2" xfId="3776" xr:uid="{459D0E58-ABCE-48A9-9BEE-D58F54B42C3E}"/>
    <cellStyle name="Standaard 3 4 2 2 3 3 2 2" xfId="6908" xr:uid="{0E8CE0D9-8D06-4615-A4AF-314603FC4183}"/>
    <cellStyle name="Standaard 3 4 2 2 3 3 2 2 2" xfId="17097" xr:uid="{D79E7D9B-A2EA-4A84-83E1-F0155AF40329}"/>
    <cellStyle name="Standaard 3 4 2 2 3 3 2 2 2 2" xfId="37466" xr:uid="{3DF2C73A-340D-4F1B-96D9-7CDD95967A8A}"/>
    <cellStyle name="Standaard 3 4 2 2 3 3 2 2 3" xfId="27282" xr:uid="{3D3BAA0B-F3C4-4719-A3D4-05507907BC9B}"/>
    <cellStyle name="Standaard 3 4 2 2 3 3 2 3" xfId="13954" xr:uid="{F43C0C82-D32D-4E92-8E98-12402D27B09C}"/>
    <cellStyle name="Standaard 3 4 2 2 3 3 2 3 2" xfId="34323" xr:uid="{F9C78287-EDC1-455C-8FA0-767176B1FBE1}"/>
    <cellStyle name="Standaard 3 4 2 2 3 3 2 4" xfId="24139" xr:uid="{A528B279-BE6A-4C29-9210-3A33D745A290}"/>
    <cellStyle name="Standaard 3 4 2 2 3 3 3" xfId="6907" xr:uid="{7D1EF831-2820-4679-8C4A-64124F253FEA}"/>
    <cellStyle name="Standaard 3 4 2 2 3 3 3 2" xfId="17096" xr:uid="{376AA725-95D1-4867-9738-2FE6892BE02E}"/>
    <cellStyle name="Standaard 3 4 2 2 3 3 3 2 2" xfId="37465" xr:uid="{26355ACF-F7A8-4F43-A6B3-1F5895AABA3C}"/>
    <cellStyle name="Standaard 3 4 2 2 3 3 3 3" xfId="27281" xr:uid="{9796C476-6C13-4B72-8AC6-709DBDA141C5}"/>
    <cellStyle name="Standaard 3 4 2 2 3 3 4" xfId="11411" xr:uid="{21CAD98A-5AFF-411D-9219-002A5F4326A1}"/>
    <cellStyle name="Standaard 3 4 2 2 3 3 4 2" xfId="31780" xr:uid="{999A40D7-14B3-4056-BC1A-20A6F43F24C7}"/>
    <cellStyle name="Standaard 3 4 2 2 3 3 5" xfId="21596" xr:uid="{D6DB190B-A686-40F9-A1EF-54A9BAAB80EB}"/>
    <cellStyle name="Standaard 3 4 2 2 3 4" xfId="2078" xr:uid="{2DCFE74C-A0A8-439A-8514-1D11FB645F82}"/>
    <cellStyle name="Standaard 3 4 2 2 3 4 2" xfId="4623" xr:uid="{B8F12D58-1116-456B-9A02-6D6FC3AF0E42}"/>
    <cellStyle name="Standaard 3 4 2 2 3 4 2 2" xfId="6910" xr:uid="{70934BE0-63C1-436C-8A6D-23EBDB6CD2A0}"/>
    <cellStyle name="Standaard 3 4 2 2 3 4 2 2 2" xfId="17099" xr:uid="{D978A2D7-EE8F-4A2E-A0F9-03B967DECBAA}"/>
    <cellStyle name="Standaard 3 4 2 2 3 4 2 2 2 2" xfId="37468" xr:uid="{D0DFA067-C79D-4FAC-BEDD-B041983D7188}"/>
    <cellStyle name="Standaard 3 4 2 2 3 4 2 2 3" xfId="27284" xr:uid="{6641E79D-D00B-412A-B59F-0A81D9F25CB7}"/>
    <cellStyle name="Standaard 3 4 2 2 3 4 2 3" xfId="14801" xr:uid="{A3E95AC4-9F58-448A-9BD3-6C0DEA6F9EA0}"/>
    <cellStyle name="Standaard 3 4 2 2 3 4 2 3 2" xfId="35170" xr:uid="{1E1E159F-C26C-4600-9C55-53F91B1D88EB}"/>
    <cellStyle name="Standaard 3 4 2 2 3 4 2 4" xfId="24986" xr:uid="{FE738441-6455-4EEA-B2C6-F1E750CA70BA}"/>
    <cellStyle name="Standaard 3 4 2 2 3 4 3" xfId="6909" xr:uid="{AACAB097-640F-4046-A4C1-5AFC4212AECF}"/>
    <cellStyle name="Standaard 3 4 2 2 3 4 3 2" xfId="17098" xr:uid="{A0A4A67B-BD9D-4A9F-8674-7375B8C0C775}"/>
    <cellStyle name="Standaard 3 4 2 2 3 4 3 2 2" xfId="37467" xr:uid="{DA5E4EC4-031A-4E69-8304-3B645556803A}"/>
    <cellStyle name="Standaard 3 4 2 2 3 4 3 3" xfId="27283" xr:uid="{C750559F-D937-40BD-9481-FD95A55CD615}"/>
    <cellStyle name="Standaard 3 4 2 2 3 4 4" xfId="12258" xr:uid="{A16FE3AC-D65D-4BDD-B01F-4F4206B26D79}"/>
    <cellStyle name="Standaard 3 4 2 2 3 4 4 2" xfId="32627" xr:uid="{8DDC8B56-0F11-4201-87AC-1272F795DCBD}"/>
    <cellStyle name="Standaard 3 4 2 2 3 4 5" xfId="22443" xr:uid="{A4E7E42E-8ADC-454F-938C-3D0A38EB01AE}"/>
    <cellStyle name="Standaard 3 4 2 2 3 5" xfId="2928" xr:uid="{1DC91824-932B-4DC2-B064-38EE91165B9E}"/>
    <cellStyle name="Standaard 3 4 2 2 3 5 2" xfId="6911" xr:uid="{DE0A79D9-F23A-4D9E-BEB2-7E0248363D3D}"/>
    <cellStyle name="Standaard 3 4 2 2 3 5 2 2" xfId="17100" xr:uid="{9432799C-17D9-44E7-B753-E4EC6BF14EAA}"/>
    <cellStyle name="Standaard 3 4 2 2 3 5 2 2 2" xfId="37469" xr:uid="{07982241-A0F3-4B00-B856-290CE4A49C09}"/>
    <cellStyle name="Standaard 3 4 2 2 3 5 2 3" xfId="27285" xr:uid="{D58F32D7-DBB3-4B38-8A25-679D12C93638}"/>
    <cellStyle name="Standaard 3 4 2 2 3 5 3" xfId="13106" xr:uid="{6E6057F6-3BC2-47B9-A939-3D0BA16851AB}"/>
    <cellStyle name="Standaard 3 4 2 2 3 5 3 2" xfId="33475" xr:uid="{F00A9C84-269D-4A59-AFEA-29234022BE60}"/>
    <cellStyle name="Standaard 3 4 2 2 3 5 4" xfId="23291" xr:uid="{C942B9ED-C842-45C8-A823-5E8F5BB66908}"/>
    <cellStyle name="Standaard 3 4 2 2 3 6" xfId="6900" xr:uid="{4282A631-31CE-4F07-BBF6-7C58B74D677E}"/>
    <cellStyle name="Standaard 3 4 2 2 3 6 2" xfId="17089" xr:uid="{7CDA5903-0366-4894-88A4-E648A0519FE4}"/>
    <cellStyle name="Standaard 3 4 2 2 3 6 2 2" xfId="37458" xr:uid="{3D6B3FA3-6A9A-4BEC-95AA-D595A6DE3B41}"/>
    <cellStyle name="Standaard 3 4 2 2 3 6 3" xfId="27274" xr:uid="{42A4020F-7CCF-41C1-9A06-82C442183039}"/>
    <cellStyle name="Standaard 3 4 2 2 3 7" xfId="10563" xr:uid="{CD67F79A-3BC7-4E9E-810A-9BB985C38167}"/>
    <cellStyle name="Standaard 3 4 2 2 3 7 2" xfId="30932" xr:uid="{6FA242DB-2E53-46C9-A6A9-A8D6037146E1}"/>
    <cellStyle name="Standaard 3 4 2 2 3 8" xfId="20748" xr:uid="{F92B986D-1649-4191-8C27-3452C6637B49}"/>
    <cellStyle name="Standaard 3 4 2 2 4" xfId="448" xr:uid="{708A0FDC-A340-44C6-B3D0-EFB30A491DC6}"/>
    <cellStyle name="Standaard 3 4 2 2 4 2" xfId="908" xr:uid="{F667FBA5-1B93-4497-8FB3-42CB0BB28B18}"/>
    <cellStyle name="Standaard 3 4 2 2 4 2 2" xfId="1758" xr:uid="{055FFA79-4EED-4D93-BDCA-3736072520FE}"/>
    <cellStyle name="Standaard 3 4 2 2 4 2 2 2" xfId="4303" xr:uid="{1497FA04-45F9-4A11-8804-46979508E7B8}"/>
    <cellStyle name="Standaard 3 4 2 2 4 2 2 2 2" xfId="6915" xr:uid="{9E5045ED-232A-4573-BE60-57FB8FB1B664}"/>
    <cellStyle name="Standaard 3 4 2 2 4 2 2 2 2 2" xfId="17104" xr:uid="{6E717084-E279-4173-A1D6-0FF77159DCA9}"/>
    <cellStyle name="Standaard 3 4 2 2 4 2 2 2 2 2 2" xfId="37473" xr:uid="{0676F358-E79C-4366-938C-DBCB927817D2}"/>
    <cellStyle name="Standaard 3 4 2 2 4 2 2 2 2 3" xfId="27289" xr:uid="{8E94851B-82A9-4DBD-AE2A-B803B237D215}"/>
    <cellStyle name="Standaard 3 4 2 2 4 2 2 2 3" xfId="14481" xr:uid="{736FF341-B019-47C3-B3FE-E030F8D1B3ED}"/>
    <cellStyle name="Standaard 3 4 2 2 4 2 2 2 3 2" xfId="34850" xr:uid="{D470813E-193A-4D0A-A18F-8C591253272C}"/>
    <cellStyle name="Standaard 3 4 2 2 4 2 2 2 4" xfId="24666" xr:uid="{704CCC44-B969-4327-BC87-0F4DFA9517AD}"/>
    <cellStyle name="Standaard 3 4 2 2 4 2 2 3" xfId="6914" xr:uid="{B79EF347-3AFE-4178-8D4A-EEDBD173B2A5}"/>
    <cellStyle name="Standaard 3 4 2 2 4 2 2 3 2" xfId="17103" xr:uid="{FB07DD86-9757-4249-8458-A4C8FDB7D046}"/>
    <cellStyle name="Standaard 3 4 2 2 4 2 2 3 2 2" xfId="37472" xr:uid="{836908DF-955B-445D-9B8C-2BA693FD9037}"/>
    <cellStyle name="Standaard 3 4 2 2 4 2 2 3 3" xfId="27288" xr:uid="{E5A7A7E8-2732-4E52-A37E-BA038FC5EA71}"/>
    <cellStyle name="Standaard 3 4 2 2 4 2 2 4" xfId="11938" xr:uid="{85F90072-4AEF-4C42-92E1-5A087EB9E5F4}"/>
    <cellStyle name="Standaard 3 4 2 2 4 2 2 4 2" xfId="32307" xr:uid="{7909D3E6-7E50-4A2D-BEF5-CD699CDD2A36}"/>
    <cellStyle name="Standaard 3 4 2 2 4 2 2 5" xfId="22123" xr:uid="{6A272CF6-4D96-432B-8ADC-BD189DE66C9B}"/>
    <cellStyle name="Standaard 3 4 2 2 4 2 3" xfId="2605" xr:uid="{0EA6C6A6-DEDC-437F-AD1D-90C719CF0308}"/>
    <cellStyle name="Standaard 3 4 2 2 4 2 3 2" xfId="5150" xr:uid="{6D73FEFB-950E-4C3B-8E61-0FB035B81F50}"/>
    <cellStyle name="Standaard 3 4 2 2 4 2 3 2 2" xfId="6917" xr:uid="{9A16A9ED-8CEC-4CFE-B0D8-01262C1D457A}"/>
    <cellStyle name="Standaard 3 4 2 2 4 2 3 2 2 2" xfId="17106" xr:uid="{C7067862-A2F4-4D83-A13C-49BA2ABCEDCE}"/>
    <cellStyle name="Standaard 3 4 2 2 4 2 3 2 2 2 2" xfId="37475" xr:uid="{78586372-A19E-4A22-B3BF-5283A82783AF}"/>
    <cellStyle name="Standaard 3 4 2 2 4 2 3 2 2 3" xfId="27291" xr:uid="{874B96FD-73D6-441B-B566-A12CD22D2230}"/>
    <cellStyle name="Standaard 3 4 2 2 4 2 3 2 3" xfId="15328" xr:uid="{B8C3AF2D-36ED-4F91-9A2B-8982C8E82BA0}"/>
    <cellStyle name="Standaard 3 4 2 2 4 2 3 2 3 2" xfId="35697" xr:uid="{529F0186-3E19-4A19-96CA-9A5D260BD3A1}"/>
    <cellStyle name="Standaard 3 4 2 2 4 2 3 2 4" xfId="25513" xr:uid="{9D47DA18-61C5-4193-8452-576561AB7FDE}"/>
    <cellStyle name="Standaard 3 4 2 2 4 2 3 3" xfId="6916" xr:uid="{DDF3A2C9-B269-4AF6-BA9E-194AE857C2A5}"/>
    <cellStyle name="Standaard 3 4 2 2 4 2 3 3 2" xfId="17105" xr:uid="{8C43ECC4-A764-400F-95C8-0978BBA3E9A2}"/>
    <cellStyle name="Standaard 3 4 2 2 4 2 3 3 2 2" xfId="37474" xr:uid="{C05F1D94-AC66-45B2-A708-3C2756A69FF4}"/>
    <cellStyle name="Standaard 3 4 2 2 4 2 3 3 3" xfId="27290" xr:uid="{36F3D29E-E820-442C-9042-A7AC064266C4}"/>
    <cellStyle name="Standaard 3 4 2 2 4 2 3 4" xfId="12785" xr:uid="{F1F68F6E-E861-459E-8511-64077C825B3E}"/>
    <cellStyle name="Standaard 3 4 2 2 4 2 3 4 2" xfId="33154" xr:uid="{5A4B2039-3531-4D51-9D28-E7770F2DD52A}"/>
    <cellStyle name="Standaard 3 4 2 2 4 2 3 5" xfId="22970" xr:uid="{E17A2A20-A2FD-4811-B412-C281DDF007DC}"/>
    <cellStyle name="Standaard 3 4 2 2 4 2 4" xfId="3455" xr:uid="{306A8512-C4A4-4826-86CA-0B3EE74A9DB9}"/>
    <cellStyle name="Standaard 3 4 2 2 4 2 4 2" xfId="6918" xr:uid="{290703FC-B38B-4F93-847D-2D431A79E574}"/>
    <cellStyle name="Standaard 3 4 2 2 4 2 4 2 2" xfId="17107" xr:uid="{E04923C7-7077-4A5C-B50A-901400CF4423}"/>
    <cellStyle name="Standaard 3 4 2 2 4 2 4 2 2 2" xfId="37476" xr:uid="{3D4D665D-AC93-44A5-9A7E-A9019BC76D00}"/>
    <cellStyle name="Standaard 3 4 2 2 4 2 4 2 3" xfId="27292" xr:uid="{C942A14B-0911-46BB-8815-6C86632522D5}"/>
    <cellStyle name="Standaard 3 4 2 2 4 2 4 3" xfId="13633" xr:uid="{5D6D317B-5CBF-43A5-8A20-A43F735CCB1B}"/>
    <cellStyle name="Standaard 3 4 2 2 4 2 4 3 2" xfId="34002" xr:uid="{C4CF6392-95C0-4A99-89BF-D25B0BCDDC3B}"/>
    <cellStyle name="Standaard 3 4 2 2 4 2 4 4" xfId="23818" xr:uid="{B08D25A2-8407-4A57-9E8A-C072E399E766}"/>
    <cellStyle name="Standaard 3 4 2 2 4 2 5" xfId="6913" xr:uid="{31946F1A-1751-4FCA-812B-12AACDB2FB53}"/>
    <cellStyle name="Standaard 3 4 2 2 4 2 5 2" xfId="17102" xr:uid="{932F22A1-5C91-4C7C-AD2A-1703511B4D12}"/>
    <cellStyle name="Standaard 3 4 2 2 4 2 5 2 2" xfId="37471" xr:uid="{3CC8419C-443D-4337-8A2B-449ED74B62EA}"/>
    <cellStyle name="Standaard 3 4 2 2 4 2 5 3" xfId="27287" xr:uid="{69FFA1A6-5E04-4AEE-8D29-FBC5131D1C09}"/>
    <cellStyle name="Standaard 3 4 2 2 4 2 6" xfId="11090" xr:uid="{02DFADA3-A987-4F99-A9DF-86E7F5E031AD}"/>
    <cellStyle name="Standaard 3 4 2 2 4 2 6 2" xfId="31459" xr:uid="{721351A3-5B64-4EF2-992B-E73372A398AD}"/>
    <cellStyle name="Standaard 3 4 2 2 4 2 7" xfId="21275" xr:uid="{96D2262A-4EA8-443F-AB2F-3D9596893522}"/>
    <cellStyle name="Standaard 3 4 2 2 4 3" xfId="1334" xr:uid="{3F15E3D1-7C28-4812-9DC1-CB25862ED517}"/>
    <cellStyle name="Standaard 3 4 2 2 4 3 2" xfId="3879" xr:uid="{8E70F02E-349B-4C29-B222-DACF63B1F381}"/>
    <cellStyle name="Standaard 3 4 2 2 4 3 2 2" xfId="6920" xr:uid="{92CEE301-5076-4820-81B7-B252C4CD244A}"/>
    <cellStyle name="Standaard 3 4 2 2 4 3 2 2 2" xfId="17109" xr:uid="{96BF1245-6865-44C4-8069-28802D491ADF}"/>
    <cellStyle name="Standaard 3 4 2 2 4 3 2 2 2 2" xfId="37478" xr:uid="{6E4E16C6-7F9B-45AB-A2C5-12F43BB44FA5}"/>
    <cellStyle name="Standaard 3 4 2 2 4 3 2 2 3" xfId="27294" xr:uid="{E062CAA4-9FC8-499A-B66B-1EAB177DEB64}"/>
    <cellStyle name="Standaard 3 4 2 2 4 3 2 3" xfId="14057" xr:uid="{D66A1B5C-FA85-4414-A8FD-C6E9071FEA3F}"/>
    <cellStyle name="Standaard 3 4 2 2 4 3 2 3 2" xfId="34426" xr:uid="{882A6F7D-B962-4B33-A017-47AB67679AA6}"/>
    <cellStyle name="Standaard 3 4 2 2 4 3 2 4" xfId="24242" xr:uid="{C02A3776-414F-41CE-837C-AFB80F19CD9D}"/>
    <cellStyle name="Standaard 3 4 2 2 4 3 3" xfId="6919" xr:uid="{BE6A0B62-5DD2-4A4E-953D-F5E15F4DA695}"/>
    <cellStyle name="Standaard 3 4 2 2 4 3 3 2" xfId="17108" xr:uid="{B86CF862-D891-4907-B651-9DD73720DB01}"/>
    <cellStyle name="Standaard 3 4 2 2 4 3 3 2 2" xfId="37477" xr:uid="{CA234E7A-8820-4E3B-A6CA-94133688B25B}"/>
    <cellStyle name="Standaard 3 4 2 2 4 3 3 3" xfId="27293" xr:uid="{CC9C349B-4BDE-4402-AD1B-7DDEAF144E0F}"/>
    <cellStyle name="Standaard 3 4 2 2 4 3 4" xfId="11514" xr:uid="{CCCE2C13-0D51-4E94-AF8E-1958DEA23A58}"/>
    <cellStyle name="Standaard 3 4 2 2 4 3 4 2" xfId="31883" xr:uid="{CF34DB0C-FC6E-47FB-BAEE-EA82F805E31E}"/>
    <cellStyle name="Standaard 3 4 2 2 4 3 5" xfId="21699" xr:uid="{14A0CE4A-91C8-4CD9-BECD-99660EE7A92B}"/>
    <cellStyle name="Standaard 3 4 2 2 4 4" xfId="2181" xr:uid="{AC132A35-3D15-425B-B1DB-5C230C1A5E39}"/>
    <cellStyle name="Standaard 3 4 2 2 4 4 2" xfId="4726" xr:uid="{896B0AF0-C529-4CD0-9126-8A2ABE2B3EFB}"/>
    <cellStyle name="Standaard 3 4 2 2 4 4 2 2" xfId="6922" xr:uid="{21C62D2D-24BA-46A8-99F7-C60E1B0A3218}"/>
    <cellStyle name="Standaard 3 4 2 2 4 4 2 2 2" xfId="17111" xr:uid="{7AC20A9A-6A2D-4022-8C7A-853F2CD3B323}"/>
    <cellStyle name="Standaard 3 4 2 2 4 4 2 2 2 2" xfId="37480" xr:uid="{E1D7E7A3-84B3-4FAF-A539-959242C0CE50}"/>
    <cellStyle name="Standaard 3 4 2 2 4 4 2 2 3" xfId="27296" xr:uid="{AC0C07FD-2AC4-420E-8AAA-E53B213DD8DB}"/>
    <cellStyle name="Standaard 3 4 2 2 4 4 2 3" xfId="14904" xr:uid="{3D70CD40-B7F7-4A92-90B1-152EB8361FDA}"/>
    <cellStyle name="Standaard 3 4 2 2 4 4 2 3 2" xfId="35273" xr:uid="{ED45EA3A-167B-49F3-A036-8944FA293347}"/>
    <cellStyle name="Standaard 3 4 2 2 4 4 2 4" xfId="25089" xr:uid="{62CD62C3-5F21-4B11-8A0B-336397679873}"/>
    <cellStyle name="Standaard 3 4 2 2 4 4 3" xfId="6921" xr:uid="{4BC36D4C-E16A-4242-98AE-EE3B7EA6635F}"/>
    <cellStyle name="Standaard 3 4 2 2 4 4 3 2" xfId="17110" xr:uid="{70711B3E-B63B-4182-A95C-BBC0E5C408D1}"/>
    <cellStyle name="Standaard 3 4 2 2 4 4 3 2 2" xfId="37479" xr:uid="{DF786D0B-44BD-4D15-A0D4-0A4A023AF159}"/>
    <cellStyle name="Standaard 3 4 2 2 4 4 3 3" xfId="27295" xr:uid="{6929081F-B978-4E92-BABE-5DBFBCAF5DC0}"/>
    <cellStyle name="Standaard 3 4 2 2 4 4 4" xfId="12361" xr:uid="{3CA4138B-6574-4F8F-AF99-D054B6F10D0A}"/>
    <cellStyle name="Standaard 3 4 2 2 4 4 4 2" xfId="32730" xr:uid="{9110034A-7CE6-4EC8-AD4B-B35D23DDD538}"/>
    <cellStyle name="Standaard 3 4 2 2 4 4 5" xfId="22546" xr:uid="{3F2DF6B1-79D1-4063-8C0C-FD211B94FD7D}"/>
    <cellStyle name="Standaard 3 4 2 2 4 5" xfId="3031" xr:uid="{942CA682-C12A-451F-B9EF-3C3477510067}"/>
    <cellStyle name="Standaard 3 4 2 2 4 5 2" xfId="6923" xr:uid="{877D0F6E-158F-40AB-A246-874937B98504}"/>
    <cellStyle name="Standaard 3 4 2 2 4 5 2 2" xfId="17112" xr:uid="{5A5E995F-76FA-4551-A78A-CDE4C8642E28}"/>
    <cellStyle name="Standaard 3 4 2 2 4 5 2 2 2" xfId="37481" xr:uid="{0942513B-C2F0-4069-9A6E-C02EC9318141}"/>
    <cellStyle name="Standaard 3 4 2 2 4 5 2 3" xfId="27297" xr:uid="{807D5F57-7F2A-4E49-9CAA-A4CA2D8A77C0}"/>
    <cellStyle name="Standaard 3 4 2 2 4 5 3" xfId="13209" xr:uid="{BC03A393-4318-4409-9C0B-743D1C2E3DAE}"/>
    <cellStyle name="Standaard 3 4 2 2 4 5 3 2" xfId="33578" xr:uid="{BA37D5B6-5921-412D-ABDD-B00B5A519FFB}"/>
    <cellStyle name="Standaard 3 4 2 2 4 5 4" xfId="23394" xr:uid="{736FDD1F-5768-482A-9663-14C3C633D16D}"/>
    <cellStyle name="Standaard 3 4 2 2 4 6" xfId="6912" xr:uid="{4BC8C685-F091-4103-BB62-201AF2825E2C}"/>
    <cellStyle name="Standaard 3 4 2 2 4 6 2" xfId="17101" xr:uid="{1F7EE384-BF89-4BC0-8D17-37FC9F7BEA73}"/>
    <cellStyle name="Standaard 3 4 2 2 4 6 2 2" xfId="37470" xr:uid="{242D4B02-8732-4082-87CC-BD06F83B0CB6}"/>
    <cellStyle name="Standaard 3 4 2 2 4 6 3" xfId="27286" xr:uid="{7E568785-D9F2-45B0-988B-8996FEE51CF9}"/>
    <cellStyle name="Standaard 3 4 2 2 4 7" xfId="10666" xr:uid="{AD478538-1FD2-4068-A73C-955F52CE7C77}"/>
    <cellStyle name="Standaard 3 4 2 2 4 7 2" xfId="31035" xr:uid="{48A4C0B4-06AE-4BAE-919D-5E1047936271}"/>
    <cellStyle name="Standaard 3 4 2 2 4 8" xfId="20851" xr:uid="{35F650AC-983C-4B4D-A9E0-F6878CDCD5BA}"/>
    <cellStyle name="Standaard 3 4 2 2 5" xfId="602" xr:uid="{ED84AE87-8CCC-4BA6-B5D4-6171A5894502}"/>
    <cellStyle name="Standaard 3 4 2 2 5 2" xfId="1028" xr:uid="{F35686A7-6CCE-47D9-B3D6-D1B9D0209691}"/>
    <cellStyle name="Standaard 3 4 2 2 5 2 2" xfId="1878" xr:uid="{62224160-1AF2-466A-A671-A47727119FCC}"/>
    <cellStyle name="Standaard 3 4 2 2 5 2 2 2" xfId="4423" xr:uid="{68C7A629-FDC7-4D0E-8EFB-A089B4293A31}"/>
    <cellStyle name="Standaard 3 4 2 2 5 2 2 2 2" xfId="6927" xr:uid="{D99EE1B1-182E-426C-B35A-28ABBAC1E7D7}"/>
    <cellStyle name="Standaard 3 4 2 2 5 2 2 2 2 2" xfId="17116" xr:uid="{D5A2D6EB-C2F8-4245-9668-FD896ADDCB0E}"/>
    <cellStyle name="Standaard 3 4 2 2 5 2 2 2 2 2 2" xfId="37485" xr:uid="{CA76552B-73B5-4432-82BE-582465D9EA13}"/>
    <cellStyle name="Standaard 3 4 2 2 5 2 2 2 2 3" xfId="27301" xr:uid="{6668BCF7-C4E3-4B7A-A1F3-8048EFE752C1}"/>
    <cellStyle name="Standaard 3 4 2 2 5 2 2 2 3" xfId="14601" xr:uid="{FEFD2E1B-DE50-4C4C-94BE-618F90A4A39B}"/>
    <cellStyle name="Standaard 3 4 2 2 5 2 2 2 3 2" xfId="34970" xr:uid="{AF522747-55BD-4CA7-9C31-3FED2F75396E}"/>
    <cellStyle name="Standaard 3 4 2 2 5 2 2 2 4" xfId="24786" xr:uid="{E2D4FDFD-E24D-4B07-B2E2-E406D322AD72}"/>
    <cellStyle name="Standaard 3 4 2 2 5 2 2 3" xfId="6926" xr:uid="{1AC86E79-5FCB-4F12-BEBA-E7D798B674B7}"/>
    <cellStyle name="Standaard 3 4 2 2 5 2 2 3 2" xfId="17115" xr:uid="{5FA12D88-7CCE-4332-8AFD-75DB004D20A9}"/>
    <cellStyle name="Standaard 3 4 2 2 5 2 2 3 2 2" xfId="37484" xr:uid="{0959E5A5-AD63-49CC-9C5C-7823EBCE5EEF}"/>
    <cellStyle name="Standaard 3 4 2 2 5 2 2 3 3" xfId="27300" xr:uid="{9A17167A-8ED0-42E9-AC6D-5EE5D15DDDB4}"/>
    <cellStyle name="Standaard 3 4 2 2 5 2 2 4" xfId="12058" xr:uid="{6F927BF1-2D01-4F51-A7FE-E72A0C122E77}"/>
    <cellStyle name="Standaard 3 4 2 2 5 2 2 4 2" xfId="32427" xr:uid="{45A7BFF9-1E65-4775-9B21-0EC8FF8B5AAF}"/>
    <cellStyle name="Standaard 3 4 2 2 5 2 2 5" xfId="22243" xr:uid="{13C871C6-E91C-4AB0-A0CA-9E85692635AB}"/>
    <cellStyle name="Standaard 3 4 2 2 5 2 3" xfId="2725" xr:uid="{5DCB192B-9C12-4E73-87A0-4EE527926EC0}"/>
    <cellStyle name="Standaard 3 4 2 2 5 2 3 2" xfId="5270" xr:uid="{A05ABBFC-D593-47DE-AD3F-3E00431263CC}"/>
    <cellStyle name="Standaard 3 4 2 2 5 2 3 2 2" xfId="6929" xr:uid="{EAE84311-9B9E-4D50-BEEC-A891D3FCE190}"/>
    <cellStyle name="Standaard 3 4 2 2 5 2 3 2 2 2" xfId="17118" xr:uid="{3D221DDC-28A3-4189-9AA6-6CE3C4F2C9C4}"/>
    <cellStyle name="Standaard 3 4 2 2 5 2 3 2 2 2 2" xfId="37487" xr:uid="{EC61F5D4-C95C-4836-BD3C-8BBB698A612B}"/>
    <cellStyle name="Standaard 3 4 2 2 5 2 3 2 2 3" xfId="27303" xr:uid="{ED20A62C-BE5A-4C85-AFBD-14BB02673408}"/>
    <cellStyle name="Standaard 3 4 2 2 5 2 3 2 3" xfId="15448" xr:uid="{10018C7D-390B-4FDA-AB30-7141F3C5C8AF}"/>
    <cellStyle name="Standaard 3 4 2 2 5 2 3 2 3 2" xfId="35817" xr:uid="{7BC2BE86-C191-4173-BA38-29950DFDB772}"/>
    <cellStyle name="Standaard 3 4 2 2 5 2 3 2 4" xfId="25633" xr:uid="{CF501A70-864E-44F6-BCA0-128F0CFE49EB}"/>
    <cellStyle name="Standaard 3 4 2 2 5 2 3 3" xfId="6928" xr:uid="{53C02D2D-3191-484D-B48F-B68535B1518F}"/>
    <cellStyle name="Standaard 3 4 2 2 5 2 3 3 2" xfId="17117" xr:uid="{ECE3EB4A-6FC9-433B-9E08-77F347052CAB}"/>
    <cellStyle name="Standaard 3 4 2 2 5 2 3 3 2 2" xfId="37486" xr:uid="{2AA964F1-275C-43EE-8EC5-C59D3292210C}"/>
    <cellStyle name="Standaard 3 4 2 2 5 2 3 3 3" xfId="27302" xr:uid="{018F1D57-9E0F-4776-A784-85A80026E701}"/>
    <cellStyle name="Standaard 3 4 2 2 5 2 3 4" xfId="12905" xr:uid="{EF1C1426-6806-4E44-B5F1-157CF480D287}"/>
    <cellStyle name="Standaard 3 4 2 2 5 2 3 4 2" xfId="33274" xr:uid="{EA0B8DF4-6AC4-48DB-91F3-98E5EF03705D}"/>
    <cellStyle name="Standaard 3 4 2 2 5 2 3 5" xfId="23090" xr:uid="{A3C4F8E5-0F61-400F-8EC0-99B404275B7D}"/>
    <cellStyle name="Standaard 3 4 2 2 5 2 4" xfId="3575" xr:uid="{7DAE06CB-DBA9-4C60-ABA6-B924C6475734}"/>
    <cellStyle name="Standaard 3 4 2 2 5 2 4 2" xfId="6930" xr:uid="{3027EADC-034A-4FD4-BA68-D4952992B472}"/>
    <cellStyle name="Standaard 3 4 2 2 5 2 4 2 2" xfId="17119" xr:uid="{FB2E03D3-B739-40F2-9BEB-0EDFC73B2DA8}"/>
    <cellStyle name="Standaard 3 4 2 2 5 2 4 2 2 2" xfId="37488" xr:uid="{19228199-6FF6-4762-A44B-5D78D4F9BBCC}"/>
    <cellStyle name="Standaard 3 4 2 2 5 2 4 2 3" xfId="27304" xr:uid="{5DC2FE75-A64A-4E92-ADA8-20ABFEA052FB}"/>
    <cellStyle name="Standaard 3 4 2 2 5 2 4 3" xfId="13753" xr:uid="{55F78325-7A5D-41E5-993B-F35327363A96}"/>
    <cellStyle name="Standaard 3 4 2 2 5 2 4 3 2" xfId="34122" xr:uid="{300B8085-C59D-438A-B511-DD8FE3ECD608}"/>
    <cellStyle name="Standaard 3 4 2 2 5 2 4 4" xfId="23938" xr:uid="{8D82C01B-1887-49CA-BA58-D421F4CECC61}"/>
    <cellStyle name="Standaard 3 4 2 2 5 2 5" xfId="6925" xr:uid="{D4911BE0-3D83-4CA4-AD0F-D172D2157D39}"/>
    <cellStyle name="Standaard 3 4 2 2 5 2 5 2" xfId="17114" xr:uid="{87C8E011-D7D0-457B-8A9A-8EA89DC9DD6F}"/>
    <cellStyle name="Standaard 3 4 2 2 5 2 5 2 2" xfId="37483" xr:uid="{181FE4F6-03DB-4C10-8E6F-E3119A24076B}"/>
    <cellStyle name="Standaard 3 4 2 2 5 2 5 3" xfId="27299" xr:uid="{34AC97C2-866F-4B84-A511-21311C41F7E5}"/>
    <cellStyle name="Standaard 3 4 2 2 5 2 6" xfId="11210" xr:uid="{3089B6AA-C7BD-4E9D-BBAA-E2841EDAACEC}"/>
    <cellStyle name="Standaard 3 4 2 2 5 2 6 2" xfId="31579" xr:uid="{264C78B5-FF38-4229-8DDB-B17074292149}"/>
    <cellStyle name="Standaard 3 4 2 2 5 2 7" xfId="21395" xr:uid="{59C0DDE4-0996-4058-AEC3-7F373221ADD4}"/>
    <cellStyle name="Standaard 3 4 2 2 5 3" xfId="1454" xr:uid="{9161C766-25D7-4330-A84A-095DF1C82F25}"/>
    <cellStyle name="Standaard 3 4 2 2 5 3 2" xfId="3999" xr:uid="{15D6D62D-FF5F-451E-8701-958C387B84DB}"/>
    <cellStyle name="Standaard 3 4 2 2 5 3 2 2" xfId="6932" xr:uid="{181895AA-05BE-43CE-B07E-95142A166E46}"/>
    <cellStyle name="Standaard 3 4 2 2 5 3 2 2 2" xfId="17121" xr:uid="{1F26EF61-DD62-47C8-BA92-16FDD42A1291}"/>
    <cellStyle name="Standaard 3 4 2 2 5 3 2 2 2 2" xfId="37490" xr:uid="{B656B1A8-1F09-4DDD-A1EE-3960E6795917}"/>
    <cellStyle name="Standaard 3 4 2 2 5 3 2 2 3" xfId="27306" xr:uid="{2C9229A3-1446-43DB-891A-F97835E6D2B3}"/>
    <cellStyle name="Standaard 3 4 2 2 5 3 2 3" xfId="14177" xr:uid="{E4F0142D-ED22-49B3-9C7E-7126E89AC084}"/>
    <cellStyle name="Standaard 3 4 2 2 5 3 2 3 2" xfId="34546" xr:uid="{97F95847-CA47-4AD2-B275-714B651B1D8E}"/>
    <cellStyle name="Standaard 3 4 2 2 5 3 2 4" xfId="24362" xr:uid="{DB5C7579-AD6E-4A4F-BAF4-E5ACA37CD285}"/>
    <cellStyle name="Standaard 3 4 2 2 5 3 3" xfId="6931" xr:uid="{FD791D4E-CD32-416B-A614-27AF2EDC54ED}"/>
    <cellStyle name="Standaard 3 4 2 2 5 3 3 2" xfId="17120" xr:uid="{5C49B0F4-167C-40D1-BF2E-2424A10D1A0E}"/>
    <cellStyle name="Standaard 3 4 2 2 5 3 3 2 2" xfId="37489" xr:uid="{5FD84206-C1D4-43E0-8A98-456B0B21FF2B}"/>
    <cellStyle name="Standaard 3 4 2 2 5 3 3 3" xfId="27305" xr:uid="{4D47A77E-E96A-459B-833E-88EE1A14CEF7}"/>
    <cellStyle name="Standaard 3 4 2 2 5 3 4" xfId="11634" xr:uid="{4A438F3D-EA58-4868-ABC3-060774A3B079}"/>
    <cellStyle name="Standaard 3 4 2 2 5 3 4 2" xfId="32003" xr:uid="{5DB794EA-4013-4E1D-BF5D-B928EC08FEB7}"/>
    <cellStyle name="Standaard 3 4 2 2 5 3 5" xfId="21819" xr:uid="{936FE9DC-1A9C-429A-AB9A-F18292CA0271}"/>
    <cellStyle name="Standaard 3 4 2 2 5 4" xfId="2301" xr:uid="{C2D5E2AD-BF68-444D-A5F4-E549A2CA1B40}"/>
    <cellStyle name="Standaard 3 4 2 2 5 4 2" xfId="4846" xr:uid="{0A4882FD-396E-4992-8C2F-88E3290ED17C}"/>
    <cellStyle name="Standaard 3 4 2 2 5 4 2 2" xfId="6934" xr:uid="{EA38CFB6-08AA-4115-B3C9-E2F79C509140}"/>
    <cellStyle name="Standaard 3 4 2 2 5 4 2 2 2" xfId="17123" xr:uid="{4A67AFCC-19AA-4E7E-9D9F-0127AE36DFAC}"/>
    <cellStyle name="Standaard 3 4 2 2 5 4 2 2 2 2" xfId="37492" xr:uid="{7F7BEFD9-DD6D-4564-A7FF-6421E2BCAE20}"/>
    <cellStyle name="Standaard 3 4 2 2 5 4 2 2 3" xfId="27308" xr:uid="{5822AE3A-D264-4052-B569-51D7AF80B08A}"/>
    <cellStyle name="Standaard 3 4 2 2 5 4 2 3" xfId="15024" xr:uid="{047EA08E-2639-4741-A3C6-38EBC630ACA4}"/>
    <cellStyle name="Standaard 3 4 2 2 5 4 2 3 2" xfId="35393" xr:uid="{757433E7-B66E-4E88-85C7-149E0B0F3311}"/>
    <cellStyle name="Standaard 3 4 2 2 5 4 2 4" xfId="25209" xr:uid="{A6A134E2-4C3B-4758-AB87-2877CDD65494}"/>
    <cellStyle name="Standaard 3 4 2 2 5 4 3" xfId="6933" xr:uid="{7744B250-566F-435D-83CA-2F772C40F27E}"/>
    <cellStyle name="Standaard 3 4 2 2 5 4 3 2" xfId="17122" xr:uid="{3148A6B5-41AA-451A-9BA0-D61D239381C6}"/>
    <cellStyle name="Standaard 3 4 2 2 5 4 3 2 2" xfId="37491" xr:uid="{F2CF9DA8-CF0B-424C-9E93-A9C9D0A9C251}"/>
    <cellStyle name="Standaard 3 4 2 2 5 4 3 3" xfId="27307" xr:uid="{92F621BC-270C-485B-AE93-81BCDAB1888D}"/>
    <cellStyle name="Standaard 3 4 2 2 5 4 4" xfId="12481" xr:uid="{5049C92D-B697-4241-A9FE-EAF92073B7AC}"/>
    <cellStyle name="Standaard 3 4 2 2 5 4 4 2" xfId="32850" xr:uid="{0A070A2D-C135-4F12-8A3A-DAFC82EA5234}"/>
    <cellStyle name="Standaard 3 4 2 2 5 4 5" xfId="22666" xr:uid="{DB5DAEA2-42D0-482D-84BC-E48103D4C3AB}"/>
    <cellStyle name="Standaard 3 4 2 2 5 5" xfId="3151" xr:uid="{D501E490-DCAB-40BB-B2C1-68746EA111E3}"/>
    <cellStyle name="Standaard 3 4 2 2 5 5 2" xfId="6935" xr:uid="{B5168F32-F126-4425-951A-E4B69D32E3E3}"/>
    <cellStyle name="Standaard 3 4 2 2 5 5 2 2" xfId="17124" xr:uid="{E41B6B59-0101-4BD3-98CC-11996E844D47}"/>
    <cellStyle name="Standaard 3 4 2 2 5 5 2 2 2" xfId="37493" xr:uid="{0753249A-1761-4C65-B4E4-B2DE49D93A0C}"/>
    <cellStyle name="Standaard 3 4 2 2 5 5 2 3" xfId="27309" xr:uid="{3641F455-ED86-4CEC-A9B5-ABF39F2AB2AD}"/>
    <cellStyle name="Standaard 3 4 2 2 5 5 3" xfId="13329" xr:uid="{5A2E2757-4F68-420F-B483-2D9420AEEAC1}"/>
    <cellStyle name="Standaard 3 4 2 2 5 5 3 2" xfId="33698" xr:uid="{DB2F077F-267F-4741-9971-9A569FDB5EFB}"/>
    <cellStyle name="Standaard 3 4 2 2 5 5 4" xfId="23514" xr:uid="{D95187D0-3851-4144-AB47-C82B891CF921}"/>
    <cellStyle name="Standaard 3 4 2 2 5 6" xfId="6924" xr:uid="{FB3286B3-FA16-40B0-A183-566BF2B01153}"/>
    <cellStyle name="Standaard 3 4 2 2 5 6 2" xfId="17113" xr:uid="{4E669C46-00C5-4B34-A373-7F258B8FB988}"/>
    <cellStyle name="Standaard 3 4 2 2 5 6 2 2" xfId="37482" xr:uid="{5F7786C1-7B2F-4949-AEE6-D8EB4C6928D3}"/>
    <cellStyle name="Standaard 3 4 2 2 5 6 3" xfId="27298" xr:uid="{C05F57F1-3687-4B57-B76B-F2FE394EF4F0}"/>
    <cellStyle name="Standaard 3 4 2 2 5 7" xfId="10786" xr:uid="{86BEB4E1-D93B-488B-AFBF-CDF839AA608E}"/>
    <cellStyle name="Standaard 3 4 2 2 5 7 2" xfId="31155" xr:uid="{136A01DD-F1BC-49EF-85C3-C218F701F6A3}"/>
    <cellStyle name="Standaard 3 4 2 2 5 8" xfId="20971" xr:uid="{E2271CA1-EF50-4C04-A5FE-9BEF84C9D0C1}"/>
    <cellStyle name="Standaard 3 4 2 2 6" xfId="671" xr:uid="{2A9CF14E-434C-450A-A821-5E0FBB41A8DC}"/>
    <cellStyle name="Standaard 3 4 2 2 6 2" xfId="1521" xr:uid="{85DACE66-A695-4270-BD84-149FE9755903}"/>
    <cellStyle name="Standaard 3 4 2 2 6 2 2" xfId="4066" xr:uid="{9DC24B68-F4CC-4270-9D85-E0646684646E}"/>
    <cellStyle name="Standaard 3 4 2 2 6 2 2 2" xfId="6938" xr:uid="{6633AC5B-EAA2-4ECF-A782-1B4886B6825A}"/>
    <cellStyle name="Standaard 3 4 2 2 6 2 2 2 2" xfId="17127" xr:uid="{78F932DC-AD46-4F8D-85D7-FF91E89E6EDC}"/>
    <cellStyle name="Standaard 3 4 2 2 6 2 2 2 2 2" xfId="37496" xr:uid="{21BD6183-6F32-4115-BF28-DC8EB25CD99E}"/>
    <cellStyle name="Standaard 3 4 2 2 6 2 2 2 3" xfId="27312" xr:uid="{B117A362-5B2A-4FD6-A5B4-B7F33F5CB67C}"/>
    <cellStyle name="Standaard 3 4 2 2 6 2 2 3" xfId="14244" xr:uid="{F3A023E7-334F-4334-8BE5-C885D6EEC03E}"/>
    <cellStyle name="Standaard 3 4 2 2 6 2 2 3 2" xfId="34613" xr:uid="{6AB635FA-9869-4C18-B7B8-A45681D828EF}"/>
    <cellStyle name="Standaard 3 4 2 2 6 2 2 4" xfId="24429" xr:uid="{A8BA0AA0-66FC-41B8-88BE-CB587E7AEA7F}"/>
    <cellStyle name="Standaard 3 4 2 2 6 2 3" xfId="6937" xr:uid="{D34CAE38-3CE2-4540-8109-D29826B4C89E}"/>
    <cellStyle name="Standaard 3 4 2 2 6 2 3 2" xfId="17126" xr:uid="{DC089F0B-DB51-4594-A45B-4BA7ADE89AAB}"/>
    <cellStyle name="Standaard 3 4 2 2 6 2 3 2 2" xfId="37495" xr:uid="{DE5FD7BC-9474-4C17-AAB7-0E90325DA1B0}"/>
    <cellStyle name="Standaard 3 4 2 2 6 2 3 3" xfId="27311" xr:uid="{76826827-7566-469D-A935-A2AB6FE7575F}"/>
    <cellStyle name="Standaard 3 4 2 2 6 2 4" xfId="11701" xr:uid="{CF58A9D6-D190-4046-AC01-8DE5D4A1FE82}"/>
    <cellStyle name="Standaard 3 4 2 2 6 2 4 2" xfId="32070" xr:uid="{52CEC993-1EBA-4758-863F-D3FFB785C6B9}"/>
    <cellStyle name="Standaard 3 4 2 2 6 2 5" xfId="21886" xr:uid="{E2E03EA2-716C-42E8-8F59-CCE2FE59E777}"/>
    <cellStyle name="Standaard 3 4 2 2 6 3" xfId="2368" xr:uid="{B24C8E72-A6B7-4C9A-AC9A-BF059C32B14A}"/>
    <cellStyle name="Standaard 3 4 2 2 6 3 2" xfId="4913" xr:uid="{A3699B02-EB0F-4ECE-8F63-394E014B5E83}"/>
    <cellStyle name="Standaard 3 4 2 2 6 3 2 2" xfId="6940" xr:uid="{C0829D2C-0E0D-4BDA-95A7-3699B96D14CF}"/>
    <cellStyle name="Standaard 3 4 2 2 6 3 2 2 2" xfId="17129" xr:uid="{5618E9AD-4DFB-4CC7-A2AD-B6B55AAA4338}"/>
    <cellStyle name="Standaard 3 4 2 2 6 3 2 2 2 2" xfId="37498" xr:uid="{5E0C01C7-1026-4D2F-AC52-20CEF2EC9486}"/>
    <cellStyle name="Standaard 3 4 2 2 6 3 2 2 3" xfId="27314" xr:uid="{8A4FA656-5201-4A86-B51E-DB393A283FD9}"/>
    <cellStyle name="Standaard 3 4 2 2 6 3 2 3" xfId="15091" xr:uid="{46A4CA11-9239-481A-831A-F89F8FC9AAD2}"/>
    <cellStyle name="Standaard 3 4 2 2 6 3 2 3 2" xfId="35460" xr:uid="{D38B3651-3F79-4C59-B194-AAF1C1BD891D}"/>
    <cellStyle name="Standaard 3 4 2 2 6 3 2 4" xfId="25276" xr:uid="{649A9FDE-BD0A-4EC5-8814-FF82C0E37D4D}"/>
    <cellStyle name="Standaard 3 4 2 2 6 3 3" xfId="6939" xr:uid="{5EDFE0E2-2C95-4788-9020-6B0F2C2CC7BE}"/>
    <cellStyle name="Standaard 3 4 2 2 6 3 3 2" xfId="17128" xr:uid="{68BC546A-8AEC-4C6D-B455-E64762870283}"/>
    <cellStyle name="Standaard 3 4 2 2 6 3 3 2 2" xfId="37497" xr:uid="{B6173E91-9DB9-47B6-A27B-FFC0B08F4FA9}"/>
    <cellStyle name="Standaard 3 4 2 2 6 3 3 3" xfId="27313" xr:uid="{5D19787F-5754-47F7-A0E1-917A8E677459}"/>
    <cellStyle name="Standaard 3 4 2 2 6 3 4" xfId="12548" xr:uid="{BE3A5358-30D0-4ED9-9D6D-B4AA86239E04}"/>
    <cellStyle name="Standaard 3 4 2 2 6 3 4 2" xfId="32917" xr:uid="{C3AFF496-0222-4EC0-B102-7364CEC66819}"/>
    <cellStyle name="Standaard 3 4 2 2 6 3 5" xfId="22733" xr:uid="{3803912D-D10C-45D2-B707-2CD97A922A78}"/>
    <cellStyle name="Standaard 3 4 2 2 6 4" xfId="3218" xr:uid="{91585F7B-A586-4F43-8ED7-B0E2AEC75187}"/>
    <cellStyle name="Standaard 3 4 2 2 6 4 2" xfId="6941" xr:uid="{44A6B65E-0B7C-4967-8C10-F16C156A30FF}"/>
    <cellStyle name="Standaard 3 4 2 2 6 4 2 2" xfId="17130" xr:uid="{6D590B13-7183-4ED8-B50A-DC67980490E1}"/>
    <cellStyle name="Standaard 3 4 2 2 6 4 2 2 2" xfId="37499" xr:uid="{557C2081-E3FD-46E2-ADFC-D85746930354}"/>
    <cellStyle name="Standaard 3 4 2 2 6 4 2 3" xfId="27315" xr:uid="{6E5B4869-BDC5-41B5-A8CA-977B8C253E26}"/>
    <cellStyle name="Standaard 3 4 2 2 6 4 3" xfId="13396" xr:uid="{8902DC9C-E2E8-49FA-8C58-E0131634056E}"/>
    <cellStyle name="Standaard 3 4 2 2 6 4 3 2" xfId="33765" xr:uid="{EB4B5C5B-B4EE-4018-8A3D-86D0DFCB7FF9}"/>
    <cellStyle name="Standaard 3 4 2 2 6 4 4" xfId="23581" xr:uid="{2CB01E10-8123-4296-84C4-9462D196916F}"/>
    <cellStyle name="Standaard 3 4 2 2 6 5" xfId="6936" xr:uid="{524EE16D-F6B3-4138-B126-BB1724ADC6BD}"/>
    <cellStyle name="Standaard 3 4 2 2 6 5 2" xfId="17125" xr:uid="{95C23715-FDB7-4932-AF07-7F1485198423}"/>
    <cellStyle name="Standaard 3 4 2 2 6 5 2 2" xfId="37494" xr:uid="{3750030F-FF47-4C75-9CF5-292778747995}"/>
    <cellStyle name="Standaard 3 4 2 2 6 5 3" xfId="27310" xr:uid="{3160D5EC-2983-4FE5-8B2F-853AAF5308D1}"/>
    <cellStyle name="Standaard 3 4 2 2 6 6" xfId="10853" xr:uid="{F89701A0-5C70-41CB-84BD-C30C6830E29A}"/>
    <cellStyle name="Standaard 3 4 2 2 6 6 2" xfId="31222" xr:uid="{FD520023-C3C9-45A5-974B-41881D081A18}"/>
    <cellStyle name="Standaard 3 4 2 2 6 7" xfId="21038" xr:uid="{6C63916A-D213-4806-A611-01217C2BA5DD}"/>
    <cellStyle name="Standaard 3 4 2 2 7" xfId="1097" xr:uid="{7388EEF9-5925-4BD0-A2E6-87B1115E4F2D}"/>
    <cellStyle name="Standaard 3 4 2 2 7 2" xfId="3642" xr:uid="{BA8C4B62-5A0D-46D5-9493-FF56BDF3226F}"/>
    <cellStyle name="Standaard 3 4 2 2 7 2 2" xfId="6943" xr:uid="{92F4F9AE-B55D-4064-A04F-E2760D4D0CCB}"/>
    <cellStyle name="Standaard 3 4 2 2 7 2 2 2" xfId="17132" xr:uid="{22B02F41-A50D-434D-AB4F-B0A55D34BE96}"/>
    <cellStyle name="Standaard 3 4 2 2 7 2 2 2 2" xfId="37501" xr:uid="{847407E1-FF81-499A-82B5-CBCCCB2C817A}"/>
    <cellStyle name="Standaard 3 4 2 2 7 2 2 3" xfId="27317" xr:uid="{83C4F82F-5981-4A60-9159-32E0FBED3908}"/>
    <cellStyle name="Standaard 3 4 2 2 7 2 3" xfId="13820" xr:uid="{BEBBF607-72C7-4BE3-90B5-8DECE0157F60}"/>
    <cellStyle name="Standaard 3 4 2 2 7 2 3 2" xfId="34189" xr:uid="{8CD11FFE-4468-473B-AB5B-A60F5E75249D}"/>
    <cellStyle name="Standaard 3 4 2 2 7 2 4" xfId="24005" xr:uid="{9BA05572-3DBE-4B60-A724-C4D3415B1303}"/>
    <cellStyle name="Standaard 3 4 2 2 7 3" xfId="6942" xr:uid="{F428DE1E-D4D3-4BED-856F-E386D60D21BF}"/>
    <cellStyle name="Standaard 3 4 2 2 7 3 2" xfId="17131" xr:uid="{E568FDFF-4751-4FB8-840A-E036236FA40B}"/>
    <cellStyle name="Standaard 3 4 2 2 7 3 2 2" xfId="37500" xr:uid="{7BE18CBD-1EBC-4FC6-AB68-7503755E77CC}"/>
    <cellStyle name="Standaard 3 4 2 2 7 3 3" xfId="27316" xr:uid="{67D062E5-7747-4469-9EE5-596EB1A70438}"/>
    <cellStyle name="Standaard 3 4 2 2 7 4" xfId="11277" xr:uid="{56B5473C-EE41-4B9B-B229-FC4AFC124A91}"/>
    <cellStyle name="Standaard 3 4 2 2 7 4 2" xfId="31646" xr:uid="{E8BCCFB3-D89C-4688-A5FC-EBE1A2DD1B45}"/>
    <cellStyle name="Standaard 3 4 2 2 7 5" xfId="21462" xr:uid="{D78A7F9F-104D-4E05-8706-B20292DBDEBB}"/>
    <cellStyle name="Standaard 3 4 2 2 8" xfId="1944" xr:uid="{DB7509B2-C966-4B5D-AA0E-5560086A5E3B}"/>
    <cellStyle name="Standaard 3 4 2 2 8 2" xfId="4489" xr:uid="{A037E257-550F-40BD-89A8-089521FF8D20}"/>
    <cellStyle name="Standaard 3 4 2 2 8 2 2" xfId="6945" xr:uid="{69B82DEB-C3A5-4C29-91A4-DD1F28057D75}"/>
    <cellStyle name="Standaard 3 4 2 2 8 2 2 2" xfId="17134" xr:uid="{1FAE7E85-D230-4BA6-BAFE-A99A3381F904}"/>
    <cellStyle name="Standaard 3 4 2 2 8 2 2 2 2" xfId="37503" xr:uid="{94BFCB90-2330-4A95-A5A8-31F4CBEB408F}"/>
    <cellStyle name="Standaard 3 4 2 2 8 2 2 3" xfId="27319" xr:uid="{748F6D1F-C028-4D89-83B5-476EDD8C31D2}"/>
    <cellStyle name="Standaard 3 4 2 2 8 2 3" xfId="14667" xr:uid="{23B1131F-3F0A-4943-B996-F82367B4FDC0}"/>
    <cellStyle name="Standaard 3 4 2 2 8 2 3 2" xfId="35036" xr:uid="{B738433F-51E3-4051-9BE1-1995111063FA}"/>
    <cellStyle name="Standaard 3 4 2 2 8 2 4" xfId="24852" xr:uid="{9B6C1375-7D12-40DD-B1CB-627D56DBC4C7}"/>
    <cellStyle name="Standaard 3 4 2 2 8 3" xfId="6944" xr:uid="{AA7FDC02-1B84-4EC5-BF7B-D54C2005F34D}"/>
    <cellStyle name="Standaard 3 4 2 2 8 3 2" xfId="17133" xr:uid="{9B543576-2F45-4ED5-ADB8-7D797DB49454}"/>
    <cellStyle name="Standaard 3 4 2 2 8 3 2 2" xfId="37502" xr:uid="{D652AC54-E70A-406B-AF54-E3AC72FAEE5A}"/>
    <cellStyle name="Standaard 3 4 2 2 8 3 3" xfId="27318" xr:uid="{019FB024-3C68-4109-8285-21C15BACE7D9}"/>
    <cellStyle name="Standaard 3 4 2 2 8 4" xfId="12124" xr:uid="{83E4AEA6-5161-4430-B967-56FAF760B416}"/>
    <cellStyle name="Standaard 3 4 2 2 8 4 2" xfId="32493" xr:uid="{F34D0512-37BD-4CBB-AD90-1980A1343EB5}"/>
    <cellStyle name="Standaard 3 4 2 2 8 5" xfId="22309" xr:uid="{05593BE3-1FE1-427F-A635-5F7FC41B9D96}"/>
    <cellStyle name="Standaard 3 4 2 2 9" xfId="2794" xr:uid="{58CBC65F-C8A4-415B-AC8E-B3EED2E1A797}"/>
    <cellStyle name="Standaard 3 4 2 2 9 2" xfId="6946" xr:uid="{FB6E65C6-9102-468F-BB38-C50AA40A5A97}"/>
    <cellStyle name="Standaard 3 4 2 2 9 2 2" xfId="17135" xr:uid="{D71F8654-64E3-4766-9976-F69D4C5EEBE1}"/>
    <cellStyle name="Standaard 3 4 2 2 9 2 2 2" xfId="37504" xr:uid="{E360C54D-BF08-4CC5-8BF1-5765B8473932}"/>
    <cellStyle name="Standaard 3 4 2 2 9 2 3" xfId="27320" xr:uid="{03C09515-D4D3-4242-B06C-78D55CBA2CCA}"/>
    <cellStyle name="Standaard 3 4 2 2 9 3" xfId="12972" xr:uid="{BDF22004-7B86-48AC-AE17-99F25FC42BF7}"/>
    <cellStyle name="Standaard 3 4 2 2 9 3 2" xfId="33341" xr:uid="{4C830E2F-297C-4BA4-A69E-DCB6FFC3C2E4}"/>
    <cellStyle name="Standaard 3 4 2 2 9 4" xfId="23157" xr:uid="{B2BF1765-B306-4F1F-B8C1-B69A1E3C99DD}"/>
    <cellStyle name="Standaard 3 4 2 3" xfId="144" xr:uid="{457C25C9-05A9-4EB3-9045-5E702C216761}"/>
    <cellStyle name="Standaard 3 4 2 3 2" xfId="280" xr:uid="{B926C401-765C-4E1F-AF4C-F0F06B090F74}"/>
    <cellStyle name="Standaard 3 4 2 3 2 2" xfId="838" xr:uid="{0DEF2706-AE77-4BB3-AE8C-1C3A9FE5F673}"/>
    <cellStyle name="Standaard 3 4 2 3 2 2 2" xfId="1688" xr:uid="{F899815D-153F-4993-AAD7-67878A4EE7EF}"/>
    <cellStyle name="Standaard 3 4 2 3 2 2 2 2" xfId="4233" xr:uid="{E5FA8DA5-7DCF-449A-9496-8EC132902D17}"/>
    <cellStyle name="Standaard 3 4 2 3 2 2 2 2 2" xfId="6951" xr:uid="{D837C9CE-CDB4-44DA-9A8C-FB87660AEA1D}"/>
    <cellStyle name="Standaard 3 4 2 3 2 2 2 2 2 2" xfId="17140" xr:uid="{5B379A99-B4E9-4B64-B2AA-8731A645C85A}"/>
    <cellStyle name="Standaard 3 4 2 3 2 2 2 2 2 2 2" xfId="37509" xr:uid="{D77EE624-EC36-4DB6-B053-B269D2174FAD}"/>
    <cellStyle name="Standaard 3 4 2 3 2 2 2 2 2 3" xfId="27325" xr:uid="{3EAF76B3-C79B-46DB-A754-DB17AB74B1D2}"/>
    <cellStyle name="Standaard 3 4 2 3 2 2 2 2 3" xfId="14411" xr:uid="{51360052-6ADA-432B-BEF0-765980135766}"/>
    <cellStyle name="Standaard 3 4 2 3 2 2 2 2 3 2" xfId="34780" xr:uid="{E034D1EA-8B23-4A2D-B82C-F3E79A6A1AAC}"/>
    <cellStyle name="Standaard 3 4 2 3 2 2 2 2 4" xfId="24596" xr:uid="{1C48F2E1-BD85-482F-B3D9-3032F7108111}"/>
    <cellStyle name="Standaard 3 4 2 3 2 2 2 3" xfId="6950" xr:uid="{3024C25B-83C0-4B77-9854-3C54F28ED1FC}"/>
    <cellStyle name="Standaard 3 4 2 3 2 2 2 3 2" xfId="17139" xr:uid="{551C636A-CD71-45B2-A10B-517640E97310}"/>
    <cellStyle name="Standaard 3 4 2 3 2 2 2 3 2 2" xfId="37508" xr:uid="{46CF4447-3D18-45AD-8252-EEA93CC53DF9}"/>
    <cellStyle name="Standaard 3 4 2 3 2 2 2 3 3" xfId="27324" xr:uid="{0C86917D-FC66-4BB2-9EC3-76605D4377BF}"/>
    <cellStyle name="Standaard 3 4 2 3 2 2 2 4" xfId="11868" xr:uid="{CDEDEC01-CA21-41D4-A32B-01662ECC9621}"/>
    <cellStyle name="Standaard 3 4 2 3 2 2 2 4 2" xfId="32237" xr:uid="{B0264486-A3BA-41CD-9D71-BFF2D2E8A1AA}"/>
    <cellStyle name="Standaard 3 4 2 3 2 2 2 5" xfId="22053" xr:uid="{CC368BED-7A5F-4283-8E01-BD9413EA1051}"/>
    <cellStyle name="Standaard 3 4 2 3 2 2 3" xfId="2535" xr:uid="{A7CED74B-7AF1-4C77-9151-3DF112E3D774}"/>
    <cellStyle name="Standaard 3 4 2 3 2 2 3 2" xfId="5080" xr:uid="{A9FDD5AC-E89E-4B90-9DC3-B26BAFB2F057}"/>
    <cellStyle name="Standaard 3 4 2 3 2 2 3 2 2" xfId="6953" xr:uid="{6DDD30F2-DE6C-4EA6-BFDA-E93F506088CA}"/>
    <cellStyle name="Standaard 3 4 2 3 2 2 3 2 2 2" xfId="17142" xr:uid="{171B02C5-F820-44D9-B597-AD6C6D9E7C65}"/>
    <cellStyle name="Standaard 3 4 2 3 2 2 3 2 2 2 2" xfId="37511" xr:uid="{754881D6-E6B0-4481-8445-BEBDD680E870}"/>
    <cellStyle name="Standaard 3 4 2 3 2 2 3 2 2 3" xfId="27327" xr:uid="{47718579-0BAB-4AC3-B042-AF8462BDE241}"/>
    <cellStyle name="Standaard 3 4 2 3 2 2 3 2 3" xfId="15258" xr:uid="{CD5FEABE-C5A3-4F40-ABC8-3C410134916E}"/>
    <cellStyle name="Standaard 3 4 2 3 2 2 3 2 3 2" xfId="35627" xr:uid="{BA47437A-8899-43A1-8DB6-DFB6AAC5DF90}"/>
    <cellStyle name="Standaard 3 4 2 3 2 2 3 2 4" xfId="25443" xr:uid="{82C1E7BF-077F-44C8-BAB2-031FE09F0E00}"/>
    <cellStyle name="Standaard 3 4 2 3 2 2 3 3" xfId="6952" xr:uid="{D3E13A5D-73DE-4A5E-91AF-6912FB52292A}"/>
    <cellStyle name="Standaard 3 4 2 3 2 2 3 3 2" xfId="17141" xr:uid="{2B00C85F-358B-43BC-8D4C-F90A9FAF391F}"/>
    <cellStyle name="Standaard 3 4 2 3 2 2 3 3 2 2" xfId="37510" xr:uid="{0BDDFBA3-FA3E-4B28-BAB2-128BE5BA5656}"/>
    <cellStyle name="Standaard 3 4 2 3 2 2 3 3 3" xfId="27326" xr:uid="{19D00D39-5C74-48F8-BC15-6101A7BEAF33}"/>
    <cellStyle name="Standaard 3 4 2 3 2 2 3 4" xfId="12715" xr:uid="{BF36C474-DA3A-41D0-AB92-CAAAC07F7784}"/>
    <cellStyle name="Standaard 3 4 2 3 2 2 3 4 2" xfId="33084" xr:uid="{DD76BCBF-C410-4E69-B459-F9FBE0BCC455}"/>
    <cellStyle name="Standaard 3 4 2 3 2 2 3 5" xfId="22900" xr:uid="{33B05F2F-DB24-4795-A5C4-24319C74F1DE}"/>
    <cellStyle name="Standaard 3 4 2 3 2 2 4" xfId="3385" xr:uid="{41B01005-C02A-4A00-B4E6-A6CFCD8D86CB}"/>
    <cellStyle name="Standaard 3 4 2 3 2 2 4 2" xfId="6954" xr:uid="{8683A4BA-AC68-414B-AC46-8CC645988B4A}"/>
    <cellStyle name="Standaard 3 4 2 3 2 2 4 2 2" xfId="17143" xr:uid="{FE5BE920-4ABC-42E1-B6F5-98F57F2E79F3}"/>
    <cellStyle name="Standaard 3 4 2 3 2 2 4 2 2 2" xfId="37512" xr:uid="{1A1575F4-0E52-4E0F-956A-24C9D89D752D}"/>
    <cellStyle name="Standaard 3 4 2 3 2 2 4 2 3" xfId="27328" xr:uid="{A213A817-97EC-43BD-A88F-CA66D408641E}"/>
    <cellStyle name="Standaard 3 4 2 3 2 2 4 3" xfId="13563" xr:uid="{BE6E7D18-FB50-47E9-8B58-A8E1FA6801E6}"/>
    <cellStyle name="Standaard 3 4 2 3 2 2 4 3 2" xfId="33932" xr:uid="{BA6C3B1F-8CD8-484B-9BB4-C27FC948753F}"/>
    <cellStyle name="Standaard 3 4 2 3 2 2 4 4" xfId="23748" xr:uid="{204F1DF5-C0B2-4854-853C-822D909BB851}"/>
    <cellStyle name="Standaard 3 4 2 3 2 2 5" xfId="6949" xr:uid="{FEDEE898-4C70-48C1-AC79-EFBECA630128}"/>
    <cellStyle name="Standaard 3 4 2 3 2 2 5 2" xfId="17138" xr:uid="{3D64CE68-FFB7-481B-8F41-E1340E4B7202}"/>
    <cellStyle name="Standaard 3 4 2 3 2 2 5 2 2" xfId="37507" xr:uid="{1F807576-B594-4EA7-84F5-4376A99F4EC3}"/>
    <cellStyle name="Standaard 3 4 2 3 2 2 5 3" xfId="27323" xr:uid="{1AA8981B-6E74-4FC7-98D8-8743DB54163E}"/>
    <cellStyle name="Standaard 3 4 2 3 2 2 6" xfId="11020" xr:uid="{96277FA0-7556-41D9-8F47-95ABA667D9D4}"/>
    <cellStyle name="Standaard 3 4 2 3 2 2 6 2" xfId="31389" xr:uid="{8FEC6EE9-4B0D-487E-AB40-3F38E2A75174}"/>
    <cellStyle name="Standaard 3 4 2 3 2 2 7" xfId="21205" xr:uid="{4ADF0017-E616-48E2-9FDC-D097F17233D3}"/>
    <cellStyle name="Standaard 3 4 2 3 2 3" xfId="1264" xr:uid="{48E5BEA0-0EF9-4C28-9EA2-152FFB30F71A}"/>
    <cellStyle name="Standaard 3 4 2 3 2 3 2" xfId="3809" xr:uid="{623C842A-AC4D-4D7C-9E17-DF643681AD65}"/>
    <cellStyle name="Standaard 3 4 2 3 2 3 2 2" xfId="6956" xr:uid="{AB716F76-2B78-4072-955B-08D1F0FCF7C6}"/>
    <cellStyle name="Standaard 3 4 2 3 2 3 2 2 2" xfId="17145" xr:uid="{DC8BCC86-7198-4BD3-91F1-81336C519A5F}"/>
    <cellStyle name="Standaard 3 4 2 3 2 3 2 2 2 2" xfId="37514" xr:uid="{C42713B0-2C02-4D71-A3E5-984B17FA0B26}"/>
    <cellStyle name="Standaard 3 4 2 3 2 3 2 2 3" xfId="27330" xr:uid="{798FC1D3-E3B4-446B-8E0E-A3CFB4B89D00}"/>
    <cellStyle name="Standaard 3 4 2 3 2 3 2 3" xfId="13987" xr:uid="{95652B41-4B08-4EE1-B405-D9C9CC86AAA4}"/>
    <cellStyle name="Standaard 3 4 2 3 2 3 2 3 2" xfId="34356" xr:uid="{AD36F8D6-4596-4B5D-B40C-12FDCC561175}"/>
    <cellStyle name="Standaard 3 4 2 3 2 3 2 4" xfId="24172" xr:uid="{9DBC9435-A912-4778-8B55-DB47C9432DAD}"/>
    <cellStyle name="Standaard 3 4 2 3 2 3 3" xfId="6955" xr:uid="{8C823E70-337F-48A2-9BF0-3571C93453AF}"/>
    <cellStyle name="Standaard 3 4 2 3 2 3 3 2" xfId="17144" xr:uid="{D3824D4C-AF01-4DBF-B314-DF25AAD35D38}"/>
    <cellStyle name="Standaard 3 4 2 3 2 3 3 2 2" xfId="37513" xr:uid="{E268BEC6-D28B-47DE-9D24-888C3126C898}"/>
    <cellStyle name="Standaard 3 4 2 3 2 3 3 3" xfId="27329" xr:uid="{19DBCEB9-8F0D-4891-A7F4-3886CB3233E8}"/>
    <cellStyle name="Standaard 3 4 2 3 2 3 4" xfId="11444" xr:uid="{7A754FE4-3F64-4742-BE72-DB5251A1CC6D}"/>
    <cellStyle name="Standaard 3 4 2 3 2 3 4 2" xfId="31813" xr:uid="{E45BB8B5-0E0C-4A72-B8B8-0CE1E643C69F}"/>
    <cellStyle name="Standaard 3 4 2 3 2 3 5" xfId="21629" xr:uid="{29DE9836-CEDD-4EE4-A461-7D8CF0B91ADE}"/>
    <cellStyle name="Standaard 3 4 2 3 2 4" xfId="2111" xr:uid="{2FAB1D0C-E9C8-44D2-9FA1-E42C92CE758A}"/>
    <cellStyle name="Standaard 3 4 2 3 2 4 2" xfId="4656" xr:uid="{4073B316-0B2E-43D0-8BD5-0E55A90B3129}"/>
    <cellStyle name="Standaard 3 4 2 3 2 4 2 2" xfId="6958" xr:uid="{728E45A0-E8E5-4831-887B-42DAC38F89EC}"/>
    <cellStyle name="Standaard 3 4 2 3 2 4 2 2 2" xfId="17147" xr:uid="{1DD4F602-D930-4EAA-9412-1BB63679131E}"/>
    <cellStyle name="Standaard 3 4 2 3 2 4 2 2 2 2" xfId="37516" xr:uid="{B978374E-5731-434D-8DD1-060B7EF7A288}"/>
    <cellStyle name="Standaard 3 4 2 3 2 4 2 2 3" xfId="27332" xr:uid="{20A490A5-D814-4695-98D8-51B20BA678E5}"/>
    <cellStyle name="Standaard 3 4 2 3 2 4 2 3" xfId="14834" xr:uid="{0AE65A5A-E1AE-4A6F-AF2A-C1F50969633C}"/>
    <cellStyle name="Standaard 3 4 2 3 2 4 2 3 2" xfId="35203" xr:uid="{0386E624-C6E5-4C44-901C-06B89CB93E52}"/>
    <cellStyle name="Standaard 3 4 2 3 2 4 2 4" xfId="25019" xr:uid="{93AF2C67-3360-4E29-87A2-5F0BC6F31A2B}"/>
    <cellStyle name="Standaard 3 4 2 3 2 4 3" xfId="6957" xr:uid="{2A1C9234-93FB-4781-BA35-5A4F46539F87}"/>
    <cellStyle name="Standaard 3 4 2 3 2 4 3 2" xfId="17146" xr:uid="{B1C4FA5A-F6A2-43AB-BB5D-078ABC608920}"/>
    <cellStyle name="Standaard 3 4 2 3 2 4 3 2 2" xfId="37515" xr:uid="{00FAFE20-2D92-45B5-AD6A-FA2D16F229B0}"/>
    <cellStyle name="Standaard 3 4 2 3 2 4 3 3" xfId="27331" xr:uid="{819A6299-899A-48ED-979F-BA82036F61DC}"/>
    <cellStyle name="Standaard 3 4 2 3 2 4 4" xfId="12291" xr:uid="{2B419C8C-55EE-4894-9381-855549C6B1BC}"/>
    <cellStyle name="Standaard 3 4 2 3 2 4 4 2" xfId="32660" xr:uid="{F1F0E104-19D3-416B-81E1-1CF4159B5B39}"/>
    <cellStyle name="Standaard 3 4 2 3 2 4 5" xfId="22476" xr:uid="{EC8859C7-339B-4548-8916-AFB1B00637C5}"/>
    <cellStyle name="Standaard 3 4 2 3 2 5" xfId="2961" xr:uid="{1754ECC1-00BD-44AB-8184-3D2D90AA7A9B}"/>
    <cellStyle name="Standaard 3 4 2 3 2 5 2" xfId="6959" xr:uid="{32EB9DB7-D394-4583-9C2E-0FE0867AEC6A}"/>
    <cellStyle name="Standaard 3 4 2 3 2 5 2 2" xfId="17148" xr:uid="{230971DF-192F-4B36-BD72-52ED621B0506}"/>
    <cellStyle name="Standaard 3 4 2 3 2 5 2 2 2" xfId="37517" xr:uid="{B25FEC08-A18D-4DD3-814D-D7A893B90B72}"/>
    <cellStyle name="Standaard 3 4 2 3 2 5 2 3" xfId="27333" xr:uid="{9CB387A0-CB76-4F5A-82F8-83F643CED89F}"/>
    <cellStyle name="Standaard 3 4 2 3 2 5 3" xfId="13139" xr:uid="{B5251655-B00C-4047-9DA0-F536607B8612}"/>
    <cellStyle name="Standaard 3 4 2 3 2 5 3 2" xfId="33508" xr:uid="{DB7391D1-7932-44E6-9872-DEA6EEA01D56}"/>
    <cellStyle name="Standaard 3 4 2 3 2 5 4" xfId="23324" xr:uid="{52827C64-8B77-46D3-B131-47FEE503D2F6}"/>
    <cellStyle name="Standaard 3 4 2 3 2 6" xfId="6948" xr:uid="{2B7A8627-CA42-4AFF-A7ED-1BD769787FFC}"/>
    <cellStyle name="Standaard 3 4 2 3 2 6 2" xfId="17137" xr:uid="{B8D28746-50BD-49D8-999C-081485FE60C9}"/>
    <cellStyle name="Standaard 3 4 2 3 2 6 2 2" xfId="37506" xr:uid="{379A99FC-F74B-433E-9E79-D9ABB6C42DD6}"/>
    <cellStyle name="Standaard 3 4 2 3 2 6 3" xfId="27322" xr:uid="{41215954-D5F3-4BE6-BE1D-A2D66E1B3E5A}"/>
    <cellStyle name="Standaard 3 4 2 3 2 7" xfId="10596" xr:uid="{02873081-41AA-4217-9816-80D821569704}"/>
    <cellStyle name="Standaard 3 4 2 3 2 7 2" xfId="30965" xr:uid="{83CB7807-E75E-44D6-92AA-67D52BCC6D44}"/>
    <cellStyle name="Standaard 3 4 2 3 2 8" xfId="20781" xr:uid="{25EFF2DB-14BB-49CC-98CE-5D0C9A69D2E5}"/>
    <cellStyle name="Standaard 3 4 2 3 3" xfId="704" xr:uid="{9232CCB1-AAB8-45A2-BA14-80C8DA27A3B9}"/>
    <cellStyle name="Standaard 3 4 2 3 3 2" xfId="1554" xr:uid="{F01B823B-AA8C-44DC-B47B-201E7B746965}"/>
    <cellStyle name="Standaard 3 4 2 3 3 2 2" xfId="4099" xr:uid="{B20D4C95-4225-4239-A118-F20798F92949}"/>
    <cellStyle name="Standaard 3 4 2 3 3 2 2 2" xfId="6962" xr:uid="{B6F65C86-50F1-4E7A-8851-1694560F92E2}"/>
    <cellStyle name="Standaard 3 4 2 3 3 2 2 2 2" xfId="17151" xr:uid="{784292BC-292B-4429-A246-53D546C66515}"/>
    <cellStyle name="Standaard 3 4 2 3 3 2 2 2 2 2" xfId="37520" xr:uid="{86F62595-55F6-4DFD-A7FF-C5D74F45AD5E}"/>
    <cellStyle name="Standaard 3 4 2 3 3 2 2 2 3" xfId="27336" xr:uid="{4DAEB3E5-3F77-4E0D-89CC-56B399A7BDCA}"/>
    <cellStyle name="Standaard 3 4 2 3 3 2 2 3" xfId="14277" xr:uid="{62F20334-4706-4F33-914C-968620C338E7}"/>
    <cellStyle name="Standaard 3 4 2 3 3 2 2 3 2" xfId="34646" xr:uid="{7F538439-4047-4694-BA97-01541880EEE9}"/>
    <cellStyle name="Standaard 3 4 2 3 3 2 2 4" xfId="24462" xr:uid="{4AFBAAAF-4F10-4E51-A09D-7B75E59899BD}"/>
    <cellStyle name="Standaard 3 4 2 3 3 2 3" xfId="6961" xr:uid="{93B01C32-3544-41BA-B3AF-5AE6D3B9FABE}"/>
    <cellStyle name="Standaard 3 4 2 3 3 2 3 2" xfId="17150" xr:uid="{01717435-603D-4956-8EDE-0324D3422451}"/>
    <cellStyle name="Standaard 3 4 2 3 3 2 3 2 2" xfId="37519" xr:uid="{D6C78029-D678-43C3-AF55-A8A1747C04F3}"/>
    <cellStyle name="Standaard 3 4 2 3 3 2 3 3" xfId="27335" xr:uid="{54319EBE-611D-4BE5-977A-ECE06EE65CF6}"/>
    <cellStyle name="Standaard 3 4 2 3 3 2 4" xfId="11734" xr:uid="{548233C6-3A81-47D9-81F0-39AD34CC00DB}"/>
    <cellStyle name="Standaard 3 4 2 3 3 2 4 2" xfId="32103" xr:uid="{E1174167-E0A8-4623-B439-8548421891DE}"/>
    <cellStyle name="Standaard 3 4 2 3 3 2 5" xfId="21919" xr:uid="{C107B18C-6BA4-4C29-9F4F-1A6EECEAA0E7}"/>
    <cellStyle name="Standaard 3 4 2 3 3 3" xfId="2401" xr:uid="{8C414B68-7A54-4195-AF24-878ED8A2BBDC}"/>
    <cellStyle name="Standaard 3 4 2 3 3 3 2" xfId="4946" xr:uid="{50EF8B0F-AE3F-4E6F-98E4-AA1D23A7486B}"/>
    <cellStyle name="Standaard 3 4 2 3 3 3 2 2" xfId="6964" xr:uid="{5B78B308-4C97-4BC3-A5CF-E7C4ED2D3EA9}"/>
    <cellStyle name="Standaard 3 4 2 3 3 3 2 2 2" xfId="17153" xr:uid="{1FBA55B6-A1C6-4C8E-942F-D8A0113907D6}"/>
    <cellStyle name="Standaard 3 4 2 3 3 3 2 2 2 2" xfId="37522" xr:uid="{6F88CCA1-4199-4538-A0B2-75B92CE7596F}"/>
    <cellStyle name="Standaard 3 4 2 3 3 3 2 2 3" xfId="27338" xr:uid="{CA661424-EFEF-4932-A716-F71AD5E9BD6E}"/>
    <cellStyle name="Standaard 3 4 2 3 3 3 2 3" xfId="15124" xr:uid="{780A03AD-B1AD-4971-953E-729CE9B4B41E}"/>
    <cellStyle name="Standaard 3 4 2 3 3 3 2 3 2" xfId="35493" xr:uid="{A3CFEA34-E57E-4764-B630-4F1D037211B6}"/>
    <cellStyle name="Standaard 3 4 2 3 3 3 2 4" xfId="25309" xr:uid="{DF4DFED3-ED12-4B2A-8857-7B174A10A6DC}"/>
    <cellStyle name="Standaard 3 4 2 3 3 3 3" xfId="6963" xr:uid="{67277603-66E1-42EA-B83A-69E8F14EE9E6}"/>
    <cellStyle name="Standaard 3 4 2 3 3 3 3 2" xfId="17152" xr:uid="{90703189-A7DA-4148-BD28-B883821D156F}"/>
    <cellStyle name="Standaard 3 4 2 3 3 3 3 2 2" xfId="37521" xr:uid="{2D348B75-3537-439C-AAF2-3A5957543D72}"/>
    <cellStyle name="Standaard 3 4 2 3 3 3 3 3" xfId="27337" xr:uid="{9798E8EF-9D11-4DCC-B746-19C89494103B}"/>
    <cellStyle name="Standaard 3 4 2 3 3 3 4" xfId="12581" xr:uid="{83C55E70-2D56-446D-A6FE-E4352014C377}"/>
    <cellStyle name="Standaard 3 4 2 3 3 3 4 2" xfId="32950" xr:uid="{878FF892-062F-4735-BD4C-5CC4AD069AD8}"/>
    <cellStyle name="Standaard 3 4 2 3 3 3 5" xfId="22766" xr:uid="{05B23D2D-550A-49D3-9535-571E8740146C}"/>
    <cellStyle name="Standaard 3 4 2 3 3 4" xfId="3251" xr:uid="{C3D8F031-095D-427E-BEB6-1DF31639C5D0}"/>
    <cellStyle name="Standaard 3 4 2 3 3 4 2" xfId="6965" xr:uid="{5C23CFD4-9A0B-484F-8929-1E16F90F0A42}"/>
    <cellStyle name="Standaard 3 4 2 3 3 4 2 2" xfId="17154" xr:uid="{3366C7DA-3DF3-46EB-92CC-FB5D7F8257E4}"/>
    <cellStyle name="Standaard 3 4 2 3 3 4 2 2 2" xfId="37523" xr:uid="{00E9391C-F579-4126-A2DD-2558BA2ADFF1}"/>
    <cellStyle name="Standaard 3 4 2 3 3 4 2 3" xfId="27339" xr:uid="{CC9F37FF-A55E-425C-B9BE-445095D254A6}"/>
    <cellStyle name="Standaard 3 4 2 3 3 4 3" xfId="13429" xr:uid="{16B150CE-D5B1-4634-A70B-CA99ECC6F794}"/>
    <cellStyle name="Standaard 3 4 2 3 3 4 3 2" xfId="33798" xr:uid="{A77EA8E0-CF67-4F8C-88AF-CB62D02AE1F0}"/>
    <cellStyle name="Standaard 3 4 2 3 3 4 4" xfId="23614" xr:uid="{3CA223C2-7B37-4B3E-BA49-B9E77B6EEACA}"/>
    <cellStyle name="Standaard 3 4 2 3 3 5" xfId="6960" xr:uid="{3CD3E025-BF58-43CF-B6A0-DC8829FF935A}"/>
    <cellStyle name="Standaard 3 4 2 3 3 5 2" xfId="17149" xr:uid="{4460CE73-1365-415E-B8C9-4A78583AC4C9}"/>
    <cellStyle name="Standaard 3 4 2 3 3 5 2 2" xfId="37518" xr:uid="{25CEE7EE-19C8-4AD4-96D8-100485F6376D}"/>
    <cellStyle name="Standaard 3 4 2 3 3 5 3" xfId="27334" xr:uid="{199C2095-D0F4-43B3-B970-D28D72C70D1A}"/>
    <cellStyle name="Standaard 3 4 2 3 3 6" xfId="10886" xr:uid="{E65D7AC0-F2B5-4BF3-A964-56508DE45E31}"/>
    <cellStyle name="Standaard 3 4 2 3 3 6 2" xfId="31255" xr:uid="{798E14B0-7C3F-47B2-A8A2-CD27E110E8AC}"/>
    <cellStyle name="Standaard 3 4 2 3 3 7" xfId="21071" xr:uid="{DD7D7CFC-3973-4BDF-B174-187037E72DE1}"/>
    <cellStyle name="Standaard 3 4 2 3 4" xfId="1130" xr:uid="{5F7752F6-5E9C-440F-BC9B-49DB1A09CD38}"/>
    <cellStyle name="Standaard 3 4 2 3 4 2" xfId="3675" xr:uid="{2163E396-DF60-4616-982C-D2EA030A9FF2}"/>
    <cellStyle name="Standaard 3 4 2 3 4 2 2" xfId="6967" xr:uid="{1C94125E-A892-42B6-AE9F-47C9B264ECFE}"/>
    <cellStyle name="Standaard 3 4 2 3 4 2 2 2" xfId="17156" xr:uid="{506A9011-DF59-47DF-85D8-0A4342306525}"/>
    <cellStyle name="Standaard 3 4 2 3 4 2 2 2 2" xfId="37525" xr:uid="{AC289DFF-E1B9-4813-8EA6-9923EB1C45BA}"/>
    <cellStyle name="Standaard 3 4 2 3 4 2 2 3" xfId="27341" xr:uid="{FFAC0E2B-E8BD-406E-8035-9DE22C1C80BA}"/>
    <cellStyle name="Standaard 3 4 2 3 4 2 3" xfId="13853" xr:uid="{0C4F728A-7453-4FC9-9317-12C1F61AE37B}"/>
    <cellStyle name="Standaard 3 4 2 3 4 2 3 2" xfId="34222" xr:uid="{5A92D121-1267-412A-A960-8687CE0711D1}"/>
    <cellStyle name="Standaard 3 4 2 3 4 2 4" xfId="24038" xr:uid="{6CC35E16-76EA-42A6-837C-1A5E3ABA2310}"/>
    <cellStyle name="Standaard 3 4 2 3 4 3" xfId="6966" xr:uid="{36A718CF-AA12-4F13-A964-A631AC8F1E93}"/>
    <cellStyle name="Standaard 3 4 2 3 4 3 2" xfId="17155" xr:uid="{A78C8ECD-B48E-4B7E-86C4-6AA6094E9FBF}"/>
    <cellStyle name="Standaard 3 4 2 3 4 3 2 2" xfId="37524" xr:uid="{5B42A90D-1FB0-48F2-ABE5-564DB01E8AAF}"/>
    <cellStyle name="Standaard 3 4 2 3 4 3 3" xfId="27340" xr:uid="{8D3357ED-EE54-4D42-8C9E-2AC8218B0FD7}"/>
    <cellStyle name="Standaard 3 4 2 3 4 4" xfId="11310" xr:uid="{18CFF06A-B8FC-4340-93CE-9F8947D269D7}"/>
    <cellStyle name="Standaard 3 4 2 3 4 4 2" xfId="31679" xr:uid="{614E5857-6020-4D79-B707-99B40D669D68}"/>
    <cellStyle name="Standaard 3 4 2 3 4 5" xfId="21495" xr:uid="{1CD12F58-0B08-45C4-8A81-1362024B5257}"/>
    <cellStyle name="Standaard 3 4 2 3 5" xfId="1977" xr:uid="{F110ED5A-9D3D-4AF2-A04F-7C78B3929FAA}"/>
    <cellStyle name="Standaard 3 4 2 3 5 2" xfId="4522" xr:uid="{B30C1B84-6DEA-499E-BE9E-A6BE680949B3}"/>
    <cellStyle name="Standaard 3 4 2 3 5 2 2" xfId="6969" xr:uid="{D11D76C5-30AA-41DC-B4F5-D81E51662256}"/>
    <cellStyle name="Standaard 3 4 2 3 5 2 2 2" xfId="17158" xr:uid="{FD0140F9-3681-46C7-A531-72BBBF9F7BB6}"/>
    <cellStyle name="Standaard 3 4 2 3 5 2 2 2 2" xfId="37527" xr:uid="{A5CE7954-77E0-4A6F-8B02-E716929ADF3C}"/>
    <cellStyle name="Standaard 3 4 2 3 5 2 2 3" xfId="27343" xr:uid="{B3C7FDA6-5A0C-463B-8DDA-9741E3B432C8}"/>
    <cellStyle name="Standaard 3 4 2 3 5 2 3" xfId="14700" xr:uid="{D60D19FB-2192-46E2-9691-438688635BE9}"/>
    <cellStyle name="Standaard 3 4 2 3 5 2 3 2" xfId="35069" xr:uid="{D0BD493B-EC8A-448F-BDD8-B841442441E6}"/>
    <cellStyle name="Standaard 3 4 2 3 5 2 4" xfId="24885" xr:uid="{D25BEE8D-D699-4441-8C87-E051F22DC8BB}"/>
    <cellStyle name="Standaard 3 4 2 3 5 3" xfId="6968" xr:uid="{8605B16F-3A52-4B79-9377-76846DA1DC19}"/>
    <cellStyle name="Standaard 3 4 2 3 5 3 2" xfId="17157" xr:uid="{2515ADCA-F67E-4E55-AE0C-59C7A5A1381C}"/>
    <cellStyle name="Standaard 3 4 2 3 5 3 2 2" xfId="37526" xr:uid="{44AC499E-2834-48DB-95D8-824526C5C01A}"/>
    <cellStyle name="Standaard 3 4 2 3 5 3 3" xfId="27342" xr:uid="{90B74690-1195-490E-8533-48030E37EC87}"/>
    <cellStyle name="Standaard 3 4 2 3 5 4" xfId="12157" xr:uid="{082E3D31-BC33-42E9-9F4D-E4F607E7C110}"/>
    <cellStyle name="Standaard 3 4 2 3 5 4 2" xfId="32526" xr:uid="{9348A56E-2C17-4E04-93C8-AB99E2FEC460}"/>
    <cellStyle name="Standaard 3 4 2 3 5 5" xfId="22342" xr:uid="{03349AAB-B556-4D77-BAF6-FF8740EEC895}"/>
    <cellStyle name="Standaard 3 4 2 3 6" xfId="2827" xr:uid="{EEEAB675-F1A3-4E21-ACBA-46AE216EA9A1}"/>
    <cellStyle name="Standaard 3 4 2 3 6 2" xfId="6970" xr:uid="{2C0C129C-9C71-4097-BFC4-BCFA76AF5AB7}"/>
    <cellStyle name="Standaard 3 4 2 3 6 2 2" xfId="17159" xr:uid="{A9893BE1-A741-44EF-8B53-7770942BFA2D}"/>
    <cellStyle name="Standaard 3 4 2 3 6 2 2 2" xfId="37528" xr:uid="{750A383E-330B-44FC-BCEA-97C9FFC5499A}"/>
    <cellStyle name="Standaard 3 4 2 3 6 2 3" xfId="27344" xr:uid="{EF88DFF7-AF16-454B-9E6B-70D23EA3743D}"/>
    <cellStyle name="Standaard 3 4 2 3 6 3" xfId="13005" xr:uid="{2C901B49-0DBB-43F5-9EA3-DDC09F1911BB}"/>
    <cellStyle name="Standaard 3 4 2 3 6 3 2" xfId="33374" xr:uid="{91301DBC-6731-4AB5-9A1A-7F9AFFC1F058}"/>
    <cellStyle name="Standaard 3 4 2 3 6 4" xfId="23190" xr:uid="{A4602929-E0B4-410B-B75A-B9F7BB8A1656}"/>
    <cellStyle name="Standaard 3 4 2 3 7" xfId="6947" xr:uid="{FA8750CB-995D-4310-9506-E8DC970B0674}"/>
    <cellStyle name="Standaard 3 4 2 3 7 2" xfId="17136" xr:uid="{60D7B5F3-DDED-428C-B352-937C7B15AB8D}"/>
    <cellStyle name="Standaard 3 4 2 3 7 2 2" xfId="37505" xr:uid="{EB57D1EF-7B4D-4478-B9EF-358141CE9AB6}"/>
    <cellStyle name="Standaard 3 4 2 3 7 3" xfId="27321" xr:uid="{C12731BC-4C7B-4303-BB20-285C6B403726}"/>
    <cellStyle name="Standaard 3 4 2 3 8" xfId="10462" xr:uid="{807E1A93-DF5A-426B-A2CC-F40E02358F8B}"/>
    <cellStyle name="Standaard 3 4 2 3 8 2" xfId="30831" xr:uid="{EB95015D-6C36-4C4F-9F1B-D2386DE2E6B4}"/>
    <cellStyle name="Standaard 3 4 2 3 9" xfId="20647" xr:uid="{28AEBA2D-F97E-4930-849F-6E620FD6EC84}"/>
    <cellStyle name="Standaard 3 4 2 4" xfId="214" xr:uid="{63BAA8BD-E40A-4B49-AD21-3129375E0DCE}"/>
    <cellStyle name="Standaard 3 4 2 4 2" xfId="772" xr:uid="{C70258B5-164C-4EF8-8C54-E99AE5DA26AF}"/>
    <cellStyle name="Standaard 3 4 2 4 2 2" xfId="1622" xr:uid="{CAC2D4B7-A1CF-4374-B95D-F6699B20B071}"/>
    <cellStyle name="Standaard 3 4 2 4 2 2 2" xfId="4167" xr:uid="{B31F5A1D-207C-4DDD-B57B-52FF0C72D429}"/>
    <cellStyle name="Standaard 3 4 2 4 2 2 2 2" xfId="6974" xr:uid="{19443A98-2C85-453C-A025-73676ACB4F7C}"/>
    <cellStyle name="Standaard 3 4 2 4 2 2 2 2 2" xfId="17163" xr:uid="{0BF32311-222A-4496-A393-FEBD7108E911}"/>
    <cellStyle name="Standaard 3 4 2 4 2 2 2 2 2 2" xfId="37532" xr:uid="{EEEA6CDA-B65A-43AC-99FD-7FA621498664}"/>
    <cellStyle name="Standaard 3 4 2 4 2 2 2 2 3" xfId="27348" xr:uid="{502096F1-9E34-40F2-A1CA-56E37EFF62CB}"/>
    <cellStyle name="Standaard 3 4 2 4 2 2 2 3" xfId="14345" xr:uid="{C19160E5-2E5F-4631-9EB9-5D59575994F6}"/>
    <cellStyle name="Standaard 3 4 2 4 2 2 2 3 2" xfId="34714" xr:uid="{928FFA3A-887B-4E13-B2D2-1E10764A2458}"/>
    <cellStyle name="Standaard 3 4 2 4 2 2 2 4" xfId="24530" xr:uid="{609F7E51-7597-422C-B9AC-3FF61539D91F}"/>
    <cellStyle name="Standaard 3 4 2 4 2 2 3" xfId="6973" xr:uid="{9B4FF153-B792-4245-AB2F-A07651B85BB1}"/>
    <cellStyle name="Standaard 3 4 2 4 2 2 3 2" xfId="17162" xr:uid="{17B6A49A-CA27-478E-A98E-0D3A37277A88}"/>
    <cellStyle name="Standaard 3 4 2 4 2 2 3 2 2" xfId="37531" xr:uid="{47CC5575-82B6-4ECB-9424-D5DF0DFBD3CE}"/>
    <cellStyle name="Standaard 3 4 2 4 2 2 3 3" xfId="27347" xr:uid="{EC44D69B-F7DB-4DDE-AA80-E039DCE61F90}"/>
    <cellStyle name="Standaard 3 4 2 4 2 2 4" xfId="11802" xr:uid="{00421442-EEFA-4287-88EB-6BF85C920458}"/>
    <cellStyle name="Standaard 3 4 2 4 2 2 4 2" xfId="32171" xr:uid="{0FD5C788-FFA5-44B2-B413-0E8D870B31B6}"/>
    <cellStyle name="Standaard 3 4 2 4 2 2 5" xfId="21987" xr:uid="{595AB7A3-BC84-496D-8141-A5F4817F1D28}"/>
    <cellStyle name="Standaard 3 4 2 4 2 3" xfId="2469" xr:uid="{A1B34478-D3A4-4240-8742-BC7F489FC290}"/>
    <cellStyle name="Standaard 3 4 2 4 2 3 2" xfId="5014" xr:uid="{F55D3FB2-7DF3-416C-981B-946281BFE758}"/>
    <cellStyle name="Standaard 3 4 2 4 2 3 2 2" xfId="6976" xr:uid="{585FFECC-ADAF-4A72-8646-55B084D94F28}"/>
    <cellStyle name="Standaard 3 4 2 4 2 3 2 2 2" xfId="17165" xr:uid="{2CBC081E-E0F1-492C-8069-872B4D32C445}"/>
    <cellStyle name="Standaard 3 4 2 4 2 3 2 2 2 2" xfId="37534" xr:uid="{23DA6BB9-9E1F-4765-B741-A3F35DA23BB1}"/>
    <cellStyle name="Standaard 3 4 2 4 2 3 2 2 3" xfId="27350" xr:uid="{B9793378-F1CE-4B1A-AAF1-F2BFE81D8E24}"/>
    <cellStyle name="Standaard 3 4 2 4 2 3 2 3" xfId="15192" xr:uid="{0C5B777E-6A0D-4DF0-B4DE-19EA63D9A478}"/>
    <cellStyle name="Standaard 3 4 2 4 2 3 2 3 2" xfId="35561" xr:uid="{317EE922-7B0A-49AB-BB61-FD1D135292AA}"/>
    <cellStyle name="Standaard 3 4 2 4 2 3 2 4" xfId="25377" xr:uid="{B1F57AB4-DC10-49B6-A778-87623F6AED86}"/>
    <cellStyle name="Standaard 3 4 2 4 2 3 3" xfId="6975" xr:uid="{3AD929E1-DED1-4D62-B819-C60F471F4A26}"/>
    <cellStyle name="Standaard 3 4 2 4 2 3 3 2" xfId="17164" xr:uid="{C9197665-8222-437B-A2AE-1EFFAEEA6349}"/>
    <cellStyle name="Standaard 3 4 2 4 2 3 3 2 2" xfId="37533" xr:uid="{E5EED0B9-A995-4E04-8D15-59A766B0E817}"/>
    <cellStyle name="Standaard 3 4 2 4 2 3 3 3" xfId="27349" xr:uid="{F6D3C861-BA26-43A8-BEC1-0B0FCC934D7C}"/>
    <cellStyle name="Standaard 3 4 2 4 2 3 4" xfId="12649" xr:uid="{098DD847-DCB8-4D69-873F-7CA22309DB58}"/>
    <cellStyle name="Standaard 3 4 2 4 2 3 4 2" xfId="33018" xr:uid="{4AB4EBC1-0737-4B8D-948B-FE97BF1984E9}"/>
    <cellStyle name="Standaard 3 4 2 4 2 3 5" xfId="22834" xr:uid="{A3C7E56D-2F2C-4214-BAA4-8DF1ABFE5249}"/>
    <cellStyle name="Standaard 3 4 2 4 2 4" xfId="3319" xr:uid="{036F58E2-82FD-46B6-BEB2-5841BA4FDFC2}"/>
    <cellStyle name="Standaard 3 4 2 4 2 4 2" xfId="6977" xr:uid="{6D552792-636E-4218-B17F-B70503E8E5E0}"/>
    <cellStyle name="Standaard 3 4 2 4 2 4 2 2" xfId="17166" xr:uid="{647C53AE-23FC-4CBE-884B-5ECAB46CB19C}"/>
    <cellStyle name="Standaard 3 4 2 4 2 4 2 2 2" xfId="37535" xr:uid="{8093A9AC-9E98-48F0-8DB6-086617A811AA}"/>
    <cellStyle name="Standaard 3 4 2 4 2 4 2 3" xfId="27351" xr:uid="{43702A22-5276-40FE-889F-61BA2C925B38}"/>
    <cellStyle name="Standaard 3 4 2 4 2 4 3" xfId="13497" xr:uid="{E71609FA-EBF8-4136-8559-A49C0B005FA8}"/>
    <cellStyle name="Standaard 3 4 2 4 2 4 3 2" xfId="33866" xr:uid="{30CF6BB3-DAAB-4A0F-9FA8-A03F2BC5F146}"/>
    <cellStyle name="Standaard 3 4 2 4 2 4 4" xfId="23682" xr:uid="{DCD67F70-EDAD-45A6-BB0E-AEEFAE3CC159}"/>
    <cellStyle name="Standaard 3 4 2 4 2 5" xfId="6972" xr:uid="{A997FA7A-2B00-429F-A1A1-6F43687630EC}"/>
    <cellStyle name="Standaard 3 4 2 4 2 5 2" xfId="17161" xr:uid="{E71404E7-0D51-4999-A23C-239E1FFC929B}"/>
    <cellStyle name="Standaard 3 4 2 4 2 5 2 2" xfId="37530" xr:uid="{94E45655-16F0-43E2-9731-37CD305AA0C9}"/>
    <cellStyle name="Standaard 3 4 2 4 2 5 3" xfId="27346" xr:uid="{3FD2EE08-D5F5-466E-A687-29096F63C1CB}"/>
    <cellStyle name="Standaard 3 4 2 4 2 6" xfId="10954" xr:uid="{0B68B3D1-935C-4A9C-87C0-E949992A24F5}"/>
    <cellStyle name="Standaard 3 4 2 4 2 6 2" xfId="31323" xr:uid="{91FB3C5A-7B0E-4B29-A846-4C3EFE0E3537}"/>
    <cellStyle name="Standaard 3 4 2 4 2 7" xfId="21139" xr:uid="{A51EA8D9-F977-4100-AC49-368C9AC30BCF}"/>
    <cellStyle name="Standaard 3 4 2 4 3" xfId="1198" xr:uid="{69080727-E895-463B-A39D-45B63B8F9AA0}"/>
    <cellStyle name="Standaard 3 4 2 4 3 2" xfId="3743" xr:uid="{042DDAAA-8378-4C09-8058-460E67F5209B}"/>
    <cellStyle name="Standaard 3 4 2 4 3 2 2" xfId="6979" xr:uid="{5C38CB55-5019-41A7-AB84-392F43BE6CF8}"/>
    <cellStyle name="Standaard 3 4 2 4 3 2 2 2" xfId="17168" xr:uid="{8AA5C9C7-75D7-4337-9F27-6BB0430A757F}"/>
    <cellStyle name="Standaard 3 4 2 4 3 2 2 2 2" xfId="37537" xr:uid="{75E212C2-96D0-4E4A-8574-D16D6D315E40}"/>
    <cellStyle name="Standaard 3 4 2 4 3 2 2 3" xfId="27353" xr:uid="{861CF060-F277-49FE-ABA9-C38932C61710}"/>
    <cellStyle name="Standaard 3 4 2 4 3 2 3" xfId="13921" xr:uid="{331EC25E-2B6D-425A-B90F-6EEC662DADB3}"/>
    <cellStyle name="Standaard 3 4 2 4 3 2 3 2" xfId="34290" xr:uid="{1D72E499-36F9-44CA-B296-0C8E7E0AB37D}"/>
    <cellStyle name="Standaard 3 4 2 4 3 2 4" xfId="24106" xr:uid="{EA86BC3D-7636-49C1-ABB0-86B182842EBF}"/>
    <cellStyle name="Standaard 3 4 2 4 3 3" xfId="6978" xr:uid="{2C0E3173-14B0-4DD8-9E7C-3A187812E37C}"/>
    <cellStyle name="Standaard 3 4 2 4 3 3 2" xfId="17167" xr:uid="{8B68753B-C7AC-47F9-81AE-379040D64A8B}"/>
    <cellStyle name="Standaard 3 4 2 4 3 3 2 2" xfId="37536" xr:uid="{C303156B-FE03-45E7-BDBD-7EE314DC6912}"/>
    <cellStyle name="Standaard 3 4 2 4 3 3 3" xfId="27352" xr:uid="{D7898E60-C707-40BF-9F3E-1D3A878886A3}"/>
    <cellStyle name="Standaard 3 4 2 4 3 4" xfId="11378" xr:uid="{5E6D3336-D844-49A2-B1B2-B2E3E0116AFD}"/>
    <cellStyle name="Standaard 3 4 2 4 3 4 2" xfId="31747" xr:uid="{6B8072E1-C4BE-4758-8AAC-A7CE5242D447}"/>
    <cellStyle name="Standaard 3 4 2 4 3 5" xfId="21563" xr:uid="{5253E3EC-4EC3-4A41-9F2A-570F9DF3AD56}"/>
    <cellStyle name="Standaard 3 4 2 4 4" xfId="2045" xr:uid="{1D450B84-02F0-4821-8A60-688F07FDDF75}"/>
    <cellStyle name="Standaard 3 4 2 4 4 2" xfId="4590" xr:uid="{B8F866AB-A540-4F81-8069-250EC57DEFA8}"/>
    <cellStyle name="Standaard 3 4 2 4 4 2 2" xfId="6981" xr:uid="{2B2BA37F-7007-4C97-A339-C0D497BF265B}"/>
    <cellStyle name="Standaard 3 4 2 4 4 2 2 2" xfId="17170" xr:uid="{AC6EB393-8B11-4E59-9401-4C75D19421D1}"/>
    <cellStyle name="Standaard 3 4 2 4 4 2 2 2 2" xfId="37539" xr:uid="{385E03E0-9464-4374-8D28-FC130AC0EE1C}"/>
    <cellStyle name="Standaard 3 4 2 4 4 2 2 3" xfId="27355" xr:uid="{4EA537EF-CAA5-4853-816A-2A101E3D50F5}"/>
    <cellStyle name="Standaard 3 4 2 4 4 2 3" xfId="14768" xr:uid="{1CC7D41C-4489-4AF5-B0DC-326E32557047}"/>
    <cellStyle name="Standaard 3 4 2 4 4 2 3 2" xfId="35137" xr:uid="{F63782E0-7CCF-4777-9B49-AB02094C5A3A}"/>
    <cellStyle name="Standaard 3 4 2 4 4 2 4" xfId="24953" xr:uid="{F02AF9C4-1525-4CB9-A350-B10B51328564}"/>
    <cellStyle name="Standaard 3 4 2 4 4 3" xfId="6980" xr:uid="{0288398E-60C2-4700-A675-00F8289140AC}"/>
    <cellStyle name="Standaard 3 4 2 4 4 3 2" xfId="17169" xr:uid="{3F6C4C72-EB9E-48CE-B0BF-72C12F1A7A0B}"/>
    <cellStyle name="Standaard 3 4 2 4 4 3 2 2" xfId="37538" xr:uid="{70E1E451-FE7D-4120-B905-A882B913CF60}"/>
    <cellStyle name="Standaard 3 4 2 4 4 3 3" xfId="27354" xr:uid="{DBE92ECF-D7CF-4495-9223-F9846E55DBE2}"/>
    <cellStyle name="Standaard 3 4 2 4 4 4" xfId="12225" xr:uid="{079EC4F5-CD70-43D7-9B1E-1D99E4682E8A}"/>
    <cellStyle name="Standaard 3 4 2 4 4 4 2" xfId="32594" xr:uid="{8987F774-0A2F-4528-A716-C0F2BD3F46A3}"/>
    <cellStyle name="Standaard 3 4 2 4 4 5" xfId="22410" xr:uid="{25319090-ED87-44CD-96A3-ABB778C91456}"/>
    <cellStyle name="Standaard 3 4 2 4 5" xfId="2895" xr:uid="{9D66F134-D39E-4BB3-A780-206F46426554}"/>
    <cellStyle name="Standaard 3 4 2 4 5 2" xfId="6982" xr:uid="{1352EDC2-4AE6-441F-A196-AE61EE1D4889}"/>
    <cellStyle name="Standaard 3 4 2 4 5 2 2" xfId="17171" xr:uid="{81227085-D40E-438A-8D37-E5CDD25BE930}"/>
    <cellStyle name="Standaard 3 4 2 4 5 2 2 2" xfId="37540" xr:uid="{81D14F62-F8E2-4BC1-9711-F83930C61391}"/>
    <cellStyle name="Standaard 3 4 2 4 5 2 3" xfId="27356" xr:uid="{D65EB705-6FD6-46CD-A3DA-EF6D2D30EF51}"/>
    <cellStyle name="Standaard 3 4 2 4 5 3" xfId="13073" xr:uid="{6C505B7E-796C-49B5-9354-894D9BCA4A74}"/>
    <cellStyle name="Standaard 3 4 2 4 5 3 2" xfId="33442" xr:uid="{5478DC44-2792-4D89-9516-7CC1027F62DF}"/>
    <cellStyle name="Standaard 3 4 2 4 5 4" xfId="23258" xr:uid="{9DFE078D-8110-46FF-8565-8BAC7BCE4526}"/>
    <cellStyle name="Standaard 3 4 2 4 6" xfId="6971" xr:uid="{2BAC769E-57F2-4CE6-B051-BA5F4470B57B}"/>
    <cellStyle name="Standaard 3 4 2 4 6 2" xfId="17160" xr:uid="{A7FD9EE3-1DEA-4552-AE88-40D7B9ACEFF9}"/>
    <cellStyle name="Standaard 3 4 2 4 6 2 2" xfId="37529" xr:uid="{17BAD96C-385B-4199-95C4-ECFAAA7229CB}"/>
    <cellStyle name="Standaard 3 4 2 4 6 3" xfId="27345" xr:uid="{86543425-1DCB-4CDA-9F4B-71899CE9B94E}"/>
    <cellStyle name="Standaard 3 4 2 4 7" xfId="10530" xr:uid="{84EE5EBA-D84D-4E27-85D7-CDBEAEFD8A0E}"/>
    <cellStyle name="Standaard 3 4 2 4 7 2" xfId="30899" xr:uid="{DB5CFFE7-5851-45BB-A890-13B45DE9EEE0}"/>
    <cellStyle name="Standaard 3 4 2 4 8" xfId="20715" xr:uid="{1F4171CB-E007-4C6C-8989-5865D5954F82}"/>
    <cellStyle name="Standaard 3 4 2 5" xfId="447" xr:uid="{55C63788-C9C3-4AF5-B55B-0D28AA566CDB}"/>
    <cellStyle name="Standaard 3 4 2 5 2" xfId="907" xr:uid="{24F9F65A-DE60-4E15-A3EF-07037F6EB5F3}"/>
    <cellStyle name="Standaard 3 4 2 5 2 2" xfId="1757" xr:uid="{E83AAC83-67E1-405B-A680-ADACE9D7B26D}"/>
    <cellStyle name="Standaard 3 4 2 5 2 2 2" xfId="4302" xr:uid="{FCAE5150-C351-4406-9B21-07E2B9741312}"/>
    <cellStyle name="Standaard 3 4 2 5 2 2 2 2" xfId="6986" xr:uid="{860290A6-0612-47EE-BBC0-0C8D984F26B7}"/>
    <cellStyle name="Standaard 3 4 2 5 2 2 2 2 2" xfId="17175" xr:uid="{DB049259-70E4-48DB-9BAA-259B652E46FE}"/>
    <cellStyle name="Standaard 3 4 2 5 2 2 2 2 2 2" xfId="37544" xr:uid="{7B923DD1-AF32-45CC-9514-1B6E474429DA}"/>
    <cellStyle name="Standaard 3 4 2 5 2 2 2 2 3" xfId="27360" xr:uid="{C91AF28A-7C46-4F44-B5C1-61132BA904DA}"/>
    <cellStyle name="Standaard 3 4 2 5 2 2 2 3" xfId="14480" xr:uid="{F31DB925-9B63-40CF-BB6B-DF31EA22116C}"/>
    <cellStyle name="Standaard 3 4 2 5 2 2 2 3 2" xfId="34849" xr:uid="{F7B2A416-452C-4DEF-80A8-7819C7AB4AEE}"/>
    <cellStyle name="Standaard 3 4 2 5 2 2 2 4" xfId="24665" xr:uid="{29C49301-C94E-4A53-90DD-CEAE580C7E07}"/>
    <cellStyle name="Standaard 3 4 2 5 2 2 3" xfId="6985" xr:uid="{C8824DC0-D9F7-45EA-A8E2-A8F2E00242A9}"/>
    <cellStyle name="Standaard 3 4 2 5 2 2 3 2" xfId="17174" xr:uid="{8263E7BC-3111-4F96-BAAF-995ECF133284}"/>
    <cellStyle name="Standaard 3 4 2 5 2 2 3 2 2" xfId="37543" xr:uid="{8E88E028-1504-4773-BD68-CA02BB5214DF}"/>
    <cellStyle name="Standaard 3 4 2 5 2 2 3 3" xfId="27359" xr:uid="{3A1F6325-94A5-4E22-8ACC-7A4225B0CFD9}"/>
    <cellStyle name="Standaard 3 4 2 5 2 2 4" xfId="11937" xr:uid="{62209E63-27E2-439F-B935-7BFE6F83C83D}"/>
    <cellStyle name="Standaard 3 4 2 5 2 2 4 2" xfId="32306" xr:uid="{89C09540-4FEE-4787-9080-502A527AC80A}"/>
    <cellStyle name="Standaard 3 4 2 5 2 2 5" xfId="22122" xr:uid="{3D0817B7-69B5-45A8-95F3-F572DE0002B4}"/>
    <cellStyle name="Standaard 3 4 2 5 2 3" xfId="2604" xr:uid="{DC28FB2D-FF6E-4BAB-AF93-6A26B0B596F8}"/>
    <cellStyle name="Standaard 3 4 2 5 2 3 2" xfId="5149" xr:uid="{74E0EC90-9A49-470E-AB98-79316203908B}"/>
    <cellStyle name="Standaard 3 4 2 5 2 3 2 2" xfId="6988" xr:uid="{841A509C-B9C4-4A92-90B0-7F6DE4EDB25B}"/>
    <cellStyle name="Standaard 3 4 2 5 2 3 2 2 2" xfId="17177" xr:uid="{46E2532E-2301-46B5-AF30-8D63D58322DC}"/>
    <cellStyle name="Standaard 3 4 2 5 2 3 2 2 2 2" xfId="37546" xr:uid="{CC4A5D96-8292-4B7C-A9CB-93F70FA6BD3B}"/>
    <cellStyle name="Standaard 3 4 2 5 2 3 2 2 3" xfId="27362" xr:uid="{46AB1872-17EB-4F8A-B72D-E39A8A826707}"/>
    <cellStyle name="Standaard 3 4 2 5 2 3 2 3" xfId="15327" xr:uid="{0DEE7536-B6EC-4FD3-8C80-DED48713DCD7}"/>
    <cellStyle name="Standaard 3 4 2 5 2 3 2 3 2" xfId="35696" xr:uid="{1732C70E-C5D0-48B6-B00B-3614C62854CC}"/>
    <cellStyle name="Standaard 3 4 2 5 2 3 2 4" xfId="25512" xr:uid="{0E65F91C-B637-4879-B3DC-0D00D6DF8A7D}"/>
    <cellStyle name="Standaard 3 4 2 5 2 3 3" xfId="6987" xr:uid="{EEC462AF-1D92-4959-811F-8871CE746A91}"/>
    <cellStyle name="Standaard 3 4 2 5 2 3 3 2" xfId="17176" xr:uid="{A12EFBF1-AE3D-43C9-9EFA-DBDFB18D6CA8}"/>
    <cellStyle name="Standaard 3 4 2 5 2 3 3 2 2" xfId="37545" xr:uid="{43EDDFF6-281D-41F7-A2EB-10BB5B432811}"/>
    <cellStyle name="Standaard 3 4 2 5 2 3 3 3" xfId="27361" xr:uid="{F8FF9EDB-55E9-452C-873B-4E3FE08FA851}"/>
    <cellStyle name="Standaard 3 4 2 5 2 3 4" xfId="12784" xr:uid="{447EF10E-04BE-4A81-819F-7BDF233262DE}"/>
    <cellStyle name="Standaard 3 4 2 5 2 3 4 2" xfId="33153" xr:uid="{2CE26221-DBC3-4FD0-9979-876B5DE312E5}"/>
    <cellStyle name="Standaard 3 4 2 5 2 3 5" xfId="22969" xr:uid="{599C0656-E752-48CB-8E07-715FB404FF2E}"/>
    <cellStyle name="Standaard 3 4 2 5 2 4" xfId="3454" xr:uid="{E7674AB6-6944-409F-9572-9641FB85F26E}"/>
    <cellStyle name="Standaard 3 4 2 5 2 4 2" xfId="6989" xr:uid="{28F50625-1E8C-48C3-90A0-82730B69FBE9}"/>
    <cellStyle name="Standaard 3 4 2 5 2 4 2 2" xfId="17178" xr:uid="{50F055C2-6C78-4A1E-9AB2-1F811E95D4C1}"/>
    <cellStyle name="Standaard 3 4 2 5 2 4 2 2 2" xfId="37547" xr:uid="{B8D6658E-ACD6-4243-82E2-DBBF21B5AF96}"/>
    <cellStyle name="Standaard 3 4 2 5 2 4 2 3" xfId="27363" xr:uid="{28F03225-52A6-4632-A236-B845B2A385DE}"/>
    <cellStyle name="Standaard 3 4 2 5 2 4 3" xfId="13632" xr:uid="{4CECCB36-C381-4F2F-AD89-957A20811F8D}"/>
    <cellStyle name="Standaard 3 4 2 5 2 4 3 2" xfId="34001" xr:uid="{4D6C5937-DFFE-4294-83E2-706165665179}"/>
    <cellStyle name="Standaard 3 4 2 5 2 4 4" xfId="23817" xr:uid="{82545CF0-0DD2-435C-86A1-84B91B9B77F1}"/>
    <cellStyle name="Standaard 3 4 2 5 2 5" xfId="6984" xr:uid="{EE039AF2-7D2F-43DD-8E16-B7C15DAAE9EB}"/>
    <cellStyle name="Standaard 3 4 2 5 2 5 2" xfId="17173" xr:uid="{1234C8AB-F2BF-43EE-AB91-7EDBDC394BB2}"/>
    <cellStyle name="Standaard 3 4 2 5 2 5 2 2" xfId="37542" xr:uid="{499F3C20-D502-4B6C-9C6F-0E5B2AFDE8D0}"/>
    <cellStyle name="Standaard 3 4 2 5 2 5 3" xfId="27358" xr:uid="{CF8A6450-30CC-4D02-93EA-0B008BFDE8FF}"/>
    <cellStyle name="Standaard 3 4 2 5 2 6" xfId="11089" xr:uid="{62330C47-F7D2-4C95-BD88-7E87289CB1B4}"/>
    <cellStyle name="Standaard 3 4 2 5 2 6 2" xfId="31458" xr:uid="{8B5E61CA-88A1-4C03-B171-0DA68B99C287}"/>
    <cellStyle name="Standaard 3 4 2 5 2 7" xfId="21274" xr:uid="{2863144B-8432-4C20-8E8F-C711EDE55A4C}"/>
    <cellStyle name="Standaard 3 4 2 5 3" xfId="1333" xr:uid="{B007E882-13D8-42B3-9A1C-BB20939657DD}"/>
    <cellStyle name="Standaard 3 4 2 5 3 2" xfId="3878" xr:uid="{C5A06485-D824-42EA-B08D-7AD198170603}"/>
    <cellStyle name="Standaard 3 4 2 5 3 2 2" xfId="6991" xr:uid="{4C009C4B-7A96-4D61-A0B5-EF5C4367AC90}"/>
    <cellStyle name="Standaard 3 4 2 5 3 2 2 2" xfId="17180" xr:uid="{DE18AF49-E8C5-4BB7-BE6B-FDAA7325C4A5}"/>
    <cellStyle name="Standaard 3 4 2 5 3 2 2 2 2" xfId="37549" xr:uid="{CD845DA5-43CD-454D-9FB2-71AE9F07B972}"/>
    <cellStyle name="Standaard 3 4 2 5 3 2 2 3" xfId="27365" xr:uid="{5CA8BD15-A1A1-4F33-8785-7DCB458DA547}"/>
    <cellStyle name="Standaard 3 4 2 5 3 2 3" xfId="14056" xr:uid="{85784FC4-DD76-4759-87A2-6406D9F912F8}"/>
    <cellStyle name="Standaard 3 4 2 5 3 2 3 2" xfId="34425" xr:uid="{E534A4C4-0465-48F3-9FF4-55FED3DCB0B0}"/>
    <cellStyle name="Standaard 3 4 2 5 3 2 4" xfId="24241" xr:uid="{89069EE4-5F61-413E-970F-6B699FA183F2}"/>
    <cellStyle name="Standaard 3 4 2 5 3 3" xfId="6990" xr:uid="{A94741A6-F57E-42CE-B8A1-DDB4BACD0CA5}"/>
    <cellStyle name="Standaard 3 4 2 5 3 3 2" xfId="17179" xr:uid="{0D785F25-591D-467E-9583-C2FC48599E05}"/>
    <cellStyle name="Standaard 3 4 2 5 3 3 2 2" xfId="37548" xr:uid="{3277769C-05A7-49EC-9FCF-47ED220BE59F}"/>
    <cellStyle name="Standaard 3 4 2 5 3 3 3" xfId="27364" xr:uid="{DC28F67A-7C28-4802-8C13-A08AFDEFC20F}"/>
    <cellStyle name="Standaard 3 4 2 5 3 4" xfId="11513" xr:uid="{D2ABC2FE-EFBD-4A87-9A2D-1A1A594CCABB}"/>
    <cellStyle name="Standaard 3 4 2 5 3 4 2" xfId="31882" xr:uid="{CA753B76-7531-4B07-9122-1BF19BE1BD39}"/>
    <cellStyle name="Standaard 3 4 2 5 3 5" xfId="21698" xr:uid="{68C7420B-99AB-49D4-8E5D-878AC36DA481}"/>
    <cellStyle name="Standaard 3 4 2 5 4" xfId="2180" xr:uid="{F0F88567-9EF9-4713-8E4A-588C15C21A4E}"/>
    <cellStyle name="Standaard 3 4 2 5 4 2" xfId="4725" xr:uid="{0E314247-8E3E-4396-A269-8891DEEA1B50}"/>
    <cellStyle name="Standaard 3 4 2 5 4 2 2" xfId="6993" xr:uid="{AC4564BB-AAEA-4BA6-9C9D-5CE49F4EF48E}"/>
    <cellStyle name="Standaard 3 4 2 5 4 2 2 2" xfId="17182" xr:uid="{27673E66-6DE3-4350-91CD-79AB234C970F}"/>
    <cellStyle name="Standaard 3 4 2 5 4 2 2 2 2" xfId="37551" xr:uid="{1F553C29-D008-4A26-926E-4FD608DC5556}"/>
    <cellStyle name="Standaard 3 4 2 5 4 2 2 3" xfId="27367" xr:uid="{A33523A3-9D65-46EB-8709-6A56CC0BAA02}"/>
    <cellStyle name="Standaard 3 4 2 5 4 2 3" xfId="14903" xr:uid="{D07F4B05-90C4-4175-A820-E96777D6B4F3}"/>
    <cellStyle name="Standaard 3 4 2 5 4 2 3 2" xfId="35272" xr:uid="{8EB9AD9C-8AFE-4CEA-9EF7-A98FD8FEC68E}"/>
    <cellStyle name="Standaard 3 4 2 5 4 2 4" xfId="25088" xr:uid="{CB1250E2-A560-4E9F-B5B9-6975C7E32349}"/>
    <cellStyle name="Standaard 3 4 2 5 4 3" xfId="6992" xr:uid="{CC6184A1-064B-4CCA-86CC-219388C7CFBC}"/>
    <cellStyle name="Standaard 3 4 2 5 4 3 2" xfId="17181" xr:uid="{9DDF05F0-BC92-4CE4-A5DE-821542B094FF}"/>
    <cellStyle name="Standaard 3 4 2 5 4 3 2 2" xfId="37550" xr:uid="{63FBBF95-2AFC-46DD-9F75-D90DAE3CE0EC}"/>
    <cellStyle name="Standaard 3 4 2 5 4 3 3" xfId="27366" xr:uid="{132EE280-4DC5-4EBC-8195-335DADB92004}"/>
    <cellStyle name="Standaard 3 4 2 5 4 4" xfId="12360" xr:uid="{99F19A94-4BB6-42DB-AE7E-0EFBEE266C52}"/>
    <cellStyle name="Standaard 3 4 2 5 4 4 2" xfId="32729" xr:uid="{EC9CFF5E-D121-455A-B218-DDBE972359BC}"/>
    <cellStyle name="Standaard 3 4 2 5 4 5" xfId="22545" xr:uid="{D86A06B4-228F-4DEB-AFB2-3CDD8E353993}"/>
    <cellStyle name="Standaard 3 4 2 5 5" xfId="3030" xr:uid="{B2C6A814-56F8-4D66-99CD-C636437BC430}"/>
    <cellStyle name="Standaard 3 4 2 5 5 2" xfId="6994" xr:uid="{16377E63-B088-4D7D-8E1D-21635DFD41A4}"/>
    <cellStyle name="Standaard 3 4 2 5 5 2 2" xfId="17183" xr:uid="{B296862B-8189-49C8-9C30-83F371DED406}"/>
    <cellStyle name="Standaard 3 4 2 5 5 2 2 2" xfId="37552" xr:uid="{971BF48F-9C78-4D92-9395-B14F8F0891F9}"/>
    <cellStyle name="Standaard 3 4 2 5 5 2 3" xfId="27368" xr:uid="{8882B65D-4236-4827-9A9A-232806CED4A4}"/>
    <cellStyle name="Standaard 3 4 2 5 5 3" xfId="13208" xr:uid="{F036F0D6-36F0-4C8D-86E9-6D18EC9B5510}"/>
    <cellStyle name="Standaard 3 4 2 5 5 3 2" xfId="33577" xr:uid="{775A2ACE-928C-4CE5-ACAD-06C34EFD8CBF}"/>
    <cellStyle name="Standaard 3 4 2 5 5 4" xfId="23393" xr:uid="{1C964667-9474-4C74-AD82-6BB17B991160}"/>
    <cellStyle name="Standaard 3 4 2 5 6" xfId="6983" xr:uid="{C870F096-BDE8-48C0-AFCD-83489A9BFF3F}"/>
    <cellStyle name="Standaard 3 4 2 5 6 2" xfId="17172" xr:uid="{751FFBFB-BD57-4F59-A3AF-0F1B73FED6A9}"/>
    <cellStyle name="Standaard 3 4 2 5 6 2 2" xfId="37541" xr:uid="{E83C1749-9E0C-4817-A2C0-34888A31B2BC}"/>
    <cellStyle name="Standaard 3 4 2 5 6 3" xfId="27357" xr:uid="{D2C94265-AA70-498E-8788-B76C5DC9A18A}"/>
    <cellStyle name="Standaard 3 4 2 5 7" xfId="10665" xr:uid="{3F0057D0-C4E0-4ECC-9D41-FED6DEF909C1}"/>
    <cellStyle name="Standaard 3 4 2 5 7 2" xfId="31034" xr:uid="{C9382D8D-6E38-46E3-82CB-06619599565D}"/>
    <cellStyle name="Standaard 3 4 2 5 8" xfId="20850" xr:uid="{D89459BD-A632-4E10-969C-26F37B65D1D7}"/>
    <cellStyle name="Standaard 3 4 2 6" xfId="569" xr:uid="{18B5747F-D6F1-4138-AE71-1D48AFC9D2E5}"/>
    <cellStyle name="Standaard 3 4 2 6 2" xfId="995" xr:uid="{B1319C42-A5BB-476C-BFF3-ED6CCA887EC9}"/>
    <cellStyle name="Standaard 3 4 2 6 2 2" xfId="1845" xr:uid="{7606BD3E-9220-4A0D-8824-5039D2793C71}"/>
    <cellStyle name="Standaard 3 4 2 6 2 2 2" xfId="4390" xr:uid="{772B54C3-589B-46B5-81A3-0DAAFD529A0D}"/>
    <cellStyle name="Standaard 3 4 2 6 2 2 2 2" xfId="6998" xr:uid="{32053DE0-A690-4D23-8D38-C21F4A31E3AD}"/>
    <cellStyle name="Standaard 3 4 2 6 2 2 2 2 2" xfId="17187" xr:uid="{36169225-55EB-4950-976C-63E51D675CF0}"/>
    <cellStyle name="Standaard 3 4 2 6 2 2 2 2 2 2" xfId="37556" xr:uid="{9E4F9E63-0F1F-4DF4-8261-8AD593807B80}"/>
    <cellStyle name="Standaard 3 4 2 6 2 2 2 2 3" xfId="27372" xr:uid="{FBD1C427-EE6C-455F-947E-7B1E6DBCE9A0}"/>
    <cellStyle name="Standaard 3 4 2 6 2 2 2 3" xfId="14568" xr:uid="{186C91EB-0E49-44C4-88B8-B5B327BB5994}"/>
    <cellStyle name="Standaard 3 4 2 6 2 2 2 3 2" xfId="34937" xr:uid="{BD6387B8-054A-4F8E-885F-B80F61CF9566}"/>
    <cellStyle name="Standaard 3 4 2 6 2 2 2 4" xfId="24753" xr:uid="{CB5FC298-CA77-429B-A785-35C3F3CF7E00}"/>
    <cellStyle name="Standaard 3 4 2 6 2 2 3" xfId="6997" xr:uid="{CB5DA907-6BF0-4C7F-A9CC-194EE502BDF9}"/>
    <cellStyle name="Standaard 3 4 2 6 2 2 3 2" xfId="17186" xr:uid="{8D62E924-F85A-4FA2-ABC5-2FC904A0109A}"/>
    <cellStyle name="Standaard 3 4 2 6 2 2 3 2 2" xfId="37555" xr:uid="{26C8EA31-0D5C-41C6-90E0-3F3D8A3637F3}"/>
    <cellStyle name="Standaard 3 4 2 6 2 2 3 3" xfId="27371" xr:uid="{A5AB012A-09D0-43E9-ACCA-513301EEE81D}"/>
    <cellStyle name="Standaard 3 4 2 6 2 2 4" xfId="12025" xr:uid="{B40637DF-D718-4AE4-BB9B-5FE7C4F1DB5C}"/>
    <cellStyle name="Standaard 3 4 2 6 2 2 4 2" xfId="32394" xr:uid="{658F1BCE-E86F-4431-ADC0-FDE399D15F4B}"/>
    <cellStyle name="Standaard 3 4 2 6 2 2 5" xfId="22210" xr:uid="{953F86F1-0864-4490-B486-EB636888B9E9}"/>
    <cellStyle name="Standaard 3 4 2 6 2 3" xfId="2692" xr:uid="{A3579282-B26E-4E84-AEF8-B9CDB403502A}"/>
    <cellStyle name="Standaard 3 4 2 6 2 3 2" xfId="5237" xr:uid="{27BBF0D8-D49F-4446-95EC-01A22FF42EF5}"/>
    <cellStyle name="Standaard 3 4 2 6 2 3 2 2" xfId="7000" xr:uid="{54C63EB3-4CB8-4CE3-8EED-68BC4A116B7F}"/>
    <cellStyle name="Standaard 3 4 2 6 2 3 2 2 2" xfId="17189" xr:uid="{00E41479-3634-471F-B97A-75D75660F8F1}"/>
    <cellStyle name="Standaard 3 4 2 6 2 3 2 2 2 2" xfId="37558" xr:uid="{643E8C3F-A453-4BD5-86C2-9B9B0E1D362A}"/>
    <cellStyle name="Standaard 3 4 2 6 2 3 2 2 3" xfId="27374" xr:uid="{0A37DD8E-4828-4405-879B-00429C255188}"/>
    <cellStyle name="Standaard 3 4 2 6 2 3 2 3" xfId="15415" xr:uid="{A58E1267-17C5-412A-B215-9FA8CD8948F5}"/>
    <cellStyle name="Standaard 3 4 2 6 2 3 2 3 2" xfId="35784" xr:uid="{52E772AB-098D-4C03-AA78-67486F262E2A}"/>
    <cellStyle name="Standaard 3 4 2 6 2 3 2 4" xfId="25600" xr:uid="{FAFDBAD8-CDAF-4BD1-A27A-03B792A6CC49}"/>
    <cellStyle name="Standaard 3 4 2 6 2 3 3" xfId="6999" xr:uid="{77664581-07E4-411B-8B46-D17DE9CAFD4A}"/>
    <cellStyle name="Standaard 3 4 2 6 2 3 3 2" xfId="17188" xr:uid="{AB69EA9A-FE10-47A6-92A0-5A360953DE26}"/>
    <cellStyle name="Standaard 3 4 2 6 2 3 3 2 2" xfId="37557" xr:uid="{92B8665C-9F05-4044-93F7-304169CC9B55}"/>
    <cellStyle name="Standaard 3 4 2 6 2 3 3 3" xfId="27373" xr:uid="{A68D9102-C0CA-498F-A07D-878D3D343194}"/>
    <cellStyle name="Standaard 3 4 2 6 2 3 4" xfId="12872" xr:uid="{4C5CB41D-8077-431E-B59A-D242CB8C18AB}"/>
    <cellStyle name="Standaard 3 4 2 6 2 3 4 2" xfId="33241" xr:uid="{E5156C31-2EDC-4802-AAA8-9C22972D3E3A}"/>
    <cellStyle name="Standaard 3 4 2 6 2 3 5" xfId="23057" xr:uid="{3D6A8317-FD73-46E3-83B1-98D4EDF68109}"/>
    <cellStyle name="Standaard 3 4 2 6 2 4" xfId="3542" xr:uid="{F3046F6F-9841-4658-873C-87BE5B7FB8F4}"/>
    <cellStyle name="Standaard 3 4 2 6 2 4 2" xfId="7001" xr:uid="{B99111B2-9690-42BA-923D-71F34BF493B2}"/>
    <cellStyle name="Standaard 3 4 2 6 2 4 2 2" xfId="17190" xr:uid="{4CB3CBE1-B75F-4EFF-96CB-57C593F0D79B}"/>
    <cellStyle name="Standaard 3 4 2 6 2 4 2 2 2" xfId="37559" xr:uid="{27B409BD-A596-4E45-B13D-9AD504E19C8E}"/>
    <cellStyle name="Standaard 3 4 2 6 2 4 2 3" xfId="27375" xr:uid="{B5C06860-F3F2-4E01-9443-2303BAF6651A}"/>
    <cellStyle name="Standaard 3 4 2 6 2 4 3" xfId="13720" xr:uid="{ABB8CBA2-0FED-402E-8912-CF9020CA19EB}"/>
    <cellStyle name="Standaard 3 4 2 6 2 4 3 2" xfId="34089" xr:uid="{AEDEC0DE-A64B-4BFD-AAD8-E74A0D8C6953}"/>
    <cellStyle name="Standaard 3 4 2 6 2 4 4" xfId="23905" xr:uid="{31B046DD-4458-4150-9EF0-9A516F13032F}"/>
    <cellStyle name="Standaard 3 4 2 6 2 5" xfId="6996" xr:uid="{E8549E5F-67AF-4724-BDCD-93F4E29D444E}"/>
    <cellStyle name="Standaard 3 4 2 6 2 5 2" xfId="17185" xr:uid="{F3E7049B-5DF4-44F3-B67E-EFC1DF5941F4}"/>
    <cellStyle name="Standaard 3 4 2 6 2 5 2 2" xfId="37554" xr:uid="{AA823D7F-DA4F-4043-8B06-C76F08283741}"/>
    <cellStyle name="Standaard 3 4 2 6 2 5 3" xfId="27370" xr:uid="{9D009F92-829F-424E-83C8-F3DE7AE63B60}"/>
    <cellStyle name="Standaard 3 4 2 6 2 6" xfId="11177" xr:uid="{83E71CB9-1210-4AEE-BA88-05301092BA55}"/>
    <cellStyle name="Standaard 3 4 2 6 2 6 2" xfId="31546" xr:uid="{808C80E3-DB09-43AB-81A2-797F526B4AB6}"/>
    <cellStyle name="Standaard 3 4 2 6 2 7" xfId="21362" xr:uid="{119A96BD-86E6-4EB5-B635-BA42F2A25721}"/>
    <cellStyle name="Standaard 3 4 2 6 3" xfId="1421" xr:uid="{E9290D7D-F630-4651-838B-C00567A0A204}"/>
    <cellStyle name="Standaard 3 4 2 6 3 2" xfId="3966" xr:uid="{45FAA04C-B773-4E16-848D-8E3EA6D8A8B9}"/>
    <cellStyle name="Standaard 3 4 2 6 3 2 2" xfId="7003" xr:uid="{B7F3F7ED-8EC2-476D-965A-9F0F3E0ED3DB}"/>
    <cellStyle name="Standaard 3 4 2 6 3 2 2 2" xfId="17192" xr:uid="{54D3D443-DEBD-4CB0-A9B2-02402CEC1946}"/>
    <cellStyle name="Standaard 3 4 2 6 3 2 2 2 2" xfId="37561" xr:uid="{2022CE7B-92C8-492D-8002-1EE3E27F3501}"/>
    <cellStyle name="Standaard 3 4 2 6 3 2 2 3" xfId="27377" xr:uid="{DAAAD4E4-95CB-4B1D-8BCE-D5C5A5266047}"/>
    <cellStyle name="Standaard 3 4 2 6 3 2 3" xfId="14144" xr:uid="{4B2F3CCA-62BA-4F03-BF84-62C893CDBAFF}"/>
    <cellStyle name="Standaard 3 4 2 6 3 2 3 2" xfId="34513" xr:uid="{B0BD2C05-E170-4A5D-B486-0F3B3A190D21}"/>
    <cellStyle name="Standaard 3 4 2 6 3 2 4" xfId="24329" xr:uid="{961E8FB9-6E02-49AA-B9C7-194C5350430D}"/>
    <cellStyle name="Standaard 3 4 2 6 3 3" xfId="7002" xr:uid="{7B573FCF-8DAC-4891-89BD-EA211AA6626D}"/>
    <cellStyle name="Standaard 3 4 2 6 3 3 2" xfId="17191" xr:uid="{4B15B644-F5DD-41DB-8ED3-D06559F6E3EC}"/>
    <cellStyle name="Standaard 3 4 2 6 3 3 2 2" xfId="37560" xr:uid="{E5D432A3-B414-46CF-B0B6-E425394E8B67}"/>
    <cellStyle name="Standaard 3 4 2 6 3 3 3" xfId="27376" xr:uid="{20F4B8BB-0518-4282-88A4-F62037D86D9F}"/>
    <cellStyle name="Standaard 3 4 2 6 3 4" xfId="11601" xr:uid="{811FAD4E-73A1-4BC5-A5A2-1F8588BB3F27}"/>
    <cellStyle name="Standaard 3 4 2 6 3 4 2" xfId="31970" xr:uid="{CC421D5D-C2FD-4A90-A306-5F2F6C2F22C7}"/>
    <cellStyle name="Standaard 3 4 2 6 3 5" xfId="21786" xr:uid="{272886F6-3E4F-4A1A-A376-ADAF1213726E}"/>
    <cellStyle name="Standaard 3 4 2 6 4" xfId="2268" xr:uid="{1FBC41F7-8C5C-45BA-AA43-CA95BDF50B7E}"/>
    <cellStyle name="Standaard 3 4 2 6 4 2" xfId="4813" xr:uid="{FFD7C449-5646-4908-983F-4840268CB00A}"/>
    <cellStyle name="Standaard 3 4 2 6 4 2 2" xfId="7005" xr:uid="{BA28B0A7-4E23-46E1-A81C-EC3A054A7919}"/>
    <cellStyle name="Standaard 3 4 2 6 4 2 2 2" xfId="17194" xr:uid="{0063FA73-F02B-41A3-8EC4-572086AC5CBD}"/>
    <cellStyle name="Standaard 3 4 2 6 4 2 2 2 2" xfId="37563" xr:uid="{C5A7F7DD-55CA-4AC6-AD97-EA50AF46C0CD}"/>
    <cellStyle name="Standaard 3 4 2 6 4 2 2 3" xfId="27379" xr:uid="{4EDB234C-FF05-428F-B669-11AEFC52AFBE}"/>
    <cellStyle name="Standaard 3 4 2 6 4 2 3" xfId="14991" xr:uid="{2064C2AB-5CD4-4BE4-AB51-4C8E9F4C8D62}"/>
    <cellStyle name="Standaard 3 4 2 6 4 2 3 2" xfId="35360" xr:uid="{18E5FCBA-92CB-4223-B7CA-123A8CC0A06B}"/>
    <cellStyle name="Standaard 3 4 2 6 4 2 4" xfId="25176" xr:uid="{E0057A1A-2B25-4867-986E-9746955FD146}"/>
    <cellStyle name="Standaard 3 4 2 6 4 3" xfId="7004" xr:uid="{B2EDE641-1D18-4E30-A41D-11F7EB6CA446}"/>
    <cellStyle name="Standaard 3 4 2 6 4 3 2" xfId="17193" xr:uid="{2F933E2A-5BDB-41D6-AD6F-E17DB644B891}"/>
    <cellStyle name="Standaard 3 4 2 6 4 3 2 2" xfId="37562" xr:uid="{55B220F1-6F40-4F15-8B20-048EFFA84D85}"/>
    <cellStyle name="Standaard 3 4 2 6 4 3 3" xfId="27378" xr:uid="{5468DB21-65FF-4A68-BF58-3B79BBFE7809}"/>
    <cellStyle name="Standaard 3 4 2 6 4 4" xfId="12448" xr:uid="{353EF768-DE39-4DFA-A78F-4F4464F7A6C5}"/>
    <cellStyle name="Standaard 3 4 2 6 4 4 2" xfId="32817" xr:uid="{AD576746-2142-4F65-8ECC-343C60123FF4}"/>
    <cellStyle name="Standaard 3 4 2 6 4 5" xfId="22633" xr:uid="{F43DAD53-7CF1-4939-B2B9-4F2CF0E02491}"/>
    <cellStyle name="Standaard 3 4 2 6 5" xfId="3118" xr:uid="{D9A850DE-00FF-4B42-BF49-18578EF4010C}"/>
    <cellStyle name="Standaard 3 4 2 6 5 2" xfId="7006" xr:uid="{FACC69A9-28D6-4FF7-987C-304EB892C223}"/>
    <cellStyle name="Standaard 3 4 2 6 5 2 2" xfId="17195" xr:uid="{34249699-7D3C-429E-A30A-9E1F5EDE8311}"/>
    <cellStyle name="Standaard 3 4 2 6 5 2 2 2" xfId="37564" xr:uid="{F57EAD2C-9D23-49A5-A668-740BC627022D}"/>
    <cellStyle name="Standaard 3 4 2 6 5 2 3" xfId="27380" xr:uid="{4258141F-4E3D-49D1-9B59-66EB69A6AE12}"/>
    <cellStyle name="Standaard 3 4 2 6 5 3" xfId="13296" xr:uid="{E2735537-9E17-41AE-9970-2907E3061EB9}"/>
    <cellStyle name="Standaard 3 4 2 6 5 3 2" xfId="33665" xr:uid="{16D7D0FB-082A-479E-B174-FC4B82A2119D}"/>
    <cellStyle name="Standaard 3 4 2 6 5 4" xfId="23481" xr:uid="{1875C9B5-6044-4227-BE30-D6AF0E72AB93}"/>
    <cellStyle name="Standaard 3 4 2 6 6" xfId="6995" xr:uid="{36A25CB7-793A-42AB-88BA-580C748B6FF4}"/>
    <cellStyle name="Standaard 3 4 2 6 6 2" xfId="17184" xr:uid="{313E608D-A388-465A-B83B-8F8063C080F9}"/>
    <cellStyle name="Standaard 3 4 2 6 6 2 2" xfId="37553" xr:uid="{595A7558-4802-44BD-B70F-2D9D603A0BA5}"/>
    <cellStyle name="Standaard 3 4 2 6 6 3" xfId="27369" xr:uid="{91F2EFF3-9481-4F6C-AAB6-CDD14172B50E}"/>
    <cellStyle name="Standaard 3 4 2 6 7" xfId="10753" xr:uid="{46D32469-69A3-4BE9-AE48-5A7DC913A995}"/>
    <cellStyle name="Standaard 3 4 2 6 7 2" xfId="31122" xr:uid="{BF897F51-B1FD-438B-A9A2-D7452CEF49CD}"/>
    <cellStyle name="Standaard 3 4 2 6 8" xfId="20938" xr:uid="{E48076D4-89D0-4D67-8EC6-7D34063DF1EC}"/>
    <cellStyle name="Standaard 3 4 2 7" xfId="638" xr:uid="{FCD294ED-A84C-4AF4-9028-61AF2F95B70C}"/>
    <cellStyle name="Standaard 3 4 2 7 2" xfId="1488" xr:uid="{FB255BF7-7622-4946-A882-78F46926EE59}"/>
    <cellStyle name="Standaard 3 4 2 7 2 2" xfId="4033" xr:uid="{410D9A63-5821-49F7-8FFA-C88326A1F517}"/>
    <cellStyle name="Standaard 3 4 2 7 2 2 2" xfId="7009" xr:uid="{B02571E3-53EF-434B-8927-8951F02184F5}"/>
    <cellStyle name="Standaard 3 4 2 7 2 2 2 2" xfId="17198" xr:uid="{305AB285-C8E0-46FF-8DD1-A98A5781955C}"/>
    <cellStyle name="Standaard 3 4 2 7 2 2 2 2 2" xfId="37567" xr:uid="{1DA05F4B-5850-4349-B7A9-9463FB213CE8}"/>
    <cellStyle name="Standaard 3 4 2 7 2 2 2 3" xfId="27383" xr:uid="{1B8FCED7-B1EA-4713-9B11-12C9E1687DE0}"/>
    <cellStyle name="Standaard 3 4 2 7 2 2 3" xfId="14211" xr:uid="{9A385161-EDC4-40DD-B318-A41C169099AC}"/>
    <cellStyle name="Standaard 3 4 2 7 2 2 3 2" xfId="34580" xr:uid="{36B10362-E79D-4848-89B1-2DF2135A0157}"/>
    <cellStyle name="Standaard 3 4 2 7 2 2 4" xfId="24396" xr:uid="{6BF48BED-4802-4262-A383-45EF64BFC9AF}"/>
    <cellStyle name="Standaard 3 4 2 7 2 3" xfId="7008" xr:uid="{1485C6FE-B6D8-4671-8520-F4280F3C8C88}"/>
    <cellStyle name="Standaard 3 4 2 7 2 3 2" xfId="17197" xr:uid="{8BB13FF5-5422-49A3-9FDE-19813606F59E}"/>
    <cellStyle name="Standaard 3 4 2 7 2 3 2 2" xfId="37566" xr:uid="{8F3CABEA-8A2E-458B-8331-A4AABC0C4408}"/>
    <cellStyle name="Standaard 3 4 2 7 2 3 3" xfId="27382" xr:uid="{2AC92950-405A-484B-B089-002F96831A60}"/>
    <cellStyle name="Standaard 3 4 2 7 2 4" xfId="11668" xr:uid="{F1798A8B-2A13-4BB9-92F6-055EECDF2E5B}"/>
    <cellStyle name="Standaard 3 4 2 7 2 4 2" xfId="32037" xr:uid="{E3A7D0F9-E391-4071-B38A-EC08B5E5CAEF}"/>
    <cellStyle name="Standaard 3 4 2 7 2 5" xfId="21853" xr:uid="{822D5576-72E7-4C13-89AD-50CD091DA152}"/>
    <cellStyle name="Standaard 3 4 2 7 3" xfId="2335" xr:uid="{24A89D2E-EAC5-4870-B478-A8CB527FFF09}"/>
    <cellStyle name="Standaard 3 4 2 7 3 2" xfId="4880" xr:uid="{DA86B34B-A07D-44AE-A724-192A734336E7}"/>
    <cellStyle name="Standaard 3 4 2 7 3 2 2" xfId="7011" xr:uid="{B77C9CEC-DAD1-4551-8015-00425BBB98B3}"/>
    <cellStyle name="Standaard 3 4 2 7 3 2 2 2" xfId="17200" xr:uid="{2C9AD805-C733-4AF5-B4D3-978C81812CCD}"/>
    <cellStyle name="Standaard 3 4 2 7 3 2 2 2 2" xfId="37569" xr:uid="{E1F8F640-FB81-43AC-BC49-E3032C3257E6}"/>
    <cellStyle name="Standaard 3 4 2 7 3 2 2 3" xfId="27385" xr:uid="{2882D802-ACB1-48FA-AC8D-8BE9F387E0E4}"/>
    <cellStyle name="Standaard 3 4 2 7 3 2 3" xfId="15058" xr:uid="{FAEEB28E-703D-4569-BF42-9C6AEDDB05D8}"/>
    <cellStyle name="Standaard 3 4 2 7 3 2 3 2" xfId="35427" xr:uid="{1EE49BD2-F330-4E9D-8A4A-D54B0597C773}"/>
    <cellStyle name="Standaard 3 4 2 7 3 2 4" xfId="25243" xr:uid="{68433CBC-FC2F-4882-9CA7-A81DA1427AE6}"/>
    <cellStyle name="Standaard 3 4 2 7 3 3" xfId="7010" xr:uid="{0E3239DE-6338-4543-9053-35A823003DE5}"/>
    <cellStyle name="Standaard 3 4 2 7 3 3 2" xfId="17199" xr:uid="{1774C62C-FFD3-4EE8-9EBD-855F88041C93}"/>
    <cellStyle name="Standaard 3 4 2 7 3 3 2 2" xfId="37568" xr:uid="{6817210C-8679-49CA-9EE1-F3A87F9E0267}"/>
    <cellStyle name="Standaard 3 4 2 7 3 3 3" xfId="27384" xr:uid="{461D8169-A5CE-4FBB-B48C-E70840CF7D78}"/>
    <cellStyle name="Standaard 3 4 2 7 3 4" xfId="12515" xr:uid="{4173DA0E-2483-482D-A4E9-A53B1289593A}"/>
    <cellStyle name="Standaard 3 4 2 7 3 4 2" xfId="32884" xr:uid="{DD123E91-4E14-4785-9993-73D843638751}"/>
    <cellStyle name="Standaard 3 4 2 7 3 5" xfId="22700" xr:uid="{9D391DBE-1333-415B-A087-9DB4788CC161}"/>
    <cellStyle name="Standaard 3 4 2 7 4" xfId="3185" xr:uid="{FF34105E-4A54-431A-A6A0-3A54854D9A90}"/>
    <cellStyle name="Standaard 3 4 2 7 4 2" xfId="7012" xr:uid="{33308F7C-CEAF-4562-8600-B5AA83493EEC}"/>
    <cellStyle name="Standaard 3 4 2 7 4 2 2" xfId="17201" xr:uid="{071EB467-E930-4D8E-94CA-BE3CD763BCC4}"/>
    <cellStyle name="Standaard 3 4 2 7 4 2 2 2" xfId="37570" xr:uid="{9B9A0D8A-110C-4314-8562-F3790679FE98}"/>
    <cellStyle name="Standaard 3 4 2 7 4 2 3" xfId="27386" xr:uid="{15A1E231-674C-4B28-AAA2-DC620BCA9FA9}"/>
    <cellStyle name="Standaard 3 4 2 7 4 3" xfId="13363" xr:uid="{A0178A63-BB02-4D45-8929-9B1A04CB887A}"/>
    <cellStyle name="Standaard 3 4 2 7 4 3 2" xfId="33732" xr:uid="{1A3DDA0B-0EB3-4F9C-B779-E98B28D6C06B}"/>
    <cellStyle name="Standaard 3 4 2 7 4 4" xfId="23548" xr:uid="{26E53C8A-3943-456C-AB8C-84A069349980}"/>
    <cellStyle name="Standaard 3 4 2 7 5" xfId="7007" xr:uid="{C53A7D39-81BE-431F-92A6-32BF070383CA}"/>
    <cellStyle name="Standaard 3 4 2 7 5 2" xfId="17196" xr:uid="{4DDD5C42-4E2F-42AC-8750-99B9AFD856BF}"/>
    <cellStyle name="Standaard 3 4 2 7 5 2 2" xfId="37565" xr:uid="{D404A16D-079E-4AE1-9089-86D6C9DAA919}"/>
    <cellStyle name="Standaard 3 4 2 7 5 3" xfId="27381" xr:uid="{B26CC8FF-7A8E-4179-9E45-3B304150B016}"/>
    <cellStyle name="Standaard 3 4 2 7 6" xfId="10820" xr:uid="{D4F076FB-77D6-494E-9930-4D6A498D26F7}"/>
    <cellStyle name="Standaard 3 4 2 7 6 2" xfId="31189" xr:uid="{9859F224-7C0A-448A-BFFA-3E1B19A53CBE}"/>
    <cellStyle name="Standaard 3 4 2 7 7" xfId="21005" xr:uid="{95D8865B-A48C-4FE6-9A7D-6BFE711A6669}"/>
    <cellStyle name="Standaard 3 4 2 8" xfId="1064" xr:uid="{79AC6B3C-C8E2-4D01-948B-322DC72D7924}"/>
    <cellStyle name="Standaard 3 4 2 8 2" xfId="3609" xr:uid="{B1C796C5-E910-4CB3-850B-442CC208EF51}"/>
    <cellStyle name="Standaard 3 4 2 8 2 2" xfId="7014" xr:uid="{9D8FC94C-7DF4-488A-BF5A-9F8CE6450D17}"/>
    <cellStyle name="Standaard 3 4 2 8 2 2 2" xfId="17203" xr:uid="{DB952F11-6444-4B18-B279-3732E866CBEF}"/>
    <cellStyle name="Standaard 3 4 2 8 2 2 2 2" xfId="37572" xr:uid="{D7A5CAC3-A15F-46C0-B81E-EA669489B330}"/>
    <cellStyle name="Standaard 3 4 2 8 2 2 3" xfId="27388" xr:uid="{0E261282-CF32-4E80-97B3-EF5CE1430DCD}"/>
    <cellStyle name="Standaard 3 4 2 8 2 3" xfId="13787" xr:uid="{DF25CE3E-60D2-482B-B58F-95C3CDF0FE0B}"/>
    <cellStyle name="Standaard 3 4 2 8 2 3 2" xfId="34156" xr:uid="{44B27488-1EA6-4230-89C7-40D869E88839}"/>
    <cellStyle name="Standaard 3 4 2 8 2 4" xfId="23972" xr:uid="{1F0C444D-20C4-4389-A1C2-BF5C77AF34BA}"/>
    <cellStyle name="Standaard 3 4 2 8 3" xfId="7013" xr:uid="{6E9330FC-7B8F-44BD-9A2A-0CF51BE421A3}"/>
    <cellStyle name="Standaard 3 4 2 8 3 2" xfId="17202" xr:uid="{0D5831FE-9912-4B49-95C4-807F43117014}"/>
    <cellStyle name="Standaard 3 4 2 8 3 2 2" xfId="37571" xr:uid="{E90E3088-3E91-4AA0-BFA7-55560EAD1AB0}"/>
    <cellStyle name="Standaard 3 4 2 8 3 3" xfId="27387" xr:uid="{6E05C2B4-04B9-4D53-97EB-EA6878045CC0}"/>
    <cellStyle name="Standaard 3 4 2 8 4" xfId="11244" xr:uid="{75233BFA-2A54-479A-B6DC-3FA7B50ED087}"/>
    <cellStyle name="Standaard 3 4 2 8 4 2" xfId="31613" xr:uid="{A814AA87-74A0-442C-8D82-A7BF330AFAB6}"/>
    <cellStyle name="Standaard 3 4 2 8 5" xfId="21429" xr:uid="{954266F3-361D-4188-8E7C-10F7BDE1FBFE}"/>
    <cellStyle name="Standaard 3 4 2 9" xfId="1911" xr:uid="{1F124FD1-2B7A-425C-A50E-6F9A95E025CC}"/>
    <cellStyle name="Standaard 3 4 2 9 2" xfId="4456" xr:uid="{D5EE5AC2-6143-45E4-8A88-D48A10199488}"/>
    <cellStyle name="Standaard 3 4 2 9 2 2" xfId="7016" xr:uid="{55F0C548-2DD3-48E2-9CB6-05783855C45C}"/>
    <cellStyle name="Standaard 3 4 2 9 2 2 2" xfId="17205" xr:uid="{FFF32B9E-6AD7-4E9F-A8C9-472F4610A730}"/>
    <cellStyle name="Standaard 3 4 2 9 2 2 2 2" xfId="37574" xr:uid="{3797388F-DF98-4011-9933-DB8AA500A1EA}"/>
    <cellStyle name="Standaard 3 4 2 9 2 2 3" xfId="27390" xr:uid="{A0FD8F85-A138-4D02-B449-16EA70CC2127}"/>
    <cellStyle name="Standaard 3 4 2 9 2 3" xfId="14634" xr:uid="{2804B084-F659-4F7D-883C-64C3BEBD8993}"/>
    <cellStyle name="Standaard 3 4 2 9 2 3 2" xfId="35003" xr:uid="{E454A16D-3021-4029-A518-17D2D62CAFA6}"/>
    <cellStyle name="Standaard 3 4 2 9 2 4" xfId="24819" xr:uid="{7CAA2CBB-CCE7-44FD-8150-61F4ACE49A07}"/>
    <cellStyle name="Standaard 3 4 2 9 3" xfId="7015" xr:uid="{2B647B3F-81D7-4EAF-ACEE-1E9ADAC750CB}"/>
    <cellStyle name="Standaard 3 4 2 9 3 2" xfId="17204" xr:uid="{815E4E4F-EA46-4C74-9B87-0FEB52584B26}"/>
    <cellStyle name="Standaard 3 4 2 9 3 2 2" xfId="37573" xr:uid="{DF3ECD83-6DFA-4370-85B7-57DF2F1944BF}"/>
    <cellStyle name="Standaard 3 4 2 9 3 3" xfId="27389" xr:uid="{C232009B-62D7-4E69-AB37-6E97EAF3620C}"/>
    <cellStyle name="Standaard 3 4 2 9 4" xfId="12091" xr:uid="{6E71C9B7-2F71-4208-BF7D-8DC08CF5F085}"/>
    <cellStyle name="Standaard 3 4 2 9 4 2" xfId="32460" xr:uid="{38F92760-4574-462A-A5C0-A391B5047271}"/>
    <cellStyle name="Standaard 3 4 2 9 5" xfId="22276" xr:uid="{993444F9-F2D4-43EB-9E0C-8550D10E6498}"/>
    <cellStyle name="Standaard 3 4 3" xfId="94" xr:uid="{74E384E3-E4C3-4A1A-90D2-B50015C4CBCE}"/>
    <cellStyle name="Standaard 3 4 3 10" xfId="7017" xr:uid="{F37AB6AB-3C7E-4CF4-A171-C4777AD16BEF}"/>
    <cellStyle name="Standaard 3 4 3 10 2" xfId="17206" xr:uid="{5225EF25-CA60-489A-AFFF-B47366306309}"/>
    <cellStyle name="Standaard 3 4 3 10 2 2" xfId="37575" xr:uid="{3B0A6F90-9D99-4D8C-B5FE-3F7B68999DCA}"/>
    <cellStyle name="Standaard 3 4 3 10 3" xfId="27391" xr:uid="{502C5F00-8167-4690-ADEA-EBB487567033}"/>
    <cellStyle name="Standaard 3 4 3 11" xfId="10412" xr:uid="{89EF8383-5C05-4C2A-AA27-41B78ED51422}"/>
    <cellStyle name="Standaard 3 4 3 11 2" xfId="30781" xr:uid="{8AB72EC6-B40F-46A1-8140-6EFED08D88A3}"/>
    <cellStyle name="Standaard 3 4 3 12" xfId="20597" xr:uid="{17723367-4541-4AEE-9DE7-84089903324B}"/>
    <cellStyle name="Standaard 3 4 3 2" xfId="160" xr:uid="{C6A8DB39-221B-4636-9646-EAB7FB56344B}"/>
    <cellStyle name="Standaard 3 4 3 2 2" xfId="296" xr:uid="{BFC8A23A-4621-4036-9141-8CE7D525A5C6}"/>
    <cellStyle name="Standaard 3 4 3 2 2 2" xfId="854" xr:uid="{D43750E0-B316-4A42-BD62-A6BB55AAF427}"/>
    <cellStyle name="Standaard 3 4 3 2 2 2 2" xfId="1704" xr:uid="{1D102AA5-36BB-4341-91E2-1D10AE5057B3}"/>
    <cellStyle name="Standaard 3 4 3 2 2 2 2 2" xfId="4249" xr:uid="{E514609E-21E1-4292-A9A9-122E71EB9A3E}"/>
    <cellStyle name="Standaard 3 4 3 2 2 2 2 2 2" xfId="7022" xr:uid="{EE90736D-E091-4793-942C-7B5E74AFF3AF}"/>
    <cellStyle name="Standaard 3 4 3 2 2 2 2 2 2 2" xfId="17211" xr:uid="{087D30FF-FEEC-4758-8743-FC6381EDE37E}"/>
    <cellStyle name="Standaard 3 4 3 2 2 2 2 2 2 2 2" xfId="37580" xr:uid="{FC31FDFE-E294-475D-AE72-AE8ABBD1D0FC}"/>
    <cellStyle name="Standaard 3 4 3 2 2 2 2 2 2 3" xfId="27396" xr:uid="{26A50CD7-1B31-405B-BBAA-2023792C23CD}"/>
    <cellStyle name="Standaard 3 4 3 2 2 2 2 2 3" xfId="14427" xr:uid="{4E5CBEFD-C74E-4884-958F-80465CA38C4C}"/>
    <cellStyle name="Standaard 3 4 3 2 2 2 2 2 3 2" xfId="34796" xr:uid="{E0B08826-B37E-4EB6-A3A7-CBC9BD08B08D}"/>
    <cellStyle name="Standaard 3 4 3 2 2 2 2 2 4" xfId="24612" xr:uid="{CE9DFC6E-2404-428E-99C5-73826D112B20}"/>
    <cellStyle name="Standaard 3 4 3 2 2 2 2 3" xfId="7021" xr:uid="{20F692EE-AF3E-49FD-B04F-E4252701A51A}"/>
    <cellStyle name="Standaard 3 4 3 2 2 2 2 3 2" xfId="17210" xr:uid="{77C7A137-E027-42F0-97CC-2796EC8EBE5A}"/>
    <cellStyle name="Standaard 3 4 3 2 2 2 2 3 2 2" xfId="37579" xr:uid="{F3A32B11-FCE5-4346-8507-D69622A1E3B2}"/>
    <cellStyle name="Standaard 3 4 3 2 2 2 2 3 3" xfId="27395" xr:uid="{8388DF5B-7AED-49D4-B299-308E5E9B2785}"/>
    <cellStyle name="Standaard 3 4 3 2 2 2 2 4" xfId="11884" xr:uid="{1A65F592-D000-4BD9-B36C-C03C93964F4D}"/>
    <cellStyle name="Standaard 3 4 3 2 2 2 2 4 2" xfId="32253" xr:uid="{C73F1072-AB12-4B77-8496-EE42DDC2DFB0}"/>
    <cellStyle name="Standaard 3 4 3 2 2 2 2 5" xfId="22069" xr:uid="{F1FFA1D5-6775-4AB5-AC19-DC7A75E044FE}"/>
    <cellStyle name="Standaard 3 4 3 2 2 2 3" xfId="2551" xr:uid="{B5815BD9-DE7E-4FDD-B5FC-CB357B83E775}"/>
    <cellStyle name="Standaard 3 4 3 2 2 2 3 2" xfId="5096" xr:uid="{F0D7DD34-E57E-4405-8F94-CBA44B598A64}"/>
    <cellStyle name="Standaard 3 4 3 2 2 2 3 2 2" xfId="7024" xr:uid="{067B3D83-DC16-4540-A1F5-5AFACB14DD18}"/>
    <cellStyle name="Standaard 3 4 3 2 2 2 3 2 2 2" xfId="17213" xr:uid="{EB543C6A-8EA3-4BFB-A0E8-4EABF94F6635}"/>
    <cellStyle name="Standaard 3 4 3 2 2 2 3 2 2 2 2" xfId="37582" xr:uid="{761B452C-4E77-464C-A587-FA55AD5F5D98}"/>
    <cellStyle name="Standaard 3 4 3 2 2 2 3 2 2 3" xfId="27398" xr:uid="{98DB21BB-C5A7-4A70-8AA3-D1B92A368132}"/>
    <cellStyle name="Standaard 3 4 3 2 2 2 3 2 3" xfId="15274" xr:uid="{3C5E183C-BA9D-4CDC-829A-9B0C4DBF4799}"/>
    <cellStyle name="Standaard 3 4 3 2 2 2 3 2 3 2" xfId="35643" xr:uid="{1108F83E-F3DB-469D-91DB-0D8B9ACF7A7A}"/>
    <cellStyle name="Standaard 3 4 3 2 2 2 3 2 4" xfId="25459" xr:uid="{0EC73328-1613-4065-9902-FBCC12AABC33}"/>
    <cellStyle name="Standaard 3 4 3 2 2 2 3 3" xfId="7023" xr:uid="{2DF1EAA9-1D75-4C60-915B-E66BE84CBF22}"/>
    <cellStyle name="Standaard 3 4 3 2 2 2 3 3 2" xfId="17212" xr:uid="{14CA9DA1-9527-4623-831D-8F4F45097ACB}"/>
    <cellStyle name="Standaard 3 4 3 2 2 2 3 3 2 2" xfId="37581" xr:uid="{63BC2C44-76B1-4BBC-BA2D-B3CA17659885}"/>
    <cellStyle name="Standaard 3 4 3 2 2 2 3 3 3" xfId="27397" xr:uid="{E4C4295E-C6A5-4CC9-B67D-27C28D2C441E}"/>
    <cellStyle name="Standaard 3 4 3 2 2 2 3 4" xfId="12731" xr:uid="{A6CA7507-F5BA-4777-95F5-934D4B1A41C0}"/>
    <cellStyle name="Standaard 3 4 3 2 2 2 3 4 2" xfId="33100" xr:uid="{224A52AB-445F-4EE5-AD29-25016AA668B5}"/>
    <cellStyle name="Standaard 3 4 3 2 2 2 3 5" xfId="22916" xr:uid="{39514824-7554-4AF3-A7E0-3D8535D317E2}"/>
    <cellStyle name="Standaard 3 4 3 2 2 2 4" xfId="3401" xr:uid="{7C9F9306-8EC9-44ED-957D-60DA884AD488}"/>
    <cellStyle name="Standaard 3 4 3 2 2 2 4 2" xfId="7025" xr:uid="{BDC16AC3-D92A-4088-BDFA-D705A1C07FF8}"/>
    <cellStyle name="Standaard 3 4 3 2 2 2 4 2 2" xfId="17214" xr:uid="{6328A659-4BDD-413D-B087-65D16B762DB5}"/>
    <cellStyle name="Standaard 3 4 3 2 2 2 4 2 2 2" xfId="37583" xr:uid="{B73882F1-01F7-4239-A8D8-4D73292F7B59}"/>
    <cellStyle name="Standaard 3 4 3 2 2 2 4 2 3" xfId="27399" xr:uid="{A3485D4C-AEEE-4ACB-9A6A-33D589F238B7}"/>
    <cellStyle name="Standaard 3 4 3 2 2 2 4 3" xfId="13579" xr:uid="{06F7D091-BCF8-4BD4-9A3D-A73124C73BFF}"/>
    <cellStyle name="Standaard 3 4 3 2 2 2 4 3 2" xfId="33948" xr:uid="{9C3F36DE-E644-4B43-A9D6-6D5CB3BFEEE4}"/>
    <cellStyle name="Standaard 3 4 3 2 2 2 4 4" xfId="23764" xr:uid="{5DB05F25-583F-4A9C-95B9-5C1C91780119}"/>
    <cellStyle name="Standaard 3 4 3 2 2 2 5" xfId="7020" xr:uid="{16F9FA5A-EF11-4BEB-A37A-184C505E3FC2}"/>
    <cellStyle name="Standaard 3 4 3 2 2 2 5 2" xfId="17209" xr:uid="{0CC88CEE-F321-4355-8D88-82ACA468DE74}"/>
    <cellStyle name="Standaard 3 4 3 2 2 2 5 2 2" xfId="37578" xr:uid="{FF6CA425-A81F-42F7-83F7-8AC5E243C9F5}"/>
    <cellStyle name="Standaard 3 4 3 2 2 2 5 3" xfId="27394" xr:uid="{BFBDE619-C4ED-4FE5-AE47-6194F4902B3B}"/>
    <cellStyle name="Standaard 3 4 3 2 2 2 6" xfId="11036" xr:uid="{E659F638-FA2B-4E67-8ACF-BBD64D9F7AD4}"/>
    <cellStyle name="Standaard 3 4 3 2 2 2 6 2" xfId="31405" xr:uid="{AE35DB2B-F118-42BE-8F93-E9B52634EF48}"/>
    <cellStyle name="Standaard 3 4 3 2 2 2 7" xfId="21221" xr:uid="{B66EB48A-B892-4F3E-A59A-3414F50586B3}"/>
    <cellStyle name="Standaard 3 4 3 2 2 3" xfId="1280" xr:uid="{B5228019-5CF4-4BCC-A256-5C4B53E389B3}"/>
    <cellStyle name="Standaard 3 4 3 2 2 3 2" xfId="3825" xr:uid="{AAE08F97-8AF0-4C3A-B86D-1E441AAF59A0}"/>
    <cellStyle name="Standaard 3 4 3 2 2 3 2 2" xfId="7027" xr:uid="{72D1B6D5-0C65-458D-BFCB-3DC27C2E3D35}"/>
    <cellStyle name="Standaard 3 4 3 2 2 3 2 2 2" xfId="17216" xr:uid="{7C517DC4-8623-4FDD-8514-A5D4802BD138}"/>
    <cellStyle name="Standaard 3 4 3 2 2 3 2 2 2 2" xfId="37585" xr:uid="{B145A777-641B-4802-824C-81CDFBA45B8D}"/>
    <cellStyle name="Standaard 3 4 3 2 2 3 2 2 3" xfId="27401" xr:uid="{7835B2D4-77E7-4BE6-909C-E72229C8321D}"/>
    <cellStyle name="Standaard 3 4 3 2 2 3 2 3" xfId="14003" xr:uid="{55993668-CFD0-4D21-9E08-07BC47F7ABDA}"/>
    <cellStyle name="Standaard 3 4 3 2 2 3 2 3 2" xfId="34372" xr:uid="{7A86EB12-41C2-42A7-BEC0-1733BDCC76DC}"/>
    <cellStyle name="Standaard 3 4 3 2 2 3 2 4" xfId="24188" xr:uid="{7DF75162-75C9-4413-ABB4-45E64A17E62A}"/>
    <cellStyle name="Standaard 3 4 3 2 2 3 3" xfId="7026" xr:uid="{6AC45B11-6553-4216-8781-82C0F7C8DCED}"/>
    <cellStyle name="Standaard 3 4 3 2 2 3 3 2" xfId="17215" xr:uid="{EF39B433-F102-4FAB-AE83-015C05E56285}"/>
    <cellStyle name="Standaard 3 4 3 2 2 3 3 2 2" xfId="37584" xr:uid="{FA35B402-0979-45B0-9D33-1F3C570AC025}"/>
    <cellStyle name="Standaard 3 4 3 2 2 3 3 3" xfId="27400" xr:uid="{49D71693-CA09-4E66-B8DF-21E427D3D2F0}"/>
    <cellStyle name="Standaard 3 4 3 2 2 3 4" xfId="11460" xr:uid="{E69432FD-7C95-4195-84FD-94756FD8BE4D}"/>
    <cellStyle name="Standaard 3 4 3 2 2 3 4 2" xfId="31829" xr:uid="{346BE321-E125-4A32-BF2C-1D66C644881F}"/>
    <cellStyle name="Standaard 3 4 3 2 2 3 5" xfId="21645" xr:uid="{B5595B94-3384-4B95-97BC-7B6440A588B5}"/>
    <cellStyle name="Standaard 3 4 3 2 2 4" xfId="2127" xr:uid="{A4BA233B-A628-43F8-843F-0B38F0A30AAD}"/>
    <cellStyle name="Standaard 3 4 3 2 2 4 2" xfId="4672" xr:uid="{64E0434F-06EC-4D69-920F-721EE3006D2F}"/>
    <cellStyle name="Standaard 3 4 3 2 2 4 2 2" xfId="7029" xr:uid="{83DE071E-B43C-4932-9FE5-46DBB936242D}"/>
    <cellStyle name="Standaard 3 4 3 2 2 4 2 2 2" xfId="17218" xr:uid="{71214116-BBF1-4CB6-A81F-4FBC8ECC2E38}"/>
    <cellStyle name="Standaard 3 4 3 2 2 4 2 2 2 2" xfId="37587" xr:uid="{69611A43-0B30-4A9D-9D8E-0B3A00D71F9A}"/>
    <cellStyle name="Standaard 3 4 3 2 2 4 2 2 3" xfId="27403" xr:uid="{DCB0D5A1-89B2-471A-9D55-5F7F3A25D906}"/>
    <cellStyle name="Standaard 3 4 3 2 2 4 2 3" xfId="14850" xr:uid="{37187D1B-50EC-4CB4-8A24-0965FF0098CC}"/>
    <cellStyle name="Standaard 3 4 3 2 2 4 2 3 2" xfId="35219" xr:uid="{09D542D2-E7F4-4DA9-874D-FE514A317750}"/>
    <cellStyle name="Standaard 3 4 3 2 2 4 2 4" xfId="25035" xr:uid="{ABD109CC-C9D3-4FCA-B4AF-1351A4B08675}"/>
    <cellStyle name="Standaard 3 4 3 2 2 4 3" xfId="7028" xr:uid="{FF35557D-0BC7-4DD6-B408-941E555AC8DE}"/>
    <cellStyle name="Standaard 3 4 3 2 2 4 3 2" xfId="17217" xr:uid="{C90F570C-76D5-4A57-800D-C5FE1B55BAA3}"/>
    <cellStyle name="Standaard 3 4 3 2 2 4 3 2 2" xfId="37586" xr:uid="{5F2CCDCE-A9AB-4932-8136-CED29133C4C3}"/>
    <cellStyle name="Standaard 3 4 3 2 2 4 3 3" xfId="27402" xr:uid="{0F15F676-FAEA-407E-AB05-90A59AB6A17E}"/>
    <cellStyle name="Standaard 3 4 3 2 2 4 4" xfId="12307" xr:uid="{5F473376-97A4-42F9-A336-9C8B87AA3B93}"/>
    <cellStyle name="Standaard 3 4 3 2 2 4 4 2" xfId="32676" xr:uid="{5CF8B60D-034F-4FDD-8047-710928206E93}"/>
    <cellStyle name="Standaard 3 4 3 2 2 4 5" xfId="22492" xr:uid="{A3713F1A-72E6-40AA-AF33-421E9CF36A1A}"/>
    <cellStyle name="Standaard 3 4 3 2 2 5" xfId="2977" xr:uid="{537E926D-3BDF-4D87-9A67-4F2F26495E9B}"/>
    <cellStyle name="Standaard 3 4 3 2 2 5 2" xfId="7030" xr:uid="{C121CCC4-941D-4686-8774-E53A0589FEA2}"/>
    <cellStyle name="Standaard 3 4 3 2 2 5 2 2" xfId="17219" xr:uid="{63E25765-804C-4BD9-AF03-350296CB02D5}"/>
    <cellStyle name="Standaard 3 4 3 2 2 5 2 2 2" xfId="37588" xr:uid="{81C2C966-934B-4B09-8C46-E35185E7D8D2}"/>
    <cellStyle name="Standaard 3 4 3 2 2 5 2 3" xfId="27404" xr:uid="{BA31FBFB-4592-45BB-8EA3-6B797064F8DB}"/>
    <cellStyle name="Standaard 3 4 3 2 2 5 3" xfId="13155" xr:uid="{BAA697AB-6099-475E-B11E-DFA467509D58}"/>
    <cellStyle name="Standaard 3 4 3 2 2 5 3 2" xfId="33524" xr:uid="{01F27E5D-15B5-48DF-8EA1-E6560D149119}"/>
    <cellStyle name="Standaard 3 4 3 2 2 5 4" xfId="23340" xr:uid="{6F850CA6-09A8-4870-97B7-8DC99AE210EB}"/>
    <cellStyle name="Standaard 3 4 3 2 2 6" xfId="7019" xr:uid="{33365996-396B-4DA4-A6A1-C0C38646FA19}"/>
    <cellStyle name="Standaard 3 4 3 2 2 6 2" xfId="17208" xr:uid="{2595D50E-CE26-4425-9B37-E9F9477D57D5}"/>
    <cellStyle name="Standaard 3 4 3 2 2 6 2 2" xfId="37577" xr:uid="{0817F2CE-8559-419B-A9A3-AF8F646FD6DC}"/>
    <cellStyle name="Standaard 3 4 3 2 2 6 3" xfId="27393" xr:uid="{541483EF-6FE0-466A-B7C7-EB26762DCA65}"/>
    <cellStyle name="Standaard 3 4 3 2 2 7" xfId="10612" xr:uid="{D3863564-C995-45BA-990C-AE0573091831}"/>
    <cellStyle name="Standaard 3 4 3 2 2 7 2" xfId="30981" xr:uid="{CDA5720A-5B72-4A0E-AA50-B1FDFD10FC33}"/>
    <cellStyle name="Standaard 3 4 3 2 2 8" xfId="20797" xr:uid="{6184016E-7FC2-418E-AF3E-A58AFAEF1B1F}"/>
    <cellStyle name="Standaard 3 4 3 2 3" xfId="720" xr:uid="{8FE07727-C603-4FDC-8E3C-90F21EC4B6C4}"/>
    <cellStyle name="Standaard 3 4 3 2 3 2" xfId="1570" xr:uid="{5A294FD1-E8BF-4E31-B4FB-84D00F27DA00}"/>
    <cellStyle name="Standaard 3 4 3 2 3 2 2" xfId="4115" xr:uid="{C61D91DC-F413-47F7-B2AD-C24AFC99598B}"/>
    <cellStyle name="Standaard 3 4 3 2 3 2 2 2" xfId="7033" xr:uid="{C944780C-C830-4890-A40B-61ACBE099502}"/>
    <cellStyle name="Standaard 3 4 3 2 3 2 2 2 2" xfId="17222" xr:uid="{DA6F7F26-09B3-4065-B810-6E16063F1DBD}"/>
    <cellStyle name="Standaard 3 4 3 2 3 2 2 2 2 2" xfId="37591" xr:uid="{A99676E4-84FC-4D52-80E4-1A3145154A1F}"/>
    <cellStyle name="Standaard 3 4 3 2 3 2 2 2 3" xfId="27407" xr:uid="{66C3DD4B-5147-43ED-87C0-2570AE8413C5}"/>
    <cellStyle name="Standaard 3 4 3 2 3 2 2 3" xfId="14293" xr:uid="{D6F7D8C8-09A5-46D9-B3D0-E7CEABD8F4D5}"/>
    <cellStyle name="Standaard 3 4 3 2 3 2 2 3 2" xfId="34662" xr:uid="{7788BD29-DC24-499D-BB44-C7B30DF45E4B}"/>
    <cellStyle name="Standaard 3 4 3 2 3 2 2 4" xfId="24478" xr:uid="{8B74B480-90EB-46CB-A66D-47B806327C88}"/>
    <cellStyle name="Standaard 3 4 3 2 3 2 3" xfId="7032" xr:uid="{44899D03-8C49-48DD-9B5D-04258FFC9E8E}"/>
    <cellStyle name="Standaard 3 4 3 2 3 2 3 2" xfId="17221" xr:uid="{9612367F-A861-4E8B-8D31-7A4FFE9DCC00}"/>
    <cellStyle name="Standaard 3 4 3 2 3 2 3 2 2" xfId="37590" xr:uid="{B263FDA0-2920-4FA9-A987-5C843791EEE4}"/>
    <cellStyle name="Standaard 3 4 3 2 3 2 3 3" xfId="27406" xr:uid="{5C533803-285D-4BCD-B2DA-CA8D7F02FB0E}"/>
    <cellStyle name="Standaard 3 4 3 2 3 2 4" xfId="11750" xr:uid="{B1CA8C67-2115-4ACB-BC23-6AC0CC957110}"/>
    <cellStyle name="Standaard 3 4 3 2 3 2 4 2" xfId="32119" xr:uid="{7E00226A-FA98-4FEE-9E72-016BB927E696}"/>
    <cellStyle name="Standaard 3 4 3 2 3 2 5" xfId="21935" xr:uid="{6476A91C-9CAF-4167-9A4B-D5A410A72548}"/>
    <cellStyle name="Standaard 3 4 3 2 3 3" xfId="2417" xr:uid="{C5AE128C-113B-4512-8D99-48A51164EB69}"/>
    <cellStyle name="Standaard 3 4 3 2 3 3 2" xfId="4962" xr:uid="{C0EC5A49-3A97-407E-864D-DA80B8F634BD}"/>
    <cellStyle name="Standaard 3 4 3 2 3 3 2 2" xfId="7035" xr:uid="{2C80B5AA-1DE6-43F5-B4C4-D83D0FAC3FC6}"/>
    <cellStyle name="Standaard 3 4 3 2 3 3 2 2 2" xfId="17224" xr:uid="{857785FF-89A4-4A43-B758-DA0322E3BEA4}"/>
    <cellStyle name="Standaard 3 4 3 2 3 3 2 2 2 2" xfId="37593" xr:uid="{D848E6FA-A88C-4BE8-AE6D-622D0A5B9278}"/>
    <cellStyle name="Standaard 3 4 3 2 3 3 2 2 3" xfId="27409" xr:uid="{7E62A31B-B203-40B4-BAA0-14B3339E6E0F}"/>
    <cellStyle name="Standaard 3 4 3 2 3 3 2 3" xfId="15140" xr:uid="{E83AB82B-17AE-4204-A293-71772B8B1C96}"/>
    <cellStyle name="Standaard 3 4 3 2 3 3 2 3 2" xfId="35509" xr:uid="{3882B1EB-12AB-4023-97A5-52307F28DA0D}"/>
    <cellStyle name="Standaard 3 4 3 2 3 3 2 4" xfId="25325" xr:uid="{15BDCA7D-4F63-4EF3-8E70-75153D4BE02C}"/>
    <cellStyle name="Standaard 3 4 3 2 3 3 3" xfId="7034" xr:uid="{FB7FA900-3A05-481B-B775-617F047D5C3E}"/>
    <cellStyle name="Standaard 3 4 3 2 3 3 3 2" xfId="17223" xr:uid="{9FE88361-7C1B-4E41-BEB3-CE670B2865FA}"/>
    <cellStyle name="Standaard 3 4 3 2 3 3 3 2 2" xfId="37592" xr:uid="{DFFE7439-4A12-4088-9D53-88EDABC44DF9}"/>
    <cellStyle name="Standaard 3 4 3 2 3 3 3 3" xfId="27408" xr:uid="{2E36F8B1-7435-4442-95E9-03D0503FE888}"/>
    <cellStyle name="Standaard 3 4 3 2 3 3 4" xfId="12597" xr:uid="{F2683107-614A-49B2-A4DB-8F21731F63E8}"/>
    <cellStyle name="Standaard 3 4 3 2 3 3 4 2" xfId="32966" xr:uid="{2D4A983E-9368-4AB3-917F-C2EAE1BBD625}"/>
    <cellStyle name="Standaard 3 4 3 2 3 3 5" xfId="22782" xr:uid="{6439C629-305E-49A6-9168-72CA34A5210C}"/>
    <cellStyle name="Standaard 3 4 3 2 3 4" xfId="3267" xr:uid="{2CD1F737-E014-4B8A-B44A-590F4CB850E0}"/>
    <cellStyle name="Standaard 3 4 3 2 3 4 2" xfId="7036" xr:uid="{D3B0CFE2-1C94-441B-888F-7CC2E8B8547B}"/>
    <cellStyle name="Standaard 3 4 3 2 3 4 2 2" xfId="17225" xr:uid="{C4F98837-80D1-47A7-8BBD-661EDD6D2408}"/>
    <cellStyle name="Standaard 3 4 3 2 3 4 2 2 2" xfId="37594" xr:uid="{E6E6F867-1802-4A51-AEA5-B02BCAD0036D}"/>
    <cellStyle name="Standaard 3 4 3 2 3 4 2 3" xfId="27410" xr:uid="{6BE87868-CA5E-4022-BA6C-9B70EB229975}"/>
    <cellStyle name="Standaard 3 4 3 2 3 4 3" xfId="13445" xr:uid="{4D57F888-C4B7-491E-894B-CDD19B85B8D0}"/>
    <cellStyle name="Standaard 3 4 3 2 3 4 3 2" xfId="33814" xr:uid="{42DF1368-8B2B-46EC-8A38-93776A4B303C}"/>
    <cellStyle name="Standaard 3 4 3 2 3 4 4" xfId="23630" xr:uid="{A69140DE-65EA-4820-9819-026F22038C21}"/>
    <cellStyle name="Standaard 3 4 3 2 3 5" xfId="7031" xr:uid="{F722CFCC-0167-4A5B-85F8-2D3F2F8E73C6}"/>
    <cellStyle name="Standaard 3 4 3 2 3 5 2" xfId="17220" xr:uid="{FA766F5D-C630-4E6C-86CD-039CE4DD70E1}"/>
    <cellStyle name="Standaard 3 4 3 2 3 5 2 2" xfId="37589" xr:uid="{9B7C42D5-5463-49CC-82CB-0DFD9728C06B}"/>
    <cellStyle name="Standaard 3 4 3 2 3 5 3" xfId="27405" xr:uid="{8641E5CB-5B8C-4CEF-A65A-199003E72C18}"/>
    <cellStyle name="Standaard 3 4 3 2 3 6" xfId="10902" xr:uid="{540D209B-3F20-469D-81D7-A1F82BBED65F}"/>
    <cellStyle name="Standaard 3 4 3 2 3 6 2" xfId="31271" xr:uid="{C64C4E09-4B34-4BA2-A0F6-3FFBCFE30485}"/>
    <cellStyle name="Standaard 3 4 3 2 3 7" xfId="21087" xr:uid="{6D8AC02F-72C5-4E57-B869-30EB585C1E02}"/>
    <cellStyle name="Standaard 3 4 3 2 4" xfId="1146" xr:uid="{887AFC09-0D51-48EF-9A47-5E5D00033B12}"/>
    <cellStyle name="Standaard 3 4 3 2 4 2" xfId="3691" xr:uid="{5616BBF1-5F25-42BE-8DC6-8E32BF4CF23D}"/>
    <cellStyle name="Standaard 3 4 3 2 4 2 2" xfId="7038" xr:uid="{7FE62122-4986-4750-9924-110EE55C20D2}"/>
    <cellStyle name="Standaard 3 4 3 2 4 2 2 2" xfId="17227" xr:uid="{CDE10206-177F-46F4-AF82-ABE6308A9195}"/>
    <cellStyle name="Standaard 3 4 3 2 4 2 2 2 2" xfId="37596" xr:uid="{47084BF6-7C85-47DE-9FE7-CF8B231D9942}"/>
    <cellStyle name="Standaard 3 4 3 2 4 2 2 3" xfId="27412" xr:uid="{F425590F-B27D-4CF2-8AF2-9B87AC12AAD8}"/>
    <cellStyle name="Standaard 3 4 3 2 4 2 3" xfId="13869" xr:uid="{F187E74D-853E-4EA6-93D5-9A55E9C8BD76}"/>
    <cellStyle name="Standaard 3 4 3 2 4 2 3 2" xfId="34238" xr:uid="{503FE5AD-7DE0-4273-81EF-6E9761527215}"/>
    <cellStyle name="Standaard 3 4 3 2 4 2 4" xfId="24054" xr:uid="{35B5B9EB-ED26-42CD-BFC8-ED7BC6DBE091}"/>
    <cellStyle name="Standaard 3 4 3 2 4 3" xfId="7037" xr:uid="{60FB4A26-07F4-4DA6-9EA9-2BB267027C4F}"/>
    <cellStyle name="Standaard 3 4 3 2 4 3 2" xfId="17226" xr:uid="{AFD2C990-4688-4A22-9B1A-DF0C49B77A3D}"/>
    <cellStyle name="Standaard 3 4 3 2 4 3 2 2" xfId="37595" xr:uid="{6EC94E80-EAAC-4C26-9DA5-DFE678A30819}"/>
    <cellStyle name="Standaard 3 4 3 2 4 3 3" xfId="27411" xr:uid="{80E6F8AA-D905-4A06-B082-814C5D5F628C}"/>
    <cellStyle name="Standaard 3 4 3 2 4 4" xfId="11326" xr:uid="{395DBA05-AA3C-4B6F-B0AA-F9D81A056D5C}"/>
    <cellStyle name="Standaard 3 4 3 2 4 4 2" xfId="31695" xr:uid="{6C74AE8F-B33C-4877-B38C-7D44889E7442}"/>
    <cellStyle name="Standaard 3 4 3 2 4 5" xfId="21511" xr:uid="{CE9E7FF6-3528-4616-83EC-EF9EA1DE07D2}"/>
    <cellStyle name="Standaard 3 4 3 2 5" xfId="1993" xr:uid="{0DC02FB2-400B-439C-A62C-ACA46311029C}"/>
    <cellStyle name="Standaard 3 4 3 2 5 2" xfId="4538" xr:uid="{CEA805C1-BA9A-4E6D-B825-3AA8699F8E70}"/>
    <cellStyle name="Standaard 3 4 3 2 5 2 2" xfId="7040" xr:uid="{B51A9675-3AD4-4B41-9AB5-74E713EB474F}"/>
    <cellStyle name="Standaard 3 4 3 2 5 2 2 2" xfId="17229" xr:uid="{D5A56A67-062B-4696-8D57-1C4FD32C2C13}"/>
    <cellStyle name="Standaard 3 4 3 2 5 2 2 2 2" xfId="37598" xr:uid="{FDEA00C9-6028-42E0-909F-69E4378465B3}"/>
    <cellStyle name="Standaard 3 4 3 2 5 2 2 3" xfId="27414" xr:uid="{509C1414-8E85-431A-9D9A-A314617F8055}"/>
    <cellStyle name="Standaard 3 4 3 2 5 2 3" xfId="14716" xr:uid="{1BC5636A-AB02-483F-A507-645B7CCB492D}"/>
    <cellStyle name="Standaard 3 4 3 2 5 2 3 2" xfId="35085" xr:uid="{981A1E6F-848A-4BEF-8130-9B2C976DFF24}"/>
    <cellStyle name="Standaard 3 4 3 2 5 2 4" xfId="24901" xr:uid="{06D6847F-8D77-48E0-B94D-FA69E59461D6}"/>
    <cellStyle name="Standaard 3 4 3 2 5 3" xfId="7039" xr:uid="{BBB0685A-CF56-468B-8CC2-DD533DCDAC4D}"/>
    <cellStyle name="Standaard 3 4 3 2 5 3 2" xfId="17228" xr:uid="{C43328EB-D22E-44FA-AA82-3F4A66159CAA}"/>
    <cellStyle name="Standaard 3 4 3 2 5 3 2 2" xfId="37597" xr:uid="{99B42316-035A-45B6-84CD-CA6B70128833}"/>
    <cellStyle name="Standaard 3 4 3 2 5 3 3" xfId="27413" xr:uid="{DFB0AE69-E4FC-4CF3-AEDF-A2F424B80D53}"/>
    <cellStyle name="Standaard 3 4 3 2 5 4" xfId="12173" xr:uid="{104F943A-046B-4748-A6D6-E5D4D31915AC}"/>
    <cellStyle name="Standaard 3 4 3 2 5 4 2" xfId="32542" xr:uid="{132F33A4-A69C-430C-8C86-2FFF90C78642}"/>
    <cellStyle name="Standaard 3 4 3 2 5 5" xfId="22358" xr:uid="{6C6E33B8-7027-4B82-9C70-43F2FEAFA408}"/>
    <cellStyle name="Standaard 3 4 3 2 6" xfId="2843" xr:uid="{ADB27506-3A19-4F89-B560-C96F2E3D322A}"/>
    <cellStyle name="Standaard 3 4 3 2 6 2" xfId="7041" xr:uid="{26EF30C5-AF9E-490D-B0F3-58BB36CA5EB0}"/>
    <cellStyle name="Standaard 3 4 3 2 6 2 2" xfId="17230" xr:uid="{9B304C8B-797A-487A-8550-6C38FFAA990D}"/>
    <cellStyle name="Standaard 3 4 3 2 6 2 2 2" xfId="37599" xr:uid="{7EC91161-C880-4D37-961E-F9C5356A277A}"/>
    <cellStyle name="Standaard 3 4 3 2 6 2 3" xfId="27415" xr:uid="{FBE52442-8A7C-4069-827C-4BDD51FBA7BF}"/>
    <cellStyle name="Standaard 3 4 3 2 6 3" xfId="13021" xr:uid="{8BE9AF3C-28B5-41FC-B669-F3D753436782}"/>
    <cellStyle name="Standaard 3 4 3 2 6 3 2" xfId="33390" xr:uid="{5B6863D3-6ACE-4FAC-B4E2-CC00A12CE9FB}"/>
    <cellStyle name="Standaard 3 4 3 2 6 4" xfId="23206" xr:uid="{D85CFAF4-AA84-480E-B340-BDC1EAEE410E}"/>
    <cellStyle name="Standaard 3 4 3 2 7" xfId="7018" xr:uid="{22C217BA-A26C-46FF-A854-ADF042742E32}"/>
    <cellStyle name="Standaard 3 4 3 2 7 2" xfId="17207" xr:uid="{6D792C52-2504-4C8F-B16A-95726CB203CF}"/>
    <cellStyle name="Standaard 3 4 3 2 7 2 2" xfId="37576" xr:uid="{499A5AE5-2728-4310-BC65-72AD9E03C32F}"/>
    <cellStyle name="Standaard 3 4 3 2 7 3" xfId="27392" xr:uid="{0BD1C280-2483-47AE-AA21-861256BE5282}"/>
    <cellStyle name="Standaard 3 4 3 2 8" xfId="10478" xr:uid="{E8239BB6-E7DA-47E8-B1F1-F7FC9B68FF9B}"/>
    <cellStyle name="Standaard 3 4 3 2 8 2" xfId="30847" xr:uid="{901D7A3E-5CDA-484F-885B-81CCC36D8C8D}"/>
    <cellStyle name="Standaard 3 4 3 2 9" xfId="20663" xr:uid="{E5A8269C-63CA-4221-81EE-EFA47D2DEF6C}"/>
    <cellStyle name="Standaard 3 4 3 3" xfId="230" xr:uid="{8104B488-9623-4793-A009-AEEB05095E80}"/>
    <cellStyle name="Standaard 3 4 3 3 2" xfId="788" xr:uid="{8B4B539A-B918-4E09-8CFC-2426E8C8CFF1}"/>
    <cellStyle name="Standaard 3 4 3 3 2 2" xfId="1638" xr:uid="{6FFE277B-2261-4884-9439-9B6591318BC1}"/>
    <cellStyle name="Standaard 3 4 3 3 2 2 2" xfId="4183" xr:uid="{8E18166E-5E7D-4D0D-B03E-78915A339F2F}"/>
    <cellStyle name="Standaard 3 4 3 3 2 2 2 2" xfId="7045" xr:uid="{AA8FACF3-F765-4753-AD60-30A2ED214A53}"/>
    <cellStyle name="Standaard 3 4 3 3 2 2 2 2 2" xfId="17234" xr:uid="{5FF0CBF1-02E1-46E5-8A03-CA1175B6B9E2}"/>
    <cellStyle name="Standaard 3 4 3 3 2 2 2 2 2 2" xfId="37603" xr:uid="{91EC235B-2C35-4BDD-A6B6-503A8EDC504A}"/>
    <cellStyle name="Standaard 3 4 3 3 2 2 2 2 3" xfId="27419" xr:uid="{04A3D4A4-6204-4D55-B45D-18E5B3F081B6}"/>
    <cellStyle name="Standaard 3 4 3 3 2 2 2 3" xfId="14361" xr:uid="{8BDC39D5-74C1-494E-9E73-2EEA955D1DCF}"/>
    <cellStyle name="Standaard 3 4 3 3 2 2 2 3 2" xfId="34730" xr:uid="{184B6980-6CAA-4D1D-848F-B0D343F6E2B4}"/>
    <cellStyle name="Standaard 3 4 3 3 2 2 2 4" xfId="24546" xr:uid="{7BB28CA4-3E57-471C-B400-5C1E08D9DB13}"/>
    <cellStyle name="Standaard 3 4 3 3 2 2 3" xfId="7044" xr:uid="{59548D22-623B-499A-922C-F32A2AA2602F}"/>
    <cellStyle name="Standaard 3 4 3 3 2 2 3 2" xfId="17233" xr:uid="{310000AB-7984-4981-A3B2-6D52B8F666EA}"/>
    <cellStyle name="Standaard 3 4 3 3 2 2 3 2 2" xfId="37602" xr:uid="{37819916-ABDF-4BCC-8AB6-064944239BEB}"/>
    <cellStyle name="Standaard 3 4 3 3 2 2 3 3" xfId="27418" xr:uid="{F344FE81-C649-42F8-A49D-E534D276235E}"/>
    <cellStyle name="Standaard 3 4 3 3 2 2 4" xfId="11818" xr:uid="{FBA62559-C74E-4614-999A-DFEC3940957C}"/>
    <cellStyle name="Standaard 3 4 3 3 2 2 4 2" xfId="32187" xr:uid="{03587BC5-82AE-4AC8-A66D-6912C07C3CE2}"/>
    <cellStyle name="Standaard 3 4 3 3 2 2 5" xfId="22003" xr:uid="{418C6148-F54C-40E7-8D3B-D024CFCD17A4}"/>
    <cellStyle name="Standaard 3 4 3 3 2 3" xfId="2485" xr:uid="{5042DACC-A4B4-4108-AB5C-03740B6CC137}"/>
    <cellStyle name="Standaard 3 4 3 3 2 3 2" xfId="5030" xr:uid="{4B712272-07C4-4BFD-81EF-34B9FED80AFF}"/>
    <cellStyle name="Standaard 3 4 3 3 2 3 2 2" xfId="7047" xr:uid="{EAD5E863-17A5-4DD4-B85B-2D1FCCB7A582}"/>
    <cellStyle name="Standaard 3 4 3 3 2 3 2 2 2" xfId="17236" xr:uid="{4FA68995-BED0-4F79-B44D-BBC97B37FC3E}"/>
    <cellStyle name="Standaard 3 4 3 3 2 3 2 2 2 2" xfId="37605" xr:uid="{825FDF2C-2C8D-4F83-A384-BA11CBDB54DA}"/>
    <cellStyle name="Standaard 3 4 3 3 2 3 2 2 3" xfId="27421" xr:uid="{D0C75725-FDDF-4129-B6C3-7FE800E08BEC}"/>
    <cellStyle name="Standaard 3 4 3 3 2 3 2 3" xfId="15208" xr:uid="{CA266DF4-8644-4D5A-A91C-725296E23A49}"/>
    <cellStyle name="Standaard 3 4 3 3 2 3 2 3 2" xfId="35577" xr:uid="{F8065916-E819-4C63-8816-E7AAC498037E}"/>
    <cellStyle name="Standaard 3 4 3 3 2 3 2 4" xfId="25393" xr:uid="{86770A3F-B08D-4EF8-BD16-A3A7C2726DBA}"/>
    <cellStyle name="Standaard 3 4 3 3 2 3 3" xfId="7046" xr:uid="{0FA850B0-2B33-47B8-83B5-5C9C9102670F}"/>
    <cellStyle name="Standaard 3 4 3 3 2 3 3 2" xfId="17235" xr:uid="{B55D1E65-1AA2-46EB-8614-13A1CCAC3020}"/>
    <cellStyle name="Standaard 3 4 3 3 2 3 3 2 2" xfId="37604" xr:uid="{B28E93B4-B6FE-44E7-82B9-3B3E9AFF5F4C}"/>
    <cellStyle name="Standaard 3 4 3 3 2 3 3 3" xfId="27420" xr:uid="{7D81DCF3-EF87-427E-8F39-10EBF9E0AA52}"/>
    <cellStyle name="Standaard 3 4 3 3 2 3 4" xfId="12665" xr:uid="{B04498F9-0884-471A-B91A-2E7108AD4750}"/>
    <cellStyle name="Standaard 3 4 3 3 2 3 4 2" xfId="33034" xr:uid="{F7C7DFD6-718F-4892-848C-F0973075D586}"/>
    <cellStyle name="Standaard 3 4 3 3 2 3 5" xfId="22850" xr:uid="{62B0211A-BE2B-4071-B154-8EDB5D7DA462}"/>
    <cellStyle name="Standaard 3 4 3 3 2 4" xfId="3335" xr:uid="{99295AD1-978B-403D-A845-1A932B5BC558}"/>
    <cellStyle name="Standaard 3 4 3 3 2 4 2" xfId="7048" xr:uid="{A1D72ED7-897B-4C43-AEDC-C964E9816FD7}"/>
    <cellStyle name="Standaard 3 4 3 3 2 4 2 2" xfId="17237" xr:uid="{719BB68B-0ACF-47BA-A419-B342168BA7E3}"/>
    <cellStyle name="Standaard 3 4 3 3 2 4 2 2 2" xfId="37606" xr:uid="{F2370ADF-77FC-421E-A0BA-77D0DF464BC7}"/>
    <cellStyle name="Standaard 3 4 3 3 2 4 2 3" xfId="27422" xr:uid="{8AA719D9-75CD-4B32-8A55-6201FBAA75B1}"/>
    <cellStyle name="Standaard 3 4 3 3 2 4 3" xfId="13513" xr:uid="{AD7D25D2-1454-4FFE-B791-67F97A7E791D}"/>
    <cellStyle name="Standaard 3 4 3 3 2 4 3 2" xfId="33882" xr:uid="{3E3889CC-4651-4BB3-97C0-D7EB15E53BEF}"/>
    <cellStyle name="Standaard 3 4 3 3 2 4 4" xfId="23698" xr:uid="{65BAF95D-1192-4722-B661-38E884817EAF}"/>
    <cellStyle name="Standaard 3 4 3 3 2 5" xfId="7043" xr:uid="{F68FCF19-22F5-40A2-A305-22FA1FBD8E69}"/>
    <cellStyle name="Standaard 3 4 3 3 2 5 2" xfId="17232" xr:uid="{12C42C35-FDCD-4C9F-9634-AC92E580CE29}"/>
    <cellStyle name="Standaard 3 4 3 3 2 5 2 2" xfId="37601" xr:uid="{F74D8859-0A09-4B47-86BA-F5B259F9F035}"/>
    <cellStyle name="Standaard 3 4 3 3 2 5 3" xfId="27417" xr:uid="{5CB7B827-EC24-4305-B55A-0B3943A57548}"/>
    <cellStyle name="Standaard 3 4 3 3 2 6" xfId="10970" xr:uid="{A74DCBEA-6979-49E0-8439-A9C1FEC10FEA}"/>
    <cellStyle name="Standaard 3 4 3 3 2 6 2" xfId="31339" xr:uid="{7AABED72-0CB5-43CA-A118-145BD8A4B7D4}"/>
    <cellStyle name="Standaard 3 4 3 3 2 7" xfId="21155" xr:uid="{BCD4BCCD-4E9F-437C-BDEF-30E35738B849}"/>
    <cellStyle name="Standaard 3 4 3 3 3" xfId="1214" xr:uid="{0C4B15CA-0819-4D6F-99AD-304DBD41B328}"/>
    <cellStyle name="Standaard 3 4 3 3 3 2" xfId="3759" xr:uid="{5C1B12E0-E6C6-4E2D-A057-515E490D6989}"/>
    <cellStyle name="Standaard 3 4 3 3 3 2 2" xfId="7050" xr:uid="{63D7C230-9B8C-4859-8B40-88453A7E3934}"/>
    <cellStyle name="Standaard 3 4 3 3 3 2 2 2" xfId="17239" xr:uid="{B321D415-8A23-4A73-A8D1-5781DA94D8F6}"/>
    <cellStyle name="Standaard 3 4 3 3 3 2 2 2 2" xfId="37608" xr:uid="{12170BE9-0F91-47D8-A688-ACDAE957ADC5}"/>
    <cellStyle name="Standaard 3 4 3 3 3 2 2 3" xfId="27424" xr:uid="{B5C4F7E5-5E84-402C-874D-882E0D155299}"/>
    <cellStyle name="Standaard 3 4 3 3 3 2 3" xfId="13937" xr:uid="{E4A89B85-4FB8-47BF-BF53-4E9C780755E3}"/>
    <cellStyle name="Standaard 3 4 3 3 3 2 3 2" xfId="34306" xr:uid="{72404720-538C-411A-9AA6-827EFA82C285}"/>
    <cellStyle name="Standaard 3 4 3 3 3 2 4" xfId="24122" xr:uid="{90714750-9FCC-492B-B3D4-23B534745983}"/>
    <cellStyle name="Standaard 3 4 3 3 3 3" xfId="7049" xr:uid="{AD673BCF-BB76-4438-A80E-D1DB37D78BF8}"/>
    <cellStyle name="Standaard 3 4 3 3 3 3 2" xfId="17238" xr:uid="{9403487E-0B17-4A06-B422-7BC37EA82609}"/>
    <cellStyle name="Standaard 3 4 3 3 3 3 2 2" xfId="37607" xr:uid="{9A4D49F1-7C6C-464B-9D83-2C022C17A131}"/>
    <cellStyle name="Standaard 3 4 3 3 3 3 3" xfId="27423" xr:uid="{730E7CC9-A131-4EB1-BFE5-CD429F9233DC}"/>
    <cellStyle name="Standaard 3 4 3 3 3 4" xfId="11394" xr:uid="{0693E30B-7B26-4EC9-B148-1D2603268B16}"/>
    <cellStyle name="Standaard 3 4 3 3 3 4 2" xfId="31763" xr:uid="{957D4A58-C001-40FA-BBAB-605FF081D29A}"/>
    <cellStyle name="Standaard 3 4 3 3 3 5" xfId="21579" xr:uid="{E4BE6280-81C0-4252-A7A2-ADA9A1225FC8}"/>
    <cellStyle name="Standaard 3 4 3 3 4" xfId="2061" xr:uid="{FBC24AE3-D468-4F7E-9EF9-209620487772}"/>
    <cellStyle name="Standaard 3 4 3 3 4 2" xfId="4606" xr:uid="{C72ED727-599C-45FB-9019-8812BDA72CDE}"/>
    <cellStyle name="Standaard 3 4 3 3 4 2 2" xfId="7052" xr:uid="{9165CD8E-1E34-49EB-AAB1-CA8593B614BD}"/>
    <cellStyle name="Standaard 3 4 3 3 4 2 2 2" xfId="17241" xr:uid="{D0DE6FE2-42C3-448F-9CB2-D9562A3E1331}"/>
    <cellStyle name="Standaard 3 4 3 3 4 2 2 2 2" xfId="37610" xr:uid="{A7CED126-A1FC-4C47-8B32-C8A7511601AB}"/>
    <cellStyle name="Standaard 3 4 3 3 4 2 2 3" xfId="27426" xr:uid="{1E787230-237C-4CFE-BEEA-4D18EE6EF83E}"/>
    <cellStyle name="Standaard 3 4 3 3 4 2 3" xfId="14784" xr:uid="{E019159B-1E8C-44B9-A355-2F2211901E87}"/>
    <cellStyle name="Standaard 3 4 3 3 4 2 3 2" xfId="35153" xr:uid="{4D8F7673-596F-45EC-9157-AD8E84929FB3}"/>
    <cellStyle name="Standaard 3 4 3 3 4 2 4" xfId="24969" xr:uid="{1BBA2C0A-57AB-41AE-9EE3-1258468BB142}"/>
    <cellStyle name="Standaard 3 4 3 3 4 3" xfId="7051" xr:uid="{9BC78464-A1B1-4D3D-A360-431F86EEFA33}"/>
    <cellStyle name="Standaard 3 4 3 3 4 3 2" xfId="17240" xr:uid="{5FC365CB-0B8B-4E54-86DB-89737327E11D}"/>
    <cellStyle name="Standaard 3 4 3 3 4 3 2 2" xfId="37609" xr:uid="{508C6537-9FEC-4791-80B1-D366EAA79264}"/>
    <cellStyle name="Standaard 3 4 3 3 4 3 3" xfId="27425" xr:uid="{5C27E8BF-5D4D-43ED-8762-4249A7C0B5A4}"/>
    <cellStyle name="Standaard 3 4 3 3 4 4" xfId="12241" xr:uid="{D7F8F331-A140-4406-B731-EF442C3A5724}"/>
    <cellStyle name="Standaard 3 4 3 3 4 4 2" xfId="32610" xr:uid="{522587CF-D921-40B0-8176-FFC7CD9BD401}"/>
    <cellStyle name="Standaard 3 4 3 3 4 5" xfId="22426" xr:uid="{78B977AE-61FE-40A2-9626-2FA52D18E5C8}"/>
    <cellStyle name="Standaard 3 4 3 3 5" xfId="2911" xr:uid="{F2C796A6-2CD3-4AD5-807A-16B991F6C480}"/>
    <cellStyle name="Standaard 3 4 3 3 5 2" xfId="7053" xr:uid="{4B547BA5-1AA9-4CDA-A239-79E75DBC86E3}"/>
    <cellStyle name="Standaard 3 4 3 3 5 2 2" xfId="17242" xr:uid="{EE1DF55C-A0FF-4B79-BE94-B27EC5DD1F96}"/>
    <cellStyle name="Standaard 3 4 3 3 5 2 2 2" xfId="37611" xr:uid="{8055DDD4-26E5-458D-AF49-B26357372A28}"/>
    <cellStyle name="Standaard 3 4 3 3 5 2 3" xfId="27427" xr:uid="{1CCD3303-EF25-4388-B58D-7DE8D225C267}"/>
    <cellStyle name="Standaard 3 4 3 3 5 3" xfId="13089" xr:uid="{79367A05-82F7-450C-AE66-06DE43CAAEFD}"/>
    <cellStyle name="Standaard 3 4 3 3 5 3 2" xfId="33458" xr:uid="{465CFE09-C76C-488C-8DAE-5777A5CE78F3}"/>
    <cellStyle name="Standaard 3 4 3 3 5 4" xfId="23274" xr:uid="{353296EA-14E8-448F-912E-2F8FF063E448}"/>
    <cellStyle name="Standaard 3 4 3 3 6" xfId="7042" xr:uid="{B471BFFF-F813-4D69-82CF-DA585A35A832}"/>
    <cellStyle name="Standaard 3 4 3 3 6 2" xfId="17231" xr:uid="{48B9AAA5-7927-4209-9843-636F1EC433E8}"/>
    <cellStyle name="Standaard 3 4 3 3 6 2 2" xfId="37600" xr:uid="{FEED33D5-93B7-4803-A8F0-BA7C2CB9DA1E}"/>
    <cellStyle name="Standaard 3 4 3 3 6 3" xfId="27416" xr:uid="{C4F9843F-F186-47B7-97B2-4A5444C1BB14}"/>
    <cellStyle name="Standaard 3 4 3 3 7" xfId="10546" xr:uid="{BD3B2F78-1307-4995-BD0B-6A4B6A670DC7}"/>
    <cellStyle name="Standaard 3 4 3 3 7 2" xfId="30915" xr:uid="{048B9F7D-34B1-4057-BD67-C20B654872F7}"/>
    <cellStyle name="Standaard 3 4 3 3 8" xfId="20731" xr:uid="{7564351E-4DF9-42AE-97B4-E0892003E117}"/>
    <cellStyle name="Standaard 3 4 3 4" xfId="449" xr:uid="{7B6023F0-B0D1-420A-89E8-6A6FF31CCE1A}"/>
    <cellStyle name="Standaard 3 4 3 4 2" xfId="909" xr:uid="{7A990B87-4843-424D-8ABB-F3F2C00FD0F0}"/>
    <cellStyle name="Standaard 3 4 3 4 2 2" xfId="1759" xr:uid="{F292C978-5FCD-4A85-8142-803D6FD1D346}"/>
    <cellStyle name="Standaard 3 4 3 4 2 2 2" xfId="4304" xr:uid="{9F970B45-139C-412B-8674-CCF6689C74CD}"/>
    <cellStyle name="Standaard 3 4 3 4 2 2 2 2" xfId="7057" xr:uid="{AFF69D22-8B2C-4504-94BD-6FC1BA75C426}"/>
    <cellStyle name="Standaard 3 4 3 4 2 2 2 2 2" xfId="17246" xr:uid="{E0E11EBB-0BC0-4547-B39F-FC3803BD4CC8}"/>
    <cellStyle name="Standaard 3 4 3 4 2 2 2 2 2 2" xfId="37615" xr:uid="{C3C7EEE5-66F6-41B2-95A0-CE8F478F0424}"/>
    <cellStyle name="Standaard 3 4 3 4 2 2 2 2 3" xfId="27431" xr:uid="{28610CA9-EE21-4540-9ED3-DD8D84BB58A6}"/>
    <cellStyle name="Standaard 3 4 3 4 2 2 2 3" xfId="14482" xr:uid="{CAEC576A-8564-4281-9CB1-D79F84620299}"/>
    <cellStyle name="Standaard 3 4 3 4 2 2 2 3 2" xfId="34851" xr:uid="{59C5CB90-ED2D-4A92-B8CC-03145B1CD24A}"/>
    <cellStyle name="Standaard 3 4 3 4 2 2 2 4" xfId="24667" xr:uid="{D2B163DF-6283-4DF4-8A15-69520F7F54B1}"/>
    <cellStyle name="Standaard 3 4 3 4 2 2 3" xfId="7056" xr:uid="{F0A9F73B-27F7-4D45-80F1-E29B8C235297}"/>
    <cellStyle name="Standaard 3 4 3 4 2 2 3 2" xfId="17245" xr:uid="{122E5B4E-19B5-4F67-BB24-829B1B079A1D}"/>
    <cellStyle name="Standaard 3 4 3 4 2 2 3 2 2" xfId="37614" xr:uid="{1F45C2D8-F77E-41EA-ACA8-9104BB6911B1}"/>
    <cellStyle name="Standaard 3 4 3 4 2 2 3 3" xfId="27430" xr:uid="{70FB539A-095A-4797-A77A-A5D0DD502051}"/>
    <cellStyle name="Standaard 3 4 3 4 2 2 4" xfId="11939" xr:uid="{B72A0184-1A15-45E6-8677-1478457B7C65}"/>
    <cellStyle name="Standaard 3 4 3 4 2 2 4 2" xfId="32308" xr:uid="{1C11D9C1-1CA2-4858-8F86-D828547C9C44}"/>
    <cellStyle name="Standaard 3 4 3 4 2 2 5" xfId="22124" xr:uid="{9FC1B140-CF54-4A01-8C19-A19EE2BE5820}"/>
    <cellStyle name="Standaard 3 4 3 4 2 3" xfId="2606" xr:uid="{7A5F37E1-F432-4735-9D8C-9615F4570B46}"/>
    <cellStyle name="Standaard 3 4 3 4 2 3 2" xfId="5151" xr:uid="{A3954C94-BBC0-4F38-936F-CA8F1D095B58}"/>
    <cellStyle name="Standaard 3 4 3 4 2 3 2 2" xfId="7059" xr:uid="{DE196174-C395-406C-841D-6AA94BB6EB08}"/>
    <cellStyle name="Standaard 3 4 3 4 2 3 2 2 2" xfId="17248" xr:uid="{908B8AC1-53A8-4243-92D0-02A500DD08D6}"/>
    <cellStyle name="Standaard 3 4 3 4 2 3 2 2 2 2" xfId="37617" xr:uid="{FAF9954C-7580-4ACD-B316-87168DF66059}"/>
    <cellStyle name="Standaard 3 4 3 4 2 3 2 2 3" xfId="27433" xr:uid="{73B21625-8F0E-4632-B02E-CCDFDBCE6DEA}"/>
    <cellStyle name="Standaard 3 4 3 4 2 3 2 3" xfId="15329" xr:uid="{6E9BE693-1517-4DFF-BA8C-48FDB1603060}"/>
    <cellStyle name="Standaard 3 4 3 4 2 3 2 3 2" xfId="35698" xr:uid="{63AE2B0B-44BA-4BA9-8935-8F61193BD87F}"/>
    <cellStyle name="Standaard 3 4 3 4 2 3 2 4" xfId="25514" xr:uid="{3CBA2CAA-9388-4E60-A206-EF2360AE670D}"/>
    <cellStyle name="Standaard 3 4 3 4 2 3 3" xfId="7058" xr:uid="{0282DC23-8AD3-4F90-A908-89D6782BD740}"/>
    <cellStyle name="Standaard 3 4 3 4 2 3 3 2" xfId="17247" xr:uid="{9F471B52-FD52-4822-8EAB-59911DCC773D}"/>
    <cellStyle name="Standaard 3 4 3 4 2 3 3 2 2" xfId="37616" xr:uid="{3DBC023F-6A5E-460F-8EC7-AA84107E082A}"/>
    <cellStyle name="Standaard 3 4 3 4 2 3 3 3" xfId="27432" xr:uid="{48C941C3-70A3-4C87-B610-9F839FA7EBDA}"/>
    <cellStyle name="Standaard 3 4 3 4 2 3 4" xfId="12786" xr:uid="{DA727F3A-D34B-44C6-B2AE-07FC84FA04EC}"/>
    <cellStyle name="Standaard 3 4 3 4 2 3 4 2" xfId="33155" xr:uid="{DE3F33CC-3636-4E60-9076-B0BA2B0DEFB0}"/>
    <cellStyle name="Standaard 3 4 3 4 2 3 5" xfId="22971" xr:uid="{603A778B-0CD5-4FBB-8A70-96E8641D0629}"/>
    <cellStyle name="Standaard 3 4 3 4 2 4" xfId="3456" xr:uid="{ADA05980-423F-4D2A-A24E-FA004FF026E1}"/>
    <cellStyle name="Standaard 3 4 3 4 2 4 2" xfId="7060" xr:uid="{CBB21992-C7D2-4D67-9C98-A1AB9E83B1EB}"/>
    <cellStyle name="Standaard 3 4 3 4 2 4 2 2" xfId="17249" xr:uid="{47F2414F-A55F-4D9F-9BF7-83EFD20DD347}"/>
    <cellStyle name="Standaard 3 4 3 4 2 4 2 2 2" xfId="37618" xr:uid="{BC3DA212-9CE8-42A3-99CC-09F11472821A}"/>
    <cellStyle name="Standaard 3 4 3 4 2 4 2 3" xfId="27434" xr:uid="{197D0F5B-8D66-4630-A142-DC5829293AF9}"/>
    <cellStyle name="Standaard 3 4 3 4 2 4 3" xfId="13634" xr:uid="{BA5B5A60-4BC6-432F-A9AA-DA61F4007D81}"/>
    <cellStyle name="Standaard 3 4 3 4 2 4 3 2" xfId="34003" xr:uid="{7A10CA4C-C9E5-4E2F-90F3-CD47D977126F}"/>
    <cellStyle name="Standaard 3 4 3 4 2 4 4" xfId="23819" xr:uid="{B41D1093-6563-4C0A-8D94-5846E7B4ED76}"/>
    <cellStyle name="Standaard 3 4 3 4 2 5" xfId="7055" xr:uid="{F7F07735-B9B9-44AF-83C4-5420927DB200}"/>
    <cellStyle name="Standaard 3 4 3 4 2 5 2" xfId="17244" xr:uid="{7252F271-E14D-4ADB-814C-61F94F36B0C4}"/>
    <cellStyle name="Standaard 3 4 3 4 2 5 2 2" xfId="37613" xr:uid="{5C20D4BD-9144-42B1-917F-C950662BFB40}"/>
    <cellStyle name="Standaard 3 4 3 4 2 5 3" xfId="27429" xr:uid="{F5EB1251-1AAB-4391-A783-7AD1FA694CC7}"/>
    <cellStyle name="Standaard 3 4 3 4 2 6" xfId="11091" xr:uid="{D0380D1C-9FCF-49D8-B284-6BD2D2E8F32B}"/>
    <cellStyle name="Standaard 3 4 3 4 2 6 2" xfId="31460" xr:uid="{F7A8A094-920E-49DB-BD09-6C2E2E6AC4BB}"/>
    <cellStyle name="Standaard 3 4 3 4 2 7" xfId="21276" xr:uid="{5C9945EF-97B2-4488-8F06-096A1C3394E0}"/>
    <cellStyle name="Standaard 3 4 3 4 3" xfId="1335" xr:uid="{F0E9866B-9D8C-4C31-8357-0B0906290590}"/>
    <cellStyle name="Standaard 3 4 3 4 3 2" xfId="3880" xr:uid="{1C827B6B-E6D1-457A-A3E2-D19FDDC44567}"/>
    <cellStyle name="Standaard 3 4 3 4 3 2 2" xfId="7062" xr:uid="{4218AE0A-759B-44D9-B275-BF4C8170D434}"/>
    <cellStyle name="Standaard 3 4 3 4 3 2 2 2" xfId="17251" xr:uid="{353FF598-F06B-4983-9020-06AC3513D365}"/>
    <cellStyle name="Standaard 3 4 3 4 3 2 2 2 2" xfId="37620" xr:uid="{10DA536F-9C15-42EB-99D4-3202830DD5B4}"/>
    <cellStyle name="Standaard 3 4 3 4 3 2 2 3" xfId="27436" xr:uid="{E31CAB5D-AE33-41BE-8E58-0395BF64FE90}"/>
    <cellStyle name="Standaard 3 4 3 4 3 2 3" xfId="14058" xr:uid="{4374478F-4FB0-482C-9EBC-B939739B7F1B}"/>
    <cellStyle name="Standaard 3 4 3 4 3 2 3 2" xfId="34427" xr:uid="{2B4C0F6D-CF96-4E78-BD4C-BF9994284879}"/>
    <cellStyle name="Standaard 3 4 3 4 3 2 4" xfId="24243" xr:uid="{2B6F48D7-780A-416E-9F4F-1DF7CB774804}"/>
    <cellStyle name="Standaard 3 4 3 4 3 3" xfId="7061" xr:uid="{3D4F97D0-3ECC-4589-A8D6-125E4A435A19}"/>
    <cellStyle name="Standaard 3 4 3 4 3 3 2" xfId="17250" xr:uid="{618523B5-C3E3-4AAD-B13E-B9F6BBA9A79F}"/>
    <cellStyle name="Standaard 3 4 3 4 3 3 2 2" xfId="37619" xr:uid="{F24D1F16-1169-41E5-BF4E-732A45861104}"/>
    <cellStyle name="Standaard 3 4 3 4 3 3 3" xfId="27435" xr:uid="{CAEA33DA-6B5D-450B-93F4-43DFD7B4FDA1}"/>
    <cellStyle name="Standaard 3 4 3 4 3 4" xfId="11515" xr:uid="{209CED68-AF04-4A05-A4B8-321EDEC446E9}"/>
    <cellStyle name="Standaard 3 4 3 4 3 4 2" xfId="31884" xr:uid="{FE3ADDA0-FD41-4A27-84C4-08E825D58AFD}"/>
    <cellStyle name="Standaard 3 4 3 4 3 5" xfId="21700" xr:uid="{7F39471A-0C69-4BED-8AE6-1003949FF544}"/>
    <cellStyle name="Standaard 3 4 3 4 4" xfId="2182" xr:uid="{66AC151A-B8E4-4DF0-940C-065073C4FF72}"/>
    <cellStyle name="Standaard 3 4 3 4 4 2" xfId="4727" xr:uid="{57C4E60F-791D-480B-87C1-00C0D5E9A441}"/>
    <cellStyle name="Standaard 3 4 3 4 4 2 2" xfId="7064" xr:uid="{42F782C3-BDD2-4485-8A7F-FFF22ECB698C}"/>
    <cellStyle name="Standaard 3 4 3 4 4 2 2 2" xfId="17253" xr:uid="{411B58A6-DF8E-4C33-A1D0-4BD8F0B0B61C}"/>
    <cellStyle name="Standaard 3 4 3 4 4 2 2 2 2" xfId="37622" xr:uid="{CC8E1E30-9585-46D7-B986-6EB8DB4E174F}"/>
    <cellStyle name="Standaard 3 4 3 4 4 2 2 3" xfId="27438" xr:uid="{6A240EA5-3D7C-48F8-BDFC-16BA50C28ADD}"/>
    <cellStyle name="Standaard 3 4 3 4 4 2 3" xfId="14905" xr:uid="{5E1B6C42-8C63-4C8B-BCD2-57EBB72B7810}"/>
    <cellStyle name="Standaard 3 4 3 4 4 2 3 2" xfId="35274" xr:uid="{9EBC6D83-F0ED-4993-8B7D-543E095DA374}"/>
    <cellStyle name="Standaard 3 4 3 4 4 2 4" xfId="25090" xr:uid="{88B2933C-0D7E-4020-AC11-75EAA05BE9A0}"/>
    <cellStyle name="Standaard 3 4 3 4 4 3" xfId="7063" xr:uid="{73B3E005-0CF6-4F01-A4AA-38A6C46F9DEE}"/>
    <cellStyle name="Standaard 3 4 3 4 4 3 2" xfId="17252" xr:uid="{98B3FD48-37B2-4175-AF1F-51862CC1B47A}"/>
    <cellStyle name="Standaard 3 4 3 4 4 3 2 2" xfId="37621" xr:uid="{3DAFE04E-8B60-4BD0-BF7B-238C9F3FDBF6}"/>
    <cellStyle name="Standaard 3 4 3 4 4 3 3" xfId="27437" xr:uid="{0F5DC1B4-FDCE-48AB-88B3-9F5A9ABD987E}"/>
    <cellStyle name="Standaard 3 4 3 4 4 4" xfId="12362" xr:uid="{0B26AE2A-A6D1-404E-92EA-BFB94BB3C9CD}"/>
    <cellStyle name="Standaard 3 4 3 4 4 4 2" xfId="32731" xr:uid="{130C7D61-BA4D-4C2D-A6EF-5F258443D060}"/>
    <cellStyle name="Standaard 3 4 3 4 4 5" xfId="22547" xr:uid="{CA9E44F9-5491-42B6-A4FC-5751DC1A2DF2}"/>
    <cellStyle name="Standaard 3 4 3 4 5" xfId="3032" xr:uid="{1BA7B70C-B37B-49FB-971C-F1B85A59EEAC}"/>
    <cellStyle name="Standaard 3 4 3 4 5 2" xfId="7065" xr:uid="{43C13289-B162-470E-8DB7-45FDFD172FAC}"/>
    <cellStyle name="Standaard 3 4 3 4 5 2 2" xfId="17254" xr:uid="{1C1EE767-563B-46FD-867E-EE4DBDA692BF}"/>
    <cellStyle name="Standaard 3 4 3 4 5 2 2 2" xfId="37623" xr:uid="{6DD0CE4E-F63D-4C12-9FD3-22E6ADE0A2A9}"/>
    <cellStyle name="Standaard 3 4 3 4 5 2 3" xfId="27439" xr:uid="{19F75812-2092-48FB-BB78-080663930DED}"/>
    <cellStyle name="Standaard 3 4 3 4 5 3" xfId="13210" xr:uid="{46EB9D1F-A69C-45CB-9E15-B7FE0C01F1AF}"/>
    <cellStyle name="Standaard 3 4 3 4 5 3 2" xfId="33579" xr:uid="{2E5C5B4A-1909-4945-A2DA-C66E26C6A4FF}"/>
    <cellStyle name="Standaard 3 4 3 4 5 4" xfId="23395" xr:uid="{E2926E13-BEE8-4159-9116-A4B83C156D86}"/>
    <cellStyle name="Standaard 3 4 3 4 6" xfId="7054" xr:uid="{BE9AEB47-CDB2-48F4-B0E4-9C1BCF3EC194}"/>
    <cellStyle name="Standaard 3 4 3 4 6 2" xfId="17243" xr:uid="{8F79DB58-EDE8-46B5-A522-7E07FB6A5DF9}"/>
    <cellStyle name="Standaard 3 4 3 4 6 2 2" xfId="37612" xr:uid="{D957ECF3-F7CA-48E5-B133-21AEDA1C49DE}"/>
    <cellStyle name="Standaard 3 4 3 4 6 3" xfId="27428" xr:uid="{0B905EA8-5D68-4BA9-9A16-47B7756A8D43}"/>
    <cellStyle name="Standaard 3 4 3 4 7" xfId="10667" xr:uid="{C3AFB17F-68B0-487D-9B76-4425D66D4232}"/>
    <cellStyle name="Standaard 3 4 3 4 7 2" xfId="31036" xr:uid="{055413B0-AC0E-47C8-B613-746FB6A22879}"/>
    <cellStyle name="Standaard 3 4 3 4 8" xfId="20852" xr:uid="{A172E3E3-D792-482F-A0E6-F2BBB3A719EE}"/>
    <cellStyle name="Standaard 3 4 3 5" xfId="585" xr:uid="{9AA17217-F188-40FB-A47D-3FFEDC5ED447}"/>
    <cellStyle name="Standaard 3 4 3 5 2" xfId="1011" xr:uid="{A99CC756-091D-48FA-81EC-A8F631E01A68}"/>
    <cellStyle name="Standaard 3 4 3 5 2 2" xfId="1861" xr:uid="{B99770F4-0A34-416C-9E26-D40D0D36E78D}"/>
    <cellStyle name="Standaard 3 4 3 5 2 2 2" xfId="4406" xr:uid="{09292D78-9902-480D-A7DA-B25572CBAD63}"/>
    <cellStyle name="Standaard 3 4 3 5 2 2 2 2" xfId="7069" xr:uid="{790812E1-D524-4B47-8BEA-646E948BFC6A}"/>
    <cellStyle name="Standaard 3 4 3 5 2 2 2 2 2" xfId="17258" xr:uid="{153E16AE-9E7E-4782-8D77-3AD977EFA4E7}"/>
    <cellStyle name="Standaard 3 4 3 5 2 2 2 2 2 2" xfId="37627" xr:uid="{58A8E166-187B-4CE3-AFC8-5B0B070AEFBA}"/>
    <cellStyle name="Standaard 3 4 3 5 2 2 2 2 3" xfId="27443" xr:uid="{92571AF3-9C45-44AA-9CD8-2DFD9F35647B}"/>
    <cellStyle name="Standaard 3 4 3 5 2 2 2 3" xfId="14584" xr:uid="{B83417D5-6362-441E-A0A6-C961C25D2D9A}"/>
    <cellStyle name="Standaard 3 4 3 5 2 2 2 3 2" xfId="34953" xr:uid="{DBB341AD-BDDD-4F3B-88D3-4ACE909B7D43}"/>
    <cellStyle name="Standaard 3 4 3 5 2 2 2 4" xfId="24769" xr:uid="{07345D80-506F-48AB-93CE-39C8A7202D1E}"/>
    <cellStyle name="Standaard 3 4 3 5 2 2 3" xfId="7068" xr:uid="{03FADCA2-EAB0-45B3-8668-8D44DB3C633B}"/>
    <cellStyle name="Standaard 3 4 3 5 2 2 3 2" xfId="17257" xr:uid="{2A084F6B-4D46-4117-AA00-8F02D081C2DA}"/>
    <cellStyle name="Standaard 3 4 3 5 2 2 3 2 2" xfId="37626" xr:uid="{4A2D5389-0446-467D-AF50-081A6C86FEE5}"/>
    <cellStyle name="Standaard 3 4 3 5 2 2 3 3" xfId="27442" xr:uid="{B7F1D49C-D0FE-4E23-B682-612F59AB5A7F}"/>
    <cellStyle name="Standaard 3 4 3 5 2 2 4" xfId="12041" xr:uid="{E9ECC786-2220-49C3-BCAD-AA12FE904E20}"/>
    <cellStyle name="Standaard 3 4 3 5 2 2 4 2" xfId="32410" xr:uid="{B098D345-1E6B-4F4C-8B3A-902864C31174}"/>
    <cellStyle name="Standaard 3 4 3 5 2 2 5" xfId="22226" xr:uid="{E723361B-EB30-4DC5-8958-FE3E166CF3EA}"/>
    <cellStyle name="Standaard 3 4 3 5 2 3" xfId="2708" xr:uid="{195BB7B5-E3DC-415C-869D-49C63698AA7E}"/>
    <cellStyle name="Standaard 3 4 3 5 2 3 2" xfId="5253" xr:uid="{FF9169E8-F8D2-4FE2-92E9-9681F56CB919}"/>
    <cellStyle name="Standaard 3 4 3 5 2 3 2 2" xfId="7071" xr:uid="{C065869F-7C69-4E21-8E39-0164710AC51A}"/>
    <cellStyle name="Standaard 3 4 3 5 2 3 2 2 2" xfId="17260" xr:uid="{F1A2D44B-5533-433F-B492-C116489711D1}"/>
    <cellStyle name="Standaard 3 4 3 5 2 3 2 2 2 2" xfId="37629" xr:uid="{1BFF6BE6-F4F7-45AA-B22B-E2D4747AF2C7}"/>
    <cellStyle name="Standaard 3 4 3 5 2 3 2 2 3" xfId="27445" xr:uid="{D901D3B7-3636-4D1A-9CD6-FC95749D66BC}"/>
    <cellStyle name="Standaard 3 4 3 5 2 3 2 3" xfId="15431" xr:uid="{817A36F8-0B2A-48E5-8C11-3CD2D57A0EBA}"/>
    <cellStyle name="Standaard 3 4 3 5 2 3 2 3 2" xfId="35800" xr:uid="{69EC7AE6-BFF9-445F-A13D-1E3F6E4C915E}"/>
    <cellStyle name="Standaard 3 4 3 5 2 3 2 4" xfId="25616" xr:uid="{D938E60D-46D2-41A6-BC1D-1086276F670B}"/>
    <cellStyle name="Standaard 3 4 3 5 2 3 3" xfId="7070" xr:uid="{B13059CD-1915-4E47-BCD3-DF2C4E5EDDFC}"/>
    <cellStyle name="Standaard 3 4 3 5 2 3 3 2" xfId="17259" xr:uid="{85AF4F28-81C3-4376-B9D6-56D9E01D66F4}"/>
    <cellStyle name="Standaard 3 4 3 5 2 3 3 2 2" xfId="37628" xr:uid="{493EFD50-5EBB-48A5-B832-1F7F57F1A8DB}"/>
    <cellStyle name="Standaard 3 4 3 5 2 3 3 3" xfId="27444" xr:uid="{D37E839E-154F-4ED3-8FFF-D80CA3ED2050}"/>
    <cellStyle name="Standaard 3 4 3 5 2 3 4" xfId="12888" xr:uid="{4B3B2307-5EA1-4D03-8DE0-53AE413AD19B}"/>
    <cellStyle name="Standaard 3 4 3 5 2 3 4 2" xfId="33257" xr:uid="{5DDCAAED-2779-4172-896A-87DB194AEF50}"/>
    <cellStyle name="Standaard 3 4 3 5 2 3 5" xfId="23073" xr:uid="{039BED63-015F-4528-82AE-192E4CDFCB92}"/>
    <cellStyle name="Standaard 3 4 3 5 2 4" xfId="3558" xr:uid="{19655AB2-A96A-4AEF-963E-B51848945AC2}"/>
    <cellStyle name="Standaard 3 4 3 5 2 4 2" xfId="7072" xr:uid="{2B9AEBDE-4A73-4956-BDC8-6EFADF41A8A6}"/>
    <cellStyle name="Standaard 3 4 3 5 2 4 2 2" xfId="17261" xr:uid="{E662F39B-406E-466A-8542-640C0DDF7FC0}"/>
    <cellStyle name="Standaard 3 4 3 5 2 4 2 2 2" xfId="37630" xr:uid="{3F78786E-CB70-4375-BEAF-A68247DFDA4F}"/>
    <cellStyle name="Standaard 3 4 3 5 2 4 2 3" xfId="27446" xr:uid="{A445816E-E9FD-449E-9EE2-17642EB115CA}"/>
    <cellStyle name="Standaard 3 4 3 5 2 4 3" xfId="13736" xr:uid="{530953D6-2F1C-4024-BF72-AB4AF5AA8B3A}"/>
    <cellStyle name="Standaard 3 4 3 5 2 4 3 2" xfId="34105" xr:uid="{6ED2DA37-416B-45ED-A085-56D5EBC48D8C}"/>
    <cellStyle name="Standaard 3 4 3 5 2 4 4" xfId="23921" xr:uid="{C100752F-ECEB-466E-A271-38F283244F3A}"/>
    <cellStyle name="Standaard 3 4 3 5 2 5" xfId="7067" xr:uid="{B6F402F8-F3B1-4668-9441-7B756DA50D82}"/>
    <cellStyle name="Standaard 3 4 3 5 2 5 2" xfId="17256" xr:uid="{DE466AC3-2184-492E-A8B6-A85D9D305A83}"/>
    <cellStyle name="Standaard 3 4 3 5 2 5 2 2" xfId="37625" xr:uid="{4A9AAAFC-63E4-4AC2-8F25-F145D3A75D97}"/>
    <cellStyle name="Standaard 3 4 3 5 2 5 3" xfId="27441" xr:uid="{FB7F482F-3AB6-4A5B-9824-2B85F1C10044}"/>
    <cellStyle name="Standaard 3 4 3 5 2 6" xfId="11193" xr:uid="{E11B630E-5AB0-452A-AF66-CD65E3F67E66}"/>
    <cellStyle name="Standaard 3 4 3 5 2 6 2" xfId="31562" xr:uid="{F8D556A0-5CF0-4149-86A4-ED661C899F56}"/>
    <cellStyle name="Standaard 3 4 3 5 2 7" xfId="21378" xr:uid="{94AA8B53-642A-442F-8EC4-F3A1B9AA872C}"/>
    <cellStyle name="Standaard 3 4 3 5 3" xfId="1437" xr:uid="{3DEA3A58-2D89-4755-8A4B-0295AD9FA4DD}"/>
    <cellStyle name="Standaard 3 4 3 5 3 2" xfId="3982" xr:uid="{067856CB-444D-4736-B059-52BC5DF9D51C}"/>
    <cellStyle name="Standaard 3 4 3 5 3 2 2" xfId="7074" xr:uid="{EA63ECB9-3055-4C36-BB22-A96B1C785ABF}"/>
    <cellStyle name="Standaard 3 4 3 5 3 2 2 2" xfId="17263" xr:uid="{4151605D-ED92-49AC-8AD7-BC88F9724436}"/>
    <cellStyle name="Standaard 3 4 3 5 3 2 2 2 2" xfId="37632" xr:uid="{450871D4-641C-436C-88D2-63087FFE0D0B}"/>
    <cellStyle name="Standaard 3 4 3 5 3 2 2 3" xfId="27448" xr:uid="{DA552648-183F-419A-A2F2-2F23BB85769E}"/>
    <cellStyle name="Standaard 3 4 3 5 3 2 3" xfId="14160" xr:uid="{F5F3CDB3-B372-431B-B826-D76AF042E57D}"/>
    <cellStyle name="Standaard 3 4 3 5 3 2 3 2" xfId="34529" xr:uid="{029DA6BE-54BC-49DB-8A5B-652E513964D7}"/>
    <cellStyle name="Standaard 3 4 3 5 3 2 4" xfId="24345" xr:uid="{68FF1BAF-8EB7-4244-B995-359D4BF92437}"/>
    <cellStyle name="Standaard 3 4 3 5 3 3" xfId="7073" xr:uid="{FD43A834-B179-4138-A6CD-571A76A3BAEE}"/>
    <cellStyle name="Standaard 3 4 3 5 3 3 2" xfId="17262" xr:uid="{982AA144-4A5C-4959-9889-28783546DD6A}"/>
    <cellStyle name="Standaard 3 4 3 5 3 3 2 2" xfId="37631" xr:uid="{4691E7A6-C489-4DDA-9E58-629606A7354B}"/>
    <cellStyle name="Standaard 3 4 3 5 3 3 3" xfId="27447" xr:uid="{1F134D8D-7A35-4D03-B349-A6D6AC7F0A97}"/>
    <cellStyle name="Standaard 3 4 3 5 3 4" xfId="11617" xr:uid="{AC014ACF-7627-4FB4-8B59-6CAC80DE862D}"/>
    <cellStyle name="Standaard 3 4 3 5 3 4 2" xfId="31986" xr:uid="{C3175074-FC05-49CC-9918-4B56CF17437B}"/>
    <cellStyle name="Standaard 3 4 3 5 3 5" xfId="21802" xr:uid="{72BF98CD-2244-455A-A828-AF4715E9E585}"/>
    <cellStyle name="Standaard 3 4 3 5 4" xfId="2284" xr:uid="{FE9035E6-3C74-49EC-9767-DB6D1E06F3AE}"/>
    <cellStyle name="Standaard 3 4 3 5 4 2" xfId="4829" xr:uid="{9ECCC611-F2CF-4CD3-A874-E119FAA60107}"/>
    <cellStyle name="Standaard 3 4 3 5 4 2 2" xfId="7076" xr:uid="{5EE2681A-C263-43F5-93F2-A50AB752A38E}"/>
    <cellStyle name="Standaard 3 4 3 5 4 2 2 2" xfId="17265" xr:uid="{EAB34EEC-9A28-49CB-9F98-DAA2CCAB36E3}"/>
    <cellStyle name="Standaard 3 4 3 5 4 2 2 2 2" xfId="37634" xr:uid="{C427C4D8-1A6D-4EF6-9B53-1C68E37D5D4A}"/>
    <cellStyle name="Standaard 3 4 3 5 4 2 2 3" xfId="27450" xr:uid="{B2132504-1188-42D0-904C-B4379E459C79}"/>
    <cellStyle name="Standaard 3 4 3 5 4 2 3" xfId="15007" xr:uid="{533CF4BC-B929-427E-83CF-C9ABCFC59330}"/>
    <cellStyle name="Standaard 3 4 3 5 4 2 3 2" xfId="35376" xr:uid="{A4AD3B91-A055-4401-AC30-9E305127ED3E}"/>
    <cellStyle name="Standaard 3 4 3 5 4 2 4" xfId="25192" xr:uid="{8C439395-9B1D-4EB1-8B05-DFC7FAF321B0}"/>
    <cellStyle name="Standaard 3 4 3 5 4 3" xfId="7075" xr:uid="{70513D49-AFF6-4F8C-AFC3-F0044BD3C8C6}"/>
    <cellStyle name="Standaard 3 4 3 5 4 3 2" xfId="17264" xr:uid="{6ECE95F3-138C-4AEC-A013-BBEFC53A0F7C}"/>
    <cellStyle name="Standaard 3 4 3 5 4 3 2 2" xfId="37633" xr:uid="{EF910756-C93F-4308-AF2C-C11440E348DF}"/>
    <cellStyle name="Standaard 3 4 3 5 4 3 3" xfId="27449" xr:uid="{E3843512-AAE5-423F-B806-29D1B37E3B28}"/>
    <cellStyle name="Standaard 3 4 3 5 4 4" xfId="12464" xr:uid="{636613CF-2547-444D-83CA-A566E4A50919}"/>
    <cellStyle name="Standaard 3 4 3 5 4 4 2" xfId="32833" xr:uid="{90905F00-EF09-4FE2-A0F7-2F3719F0A322}"/>
    <cellStyle name="Standaard 3 4 3 5 4 5" xfId="22649" xr:uid="{1ED25B47-8C28-48F6-ADF6-BE2D3C81464D}"/>
    <cellStyle name="Standaard 3 4 3 5 5" xfId="3134" xr:uid="{299B9E5A-F051-4633-9FEF-91F830B65224}"/>
    <cellStyle name="Standaard 3 4 3 5 5 2" xfId="7077" xr:uid="{EFDF705A-A07F-4F7F-998F-5BC18431CAE2}"/>
    <cellStyle name="Standaard 3 4 3 5 5 2 2" xfId="17266" xr:uid="{2B1A12E2-8FF4-48BC-8038-72006A692604}"/>
    <cellStyle name="Standaard 3 4 3 5 5 2 2 2" xfId="37635" xr:uid="{6DC449C9-1A24-4FA5-9C96-390D46D0F2BB}"/>
    <cellStyle name="Standaard 3 4 3 5 5 2 3" xfId="27451" xr:uid="{30A8475A-B782-4146-9607-5D29204BD910}"/>
    <cellStyle name="Standaard 3 4 3 5 5 3" xfId="13312" xr:uid="{AA7348B9-235E-401E-BB7F-DE61DAAD12D6}"/>
    <cellStyle name="Standaard 3 4 3 5 5 3 2" xfId="33681" xr:uid="{18BEA59D-4022-4713-BE1C-7E12BB29ACDA}"/>
    <cellStyle name="Standaard 3 4 3 5 5 4" xfId="23497" xr:uid="{B3D22A57-25DE-4BF2-82BB-E2C7FC528692}"/>
    <cellStyle name="Standaard 3 4 3 5 6" xfId="7066" xr:uid="{A6095D0B-8A6D-49DE-B266-16BA643B296F}"/>
    <cellStyle name="Standaard 3 4 3 5 6 2" xfId="17255" xr:uid="{22BE1845-DCF2-46BF-80AE-83A40D052E85}"/>
    <cellStyle name="Standaard 3 4 3 5 6 2 2" xfId="37624" xr:uid="{8A410AC1-12F2-46E9-BB19-48AD84418D9D}"/>
    <cellStyle name="Standaard 3 4 3 5 6 3" xfId="27440" xr:uid="{86CADCF2-0DFF-4FDA-8346-B4DDCE29124F}"/>
    <cellStyle name="Standaard 3 4 3 5 7" xfId="10769" xr:uid="{2FFB9549-8F1A-407E-9843-83EE0ECD6887}"/>
    <cellStyle name="Standaard 3 4 3 5 7 2" xfId="31138" xr:uid="{EF00CC44-ECF3-4420-8552-3CA35D1C8D08}"/>
    <cellStyle name="Standaard 3 4 3 5 8" xfId="20954" xr:uid="{9BF87AFB-16EE-4E87-91E0-1D78D8187AEF}"/>
    <cellStyle name="Standaard 3 4 3 6" xfId="654" xr:uid="{DB086CE4-D5EA-45B2-9D45-DC6C27AC3024}"/>
    <cellStyle name="Standaard 3 4 3 6 2" xfId="1504" xr:uid="{B0AA5B60-DC28-4D2D-80CE-B99951FB8200}"/>
    <cellStyle name="Standaard 3 4 3 6 2 2" xfId="4049" xr:uid="{56B64AAD-59C2-44F5-9EE1-79F8D2868883}"/>
    <cellStyle name="Standaard 3 4 3 6 2 2 2" xfId="7080" xr:uid="{1BB08B11-A1ED-4BBD-A4E6-F4C29EAC8943}"/>
    <cellStyle name="Standaard 3 4 3 6 2 2 2 2" xfId="17269" xr:uid="{C2CA9E5F-E451-44C7-ADF2-9A21B078308E}"/>
    <cellStyle name="Standaard 3 4 3 6 2 2 2 2 2" xfId="37638" xr:uid="{C2249435-EE60-420B-943D-550BAE041887}"/>
    <cellStyle name="Standaard 3 4 3 6 2 2 2 3" xfId="27454" xr:uid="{39E8CF6C-1E94-4FA4-86C5-00E45DE32147}"/>
    <cellStyle name="Standaard 3 4 3 6 2 2 3" xfId="14227" xr:uid="{D3575CC3-F966-4CFF-A34A-176D540724A6}"/>
    <cellStyle name="Standaard 3 4 3 6 2 2 3 2" xfId="34596" xr:uid="{06B4CDE0-EA80-4ED3-9FF2-F5F717AEE663}"/>
    <cellStyle name="Standaard 3 4 3 6 2 2 4" xfId="24412" xr:uid="{BDEEADC6-E44A-4DFF-9D34-000DF02E07E3}"/>
    <cellStyle name="Standaard 3 4 3 6 2 3" xfId="7079" xr:uid="{951D6FD5-4158-4477-9B45-C2DEDEAA0F51}"/>
    <cellStyle name="Standaard 3 4 3 6 2 3 2" xfId="17268" xr:uid="{66BEBE78-0683-48CF-9E4B-B57E84410099}"/>
    <cellStyle name="Standaard 3 4 3 6 2 3 2 2" xfId="37637" xr:uid="{24D7CDDF-0257-4F68-915B-ED0E48962FE1}"/>
    <cellStyle name="Standaard 3 4 3 6 2 3 3" xfId="27453" xr:uid="{546AB5A6-5A60-49B0-99F8-4E9C69D328B4}"/>
    <cellStyle name="Standaard 3 4 3 6 2 4" xfId="11684" xr:uid="{51D8553A-E164-4168-B5FA-7A274AE7DE55}"/>
    <cellStyle name="Standaard 3 4 3 6 2 4 2" xfId="32053" xr:uid="{CF8FF826-8ED0-49FA-9315-3AE17BF1503F}"/>
    <cellStyle name="Standaard 3 4 3 6 2 5" xfId="21869" xr:uid="{98B318B6-09B6-4D8B-AE0A-8A0841082A7B}"/>
    <cellStyle name="Standaard 3 4 3 6 3" xfId="2351" xr:uid="{A86B5729-FF59-458F-B652-F535CF2CD6B9}"/>
    <cellStyle name="Standaard 3 4 3 6 3 2" xfId="4896" xr:uid="{52563E2E-28F2-4A43-99C2-D58447E1E8C0}"/>
    <cellStyle name="Standaard 3 4 3 6 3 2 2" xfId="7082" xr:uid="{7736D7FF-9ACF-4062-BF0A-FC026A594A71}"/>
    <cellStyle name="Standaard 3 4 3 6 3 2 2 2" xfId="17271" xr:uid="{AF101977-16F7-419F-AD03-4E482DE131DF}"/>
    <cellStyle name="Standaard 3 4 3 6 3 2 2 2 2" xfId="37640" xr:uid="{12A84366-46FF-4535-B496-85B60A884A1D}"/>
    <cellStyle name="Standaard 3 4 3 6 3 2 2 3" xfId="27456" xr:uid="{EAB6DD4A-C803-4E29-9AF8-CDAD5085D8D8}"/>
    <cellStyle name="Standaard 3 4 3 6 3 2 3" xfId="15074" xr:uid="{C8B29088-A302-4FD2-8F9F-8D3419147E7F}"/>
    <cellStyle name="Standaard 3 4 3 6 3 2 3 2" xfId="35443" xr:uid="{B999E0ED-3992-4E55-BEAD-A3DDB6F78195}"/>
    <cellStyle name="Standaard 3 4 3 6 3 2 4" xfId="25259" xr:uid="{8CB1778E-251C-43AA-B430-016F015712E6}"/>
    <cellStyle name="Standaard 3 4 3 6 3 3" xfId="7081" xr:uid="{B2FDB52B-D042-4350-99AC-947857960DAF}"/>
    <cellStyle name="Standaard 3 4 3 6 3 3 2" xfId="17270" xr:uid="{83A92E1C-F487-4043-AAB5-E381E136477C}"/>
    <cellStyle name="Standaard 3 4 3 6 3 3 2 2" xfId="37639" xr:uid="{C40E74C5-CC00-4C7B-92EB-6669F5513E71}"/>
    <cellStyle name="Standaard 3 4 3 6 3 3 3" xfId="27455" xr:uid="{E9C04D7F-A61F-4799-8305-6F5D57C104C7}"/>
    <cellStyle name="Standaard 3 4 3 6 3 4" xfId="12531" xr:uid="{99A24632-8F06-474C-84D2-38AA88649C04}"/>
    <cellStyle name="Standaard 3 4 3 6 3 4 2" xfId="32900" xr:uid="{946F58AD-73DE-4D92-95D0-6DDC935383FB}"/>
    <cellStyle name="Standaard 3 4 3 6 3 5" xfId="22716" xr:uid="{02502D8B-72CA-4447-8FFB-62BCF0D89E50}"/>
    <cellStyle name="Standaard 3 4 3 6 4" xfId="3201" xr:uid="{D8BFEDAF-93C2-496A-99C7-7DF851329B0B}"/>
    <cellStyle name="Standaard 3 4 3 6 4 2" xfId="7083" xr:uid="{820A0632-7756-4F49-B3AC-73E34DADAB0C}"/>
    <cellStyle name="Standaard 3 4 3 6 4 2 2" xfId="17272" xr:uid="{471CD06F-7F80-4AC3-8119-EB69BBF50681}"/>
    <cellStyle name="Standaard 3 4 3 6 4 2 2 2" xfId="37641" xr:uid="{11DF7579-0D43-40BD-8C61-1C6A4B4BC319}"/>
    <cellStyle name="Standaard 3 4 3 6 4 2 3" xfId="27457" xr:uid="{03FBA67C-1DFC-4D72-B6C3-A881F4E94419}"/>
    <cellStyle name="Standaard 3 4 3 6 4 3" xfId="13379" xr:uid="{5C97E1E8-191E-429B-8C9C-B2CFB5F5A92C}"/>
    <cellStyle name="Standaard 3 4 3 6 4 3 2" xfId="33748" xr:uid="{32CCF9D1-A418-4FBC-AAD5-70581C1114C3}"/>
    <cellStyle name="Standaard 3 4 3 6 4 4" xfId="23564" xr:uid="{3D6BFC57-2B1E-4D7D-B858-A092011B88A3}"/>
    <cellStyle name="Standaard 3 4 3 6 5" xfId="7078" xr:uid="{8684025F-E8DC-4CFE-BB98-D53B53F7EA33}"/>
    <cellStyle name="Standaard 3 4 3 6 5 2" xfId="17267" xr:uid="{3E17EA0E-FF8D-479C-B98A-C2136980A05F}"/>
    <cellStyle name="Standaard 3 4 3 6 5 2 2" xfId="37636" xr:uid="{13713D33-A434-4F0C-9CD8-F604DCA569A1}"/>
    <cellStyle name="Standaard 3 4 3 6 5 3" xfId="27452" xr:uid="{2C46B71A-97F1-4F2A-BB3D-F67D16541476}"/>
    <cellStyle name="Standaard 3 4 3 6 6" xfId="10836" xr:uid="{19CF4110-B7CA-47C2-9329-F574AA4B702B}"/>
    <cellStyle name="Standaard 3 4 3 6 6 2" xfId="31205" xr:uid="{944AAAE4-4CAA-4198-8326-BCD8538570A9}"/>
    <cellStyle name="Standaard 3 4 3 6 7" xfId="21021" xr:uid="{24231BE4-E392-4415-8290-F60999E4751B}"/>
    <cellStyle name="Standaard 3 4 3 7" xfId="1080" xr:uid="{D40FA838-D025-490E-B3A2-BAA103302740}"/>
    <cellStyle name="Standaard 3 4 3 7 2" xfId="3625" xr:uid="{F6D72A79-D92B-473C-A093-BD9529FE4C32}"/>
    <cellStyle name="Standaard 3 4 3 7 2 2" xfId="7085" xr:uid="{24317B69-6B5C-4966-8E50-F3BF00F8F271}"/>
    <cellStyle name="Standaard 3 4 3 7 2 2 2" xfId="17274" xr:uid="{6068B777-F044-4A49-AD89-622A56E2993A}"/>
    <cellStyle name="Standaard 3 4 3 7 2 2 2 2" xfId="37643" xr:uid="{55805B6F-3642-48DD-AB09-8FB56C7C20D6}"/>
    <cellStyle name="Standaard 3 4 3 7 2 2 3" xfId="27459" xr:uid="{BD5E8B34-3EE7-4145-A98C-9B80AC20EB38}"/>
    <cellStyle name="Standaard 3 4 3 7 2 3" xfId="13803" xr:uid="{D7994D5E-C83C-46FB-A15A-F290822593A6}"/>
    <cellStyle name="Standaard 3 4 3 7 2 3 2" xfId="34172" xr:uid="{D7478899-DDAD-4143-AC80-0B9FB90B5A90}"/>
    <cellStyle name="Standaard 3 4 3 7 2 4" xfId="23988" xr:uid="{F1EA6458-2FCF-4049-B32A-5DF2DE008BD8}"/>
    <cellStyle name="Standaard 3 4 3 7 3" xfId="7084" xr:uid="{80E2B809-0EB6-4840-BCA2-055CB64E711C}"/>
    <cellStyle name="Standaard 3 4 3 7 3 2" xfId="17273" xr:uid="{8C7D3371-F9DD-48F9-A445-4900FE51C4A1}"/>
    <cellStyle name="Standaard 3 4 3 7 3 2 2" xfId="37642" xr:uid="{B4DDA9BE-1030-454A-B933-428363FB2BF6}"/>
    <cellStyle name="Standaard 3 4 3 7 3 3" xfId="27458" xr:uid="{3E9FBFE8-1A5F-49C4-9815-FE5033632DA6}"/>
    <cellStyle name="Standaard 3 4 3 7 4" xfId="11260" xr:uid="{5675A9E6-F445-4F1C-A20C-CC5E6F59FC6E}"/>
    <cellStyle name="Standaard 3 4 3 7 4 2" xfId="31629" xr:uid="{FA569787-B9F8-4EF1-9E85-F8C943406B71}"/>
    <cellStyle name="Standaard 3 4 3 7 5" xfId="21445" xr:uid="{8C6519D1-55B8-4C70-956F-3BB43C015704}"/>
    <cellStyle name="Standaard 3 4 3 8" xfId="1927" xr:uid="{61E7700B-7D9B-4109-815E-3BE9C18BC332}"/>
    <cellStyle name="Standaard 3 4 3 8 2" xfId="4472" xr:uid="{31FD5F2A-E854-4209-A039-3C1E1610AF3A}"/>
    <cellStyle name="Standaard 3 4 3 8 2 2" xfId="7087" xr:uid="{F054ACF5-36E5-40FE-8924-06B8BE41B462}"/>
    <cellStyle name="Standaard 3 4 3 8 2 2 2" xfId="17276" xr:uid="{1018E604-8D83-469B-BEE4-A15336395DAC}"/>
    <cellStyle name="Standaard 3 4 3 8 2 2 2 2" xfId="37645" xr:uid="{E7A8D14B-6540-4865-B545-97DBFB9718E0}"/>
    <cellStyle name="Standaard 3 4 3 8 2 2 3" xfId="27461" xr:uid="{17AEA340-9B01-45CE-A94B-565BF03CB8DC}"/>
    <cellStyle name="Standaard 3 4 3 8 2 3" xfId="14650" xr:uid="{7B99DFA4-81C8-4EE3-979F-5E51CBEBAD0D}"/>
    <cellStyle name="Standaard 3 4 3 8 2 3 2" xfId="35019" xr:uid="{7FD3DD84-E0C8-4F05-8233-C4F1A972C738}"/>
    <cellStyle name="Standaard 3 4 3 8 2 4" xfId="24835" xr:uid="{DE5849DA-C95E-42AA-800D-5C5D88ED48BA}"/>
    <cellStyle name="Standaard 3 4 3 8 3" xfId="7086" xr:uid="{A2D20249-DD4E-4CF8-B8D8-105FB0C76836}"/>
    <cellStyle name="Standaard 3 4 3 8 3 2" xfId="17275" xr:uid="{1E0AF4A3-E475-46B3-8FB9-AF73B6A3C2EC}"/>
    <cellStyle name="Standaard 3 4 3 8 3 2 2" xfId="37644" xr:uid="{00D811E8-6B69-4A0C-9940-365F772D4E50}"/>
    <cellStyle name="Standaard 3 4 3 8 3 3" xfId="27460" xr:uid="{7C850A71-E71A-4F20-A937-AC903C5C1590}"/>
    <cellStyle name="Standaard 3 4 3 8 4" xfId="12107" xr:uid="{F56AA594-CCA8-4132-A483-D2327DC807BB}"/>
    <cellStyle name="Standaard 3 4 3 8 4 2" xfId="32476" xr:uid="{B8CB1847-E2C7-4FBD-BCCC-25C458D7A70C}"/>
    <cellStyle name="Standaard 3 4 3 8 5" xfId="22292" xr:uid="{F3BFFFE7-EB60-4F62-B6D5-9F25A015BDDF}"/>
    <cellStyle name="Standaard 3 4 3 9" xfId="2777" xr:uid="{1EAE34A3-1507-486D-921B-0234684B0FB4}"/>
    <cellStyle name="Standaard 3 4 3 9 2" xfId="7088" xr:uid="{EF59D0F2-4D50-430A-B5B1-62669D364BC9}"/>
    <cellStyle name="Standaard 3 4 3 9 2 2" xfId="17277" xr:uid="{FB65CADA-06C5-4C6B-9B18-11F9A6BE1E9E}"/>
    <cellStyle name="Standaard 3 4 3 9 2 2 2" xfId="37646" xr:uid="{8EAEE9B0-566B-4FA7-ADCD-B0A4C42A9443}"/>
    <cellStyle name="Standaard 3 4 3 9 2 3" xfId="27462" xr:uid="{27E5E6F1-1DDD-4D10-89E6-CBE4EE37E63A}"/>
    <cellStyle name="Standaard 3 4 3 9 3" xfId="12955" xr:uid="{55A27DA0-9AED-40E1-971F-3D44AB9FAFDC}"/>
    <cellStyle name="Standaard 3 4 3 9 3 2" xfId="33324" xr:uid="{0A21E60B-E6FC-4BC0-87EB-F5C6362773AF}"/>
    <cellStyle name="Standaard 3 4 3 9 4" xfId="23140" xr:uid="{E4045278-E0E7-4D13-A17C-C4907967CE89}"/>
    <cellStyle name="Standaard 3 4 4" xfId="127" xr:uid="{5EAE34E9-EA7C-417E-8B1F-E5F797F3CB37}"/>
    <cellStyle name="Standaard 3 4 4 10" xfId="20630" xr:uid="{E622A9D3-C08E-4A06-9751-188A4E53FDE4}"/>
    <cellStyle name="Standaard 3 4 4 2" xfId="263" xr:uid="{36E4A051-0A46-4AB4-9B7C-3C1D61E65C72}"/>
    <cellStyle name="Standaard 3 4 4 2 2" xfId="821" xr:uid="{BE43DB74-6BD7-4B33-BDE9-1F58CA1181EF}"/>
    <cellStyle name="Standaard 3 4 4 2 2 2" xfId="1671" xr:uid="{0F3558E3-331B-42A1-BF59-2159C00CFFFC}"/>
    <cellStyle name="Standaard 3 4 4 2 2 2 2" xfId="4216" xr:uid="{2F74541B-FEB1-40E1-B117-FC82F6DFD254}"/>
    <cellStyle name="Standaard 3 4 4 2 2 2 2 2" xfId="7093" xr:uid="{256109A8-3310-49CB-AFAF-A0DE2577F2B7}"/>
    <cellStyle name="Standaard 3 4 4 2 2 2 2 2 2" xfId="17282" xr:uid="{BFAC37B8-9CAA-42C1-9E68-BE63676E81B8}"/>
    <cellStyle name="Standaard 3 4 4 2 2 2 2 2 2 2" xfId="37651" xr:uid="{C4DAD0A0-6E84-4A24-BE00-BA6F9C66B766}"/>
    <cellStyle name="Standaard 3 4 4 2 2 2 2 2 3" xfId="27467" xr:uid="{B078066D-28FB-49C7-961D-C3519FAE268E}"/>
    <cellStyle name="Standaard 3 4 4 2 2 2 2 3" xfId="14394" xr:uid="{F47F7B7D-A291-45D9-87BB-94509C945BEF}"/>
    <cellStyle name="Standaard 3 4 4 2 2 2 2 3 2" xfId="34763" xr:uid="{F03B96F3-5268-45F1-860C-EDE3E9062489}"/>
    <cellStyle name="Standaard 3 4 4 2 2 2 2 4" xfId="24579" xr:uid="{8DD3282B-551A-4EE3-8728-687249CA6D96}"/>
    <cellStyle name="Standaard 3 4 4 2 2 2 3" xfId="7092" xr:uid="{6F8F9E55-868D-456B-8868-F6A4A75C9858}"/>
    <cellStyle name="Standaard 3 4 4 2 2 2 3 2" xfId="17281" xr:uid="{6B302912-E4DC-4DAD-997E-C4C9F1E7B58E}"/>
    <cellStyle name="Standaard 3 4 4 2 2 2 3 2 2" xfId="37650" xr:uid="{5BC41611-AA06-4102-B06F-1A6F8D6EEF71}"/>
    <cellStyle name="Standaard 3 4 4 2 2 2 3 3" xfId="27466" xr:uid="{CD5F9D13-3C8B-4501-9A8B-3431F69188BA}"/>
    <cellStyle name="Standaard 3 4 4 2 2 2 4" xfId="11851" xr:uid="{D982B19B-523D-4E2D-BDA2-FC0B5593E82C}"/>
    <cellStyle name="Standaard 3 4 4 2 2 2 4 2" xfId="32220" xr:uid="{9C705822-0CB6-4DB4-9FD8-541E28E3B800}"/>
    <cellStyle name="Standaard 3 4 4 2 2 2 5" xfId="22036" xr:uid="{2AFBA0D2-C503-406C-B3FB-299573254297}"/>
    <cellStyle name="Standaard 3 4 4 2 2 3" xfId="2518" xr:uid="{091CE5B8-7B97-4F0C-B6E1-0CD8FDD6CF04}"/>
    <cellStyle name="Standaard 3 4 4 2 2 3 2" xfId="5063" xr:uid="{5609F725-2473-4290-92E2-4F1603F4E995}"/>
    <cellStyle name="Standaard 3 4 4 2 2 3 2 2" xfId="7095" xr:uid="{08B8CBE6-BCD7-4C4B-9B9A-663BDEFF9D5B}"/>
    <cellStyle name="Standaard 3 4 4 2 2 3 2 2 2" xfId="17284" xr:uid="{93889E82-6C66-49D1-851B-A9B35DDD8EAF}"/>
    <cellStyle name="Standaard 3 4 4 2 2 3 2 2 2 2" xfId="37653" xr:uid="{EAC73634-D41D-4DC8-BDD2-929027BAFB47}"/>
    <cellStyle name="Standaard 3 4 4 2 2 3 2 2 3" xfId="27469" xr:uid="{62CBFFEA-B9CD-4630-96B6-D0CFDA9D1BF1}"/>
    <cellStyle name="Standaard 3 4 4 2 2 3 2 3" xfId="15241" xr:uid="{00381DDF-2CB5-4FD6-85A8-66A05BBB2E16}"/>
    <cellStyle name="Standaard 3 4 4 2 2 3 2 3 2" xfId="35610" xr:uid="{AC531C2F-7882-48AC-9CB0-C9F60D88C598}"/>
    <cellStyle name="Standaard 3 4 4 2 2 3 2 4" xfId="25426" xr:uid="{662C3709-9D37-45D4-B381-0055CFFAD50C}"/>
    <cellStyle name="Standaard 3 4 4 2 2 3 3" xfId="7094" xr:uid="{CE318DFF-7B0C-461C-A128-26CDE41FEA7B}"/>
    <cellStyle name="Standaard 3 4 4 2 2 3 3 2" xfId="17283" xr:uid="{84E2363C-E6B0-4C23-9806-E58284132069}"/>
    <cellStyle name="Standaard 3 4 4 2 2 3 3 2 2" xfId="37652" xr:uid="{19F09B84-2149-4433-B406-404F1BDDF85F}"/>
    <cellStyle name="Standaard 3 4 4 2 2 3 3 3" xfId="27468" xr:uid="{DB749DD3-576E-4CEC-B6C4-581BAFB4AE00}"/>
    <cellStyle name="Standaard 3 4 4 2 2 3 4" xfId="12698" xr:uid="{413DBE29-CF02-45C8-B54D-BEAA6CAFE147}"/>
    <cellStyle name="Standaard 3 4 4 2 2 3 4 2" xfId="33067" xr:uid="{2EFCCA99-E961-45A1-867E-EFE69C6D91A8}"/>
    <cellStyle name="Standaard 3 4 4 2 2 3 5" xfId="22883" xr:uid="{FE0C66FD-E5F6-480A-9828-66D19C514AA0}"/>
    <cellStyle name="Standaard 3 4 4 2 2 4" xfId="3368" xr:uid="{B647FC15-47DA-4C3C-BDE5-C0FEE0354344}"/>
    <cellStyle name="Standaard 3 4 4 2 2 4 2" xfId="7096" xr:uid="{337FC538-D2B5-42C1-B6D7-CB5941270532}"/>
    <cellStyle name="Standaard 3 4 4 2 2 4 2 2" xfId="17285" xr:uid="{65ACECBA-512B-4D85-8527-E39BEF8DC608}"/>
    <cellStyle name="Standaard 3 4 4 2 2 4 2 2 2" xfId="37654" xr:uid="{60B6F138-032C-4669-8AC5-8F16679C19A9}"/>
    <cellStyle name="Standaard 3 4 4 2 2 4 2 3" xfId="27470" xr:uid="{568AAA6A-EF74-45FE-A8AB-DC343060F0A0}"/>
    <cellStyle name="Standaard 3 4 4 2 2 4 3" xfId="13546" xr:uid="{1741787D-1B13-4159-A4C5-5BA43BB45841}"/>
    <cellStyle name="Standaard 3 4 4 2 2 4 3 2" xfId="33915" xr:uid="{F72DA9CF-08C2-4996-AA36-5E9EF978D06E}"/>
    <cellStyle name="Standaard 3 4 4 2 2 4 4" xfId="23731" xr:uid="{2B138AD8-05CC-4ED7-B194-5172D10C252C}"/>
    <cellStyle name="Standaard 3 4 4 2 2 5" xfId="7091" xr:uid="{3CE18850-9F30-4B36-9BB3-5D83E8CA9DFF}"/>
    <cellStyle name="Standaard 3 4 4 2 2 5 2" xfId="17280" xr:uid="{6A82D848-6EAF-4D69-8CC0-6FC94BFF63B1}"/>
    <cellStyle name="Standaard 3 4 4 2 2 5 2 2" xfId="37649" xr:uid="{67AD61D0-EA4F-4493-86D6-3631F258130A}"/>
    <cellStyle name="Standaard 3 4 4 2 2 5 3" xfId="27465" xr:uid="{99FDB520-1910-4B59-8444-E0904E7B86F6}"/>
    <cellStyle name="Standaard 3 4 4 2 2 6" xfId="11003" xr:uid="{83F5CEB5-1FCE-4290-8B12-A5BD8176069D}"/>
    <cellStyle name="Standaard 3 4 4 2 2 6 2" xfId="31372" xr:uid="{4FFB5653-FB99-4B2A-B7B1-FABB437377C5}"/>
    <cellStyle name="Standaard 3 4 4 2 2 7" xfId="21188" xr:uid="{B63435A5-6DD1-4AD8-9FE2-88D54E75B2A7}"/>
    <cellStyle name="Standaard 3 4 4 2 3" xfId="1247" xr:uid="{F16A24B0-5C4C-447B-B016-5AF57B60E2D9}"/>
    <cellStyle name="Standaard 3 4 4 2 3 2" xfId="3792" xr:uid="{7875C226-AC10-44FB-9FC6-63947C3DF202}"/>
    <cellStyle name="Standaard 3 4 4 2 3 2 2" xfId="7098" xr:uid="{D9393A5C-4F50-4734-9083-0E68A217123A}"/>
    <cellStyle name="Standaard 3 4 4 2 3 2 2 2" xfId="17287" xr:uid="{F8BD2573-6FAA-41EE-8E3F-D30C36B99090}"/>
    <cellStyle name="Standaard 3 4 4 2 3 2 2 2 2" xfId="37656" xr:uid="{E38A6A60-225B-447C-94B8-3C41BD81B000}"/>
    <cellStyle name="Standaard 3 4 4 2 3 2 2 3" xfId="27472" xr:uid="{D5416EFB-A925-48E9-BD5C-70A35BF6E28C}"/>
    <cellStyle name="Standaard 3 4 4 2 3 2 3" xfId="13970" xr:uid="{B5E7DD1B-3B2A-426A-BD31-A33306D080A6}"/>
    <cellStyle name="Standaard 3 4 4 2 3 2 3 2" xfId="34339" xr:uid="{04EE8991-92E7-494F-AFDA-A0CC20C5AE1F}"/>
    <cellStyle name="Standaard 3 4 4 2 3 2 4" xfId="24155" xr:uid="{45F1ED21-D5F2-476A-ACB7-DC825966C270}"/>
    <cellStyle name="Standaard 3 4 4 2 3 3" xfId="7097" xr:uid="{A7D46C33-34FF-41F9-B5F7-6D45A4EEB778}"/>
    <cellStyle name="Standaard 3 4 4 2 3 3 2" xfId="17286" xr:uid="{FD10BA06-07FF-4E02-A339-D48549244484}"/>
    <cellStyle name="Standaard 3 4 4 2 3 3 2 2" xfId="37655" xr:uid="{21367716-8E74-4964-BC3D-E28E96E4A839}"/>
    <cellStyle name="Standaard 3 4 4 2 3 3 3" xfId="27471" xr:uid="{63C34F97-7F16-484A-96A8-D0F4ACBDAAFC}"/>
    <cellStyle name="Standaard 3 4 4 2 3 4" xfId="11427" xr:uid="{44513189-90D5-478D-AE0C-9B52FA8756EA}"/>
    <cellStyle name="Standaard 3 4 4 2 3 4 2" xfId="31796" xr:uid="{599D69EA-98FA-49B7-9E2E-130EEDEB44E0}"/>
    <cellStyle name="Standaard 3 4 4 2 3 5" xfId="21612" xr:uid="{73A4DF7A-3F55-45CB-8ACF-272BA8B5296B}"/>
    <cellStyle name="Standaard 3 4 4 2 4" xfId="2094" xr:uid="{D53E0AD0-D2C7-4B14-AE0C-797DBA1EAD5E}"/>
    <cellStyle name="Standaard 3 4 4 2 4 2" xfId="4639" xr:uid="{460476A4-AF6F-489E-A4C4-985F75DCFB79}"/>
    <cellStyle name="Standaard 3 4 4 2 4 2 2" xfId="7100" xr:uid="{380432FC-2962-424A-881B-60971ED7572E}"/>
    <cellStyle name="Standaard 3 4 4 2 4 2 2 2" xfId="17289" xr:uid="{729B786B-2791-4A75-BC4C-2DB0F26F7278}"/>
    <cellStyle name="Standaard 3 4 4 2 4 2 2 2 2" xfId="37658" xr:uid="{B133DA4F-83AC-457E-AB19-74A4F652630D}"/>
    <cellStyle name="Standaard 3 4 4 2 4 2 2 3" xfId="27474" xr:uid="{0B50471F-2B99-4B05-9909-2BEA201E06EF}"/>
    <cellStyle name="Standaard 3 4 4 2 4 2 3" xfId="14817" xr:uid="{004C30B2-8F93-41D1-89E0-96711686F18C}"/>
    <cellStyle name="Standaard 3 4 4 2 4 2 3 2" xfId="35186" xr:uid="{932DCDE5-1BE2-4E5E-9D30-A76BF811BE31}"/>
    <cellStyle name="Standaard 3 4 4 2 4 2 4" xfId="25002" xr:uid="{F8F10F17-AF86-43EA-AB60-EB040B98BAA0}"/>
    <cellStyle name="Standaard 3 4 4 2 4 3" xfId="7099" xr:uid="{1BF4FF89-1FEC-473C-840E-9BFB9BACB379}"/>
    <cellStyle name="Standaard 3 4 4 2 4 3 2" xfId="17288" xr:uid="{0D32AF7C-B65C-4759-A7C9-2200A4841215}"/>
    <cellStyle name="Standaard 3 4 4 2 4 3 2 2" xfId="37657" xr:uid="{6214A4BF-F858-472F-8256-6E32D4406DB1}"/>
    <cellStyle name="Standaard 3 4 4 2 4 3 3" xfId="27473" xr:uid="{BDA38318-305D-40B1-BC30-3766CB9C96E7}"/>
    <cellStyle name="Standaard 3 4 4 2 4 4" xfId="12274" xr:uid="{9A59683A-E3D3-405D-81AD-30D91A55825E}"/>
    <cellStyle name="Standaard 3 4 4 2 4 4 2" xfId="32643" xr:uid="{CB6F5388-74A9-4E61-A888-B5B15427B476}"/>
    <cellStyle name="Standaard 3 4 4 2 4 5" xfId="22459" xr:uid="{8AF20C47-FC63-4845-A7C6-685483025A98}"/>
    <cellStyle name="Standaard 3 4 4 2 5" xfId="2944" xr:uid="{970A55B3-63EA-49FA-B684-5DAD3DE7AF86}"/>
    <cellStyle name="Standaard 3 4 4 2 5 2" xfId="7101" xr:uid="{397790DB-BDAA-4E1D-AC90-E535198FBAFA}"/>
    <cellStyle name="Standaard 3 4 4 2 5 2 2" xfId="17290" xr:uid="{3C149139-1E53-4FE1-A64C-6AE7CF166D42}"/>
    <cellStyle name="Standaard 3 4 4 2 5 2 2 2" xfId="37659" xr:uid="{53615E93-B102-40A7-B43D-D5555A4E1CD8}"/>
    <cellStyle name="Standaard 3 4 4 2 5 2 3" xfId="27475" xr:uid="{DF1958D0-9A2A-46D5-87C6-45C3F54030DE}"/>
    <cellStyle name="Standaard 3 4 4 2 5 3" xfId="13122" xr:uid="{D0A3F103-D1B6-4C39-A0A6-8FB587ACD623}"/>
    <cellStyle name="Standaard 3 4 4 2 5 3 2" xfId="33491" xr:uid="{8B4F7EAB-2BE9-45AE-A234-928B494C153E}"/>
    <cellStyle name="Standaard 3 4 4 2 5 4" xfId="23307" xr:uid="{9C505669-6663-4CD8-90D6-9EE23ABA5A89}"/>
    <cellStyle name="Standaard 3 4 4 2 6" xfId="7090" xr:uid="{91F2C96B-264A-47F6-A59C-4431066C8B85}"/>
    <cellStyle name="Standaard 3 4 4 2 6 2" xfId="17279" xr:uid="{1CFEE1B7-08C0-4832-86B0-F1947A60F6E4}"/>
    <cellStyle name="Standaard 3 4 4 2 6 2 2" xfId="37648" xr:uid="{29457A04-9737-4BF0-8380-A081C70E5E9D}"/>
    <cellStyle name="Standaard 3 4 4 2 6 3" xfId="27464" xr:uid="{4EDA2034-A847-483D-98AE-416FA0C265B0}"/>
    <cellStyle name="Standaard 3 4 4 2 7" xfId="10579" xr:uid="{B872DE3A-F859-4F6A-B071-5626E238B463}"/>
    <cellStyle name="Standaard 3 4 4 2 7 2" xfId="30948" xr:uid="{0410BF6F-43F2-4D8F-8502-28A84C027CB1}"/>
    <cellStyle name="Standaard 3 4 4 2 8" xfId="20764" xr:uid="{5EAEAD89-38E8-4374-BDB9-21AFE3242A9F}"/>
    <cellStyle name="Standaard 3 4 4 3" xfId="450" xr:uid="{AC223083-0AD6-47AE-99E1-78A3B9A686A6}"/>
    <cellStyle name="Standaard 3 4 4 3 2" xfId="910" xr:uid="{90BAF7CB-31CD-42BB-9D5B-C4B819827376}"/>
    <cellStyle name="Standaard 3 4 4 3 2 2" xfId="1760" xr:uid="{3561D94D-8737-4B30-A56C-8B9D3D3C1A1C}"/>
    <cellStyle name="Standaard 3 4 4 3 2 2 2" xfId="4305" xr:uid="{110CC630-82B6-4235-9AC9-0C9C3442B9D1}"/>
    <cellStyle name="Standaard 3 4 4 3 2 2 2 2" xfId="7105" xr:uid="{2BFCF0AB-4A25-4696-BCE4-41F5DAFFD8FC}"/>
    <cellStyle name="Standaard 3 4 4 3 2 2 2 2 2" xfId="17294" xr:uid="{937E6935-FA0E-4EF6-9658-75D54F5F41F8}"/>
    <cellStyle name="Standaard 3 4 4 3 2 2 2 2 2 2" xfId="37663" xr:uid="{64A730DB-691B-4017-A015-FF8EE02788B8}"/>
    <cellStyle name="Standaard 3 4 4 3 2 2 2 2 3" xfId="27479" xr:uid="{8AD9F244-55CA-4940-B7CE-AD58140B9166}"/>
    <cellStyle name="Standaard 3 4 4 3 2 2 2 3" xfId="14483" xr:uid="{E58946AF-822A-47AB-AC92-37E65BBE138D}"/>
    <cellStyle name="Standaard 3 4 4 3 2 2 2 3 2" xfId="34852" xr:uid="{D00DC41F-9611-4606-AD70-4C3266DBEF42}"/>
    <cellStyle name="Standaard 3 4 4 3 2 2 2 4" xfId="24668" xr:uid="{3456C16C-B594-4FF1-84A7-D80C31DA7693}"/>
    <cellStyle name="Standaard 3 4 4 3 2 2 3" xfId="7104" xr:uid="{DDA7F108-0596-415F-A559-3C1484F87F5E}"/>
    <cellStyle name="Standaard 3 4 4 3 2 2 3 2" xfId="17293" xr:uid="{BA50604C-9A14-4329-AC36-68D1B08FBAFB}"/>
    <cellStyle name="Standaard 3 4 4 3 2 2 3 2 2" xfId="37662" xr:uid="{7753AD13-75EF-4795-959C-8906DA9A46C0}"/>
    <cellStyle name="Standaard 3 4 4 3 2 2 3 3" xfId="27478" xr:uid="{DBB59D4B-EB6B-419E-B1CA-64F8B7DAB1C4}"/>
    <cellStyle name="Standaard 3 4 4 3 2 2 4" xfId="11940" xr:uid="{640211D5-C2A6-4134-B5B2-D3C17F6E8BBF}"/>
    <cellStyle name="Standaard 3 4 4 3 2 2 4 2" xfId="32309" xr:uid="{6446A56C-2DBC-46AA-84E9-2A9D473352CF}"/>
    <cellStyle name="Standaard 3 4 4 3 2 2 5" xfId="22125" xr:uid="{D27A2DC7-1A13-4CC3-B42E-5CCCE14A6204}"/>
    <cellStyle name="Standaard 3 4 4 3 2 3" xfId="2607" xr:uid="{72D412C3-B91C-4B34-B090-83C49BC44E2A}"/>
    <cellStyle name="Standaard 3 4 4 3 2 3 2" xfId="5152" xr:uid="{614E75F2-2A62-4173-A3C1-51BA27A3CDDB}"/>
    <cellStyle name="Standaard 3 4 4 3 2 3 2 2" xfId="7107" xr:uid="{0297E9DE-6907-4ABC-869E-37137CFA6FDF}"/>
    <cellStyle name="Standaard 3 4 4 3 2 3 2 2 2" xfId="17296" xr:uid="{CA8FA819-8DB8-4DAF-BFBA-3D2F195F1CAB}"/>
    <cellStyle name="Standaard 3 4 4 3 2 3 2 2 2 2" xfId="37665" xr:uid="{64E56633-DC36-4CD5-BA8F-A82508DD1C95}"/>
    <cellStyle name="Standaard 3 4 4 3 2 3 2 2 3" xfId="27481" xr:uid="{4A401816-0947-4BD7-981F-771206D68E44}"/>
    <cellStyle name="Standaard 3 4 4 3 2 3 2 3" xfId="15330" xr:uid="{8898FE69-7389-44F9-A8B0-8A6D0D42167E}"/>
    <cellStyle name="Standaard 3 4 4 3 2 3 2 3 2" xfId="35699" xr:uid="{80B74109-EE26-40FB-9903-A40214BC5031}"/>
    <cellStyle name="Standaard 3 4 4 3 2 3 2 4" xfId="25515" xr:uid="{BC37F049-969B-4612-9C55-9330FE0938EE}"/>
    <cellStyle name="Standaard 3 4 4 3 2 3 3" xfId="7106" xr:uid="{97480614-A527-4EC0-8E39-A8329431026E}"/>
    <cellStyle name="Standaard 3 4 4 3 2 3 3 2" xfId="17295" xr:uid="{81A9BE77-9444-4EDF-A91D-9B0DE7212CB7}"/>
    <cellStyle name="Standaard 3 4 4 3 2 3 3 2 2" xfId="37664" xr:uid="{95C1DE3C-3142-471D-9E50-3390A2B5403A}"/>
    <cellStyle name="Standaard 3 4 4 3 2 3 3 3" xfId="27480" xr:uid="{4904626E-DF66-45C3-B642-9FED9D2D1602}"/>
    <cellStyle name="Standaard 3 4 4 3 2 3 4" xfId="12787" xr:uid="{F54A4D33-7DFF-4E51-A3F4-2EBC629A6B26}"/>
    <cellStyle name="Standaard 3 4 4 3 2 3 4 2" xfId="33156" xr:uid="{EED2645F-83EC-4CE4-AB1C-F6F272619B3A}"/>
    <cellStyle name="Standaard 3 4 4 3 2 3 5" xfId="22972" xr:uid="{03586C85-0647-4C9A-B0FC-D9332C8D1A50}"/>
    <cellStyle name="Standaard 3 4 4 3 2 4" xfId="3457" xr:uid="{B47B6570-3292-4355-BA22-FF6F363929FD}"/>
    <cellStyle name="Standaard 3 4 4 3 2 4 2" xfId="7108" xr:uid="{03E2698F-A90B-4861-8160-2EF6BD670D8A}"/>
    <cellStyle name="Standaard 3 4 4 3 2 4 2 2" xfId="17297" xr:uid="{0D116D72-E655-4680-B562-FD959FBA1670}"/>
    <cellStyle name="Standaard 3 4 4 3 2 4 2 2 2" xfId="37666" xr:uid="{4CE3D411-EC64-42DD-8E22-5C38FD89F230}"/>
    <cellStyle name="Standaard 3 4 4 3 2 4 2 3" xfId="27482" xr:uid="{41BBD073-764E-4672-98C6-43FE43765C08}"/>
    <cellStyle name="Standaard 3 4 4 3 2 4 3" xfId="13635" xr:uid="{BA4685FE-02DA-4FED-9663-F5E9BA9A0505}"/>
    <cellStyle name="Standaard 3 4 4 3 2 4 3 2" xfId="34004" xr:uid="{90F0DB64-624F-47B8-8B20-7ED539EBC27B}"/>
    <cellStyle name="Standaard 3 4 4 3 2 4 4" xfId="23820" xr:uid="{7F6BA905-6653-4309-91E0-0BA468E2D120}"/>
    <cellStyle name="Standaard 3 4 4 3 2 5" xfId="7103" xr:uid="{FA3BF0F2-9D1F-4F4F-AC8B-4B127AA945F2}"/>
    <cellStyle name="Standaard 3 4 4 3 2 5 2" xfId="17292" xr:uid="{A748C99C-6C5D-49E1-AD32-4027053DB958}"/>
    <cellStyle name="Standaard 3 4 4 3 2 5 2 2" xfId="37661" xr:uid="{2947D143-4AB5-4E66-A7F4-8D9F17BCC828}"/>
    <cellStyle name="Standaard 3 4 4 3 2 5 3" xfId="27477" xr:uid="{05167F57-05AE-42AD-A053-33ED3E0BB136}"/>
    <cellStyle name="Standaard 3 4 4 3 2 6" xfId="11092" xr:uid="{150F0018-2858-4C50-BBE2-682016C440D8}"/>
    <cellStyle name="Standaard 3 4 4 3 2 6 2" xfId="31461" xr:uid="{F3BB23A6-077B-4A7B-A42B-A427C3F7C633}"/>
    <cellStyle name="Standaard 3 4 4 3 2 7" xfId="21277" xr:uid="{BD93135A-F162-47FB-9A00-F2A5E1C44477}"/>
    <cellStyle name="Standaard 3 4 4 3 3" xfId="1336" xr:uid="{42C00C11-0482-4B26-BCB4-64A094276370}"/>
    <cellStyle name="Standaard 3 4 4 3 3 2" xfId="3881" xr:uid="{17113379-20D2-4624-9D46-EA1C1BC06851}"/>
    <cellStyle name="Standaard 3 4 4 3 3 2 2" xfId="7110" xr:uid="{2C0E7D29-ADF0-4584-907B-B2D8D1EA721A}"/>
    <cellStyle name="Standaard 3 4 4 3 3 2 2 2" xfId="17299" xr:uid="{398FD3BA-9B70-4EFA-A3F1-5EA84585D78D}"/>
    <cellStyle name="Standaard 3 4 4 3 3 2 2 2 2" xfId="37668" xr:uid="{1CE5B60F-EF3F-4407-A2AE-AE96D0FE391F}"/>
    <cellStyle name="Standaard 3 4 4 3 3 2 2 3" xfId="27484" xr:uid="{983EDF64-80B4-4AD3-AAC0-CDBE7F1952B2}"/>
    <cellStyle name="Standaard 3 4 4 3 3 2 3" xfId="14059" xr:uid="{AEB1824A-EB89-4069-B3D6-D7D80D75B473}"/>
    <cellStyle name="Standaard 3 4 4 3 3 2 3 2" xfId="34428" xr:uid="{3C6EA083-52EC-4F10-B2FF-BCC17A797CAD}"/>
    <cellStyle name="Standaard 3 4 4 3 3 2 4" xfId="24244" xr:uid="{732A511D-BABB-476A-8461-8E510E071103}"/>
    <cellStyle name="Standaard 3 4 4 3 3 3" xfId="7109" xr:uid="{580F5CC9-DBCF-4464-BA1E-DD13B350BF21}"/>
    <cellStyle name="Standaard 3 4 4 3 3 3 2" xfId="17298" xr:uid="{F0FE4911-ACDA-4061-9060-784FB0DE02DC}"/>
    <cellStyle name="Standaard 3 4 4 3 3 3 2 2" xfId="37667" xr:uid="{C9F0DE3F-29DC-43B0-8A10-68743158FA3B}"/>
    <cellStyle name="Standaard 3 4 4 3 3 3 3" xfId="27483" xr:uid="{E2418C5A-2BB3-4D5E-A87D-4DECF451A1DE}"/>
    <cellStyle name="Standaard 3 4 4 3 3 4" xfId="11516" xr:uid="{B86A40A5-D579-484D-A0DD-8D645D3EBBF6}"/>
    <cellStyle name="Standaard 3 4 4 3 3 4 2" xfId="31885" xr:uid="{28853D32-5A20-440C-98D9-13A466C4E617}"/>
    <cellStyle name="Standaard 3 4 4 3 3 5" xfId="21701" xr:uid="{C57AA86E-1570-4F7B-AC5D-0CAE34654DA6}"/>
    <cellStyle name="Standaard 3 4 4 3 4" xfId="2183" xr:uid="{DFF359A6-EC8B-442E-B706-10B79522BE0E}"/>
    <cellStyle name="Standaard 3 4 4 3 4 2" xfId="4728" xr:uid="{FDA62144-F704-4742-A763-28C703698ED9}"/>
    <cellStyle name="Standaard 3 4 4 3 4 2 2" xfId="7112" xr:uid="{92C6614C-C500-49B0-9D7C-9628ED84082C}"/>
    <cellStyle name="Standaard 3 4 4 3 4 2 2 2" xfId="17301" xr:uid="{F22F0DFE-CB08-467C-9A76-B6DA2ED5AF01}"/>
    <cellStyle name="Standaard 3 4 4 3 4 2 2 2 2" xfId="37670" xr:uid="{FB379CA6-51D1-43BA-98EE-77B7B0D9D1EF}"/>
    <cellStyle name="Standaard 3 4 4 3 4 2 2 3" xfId="27486" xr:uid="{0862AEDE-9B0B-4508-BF56-EEE004C6D97A}"/>
    <cellStyle name="Standaard 3 4 4 3 4 2 3" xfId="14906" xr:uid="{85CCDA89-B5A0-4AA9-B834-5449CEB91FA5}"/>
    <cellStyle name="Standaard 3 4 4 3 4 2 3 2" xfId="35275" xr:uid="{DEFF1ECC-C35D-4BA5-AD06-0F5E2D2E3350}"/>
    <cellStyle name="Standaard 3 4 4 3 4 2 4" xfId="25091" xr:uid="{387EBF2E-873E-42F6-B463-68EC72CE65E6}"/>
    <cellStyle name="Standaard 3 4 4 3 4 3" xfId="7111" xr:uid="{526F7EB9-8BD3-4C99-8C66-1FC43C4B1C2F}"/>
    <cellStyle name="Standaard 3 4 4 3 4 3 2" xfId="17300" xr:uid="{C712E251-9077-4282-A0C7-DB0423BACAED}"/>
    <cellStyle name="Standaard 3 4 4 3 4 3 2 2" xfId="37669" xr:uid="{EB8954A5-CD53-4794-971A-FE6D1B96C288}"/>
    <cellStyle name="Standaard 3 4 4 3 4 3 3" xfId="27485" xr:uid="{A6BEF03F-91E7-4376-ACB1-DEBBC1892AD2}"/>
    <cellStyle name="Standaard 3 4 4 3 4 4" xfId="12363" xr:uid="{4D32A263-6A2B-484E-93BF-3E9DA832D0AE}"/>
    <cellStyle name="Standaard 3 4 4 3 4 4 2" xfId="32732" xr:uid="{BA5CA0B4-AD52-4878-A07F-3501E897A124}"/>
    <cellStyle name="Standaard 3 4 4 3 4 5" xfId="22548" xr:uid="{605B0AEB-B96F-446C-91F8-5AB782EBA8B8}"/>
    <cellStyle name="Standaard 3 4 4 3 5" xfId="3033" xr:uid="{3D0FE1C8-AB0F-46F2-AA38-3D246C2A86D2}"/>
    <cellStyle name="Standaard 3 4 4 3 5 2" xfId="7113" xr:uid="{B0114332-920B-4970-A6B2-0E42A8EDA842}"/>
    <cellStyle name="Standaard 3 4 4 3 5 2 2" xfId="17302" xr:uid="{D303ADDE-C318-43F0-8693-90D9A9C5B137}"/>
    <cellStyle name="Standaard 3 4 4 3 5 2 2 2" xfId="37671" xr:uid="{9F53A152-ED14-466B-A60B-5705CC458A51}"/>
    <cellStyle name="Standaard 3 4 4 3 5 2 3" xfId="27487" xr:uid="{1E107730-9796-4063-A24A-8C463488576C}"/>
    <cellStyle name="Standaard 3 4 4 3 5 3" xfId="13211" xr:uid="{C38F2BD4-5269-4519-A140-49CEB12380AB}"/>
    <cellStyle name="Standaard 3 4 4 3 5 3 2" xfId="33580" xr:uid="{FACFFD58-2106-4620-802C-75E49D89B13A}"/>
    <cellStyle name="Standaard 3 4 4 3 5 4" xfId="23396" xr:uid="{33958D34-96C6-4F63-BF8B-4227436D8B13}"/>
    <cellStyle name="Standaard 3 4 4 3 6" xfId="7102" xr:uid="{4A1916E2-B38B-4AC3-B7A6-E17D4B4506F4}"/>
    <cellStyle name="Standaard 3 4 4 3 6 2" xfId="17291" xr:uid="{5E78F8B6-D287-4426-9FAC-CF92767D2DED}"/>
    <cellStyle name="Standaard 3 4 4 3 6 2 2" xfId="37660" xr:uid="{3DC61D0B-C4BB-49D9-811E-8DD549D595E9}"/>
    <cellStyle name="Standaard 3 4 4 3 6 3" xfId="27476" xr:uid="{F91154C5-C343-4DD5-9944-320405E74567}"/>
    <cellStyle name="Standaard 3 4 4 3 7" xfId="10668" xr:uid="{3065A897-249F-43C4-B4FE-29742F5C5A20}"/>
    <cellStyle name="Standaard 3 4 4 3 7 2" xfId="31037" xr:uid="{6355CDFB-9CF5-4DA1-841B-5672C0863BBA}"/>
    <cellStyle name="Standaard 3 4 4 3 8" xfId="20853" xr:uid="{10264CF6-164E-4232-99A8-D73913107231}"/>
    <cellStyle name="Standaard 3 4 4 4" xfId="687" xr:uid="{DECC9B32-FA14-4B12-AE9B-6E1153CA0A46}"/>
    <cellStyle name="Standaard 3 4 4 4 2" xfId="1537" xr:uid="{F13F2AE8-203D-4EE4-A696-A5405CAD3C37}"/>
    <cellStyle name="Standaard 3 4 4 4 2 2" xfId="4082" xr:uid="{FC1A99CC-6153-4D6E-90AF-351CB867076F}"/>
    <cellStyle name="Standaard 3 4 4 4 2 2 2" xfId="7116" xr:uid="{68C81DDE-C083-4ACA-96DA-15EA40EA1598}"/>
    <cellStyle name="Standaard 3 4 4 4 2 2 2 2" xfId="17305" xr:uid="{D6866192-34AB-4062-9B6A-5BA7BA45E9A1}"/>
    <cellStyle name="Standaard 3 4 4 4 2 2 2 2 2" xfId="37674" xr:uid="{2FB54C70-D58C-4E99-AB18-EC70538F83B2}"/>
    <cellStyle name="Standaard 3 4 4 4 2 2 2 3" xfId="27490" xr:uid="{8BB7C4BB-9B10-41A7-B19F-BB8793C92115}"/>
    <cellStyle name="Standaard 3 4 4 4 2 2 3" xfId="14260" xr:uid="{57184567-A179-47FF-B177-3E3CA6AE6279}"/>
    <cellStyle name="Standaard 3 4 4 4 2 2 3 2" xfId="34629" xr:uid="{0EF4D169-99A9-42FA-8E1C-57FCA5D910E2}"/>
    <cellStyle name="Standaard 3 4 4 4 2 2 4" xfId="24445" xr:uid="{DAF8CCD6-6CCB-4717-8714-2525D165C00B}"/>
    <cellStyle name="Standaard 3 4 4 4 2 3" xfId="7115" xr:uid="{516AD1D3-8991-4F5A-A715-D8B656F4A886}"/>
    <cellStyle name="Standaard 3 4 4 4 2 3 2" xfId="17304" xr:uid="{78E9AB5C-9897-4749-85C5-C19CABD64A62}"/>
    <cellStyle name="Standaard 3 4 4 4 2 3 2 2" xfId="37673" xr:uid="{B5D5460D-1A26-4B5B-8CC3-E917A93F162B}"/>
    <cellStyle name="Standaard 3 4 4 4 2 3 3" xfId="27489" xr:uid="{C126CD50-D0FC-488F-93A9-6CDD6214BABB}"/>
    <cellStyle name="Standaard 3 4 4 4 2 4" xfId="11717" xr:uid="{C7909886-08CF-4C85-AE47-839D646F03DC}"/>
    <cellStyle name="Standaard 3 4 4 4 2 4 2" xfId="32086" xr:uid="{D0186632-F22C-4165-9562-F0D0C3F1FD5E}"/>
    <cellStyle name="Standaard 3 4 4 4 2 5" xfId="21902" xr:uid="{8E267874-C057-4FED-8FC1-3A89B02A153F}"/>
    <cellStyle name="Standaard 3 4 4 4 3" xfId="2384" xr:uid="{C086432E-2C1F-45E8-A827-A0D6D5EF6DA6}"/>
    <cellStyle name="Standaard 3 4 4 4 3 2" xfId="4929" xr:uid="{BDEC00DE-FF3A-44F0-B8EB-0E9491D8DCED}"/>
    <cellStyle name="Standaard 3 4 4 4 3 2 2" xfId="7118" xr:uid="{9FEDB426-DBA6-476F-A8BB-DB6B8AC23C9A}"/>
    <cellStyle name="Standaard 3 4 4 4 3 2 2 2" xfId="17307" xr:uid="{41773741-C3D7-4DD0-9EC2-EC456076DF1E}"/>
    <cellStyle name="Standaard 3 4 4 4 3 2 2 2 2" xfId="37676" xr:uid="{78774300-0E16-4D33-A91C-9378EA49243E}"/>
    <cellStyle name="Standaard 3 4 4 4 3 2 2 3" xfId="27492" xr:uid="{585A026E-444A-4BF9-9FEE-3725308EB7E8}"/>
    <cellStyle name="Standaard 3 4 4 4 3 2 3" xfId="15107" xr:uid="{57112883-8837-4338-99A4-819C080019F0}"/>
    <cellStyle name="Standaard 3 4 4 4 3 2 3 2" xfId="35476" xr:uid="{26BF5983-6D0F-466B-B9FA-EDBF702C0A0F}"/>
    <cellStyle name="Standaard 3 4 4 4 3 2 4" xfId="25292" xr:uid="{D4102FE1-7CD1-48B2-9289-02B0D16521E8}"/>
    <cellStyle name="Standaard 3 4 4 4 3 3" xfId="7117" xr:uid="{4485DC10-25EF-47E3-B6A4-E09CB869148A}"/>
    <cellStyle name="Standaard 3 4 4 4 3 3 2" xfId="17306" xr:uid="{35E78ADF-1C8E-42AC-8C50-B46A8CCFA327}"/>
    <cellStyle name="Standaard 3 4 4 4 3 3 2 2" xfId="37675" xr:uid="{FBAE99EB-860B-4B16-8991-1A9B14B2BEBC}"/>
    <cellStyle name="Standaard 3 4 4 4 3 3 3" xfId="27491" xr:uid="{A93EC8F2-CAF9-496D-924B-C1A6D3256E8D}"/>
    <cellStyle name="Standaard 3 4 4 4 3 4" xfId="12564" xr:uid="{CFA8AF73-66C5-406C-B4FF-CFE138758E19}"/>
    <cellStyle name="Standaard 3 4 4 4 3 4 2" xfId="32933" xr:uid="{6D4B268A-2867-435D-A1D6-3801454538F3}"/>
    <cellStyle name="Standaard 3 4 4 4 3 5" xfId="22749" xr:uid="{27161886-E7B6-46A1-B9CF-6E897D638679}"/>
    <cellStyle name="Standaard 3 4 4 4 4" xfId="3234" xr:uid="{31596C42-87EC-4961-91AF-8E704F539B28}"/>
    <cellStyle name="Standaard 3 4 4 4 4 2" xfId="7119" xr:uid="{C19C9BD4-6AE2-4B80-ACD1-FAAB359D98AF}"/>
    <cellStyle name="Standaard 3 4 4 4 4 2 2" xfId="17308" xr:uid="{34BBEAE3-0AFF-4DA3-97D7-E860A8F8A50F}"/>
    <cellStyle name="Standaard 3 4 4 4 4 2 2 2" xfId="37677" xr:uid="{BF5418E0-04D4-406B-9CC4-4262A4233CA6}"/>
    <cellStyle name="Standaard 3 4 4 4 4 2 3" xfId="27493" xr:uid="{B9BE72B8-5B7C-49A1-9769-9D34E43DBCBC}"/>
    <cellStyle name="Standaard 3 4 4 4 4 3" xfId="13412" xr:uid="{5ADFA8B7-55C4-4712-884F-3DADC66C8E1B}"/>
    <cellStyle name="Standaard 3 4 4 4 4 3 2" xfId="33781" xr:uid="{110EA0DD-E184-463D-B75C-3BFAF47C0960}"/>
    <cellStyle name="Standaard 3 4 4 4 4 4" xfId="23597" xr:uid="{4955DD8D-16B3-4E90-9CA9-B30E3218B65D}"/>
    <cellStyle name="Standaard 3 4 4 4 5" xfId="7114" xr:uid="{AB2A086F-4834-4A7E-9D24-D5BE8E9BC4F1}"/>
    <cellStyle name="Standaard 3 4 4 4 5 2" xfId="17303" xr:uid="{27DAEAF7-731F-403F-AC88-3401587ECFC4}"/>
    <cellStyle name="Standaard 3 4 4 4 5 2 2" xfId="37672" xr:uid="{656CB4FB-0370-4BA9-940A-4D808F920A27}"/>
    <cellStyle name="Standaard 3 4 4 4 5 3" xfId="27488" xr:uid="{B377E3B4-5C10-4DA0-BC32-B186578AC175}"/>
    <cellStyle name="Standaard 3 4 4 4 6" xfId="10869" xr:uid="{A9E7AF80-C174-4F00-9183-B02994859EE1}"/>
    <cellStyle name="Standaard 3 4 4 4 6 2" xfId="31238" xr:uid="{B77BB989-72F9-424B-9CDC-6F6098BB4BC2}"/>
    <cellStyle name="Standaard 3 4 4 4 7" xfId="21054" xr:uid="{4A4136CC-736F-40C0-89DA-40B562E704B6}"/>
    <cellStyle name="Standaard 3 4 4 5" xfId="1113" xr:uid="{54589BA1-E47F-43C8-808F-882CCAD6D4B1}"/>
    <cellStyle name="Standaard 3 4 4 5 2" xfId="3658" xr:uid="{684D5C62-4D27-404D-9AAF-9F67ACEA8077}"/>
    <cellStyle name="Standaard 3 4 4 5 2 2" xfId="7121" xr:uid="{EE14BA8F-984A-41B4-B460-713D9AD44298}"/>
    <cellStyle name="Standaard 3 4 4 5 2 2 2" xfId="17310" xr:uid="{A2088246-790F-4136-A3D4-E0903E6C8E01}"/>
    <cellStyle name="Standaard 3 4 4 5 2 2 2 2" xfId="37679" xr:uid="{21B4C753-88CD-49DF-88ED-1096ED8F6082}"/>
    <cellStyle name="Standaard 3 4 4 5 2 2 3" xfId="27495" xr:uid="{CA0436A5-85B7-4698-B965-9179D130F3E8}"/>
    <cellStyle name="Standaard 3 4 4 5 2 3" xfId="13836" xr:uid="{0E938979-2945-4ECE-85DE-E21E3BF6A131}"/>
    <cellStyle name="Standaard 3 4 4 5 2 3 2" xfId="34205" xr:uid="{A29B8966-8CB0-4970-A34A-B80E0D0DB388}"/>
    <cellStyle name="Standaard 3 4 4 5 2 4" xfId="24021" xr:uid="{86673575-EC4E-4E60-ABD1-072D8097491C}"/>
    <cellStyle name="Standaard 3 4 4 5 3" xfId="7120" xr:uid="{07072972-8522-4FB1-B9CB-9E76830702FC}"/>
    <cellStyle name="Standaard 3 4 4 5 3 2" xfId="17309" xr:uid="{4C72CA93-17D1-4547-9A25-7C1CCBC180CC}"/>
    <cellStyle name="Standaard 3 4 4 5 3 2 2" xfId="37678" xr:uid="{BE8B4E8C-5E9C-49E5-A737-4F3F53A62805}"/>
    <cellStyle name="Standaard 3 4 4 5 3 3" xfId="27494" xr:uid="{2EDC8AD5-924F-4135-9D2F-E3F1005BD713}"/>
    <cellStyle name="Standaard 3 4 4 5 4" xfId="11293" xr:uid="{FD677F10-4035-4482-92E8-BCD64355EF8F}"/>
    <cellStyle name="Standaard 3 4 4 5 4 2" xfId="31662" xr:uid="{6EF5025F-8E34-4D35-AA05-DD94BB8D764D}"/>
    <cellStyle name="Standaard 3 4 4 5 5" xfId="21478" xr:uid="{5B04470F-DCC9-4BA1-8FBD-DAF224A9534E}"/>
    <cellStyle name="Standaard 3 4 4 6" xfId="1960" xr:uid="{7010A2FA-F402-4417-BD59-A5900B25624D}"/>
    <cellStyle name="Standaard 3 4 4 6 2" xfId="4505" xr:uid="{4F012360-7A8C-4A09-938E-1B21C3BB56C6}"/>
    <cellStyle name="Standaard 3 4 4 6 2 2" xfId="7123" xr:uid="{8F737681-0EA2-4635-99C3-C550F769F9F8}"/>
    <cellStyle name="Standaard 3 4 4 6 2 2 2" xfId="17312" xr:uid="{ADE34A72-D7DD-46A3-A3FC-7948DE8E56BF}"/>
    <cellStyle name="Standaard 3 4 4 6 2 2 2 2" xfId="37681" xr:uid="{9A9F981B-31D9-415A-BCBC-709E804073DF}"/>
    <cellStyle name="Standaard 3 4 4 6 2 2 3" xfId="27497" xr:uid="{3707F5F7-E33D-4D42-B96D-82C4444DC827}"/>
    <cellStyle name="Standaard 3 4 4 6 2 3" xfId="14683" xr:uid="{73D6C79B-5EF3-4C6A-AD19-B96B3F90590F}"/>
    <cellStyle name="Standaard 3 4 4 6 2 3 2" xfId="35052" xr:uid="{90A723DF-E38D-4AF5-913E-4350EB770826}"/>
    <cellStyle name="Standaard 3 4 4 6 2 4" xfId="24868" xr:uid="{8586541B-4930-4B99-B15C-A7B7EA88CEAE}"/>
    <cellStyle name="Standaard 3 4 4 6 3" xfId="7122" xr:uid="{A53332B7-0CE9-4291-B59B-C4A06073669B}"/>
    <cellStyle name="Standaard 3 4 4 6 3 2" xfId="17311" xr:uid="{01C03616-F2B4-4AAE-B5A8-43DCC7FDD78E}"/>
    <cellStyle name="Standaard 3 4 4 6 3 2 2" xfId="37680" xr:uid="{B4EBD946-B313-4101-A5E3-30023F14EEA0}"/>
    <cellStyle name="Standaard 3 4 4 6 3 3" xfId="27496" xr:uid="{263C6003-D1B0-4FE8-826C-1244EE242242}"/>
    <cellStyle name="Standaard 3 4 4 6 4" xfId="12140" xr:uid="{A3D4ECAA-771A-4A9C-95C2-15E8C5FF071D}"/>
    <cellStyle name="Standaard 3 4 4 6 4 2" xfId="32509" xr:uid="{E2EE2148-778F-4474-9865-6ED17658466E}"/>
    <cellStyle name="Standaard 3 4 4 6 5" xfId="22325" xr:uid="{2A61CB62-99E4-41B5-9A1A-7E1F8F66B3D6}"/>
    <cellStyle name="Standaard 3 4 4 7" xfId="2810" xr:uid="{1D13FEB6-9F0B-4277-B6FA-5AD2CBCC8C7A}"/>
    <cellStyle name="Standaard 3 4 4 7 2" xfId="7124" xr:uid="{A3A3EE2F-440C-44EE-AA7E-5D7409D475E2}"/>
    <cellStyle name="Standaard 3 4 4 7 2 2" xfId="17313" xr:uid="{23746E65-62A8-4A97-AB09-4464473B63BA}"/>
    <cellStyle name="Standaard 3 4 4 7 2 2 2" xfId="37682" xr:uid="{5006DE6A-03DA-49C1-9EAA-EFD202DB0F62}"/>
    <cellStyle name="Standaard 3 4 4 7 2 3" xfId="27498" xr:uid="{25737678-C3DF-4775-AE3D-608FB2D0111F}"/>
    <cellStyle name="Standaard 3 4 4 7 3" xfId="12988" xr:uid="{5EC9332E-038F-4482-BF3F-C4A991334A78}"/>
    <cellStyle name="Standaard 3 4 4 7 3 2" xfId="33357" xr:uid="{F41CDB9A-A11E-4C1A-945F-B1786CA3F949}"/>
    <cellStyle name="Standaard 3 4 4 7 4" xfId="23173" xr:uid="{1FB01811-6D8D-48FF-8C2F-0BA54C6B2AB1}"/>
    <cellStyle name="Standaard 3 4 4 8" xfId="7089" xr:uid="{C2205073-DEE0-4DF0-A181-BC45B4343BF3}"/>
    <cellStyle name="Standaard 3 4 4 8 2" xfId="17278" xr:uid="{22174757-2956-4415-858C-98BCE5F49926}"/>
    <cellStyle name="Standaard 3 4 4 8 2 2" xfId="37647" xr:uid="{A27CD4B4-4399-4A95-A57B-993B3714BCCA}"/>
    <cellStyle name="Standaard 3 4 4 8 3" xfId="27463" xr:uid="{0F82B6AF-C2CE-42B0-956E-F21D6B9148AE}"/>
    <cellStyle name="Standaard 3 4 4 9" xfId="10445" xr:uid="{D3674ECB-C1F8-4C0D-BC65-B337A9D1D15F}"/>
    <cellStyle name="Standaard 3 4 4 9 2" xfId="30814" xr:uid="{4901B4C6-BCF1-4976-81A1-D2371904A09B}"/>
    <cellStyle name="Standaard 3 4 5" xfId="197" xr:uid="{77D4E833-4A72-421C-BFBE-1FA578A8223B}"/>
    <cellStyle name="Standaard 3 4 5 2" xfId="755" xr:uid="{4CDB6E0E-5B8D-4458-AB1C-88FFF9BAACAB}"/>
    <cellStyle name="Standaard 3 4 5 2 2" xfId="1605" xr:uid="{CE22D3C9-3922-4BC9-B2CB-7A1C0A08003C}"/>
    <cellStyle name="Standaard 3 4 5 2 2 2" xfId="4150" xr:uid="{07AAE63D-283F-4A26-AC94-CF9F8790C318}"/>
    <cellStyle name="Standaard 3 4 5 2 2 2 2" xfId="7128" xr:uid="{C78D2D0C-6673-462F-A4A3-2AFE508594F1}"/>
    <cellStyle name="Standaard 3 4 5 2 2 2 2 2" xfId="17317" xr:uid="{B006366D-1B35-4EE6-9C60-5E8AD10F335F}"/>
    <cellStyle name="Standaard 3 4 5 2 2 2 2 2 2" xfId="37686" xr:uid="{BA17D7A2-19D8-4078-9689-9D2C9804625F}"/>
    <cellStyle name="Standaard 3 4 5 2 2 2 2 3" xfId="27502" xr:uid="{33E1370A-535A-4737-919C-62CE32953D6F}"/>
    <cellStyle name="Standaard 3 4 5 2 2 2 3" xfId="14328" xr:uid="{E7879EDE-F1C0-40D0-92F9-4397FE506D71}"/>
    <cellStyle name="Standaard 3 4 5 2 2 2 3 2" xfId="34697" xr:uid="{5B5C6E91-954A-4B9C-BEFE-C53D2069ABE0}"/>
    <cellStyle name="Standaard 3 4 5 2 2 2 4" xfId="24513" xr:uid="{129C633A-C31F-4909-A5A9-5179E5E66A97}"/>
    <cellStyle name="Standaard 3 4 5 2 2 3" xfId="7127" xr:uid="{3728F656-7211-4E85-8F78-15645C169B60}"/>
    <cellStyle name="Standaard 3 4 5 2 2 3 2" xfId="17316" xr:uid="{6D0B5F0C-EDA1-4B4D-B850-5D6619203923}"/>
    <cellStyle name="Standaard 3 4 5 2 2 3 2 2" xfId="37685" xr:uid="{71236A4D-BC3C-4379-A23C-8B1D76C03FA3}"/>
    <cellStyle name="Standaard 3 4 5 2 2 3 3" xfId="27501" xr:uid="{006824CF-9470-48DE-A2E6-06F2F018F122}"/>
    <cellStyle name="Standaard 3 4 5 2 2 4" xfId="11785" xr:uid="{D3D28B9D-B3FC-4C74-98EB-1488E7F97C28}"/>
    <cellStyle name="Standaard 3 4 5 2 2 4 2" xfId="32154" xr:uid="{1F860CC0-D8AE-4CC4-B41C-7F93613ADCD2}"/>
    <cellStyle name="Standaard 3 4 5 2 2 5" xfId="21970" xr:uid="{1A0E720E-5C13-4180-8C77-744B060BE0B1}"/>
    <cellStyle name="Standaard 3 4 5 2 3" xfId="2452" xr:uid="{CCB1378E-B0BC-4A0B-8972-D3C23749917D}"/>
    <cellStyle name="Standaard 3 4 5 2 3 2" xfId="4997" xr:uid="{AB7415B0-4C36-4F79-BA6F-3C1BE2BFC032}"/>
    <cellStyle name="Standaard 3 4 5 2 3 2 2" xfId="7130" xr:uid="{3D47F66A-244A-4B90-9131-C50981084D2B}"/>
    <cellStyle name="Standaard 3 4 5 2 3 2 2 2" xfId="17319" xr:uid="{0486E196-7C01-451A-ABFC-64D96EBB9E3D}"/>
    <cellStyle name="Standaard 3 4 5 2 3 2 2 2 2" xfId="37688" xr:uid="{FE5E09D4-449C-403D-BC25-56AD23487417}"/>
    <cellStyle name="Standaard 3 4 5 2 3 2 2 3" xfId="27504" xr:uid="{3211F5DA-4380-453E-AA9C-B4A4EC7DF17D}"/>
    <cellStyle name="Standaard 3 4 5 2 3 2 3" xfId="15175" xr:uid="{942A1305-1F7B-4FDB-A826-4325FAB7F505}"/>
    <cellStyle name="Standaard 3 4 5 2 3 2 3 2" xfId="35544" xr:uid="{DA9C976E-71C2-4625-B596-AFA2BBB5CAF9}"/>
    <cellStyle name="Standaard 3 4 5 2 3 2 4" xfId="25360" xr:uid="{151B324E-5A7D-41D8-8D33-2B5373FD3D30}"/>
    <cellStyle name="Standaard 3 4 5 2 3 3" xfId="7129" xr:uid="{A505FC8A-0F17-415C-A532-907F9705029C}"/>
    <cellStyle name="Standaard 3 4 5 2 3 3 2" xfId="17318" xr:uid="{AEDE2BCF-A567-4890-ACF0-4ADD8025C59E}"/>
    <cellStyle name="Standaard 3 4 5 2 3 3 2 2" xfId="37687" xr:uid="{1F4D95B1-3BDA-4CDB-A984-B9DD3FED0C91}"/>
    <cellStyle name="Standaard 3 4 5 2 3 3 3" xfId="27503" xr:uid="{C843786F-4AA2-4B79-80B3-6E869C8053FE}"/>
    <cellStyle name="Standaard 3 4 5 2 3 4" xfId="12632" xr:uid="{52EE08EE-AE74-44D9-A51F-55D6BA157BF9}"/>
    <cellStyle name="Standaard 3 4 5 2 3 4 2" xfId="33001" xr:uid="{499EB06E-04E9-4802-B508-A17D670A7C63}"/>
    <cellStyle name="Standaard 3 4 5 2 3 5" xfId="22817" xr:uid="{53FBE34F-05E6-4446-98AB-C6C054D8BAC0}"/>
    <cellStyle name="Standaard 3 4 5 2 4" xfId="3302" xr:uid="{020C49A4-F023-4079-82BD-C2EDCBF85DED}"/>
    <cellStyle name="Standaard 3 4 5 2 4 2" xfId="7131" xr:uid="{A14B0CC8-DF2B-4C7C-862F-3D17B6F4996B}"/>
    <cellStyle name="Standaard 3 4 5 2 4 2 2" xfId="17320" xr:uid="{80BA0810-5650-4030-986A-1E4F0653D245}"/>
    <cellStyle name="Standaard 3 4 5 2 4 2 2 2" xfId="37689" xr:uid="{5F65EB1E-B998-470F-9049-60930AF04DC1}"/>
    <cellStyle name="Standaard 3 4 5 2 4 2 3" xfId="27505" xr:uid="{3AE59A77-4108-4130-AFEA-57688F7CABDE}"/>
    <cellStyle name="Standaard 3 4 5 2 4 3" xfId="13480" xr:uid="{9199FAFC-534A-4CD1-B7B8-8FC3A9856812}"/>
    <cellStyle name="Standaard 3 4 5 2 4 3 2" xfId="33849" xr:uid="{3AC99348-1895-40AF-9BBA-C77A4560E040}"/>
    <cellStyle name="Standaard 3 4 5 2 4 4" xfId="23665" xr:uid="{96D138B7-FB1F-46D0-8E74-5CA9D008E503}"/>
    <cellStyle name="Standaard 3 4 5 2 5" xfId="7126" xr:uid="{4FA5D01A-7625-4645-84A2-AC0758186E79}"/>
    <cellStyle name="Standaard 3 4 5 2 5 2" xfId="17315" xr:uid="{38010CFD-2507-4F2E-8532-C7E148B11A0F}"/>
    <cellStyle name="Standaard 3 4 5 2 5 2 2" xfId="37684" xr:uid="{F88853EF-B653-482C-96B3-79D1D0629CE3}"/>
    <cellStyle name="Standaard 3 4 5 2 5 3" xfId="27500" xr:uid="{528F000D-D902-400D-8C40-E662D372010F}"/>
    <cellStyle name="Standaard 3 4 5 2 6" xfId="10937" xr:uid="{059DE774-C060-435E-AB7B-C7497039C179}"/>
    <cellStyle name="Standaard 3 4 5 2 6 2" xfId="31306" xr:uid="{36A3BBB2-6436-4B46-9A66-F65C743948EF}"/>
    <cellStyle name="Standaard 3 4 5 2 7" xfId="21122" xr:uid="{92299CEE-28B0-4109-88A1-CE5048202B6F}"/>
    <cellStyle name="Standaard 3 4 5 3" xfId="1181" xr:uid="{FBD59490-4F3F-4B7E-BAF5-330444933C43}"/>
    <cellStyle name="Standaard 3 4 5 3 2" xfId="3726" xr:uid="{B3619171-CC3D-45AA-8F61-82313479790C}"/>
    <cellStyle name="Standaard 3 4 5 3 2 2" xfId="7133" xr:uid="{00393F86-B11F-4103-B61E-2AF13AC60789}"/>
    <cellStyle name="Standaard 3 4 5 3 2 2 2" xfId="17322" xr:uid="{335E0176-085C-4539-A7C0-DD9DE4956EC2}"/>
    <cellStyle name="Standaard 3 4 5 3 2 2 2 2" xfId="37691" xr:uid="{964EEE31-2005-425B-86E6-B9DD46562184}"/>
    <cellStyle name="Standaard 3 4 5 3 2 2 3" xfId="27507" xr:uid="{3D572A31-B69F-4F07-8E54-6756D5E382E8}"/>
    <cellStyle name="Standaard 3 4 5 3 2 3" xfId="13904" xr:uid="{266370BA-5FFE-44DA-9325-F4E3B0631EEE}"/>
    <cellStyle name="Standaard 3 4 5 3 2 3 2" xfId="34273" xr:uid="{114B141F-F229-4314-8AFA-F963B2A4E783}"/>
    <cellStyle name="Standaard 3 4 5 3 2 4" xfId="24089" xr:uid="{62034946-4658-4DCB-96F1-64E00766DD6B}"/>
    <cellStyle name="Standaard 3 4 5 3 3" xfId="7132" xr:uid="{4A88CC24-8462-41C9-BE33-97535E3E29B6}"/>
    <cellStyle name="Standaard 3 4 5 3 3 2" xfId="17321" xr:uid="{4B702C05-F229-4490-8DD2-50CB2B28B804}"/>
    <cellStyle name="Standaard 3 4 5 3 3 2 2" xfId="37690" xr:uid="{659885CC-4FE7-4711-A215-653EE7A905E3}"/>
    <cellStyle name="Standaard 3 4 5 3 3 3" xfId="27506" xr:uid="{BECC7F6D-6742-4932-902A-BFE36003735F}"/>
    <cellStyle name="Standaard 3 4 5 3 4" xfId="11361" xr:uid="{9D03F1CF-00A7-4C1D-AD4E-66E4892F235C}"/>
    <cellStyle name="Standaard 3 4 5 3 4 2" xfId="31730" xr:uid="{3B9510E7-D150-460D-B45A-811869F16B94}"/>
    <cellStyle name="Standaard 3 4 5 3 5" xfId="21546" xr:uid="{00224091-06D1-40AD-9C9F-DB0D30320855}"/>
    <cellStyle name="Standaard 3 4 5 4" xfId="2028" xr:uid="{702DA2CA-4F32-4CE5-924E-7926465B7E72}"/>
    <cellStyle name="Standaard 3 4 5 4 2" xfId="4573" xr:uid="{3CDBDF11-7398-4874-9944-67715B94456D}"/>
    <cellStyle name="Standaard 3 4 5 4 2 2" xfId="7135" xr:uid="{62D441AB-401D-41A8-BE95-341D481E23BA}"/>
    <cellStyle name="Standaard 3 4 5 4 2 2 2" xfId="17324" xr:uid="{B0E9261D-3C60-44AF-AFC9-59C71D66679C}"/>
    <cellStyle name="Standaard 3 4 5 4 2 2 2 2" xfId="37693" xr:uid="{9E1BD213-5E33-4A95-A3C4-D517C1AABE2B}"/>
    <cellStyle name="Standaard 3 4 5 4 2 2 3" xfId="27509" xr:uid="{7D983CD8-E586-4F6A-BE31-398DEDE448B6}"/>
    <cellStyle name="Standaard 3 4 5 4 2 3" xfId="14751" xr:uid="{89A0DF6E-5AA6-4709-BC5E-17DDEDDD69A4}"/>
    <cellStyle name="Standaard 3 4 5 4 2 3 2" xfId="35120" xr:uid="{ADF9BFE0-5013-4374-9EC0-4D0DAE457757}"/>
    <cellStyle name="Standaard 3 4 5 4 2 4" xfId="24936" xr:uid="{E7A7AA4D-527F-4C8F-BF85-1B2F0C03BE48}"/>
    <cellStyle name="Standaard 3 4 5 4 3" xfId="7134" xr:uid="{14402D83-9FFB-4085-99B5-470295F43BF6}"/>
    <cellStyle name="Standaard 3 4 5 4 3 2" xfId="17323" xr:uid="{6BF3C965-2AF2-4889-962F-AD0EAF351647}"/>
    <cellStyle name="Standaard 3 4 5 4 3 2 2" xfId="37692" xr:uid="{F431F96D-8FBF-4263-8E60-8FE5BCD67404}"/>
    <cellStyle name="Standaard 3 4 5 4 3 3" xfId="27508" xr:uid="{8C901FB9-0716-4634-987F-2629176DE72D}"/>
    <cellStyle name="Standaard 3 4 5 4 4" xfId="12208" xr:uid="{C7CA2AF8-F4E1-4D0E-828C-2C74FB9C7187}"/>
    <cellStyle name="Standaard 3 4 5 4 4 2" xfId="32577" xr:uid="{07CF513C-23AE-4807-9796-C21D6BD8D655}"/>
    <cellStyle name="Standaard 3 4 5 4 5" xfId="22393" xr:uid="{C1C3F43D-8929-4FFC-9ADC-EE8B316EF666}"/>
    <cellStyle name="Standaard 3 4 5 5" xfId="2878" xr:uid="{6E2663C9-DE94-4B1D-8141-8DAADDFB876D}"/>
    <cellStyle name="Standaard 3 4 5 5 2" xfId="7136" xr:uid="{6C942657-64F0-42C8-AD6C-4A50D5BDE20D}"/>
    <cellStyle name="Standaard 3 4 5 5 2 2" xfId="17325" xr:uid="{6B03C68C-6BBA-4033-98F9-34BA81A66B15}"/>
    <cellStyle name="Standaard 3 4 5 5 2 2 2" xfId="37694" xr:uid="{E5C95C8C-DB86-4B1C-8859-FA056D2E4AFE}"/>
    <cellStyle name="Standaard 3 4 5 5 2 3" xfId="27510" xr:uid="{BBFBB952-8CEF-400B-992E-CD89C86AF00F}"/>
    <cellStyle name="Standaard 3 4 5 5 3" xfId="13056" xr:uid="{8DD0F215-2BB3-4D16-AE2B-CFE14C7ABCDF}"/>
    <cellStyle name="Standaard 3 4 5 5 3 2" xfId="33425" xr:uid="{760A92FB-0780-4EAC-AD57-1C8BC7E441A1}"/>
    <cellStyle name="Standaard 3 4 5 5 4" xfId="23241" xr:uid="{EA0B80B6-E5B1-46A3-AD8A-4FAECB5869AA}"/>
    <cellStyle name="Standaard 3 4 5 6" xfId="7125" xr:uid="{192FB461-91A4-459F-B093-91F524B2E9AF}"/>
    <cellStyle name="Standaard 3 4 5 6 2" xfId="17314" xr:uid="{9B20B2B8-2C89-4C52-AD3F-0F5A6DA30C9F}"/>
    <cellStyle name="Standaard 3 4 5 6 2 2" xfId="37683" xr:uid="{F5236688-8BF9-4BDA-B8BE-C3077D36051B}"/>
    <cellStyle name="Standaard 3 4 5 6 3" xfId="27499" xr:uid="{7F0B861C-CC69-4169-B4E6-45DDD6B03253}"/>
    <cellStyle name="Standaard 3 4 5 7" xfId="10513" xr:uid="{F4A157C5-BAC1-4464-9394-5D7EF59DF022}"/>
    <cellStyle name="Standaard 3 4 5 7 2" xfId="30882" xr:uid="{6952A05F-3C67-4079-A21A-28605463CC1C}"/>
    <cellStyle name="Standaard 3 4 5 8" xfId="20698" xr:uid="{9249CDD6-C19E-49AB-A147-AA83B0295D76}"/>
    <cellStyle name="Standaard 3 4 6" xfId="446" xr:uid="{DB840C83-320C-48D4-BEC7-1855779C0F73}"/>
    <cellStyle name="Standaard 3 4 6 2" xfId="906" xr:uid="{124A660E-3EE1-4EBC-95E1-2BA30677E83E}"/>
    <cellStyle name="Standaard 3 4 6 2 2" xfId="1756" xr:uid="{9AF87C48-6E37-43BB-8376-81D6B0185AE5}"/>
    <cellStyle name="Standaard 3 4 6 2 2 2" xfId="4301" xr:uid="{23025605-654C-464D-984C-CB6C575B491B}"/>
    <cellStyle name="Standaard 3 4 6 2 2 2 2" xfId="7140" xr:uid="{11A3D790-41CB-4CFF-AF98-12A0A8EF0BE7}"/>
    <cellStyle name="Standaard 3 4 6 2 2 2 2 2" xfId="17329" xr:uid="{AC8E5C58-390D-4F0D-A259-254B80878AA1}"/>
    <cellStyle name="Standaard 3 4 6 2 2 2 2 2 2" xfId="37698" xr:uid="{1C33D294-FBE4-4B5F-97E9-EC83D3077881}"/>
    <cellStyle name="Standaard 3 4 6 2 2 2 2 3" xfId="27514" xr:uid="{A0023DF6-152A-4DAA-8AA8-EA4D563E9251}"/>
    <cellStyle name="Standaard 3 4 6 2 2 2 3" xfId="14479" xr:uid="{AA55FC6E-9544-4ED0-BE26-EAB4C662BBB9}"/>
    <cellStyle name="Standaard 3 4 6 2 2 2 3 2" xfId="34848" xr:uid="{0AAF8090-A6DC-49C1-AA72-B1B45A21EA6A}"/>
    <cellStyle name="Standaard 3 4 6 2 2 2 4" xfId="24664" xr:uid="{D9903129-AF98-488A-B244-44EE61848093}"/>
    <cellStyle name="Standaard 3 4 6 2 2 3" xfId="7139" xr:uid="{F1A4A6D4-240B-4872-A9F2-63593F884821}"/>
    <cellStyle name="Standaard 3 4 6 2 2 3 2" xfId="17328" xr:uid="{48BD876B-2BE7-446A-932B-08085705518D}"/>
    <cellStyle name="Standaard 3 4 6 2 2 3 2 2" xfId="37697" xr:uid="{008060CE-03B8-4C0A-9727-D7BD5EE76CBD}"/>
    <cellStyle name="Standaard 3 4 6 2 2 3 3" xfId="27513" xr:uid="{5A1C2A1C-6990-46F9-A8CC-08EAF61CF0F4}"/>
    <cellStyle name="Standaard 3 4 6 2 2 4" xfId="11936" xr:uid="{64A709A7-6F90-4046-83B4-59F5D077F366}"/>
    <cellStyle name="Standaard 3 4 6 2 2 4 2" xfId="32305" xr:uid="{B1B7F769-B3F2-447C-B9CA-1ED1A5245065}"/>
    <cellStyle name="Standaard 3 4 6 2 2 5" xfId="22121" xr:uid="{167075A6-C5AA-493A-B7D6-A65FD6493E65}"/>
    <cellStyle name="Standaard 3 4 6 2 3" xfId="2603" xr:uid="{5E11A027-E693-44D8-A5A8-52402DD9665B}"/>
    <cellStyle name="Standaard 3 4 6 2 3 2" xfId="5148" xr:uid="{F876604A-8F10-42EF-8AED-3ED38C954572}"/>
    <cellStyle name="Standaard 3 4 6 2 3 2 2" xfId="7142" xr:uid="{19D1332C-0148-408D-BBDE-4862531DDB11}"/>
    <cellStyle name="Standaard 3 4 6 2 3 2 2 2" xfId="17331" xr:uid="{67EAE40E-C97F-49FC-944D-440967CE971F}"/>
    <cellStyle name="Standaard 3 4 6 2 3 2 2 2 2" xfId="37700" xr:uid="{0F736C4F-BF86-4A79-94D4-4DF06B1BC69B}"/>
    <cellStyle name="Standaard 3 4 6 2 3 2 2 3" xfId="27516" xr:uid="{DB732E6C-82EB-4CBF-B97A-C338EDDE58A5}"/>
    <cellStyle name="Standaard 3 4 6 2 3 2 3" xfId="15326" xr:uid="{CF9EC163-1EAD-4195-89D6-20B9A547FA3B}"/>
    <cellStyle name="Standaard 3 4 6 2 3 2 3 2" xfId="35695" xr:uid="{21285C5F-331A-4CD8-901B-16BFD41B49CB}"/>
    <cellStyle name="Standaard 3 4 6 2 3 2 4" xfId="25511" xr:uid="{296185CC-514B-40A6-96AE-3B31386CF8A4}"/>
    <cellStyle name="Standaard 3 4 6 2 3 3" xfId="7141" xr:uid="{85A8CCD3-990C-4D9E-AF5F-24A021772F25}"/>
    <cellStyle name="Standaard 3 4 6 2 3 3 2" xfId="17330" xr:uid="{62538DBF-8658-411B-AC45-2B77EA1FCBBA}"/>
    <cellStyle name="Standaard 3 4 6 2 3 3 2 2" xfId="37699" xr:uid="{391EA73E-127C-46EC-87B7-AB3616FD025C}"/>
    <cellStyle name="Standaard 3 4 6 2 3 3 3" xfId="27515" xr:uid="{20897FE1-754E-40C2-8157-F3D17A689761}"/>
    <cellStyle name="Standaard 3 4 6 2 3 4" xfId="12783" xr:uid="{67A4FE58-FA13-4D69-A625-4DDD318846CA}"/>
    <cellStyle name="Standaard 3 4 6 2 3 4 2" xfId="33152" xr:uid="{4CA5E6DD-621B-43DC-9B88-A08970AE63ED}"/>
    <cellStyle name="Standaard 3 4 6 2 3 5" xfId="22968" xr:uid="{80A7EA6D-3DB7-4997-9A3F-10430ECF88A2}"/>
    <cellStyle name="Standaard 3 4 6 2 4" xfId="3453" xr:uid="{63A22109-242A-4CD0-98F2-0E598E7E4B95}"/>
    <cellStyle name="Standaard 3 4 6 2 4 2" xfId="7143" xr:uid="{7C28A08C-AA8B-4C14-9267-E7D9596BC68D}"/>
    <cellStyle name="Standaard 3 4 6 2 4 2 2" xfId="17332" xr:uid="{01E50E26-CDCF-48B9-A035-E243EC616A01}"/>
    <cellStyle name="Standaard 3 4 6 2 4 2 2 2" xfId="37701" xr:uid="{8FB1DA59-CA69-498D-AE3C-DF0E78A10343}"/>
    <cellStyle name="Standaard 3 4 6 2 4 2 3" xfId="27517" xr:uid="{1B836AD5-048B-4EA6-B7A0-89165A546539}"/>
    <cellStyle name="Standaard 3 4 6 2 4 3" xfId="13631" xr:uid="{4CD8043B-F550-466B-9A31-5C2C7C7D12AD}"/>
    <cellStyle name="Standaard 3 4 6 2 4 3 2" xfId="34000" xr:uid="{2223D2E9-E107-40C2-B320-AF240B09A0B7}"/>
    <cellStyle name="Standaard 3 4 6 2 4 4" xfId="23816" xr:uid="{B2A0A270-A525-48FE-9D66-4C5F87C420D4}"/>
    <cellStyle name="Standaard 3 4 6 2 5" xfId="7138" xr:uid="{DD2905CB-434C-4B3F-A984-906E07E89F6F}"/>
    <cellStyle name="Standaard 3 4 6 2 5 2" xfId="17327" xr:uid="{522CC72C-E71C-4F2B-9329-706A9EE0C8DF}"/>
    <cellStyle name="Standaard 3 4 6 2 5 2 2" xfId="37696" xr:uid="{E5C46AC6-86A4-440C-8E12-01364C86F77B}"/>
    <cellStyle name="Standaard 3 4 6 2 5 3" xfId="27512" xr:uid="{A5FC90D0-F8F5-4B7D-9970-2A7B4FD042BF}"/>
    <cellStyle name="Standaard 3 4 6 2 6" xfId="11088" xr:uid="{260D3907-972B-460D-858C-0EFE83061CAF}"/>
    <cellStyle name="Standaard 3 4 6 2 6 2" xfId="31457" xr:uid="{D0CEEAEE-EA71-45CE-A245-8D7F08414817}"/>
    <cellStyle name="Standaard 3 4 6 2 7" xfId="21273" xr:uid="{C849FB8E-BDAB-4D47-9D3F-8FCC77BD4225}"/>
    <cellStyle name="Standaard 3 4 6 3" xfId="1332" xr:uid="{11F3BB63-3476-4A40-8B34-0E6E0F39DA2B}"/>
    <cellStyle name="Standaard 3 4 6 3 2" xfId="3877" xr:uid="{40752BEC-97FA-4EFE-A1DC-9A207242AAA0}"/>
    <cellStyle name="Standaard 3 4 6 3 2 2" xfId="7145" xr:uid="{5A00890C-4233-4719-92B3-008585D9E8DE}"/>
    <cellStyle name="Standaard 3 4 6 3 2 2 2" xfId="17334" xr:uid="{2F02A721-BCD9-4DB2-B8BB-943CFC557B37}"/>
    <cellStyle name="Standaard 3 4 6 3 2 2 2 2" xfId="37703" xr:uid="{AF420846-87BD-4505-ACAA-23B66C762A1D}"/>
    <cellStyle name="Standaard 3 4 6 3 2 2 3" xfId="27519" xr:uid="{7BE2F441-7A31-4537-83DF-32188EC0D3B2}"/>
    <cellStyle name="Standaard 3 4 6 3 2 3" xfId="14055" xr:uid="{62D02831-4E6F-4088-B980-8B83BA2A5177}"/>
    <cellStyle name="Standaard 3 4 6 3 2 3 2" xfId="34424" xr:uid="{C4BBC6C0-B17F-4CE1-A16A-C617C176E90A}"/>
    <cellStyle name="Standaard 3 4 6 3 2 4" xfId="24240" xr:uid="{87886414-E8B9-4E1E-8818-FA6D10C260D7}"/>
    <cellStyle name="Standaard 3 4 6 3 3" xfId="7144" xr:uid="{E2509FCF-FE86-43F4-AB22-75BDA18C52C8}"/>
    <cellStyle name="Standaard 3 4 6 3 3 2" xfId="17333" xr:uid="{42EBEA1C-470E-40DC-954D-F62DDB73ECE3}"/>
    <cellStyle name="Standaard 3 4 6 3 3 2 2" xfId="37702" xr:uid="{D6C197CD-84BF-4B1A-9EAA-E62FB699CA22}"/>
    <cellStyle name="Standaard 3 4 6 3 3 3" xfId="27518" xr:uid="{CCCD5937-2455-4CAF-81B6-27BDA24F37FC}"/>
    <cellStyle name="Standaard 3 4 6 3 4" xfId="11512" xr:uid="{2DC4B80B-A5F8-4AF2-9A19-733AA3ADAC7D}"/>
    <cellStyle name="Standaard 3 4 6 3 4 2" xfId="31881" xr:uid="{EAF229AA-B386-4094-BC31-64A93DD2E9CC}"/>
    <cellStyle name="Standaard 3 4 6 3 5" xfId="21697" xr:uid="{18155F02-454F-4201-A4DA-C3C02CB4FE99}"/>
    <cellStyle name="Standaard 3 4 6 4" xfId="2179" xr:uid="{44675339-B9E0-46AC-A3BC-A9A1CDED9003}"/>
    <cellStyle name="Standaard 3 4 6 4 2" xfId="4724" xr:uid="{4CE94EE9-E70A-4DA3-91C3-6DE02AE6ABB0}"/>
    <cellStyle name="Standaard 3 4 6 4 2 2" xfId="7147" xr:uid="{2E5756D9-A1C9-45C0-B005-4D0D829DBD40}"/>
    <cellStyle name="Standaard 3 4 6 4 2 2 2" xfId="17336" xr:uid="{BFE4BFDA-80E7-4ED0-84A8-97146FBED816}"/>
    <cellStyle name="Standaard 3 4 6 4 2 2 2 2" xfId="37705" xr:uid="{D7AA1F9D-1B2C-4EB7-B1FA-0348DECE30A5}"/>
    <cellStyle name="Standaard 3 4 6 4 2 2 3" xfId="27521" xr:uid="{2D2018E5-99E6-4C5B-8C84-410024656233}"/>
    <cellStyle name="Standaard 3 4 6 4 2 3" xfId="14902" xr:uid="{D702A8E9-84BC-443F-B655-E22A31067DCD}"/>
    <cellStyle name="Standaard 3 4 6 4 2 3 2" xfId="35271" xr:uid="{C23C90CE-9C6D-463B-B420-DD88DE02BA50}"/>
    <cellStyle name="Standaard 3 4 6 4 2 4" xfId="25087" xr:uid="{2DCB1B8E-BF23-4B94-A1C6-B998A8DFB117}"/>
    <cellStyle name="Standaard 3 4 6 4 3" xfId="7146" xr:uid="{E6EDAC98-4089-4487-B93D-47CDF29917AC}"/>
    <cellStyle name="Standaard 3 4 6 4 3 2" xfId="17335" xr:uid="{9E530320-195F-42F2-B15B-F904DC003443}"/>
    <cellStyle name="Standaard 3 4 6 4 3 2 2" xfId="37704" xr:uid="{4188AD0D-96DF-4112-9EE4-2FBA3AC302A1}"/>
    <cellStyle name="Standaard 3 4 6 4 3 3" xfId="27520" xr:uid="{5D781101-E69B-4DA5-9EE2-68D105565EDC}"/>
    <cellStyle name="Standaard 3 4 6 4 4" xfId="12359" xr:uid="{5496D6BD-EF87-4666-9FC6-00A2D9D532C2}"/>
    <cellStyle name="Standaard 3 4 6 4 4 2" xfId="32728" xr:uid="{5D6F455F-AEC3-48C0-871C-544003D79854}"/>
    <cellStyle name="Standaard 3 4 6 4 5" xfId="22544" xr:uid="{86C60D47-CF0D-49D6-88CB-7C7C792C999D}"/>
    <cellStyle name="Standaard 3 4 6 5" xfId="3029" xr:uid="{1E6A3AB5-E1F7-455D-840F-251CFE4177A4}"/>
    <cellStyle name="Standaard 3 4 6 5 2" xfId="7148" xr:uid="{8E39399B-82CE-4536-B263-62579F7FACAC}"/>
    <cellStyle name="Standaard 3 4 6 5 2 2" xfId="17337" xr:uid="{1151F91D-E1F6-4B9F-AC9E-2979BA5D2D32}"/>
    <cellStyle name="Standaard 3 4 6 5 2 2 2" xfId="37706" xr:uid="{7A9531FD-EE3C-4932-A1E1-FB72F7821D8D}"/>
    <cellStyle name="Standaard 3 4 6 5 2 3" xfId="27522" xr:uid="{5B3D99E6-E799-4D55-8BEE-218AF825D1D9}"/>
    <cellStyle name="Standaard 3 4 6 5 3" xfId="13207" xr:uid="{F7C31B93-95BB-4DF2-854B-F422BB7D7A51}"/>
    <cellStyle name="Standaard 3 4 6 5 3 2" xfId="33576" xr:uid="{C23ABECC-4491-49D3-9B43-554539BC450C}"/>
    <cellStyle name="Standaard 3 4 6 5 4" xfId="23392" xr:uid="{129F4562-70ED-4205-87C6-4008EB766612}"/>
    <cellStyle name="Standaard 3 4 6 6" xfId="7137" xr:uid="{690B23D5-BB89-4EB2-AA33-B5BDAB9839EA}"/>
    <cellStyle name="Standaard 3 4 6 6 2" xfId="17326" xr:uid="{4965CC0D-7682-49F2-A62D-CB36CF404E7A}"/>
    <cellStyle name="Standaard 3 4 6 6 2 2" xfId="37695" xr:uid="{AA8CCBEC-0636-405E-BE2B-2531C06D445D}"/>
    <cellStyle name="Standaard 3 4 6 6 3" xfId="27511" xr:uid="{1DDAFEA6-86B1-4638-AD12-D0BE68F665AB}"/>
    <cellStyle name="Standaard 3 4 6 7" xfId="10664" xr:uid="{9CE60418-5AD3-4FDD-917E-DC9B445D6959}"/>
    <cellStyle name="Standaard 3 4 6 7 2" xfId="31033" xr:uid="{534B5F51-A7B8-4401-9BCD-C5EC19B67ECA}"/>
    <cellStyle name="Standaard 3 4 6 8" xfId="20849" xr:uid="{75887519-3F26-4002-8999-41C451212742}"/>
    <cellStyle name="Standaard 3 4 7" xfId="552" xr:uid="{99390BFE-8438-4230-B01B-8415732E7888}"/>
    <cellStyle name="Standaard 3 4 7 2" xfId="978" xr:uid="{19329489-C52D-4A30-B34C-36762C4F137B}"/>
    <cellStyle name="Standaard 3 4 7 2 2" xfId="1828" xr:uid="{331AB13E-D503-4D21-94CC-4D132BE64566}"/>
    <cellStyle name="Standaard 3 4 7 2 2 2" xfId="4373" xr:uid="{B8456B01-8EB0-41F0-888F-E794E73BD3E0}"/>
    <cellStyle name="Standaard 3 4 7 2 2 2 2" xfId="7152" xr:uid="{DE78E08C-9F32-44F4-BE35-106978CC0746}"/>
    <cellStyle name="Standaard 3 4 7 2 2 2 2 2" xfId="17341" xr:uid="{E9D257A6-FE36-4A45-8F0F-9A96589207C6}"/>
    <cellStyle name="Standaard 3 4 7 2 2 2 2 2 2" xfId="37710" xr:uid="{EB6CD5ED-E61C-441E-B6D6-BF20EB0C2785}"/>
    <cellStyle name="Standaard 3 4 7 2 2 2 2 3" xfId="27526" xr:uid="{78899F98-0B7B-4402-8C6D-16B62C459608}"/>
    <cellStyle name="Standaard 3 4 7 2 2 2 3" xfId="14551" xr:uid="{FCA624DE-7FD4-41FD-B5D8-AE413F231647}"/>
    <cellStyle name="Standaard 3 4 7 2 2 2 3 2" xfId="34920" xr:uid="{B419C9A9-AF7C-411D-B15D-C1FD3A2C3D12}"/>
    <cellStyle name="Standaard 3 4 7 2 2 2 4" xfId="24736" xr:uid="{0B153F22-E78D-4880-9A94-AE977CF6F605}"/>
    <cellStyle name="Standaard 3 4 7 2 2 3" xfId="7151" xr:uid="{B8682F5B-46E0-45D2-8003-2EA945C63C2D}"/>
    <cellStyle name="Standaard 3 4 7 2 2 3 2" xfId="17340" xr:uid="{5A0DDA2A-1915-417B-BEBE-CB80AC66423D}"/>
    <cellStyle name="Standaard 3 4 7 2 2 3 2 2" xfId="37709" xr:uid="{8C5B8461-19FA-4BA9-A876-9FE687D09E1C}"/>
    <cellStyle name="Standaard 3 4 7 2 2 3 3" xfId="27525" xr:uid="{F2DFB84F-F64F-4ED5-8082-81D3B8E48294}"/>
    <cellStyle name="Standaard 3 4 7 2 2 4" xfId="12008" xr:uid="{40155699-6174-47C0-8F87-9A8BB12EDB83}"/>
    <cellStyle name="Standaard 3 4 7 2 2 4 2" xfId="32377" xr:uid="{A7F8495F-C02F-421A-AFC7-D603C8B62106}"/>
    <cellStyle name="Standaard 3 4 7 2 2 5" xfId="22193" xr:uid="{CE378CA7-070F-40D0-A990-52AA3D321993}"/>
    <cellStyle name="Standaard 3 4 7 2 3" xfId="2675" xr:uid="{211477B0-AB3B-4534-88DA-A80E63F82495}"/>
    <cellStyle name="Standaard 3 4 7 2 3 2" xfId="5220" xr:uid="{4950CB6F-CFE4-4141-B15D-8E669A8C4E52}"/>
    <cellStyle name="Standaard 3 4 7 2 3 2 2" xfId="7154" xr:uid="{1E64A3BD-9655-45D4-BBD2-F547CB4DDE3D}"/>
    <cellStyle name="Standaard 3 4 7 2 3 2 2 2" xfId="17343" xr:uid="{D278D177-3187-47F1-B7B6-33B704D15567}"/>
    <cellStyle name="Standaard 3 4 7 2 3 2 2 2 2" xfId="37712" xr:uid="{B02463B6-6D3C-4481-8201-429A2AABC352}"/>
    <cellStyle name="Standaard 3 4 7 2 3 2 2 3" xfId="27528" xr:uid="{F374A0CF-624D-45C7-BBEA-D9C8B91AF4C0}"/>
    <cellStyle name="Standaard 3 4 7 2 3 2 3" xfId="15398" xr:uid="{A03DEC43-DC33-4103-BC98-BE68409B3D1E}"/>
    <cellStyle name="Standaard 3 4 7 2 3 2 3 2" xfId="35767" xr:uid="{90FE903F-3C5A-42BE-8278-6536378D7164}"/>
    <cellStyle name="Standaard 3 4 7 2 3 2 4" xfId="25583" xr:uid="{FD3ECCEA-1F90-4780-A2A7-745C8B2B1D68}"/>
    <cellStyle name="Standaard 3 4 7 2 3 3" xfId="7153" xr:uid="{E4CFB4BA-D11B-4921-B662-34B93B88F8E9}"/>
    <cellStyle name="Standaard 3 4 7 2 3 3 2" xfId="17342" xr:uid="{250E10AA-7C75-4E47-9AEF-B2AC84EE9B3A}"/>
    <cellStyle name="Standaard 3 4 7 2 3 3 2 2" xfId="37711" xr:uid="{CB8BE31F-A1AE-4C6D-B15F-F2EDB042C1B2}"/>
    <cellStyle name="Standaard 3 4 7 2 3 3 3" xfId="27527" xr:uid="{3D0BE385-1BCA-492B-9130-62263E13C53E}"/>
    <cellStyle name="Standaard 3 4 7 2 3 4" xfId="12855" xr:uid="{C530152E-CDA3-4206-88F1-0E93F025B6CE}"/>
    <cellStyle name="Standaard 3 4 7 2 3 4 2" xfId="33224" xr:uid="{0E66E73D-AC82-40CA-8F8A-8B9221EE83C4}"/>
    <cellStyle name="Standaard 3 4 7 2 3 5" xfId="23040" xr:uid="{3096EC3E-C3DC-4AC4-B416-93A0D25C332D}"/>
    <cellStyle name="Standaard 3 4 7 2 4" xfId="3525" xr:uid="{70F4E251-EECF-457A-9B58-E6EB6C994DE9}"/>
    <cellStyle name="Standaard 3 4 7 2 4 2" xfId="7155" xr:uid="{3B941079-DE6F-4D9E-A0EF-8C30B268215F}"/>
    <cellStyle name="Standaard 3 4 7 2 4 2 2" xfId="17344" xr:uid="{E85A9241-04C1-4772-9FAF-686F0679F6A7}"/>
    <cellStyle name="Standaard 3 4 7 2 4 2 2 2" xfId="37713" xr:uid="{E7FBB876-D75B-438B-9D5B-7CB1074A0DF7}"/>
    <cellStyle name="Standaard 3 4 7 2 4 2 3" xfId="27529" xr:uid="{46F976BB-557E-45C4-B4AF-F16A1052F743}"/>
    <cellStyle name="Standaard 3 4 7 2 4 3" xfId="13703" xr:uid="{B220353D-EC1C-4F79-A93B-21340E74ED92}"/>
    <cellStyle name="Standaard 3 4 7 2 4 3 2" xfId="34072" xr:uid="{7F1B3A65-6B35-41DD-ACCE-BCC5A2FA1CAD}"/>
    <cellStyle name="Standaard 3 4 7 2 4 4" xfId="23888" xr:uid="{E5735BE0-EEF5-418C-99A7-9FECE64D8D27}"/>
    <cellStyle name="Standaard 3 4 7 2 5" xfId="7150" xr:uid="{CE1BBA05-42D2-4CF6-B9D4-7D1DEBF1C32A}"/>
    <cellStyle name="Standaard 3 4 7 2 5 2" xfId="17339" xr:uid="{8E950AC9-55F4-4F4D-B935-C780C4A86081}"/>
    <cellStyle name="Standaard 3 4 7 2 5 2 2" xfId="37708" xr:uid="{3D933E88-354A-44F7-B383-5D436C9915E4}"/>
    <cellStyle name="Standaard 3 4 7 2 5 3" xfId="27524" xr:uid="{42EECFF6-FB07-4C34-8534-7FA8F55E3CC1}"/>
    <cellStyle name="Standaard 3 4 7 2 6" xfId="11160" xr:uid="{DA22B502-95AF-493A-B6AA-1E8C8293BB68}"/>
    <cellStyle name="Standaard 3 4 7 2 6 2" xfId="31529" xr:uid="{965CC0BD-D8B5-4E29-A440-E15DC13425F8}"/>
    <cellStyle name="Standaard 3 4 7 2 7" xfId="21345" xr:uid="{368A3867-415A-429D-80CA-A4E7BD4B5E74}"/>
    <cellStyle name="Standaard 3 4 7 3" xfId="1404" xr:uid="{C4E69C51-7F8A-4DE2-A096-25CB3D4442FE}"/>
    <cellStyle name="Standaard 3 4 7 3 2" xfId="3949" xr:uid="{0D28F549-DB29-49AF-B4F8-3D2CD131495D}"/>
    <cellStyle name="Standaard 3 4 7 3 2 2" xfId="7157" xr:uid="{7AE9A626-7DA3-4471-A5E2-2CA056A7AE36}"/>
    <cellStyle name="Standaard 3 4 7 3 2 2 2" xfId="17346" xr:uid="{5988D52A-9A95-47C4-8CDB-DCDC66787BFD}"/>
    <cellStyle name="Standaard 3 4 7 3 2 2 2 2" xfId="37715" xr:uid="{5A0E03BF-2F20-4D80-8D0F-09008172BD1A}"/>
    <cellStyle name="Standaard 3 4 7 3 2 2 3" xfId="27531" xr:uid="{7C498CD1-1DE2-4B37-86AF-442F88E6B7DE}"/>
    <cellStyle name="Standaard 3 4 7 3 2 3" xfId="14127" xr:uid="{C34EDCCE-C725-4D90-9789-3B90CDC05FD3}"/>
    <cellStyle name="Standaard 3 4 7 3 2 3 2" xfId="34496" xr:uid="{06969FB2-E3D6-4F82-9B9C-BB8247B2788C}"/>
    <cellStyle name="Standaard 3 4 7 3 2 4" xfId="24312" xr:uid="{9E22B1F0-9B4B-4F2D-99E2-6CAE10C1D6A8}"/>
    <cellStyle name="Standaard 3 4 7 3 3" xfId="7156" xr:uid="{EB33598E-F0A9-410B-99B2-7931F5FC6CB2}"/>
    <cellStyle name="Standaard 3 4 7 3 3 2" xfId="17345" xr:uid="{FA3C4C92-AF99-4E49-81DF-D239F1ABBA80}"/>
    <cellStyle name="Standaard 3 4 7 3 3 2 2" xfId="37714" xr:uid="{B3A173CD-6C4A-4C81-AE5B-06B359329000}"/>
    <cellStyle name="Standaard 3 4 7 3 3 3" xfId="27530" xr:uid="{9878177D-3403-4995-9B22-61428AF2F21A}"/>
    <cellStyle name="Standaard 3 4 7 3 4" xfId="11584" xr:uid="{65F75E20-51E4-490E-B1FE-17ACB6ADAEC6}"/>
    <cellStyle name="Standaard 3 4 7 3 4 2" xfId="31953" xr:uid="{B476C2C3-D614-42F6-BDC9-E0616FA199B7}"/>
    <cellStyle name="Standaard 3 4 7 3 5" xfId="21769" xr:uid="{1B8A2764-F671-4BAE-B552-18797F4302B0}"/>
    <cellStyle name="Standaard 3 4 7 4" xfId="2251" xr:uid="{C2DB4BAA-EA10-4C3F-9A3A-EF82C716FBA9}"/>
    <cellStyle name="Standaard 3 4 7 4 2" xfId="4796" xr:uid="{BDDBCDA2-899E-45B5-BDFA-B8CF690161EE}"/>
    <cellStyle name="Standaard 3 4 7 4 2 2" xfId="7159" xr:uid="{CBC1629C-9A2E-436F-BE60-85577BA9C8CE}"/>
    <cellStyle name="Standaard 3 4 7 4 2 2 2" xfId="17348" xr:uid="{E0A2D92E-F906-4007-831C-76D31D220380}"/>
    <cellStyle name="Standaard 3 4 7 4 2 2 2 2" xfId="37717" xr:uid="{DCE607E9-7F0E-4C03-B613-8CC7E953DDC5}"/>
    <cellStyle name="Standaard 3 4 7 4 2 2 3" xfId="27533" xr:uid="{0EBED20E-C0F0-41AC-8C5F-E90721B16481}"/>
    <cellStyle name="Standaard 3 4 7 4 2 3" xfId="14974" xr:uid="{32444EE7-239E-4F84-96DC-BBB7FD0C1BD9}"/>
    <cellStyle name="Standaard 3 4 7 4 2 3 2" xfId="35343" xr:uid="{535C0CB2-110A-4179-AFDA-ADF86CE63FA2}"/>
    <cellStyle name="Standaard 3 4 7 4 2 4" xfId="25159" xr:uid="{B6723DF5-4637-4360-97E0-12FA50B0D03E}"/>
    <cellStyle name="Standaard 3 4 7 4 3" xfId="7158" xr:uid="{26B8E201-8B3E-4C99-AC19-FD27830264C8}"/>
    <cellStyle name="Standaard 3 4 7 4 3 2" xfId="17347" xr:uid="{F0E4D4DF-156E-4868-BE67-48870BD3568D}"/>
    <cellStyle name="Standaard 3 4 7 4 3 2 2" xfId="37716" xr:uid="{80C8369B-5827-432E-832C-F4FB6CF5CE1B}"/>
    <cellStyle name="Standaard 3 4 7 4 3 3" xfId="27532" xr:uid="{F85CC291-4C5A-4563-A806-B38A79F1A011}"/>
    <cellStyle name="Standaard 3 4 7 4 4" xfId="12431" xr:uid="{0764F9E9-0051-46C8-ABD0-22E99B288425}"/>
    <cellStyle name="Standaard 3 4 7 4 4 2" xfId="32800" xr:uid="{4B2B74CC-256B-4151-B800-F3EBFF1FE94A}"/>
    <cellStyle name="Standaard 3 4 7 4 5" xfId="22616" xr:uid="{17895A2B-A54E-412D-BA3B-45391AEB362E}"/>
    <cellStyle name="Standaard 3 4 7 5" xfId="3101" xr:uid="{ECFF427A-A138-4894-91AC-A2770D30E095}"/>
    <cellStyle name="Standaard 3 4 7 5 2" xfId="7160" xr:uid="{DEF4F503-DB18-46FE-8FD5-7880736C5429}"/>
    <cellStyle name="Standaard 3 4 7 5 2 2" xfId="17349" xr:uid="{8BDBFE45-B31C-41A7-95BE-AD85F681C4BE}"/>
    <cellStyle name="Standaard 3 4 7 5 2 2 2" xfId="37718" xr:uid="{11EC32DB-18D4-4C93-985E-08FFC9A433B0}"/>
    <cellStyle name="Standaard 3 4 7 5 2 3" xfId="27534" xr:uid="{5E010B34-C0F5-449A-82BF-37A048AE9BB3}"/>
    <cellStyle name="Standaard 3 4 7 5 3" xfId="13279" xr:uid="{96017ED7-3B35-4578-BC1D-DBB1BAA328B0}"/>
    <cellStyle name="Standaard 3 4 7 5 3 2" xfId="33648" xr:uid="{58A938D1-6FF0-4228-9D5E-5FEEA300B44F}"/>
    <cellStyle name="Standaard 3 4 7 5 4" xfId="23464" xr:uid="{4CC61096-6F24-4517-87E9-D950BA2DAFA0}"/>
    <cellStyle name="Standaard 3 4 7 6" xfId="7149" xr:uid="{334639A2-5537-4662-8181-F213EBCF7D8D}"/>
    <cellStyle name="Standaard 3 4 7 6 2" xfId="17338" xr:uid="{37030DF4-AFC0-4CC1-B31B-964F07B2293A}"/>
    <cellStyle name="Standaard 3 4 7 6 2 2" xfId="37707" xr:uid="{103B625A-163A-4271-BCD5-B7FDF62DADC0}"/>
    <cellStyle name="Standaard 3 4 7 6 3" xfId="27523" xr:uid="{515FFEC2-681B-4E1D-BAD1-B861F5C596BD}"/>
    <cellStyle name="Standaard 3 4 7 7" xfId="10736" xr:uid="{C733BEFB-FD41-4165-8EE4-F59E126D222C}"/>
    <cellStyle name="Standaard 3 4 7 7 2" xfId="31105" xr:uid="{0DAD756A-FDC4-42CA-BB33-5DBA448D80DD}"/>
    <cellStyle name="Standaard 3 4 7 8" xfId="20921" xr:uid="{BB9D8B6F-6662-4D03-908D-61BBB6C74159}"/>
    <cellStyle name="Standaard 3 4 8" xfId="621" xr:uid="{DB403768-05E7-44BA-8FB9-8BC141DB25C7}"/>
    <cellStyle name="Standaard 3 4 8 2" xfId="1471" xr:uid="{288A32EF-1B66-4F2F-9061-265EA1D4C458}"/>
    <cellStyle name="Standaard 3 4 8 2 2" xfId="4016" xr:uid="{FEAB6BA0-BB87-47B1-911A-29CFF682E675}"/>
    <cellStyle name="Standaard 3 4 8 2 2 2" xfId="7163" xr:uid="{803F482A-FE2F-45E0-8F28-8C5633F5A716}"/>
    <cellStyle name="Standaard 3 4 8 2 2 2 2" xfId="17352" xr:uid="{4210DCED-59F7-4BEB-9011-AF60514A64B2}"/>
    <cellStyle name="Standaard 3 4 8 2 2 2 2 2" xfId="37721" xr:uid="{FFA53754-D1A8-4139-852E-E7B4939B377A}"/>
    <cellStyle name="Standaard 3 4 8 2 2 2 3" xfId="27537" xr:uid="{434FEA1D-CEC6-4ECB-9E25-7A550F65A64D}"/>
    <cellStyle name="Standaard 3 4 8 2 2 3" xfId="14194" xr:uid="{3487F9C0-8793-4341-8CC6-BAD4F293560C}"/>
    <cellStyle name="Standaard 3 4 8 2 2 3 2" xfId="34563" xr:uid="{7BA1CA2E-FBF1-413A-84A0-7179C793E6C7}"/>
    <cellStyle name="Standaard 3 4 8 2 2 4" xfId="24379" xr:uid="{BC980A27-F9A4-4315-9597-1FC39A5C7788}"/>
    <cellStyle name="Standaard 3 4 8 2 3" xfId="7162" xr:uid="{635B3100-0331-4DB1-89DC-6D808515BEEE}"/>
    <cellStyle name="Standaard 3 4 8 2 3 2" xfId="17351" xr:uid="{9FBAC61C-0F15-4E43-AC77-EC70C33CB13F}"/>
    <cellStyle name="Standaard 3 4 8 2 3 2 2" xfId="37720" xr:uid="{963326E0-C196-450A-852E-65FF5534C059}"/>
    <cellStyle name="Standaard 3 4 8 2 3 3" xfId="27536" xr:uid="{B4A686B1-A6F1-4D65-B903-1368D183915E}"/>
    <cellStyle name="Standaard 3 4 8 2 4" xfId="11651" xr:uid="{38C68484-998A-4E0C-8DC3-0612AFF6DAB8}"/>
    <cellStyle name="Standaard 3 4 8 2 4 2" xfId="32020" xr:uid="{CDF387A6-0B38-499B-AE37-65E46F23CCA8}"/>
    <cellStyle name="Standaard 3 4 8 2 5" xfId="21836" xr:uid="{6358B73C-5941-4362-90B7-F8AB767CB99D}"/>
    <cellStyle name="Standaard 3 4 8 3" xfId="2318" xr:uid="{C8E6F733-D94A-4DC5-8563-7A12D8466B22}"/>
    <cellStyle name="Standaard 3 4 8 3 2" xfId="4863" xr:uid="{ACBB5C80-B530-4B3E-86C6-23C7D10AF294}"/>
    <cellStyle name="Standaard 3 4 8 3 2 2" xfId="7165" xr:uid="{01B17E7E-172E-4B01-9A18-B58171BF19C3}"/>
    <cellStyle name="Standaard 3 4 8 3 2 2 2" xfId="17354" xr:uid="{F77A6049-5F96-4833-BEB7-9D70EFAB6BC4}"/>
    <cellStyle name="Standaard 3 4 8 3 2 2 2 2" xfId="37723" xr:uid="{A94A24B3-F977-48F8-899A-28E0EDD8374B}"/>
    <cellStyle name="Standaard 3 4 8 3 2 2 3" xfId="27539" xr:uid="{26C21AEA-FFFC-4235-95D8-4DBAEA1C2C42}"/>
    <cellStyle name="Standaard 3 4 8 3 2 3" xfId="15041" xr:uid="{25AD5671-2ADB-4229-A1AC-BD95856DC95B}"/>
    <cellStyle name="Standaard 3 4 8 3 2 3 2" xfId="35410" xr:uid="{18F15C12-B9B6-4009-ADB6-29081D99ECF4}"/>
    <cellStyle name="Standaard 3 4 8 3 2 4" xfId="25226" xr:uid="{F474DFD0-2ACF-47E3-987A-9B8EE408F7CA}"/>
    <cellStyle name="Standaard 3 4 8 3 3" xfId="7164" xr:uid="{EC89B3DE-CB50-463A-9D41-6EFD74F888CD}"/>
    <cellStyle name="Standaard 3 4 8 3 3 2" xfId="17353" xr:uid="{A2692A6C-8800-4E21-931D-F8ABF328043A}"/>
    <cellStyle name="Standaard 3 4 8 3 3 2 2" xfId="37722" xr:uid="{FBEBEC5D-396F-46BB-9069-0C74D8E3097A}"/>
    <cellStyle name="Standaard 3 4 8 3 3 3" xfId="27538" xr:uid="{E22959EB-A6F6-41A3-85BB-C74BA4C93AD5}"/>
    <cellStyle name="Standaard 3 4 8 3 4" xfId="12498" xr:uid="{2B3ADE4B-FB49-4EDA-865F-4E6E83754115}"/>
    <cellStyle name="Standaard 3 4 8 3 4 2" xfId="32867" xr:uid="{8478E0BE-4809-4737-A2B6-40CD8C9BB684}"/>
    <cellStyle name="Standaard 3 4 8 3 5" xfId="22683" xr:uid="{A70477C3-49A3-4DD7-8182-FCBC502557DB}"/>
    <cellStyle name="Standaard 3 4 8 4" xfId="3168" xr:uid="{6DF85289-ACA7-4AB7-B5B1-B9DD927A0658}"/>
    <cellStyle name="Standaard 3 4 8 4 2" xfId="7166" xr:uid="{96222264-1DBC-48D9-976C-6CDFE39D2932}"/>
    <cellStyle name="Standaard 3 4 8 4 2 2" xfId="17355" xr:uid="{7855F125-D492-4E69-B541-DC199904C631}"/>
    <cellStyle name="Standaard 3 4 8 4 2 2 2" xfId="37724" xr:uid="{348A3395-880C-4306-9C48-4CFC7F6A7D7B}"/>
    <cellStyle name="Standaard 3 4 8 4 2 3" xfId="27540" xr:uid="{3880C959-AD78-4863-B2B3-06BB62D4FDF6}"/>
    <cellStyle name="Standaard 3 4 8 4 3" xfId="13346" xr:uid="{CFF207F2-1F44-4840-9679-A5A34FD06219}"/>
    <cellStyle name="Standaard 3 4 8 4 3 2" xfId="33715" xr:uid="{13D7CF58-0278-4FB5-B056-A4CC24FBC623}"/>
    <cellStyle name="Standaard 3 4 8 4 4" xfId="23531" xr:uid="{33B7D51A-C684-4A75-9C9B-6442D3013DEE}"/>
    <cellStyle name="Standaard 3 4 8 5" xfId="7161" xr:uid="{8C8F56BA-175F-408E-B5F4-5AF0C176B67C}"/>
    <cellStyle name="Standaard 3 4 8 5 2" xfId="17350" xr:uid="{9718C668-816E-4FFA-91DB-31A9A074E906}"/>
    <cellStyle name="Standaard 3 4 8 5 2 2" xfId="37719" xr:uid="{9529CD0B-CE39-48BD-9F1B-63AD2C883073}"/>
    <cellStyle name="Standaard 3 4 8 5 3" xfId="27535" xr:uid="{743F8EEF-F146-43AD-936E-4BE26DF578BE}"/>
    <cellStyle name="Standaard 3 4 8 6" xfId="10803" xr:uid="{DAADC770-D68C-4E21-83C1-E522975AB64F}"/>
    <cellStyle name="Standaard 3 4 8 6 2" xfId="31172" xr:uid="{9D21AF48-A731-441D-BFF7-AF2D67A278D5}"/>
    <cellStyle name="Standaard 3 4 8 7" xfId="20988" xr:uid="{85A6D5B2-CB91-4B3E-877D-BF8998C799F3}"/>
    <cellStyle name="Standaard 3 4 9" xfId="1047" xr:uid="{F600932D-22B5-4E8C-8BB1-3C0C2A408C79}"/>
    <cellStyle name="Standaard 3 4 9 2" xfId="3592" xr:uid="{2A8370F2-4BE9-47F9-9EEB-EBB6FE0A675C}"/>
    <cellStyle name="Standaard 3 4 9 2 2" xfId="7168" xr:uid="{3BF69408-3AD4-4712-978B-ADE6C56ABD37}"/>
    <cellStyle name="Standaard 3 4 9 2 2 2" xfId="17357" xr:uid="{F7B88939-B9F5-4FA7-B55B-588342430F4E}"/>
    <cellStyle name="Standaard 3 4 9 2 2 2 2" xfId="37726" xr:uid="{2AE7CA75-C0FA-4BA5-B262-B65A23CFD345}"/>
    <cellStyle name="Standaard 3 4 9 2 2 3" xfId="27542" xr:uid="{BAB8A1FF-5310-40A3-9F74-C16BAA024119}"/>
    <cellStyle name="Standaard 3 4 9 2 3" xfId="13770" xr:uid="{170E37A1-FE7E-43AB-8554-01018B0F89E1}"/>
    <cellStyle name="Standaard 3 4 9 2 3 2" xfId="34139" xr:uid="{02A59E2E-51C9-481F-8486-95C99DF3F574}"/>
    <cellStyle name="Standaard 3 4 9 2 4" xfId="23955" xr:uid="{64D2F1C6-36F6-4116-8478-680A740F3D71}"/>
    <cellStyle name="Standaard 3 4 9 3" xfId="7167" xr:uid="{12C93DED-C02F-4DBC-AA96-CA67950F2A20}"/>
    <cellStyle name="Standaard 3 4 9 3 2" xfId="17356" xr:uid="{1E64C067-28E2-405F-B759-B9868C6CC9B6}"/>
    <cellStyle name="Standaard 3 4 9 3 2 2" xfId="37725" xr:uid="{D49511B5-399A-43C4-8835-93804EC9ED42}"/>
    <cellStyle name="Standaard 3 4 9 3 3" xfId="27541" xr:uid="{77339B12-9C50-422A-AD72-913BCC61659C}"/>
    <cellStyle name="Standaard 3 4 9 4" xfId="11227" xr:uid="{BA5C6248-D08D-4566-9FBA-6911AB983639}"/>
    <cellStyle name="Standaard 3 4 9 4 2" xfId="31596" xr:uid="{BD38F498-2D69-4FA1-B6A8-20B7352F0E7E}"/>
    <cellStyle name="Standaard 3 4 9 5" xfId="21412" xr:uid="{D6CE8B76-A4C8-42FA-8F05-64CE316DB7FD}"/>
    <cellStyle name="Standaard 3 5" xfId="51" xr:uid="{ED384C69-BD20-4A71-84FE-5BC0C1AA015E}"/>
    <cellStyle name="Standaard 3 5 10" xfId="1886" xr:uid="{9019C3E8-6759-493C-8960-A96657A0BCB8}"/>
    <cellStyle name="Standaard 3 5 10 2" xfId="4431" xr:uid="{BE70CAEA-6604-4029-B848-391668FD3FA6}"/>
    <cellStyle name="Standaard 3 5 10 2 2" xfId="7171" xr:uid="{680AB803-3D34-4288-8D78-3C648B044AED}"/>
    <cellStyle name="Standaard 3 5 10 2 2 2" xfId="17360" xr:uid="{6904B1F0-DB71-4B90-996C-272B16567A3C}"/>
    <cellStyle name="Standaard 3 5 10 2 2 2 2" xfId="37729" xr:uid="{8F2E3705-AF1B-49C1-8DBA-AFB4B11F3EBF}"/>
    <cellStyle name="Standaard 3 5 10 2 2 3" xfId="27545" xr:uid="{2CB264B9-3621-4650-BD99-686D9204DCC1}"/>
    <cellStyle name="Standaard 3 5 10 2 3" xfId="14609" xr:uid="{7ABD66D2-370C-4985-9476-33042F54284E}"/>
    <cellStyle name="Standaard 3 5 10 2 3 2" xfId="34978" xr:uid="{7D0DAA19-4E89-4547-A964-0F8251FCAF42}"/>
    <cellStyle name="Standaard 3 5 10 2 4" xfId="24794" xr:uid="{061BA148-06AC-4ECE-A4A1-56B19E45A9FB}"/>
    <cellStyle name="Standaard 3 5 10 3" xfId="7170" xr:uid="{55766BC4-B4D3-420B-B466-051F8CF6A830}"/>
    <cellStyle name="Standaard 3 5 10 3 2" xfId="17359" xr:uid="{93C8CEBC-E9B4-4858-8005-2B660435B911}"/>
    <cellStyle name="Standaard 3 5 10 3 2 2" xfId="37728" xr:uid="{5C5AD961-A189-4328-A8C5-4A9F66FE5D28}"/>
    <cellStyle name="Standaard 3 5 10 3 3" xfId="27544" xr:uid="{D9323E7D-9E23-43B8-A4E2-5117852BECC0}"/>
    <cellStyle name="Standaard 3 5 10 4" xfId="12066" xr:uid="{6B97ED4A-A445-486A-87A3-672A04E8A866}"/>
    <cellStyle name="Standaard 3 5 10 4 2" xfId="32435" xr:uid="{9A620437-142D-4D48-B63A-1686A6EA7696}"/>
    <cellStyle name="Standaard 3 5 10 5" xfId="22251" xr:uid="{48B6CF12-F0BA-4302-B46B-C3C7CDC6DC84}"/>
    <cellStyle name="Standaard 3 5 11" xfId="2736" xr:uid="{9FC43F78-0CC3-4164-B483-68908A9B4D7A}"/>
    <cellStyle name="Standaard 3 5 11 2" xfId="7172" xr:uid="{B53BF9F9-1418-4177-AB32-B4DBED81EFCE}"/>
    <cellStyle name="Standaard 3 5 11 2 2" xfId="17361" xr:uid="{D1DCC38F-2CC0-4483-B614-D8836FAC04C7}"/>
    <cellStyle name="Standaard 3 5 11 2 2 2" xfId="37730" xr:uid="{EF8BFC90-4534-4F9F-B6AC-8F52D717A9C3}"/>
    <cellStyle name="Standaard 3 5 11 2 3" xfId="27546" xr:uid="{D99E569F-86EC-4AC1-A102-0176967DE144}"/>
    <cellStyle name="Standaard 3 5 11 3" xfId="12914" xr:uid="{E6A41E2A-5AA8-4B55-B4D2-26EC84836759}"/>
    <cellStyle name="Standaard 3 5 11 3 2" xfId="33283" xr:uid="{B83179AA-DE63-4AC7-8BEB-B7677D32D16D}"/>
    <cellStyle name="Standaard 3 5 11 4" xfId="23099" xr:uid="{86604ACB-C746-4BD3-91DB-D44A13970723}"/>
    <cellStyle name="Standaard 3 5 12" xfId="7169" xr:uid="{97D662F3-B184-4C26-8AD6-1129602954F0}"/>
    <cellStyle name="Standaard 3 5 12 2" xfId="17358" xr:uid="{AA8176BF-AC07-4098-A9D3-3B6B12E9C867}"/>
    <cellStyle name="Standaard 3 5 12 2 2" xfId="37727" xr:uid="{AB58F5DD-46F7-425B-8F99-28B7A857F62F}"/>
    <cellStyle name="Standaard 3 5 12 3" xfId="27543" xr:uid="{79129B4A-0644-4497-BA28-1E73168082EC}"/>
    <cellStyle name="Standaard 3 5 13" xfId="10371" xr:uid="{B800186F-23EC-4C3A-86C5-C41698EFC88C}"/>
    <cellStyle name="Standaard 3 5 13 2" xfId="30740" xr:uid="{3BADB9F9-435D-412D-BDD1-474F7114EF33}"/>
    <cellStyle name="Standaard 3 5 14" xfId="20556" xr:uid="{AC53201F-F1E4-4F38-ACE4-43E93B122F91}"/>
    <cellStyle name="Standaard 3 5 2" xfId="70" xr:uid="{D3351549-D85D-48FE-AE87-6D3DCC86D3D6}"/>
    <cellStyle name="Standaard 3 5 2 10" xfId="2753" xr:uid="{37EFA114-4598-4402-B5A7-00DA18AE1E75}"/>
    <cellStyle name="Standaard 3 5 2 10 2" xfId="7174" xr:uid="{DABCD72C-0742-4296-88E0-EB90E60D77FA}"/>
    <cellStyle name="Standaard 3 5 2 10 2 2" xfId="17363" xr:uid="{31364A93-A476-4049-99C0-A3ECBEB24B5B}"/>
    <cellStyle name="Standaard 3 5 2 10 2 2 2" xfId="37732" xr:uid="{A3F36177-5D36-4729-AC6D-5570714E2048}"/>
    <cellStyle name="Standaard 3 5 2 10 2 3" xfId="27548" xr:uid="{6A582ADB-C47D-49F0-8A3B-27494BBC1CEB}"/>
    <cellStyle name="Standaard 3 5 2 10 3" xfId="12931" xr:uid="{48282C81-DE97-41BE-84F0-2ED25F70C1F6}"/>
    <cellStyle name="Standaard 3 5 2 10 3 2" xfId="33300" xr:uid="{6FD1D7B8-263A-47B1-B730-A760BC86DAAA}"/>
    <cellStyle name="Standaard 3 5 2 10 4" xfId="23116" xr:uid="{BEDD7D19-67DF-41C8-A3DD-202D40161DFF}"/>
    <cellStyle name="Standaard 3 5 2 11" xfId="7173" xr:uid="{89AD208C-C56A-4C6A-9D51-BDB4175AE040}"/>
    <cellStyle name="Standaard 3 5 2 11 2" xfId="17362" xr:uid="{3FE8AEDF-2707-406F-92B5-A0A286FC79DD}"/>
    <cellStyle name="Standaard 3 5 2 11 2 2" xfId="37731" xr:uid="{274F7B39-D847-4744-9CFA-2386865284F8}"/>
    <cellStyle name="Standaard 3 5 2 11 3" xfId="27547" xr:uid="{45E893D9-19E9-4184-9E94-E105B94F40B2}"/>
    <cellStyle name="Standaard 3 5 2 12" xfId="10388" xr:uid="{2C67D2A7-D207-4DEB-9F12-108A501AA7AD}"/>
    <cellStyle name="Standaard 3 5 2 12 2" xfId="30757" xr:uid="{326FD985-302B-41AD-B523-EEE9AC8CEB8D}"/>
    <cellStyle name="Standaard 3 5 2 13" xfId="20573" xr:uid="{26329D0B-BB79-42C8-BBE2-C235EE6B27B6}"/>
    <cellStyle name="Standaard 3 5 2 2" xfId="103" xr:uid="{4E655906-2C18-41FF-8C66-B26B6F3D8713}"/>
    <cellStyle name="Standaard 3 5 2 2 10" xfId="7175" xr:uid="{38E51D7F-E732-43EF-920B-641A7A3E761B}"/>
    <cellStyle name="Standaard 3 5 2 2 10 2" xfId="17364" xr:uid="{984F99C2-6586-4BA9-AA76-F857BD632DF6}"/>
    <cellStyle name="Standaard 3 5 2 2 10 2 2" xfId="37733" xr:uid="{EA308297-98AE-4AA0-BEEF-B8F460EDD9AB}"/>
    <cellStyle name="Standaard 3 5 2 2 10 3" xfId="27549" xr:uid="{1A419B63-2A5C-49AE-8447-C3F5F65466C2}"/>
    <cellStyle name="Standaard 3 5 2 2 11" xfId="10421" xr:uid="{D5564C19-D237-4620-90F5-90D9DA8FA09D}"/>
    <cellStyle name="Standaard 3 5 2 2 11 2" xfId="30790" xr:uid="{80E8943F-D75E-408A-871E-9CE8480E3CF1}"/>
    <cellStyle name="Standaard 3 5 2 2 12" xfId="20606" xr:uid="{3F35516D-777E-407A-853B-ECA140AB202E}"/>
    <cellStyle name="Standaard 3 5 2 2 2" xfId="169" xr:uid="{0AB45229-3D49-4BF5-8FD8-8714531414F4}"/>
    <cellStyle name="Standaard 3 5 2 2 2 2" xfId="305" xr:uid="{A4BC4057-AE77-4B25-8604-7D550F6718FA}"/>
    <cellStyle name="Standaard 3 5 2 2 2 2 2" xfId="863" xr:uid="{32A7DE68-D033-4FE1-A15B-012751C6C469}"/>
    <cellStyle name="Standaard 3 5 2 2 2 2 2 2" xfId="1713" xr:uid="{5448B5D8-95B6-4B63-B736-4B10D25EB35F}"/>
    <cellStyle name="Standaard 3 5 2 2 2 2 2 2 2" xfId="4258" xr:uid="{ECFAB4F7-F53C-4870-BC6F-96DA3955F143}"/>
    <cellStyle name="Standaard 3 5 2 2 2 2 2 2 2 2" xfId="7180" xr:uid="{44020663-767C-4B9E-BD85-F3CC5AFD96C9}"/>
    <cellStyle name="Standaard 3 5 2 2 2 2 2 2 2 2 2" xfId="17369" xr:uid="{02A5FCD1-EB61-4C79-88B8-0A39CCFE7D57}"/>
    <cellStyle name="Standaard 3 5 2 2 2 2 2 2 2 2 2 2" xfId="37738" xr:uid="{88844EC2-5BAE-42E3-8C43-8EAA60654321}"/>
    <cellStyle name="Standaard 3 5 2 2 2 2 2 2 2 2 3" xfId="27554" xr:uid="{415A9EA8-7416-49B3-880F-13F94FF52C3F}"/>
    <cellStyle name="Standaard 3 5 2 2 2 2 2 2 2 3" xfId="14436" xr:uid="{72802240-AFBA-407D-9EE1-CC5912E6C8C0}"/>
    <cellStyle name="Standaard 3 5 2 2 2 2 2 2 2 3 2" xfId="34805" xr:uid="{B65E28DE-EA4D-418B-9A4C-BE3C53CC86CC}"/>
    <cellStyle name="Standaard 3 5 2 2 2 2 2 2 2 4" xfId="24621" xr:uid="{50A4F6EC-C1F1-42AC-AA5B-52ECCBA9AD85}"/>
    <cellStyle name="Standaard 3 5 2 2 2 2 2 2 3" xfId="7179" xr:uid="{A810DDC2-B547-4434-A68A-C45666EB88FA}"/>
    <cellStyle name="Standaard 3 5 2 2 2 2 2 2 3 2" xfId="17368" xr:uid="{36C15485-36A8-4B36-89B9-44DE0D920A2A}"/>
    <cellStyle name="Standaard 3 5 2 2 2 2 2 2 3 2 2" xfId="37737" xr:uid="{DBB3CFC8-BDB4-4BB0-AE1A-75CF62022222}"/>
    <cellStyle name="Standaard 3 5 2 2 2 2 2 2 3 3" xfId="27553" xr:uid="{36F906D0-2DF7-4176-96F4-5CE8E82E3FFB}"/>
    <cellStyle name="Standaard 3 5 2 2 2 2 2 2 4" xfId="11893" xr:uid="{63D61710-48D4-4236-B5C4-3253B0D01F20}"/>
    <cellStyle name="Standaard 3 5 2 2 2 2 2 2 4 2" xfId="32262" xr:uid="{703EC33D-AB3D-4E34-82FC-571DF9D55958}"/>
    <cellStyle name="Standaard 3 5 2 2 2 2 2 2 5" xfId="22078" xr:uid="{F61E31CB-6221-4031-AA29-5A54B2500F76}"/>
    <cellStyle name="Standaard 3 5 2 2 2 2 2 3" xfId="2560" xr:uid="{0338BF30-89F7-4EAC-8CB4-93E93FF78B88}"/>
    <cellStyle name="Standaard 3 5 2 2 2 2 2 3 2" xfId="5105" xr:uid="{1A4D8785-1369-4543-9994-1775720FE050}"/>
    <cellStyle name="Standaard 3 5 2 2 2 2 2 3 2 2" xfId="7182" xr:uid="{12BBF1AF-C057-482A-8837-FBAB9F4DEBAB}"/>
    <cellStyle name="Standaard 3 5 2 2 2 2 2 3 2 2 2" xfId="17371" xr:uid="{AF1A7AFA-92F9-4FAF-A039-B67B6B9E229B}"/>
    <cellStyle name="Standaard 3 5 2 2 2 2 2 3 2 2 2 2" xfId="37740" xr:uid="{44270F52-38F5-44BF-B6FE-06C451CF32B1}"/>
    <cellStyle name="Standaard 3 5 2 2 2 2 2 3 2 2 3" xfId="27556" xr:uid="{FE771FBA-23F2-4BF5-9F1E-45508249BA0F}"/>
    <cellStyle name="Standaard 3 5 2 2 2 2 2 3 2 3" xfId="15283" xr:uid="{E2E96261-0A80-42DA-A1F6-803F118739B4}"/>
    <cellStyle name="Standaard 3 5 2 2 2 2 2 3 2 3 2" xfId="35652" xr:uid="{E896F0DA-21ED-4B3A-B93A-118E09E2CEE4}"/>
    <cellStyle name="Standaard 3 5 2 2 2 2 2 3 2 4" xfId="25468" xr:uid="{8CCD230C-2DD2-4DB7-9766-7310DF290BAE}"/>
    <cellStyle name="Standaard 3 5 2 2 2 2 2 3 3" xfId="7181" xr:uid="{4C14E7E9-2867-412E-AEE1-FC1B242FB4CF}"/>
    <cellStyle name="Standaard 3 5 2 2 2 2 2 3 3 2" xfId="17370" xr:uid="{10D1A920-A0EE-41DE-8795-3427C4B3961D}"/>
    <cellStyle name="Standaard 3 5 2 2 2 2 2 3 3 2 2" xfId="37739" xr:uid="{7C5D4C19-7BA8-4582-87E1-60EAC9CDE7B9}"/>
    <cellStyle name="Standaard 3 5 2 2 2 2 2 3 3 3" xfId="27555" xr:uid="{DFC02FFC-2520-4381-A2D6-154175844B5F}"/>
    <cellStyle name="Standaard 3 5 2 2 2 2 2 3 4" xfId="12740" xr:uid="{E5C06AA9-D5AD-4B73-9D97-11B628C527FB}"/>
    <cellStyle name="Standaard 3 5 2 2 2 2 2 3 4 2" xfId="33109" xr:uid="{E96610DE-050A-452A-8486-858D037B748E}"/>
    <cellStyle name="Standaard 3 5 2 2 2 2 2 3 5" xfId="22925" xr:uid="{F714EFC9-79F8-4ACE-AFB3-00A0F85E24B4}"/>
    <cellStyle name="Standaard 3 5 2 2 2 2 2 4" xfId="3410" xr:uid="{6E48E09F-8551-464E-AD8F-5701E334EA3C}"/>
    <cellStyle name="Standaard 3 5 2 2 2 2 2 4 2" xfId="7183" xr:uid="{8FE08812-E6DC-47AB-9073-CCE2FDC2DA20}"/>
    <cellStyle name="Standaard 3 5 2 2 2 2 2 4 2 2" xfId="17372" xr:uid="{2DD25E9C-B308-48A3-9763-85A352085FB5}"/>
    <cellStyle name="Standaard 3 5 2 2 2 2 2 4 2 2 2" xfId="37741" xr:uid="{CC33025B-13C5-4C76-B07B-901860237A5C}"/>
    <cellStyle name="Standaard 3 5 2 2 2 2 2 4 2 3" xfId="27557" xr:uid="{FD576BEB-40CF-4516-BEA0-CAB1DBCBEE35}"/>
    <cellStyle name="Standaard 3 5 2 2 2 2 2 4 3" xfId="13588" xr:uid="{D0E9ABEF-0827-4562-8E7E-819178A3E1FF}"/>
    <cellStyle name="Standaard 3 5 2 2 2 2 2 4 3 2" xfId="33957" xr:uid="{2A0FA8C9-4E32-4468-8821-EEA76A7892EB}"/>
    <cellStyle name="Standaard 3 5 2 2 2 2 2 4 4" xfId="23773" xr:uid="{72759AB0-3F62-4D16-A506-ABBB4297EE8B}"/>
    <cellStyle name="Standaard 3 5 2 2 2 2 2 5" xfId="7178" xr:uid="{2D0ED16A-A0C5-40F2-84C6-6174CE1F02E7}"/>
    <cellStyle name="Standaard 3 5 2 2 2 2 2 5 2" xfId="17367" xr:uid="{3D5DB28D-FFCD-440A-8D0E-1739F67361D9}"/>
    <cellStyle name="Standaard 3 5 2 2 2 2 2 5 2 2" xfId="37736" xr:uid="{4258F8DF-CE50-45BB-B587-7E4509A7DF26}"/>
    <cellStyle name="Standaard 3 5 2 2 2 2 2 5 3" xfId="27552" xr:uid="{199E6D39-2931-4195-8019-B5523425E1D1}"/>
    <cellStyle name="Standaard 3 5 2 2 2 2 2 6" xfId="11045" xr:uid="{7B01E332-5290-46AA-84AD-3DBF806E7BE0}"/>
    <cellStyle name="Standaard 3 5 2 2 2 2 2 6 2" xfId="31414" xr:uid="{BFAD57F5-B63F-49E1-847A-D30E33D5A9C0}"/>
    <cellStyle name="Standaard 3 5 2 2 2 2 2 7" xfId="21230" xr:uid="{5104F3EB-54BB-4877-8DE6-559D7A673BD4}"/>
    <cellStyle name="Standaard 3 5 2 2 2 2 3" xfId="1289" xr:uid="{50F11B6F-1BCA-4928-9DD2-4BED08771243}"/>
    <cellStyle name="Standaard 3 5 2 2 2 2 3 2" xfId="3834" xr:uid="{9A9AFFB9-AE14-42E4-B339-EE24C307FF9B}"/>
    <cellStyle name="Standaard 3 5 2 2 2 2 3 2 2" xfId="7185" xr:uid="{2D353BDC-48D0-4E3B-BE9F-220351F1528B}"/>
    <cellStyle name="Standaard 3 5 2 2 2 2 3 2 2 2" xfId="17374" xr:uid="{246D6BD8-5F2C-4DF2-BBE5-D57BE2939756}"/>
    <cellStyle name="Standaard 3 5 2 2 2 2 3 2 2 2 2" xfId="37743" xr:uid="{6A7EE791-8D3B-49F3-88FB-E7323CBFCB60}"/>
    <cellStyle name="Standaard 3 5 2 2 2 2 3 2 2 3" xfId="27559" xr:uid="{C7492045-F2FD-4FB9-BB5E-335406DA8269}"/>
    <cellStyle name="Standaard 3 5 2 2 2 2 3 2 3" xfId="14012" xr:uid="{3A031681-291D-4AC0-9AC4-8E9E6C3E136F}"/>
    <cellStyle name="Standaard 3 5 2 2 2 2 3 2 3 2" xfId="34381" xr:uid="{6754AA6C-11BF-4F94-BFCF-7F754908ED11}"/>
    <cellStyle name="Standaard 3 5 2 2 2 2 3 2 4" xfId="24197" xr:uid="{FE1B5D0E-6BAD-4D5B-9D16-D483BD268004}"/>
    <cellStyle name="Standaard 3 5 2 2 2 2 3 3" xfId="7184" xr:uid="{24F111E5-0B52-4D8A-AADC-23AF12574C69}"/>
    <cellStyle name="Standaard 3 5 2 2 2 2 3 3 2" xfId="17373" xr:uid="{178364ED-8C82-474F-88CC-E05C051335F1}"/>
    <cellStyle name="Standaard 3 5 2 2 2 2 3 3 2 2" xfId="37742" xr:uid="{810B76A5-267B-4A08-A31F-B547CF7AB8EB}"/>
    <cellStyle name="Standaard 3 5 2 2 2 2 3 3 3" xfId="27558" xr:uid="{2EAAD314-0A99-4F4E-B2C0-3192EE974811}"/>
    <cellStyle name="Standaard 3 5 2 2 2 2 3 4" xfId="11469" xr:uid="{31931131-18A1-4F99-BD43-BC509CF3583F}"/>
    <cellStyle name="Standaard 3 5 2 2 2 2 3 4 2" xfId="31838" xr:uid="{19D6F339-0480-477E-8DCD-9FD9CFA21A0C}"/>
    <cellStyle name="Standaard 3 5 2 2 2 2 3 5" xfId="21654" xr:uid="{33B1BC91-05F6-4B46-9BB2-B3B275F28263}"/>
    <cellStyle name="Standaard 3 5 2 2 2 2 4" xfId="2136" xr:uid="{DB80DC74-AE6D-427D-B8EC-777C76FB8D9C}"/>
    <cellStyle name="Standaard 3 5 2 2 2 2 4 2" xfId="4681" xr:uid="{3929D090-2DF7-414C-8DC4-32AE10824FC4}"/>
    <cellStyle name="Standaard 3 5 2 2 2 2 4 2 2" xfId="7187" xr:uid="{AF22BC4A-E094-4C67-9CC3-C4CE754DD18E}"/>
    <cellStyle name="Standaard 3 5 2 2 2 2 4 2 2 2" xfId="17376" xr:uid="{275771B5-56C4-4907-B93B-74321202D70D}"/>
    <cellStyle name="Standaard 3 5 2 2 2 2 4 2 2 2 2" xfId="37745" xr:uid="{75503DCC-7F6A-42B3-8E9D-C267D7C1EC92}"/>
    <cellStyle name="Standaard 3 5 2 2 2 2 4 2 2 3" xfId="27561" xr:uid="{165E3763-B1CC-43E0-A908-31BEB6D7C400}"/>
    <cellStyle name="Standaard 3 5 2 2 2 2 4 2 3" xfId="14859" xr:uid="{908A4785-597D-45C9-AE7F-2AAAA8AA76E7}"/>
    <cellStyle name="Standaard 3 5 2 2 2 2 4 2 3 2" xfId="35228" xr:uid="{31FFEAA9-575E-442B-B875-333D32330D45}"/>
    <cellStyle name="Standaard 3 5 2 2 2 2 4 2 4" xfId="25044" xr:uid="{FB530B9F-78C9-4022-B892-A0337D35E9B3}"/>
    <cellStyle name="Standaard 3 5 2 2 2 2 4 3" xfId="7186" xr:uid="{F1339B17-05B4-4431-B556-3FAA4A3764E7}"/>
    <cellStyle name="Standaard 3 5 2 2 2 2 4 3 2" xfId="17375" xr:uid="{83FD4572-B38B-4B74-8493-F6DBE717C63F}"/>
    <cellStyle name="Standaard 3 5 2 2 2 2 4 3 2 2" xfId="37744" xr:uid="{AB5D4683-3040-4222-83B4-E353F958AD73}"/>
    <cellStyle name="Standaard 3 5 2 2 2 2 4 3 3" xfId="27560" xr:uid="{9AA112EA-41AA-4875-B049-203E8C70CDED}"/>
    <cellStyle name="Standaard 3 5 2 2 2 2 4 4" xfId="12316" xr:uid="{C006E2C5-BF3F-4E4B-82A7-4B190612EEDC}"/>
    <cellStyle name="Standaard 3 5 2 2 2 2 4 4 2" xfId="32685" xr:uid="{4C7F635F-96B6-463B-A795-B18D1B7810E8}"/>
    <cellStyle name="Standaard 3 5 2 2 2 2 4 5" xfId="22501" xr:uid="{D65CB81B-8EDF-4D39-AEFF-C4844B622AC6}"/>
    <cellStyle name="Standaard 3 5 2 2 2 2 5" xfId="2986" xr:uid="{FF978C83-2906-484A-BAF1-AA4ECD30C4D8}"/>
    <cellStyle name="Standaard 3 5 2 2 2 2 5 2" xfId="7188" xr:uid="{B96D7D59-3590-4A50-A00F-6C6E6B586AB0}"/>
    <cellStyle name="Standaard 3 5 2 2 2 2 5 2 2" xfId="17377" xr:uid="{A5A0A6B4-81C8-4142-959D-C48AC5E6BE1B}"/>
    <cellStyle name="Standaard 3 5 2 2 2 2 5 2 2 2" xfId="37746" xr:uid="{061B9234-85B4-4C76-8A06-71129B4D7CF0}"/>
    <cellStyle name="Standaard 3 5 2 2 2 2 5 2 3" xfId="27562" xr:uid="{4ADC89E0-9B19-4DD5-B78E-87862A5D6E37}"/>
    <cellStyle name="Standaard 3 5 2 2 2 2 5 3" xfId="13164" xr:uid="{AB65370B-99D8-4FBE-8804-3EB3B0EA077A}"/>
    <cellStyle name="Standaard 3 5 2 2 2 2 5 3 2" xfId="33533" xr:uid="{C57C5EAC-BBFD-4B3B-9BC8-FD966711D507}"/>
    <cellStyle name="Standaard 3 5 2 2 2 2 5 4" xfId="23349" xr:uid="{F2140C82-8023-459A-9E9C-EC2057D6A1C4}"/>
    <cellStyle name="Standaard 3 5 2 2 2 2 6" xfId="7177" xr:uid="{1665A07C-8360-4BAB-80F4-9F56240D5146}"/>
    <cellStyle name="Standaard 3 5 2 2 2 2 6 2" xfId="17366" xr:uid="{4937CB7F-2A5E-4C18-90A9-A3B290241A31}"/>
    <cellStyle name="Standaard 3 5 2 2 2 2 6 2 2" xfId="37735" xr:uid="{3D74D714-ECA7-44AD-895F-7FF1EE48CD30}"/>
    <cellStyle name="Standaard 3 5 2 2 2 2 6 3" xfId="27551" xr:uid="{C8C009DF-D83E-48F7-BC90-8FC26206ADA0}"/>
    <cellStyle name="Standaard 3 5 2 2 2 2 7" xfId="10621" xr:uid="{A90765E1-E599-4D46-88FF-2D64B322390B}"/>
    <cellStyle name="Standaard 3 5 2 2 2 2 7 2" xfId="30990" xr:uid="{BF2092EF-6D36-413F-8E5D-AEDC36EE64C0}"/>
    <cellStyle name="Standaard 3 5 2 2 2 2 8" xfId="20806" xr:uid="{DC1C2AF7-E3EF-4A8B-9FF3-63213D2F0828}"/>
    <cellStyle name="Standaard 3 5 2 2 2 3" xfId="729" xr:uid="{0B6743DF-EE44-41AF-85EF-78EE21CE43E5}"/>
    <cellStyle name="Standaard 3 5 2 2 2 3 2" xfId="1579" xr:uid="{6004443A-3C0C-467E-902A-FB5427D65A5E}"/>
    <cellStyle name="Standaard 3 5 2 2 2 3 2 2" xfId="4124" xr:uid="{2088FF14-77C8-4E63-969B-87AC4A816E5B}"/>
    <cellStyle name="Standaard 3 5 2 2 2 3 2 2 2" xfId="7191" xr:uid="{BA050517-43E9-40CD-BE1C-7125F7D177A5}"/>
    <cellStyle name="Standaard 3 5 2 2 2 3 2 2 2 2" xfId="17380" xr:uid="{E191A420-A1E7-44B2-97B0-B79EF213CADB}"/>
    <cellStyle name="Standaard 3 5 2 2 2 3 2 2 2 2 2" xfId="37749" xr:uid="{F237B403-CB82-4884-9926-64C10BB862A2}"/>
    <cellStyle name="Standaard 3 5 2 2 2 3 2 2 2 3" xfId="27565" xr:uid="{5D7156AE-2FD0-4871-9009-C43318144463}"/>
    <cellStyle name="Standaard 3 5 2 2 2 3 2 2 3" xfId="14302" xr:uid="{08F79E24-FA8C-4D2F-87E5-D6A3F8244640}"/>
    <cellStyle name="Standaard 3 5 2 2 2 3 2 2 3 2" xfId="34671" xr:uid="{FFCB66C5-1EE5-4EF5-8C2B-EC009F12F58C}"/>
    <cellStyle name="Standaard 3 5 2 2 2 3 2 2 4" xfId="24487" xr:uid="{76669687-ECE5-4781-A80B-46CE92699071}"/>
    <cellStyle name="Standaard 3 5 2 2 2 3 2 3" xfId="7190" xr:uid="{BD548661-FFA3-46BA-B056-50D8B4CE24EC}"/>
    <cellStyle name="Standaard 3 5 2 2 2 3 2 3 2" xfId="17379" xr:uid="{5CD1AB15-D3E4-455D-AF11-DAB0E1F6F71E}"/>
    <cellStyle name="Standaard 3 5 2 2 2 3 2 3 2 2" xfId="37748" xr:uid="{899573BD-C139-45B9-8527-282E5F00ACF9}"/>
    <cellStyle name="Standaard 3 5 2 2 2 3 2 3 3" xfId="27564" xr:uid="{2FECB32F-32E7-42BE-98DB-3950FB884E68}"/>
    <cellStyle name="Standaard 3 5 2 2 2 3 2 4" xfId="11759" xr:uid="{5314AE0B-23A7-48F3-8659-CFE5DBDC510A}"/>
    <cellStyle name="Standaard 3 5 2 2 2 3 2 4 2" xfId="32128" xr:uid="{652556DE-B841-4070-9804-4B5DB4C463F5}"/>
    <cellStyle name="Standaard 3 5 2 2 2 3 2 5" xfId="21944" xr:uid="{13B7B008-E6B8-4D8B-AFEC-753009A4904E}"/>
    <cellStyle name="Standaard 3 5 2 2 2 3 3" xfId="2426" xr:uid="{C223A8D0-83DF-4C3E-A7B6-DEB5E1DDF18D}"/>
    <cellStyle name="Standaard 3 5 2 2 2 3 3 2" xfId="4971" xr:uid="{78E7B850-3A19-4D40-82E0-9ECCA96C69E3}"/>
    <cellStyle name="Standaard 3 5 2 2 2 3 3 2 2" xfId="7193" xr:uid="{040CB6CB-78A7-4373-ABBB-68A2AB61506D}"/>
    <cellStyle name="Standaard 3 5 2 2 2 3 3 2 2 2" xfId="17382" xr:uid="{7227514E-5D19-49BF-BC4A-905D6E7E22A3}"/>
    <cellStyle name="Standaard 3 5 2 2 2 3 3 2 2 2 2" xfId="37751" xr:uid="{343632DE-B467-47A3-9A6E-F426B92C3538}"/>
    <cellStyle name="Standaard 3 5 2 2 2 3 3 2 2 3" xfId="27567" xr:uid="{F183454D-DAE4-446C-8C46-93EB18B5C6FB}"/>
    <cellStyle name="Standaard 3 5 2 2 2 3 3 2 3" xfId="15149" xr:uid="{5CC629D5-0B2D-4D91-9AEF-B418B6E55CF9}"/>
    <cellStyle name="Standaard 3 5 2 2 2 3 3 2 3 2" xfId="35518" xr:uid="{71F3B053-6E7F-4820-A526-F0DB6987CBD1}"/>
    <cellStyle name="Standaard 3 5 2 2 2 3 3 2 4" xfId="25334" xr:uid="{706ECB21-5641-457F-B74D-6707544C88F6}"/>
    <cellStyle name="Standaard 3 5 2 2 2 3 3 3" xfId="7192" xr:uid="{FE78336C-5184-4231-ABFE-BC4794C5732F}"/>
    <cellStyle name="Standaard 3 5 2 2 2 3 3 3 2" xfId="17381" xr:uid="{71C372E0-E492-4656-A03F-ECEC619ED3D6}"/>
    <cellStyle name="Standaard 3 5 2 2 2 3 3 3 2 2" xfId="37750" xr:uid="{36718E1F-D27A-4944-907F-E65EB8B7D787}"/>
    <cellStyle name="Standaard 3 5 2 2 2 3 3 3 3" xfId="27566" xr:uid="{43B5A0F9-D37E-44C1-8788-30F040891AA6}"/>
    <cellStyle name="Standaard 3 5 2 2 2 3 3 4" xfId="12606" xr:uid="{D5C9C104-5234-47B7-89A8-446FCE456B12}"/>
    <cellStyle name="Standaard 3 5 2 2 2 3 3 4 2" xfId="32975" xr:uid="{C75C4585-60D0-4A96-812F-91597E562DD0}"/>
    <cellStyle name="Standaard 3 5 2 2 2 3 3 5" xfId="22791" xr:uid="{8DB1F198-E70D-4E5B-AEF6-6007B874CB58}"/>
    <cellStyle name="Standaard 3 5 2 2 2 3 4" xfId="3276" xr:uid="{171045C9-5160-49B2-B5F4-44349A27E82A}"/>
    <cellStyle name="Standaard 3 5 2 2 2 3 4 2" xfId="7194" xr:uid="{302DAC7C-7D38-46AA-AF03-A328C3C95AA3}"/>
    <cellStyle name="Standaard 3 5 2 2 2 3 4 2 2" xfId="17383" xr:uid="{225EA04D-231F-4DA8-B0B8-7226B1A8EC6C}"/>
    <cellStyle name="Standaard 3 5 2 2 2 3 4 2 2 2" xfId="37752" xr:uid="{F24216EC-6CB1-4E4A-8C80-262E03DAE88E}"/>
    <cellStyle name="Standaard 3 5 2 2 2 3 4 2 3" xfId="27568" xr:uid="{86B86075-A9BC-495A-A364-A2D8ED70450E}"/>
    <cellStyle name="Standaard 3 5 2 2 2 3 4 3" xfId="13454" xr:uid="{397AD2DD-D80D-41D1-8574-1238D36895B7}"/>
    <cellStyle name="Standaard 3 5 2 2 2 3 4 3 2" xfId="33823" xr:uid="{81F15D86-846A-4DF7-B19D-2FC9956EAEFA}"/>
    <cellStyle name="Standaard 3 5 2 2 2 3 4 4" xfId="23639" xr:uid="{21475B39-9BCD-4D7E-8998-7EBBB6038C83}"/>
    <cellStyle name="Standaard 3 5 2 2 2 3 5" xfId="7189" xr:uid="{A1662940-8C19-4123-A717-34BFF1EE7884}"/>
    <cellStyle name="Standaard 3 5 2 2 2 3 5 2" xfId="17378" xr:uid="{BA5B231D-BCD6-4085-AF67-49EDE5E4F9B0}"/>
    <cellStyle name="Standaard 3 5 2 2 2 3 5 2 2" xfId="37747" xr:uid="{893EAFA9-DCBA-4BBD-8197-860BC25F44B2}"/>
    <cellStyle name="Standaard 3 5 2 2 2 3 5 3" xfId="27563" xr:uid="{5C463203-858F-4B09-8C0C-C70E63835FAC}"/>
    <cellStyle name="Standaard 3 5 2 2 2 3 6" xfId="10911" xr:uid="{558125B5-57C7-4180-9BF9-D3C8648E08DF}"/>
    <cellStyle name="Standaard 3 5 2 2 2 3 6 2" xfId="31280" xr:uid="{3AFAC17E-650F-41C7-9B61-34F797D3FC4B}"/>
    <cellStyle name="Standaard 3 5 2 2 2 3 7" xfId="21096" xr:uid="{3214C30F-A138-4826-966C-A4CF3152C1C8}"/>
    <cellStyle name="Standaard 3 5 2 2 2 4" xfId="1155" xr:uid="{C8F6F871-2119-4BA0-B052-62CCFE4C369C}"/>
    <cellStyle name="Standaard 3 5 2 2 2 4 2" xfId="3700" xr:uid="{A4553BC0-F983-4D1D-8E1A-364CD5F59B9E}"/>
    <cellStyle name="Standaard 3 5 2 2 2 4 2 2" xfId="7196" xr:uid="{05FE450C-E536-487C-ADF1-B5F38A2A895E}"/>
    <cellStyle name="Standaard 3 5 2 2 2 4 2 2 2" xfId="17385" xr:uid="{3718D40D-EF8F-478F-9AE1-9A1B30EB64E0}"/>
    <cellStyle name="Standaard 3 5 2 2 2 4 2 2 2 2" xfId="37754" xr:uid="{C6F5F01D-9CCA-4D00-8270-D598C98D984B}"/>
    <cellStyle name="Standaard 3 5 2 2 2 4 2 2 3" xfId="27570" xr:uid="{6C1BD992-AB67-45E1-A952-BA72DE0C0488}"/>
    <cellStyle name="Standaard 3 5 2 2 2 4 2 3" xfId="13878" xr:uid="{A5DAC142-473C-406B-BED9-32343F0211CD}"/>
    <cellStyle name="Standaard 3 5 2 2 2 4 2 3 2" xfId="34247" xr:uid="{DDE7B1A0-0700-4CDF-9DEA-0C9664CF8097}"/>
    <cellStyle name="Standaard 3 5 2 2 2 4 2 4" xfId="24063" xr:uid="{422203D6-2F44-43A9-9490-020F170BB4D5}"/>
    <cellStyle name="Standaard 3 5 2 2 2 4 3" xfId="7195" xr:uid="{A0EEDFA7-6E4D-46A3-8BF0-E0179D225E8F}"/>
    <cellStyle name="Standaard 3 5 2 2 2 4 3 2" xfId="17384" xr:uid="{F141E999-504A-459D-A472-6EA9EDB584B0}"/>
    <cellStyle name="Standaard 3 5 2 2 2 4 3 2 2" xfId="37753" xr:uid="{7AA8DE65-2975-4EA2-B383-17A8F3D27E4E}"/>
    <cellStyle name="Standaard 3 5 2 2 2 4 3 3" xfId="27569" xr:uid="{F6AA7CA8-C86E-4D42-AAAE-0853CE069C46}"/>
    <cellStyle name="Standaard 3 5 2 2 2 4 4" xfId="11335" xr:uid="{45059FBB-4914-4988-8E65-CCF59A8A7E8D}"/>
    <cellStyle name="Standaard 3 5 2 2 2 4 4 2" xfId="31704" xr:uid="{103A5DFB-1DF7-4755-A13D-66934CCA3563}"/>
    <cellStyle name="Standaard 3 5 2 2 2 4 5" xfId="21520" xr:uid="{82006A7E-910A-4D36-9A75-1F726DB807AE}"/>
    <cellStyle name="Standaard 3 5 2 2 2 5" xfId="2002" xr:uid="{F797F3E0-D8D8-43D5-9F01-0F6B95922360}"/>
    <cellStyle name="Standaard 3 5 2 2 2 5 2" xfId="4547" xr:uid="{F4B901B6-4ABE-40C9-8AA4-DAA5515CAAF3}"/>
    <cellStyle name="Standaard 3 5 2 2 2 5 2 2" xfId="7198" xr:uid="{CF39BF25-A2C1-48F7-8B8A-68B463775547}"/>
    <cellStyle name="Standaard 3 5 2 2 2 5 2 2 2" xfId="17387" xr:uid="{10A86ACC-A01A-45E0-9DAE-605FB3C30197}"/>
    <cellStyle name="Standaard 3 5 2 2 2 5 2 2 2 2" xfId="37756" xr:uid="{9D1C7F30-9C71-48BA-9F81-4E2250EA0907}"/>
    <cellStyle name="Standaard 3 5 2 2 2 5 2 2 3" xfId="27572" xr:uid="{65E81849-381C-4AFA-B015-DBC8848304DD}"/>
    <cellStyle name="Standaard 3 5 2 2 2 5 2 3" xfId="14725" xr:uid="{3CA600DC-47A0-4F75-B017-475C26BDD4AC}"/>
    <cellStyle name="Standaard 3 5 2 2 2 5 2 3 2" xfId="35094" xr:uid="{D94ACE10-5324-47EF-AA27-368F8F8D28EA}"/>
    <cellStyle name="Standaard 3 5 2 2 2 5 2 4" xfId="24910" xr:uid="{76CAA0D7-36CA-4E70-80EA-7AE8483764D4}"/>
    <cellStyle name="Standaard 3 5 2 2 2 5 3" xfId="7197" xr:uid="{D70E36C7-084D-4D1B-B3F7-0BE289DA208E}"/>
    <cellStyle name="Standaard 3 5 2 2 2 5 3 2" xfId="17386" xr:uid="{9CB7C0DC-12C1-4494-89CE-207FBD601896}"/>
    <cellStyle name="Standaard 3 5 2 2 2 5 3 2 2" xfId="37755" xr:uid="{58225FF5-2A91-4629-9643-724F61312B88}"/>
    <cellStyle name="Standaard 3 5 2 2 2 5 3 3" xfId="27571" xr:uid="{6E75406B-CA7B-4566-A061-0CE639642855}"/>
    <cellStyle name="Standaard 3 5 2 2 2 5 4" xfId="12182" xr:uid="{01D65EEC-053C-46F9-BFD0-D6E0DD7EFBED}"/>
    <cellStyle name="Standaard 3 5 2 2 2 5 4 2" xfId="32551" xr:uid="{7C488811-71F6-4E25-9A7B-05ACC735FC43}"/>
    <cellStyle name="Standaard 3 5 2 2 2 5 5" xfId="22367" xr:uid="{B2C605E6-9907-449F-806B-67EC0BC7F564}"/>
    <cellStyle name="Standaard 3 5 2 2 2 6" xfId="2852" xr:uid="{9177BDD0-B143-42D9-8409-12C96CEA4C30}"/>
    <cellStyle name="Standaard 3 5 2 2 2 6 2" xfId="7199" xr:uid="{0554E9C8-BD60-42BB-95E4-C8DC3D542215}"/>
    <cellStyle name="Standaard 3 5 2 2 2 6 2 2" xfId="17388" xr:uid="{3CD6C901-0A4A-4D64-9360-8AC25C0FAAB6}"/>
    <cellStyle name="Standaard 3 5 2 2 2 6 2 2 2" xfId="37757" xr:uid="{AD01A98E-65BE-400C-9BF1-2445BCEEC089}"/>
    <cellStyle name="Standaard 3 5 2 2 2 6 2 3" xfId="27573" xr:uid="{2F4801D8-80BC-41F8-9B23-2C7DC0CA1C93}"/>
    <cellStyle name="Standaard 3 5 2 2 2 6 3" xfId="13030" xr:uid="{FC9EA8CB-2E3A-420E-92FC-8751898C32D4}"/>
    <cellStyle name="Standaard 3 5 2 2 2 6 3 2" xfId="33399" xr:uid="{2781A451-DCB4-4ADD-B31D-8D2FF37FA742}"/>
    <cellStyle name="Standaard 3 5 2 2 2 6 4" xfId="23215" xr:uid="{0647F336-3EF3-45FC-9E00-925D62D28DC4}"/>
    <cellStyle name="Standaard 3 5 2 2 2 7" xfId="7176" xr:uid="{627B036F-AB83-42F5-A91D-607782617D51}"/>
    <cellStyle name="Standaard 3 5 2 2 2 7 2" xfId="17365" xr:uid="{0EA6734B-5409-4CC6-8F5C-D7A23E55E68F}"/>
    <cellStyle name="Standaard 3 5 2 2 2 7 2 2" xfId="37734" xr:uid="{E90EC0B6-9041-47D8-80D3-BF369998FD17}"/>
    <cellStyle name="Standaard 3 5 2 2 2 7 3" xfId="27550" xr:uid="{7A323BCD-26EF-45CB-AD25-48036B9CBE44}"/>
    <cellStyle name="Standaard 3 5 2 2 2 8" xfId="10487" xr:uid="{34952AA6-CAFD-4829-A51D-90FF4F6EA23B}"/>
    <cellStyle name="Standaard 3 5 2 2 2 8 2" xfId="30856" xr:uid="{F5A51411-B921-4651-96C9-AEA80B4DDF60}"/>
    <cellStyle name="Standaard 3 5 2 2 2 9" xfId="20672" xr:uid="{41DE7F18-4E97-4D3A-A30F-EA1DE7112AAD}"/>
    <cellStyle name="Standaard 3 5 2 2 3" xfId="239" xr:uid="{CA13387C-0956-433C-9EED-9D1769536D42}"/>
    <cellStyle name="Standaard 3 5 2 2 3 2" xfId="797" xr:uid="{15368546-BF7F-4164-BBDD-720EE53D359F}"/>
    <cellStyle name="Standaard 3 5 2 2 3 2 2" xfId="1647" xr:uid="{C3EC754A-3608-48E4-AB7A-53F4A422896D}"/>
    <cellStyle name="Standaard 3 5 2 2 3 2 2 2" xfId="4192" xr:uid="{D4BAA07D-3D1D-4AC1-8425-D2A518519B70}"/>
    <cellStyle name="Standaard 3 5 2 2 3 2 2 2 2" xfId="7203" xr:uid="{CA08B088-950F-41BA-AE7D-F17ABF8856A7}"/>
    <cellStyle name="Standaard 3 5 2 2 3 2 2 2 2 2" xfId="17392" xr:uid="{5C429A41-7DCD-4B4F-841D-E23E18728FAA}"/>
    <cellStyle name="Standaard 3 5 2 2 3 2 2 2 2 2 2" xfId="37761" xr:uid="{C906A3FE-8388-46AE-A244-AAF4AECEC89A}"/>
    <cellStyle name="Standaard 3 5 2 2 3 2 2 2 2 3" xfId="27577" xr:uid="{065B6B02-0849-4363-9030-36D293735342}"/>
    <cellStyle name="Standaard 3 5 2 2 3 2 2 2 3" xfId="14370" xr:uid="{7893DF9C-3F0B-4C39-B8D0-CC3DD84FCE75}"/>
    <cellStyle name="Standaard 3 5 2 2 3 2 2 2 3 2" xfId="34739" xr:uid="{FB3347D4-6ABF-4B25-AA4F-75EE5251A997}"/>
    <cellStyle name="Standaard 3 5 2 2 3 2 2 2 4" xfId="24555" xr:uid="{4AC5166B-39A7-43E7-8A92-4BD3387CAB68}"/>
    <cellStyle name="Standaard 3 5 2 2 3 2 2 3" xfId="7202" xr:uid="{60A79A9C-98CE-4ECE-88E8-A4ABD5467EB6}"/>
    <cellStyle name="Standaard 3 5 2 2 3 2 2 3 2" xfId="17391" xr:uid="{6D9ECC47-4667-4680-957D-47240621FEB8}"/>
    <cellStyle name="Standaard 3 5 2 2 3 2 2 3 2 2" xfId="37760" xr:uid="{88A1AEEF-EAE0-4BAD-8E92-42C4A15C608E}"/>
    <cellStyle name="Standaard 3 5 2 2 3 2 2 3 3" xfId="27576" xr:uid="{89F1B82D-62CA-4665-9128-89B0F212D0E6}"/>
    <cellStyle name="Standaard 3 5 2 2 3 2 2 4" xfId="11827" xr:uid="{58D5386A-71E3-48D0-9E48-214A3E168D9D}"/>
    <cellStyle name="Standaard 3 5 2 2 3 2 2 4 2" xfId="32196" xr:uid="{04D59ED1-1AF9-4378-B208-53A9EB38DBC4}"/>
    <cellStyle name="Standaard 3 5 2 2 3 2 2 5" xfId="22012" xr:uid="{8CD6F151-8A66-492E-BBB0-18DB564278AC}"/>
    <cellStyle name="Standaard 3 5 2 2 3 2 3" xfId="2494" xr:uid="{9760AFDE-1E18-40AE-B715-A3F6EC39F7E8}"/>
    <cellStyle name="Standaard 3 5 2 2 3 2 3 2" xfId="5039" xr:uid="{2D6916D3-7C54-4776-8184-DEA48313FF3A}"/>
    <cellStyle name="Standaard 3 5 2 2 3 2 3 2 2" xfId="7205" xr:uid="{33E9EDDA-35DB-491A-82C9-235759A64B46}"/>
    <cellStyle name="Standaard 3 5 2 2 3 2 3 2 2 2" xfId="17394" xr:uid="{5511AA2A-B379-462A-BF4F-79E112479FAC}"/>
    <cellStyle name="Standaard 3 5 2 2 3 2 3 2 2 2 2" xfId="37763" xr:uid="{06B533BF-B7E4-4358-80BE-EBE8EA555D38}"/>
    <cellStyle name="Standaard 3 5 2 2 3 2 3 2 2 3" xfId="27579" xr:uid="{EA9259B2-31BD-4C35-B773-271406F5B4E5}"/>
    <cellStyle name="Standaard 3 5 2 2 3 2 3 2 3" xfId="15217" xr:uid="{DB701217-B686-4F2A-89E4-8EC2B9AD5D54}"/>
    <cellStyle name="Standaard 3 5 2 2 3 2 3 2 3 2" xfId="35586" xr:uid="{BCAE9F3E-0755-436B-A985-BFB791FFDA15}"/>
    <cellStyle name="Standaard 3 5 2 2 3 2 3 2 4" xfId="25402" xr:uid="{3348A2AF-2B85-45B8-B0A8-D2414F7D9DDF}"/>
    <cellStyle name="Standaard 3 5 2 2 3 2 3 3" xfId="7204" xr:uid="{F342A839-AAF3-4803-9ACC-07E582C2811F}"/>
    <cellStyle name="Standaard 3 5 2 2 3 2 3 3 2" xfId="17393" xr:uid="{E8A52D1B-FAA2-4C60-B677-5422B47727BF}"/>
    <cellStyle name="Standaard 3 5 2 2 3 2 3 3 2 2" xfId="37762" xr:uid="{86ACEE2B-63EC-410E-AEAF-FAEF9E941F94}"/>
    <cellStyle name="Standaard 3 5 2 2 3 2 3 3 3" xfId="27578" xr:uid="{E081CD88-1556-4B86-AC5F-AE31035E8B21}"/>
    <cellStyle name="Standaard 3 5 2 2 3 2 3 4" xfId="12674" xr:uid="{54954146-2F5D-4F1C-BC1C-4AB0C8978AE7}"/>
    <cellStyle name="Standaard 3 5 2 2 3 2 3 4 2" xfId="33043" xr:uid="{B51AC549-5902-4945-B974-181D65A110D5}"/>
    <cellStyle name="Standaard 3 5 2 2 3 2 3 5" xfId="22859" xr:uid="{FAA37FB9-1791-422B-9AD4-7723F2607915}"/>
    <cellStyle name="Standaard 3 5 2 2 3 2 4" xfId="3344" xr:uid="{866BA85F-1F2F-41D8-9834-2B52A5348EF3}"/>
    <cellStyle name="Standaard 3 5 2 2 3 2 4 2" xfId="7206" xr:uid="{D4328355-7936-4356-99B3-3E02DA0B7B32}"/>
    <cellStyle name="Standaard 3 5 2 2 3 2 4 2 2" xfId="17395" xr:uid="{05848551-08DE-4AA6-AF59-1D3530F0AE53}"/>
    <cellStyle name="Standaard 3 5 2 2 3 2 4 2 2 2" xfId="37764" xr:uid="{5753C138-0149-461D-AA29-5AFFC80379E5}"/>
    <cellStyle name="Standaard 3 5 2 2 3 2 4 2 3" xfId="27580" xr:uid="{B75EFB32-5359-4161-824C-88FBA1A5CE08}"/>
    <cellStyle name="Standaard 3 5 2 2 3 2 4 3" xfId="13522" xr:uid="{AD1BA45B-AECC-4086-B318-5B7BDD0ED69F}"/>
    <cellStyle name="Standaard 3 5 2 2 3 2 4 3 2" xfId="33891" xr:uid="{7F5F7144-616E-4424-8DB6-7B5050EEEA4C}"/>
    <cellStyle name="Standaard 3 5 2 2 3 2 4 4" xfId="23707" xr:uid="{38E5CF32-3BCE-4D30-BEA6-F10B0A1A5FAB}"/>
    <cellStyle name="Standaard 3 5 2 2 3 2 5" xfId="7201" xr:uid="{C6929F32-B54C-48F5-9217-E9C6EEA42883}"/>
    <cellStyle name="Standaard 3 5 2 2 3 2 5 2" xfId="17390" xr:uid="{36EBF2DB-2A24-4A81-8357-94677792AD4B}"/>
    <cellStyle name="Standaard 3 5 2 2 3 2 5 2 2" xfId="37759" xr:uid="{7D44D75D-CFE1-4D2A-ABDE-45ECADA53C86}"/>
    <cellStyle name="Standaard 3 5 2 2 3 2 5 3" xfId="27575" xr:uid="{F0F63AA0-9C48-4C3D-8682-0518000BF908}"/>
    <cellStyle name="Standaard 3 5 2 2 3 2 6" xfId="10979" xr:uid="{A0011F30-308C-4C13-906A-706C24BA9428}"/>
    <cellStyle name="Standaard 3 5 2 2 3 2 6 2" xfId="31348" xr:uid="{D941AD2D-8DDC-4811-B289-2E3AD9CBB9CF}"/>
    <cellStyle name="Standaard 3 5 2 2 3 2 7" xfId="21164" xr:uid="{2C2EA67D-8360-425C-A078-88FE5F3C68B1}"/>
    <cellStyle name="Standaard 3 5 2 2 3 3" xfId="1223" xr:uid="{2B3EBAE8-B86F-4FB2-8BE2-76D22E674550}"/>
    <cellStyle name="Standaard 3 5 2 2 3 3 2" xfId="3768" xr:uid="{5199F68E-4A85-4FC0-89E8-C12A458C7A10}"/>
    <cellStyle name="Standaard 3 5 2 2 3 3 2 2" xfId="7208" xr:uid="{A394F3E0-DF95-4CE7-B453-1483456A7483}"/>
    <cellStyle name="Standaard 3 5 2 2 3 3 2 2 2" xfId="17397" xr:uid="{ABBB9388-91C0-4BCC-8825-3530F5E4698A}"/>
    <cellStyle name="Standaard 3 5 2 2 3 3 2 2 2 2" xfId="37766" xr:uid="{BCCBB482-0E0D-4096-A78D-A9CDDC32F07B}"/>
    <cellStyle name="Standaard 3 5 2 2 3 3 2 2 3" xfId="27582" xr:uid="{5F8357FD-8652-4BF5-9A22-9AD1058FE8AC}"/>
    <cellStyle name="Standaard 3 5 2 2 3 3 2 3" xfId="13946" xr:uid="{5B9FE4A8-0520-479A-88DD-8901B4734F4F}"/>
    <cellStyle name="Standaard 3 5 2 2 3 3 2 3 2" xfId="34315" xr:uid="{51C082A8-597F-480D-AB21-75ACD7D7D970}"/>
    <cellStyle name="Standaard 3 5 2 2 3 3 2 4" xfId="24131" xr:uid="{15101C33-54F2-4284-8AEF-1F9D3742CE5E}"/>
    <cellStyle name="Standaard 3 5 2 2 3 3 3" xfId="7207" xr:uid="{56DC952B-0495-4A94-BD88-2B2A0A83BAB0}"/>
    <cellStyle name="Standaard 3 5 2 2 3 3 3 2" xfId="17396" xr:uid="{02ECD049-8FD2-4B6E-9F2C-4A2BDDF6C147}"/>
    <cellStyle name="Standaard 3 5 2 2 3 3 3 2 2" xfId="37765" xr:uid="{2FC0C1B3-D5EE-495B-8B61-90B2B454D15C}"/>
    <cellStyle name="Standaard 3 5 2 2 3 3 3 3" xfId="27581" xr:uid="{D263FA3F-4428-46EF-BDBF-D685D318058D}"/>
    <cellStyle name="Standaard 3 5 2 2 3 3 4" xfId="11403" xr:uid="{32870D2B-44A0-4947-A0BF-0847E1C8A292}"/>
    <cellStyle name="Standaard 3 5 2 2 3 3 4 2" xfId="31772" xr:uid="{2A75F971-9077-44EB-BAF8-B54D5428E68D}"/>
    <cellStyle name="Standaard 3 5 2 2 3 3 5" xfId="21588" xr:uid="{627D7D94-29BF-4959-BE56-49D5C6A6BA68}"/>
    <cellStyle name="Standaard 3 5 2 2 3 4" xfId="2070" xr:uid="{7B923C18-EFE5-4FAF-B20E-FA9B69D001AB}"/>
    <cellStyle name="Standaard 3 5 2 2 3 4 2" xfId="4615" xr:uid="{EF58116B-4D62-402E-BD03-5A617672DDF5}"/>
    <cellStyle name="Standaard 3 5 2 2 3 4 2 2" xfId="7210" xr:uid="{83137908-2739-43C0-930A-24631F0EC761}"/>
    <cellStyle name="Standaard 3 5 2 2 3 4 2 2 2" xfId="17399" xr:uid="{F34524AB-5DD2-4244-913F-215CEB19FCEC}"/>
    <cellStyle name="Standaard 3 5 2 2 3 4 2 2 2 2" xfId="37768" xr:uid="{2613752C-C95E-44AE-A6B2-54C81928267C}"/>
    <cellStyle name="Standaard 3 5 2 2 3 4 2 2 3" xfId="27584" xr:uid="{826F13C7-50D8-42D4-ABE5-1D921FC84608}"/>
    <cellStyle name="Standaard 3 5 2 2 3 4 2 3" xfId="14793" xr:uid="{95C915B5-05B5-48E2-AB67-634153939D19}"/>
    <cellStyle name="Standaard 3 5 2 2 3 4 2 3 2" xfId="35162" xr:uid="{990131FE-0F82-4026-BFA4-013C7A36AFA2}"/>
    <cellStyle name="Standaard 3 5 2 2 3 4 2 4" xfId="24978" xr:uid="{C59C7BB9-2FFD-49BC-872B-CFF786D4AE16}"/>
    <cellStyle name="Standaard 3 5 2 2 3 4 3" xfId="7209" xr:uid="{041629C5-36C8-42BF-B404-28C0B3A9D59E}"/>
    <cellStyle name="Standaard 3 5 2 2 3 4 3 2" xfId="17398" xr:uid="{728D6DDD-99FD-4947-8396-B2CA405F2479}"/>
    <cellStyle name="Standaard 3 5 2 2 3 4 3 2 2" xfId="37767" xr:uid="{2B023912-DA19-4116-A85B-728550E5CDAA}"/>
    <cellStyle name="Standaard 3 5 2 2 3 4 3 3" xfId="27583" xr:uid="{6E6B1124-58B5-4387-8C45-D84A2963955F}"/>
    <cellStyle name="Standaard 3 5 2 2 3 4 4" xfId="12250" xr:uid="{320DBDBC-BB85-4907-901C-72CE0518F9DD}"/>
    <cellStyle name="Standaard 3 5 2 2 3 4 4 2" xfId="32619" xr:uid="{B9EC1761-AA60-4377-B1C1-6AF858572FBC}"/>
    <cellStyle name="Standaard 3 5 2 2 3 4 5" xfId="22435" xr:uid="{5C54F89F-96A9-4D4B-BFC5-2818DF5B7CC2}"/>
    <cellStyle name="Standaard 3 5 2 2 3 5" xfId="2920" xr:uid="{349DA3FB-3FFE-4E64-9BE5-515DD547CC27}"/>
    <cellStyle name="Standaard 3 5 2 2 3 5 2" xfId="7211" xr:uid="{3F8607EB-BC15-4E9D-AB83-7654465AD183}"/>
    <cellStyle name="Standaard 3 5 2 2 3 5 2 2" xfId="17400" xr:uid="{ED8ACF3C-F3B2-42C5-8E79-268C189F3923}"/>
    <cellStyle name="Standaard 3 5 2 2 3 5 2 2 2" xfId="37769" xr:uid="{FDDF716E-369D-477C-833D-04FF8E8F5572}"/>
    <cellStyle name="Standaard 3 5 2 2 3 5 2 3" xfId="27585" xr:uid="{4A880A2A-944B-41AC-8592-A4CE511C1977}"/>
    <cellStyle name="Standaard 3 5 2 2 3 5 3" xfId="13098" xr:uid="{8F4222EF-F007-401B-B9AB-D7C46DBAF4DA}"/>
    <cellStyle name="Standaard 3 5 2 2 3 5 3 2" xfId="33467" xr:uid="{150CC552-A0DA-4FB6-A437-8C89794E471D}"/>
    <cellStyle name="Standaard 3 5 2 2 3 5 4" xfId="23283" xr:uid="{B6679D68-3B7C-4C0B-9F9A-A2CAE6DBB238}"/>
    <cellStyle name="Standaard 3 5 2 2 3 6" xfId="7200" xr:uid="{E00A91C0-E6FA-4138-AB59-C7E0CCA7253B}"/>
    <cellStyle name="Standaard 3 5 2 2 3 6 2" xfId="17389" xr:uid="{41D9E206-1A93-47B6-A91D-151C603054A8}"/>
    <cellStyle name="Standaard 3 5 2 2 3 6 2 2" xfId="37758" xr:uid="{198577A3-ACBB-42FD-9B17-84E2AD6332FD}"/>
    <cellStyle name="Standaard 3 5 2 2 3 6 3" xfId="27574" xr:uid="{49ADCA42-4889-4A72-9950-B564748290F8}"/>
    <cellStyle name="Standaard 3 5 2 2 3 7" xfId="10555" xr:uid="{997A3079-3F95-4C71-B556-57157BE7EAB1}"/>
    <cellStyle name="Standaard 3 5 2 2 3 7 2" xfId="30924" xr:uid="{1A594BA1-9E02-4432-8F73-8F7E2DF1B2CC}"/>
    <cellStyle name="Standaard 3 5 2 2 3 8" xfId="20740" xr:uid="{62F99F3B-DEAC-421A-A608-5305EC2ADDE8}"/>
    <cellStyle name="Standaard 3 5 2 2 4" xfId="453" xr:uid="{74957C16-0A64-4FB4-AF7F-50EC2F1323AE}"/>
    <cellStyle name="Standaard 3 5 2 2 4 2" xfId="913" xr:uid="{CBF2A654-2C98-4452-8D5E-366CC90D70D3}"/>
    <cellStyle name="Standaard 3 5 2 2 4 2 2" xfId="1763" xr:uid="{68EA0384-5E8B-46B8-9C46-2C9318552CE1}"/>
    <cellStyle name="Standaard 3 5 2 2 4 2 2 2" xfId="4308" xr:uid="{7EAFD9D6-950C-4C11-B3BC-5E1992C9E8DC}"/>
    <cellStyle name="Standaard 3 5 2 2 4 2 2 2 2" xfId="7215" xr:uid="{26B8A22B-9B1A-4767-BE0C-7FC4F0F6DE19}"/>
    <cellStyle name="Standaard 3 5 2 2 4 2 2 2 2 2" xfId="17404" xr:uid="{B2535AAD-91B1-491F-87D5-22C27D2C486C}"/>
    <cellStyle name="Standaard 3 5 2 2 4 2 2 2 2 2 2" xfId="37773" xr:uid="{474B826E-4780-48E1-9898-3A31E8A0BA56}"/>
    <cellStyle name="Standaard 3 5 2 2 4 2 2 2 2 3" xfId="27589" xr:uid="{9942F8B9-949B-456A-9F09-604AF7E8B896}"/>
    <cellStyle name="Standaard 3 5 2 2 4 2 2 2 3" xfId="14486" xr:uid="{E80AFEAD-6704-4F4B-9176-EA5F578B24C7}"/>
    <cellStyle name="Standaard 3 5 2 2 4 2 2 2 3 2" xfId="34855" xr:uid="{126C72EA-1E41-4F14-B43D-7B07B7383E7A}"/>
    <cellStyle name="Standaard 3 5 2 2 4 2 2 2 4" xfId="24671" xr:uid="{E6913400-F369-407A-99F9-5A9F495F890B}"/>
    <cellStyle name="Standaard 3 5 2 2 4 2 2 3" xfId="7214" xr:uid="{983EA8D7-AD3C-478A-883A-89F3D6158947}"/>
    <cellStyle name="Standaard 3 5 2 2 4 2 2 3 2" xfId="17403" xr:uid="{D00A2E00-4CF7-40B7-B63A-9DC0D4FA6EE8}"/>
    <cellStyle name="Standaard 3 5 2 2 4 2 2 3 2 2" xfId="37772" xr:uid="{B9FAEDA1-CBD7-457A-ABFF-CAEFFBEB231E}"/>
    <cellStyle name="Standaard 3 5 2 2 4 2 2 3 3" xfId="27588" xr:uid="{18E6CB95-1DFE-4F7C-98BB-E88AF980C5D7}"/>
    <cellStyle name="Standaard 3 5 2 2 4 2 2 4" xfId="11943" xr:uid="{05E4CCB1-4041-4D0C-948D-291D234524A0}"/>
    <cellStyle name="Standaard 3 5 2 2 4 2 2 4 2" xfId="32312" xr:uid="{29BC955E-68EF-4F54-B9CB-EC3FAB20F3B1}"/>
    <cellStyle name="Standaard 3 5 2 2 4 2 2 5" xfId="22128" xr:uid="{B277EB44-4B42-4815-B2B8-5044ECC20410}"/>
    <cellStyle name="Standaard 3 5 2 2 4 2 3" xfId="2610" xr:uid="{4712AA7C-77D5-4CA5-A5AA-AD4B29EB3FF3}"/>
    <cellStyle name="Standaard 3 5 2 2 4 2 3 2" xfId="5155" xr:uid="{FB18998B-F1BB-42F3-850E-A9B006B3BE64}"/>
    <cellStyle name="Standaard 3 5 2 2 4 2 3 2 2" xfId="7217" xr:uid="{3C648DC3-E45D-48A9-AF84-9890B28215FA}"/>
    <cellStyle name="Standaard 3 5 2 2 4 2 3 2 2 2" xfId="17406" xr:uid="{401404FD-82ED-4E87-B06F-6DD2222914E0}"/>
    <cellStyle name="Standaard 3 5 2 2 4 2 3 2 2 2 2" xfId="37775" xr:uid="{389F1FC3-D9A4-4E72-80A1-EF3FC4F280F5}"/>
    <cellStyle name="Standaard 3 5 2 2 4 2 3 2 2 3" xfId="27591" xr:uid="{AB3D9938-73ED-482F-B703-8AD0F8258C44}"/>
    <cellStyle name="Standaard 3 5 2 2 4 2 3 2 3" xfId="15333" xr:uid="{3163CA85-DDA3-406A-9113-97454B1AD215}"/>
    <cellStyle name="Standaard 3 5 2 2 4 2 3 2 3 2" xfId="35702" xr:uid="{C3914DB0-78BD-4BC7-B14F-021CD13621A3}"/>
    <cellStyle name="Standaard 3 5 2 2 4 2 3 2 4" xfId="25518" xr:uid="{4DA63127-8ABA-441E-B46D-464511458CF9}"/>
    <cellStyle name="Standaard 3 5 2 2 4 2 3 3" xfId="7216" xr:uid="{9C19E3ED-C364-47A6-A159-C617292EB329}"/>
    <cellStyle name="Standaard 3 5 2 2 4 2 3 3 2" xfId="17405" xr:uid="{986F3F77-063F-4EF6-8AD0-771E5082F2B9}"/>
    <cellStyle name="Standaard 3 5 2 2 4 2 3 3 2 2" xfId="37774" xr:uid="{58B84E87-23B6-4C74-963C-CACA473BCF00}"/>
    <cellStyle name="Standaard 3 5 2 2 4 2 3 3 3" xfId="27590" xr:uid="{670792B0-363A-4DA2-AABB-8E88A607B7C8}"/>
    <cellStyle name="Standaard 3 5 2 2 4 2 3 4" xfId="12790" xr:uid="{59B324E6-E017-47A4-B824-C4D1C3E27B41}"/>
    <cellStyle name="Standaard 3 5 2 2 4 2 3 4 2" xfId="33159" xr:uid="{0652709A-9DC2-4700-B5CC-049CCB36E0B2}"/>
    <cellStyle name="Standaard 3 5 2 2 4 2 3 5" xfId="22975" xr:uid="{5AB84411-DF1A-448A-8206-30D678C6A160}"/>
    <cellStyle name="Standaard 3 5 2 2 4 2 4" xfId="3460" xr:uid="{0E1A6E90-7095-4F3C-BDB9-BB2F9E048527}"/>
    <cellStyle name="Standaard 3 5 2 2 4 2 4 2" xfId="7218" xr:uid="{C5E1E8FC-79FE-4DA7-B331-869A3859FE03}"/>
    <cellStyle name="Standaard 3 5 2 2 4 2 4 2 2" xfId="17407" xr:uid="{02B356CE-E8B0-4FE0-A5A1-82085242B35A}"/>
    <cellStyle name="Standaard 3 5 2 2 4 2 4 2 2 2" xfId="37776" xr:uid="{83546402-C623-4C7B-88AB-81CB0054E9B6}"/>
    <cellStyle name="Standaard 3 5 2 2 4 2 4 2 3" xfId="27592" xr:uid="{EFBFFBC5-E058-48C2-9CA6-FF678FBEDB87}"/>
    <cellStyle name="Standaard 3 5 2 2 4 2 4 3" xfId="13638" xr:uid="{CC7E8F02-C66C-4D93-97A7-80C8F2CA6E87}"/>
    <cellStyle name="Standaard 3 5 2 2 4 2 4 3 2" xfId="34007" xr:uid="{13412188-B4E8-46AB-AF35-93CCF11834C7}"/>
    <cellStyle name="Standaard 3 5 2 2 4 2 4 4" xfId="23823" xr:uid="{91174B8D-71DE-4937-9A52-DB279518B181}"/>
    <cellStyle name="Standaard 3 5 2 2 4 2 5" xfId="7213" xr:uid="{E38C1588-35FA-464F-B064-18C7BF548B05}"/>
    <cellStyle name="Standaard 3 5 2 2 4 2 5 2" xfId="17402" xr:uid="{29F15FB6-CD07-40AC-9B6A-3CEE09497B8E}"/>
    <cellStyle name="Standaard 3 5 2 2 4 2 5 2 2" xfId="37771" xr:uid="{B30C82E1-F57C-4324-AC97-A953755C51F8}"/>
    <cellStyle name="Standaard 3 5 2 2 4 2 5 3" xfId="27587" xr:uid="{DCCC14F2-BE22-4064-9656-9CEF6D503EAF}"/>
    <cellStyle name="Standaard 3 5 2 2 4 2 6" xfId="11095" xr:uid="{C2A9B859-13A1-48C9-B210-65C2304B15AC}"/>
    <cellStyle name="Standaard 3 5 2 2 4 2 6 2" xfId="31464" xr:uid="{E24BB176-E3E0-4F5C-9EAE-DB259AD1FF16}"/>
    <cellStyle name="Standaard 3 5 2 2 4 2 7" xfId="21280" xr:uid="{112A03DB-B34D-46D4-9C45-658AC31EC26F}"/>
    <cellStyle name="Standaard 3 5 2 2 4 3" xfId="1339" xr:uid="{4E20CDA8-ADDF-444C-9DEC-638C8455D48B}"/>
    <cellStyle name="Standaard 3 5 2 2 4 3 2" xfId="3884" xr:uid="{BEB74FC4-65A0-4946-99D9-0F23C559705A}"/>
    <cellStyle name="Standaard 3 5 2 2 4 3 2 2" xfId="7220" xr:uid="{1FF19F26-4AA3-4827-A5B6-F2C468B4E895}"/>
    <cellStyle name="Standaard 3 5 2 2 4 3 2 2 2" xfId="17409" xr:uid="{3D2ABFA9-88D5-4B57-8E77-CDE8D5FE921A}"/>
    <cellStyle name="Standaard 3 5 2 2 4 3 2 2 2 2" xfId="37778" xr:uid="{AEEF441A-51DE-4696-B8B2-F3DF3301018C}"/>
    <cellStyle name="Standaard 3 5 2 2 4 3 2 2 3" xfId="27594" xr:uid="{0FF67BBC-0E69-451F-92F0-C563040B9F65}"/>
    <cellStyle name="Standaard 3 5 2 2 4 3 2 3" xfId="14062" xr:uid="{5D685986-9ED0-4B63-8C14-4BE6F7434C7A}"/>
    <cellStyle name="Standaard 3 5 2 2 4 3 2 3 2" xfId="34431" xr:uid="{CEAA7A52-A3F3-4DB2-ABD8-9E9E51ED35E4}"/>
    <cellStyle name="Standaard 3 5 2 2 4 3 2 4" xfId="24247" xr:uid="{8C4D4CEC-4545-4716-9410-569EBDB9E80A}"/>
    <cellStyle name="Standaard 3 5 2 2 4 3 3" xfId="7219" xr:uid="{63611C32-D135-4BCC-8B43-EF74180815E3}"/>
    <cellStyle name="Standaard 3 5 2 2 4 3 3 2" xfId="17408" xr:uid="{AAA6954F-C723-459E-8EFD-A001C1A11A01}"/>
    <cellStyle name="Standaard 3 5 2 2 4 3 3 2 2" xfId="37777" xr:uid="{D918A5CF-A706-409D-BEC0-EE9BD7B610BE}"/>
    <cellStyle name="Standaard 3 5 2 2 4 3 3 3" xfId="27593" xr:uid="{DEF68956-0CBA-4368-8D25-7D71B14D7230}"/>
    <cellStyle name="Standaard 3 5 2 2 4 3 4" xfId="11519" xr:uid="{39C6BF98-0A8B-442D-A006-4FD810863A6D}"/>
    <cellStyle name="Standaard 3 5 2 2 4 3 4 2" xfId="31888" xr:uid="{38512F24-05D9-4838-97B3-01A5C5FDF77D}"/>
    <cellStyle name="Standaard 3 5 2 2 4 3 5" xfId="21704" xr:uid="{51B81B5D-5A8F-4F56-8909-FE808705679F}"/>
    <cellStyle name="Standaard 3 5 2 2 4 4" xfId="2186" xr:uid="{9402438B-9D91-4B22-8CF6-E472892F8561}"/>
    <cellStyle name="Standaard 3 5 2 2 4 4 2" xfId="4731" xr:uid="{8480DB95-781E-4A93-8C8B-28DFF8F6E1CC}"/>
    <cellStyle name="Standaard 3 5 2 2 4 4 2 2" xfId="7222" xr:uid="{055E48A8-CD7C-4EE2-BB39-C34BBD7651D0}"/>
    <cellStyle name="Standaard 3 5 2 2 4 4 2 2 2" xfId="17411" xr:uid="{DABB73AA-36AE-464A-9668-EF867DAA76D0}"/>
    <cellStyle name="Standaard 3 5 2 2 4 4 2 2 2 2" xfId="37780" xr:uid="{36D05D49-A2A1-4C21-8DEF-BB50274DA5CA}"/>
    <cellStyle name="Standaard 3 5 2 2 4 4 2 2 3" xfId="27596" xr:uid="{C7913B91-C5FC-4D3E-865C-664E3397D04F}"/>
    <cellStyle name="Standaard 3 5 2 2 4 4 2 3" xfId="14909" xr:uid="{FB2583BF-B08C-4093-BA29-A4D0211A5881}"/>
    <cellStyle name="Standaard 3 5 2 2 4 4 2 3 2" xfId="35278" xr:uid="{E646331C-9629-49BF-95CC-8C1C73BBAE8E}"/>
    <cellStyle name="Standaard 3 5 2 2 4 4 2 4" xfId="25094" xr:uid="{10687578-D8D1-447F-9D73-BE7CEC70D514}"/>
    <cellStyle name="Standaard 3 5 2 2 4 4 3" xfId="7221" xr:uid="{2490C2DD-C428-4DDC-98CC-22C8932D35EF}"/>
    <cellStyle name="Standaard 3 5 2 2 4 4 3 2" xfId="17410" xr:uid="{567E3510-1139-43A5-8FBD-505DF6FF6DCC}"/>
    <cellStyle name="Standaard 3 5 2 2 4 4 3 2 2" xfId="37779" xr:uid="{3F0D3057-A024-4AB6-8FA2-5749B7527A7E}"/>
    <cellStyle name="Standaard 3 5 2 2 4 4 3 3" xfId="27595" xr:uid="{6250E831-14C1-46F3-BC89-44C2BD671800}"/>
    <cellStyle name="Standaard 3 5 2 2 4 4 4" xfId="12366" xr:uid="{0DCD01C2-7B20-45CA-93F9-3DB75218409F}"/>
    <cellStyle name="Standaard 3 5 2 2 4 4 4 2" xfId="32735" xr:uid="{28A24599-DDED-4343-941B-5D58A72B572D}"/>
    <cellStyle name="Standaard 3 5 2 2 4 4 5" xfId="22551" xr:uid="{B1389EA4-658B-4426-9044-970507B04BC6}"/>
    <cellStyle name="Standaard 3 5 2 2 4 5" xfId="3036" xr:uid="{0094B4E5-DC42-4A28-AE76-1D963BD5B725}"/>
    <cellStyle name="Standaard 3 5 2 2 4 5 2" xfId="7223" xr:uid="{BD308F5A-69FC-4B8B-A431-888AEFC6041A}"/>
    <cellStyle name="Standaard 3 5 2 2 4 5 2 2" xfId="17412" xr:uid="{5FF17F97-6B15-4342-A496-CEAA39DBE49A}"/>
    <cellStyle name="Standaard 3 5 2 2 4 5 2 2 2" xfId="37781" xr:uid="{C50681D9-746C-4B8B-A273-1B24C2BDF688}"/>
    <cellStyle name="Standaard 3 5 2 2 4 5 2 3" xfId="27597" xr:uid="{BE1F186B-E6F3-41EE-B2B2-732F55C4461D}"/>
    <cellStyle name="Standaard 3 5 2 2 4 5 3" xfId="13214" xr:uid="{FAA0F8A3-79A3-4423-B6F6-B8D01685050B}"/>
    <cellStyle name="Standaard 3 5 2 2 4 5 3 2" xfId="33583" xr:uid="{45651182-11A0-4315-B0EB-1D0F8872CB39}"/>
    <cellStyle name="Standaard 3 5 2 2 4 5 4" xfId="23399" xr:uid="{20AE2F65-709C-47AE-BA38-1EA2C9A3D14C}"/>
    <cellStyle name="Standaard 3 5 2 2 4 6" xfId="7212" xr:uid="{B6E83610-2806-4D3A-9BC5-F177D0FF1A0F}"/>
    <cellStyle name="Standaard 3 5 2 2 4 6 2" xfId="17401" xr:uid="{A36C9C23-ACF1-44F1-90BF-60522961683A}"/>
    <cellStyle name="Standaard 3 5 2 2 4 6 2 2" xfId="37770" xr:uid="{FF1AD329-3DE1-4B2A-807C-E21FA32BD108}"/>
    <cellStyle name="Standaard 3 5 2 2 4 6 3" xfId="27586" xr:uid="{E1959CFD-0710-41CC-B7FE-6088641C6983}"/>
    <cellStyle name="Standaard 3 5 2 2 4 7" xfId="10671" xr:uid="{785042AB-0025-4626-BA48-26C1A69D3F48}"/>
    <cellStyle name="Standaard 3 5 2 2 4 7 2" xfId="31040" xr:uid="{23B14EDA-514D-406C-A2A1-A41467D67BD0}"/>
    <cellStyle name="Standaard 3 5 2 2 4 8" xfId="20856" xr:uid="{E233A76B-B30F-40F6-983B-5215A2E179E9}"/>
    <cellStyle name="Standaard 3 5 2 2 5" xfId="594" xr:uid="{BA872728-F55E-40F6-BA19-3C7A81F9267C}"/>
    <cellStyle name="Standaard 3 5 2 2 5 2" xfId="1020" xr:uid="{1F81DDA3-0A37-4E09-BB0A-E22AE94834DC}"/>
    <cellStyle name="Standaard 3 5 2 2 5 2 2" xfId="1870" xr:uid="{86ABE28A-3CED-47BB-8025-3ED60F508917}"/>
    <cellStyle name="Standaard 3 5 2 2 5 2 2 2" xfId="4415" xr:uid="{1D32D2C6-7368-42C1-8D8D-4B2B6814D066}"/>
    <cellStyle name="Standaard 3 5 2 2 5 2 2 2 2" xfId="7227" xr:uid="{72225734-BD76-4F53-9DAE-0BD9779B1568}"/>
    <cellStyle name="Standaard 3 5 2 2 5 2 2 2 2 2" xfId="17416" xr:uid="{06DE8BA2-A4AB-418E-8716-A392DD613AFF}"/>
    <cellStyle name="Standaard 3 5 2 2 5 2 2 2 2 2 2" xfId="37785" xr:uid="{53D01092-74DF-497B-8B41-406A0E8B7C8E}"/>
    <cellStyle name="Standaard 3 5 2 2 5 2 2 2 2 3" xfId="27601" xr:uid="{C1F76270-D9C8-4C4E-9F16-E9142F28E516}"/>
    <cellStyle name="Standaard 3 5 2 2 5 2 2 2 3" xfId="14593" xr:uid="{7AE56280-EAEA-40C5-B0C7-CC10EFD309CA}"/>
    <cellStyle name="Standaard 3 5 2 2 5 2 2 2 3 2" xfId="34962" xr:uid="{2ECF3DCB-463E-47F2-AA96-A03B881E7E51}"/>
    <cellStyle name="Standaard 3 5 2 2 5 2 2 2 4" xfId="24778" xr:uid="{7A0DAEE9-8BD3-4657-BD76-3C7C01F042ED}"/>
    <cellStyle name="Standaard 3 5 2 2 5 2 2 3" xfId="7226" xr:uid="{A4FC9164-04AA-468F-A8DF-D25443D12BCF}"/>
    <cellStyle name="Standaard 3 5 2 2 5 2 2 3 2" xfId="17415" xr:uid="{26E6571C-068B-4137-9668-631D227B29E1}"/>
    <cellStyle name="Standaard 3 5 2 2 5 2 2 3 2 2" xfId="37784" xr:uid="{B39B3867-3BE4-4EAB-980D-3DCE0DAF4E95}"/>
    <cellStyle name="Standaard 3 5 2 2 5 2 2 3 3" xfId="27600" xr:uid="{7B79010D-30EF-4F2A-A73B-E685147E17A2}"/>
    <cellStyle name="Standaard 3 5 2 2 5 2 2 4" xfId="12050" xr:uid="{B721DA4D-6FA5-492A-B03C-FC6C41EB68E0}"/>
    <cellStyle name="Standaard 3 5 2 2 5 2 2 4 2" xfId="32419" xr:uid="{6C922BD4-E568-453E-BF6F-9CB1BBA0F256}"/>
    <cellStyle name="Standaard 3 5 2 2 5 2 2 5" xfId="22235" xr:uid="{4FAFA4E9-E422-415E-844B-B0FB872B090F}"/>
    <cellStyle name="Standaard 3 5 2 2 5 2 3" xfId="2717" xr:uid="{1642F2F3-7680-4E61-B236-8B1C6706768E}"/>
    <cellStyle name="Standaard 3 5 2 2 5 2 3 2" xfId="5262" xr:uid="{583AA0A2-5D4E-478C-A636-23B002923963}"/>
    <cellStyle name="Standaard 3 5 2 2 5 2 3 2 2" xfId="7229" xr:uid="{30B58443-1FF1-4333-A651-ED5AC692C866}"/>
    <cellStyle name="Standaard 3 5 2 2 5 2 3 2 2 2" xfId="17418" xr:uid="{84C2B186-A291-4A48-8D16-79EFE997BB66}"/>
    <cellStyle name="Standaard 3 5 2 2 5 2 3 2 2 2 2" xfId="37787" xr:uid="{2B2D35C4-823F-42E5-A1E9-88598C2BCC10}"/>
    <cellStyle name="Standaard 3 5 2 2 5 2 3 2 2 3" xfId="27603" xr:uid="{5DC737F8-DF72-49A8-B427-8FB479AA727E}"/>
    <cellStyle name="Standaard 3 5 2 2 5 2 3 2 3" xfId="15440" xr:uid="{E9BE594A-FE5B-45AC-A381-F23F5985FD86}"/>
    <cellStyle name="Standaard 3 5 2 2 5 2 3 2 3 2" xfId="35809" xr:uid="{D8FF8E30-066D-43E8-A5B9-159C838C329B}"/>
    <cellStyle name="Standaard 3 5 2 2 5 2 3 2 4" xfId="25625" xr:uid="{42A4B9FB-9DDD-48E6-AB37-916BB241C87C}"/>
    <cellStyle name="Standaard 3 5 2 2 5 2 3 3" xfId="7228" xr:uid="{C07F9DD0-A448-4E02-986B-F5E0714AE121}"/>
    <cellStyle name="Standaard 3 5 2 2 5 2 3 3 2" xfId="17417" xr:uid="{0430E53F-A1A6-43C6-947D-4AB847B4AE61}"/>
    <cellStyle name="Standaard 3 5 2 2 5 2 3 3 2 2" xfId="37786" xr:uid="{FD9CBB97-C59F-4A46-94AF-02453706860A}"/>
    <cellStyle name="Standaard 3 5 2 2 5 2 3 3 3" xfId="27602" xr:uid="{D43FB8B4-AA89-4006-BFB0-A5666B10FC94}"/>
    <cellStyle name="Standaard 3 5 2 2 5 2 3 4" xfId="12897" xr:uid="{B50C1528-CAA6-4C09-98DC-45955AD0C12F}"/>
    <cellStyle name="Standaard 3 5 2 2 5 2 3 4 2" xfId="33266" xr:uid="{2F3BAF10-24D0-4C3E-ACE7-C04D720A4082}"/>
    <cellStyle name="Standaard 3 5 2 2 5 2 3 5" xfId="23082" xr:uid="{A4CB229A-D9C4-4C8B-80B8-60D1265E6B5A}"/>
    <cellStyle name="Standaard 3 5 2 2 5 2 4" xfId="3567" xr:uid="{9F568FAE-68D8-43C3-8386-02B909F7BE4D}"/>
    <cellStyle name="Standaard 3 5 2 2 5 2 4 2" xfId="7230" xr:uid="{46FB2FB9-5E92-4D05-A8DD-004CA63D1805}"/>
    <cellStyle name="Standaard 3 5 2 2 5 2 4 2 2" xfId="17419" xr:uid="{8CDD0F4F-913B-4FE4-8B09-333D49FDDB36}"/>
    <cellStyle name="Standaard 3 5 2 2 5 2 4 2 2 2" xfId="37788" xr:uid="{4DEFCC04-6ABE-4022-91EC-6C660AE665E1}"/>
    <cellStyle name="Standaard 3 5 2 2 5 2 4 2 3" xfId="27604" xr:uid="{445CD2D4-0BAD-486F-A84F-4C1B26E12A42}"/>
    <cellStyle name="Standaard 3 5 2 2 5 2 4 3" xfId="13745" xr:uid="{933FDB25-7ADA-4A0A-8320-96B26A934451}"/>
    <cellStyle name="Standaard 3 5 2 2 5 2 4 3 2" xfId="34114" xr:uid="{30EFC7C0-B1C2-45B3-8146-999B332D6132}"/>
    <cellStyle name="Standaard 3 5 2 2 5 2 4 4" xfId="23930" xr:uid="{3BC15ED3-F9D5-462C-8348-9F84834D309A}"/>
    <cellStyle name="Standaard 3 5 2 2 5 2 5" xfId="7225" xr:uid="{AE892F39-D3AC-4E2B-917E-FA1D36C38650}"/>
    <cellStyle name="Standaard 3 5 2 2 5 2 5 2" xfId="17414" xr:uid="{09F25C03-B18E-4CDD-8016-4DFFB0DDC314}"/>
    <cellStyle name="Standaard 3 5 2 2 5 2 5 2 2" xfId="37783" xr:uid="{9D6926A2-A385-410E-9072-F0F8CE357757}"/>
    <cellStyle name="Standaard 3 5 2 2 5 2 5 3" xfId="27599" xr:uid="{07708E5F-4195-4C29-B461-BC3E36909B67}"/>
    <cellStyle name="Standaard 3 5 2 2 5 2 6" xfId="11202" xr:uid="{A635A8ED-8338-4DAB-BE91-91F1483ACB0C}"/>
    <cellStyle name="Standaard 3 5 2 2 5 2 6 2" xfId="31571" xr:uid="{DE240233-B5C9-4E7B-86AD-2E4744B5FCD8}"/>
    <cellStyle name="Standaard 3 5 2 2 5 2 7" xfId="21387" xr:uid="{0DD203F4-F8F8-48AA-BF9A-9693F54B11BB}"/>
    <cellStyle name="Standaard 3 5 2 2 5 3" xfId="1446" xr:uid="{1F19032C-3135-4962-8BBF-9E9DA7481641}"/>
    <cellStyle name="Standaard 3 5 2 2 5 3 2" xfId="3991" xr:uid="{18B1B969-21C8-49E0-8939-5B7F00774335}"/>
    <cellStyle name="Standaard 3 5 2 2 5 3 2 2" xfId="7232" xr:uid="{C65BF986-AD8A-4616-9AB7-AB0BF024472C}"/>
    <cellStyle name="Standaard 3 5 2 2 5 3 2 2 2" xfId="17421" xr:uid="{3E46180D-8794-4681-8360-3933254153D5}"/>
    <cellStyle name="Standaard 3 5 2 2 5 3 2 2 2 2" xfId="37790" xr:uid="{EE3D68DD-D592-4FD5-A8CB-A1156CC25DAE}"/>
    <cellStyle name="Standaard 3 5 2 2 5 3 2 2 3" xfId="27606" xr:uid="{D81652B5-6889-4AA6-B5BF-C4431AD4ECC8}"/>
    <cellStyle name="Standaard 3 5 2 2 5 3 2 3" xfId="14169" xr:uid="{ED549D5D-6C6A-4862-A11B-569F44376C4A}"/>
    <cellStyle name="Standaard 3 5 2 2 5 3 2 3 2" xfId="34538" xr:uid="{3C20BBB3-702C-4802-BA87-54B92A3D2359}"/>
    <cellStyle name="Standaard 3 5 2 2 5 3 2 4" xfId="24354" xr:uid="{5449A1D7-8B7A-4839-AE5F-E4F0AB5362B5}"/>
    <cellStyle name="Standaard 3 5 2 2 5 3 3" xfId="7231" xr:uid="{685C4619-317B-4F49-B047-EF86BB085537}"/>
    <cellStyle name="Standaard 3 5 2 2 5 3 3 2" xfId="17420" xr:uid="{E4A72A4D-4BD7-4C5E-A3C0-275798B96D61}"/>
    <cellStyle name="Standaard 3 5 2 2 5 3 3 2 2" xfId="37789" xr:uid="{59705D14-1FEF-45ED-B7DF-879B447CDF00}"/>
    <cellStyle name="Standaard 3 5 2 2 5 3 3 3" xfId="27605" xr:uid="{3E500273-1B1A-4DD3-A086-85359ED63857}"/>
    <cellStyle name="Standaard 3 5 2 2 5 3 4" xfId="11626" xr:uid="{F597D299-B345-4C53-B135-859E79FA18FA}"/>
    <cellStyle name="Standaard 3 5 2 2 5 3 4 2" xfId="31995" xr:uid="{4AC305DA-1AF0-4289-9626-EB41A64E94A2}"/>
    <cellStyle name="Standaard 3 5 2 2 5 3 5" xfId="21811" xr:uid="{7480DB0B-21C3-41E9-861C-FF56DFBEDE32}"/>
    <cellStyle name="Standaard 3 5 2 2 5 4" xfId="2293" xr:uid="{9C1E58C9-5B9C-4FAE-BCC9-8940095668AC}"/>
    <cellStyle name="Standaard 3 5 2 2 5 4 2" xfId="4838" xr:uid="{6B6270A9-440F-4153-A740-DFF2F405E28E}"/>
    <cellStyle name="Standaard 3 5 2 2 5 4 2 2" xfId="7234" xr:uid="{35DC71B0-FD54-437F-AC5E-83F002329B03}"/>
    <cellStyle name="Standaard 3 5 2 2 5 4 2 2 2" xfId="17423" xr:uid="{5CB35661-2350-4D10-918B-29D017E90D6C}"/>
    <cellStyle name="Standaard 3 5 2 2 5 4 2 2 2 2" xfId="37792" xr:uid="{359A3442-C4B4-411B-BEB1-6D4000991CE7}"/>
    <cellStyle name="Standaard 3 5 2 2 5 4 2 2 3" xfId="27608" xr:uid="{AC4CDDC9-CBE2-43D6-B3B3-3126D8BAE6BA}"/>
    <cellStyle name="Standaard 3 5 2 2 5 4 2 3" xfId="15016" xr:uid="{78715611-09F0-45CE-9552-68E7D9959813}"/>
    <cellStyle name="Standaard 3 5 2 2 5 4 2 3 2" xfId="35385" xr:uid="{4FBBC070-2E48-4D0C-A1D7-14545E9D4E88}"/>
    <cellStyle name="Standaard 3 5 2 2 5 4 2 4" xfId="25201" xr:uid="{5FB8705A-BE92-46B8-9979-48DE52B925CD}"/>
    <cellStyle name="Standaard 3 5 2 2 5 4 3" xfId="7233" xr:uid="{9A0F29F3-BB68-432D-9681-2C643C48FE6F}"/>
    <cellStyle name="Standaard 3 5 2 2 5 4 3 2" xfId="17422" xr:uid="{EB84ADA4-AADB-418D-9BEE-9AF226B2819F}"/>
    <cellStyle name="Standaard 3 5 2 2 5 4 3 2 2" xfId="37791" xr:uid="{32866A2B-4BA0-4C03-97C3-8A309C72F15B}"/>
    <cellStyle name="Standaard 3 5 2 2 5 4 3 3" xfId="27607" xr:uid="{E320A928-C3D6-462B-95EA-6FD1859C5B4B}"/>
    <cellStyle name="Standaard 3 5 2 2 5 4 4" xfId="12473" xr:uid="{6CA28910-726C-436B-8A6D-420E0121982A}"/>
    <cellStyle name="Standaard 3 5 2 2 5 4 4 2" xfId="32842" xr:uid="{4673B7CD-156D-409C-AE73-D3C9C5255D1F}"/>
    <cellStyle name="Standaard 3 5 2 2 5 4 5" xfId="22658" xr:uid="{1E2627C0-E032-4D5E-AE32-76FCE6AD4CAE}"/>
    <cellStyle name="Standaard 3 5 2 2 5 5" xfId="3143" xr:uid="{A6FB87B0-7D33-4B3D-9E38-5FE76ACAC63B}"/>
    <cellStyle name="Standaard 3 5 2 2 5 5 2" xfId="7235" xr:uid="{37D919C9-8E46-43FF-835F-6A29197D171F}"/>
    <cellStyle name="Standaard 3 5 2 2 5 5 2 2" xfId="17424" xr:uid="{B256E928-1840-4770-A448-CE7D66FD60BE}"/>
    <cellStyle name="Standaard 3 5 2 2 5 5 2 2 2" xfId="37793" xr:uid="{9C9E27DB-3ADC-47F3-9AE6-E7AA2A22F5F4}"/>
    <cellStyle name="Standaard 3 5 2 2 5 5 2 3" xfId="27609" xr:uid="{B5A2B598-6C30-40F7-9F27-B5EB18E9685D}"/>
    <cellStyle name="Standaard 3 5 2 2 5 5 3" xfId="13321" xr:uid="{7F525CDC-F2E7-4182-B701-084405628F90}"/>
    <cellStyle name="Standaard 3 5 2 2 5 5 3 2" xfId="33690" xr:uid="{55297E1A-B8CC-4A22-AAA4-032957100407}"/>
    <cellStyle name="Standaard 3 5 2 2 5 5 4" xfId="23506" xr:uid="{92B593F1-96C8-43D8-964D-000B8627DF6B}"/>
    <cellStyle name="Standaard 3 5 2 2 5 6" xfId="7224" xr:uid="{FDF5D9C8-3D5F-4C96-92BC-C28D933F1390}"/>
    <cellStyle name="Standaard 3 5 2 2 5 6 2" xfId="17413" xr:uid="{0E25BD0C-2C90-4131-B6FB-6A51F80BABB6}"/>
    <cellStyle name="Standaard 3 5 2 2 5 6 2 2" xfId="37782" xr:uid="{E7AC94D5-9559-4A0B-8783-86C623C3FC6F}"/>
    <cellStyle name="Standaard 3 5 2 2 5 6 3" xfId="27598" xr:uid="{2F3EFEF8-930B-43A8-8A74-DACE630B82BA}"/>
    <cellStyle name="Standaard 3 5 2 2 5 7" xfId="10778" xr:uid="{87FF6C7F-CB07-46B6-896C-859F186B0FE9}"/>
    <cellStyle name="Standaard 3 5 2 2 5 7 2" xfId="31147" xr:uid="{164EA2A5-0F48-49BE-9D36-E1D04E0892C7}"/>
    <cellStyle name="Standaard 3 5 2 2 5 8" xfId="20963" xr:uid="{17575DE2-5DA3-4A04-83F9-2FC0C91979A6}"/>
    <cellStyle name="Standaard 3 5 2 2 6" xfId="663" xr:uid="{D7DF8E01-81CC-4E8F-8DEC-4522070C9079}"/>
    <cellStyle name="Standaard 3 5 2 2 6 2" xfId="1513" xr:uid="{80F7685C-EC03-489B-9EEB-5D1A2EF9A378}"/>
    <cellStyle name="Standaard 3 5 2 2 6 2 2" xfId="4058" xr:uid="{61403257-6F60-42BE-83EF-0205F8135AB7}"/>
    <cellStyle name="Standaard 3 5 2 2 6 2 2 2" xfId="7238" xr:uid="{36F732C6-C227-42EA-A968-66BF7A736D54}"/>
    <cellStyle name="Standaard 3 5 2 2 6 2 2 2 2" xfId="17427" xr:uid="{82502CCA-775B-474C-8A84-309630B04AA3}"/>
    <cellStyle name="Standaard 3 5 2 2 6 2 2 2 2 2" xfId="37796" xr:uid="{23693891-49E5-4F96-82C3-2AD6C266944E}"/>
    <cellStyle name="Standaard 3 5 2 2 6 2 2 2 3" xfId="27612" xr:uid="{263A0CEE-A9DE-4774-993C-E43FBD5692ED}"/>
    <cellStyle name="Standaard 3 5 2 2 6 2 2 3" xfId="14236" xr:uid="{64720FB8-5A2B-47A6-89B2-69A19BBDEFFA}"/>
    <cellStyle name="Standaard 3 5 2 2 6 2 2 3 2" xfId="34605" xr:uid="{7C8703FC-1E04-4922-ADCF-D82CFD3436EC}"/>
    <cellStyle name="Standaard 3 5 2 2 6 2 2 4" xfId="24421" xr:uid="{E2432EFD-8C8F-4EEC-8F6E-DE53C5DDC3FB}"/>
    <cellStyle name="Standaard 3 5 2 2 6 2 3" xfId="7237" xr:uid="{09FB5549-9046-44F1-92BC-D8141ECEF06A}"/>
    <cellStyle name="Standaard 3 5 2 2 6 2 3 2" xfId="17426" xr:uid="{604FB7BA-3428-4281-95AF-1F6954EF6D1E}"/>
    <cellStyle name="Standaard 3 5 2 2 6 2 3 2 2" xfId="37795" xr:uid="{CB8B4A22-B8E4-4B64-A940-B974E802EC84}"/>
    <cellStyle name="Standaard 3 5 2 2 6 2 3 3" xfId="27611" xr:uid="{76B0713D-53BB-4136-86D7-FDB55F5A8897}"/>
    <cellStyle name="Standaard 3 5 2 2 6 2 4" xfId="11693" xr:uid="{049F1D06-DAB6-4EA2-97ED-DF7960E8E79F}"/>
    <cellStyle name="Standaard 3 5 2 2 6 2 4 2" xfId="32062" xr:uid="{364863E1-7857-4434-B025-D0DC5AA1F65D}"/>
    <cellStyle name="Standaard 3 5 2 2 6 2 5" xfId="21878" xr:uid="{39373B70-DE70-49F8-980A-EAB48E82EAD4}"/>
    <cellStyle name="Standaard 3 5 2 2 6 3" xfId="2360" xr:uid="{37C3E664-1BEE-4B76-83BF-321C1F2294DC}"/>
    <cellStyle name="Standaard 3 5 2 2 6 3 2" xfId="4905" xr:uid="{7C1C52E3-DD0E-4CE9-8D21-66E7BBB45E05}"/>
    <cellStyle name="Standaard 3 5 2 2 6 3 2 2" xfId="7240" xr:uid="{11E7A0C3-A039-4724-9B43-B20A98CDFE3E}"/>
    <cellStyle name="Standaard 3 5 2 2 6 3 2 2 2" xfId="17429" xr:uid="{D66203F6-4DD3-4F9F-886F-CD110746348A}"/>
    <cellStyle name="Standaard 3 5 2 2 6 3 2 2 2 2" xfId="37798" xr:uid="{3DE338FE-C586-439A-9B2A-0259BD64D3F3}"/>
    <cellStyle name="Standaard 3 5 2 2 6 3 2 2 3" xfId="27614" xr:uid="{17AAD391-0A83-4C48-B290-AA03D5ED34A9}"/>
    <cellStyle name="Standaard 3 5 2 2 6 3 2 3" xfId="15083" xr:uid="{0BC9427C-CB70-4584-B01F-04BC010908AA}"/>
    <cellStyle name="Standaard 3 5 2 2 6 3 2 3 2" xfId="35452" xr:uid="{22637D46-C7D4-445F-B3E1-7DDA935ACA78}"/>
    <cellStyle name="Standaard 3 5 2 2 6 3 2 4" xfId="25268" xr:uid="{1921E247-B357-4F21-8964-2C19A7EED67F}"/>
    <cellStyle name="Standaard 3 5 2 2 6 3 3" xfId="7239" xr:uid="{1918469F-6772-43F9-BDA8-3C05E09FA3B4}"/>
    <cellStyle name="Standaard 3 5 2 2 6 3 3 2" xfId="17428" xr:uid="{ABE38FF4-058A-4772-9E20-2E5C782A3D98}"/>
    <cellStyle name="Standaard 3 5 2 2 6 3 3 2 2" xfId="37797" xr:uid="{CB66EA67-35C3-432B-9F98-DE05AEE6D66F}"/>
    <cellStyle name="Standaard 3 5 2 2 6 3 3 3" xfId="27613" xr:uid="{0B3A94EA-1567-4D29-806D-68D220FE92E0}"/>
    <cellStyle name="Standaard 3 5 2 2 6 3 4" xfId="12540" xr:uid="{973828FE-DD7F-4C14-8036-4799AA6A9323}"/>
    <cellStyle name="Standaard 3 5 2 2 6 3 4 2" xfId="32909" xr:uid="{C8F70FC7-0E86-4DF2-A8FE-5359881C23AF}"/>
    <cellStyle name="Standaard 3 5 2 2 6 3 5" xfId="22725" xr:uid="{87FBCC91-E2ED-4EC2-B9F7-CD634786B7EB}"/>
    <cellStyle name="Standaard 3 5 2 2 6 4" xfId="3210" xr:uid="{9B4C7918-3E9B-4C7D-BC77-84DC357F0FEB}"/>
    <cellStyle name="Standaard 3 5 2 2 6 4 2" xfId="7241" xr:uid="{1EC85846-AC15-47AF-A24C-409D31C2184B}"/>
    <cellStyle name="Standaard 3 5 2 2 6 4 2 2" xfId="17430" xr:uid="{448A9B6B-ABF5-4CFD-9225-26F9BA14F403}"/>
    <cellStyle name="Standaard 3 5 2 2 6 4 2 2 2" xfId="37799" xr:uid="{18F9FC18-0C18-44A8-B6D6-CB53016E1893}"/>
    <cellStyle name="Standaard 3 5 2 2 6 4 2 3" xfId="27615" xr:uid="{F2ED0D05-B24D-4207-B858-B8DCF0E6E80F}"/>
    <cellStyle name="Standaard 3 5 2 2 6 4 3" xfId="13388" xr:uid="{50AAC4E2-8024-4AA7-B0D6-529715B7A733}"/>
    <cellStyle name="Standaard 3 5 2 2 6 4 3 2" xfId="33757" xr:uid="{38A01A27-F155-47ED-AAD0-8EFE2877E920}"/>
    <cellStyle name="Standaard 3 5 2 2 6 4 4" xfId="23573" xr:uid="{F81456D0-C384-4771-838E-23747A8365B9}"/>
    <cellStyle name="Standaard 3 5 2 2 6 5" xfId="7236" xr:uid="{C5CC5DC3-7DC2-4E11-92EC-6605EE89BF60}"/>
    <cellStyle name="Standaard 3 5 2 2 6 5 2" xfId="17425" xr:uid="{C433945C-DBDA-4827-8681-DCCA0808CE43}"/>
    <cellStyle name="Standaard 3 5 2 2 6 5 2 2" xfId="37794" xr:uid="{273DB8A5-ABB4-42C5-8B38-56BF11811D55}"/>
    <cellStyle name="Standaard 3 5 2 2 6 5 3" xfId="27610" xr:uid="{C2AB7D37-D36F-40AF-AF32-0E4ABFD9EA27}"/>
    <cellStyle name="Standaard 3 5 2 2 6 6" xfId="10845" xr:uid="{3713778D-5E80-465F-94DA-1DD5AC2E6310}"/>
    <cellStyle name="Standaard 3 5 2 2 6 6 2" xfId="31214" xr:uid="{AD52C4B7-E5EB-4DD1-8B58-02BB7E88C450}"/>
    <cellStyle name="Standaard 3 5 2 2 6 7" xfId="21030" xr:uid="{A0563833-DCF6-4C3A-A3FE-1A0508188833}"/>
    <cellStyle name="Standaard 3 5 2 2 7" xfId="1089" xr:uid="{92AEB217-66B1-4C29-8DDF-F482097F0BAD}"/>
    <cellStyle name="Standaard 3 5 2 2 7 2" xfId="3634" xr:uid="{BA5EE91C-5FE5-4A52-84A5-9D6A549CF335}"/>
    <cellStyle name="Standaard 3 5 2 2 7 2 2" xfId="7243" xr:uid="{FCE1402F-D187-457D-B21F-9714FCD8C733}"/>
    <cellStyle name="Standaard 3 5 2 2 7 2 2 2" xfId="17432" xr:uid="{4D635827-B464-4EBF-9C5F-7BFF833539CD}"/>
    <cellStyle name="Standaard 3 5 2 2 7 2 2 2 2" xfId="37801" xr:uid="{30595198-7EE6-4240-BA43-2501C216322F}"/>
    <cellStyle name="Standaard 3 5 2 2 7 2 2 3" xfId="27617" xr:uid="{A34BB06B-55CF-4977-ADF5-98BB9BABFC90}"/>
    <cellStyle name="Standaard 3 5 2 2 7 2 3" xfId="13812" xr:uid="{608E2D01-426F-468E-84BC-4F297957CCA4}"/>
    <cellStyle name="Standaard 3 5 2 2 7 2 3 2" xfId="34181" xr:uid="{D8B167B3-A484-4189-868F-79F1A2C9A2FD}"/>
    <cellStyle name="Standaard 3 5 2 2 7 2 4" xfId="23997" xr:uid="{0A8B341B-870E-4632-A0D6-65F2965382EF}"/>
    <cellStyle name="Standaard 3 5 2 2 7 3" xfId="7242" xr:uid="{C7B5789F-E67C-4DD8-B4A4-F1F7BA8D1F6D}"/>
    <cellStyle name="Standaard 3 5 2 2 7 3 2" xfId="17431" xr:uid="{283DD104-5796-482B-950F-A50266B5E413}"/>
    <cellStyle name="Standaard 3 5 2 2 7 3 2 2" xfId="37800" xr:uid="{33587626-202A-4F72-BD97-2A202A984D5E}"/>
    <cellStyle name="Standaard 3 5 2 2 7 3 3" xfId="27616" xr:uid="{E09F2323-4DF8-483D-8C9C-C254F19598F9}"/>
    <cellStyle name="Standaard 3 5 2 2 7 4" xfId="11269" xr:uid="{CD2C09E0-1035-4AC5-809C-3713B5A3FD8D}"/>
    <cellStyle name="Standaard 3 5 2 2 7 4 2" xfId="31638" xr:uid="{19E31023-D4C9-412F-A589-633D2F0DF51A}"/>
    <cellStyle name="Standaard 3 5 2 2 7 5" xfId="21454" xr:uid="{77431A0E-D768-4AD3-AE8A-5595F9DFFE5A}"/>
    <cellStyle name="Standaard 3 5 2 2 8" xfId="1936" xr:uid="{7E456A12-B092-4536-9329-78FF15FF35EC}"/>
    <cellStyle name="Standaard 3 5 2 2 8 2" xfId="4481" xr:uid="{323F9B28-4731-4C51-BF9B-6CC468E99B15}"/>
    <cellStyle name="Standaard 3 5 2 2 8 2 2" xfId="7245" xr:uid="{E3B130BC-7E6B-477B-B511-2E34EF733D81}"/>
    <cellStyle name="Standaard 3 5 2 2 8 2 2 2" xfId="17434" xr:uid="{BBCCED54-9AEA-41C8-9851-C3F5D48874F2}"/>
    <cellStyle name="Standaard 3 5 2 2 8 2 2 2 2" xfId="37803" xr:uid="{1A00206C-6034-4365-8BB4-083120519B40}"/>
    <cellStyle name="Standaard 3 5 2 2 8 2 2 3" xfId="27619" xr:uid="{1431E540-C599-4DB7-A9C7-9B43D8552B06}"/>
    <cellStyle name="Standaard 3 5 2 2 8 2 3" xfId="14659" xr:uid="{99954B6D-835E-46D8-B8CD-C3E653565FEE}"/>
    <cellStyle name="Standaard 3 5 2 2 8 2 3 2" xfId="35028" xr:uid="{E6C40E83-E743-48C8-8038-4AE5F0F077DA}"/>
    <cellStyle name="Standaard 3 5 2 2 8 2 4" xfId="24844" xr:uid="{BE08738E-0EC6-4B72-A4FC-AEF650034FB8}"/>
    <cellStyle name="Standaard 3 5 2 2 8 3" xfId="7244" xr:uid="{C7FBE111-413C-41C9-B3CC-C21E2FB1300C}"/>
    <cellStyle name="Standaard 3 5 2 2 8 3 2" xfId="17433" xr:uid="{B9CD4D24-9916-40A7-9F04-878427304ECF}"/>
    <cellStyle name="Standaard 3 5 2 2 8 3 2 2" xfId="37802" xr:uid="{955A1FF8-CBBC-485F-A98D-6B9911589CDF}"/>
    <cellStyle name="Standaard 3 5 2 2 8 3 3" xfId="27618" xr:uid="{F842E51E-0FED-413C-A676-D011A9D74951}"/>
    <cellStyle name="Standaard 3 5 2 2 8 4" xfId="12116" xr:uid="{A2E4F647-0364-4F9B-ADFB-A1E28AE52864}"/>
    <cellStyle name="Standaard 3 5 2 2 8 4 2" xfId="32485" xr:uid="{EEB080ED-8E2D-413A-8CEA-0FB15C629D2C}"/>
    <cellStyle name="Standaard 3 5 2 2 8 5" xfId="22301" xr:uid="{701D3C87-50DF-4C25-B5A1-763D2ACD5586}"/>
    <cellStyle name="Standaard 3 5 2 2 9" xfId="2786" xr:uid="{5F6A7CF5-A3EF-4503-BCC6-8A4861063F94}"/>
    <cellStyle name="Standaard 3 5 2 2 9 2" xfId="7246" xr:uid="{20FE891E-20D7-4536-B0BA-052BE7F45976}"/>
    <cellStyle name="Standaard 3 5 2 2 9 2 2" xfId="17435" xr:uid="{47563B5A-B013-4F05-AE88-ED5B4EAFDE82}"/>
    <cellStyle name="Standaard 3 5 2 2 9 2 2 2" xfId="37804" xr:uid="{0FE5D5F0-535D-41D3-8614-3B7A8B86444C}"/>
    <cellStyle name="Standaard 3 5 2 2 9 2 3" xfId="27620" xr:uid="{6B836047-A700-4EDF-B285-B92CE28AFEE3}"/>
    <cellStyle name="Standaard 3 5 2 2 9 3" xfId="12964" xr:uid="{A1A0F811-972E-42D0-A3CB-AF3E55154E03}"/>
    <cellStyle name="Standaard 3 5 2 2 9 3 2" xfId="33333" xr:uid="{7D2B1F3A-A777-4A72-AD6D-F0B7F05B5688}"/>
    <cellStyle name="Standaard 3 5 2 2 9 4" xfId="23149" xr:uid="{D54DB19A-703C-42A1-B3A2-2668CD2C2951}"/>
    <cellStyle name="Standaard 3 5 2 3" xfId="136" xr:uid="{55E5BF0E-E36A-4B69-99E1-3D9EC7D2D4AE}"/>
    <cellStyle name="Standaard 3 5 2 3 2" xfId="272" xr:uid="{AD2B52E4-1F06-4339-8DA7-8DF9989B3138}"/>
    <cellStyle name="Standaard 3 5 2 3 2 2" xfId="830" xr:uid="{086D3D27-8AFA-45BA-8B99-89CB27D1DB54}"/>
    <cellStyle name="Standaard 3 5 2 3 2 2 2" xfId="1680" xr:uid="{5F7F44E9-6FB1-439B-8E8D-A2FBB13C23A7}"/>
    <cellStyle name="Standaard 3 5 2 3 2 2 2 2" xfId="4225" xr:uid="{5C1E12D1-CAA8-442B-96DB-55A086B8F95F}"/>
    <cellStyle name="Standaard 3 5 2 3 2 2 2 2 2" xfId="7251" xr:uid="{ABD5C40C-8C4C-4BC5-A82B-43E42713255E}"/>
    <cellStyle name="Standaard 3 5 2 3 2 2 2 2 2 2" xfId="17440" xr:uid="{5942CD06-8641-4F3A-BCF5-1A01A0B3A3C5}"/>
    <cellStyle name="Standaard 3 5 2 3 2 2 2 2 2 2 2" xfId="37809" xr:uid="{A6F39D45-429C-425F-B65B-65936B8153A5}"/>
    <cellStyle name="Standaard 3 5 2 3 2 2 2 2 2 3" xfId="27625" xr:uid="{7C5F215D-15D8-465B-9A7A-7EC5689A658D}"/>
    <cellStyle name="Standaard 3 5 2 3 2 2 2 2 3" xfId="14403" xr:uid="{50D42B42-D672-4197-9F56-966E7D80A6CC}"/>
    <cellStyle name="Standaard 3 5 2 3 2 2 2 2 3 2" xfId="34772" xr:uid="{5EB8D24D-2705-4117-848B-70AEED58CEEE}"/>
    <cellStyle name="Standaard 3 5 2 3 2 2 2 2 4" xfId="24588" xr:uid="{34378894-6039-45CD-964F-C0D7F7567A4A}"/>
    <cellStyle name="Standaard 3 5 2 3 2 2 2 3" xfId="7250" xr:uid="{7572CD84-46BD-4706-A31E-9BBF90C1F08B}"/>
    <cellStyle name="Standaard 3 5 2 3 2 2 2 3 2" xfId="17439" xr:uid="{9C0A229E-80CC-4D0E-A43A-E5185F9D4868}"/>
    <cellStyle name="Standaard 3 5 2 3 2 2 2 3 2 2" xfId="37808" xr:uid="{FC400FFD-C82B-4F41-98F6-E6CC1DDD6B7D}"/>
    <cellStyle name="Standaard 3 5 2 3 2 2 2 3 3" xfId="27624" xr:uid="{3082DA8D-DB12-4655-9AFC-73F76CDDD1BE}"/>
    <cellStyle name="Standaard 3 5 2 3 2 2 2 4" xfId="11860" xr:uid="{28CC79FB-1830-47C2-873C-854EE722FAC9}"/>
    <cellStyle name="Standaard 3 5 2 3 2 2 2 4 2" xfId="32229" xr:uid="{59CBA0BA-FCF8-4D7F-890C-959FF3CDB8D2}"/>
    <cellStyle name="Standaard 3 5 2 3 2 2 2 5" xfId="22045" xr:uid="{8A8245CA-8F33-40DD-A25B-FC33E3335BA3}"/>
    <cellStyle name="Standaard 3 5 2 3 2 2 3" xfId="2527" xr:uid="{426519B7-1967-4B4B-809D-183E1B080286}"/>
    <cellStyle name="Standaard 3 5 2 3 2 2 3 2" xfId="5072" xr:uid="{A5949553-6641-4E5D-B3CC-158C4078ACA5}"/>
    <cellStyle name="Standaard 3 5 2 3 2 2 3 2 2" xfId="7253" xr:uid="{E12A0963-20A2-4B5D-BDA2-7A3DD18B73B5}"/>
    <cellStyle name="Standaard 3 5 2 3 2 2 3 2 2 2" xfId="17442" xr:uid="{8C52384F-EF32-497D-AC2D-D0DC24736A22}"/>
    <cellStyle name="Standaard 3 5 2 3 2 2 3 2 2 2 2" xfId="37811" xr:uid="{ED244372-E377-4A77-A4BC-B046733DB5F1}"/>
    <cellStyle name="Standaard 3 5 2 3 2 2 3 2 2 3" xfId="27627" xr:uid="{C0D1C29B-E9B6-4540-8035-8D4AA7F633AA}"/>
    <cellStyle name="Standaard 3 5 2 3 2 2 3 2 3" xfId="15250" xr:uid="{9B841BA2-424F-4768-A9B2-F78398A3F99B}"/>
    <cellStyle name="Standaard 3 5 2 3 2 2 3 2 3 2" xfId="35619" xr:uid="{85B8B058-E4E9-4A78-9281-9C8FAE544119}"/>
    <cellStyle name="Standaard 3 5 2 3 2 2 3 2 4" xfId="25435" xr:uid="{2AE50AB2-0FC7-477E-B8E8-1ED12A9146C8}"/>
    <cellStyle name="Standaard 3 5 2 3 2 2 3 3" xfId="7252" xr:uid="{CF6CCA89-51C9-45A0-817A-7637941FC83F}"/>
    <cellStyle name="Standaard 3 5 2 3 2 2 3 3 2" xfId="17441" xr:uid="{23999A1B-BBFB-4806-8B73-91E7C75D4981}"/>
    <cellStyle name="Standaard 3 5 2 3 2 2 3 3 2 2" xfId="37810" xr:uid="{B07924D9-9372-40F4-9CF1-7F22479082B2}"/>
    <cellStyle name="Standaard 3 5 2 3 2 2 3 3 3" xfId="27626" xr:uid="{0CD44E8E-3D7A-46BB-B35B-FB6EEA80E1BE}"/>
    <cellStyle name="Standaard 3 5 2 3 2 2 3 4" xfId="12707" xr:uid="{1EB411EE-18F0-4BFA-9FC8-223A692D8815}"/>
    <cellStyle name="Standaard 3 5 2 3 2 2 3 4 2" xfId="33076" xr:uid="{24BED501-774D-4BBC-818B-7F994D73C294}"/>
    <cellStyle name="Standaard 3 5 2 3 2 2 3 5" xfId="22892" xr:uid="{D1002D1D-5AAF-4891-A737-EDEA6C5063F1}"/>
    <cellStyle name="Standaard 3 5 2 3 2 2 4" xfId="3377" xr:uid="{4E6AE363-4F00-42FC-A68A-FBC237617615}"/>
    <cellStyle name="Standaard 3 5 2 3 2 2 4 2" xfId="7254" xr:uid="{62D83381-AB3C-4564-9681-37A63416E15C}"/>
    <cellStyle name="Standaard 3 5 2 3 2 2 4 2 2" xfId="17443" xr:uid="{FD2656AB-C568-4AED-ADB8-224FFEF96612}"/>
    <cellStyle name="Standaard 3 5 2 3 2 2 4 2 2 2" xfId="37812" xr:uid="{90C43A6C-E9C3-458B-8E89-B172DA654206}"/>
    <cellStyle name="Standaard 3 5 2 3 2 2 4 2 3" xfId="27628" xr:uid="{85A566D5-434C-4DF7-B97A-9AFA2FC91D97}"/>
    <cellStyle name="Standaard 3 5 2 3 2 2 4 3" xfId="13555" xr:uid="{10702BB6-F543-43D9-8137-AC48F1156BD8}"/>
    <cellStyle name="Standaard 3 5 2 3 2 2 4 3 2" xfId="33924" xr:uid="{7FDD25A5-4BA8-4496-90E0-661F6F122E95}"/>
    <cellStyle name="Standaard 3 5 2 3 2 2 4 4" xfId="23740" xr:uid="{62D753CA-412A-4C8A-9120-A508E957D398}"/>
    <cellStyle name="Standaard 3 5 2 3 2 2 5" xfId="7249" xr:uid="{47AE3279-D324-4DE2-9D88-E5D4E3FBF87F}"/>
    <cellStyle name="Standaard 3 5 2 3 2 2 5 2" xfId="17438" xr:uid="{46609F84-C7EB-486D-83EF-7D510B83C14D}"/>
    <cellStyle name="Standaard 3 5 2 3 2 2 5 2 2" xfId="37807" xr:uid="{A8EE189D-D962-4A5A-ACB0-5E4ABCE7CB70}"/>
    <cellStyle name="Standaard 3 5 2 3 2 2 5 3" xfId="27623" xr:uid="{3C69B505-7AD8-45E4-83D4-D0A28BABBE7B}"/>
    <cellStyle name="Standaard 3 5 2 3 2 2 6" xfId="11012" xr:uid="{79CF2596-543C-4187-8E7C-B2365E16E863}"/>
    <cellStyle name="Standaard 3 5 2 3 2 2 6 2" xfId="31381" xr:uid="{0E788241-B614-4561-A4E8-2447BF718EA3}"/>
    <cellStyle name="Standaard 3 5 2 3 2 2 7" xfId="21197" xr:uid="{8F62F350-F184-41FB-8F05-520EC1C1060F}"/>
    <cellStyle name="Standaard 3 5 2 3 2 3" xfId="1256" xr:uid="{6CB8DF14-020C-4D26-AA00-EB506759740D}"/>
    <cellStyle name="Standaard 3 5 2 3 2 3 2" xfId="3801" xr:uid="{1DF37936-8FBC-4ECD-AEF1-8CD135D0CE01}"/>
    <cellStyle name="Standaard 3 5 2 3 2 3 2 2" xfId="7256" xr:uid="{36390F7E-B21F-470C-A54C-62139A053D07}"/>
    <cellStyle name="Standaard 3 5 2 3 2 3 2 2 2" xfId="17445" xr:uid="{4D92C0A8-400E-4545-9962-F0FA5B406909}"/>
    <cellStyle name="Standaard 3 5 2 3 2 3 2 2 2 2" xfId="37814" xr:uid="{B5209801-B4F8-4DFB-A135-B0DCF533E659}"/>
    <cellStyle name="Standaard 3 5 2 3 2 3 2 2 3" xfId="27630" xr:uid="{D91A2EEF-0D14-4DE8-B437-A9594B8DF5B8}"/>
    <cellStyle name="Standaard 3 5 2 3 2 3 2 3" xfId="13979" xr:uid="{074A15A0-7455-4222-A9F7-6FE1A26B5D4A}"/>
    <cellStyle name="Standaard 3 5 2 3 2 3 2 3 2" xfId="34348" xr:uid="{AAFFA603-A0FE-45F8-9FC6-DF8314F794D6}"/>
    <cellStyle name="Standaard 3 5 2 3 2 3 2 4" xfId="24164" xr:uid="{6A8742EF-D508-411C-8656-4139CEAEB976}"/>
    <cellStyle name="Standaard 3 5 2 3 2 3 3" xfId="7255" xr:uid="{C304F5CF-1C09-4350-A09E-61E31C62BE07}"/>
    <cellStyle name="Standaard 3 5 2 3 2 3 3 2" xfId="17444" xr:uid="{94F7BCCE-796B-4257-97A2-D0B7008398D8}"/>
    <cellStyle name="Standaard 3 5 2 3 2 3 3 2 2" xfId="37813" xr:uid="{762B9C8B-9EFC-4EF4-B3A2-29443AC81712}"/>
    <cellStyle name="Standaard 3 5 2 3 2 3 3 3" xfId="27629" xr:uid="{E2DB1AA1-1222-4AB5-B00D-CDFD724F0925}"/>
    <cellStyle name="Standaard 3 5 2 3 2 3 4" xfId="11436" xr:uid="{A5B9996A-0B08-4D5A-ABE6-53151B693962}"/>
    <cellStyle name="Standaard 3 5 2 3 2 3 4 2" xfId="31805" xr:uid="{A54FBC81-AF8B-4F64-A6C3-BAE71895C188}"/>
    <cellStyle name="Standaard 3 5 2 3 2 3 5" xfId="21621" xr:uid="{0F9B25C1-437F-4913-AEAE-450862C068D5}"/>
    <cellStyle name="Standaard 3 5 2 3 2 4" xfId="2103" xr:uid="{CD2BB056-DF46-4F8C-B4AB-A810C3F6FF22}"/>
    <cellStyle name="Standaard 3 5 2 3 2 4 2" xfId="4648" xr:uid="{21F6877F-DF1D-4579-A169-5DB9EDF11ED3}"/>
    <cellStyle name="Standaard 3 5 2 3 2 4 2 2" xfId="7258" xr:uid="{C2525048-02CC-47D7-A47D-450729A7C0B0}"/>
    <cellStyle name="Standaard 3 5 2 3 2 4 2 2 2" xfId="17447" xr:uid="{64914222-2A6C-4B77-9FAC-E402C85CF01E}"/>
    <cellStyle name="Standaard 3 5 2 3 2 4 2 2 2 2" xfId="37816" xr:uid="{DC535161-485F-47C7-9AF2-2F34607F06EE}"/>
    <cellStyle name="Standaard 3 5 2 3 2 4 2 2 3" xfId="27632" xr:uid="{0C71CA14-5466-4209-B2B4-5EEF5F575450}"/>
    <cellStyle name="Standaard 3 5 2 3 2 4 2 3" xfId="14826" xr:uid="{3CA94027-539B-4B2F-AE6F-5FF11B3DBE58}"/>
    <cellStyle name="Standaard 3 5 2 3 2 4 2 3 2" xfId="35195" xr:uid="{1DF75178-7771-48E2-9820-A0E1F1D2868F}"/>
    <cellStyle name="Standaard 3 5 2 3 2 4 2 4" xfId="25011" xr:uid="{439B90DF-EF61-4BA0-AEE6-0ADDFD28A84D}"/>
    <cellStyle name="Standaard 3 5 2 3 2 4 3" xfId="7257" xr:uid="{A781D33C-2C2E-4742-A08A-23FE083B42E5}"/>
    <cellStyle name="Standaard 3 5 2 3 2 4 3 2" xfId="17446" xr:uid="{AE004673-1885-48CA-825A-B0356262C10F}"/>
    <cellStyle name="Standaard 3 5 2 3 2 4 3 2 2" xfId="37815" xr:uid="{D31838B9-E630-4483-BA4C-7260F9242BE2}"/>
    <cellStyle name="Standaard 3 5 2 3 2 4 3 3" xfId="27631" xr:uid="{555FD109-5E82-41FB-ACD7-A3B3B33D32EF}"/>
    <cellStyle name="Standaard 3 5 2 3 2 4 4" xfId="12283" xr:uid="{4CA37E2B-4EB8-4543-9485-04FD6F9C597D}"/>
    <cellStyle name="Standaard 3 5 2 3 2 4 4 2" xfId="32652" xr:uid="{7B51D319-81FB-4309-B286-E7B542B707DD}"/>
    <cellStyle name="Standaard 3 5 2 3 2 4 5" xfId="22468" xr:uid="{9CDDC2D9-B807-4EE4-B2C7-C6EC45336466}"/>
    <cellStyle name="Standaard 3 5 2 3 2 5" xfId="2953" xr:uid="{6858A5A5-82BF-406D-9A40-50D4A0058D6F}"/>
    <cellStyle name="Standaard 3 5 2 3 2 5 2" xfId="7259" xr:uid="{AFA65B14-2AC3-4DFB-94FE-3495BF46E160}"/>
    <cellStyle name="Standaard 3 5 2 3 2 5 2 2" xfId="17448" xr:uid="{E63E037A-DB46-48E1-A557-774848F411B9}"/>
    <cellStyle name="Standaard 3 5 2 3 2 5 2 2 2" xfId="37817" xr:uid="{AEC059B0-DAAD-47E3-89F6-707EF1677D14}"/>
    <cellStyle name="Standaard 3 5 2 3 2 5 2 3" xfId="27633" xr:uid="{3E5B04FC-00F2-4A37-8400-317DD6C43B8C}"/>
    <cellStyle name="Standaard 3 5 2 3 2 5 3" xfId="13131" xr:uid="{B22EEF9C-493B-409E-AB3F-FFC32825E2D8}"/>
    <cellStyle name="Standaard 3 5 2 3 2 5 3 2" xfId="33500" xr:uid="{9A843309-7D84-4FA8-9CC1-E2B2A5E4853D}"/>
    <cellStyle name="Standaard 3 5 2 3 2 5 4" xfId="23316" xr:uid="{963D33C3-B64E-4B4E-A2B4-2B5E2A315F82}"/>
    <cellStyle name="Standaard 3 5 2 3 2 6" xfId="7248" xr:uid="{2892E2C4-9676-4247-82F7-099BC07ECEFB}"/>
    <cellStyle name="Standaard 3 5 2 3 2 6 2" xfId="17437" xr:uid="{4CA60B1A-8F70-4AD0-9EE9-BA49C72C18D9}"/>
    <cellStyle name="Standaard 3 5 2 3 2 6 2 2" xfId="37806" xr:uid="{C9079F3B-E448-4AE8-89BC-FB1B26676611}"/>
    <cellStyle name="Standaard 3 5 2 3 2 6 3" xfId="27622" xr:uid="{CE4F9640-A541-42E3-901F-D5B59C7B0625}"/>
    <cellStyle name="Standaard 3 5 2 3 2 7" xfId="10588" xr:uid="{CCCF39E4-CE93-478A-A4BD-5460D4888A35}"/>
    <cellStyle name="Standaard 3 5 2 3 2 7 2" xfId="30957" xr:uid="{0DFBB423-1466-4522-9D8C-72D336260099}"/>
    <cellStyle name="Standaard 3 5 2 3 2 8" xfId="20773" xr:uid="{A28181E2-55EA-4E89-84F0-463F7DCB771B}"/>
    <cellStyle name="Standaard 3 5 2 3 3" xfId="696" xr:uid="{CEC26422-FC1A-43AE-8157-0D8A1481AB28}"/>
    <cellStyle name="Standaard 3 5 2 3 3 2" xfId="1546" xr:uid="{4444DBDB-CDEA-45CF-8EC9-B7805EE6D48F}"/>
    <cellStyle name="Standaard 3 5 2 3 3 2 2" xfId="4091" xr:uid="{306258EF-58D2-4731-B6B3-72071F27D494}"/>
    <cellStyle name="Standaard 3 5 2 3 3 2 2 2" xfId="7262" xr:uid="{0F4ACB7C-020E-4BD6-BCC5-4D60D5D78F2C}"/>
    <cellStyle name="Standaard 3 5 2 3 3 2 2 2 2" xfId="17451" xr:uid="{6F74ABE2-43ED-40CF-90FD-069E0FB08DAE}"/>
    <cellStyle name="Standaard 3 5 2 3 3 2 2 2 2 2" xfId="37820" xr:uid="{C1F28EE7-1C99-4540-8129-6080D20837F1}"/>
    <cellStyle name="Standaard 3 5 2 3 3 2 2 2 3" xfId="27636" xr:uid="{16889D9A-F21F-4DE5-9D0F-8507184C9049}"/>
    <cellStyle name="Standaard 3 5 2 3 3 2 2 3" xfId="14269" xr:uid="{F3668105-498D-4D51-9999-B73DC6221C48}"/>
    <cellStyle name="Standaard 3 5 2 3 3 2 2 3 2" xfId="34638" xr:uid="{8EF7A3E5-E3F7-4BF3-A04E-3BD14A373BE9}"/>
    <cellStyle name="Standaard 3 5 2 3 3 2 2 4" xfId="24454" xr:uid="{FCCCC953-972D-4DE7-A98C-8BA87DCDAE07}"/>
    <cellStyle name="Standaard 3 5 2 3 3 2 3" xfId="7261" xr:uid="{8F588D7A-7E44-4065-8DA8-416642E85B87}"/>
    <cellStyle name="Standaard 3 5 2 3 3 2 3 2" xfId="17450" xr:uid="{B74A2841-8045-4B05-9718-226127CB1937}"/>
    <cellStyle name="Standaard 3 5 2 3 3 2 3 2 2" xfId="37819" xr:uid="{83085913-5A6B-49AB-B149-4BBCEB3CBB11}"/>
    <cellStyle name="Standaard 3 5 2 3 3 2 3 3" xfId="27635" xr:uid="{288F5C6C-21C0-422A-A320-1E51EFA034F4}"/>
    <cellStyle name="Standaard 3 5 2 3 3 2 4" xfId="11726" xr:uid="{1DB4F344-9EA0-4E48-BEA7-1C371D138ADE}"/>
    <cellStyle name="Standaard 3 5 2 3 3 2 4 2" xfId="32095" xr:uid="{62688064-D420-4101-960E-D963F3BAEE47}"/>
    <cellStyle name="Standaard 3 5 2 3 3 2 5" xfId="21911" xr:uid="{C7D8A4C9-3A9D-4410-A036-4BAC483C8CBD}"/>
    <cellStyle name="Standaard 3 5 2 3 3 3" xfId="2393" xr:uid="{8AE41AD4-6146-4928-959B-E502EAA53F02}"/>
    <cellStyle name="Standaard 3 5 2 3 3 3 2" xfId="4938" xr:uid="{BD95810C-116F-4189-AF98-AC1BFB223763}"/>
    <cellStyle name="Standaard 3 5 2 3 3 3 2 2" xfId="7264" xr:uid="{C9D528DB-33FA-4054-A5BD-15E8F18B8B9A}"/>
    <cellStyle name="Standaard 3 5 2 3 3 3 2 2 2" xfId="17453" xr:uid="{A6155F6C-C296-4973-AFA5-A191DC2A3927}"/>
    <cellStyle name="Standaard 3 5 2 3 3 3 2 2 2 2" xfId="37822" xr:uid="{C85EB458-913A-470C-B49E-D00C6DB83382}"/>
    <cellStyle name="Standaard 3 5 2 3 3 3 2 2 3" xfId="27638" xr:uid="{0AB399A2-93A2-4B33-B168-241DCA624469}"/>
    <cellStyle name="Standaard 3 5 2 3 3 3 2 3" xfId="15116" xr:uid="{33363A86-3D4B-4A57-8137-488B21E6D9B3}"/>
    <cellStyle name="Standaard 3 5 2 3 3 3 2 3 2" xfId="35485" xr:uid="{910278B8-6671-499E-AA0D-6851F019439E}"/>
    <cellStyle name="Standaard 3 5 2 3 3 3 2 4" xfId="25301" xr:uid="{EC6AB81C-3CFE-4D60-8DD3-73E1E9A1CA42}"/>
    <cellStyle name="Standaard 3 5 2 3 3 3 3" xfId="7263" xr:uid="{5FCC6D4F-0394-4DDE-A83F-A3A523851F5A}"/>
    <cellStyle name="Standaard 3 5 2 3 3 3 3 2" xfId="17452" xr:uid="{3DDFBB94-BBE8-4E69-9DEF-A057E0348031}"/>
    <cellStyle name="Standaard 3 5 2 3 3 3 3 2 2" xfId="37821" xr:uid="{73C1600B-65FB-44E1-B48D-AEBCAE23236C}"/>
    <cellStyle name="Standaard 3 5 2 3 3 3 3 3" xfId="27637" xr:uid="{9336BC4B-BB81-4B6F-8462-74DCAFA8F495}"/>
    <cellStyle name="Standaard 3 5 2 3 3 3 4" xfId="12573" xr:uid="{7782B083-AEF5-45B2-86F6-893278FFF831}"/>
    <cellStyle name="Standaard 3 5 2 3 3 3 4 2" xfId="32942" xr:uid="{BE4264B7-BF08-410D-B97C-259603150E1A}"/>
    <cellStyle name="Standaard 3 5 2 3 3 3 5" xfId="22758" xr:uid="{0008F32A-9E93-4B0A-B1DE-C22C86436DB5}"/>
    <cellStyle name="Standaard 3 5 2 3 3 4" xfId="3243" xr:uid="{FFFB013E-581F-40DD-8E06-FE55BE539EE7}"/>
    <cellStyle name="Standaard 3 5 2 3 3 4 2" xfId="7265" xr:uid="{3DC603C8-B627-4250-9DBA-582DCB3AEB95}"/>
    <cellStyle name="Standaard 3 5 2 3 3 4 2 2" xfId="17454" xr:uid="{C44B28BF-C9BE-4CE6-B575-29808AE16D10}"/>
    <cellStyle name="Standaard 3 5 2 3 3 4 2 2 2" xfId="37823" xr:uid="{736A4C97-A331-40C8-95FF-3D6C86C5579C}"/>
    <cellStyle name="Standaard 3 5 2 3 3 4 2 3" xfId="27639" xr:uid="{AE3B91CD-BD1B-42F7-83E2-91CA4C341F69}"/>
    <cellStyle name="Standaard 3 5 2 3 3 4 3" xfId="13421" xr:uid="{EB8E232B-AF1D-4938-9E43-0F060985A3CB}"/>
    <cellStyle name="Standaard 3 5 2 3 3 4 3 2" xfId="33790" xr:uid="{7220D962-36BC-46B7-9E27-F91F59EB83BB}"/>
    <cellStyle name="Standaard 3 5 2 3 3 4 4" xfId="23606" xr:uid="{DEBFF407-825C-49A7-848A-A4A66896EF7F}"/>
    <cellStyle name="Standaard 3 5 2 3 3 5" xfId="7260" xr:uid="{D696FF06-706D-47FC-8527-0ADAF86E39F6}"/>
    <cellStyle name="Standaard 3 5 2 3 3 5 2" xfId="17449" xr:uid="{CA8F5A63-096F-48F6-8BC9-E55138FF3665}"/>
    <cellStyle name="Standaard 3 5 2 3 3 5 2 2" xfId="37818" xr:uid="{0BEBD391-771D-4648-B21D-EA4FC6F56FC7}"/>
    <cellStyle name="Standaard 3 5 2 3 3 5 3" xfId="27634" xr:uid="{336F6485-8D53-45A1-87FD-AE229FDEBABD}"/>
    <cellStyle name="Standaard 3 5 2 3 3 6" xfId="10878" xr:uid="{04F2C71B-3EF0-489A-9264-AB7A17D15929}"/>
    <cellStyle name="Standaard 3 5 2 3 3 6 2" xfId="31247" xr:uid="{A68C4D8A-733F-4A61-906C-AEB8A3478FF1}"/>
    <cellStyle name="Standaard 3 5 2 3 3 7" xfId="21063" xr:uid="{3C59347A-D437-4A36-B57E-B1419CAC8AB8}"/>
    <cellStyle name="Standaard 3 5 2 3 4" xfId="1122" xr:uid="{1632AED6-E943-4D86-BE2E-92FBF481AB24}"/>
    <cellStyle name="Standaard 3 5 2 3 4 2" xfId="3667" xr:uid="{D0FFE994-7C6E-4BF2-BD40-FDB57E51A80F}"/>
    <cellStyle name="Standaard 3 5 2 3 4 2 2" xfId="7267" xr:uid="{85909D80-C102-45C0-B342-A667E794F44D}"/>
    <cellStyle name="Standaard 3 5 2 3 4 2 2 2" xfId="17456" xr:uid="{B31687D6-F5C5-4EF5-8916-3E29262F7C33}"/>
    <cellStyle name="Standaard 3 5 2 3 4 2 2 2 2" xfId="37825" xr:uid="{57F36CF7-133C-4925-B624-D7F7864D1BCC}"/>
    <cellStyle name="Standaard 3 5 2 3 4 2 2 3" xfId="27641" xr:uid="{EEAE6050-854D-4897-99BD-8399BF8F4BB5}"/>
    <cellStyle name="Standaard 3 5 2 3 4 2 3" xfId="13845" xr:uid="{6C4C7FF8-9EA4-4FF7-9EF3-C9659BE0AF83}"/>
    <cellStyle name="Standaard 3 5 2 3 4 2 3 2" xfId="34214" xr:uid="{8F092900-3A04-484A-ACDA-948AED4B90C2}"/>
    <cellStyle name="Standaard 3 5 2 3 4 2 4" xfId="24030" xr:uid="{93497F32-2DFB-4138-BC19-83134CC2D21E}"/>
    <cellStyle name="Standaard 3 5 2 3 4 3" xfId="7266" xr:uid="{56749301-7A59-452B-A3E9-9796B4AA329C}"/>
    <cellStyle name="Standaard 3 5 2 3 4 3 2" xfId="17455" xr:uid="{3B9DDC88-6C21-44EE-8DB9-874AC28639C5}"/>
    <cellStyle name="Standaard 3 5 2 3 4 3 2 2" xfId="37824" xr:uid="{F2FFD606-3982-47DE-A312-6030FFAFB8DB}"/>
    <cellStyle name="Standaard 3 5 2 3 4 3 3" xfId="27640" xr:uid="{8D76BD24-40AA-4C6E-AB8D-F36B43FE1071}"/>
    <cellStyle name="Standaard 3 5 2 3 4 4" xfId="11302" xr:uid="{1B46EEE7-2051-4CFF-9BF3-EFE53E9C9B46}"/>
    <cellStyle name="Standaard 3 5 2 3 4 4 2" xfId="31671" xr:uid="{63C71F36-74E1-4980-91E2-072E80A4D2FF}"/>
    <cellStyle name="Standaard 3 5 2 3 4 5" xfId="21487" xr:uid="{82859A90-0580-4AB4-8D98-C5C86436DF99}"/>
    <cellStyle name="Standaard 3 5 2 3 5" xfId="1969" xr:uid="{BF670274-9E22-4643-AB5F-C9CA341EF001}"/>
    <cellStyle name="Standaard 3 5 2 3 5 2" xfId="4514" xr:uid="{12967122-667C-432D-9F2D-7C1C40247741}"/>
    <cellStyle name="Standaard 3 5 2 3 5 2 2" xfId="7269" xr:uid="{74658EC6-34EC-4A06-B06E-4D71932E5DDC}"/>
    <cellStyle name="Standaard 3 5 2 3 5 2 2 2" xfId="17458" xr:uid="{A063CB4E-9862-4B11-9BA1-D8EBF5508DD2}"/>
    <cellStyle name="Standaard 3 5 2 3 5 2 2 2 2" xfId="37827" xr:uid="{4DB3ADF7-D467-423C-A112-4A28A54C4AC5}"/>
    <cellStyle name="Standaard 3 5 2 3 5 2 2 3" xfId="27643" xr:uid="{37E43265-870A-41CC-B4A9-4A2E91D2BEAC}"/>
    <cellStyle name="Standaard 3 5 2 3 5 2 3" xfId="14692" xr:uid="{B400ED2E-9910-4447-8579-1E26F45A24AB}"/>
    <cellStyle name="Standaard 3 5 2 3 5 2 3 2" xfId="35061" xr:uid="{A93CD543-0D8E-4CFB-A8B0-8DB9EC16BE28}"/>
    <cellStyle name="Standaard 3 5 2 3 5 2 4" xfId="24877" xr:uid="{762CCCCF-6EA7-4BE6-B5D2-223350F4B6DD}"/>
    <cellStyle name="Standaard 3 5 2 3 5 3" xfId="7268" xr:uid="{FCC11ACC-83A1-487D-9C79-739E535ED68D}"/>
    <cellStyle name="Standaard 3 5 2 3 5 3 2" xfId="17457" xr:uid="{42BB3D32-BAEC-4705-B1E1-7C0CA460A780}"/>
    <cellStyle name="Standaard 3 5 2 3 5 3 2 2" xfId="37826" xr:uid="{234DDF78-A65E-4C10-8610-D3839E2FCD2E}"/>
    <cellStyle name="Standaard 3 5 2 3 5 3 3" xfId="27642" xr:uid="{0AC61D5D-C76F-441B-A339-683CA24DAC09}"/>
    <cellStyle name="Standaard 3 5 2 3 5 4" xfId="12149" xr:uid="{CAD6FC58-7265-491C-9E4B-72AEDE33D1AE}"/>
    <cellStyle name="Standaard 3 5 2 3 5 4 2" xfId="32518" xr:uid="{4D0E3A6A-A141-4ED8-9AA3-2389572F1066}"/>
    <cellStyle name="Standaard 3 5 2 3 5 5" xfId="22334" xr:uid="{53FCA6AA-4804-4A1F-8260-48B4B04377E4}"/>
    <cellStyle name="Standaard 3 5 2 3 6" xfId="2819" xr:uid="{5094B575-DBBE-4D42-941B-DD85FFCD0484}"/>
    <cellStyle name="Standaard 3 5 2 3 6 2" xfId="7270" xr:uid="{ED67073E-7204-4E71-BB93-1C391BCB4784}"/>
    <cellStyle name="Standaard 3 5 2 3 6 2 2" xfId="17459" xr:uid="{7C231F96-2BC6-42DE-989D-A97FD9B38279}"/>
    <cellStyle name="Standaard 3 5 2 3 6 2 2 2" xfId="37828" xr:uid="{2F2D78F6-260D-409A-8A89-33A046BDF0E3}"/>
    <cellStyle name="Standaard 3 5 2 3 6 2 3" xfId="27644" xr:uid="{690C7674-CD61-4DBE-A63E-0A2706FE5F6E}"/>
    <cellStyle name="Standaard 3 5 2 3 6 3" xfId="12997" xr:uid="{6343F7E8-8CCD-424B-A276-C06CE396E064}"/>
    <cellStyle name="Standaard 3 5 2 3 6 3 2" xfId="33366" xr:uid="{B119D6E4-E07C-4390-BAA6-0FFDD77311BB}"/>
    <cellStyle name="Standaard 3 5 2 3 6 4" xfId="23182" xr:uid="{8ED32086-48D0-449F-BBB4-D9DB830149DE}"/>
    <cellStyle name="Standaard 3 5 2 3 7" xfId="7247" xr:uid="{A8E2F143-6E89-447A-A72D-C01013A82040}"/>
    <cellStyle name="Standaard 3 5 2 3 7 2" xfId="17436" xr:uid="{F369F311-EAE2-4519-AD79-D1AD79087395}"/>
    <cellStyle name="Standaard 3 5 2 3 7 2 2" xfId="37805" xr:uid="{4549822C-77D1-46B6-A564-B6BB7FED26B9}"/>
    <cellStyle name="Standaard 3 5 2 3 7 3" xfId="27621" xr:uid="{6CCE5B7F-A11C-472B-9BFC-17C48B7562FA}"/>
    <cellStyle name="Standaard 3 5 2 3 8" xfId="10454" xr:uid="{C09A01E8-60C2-4F7B-B8F4-7963368B4253}"/>
    <cellStyle name="Standaard 3 5 2 3 8 2" xfId="30823" xr:uid="{D0F687CD-5F93-4EAF-9C6D-7B6DB158A68E}"/>
    <cellStyle name="Standaard 3 5 2 3 9" xfId="20639" xr:uid="{3FC9AA45-20FD-4163-9C54-449712BE2B09}"/>
    <cellStyle name="Standaard 3 5 2 4" xfId="206" xr:uid="{492E593D-2E46-40DA-9C76-329F3A5A8C97}"/>
    <cellStyle name="Standaard 3 5 2 4 2" xfId="764" xr:uid="{3FBADE1A-C1CD-425C-B749-790033DB66A1}"/>
    <cellStyle name="Standaard 3 5 2 4 2 2" xfId="1614" xr:uid="{47FCB324-06CC-482B-80A2-8AB1B5F3F9F4}"/>
    <cellStyle name="Standaard 3 5 2 4 2 2 2" xfId="4159" xr:uid="{A14CE31D-7956-4C81-B066-6B7EDEB4A9E8}"/>
    <cellStyle name="Standaard 3 5 2 4 2 2 2 2" xfId="7274" xr:uid="{657D6139-6A2E-41F4-8E49-3EC28ECBD198}"/>
    <cellStyle name="Standaard 3 5 2 4 2 2 2 2 2" xfId="17463" xr:uid="{098A500C-5FB7-46B0-BB62-4DF36E8690A5}"/>
    <cellStyle name="Standaard 3 5 2 4 2 2 2 2 2 2" xfId="37832" xr:uid="{FE359733-1FA3-4DC0-8EE8-41BF30C44503}"/>
    <cellStyle name="Standaard 3 5 2 4 2 2 2 2 3" xfId="27648" xr:uid="{E7950E63-3D70-497D-AC86-45C1D0BF76E9}"/>
    <cellStyle name="Standaard 3 5 2 4 2 2 2 3" xfId="14337" xr:uid="{497BAE2B-9838-4C56-9628-89F35C59C3C2}"/>
    <cellStyle name="Standaard 3 5 2 4 2 2 2 3 2" xfId="34706" xr:uid="{A5A269CD-240A-42F5-927A-357F49F92831}"/>
    <cellStyle name="Standaard 3 5 2 4 2 2 2 4" xfId="24522" xr:uid="{CC798854-0EC4-48F5-80C2-4711B914F8BE}"/>
    <cellStyle name="Standaard 3 5 2 4 2 2 3" xfId="7273" xr:uid="{09E26F4F-4A30-47D4-9809-156EAE322CE9}"/>
    <cellStyle name="Standaard 3 5 2 4 2 2 3 2" xfId="17462" xr:uid="{ECD42F71-12EF-4483-B2B2-DFF28F8EA10D}"/>
    <cellStyle name="Standaard 3 5 2 4 2 2 3 2 2" xfId="37831" xr:uid="{A74D3465-9ACA-43AE-A225-A6CBD344EF02}"/>
    <cellStyle name="Standaard 3 5 2 4 2 2 3 3" xfId="27647" xr:uid="{8AE4635A-F981-48BC-B0E0-F7646FC411FE}"/>
    <cellStyle name="Standaard 3 5 2 4 2 2 4" xfId="11794" xr:uid="{EC34A897-6E6D-4D4B-B79D-B3F72E94546C}"/>
    <cellStyle name="Standaard 3 5 2 4 2 2 4 2" xfId="32163" xr:uid="{3EC30768-619C-43B8-8175-2CBC54AE6009}"/>
    <cellStyle name="Standaard 3 5 2 4 2 2 5" xfId="21979" xr:uid="{96A92B61-E723-4537-B5E9-3068882C9C81}"/>
    <cellStyle name="Standaard 3 5 2 4 2 3" xfId="2461" xr:uid="{C4E13789-3D91-4B22-BF55-143167C6E706}"/>
    <cellStyle name="Standaard 3 5 2 4 2 3 2" xfId="5006" xr:uid="{7BF5F01D-8CD0-4191-817F-D6F525A66E6E}"/>
    <cellStyle name="Standaard 3 5 2 4 2 3 2 2" xfId="7276" xr:uid="{B5AA3D1D-517C-4B6F-8B27-9AD0B161DE6E}"/>
    <cellStyle name="Standaard 3 5 2 4 2 3 2 2 2" xfId="17465" xr:uid="{BC653885-8F17-4EC3-B72D-433AB9F1C4B8}"/>
    <cellStyle name="Standaard 3 5 2 4 2 3 2 2 2 2" xfId="37834" xr:uid="{FFB51C21-A9F3-4940-A116-AD6AD93F0C20}"/>
    <cellStyle name="Standaard 3 5 2 4 2 3 2 2 3" xfId="27650" xr:uid="{03C07616-F5A4-4BB7-A0C1-790CF4D1AEDD}"/>
    <cellStyle name="Standaard 3 5 2 4 2 3 2 3" xfId="15184" xr:uid="{A2824867-94EF-498F-BA67-BFDA13341734}"/>
    <cellStyle name="Standaard 3 5 2 4 2 3 2 3 2" xfId="35553" xr:uid="{7179D38F-B4B5-47E2-913E-4BE8F79A5318}"/>
    <cellStyle name="Standaard 3 5 2 4 2 3 2 4" xfId="25369" xr:uid="{8C50E487-2B2C-4F73-84F5-BAF1C05B603B}"/>
    <cellStyle name="Standaard 3 5 2 4 2 3 3" xfId="7275" xr:uid="{5E512635-10C2-49B8-AC85-B01979AA5B33}"/>
    <cellStyle name="Standaard 3 5 2 4 2 3 3 2" xfId="17464" xr:uid="{42943F64-C8DF-4B93-BB9A-F655A7476795}"/>
    <cellStyle name="Standaard 3 5 2 4 2 3 3 2 2" xfId="37833" xr:uid="{25139182-B1BF-48C6-AE2F-58353AF9E0DE}"/>
    <cellStyle name="Standaard 3 5 2 4 2 3 3 3" xfId="27649" xr:uid="{43C1EB8D-0A33-4000-B9B0-85D47383FC81}"/>
    <cellStyle name="Standaard 3 5 2 4 2 3 4" xfId="12641" xr:uid="{01B84692-C2A8-405F-838F-53F3BACBFBB6}"/>
    <cellStyle name="Standaard 3 5 2 4 2 3 4 2" xfId="33010" xr:uid="{223A3B11-DD60-4972-A210-A8A9BBCDE94C}"/>
    <cellStyle name="Standaard 3 5 2 4 2 3 5" xfId="22826" xr:uid="{93F9B859-2077-4F7F-BBBA-CC1684A243F6}"/>
    <cellStyle name="Standaard 3 5 2 4 2 4" xfId="3311" xr:uid="{9220878F-9F8A-4225-B6E5-487A3353463B}"/>
    <cellStyle name="Standaard 3 5 2 4 2 4 2" xfId="7277" xr:uid="{A4FFF7DF-6FB2-477A-98B3-77D5233B822E}"/>
    <cellStyle name="Standaard 3 5 2 4 2 4 2 2" xfId="17466" xr:uid="{19CF22E1-704F-47AD-924E-A105BAB616CB}"/>
    <cellStyle name="Standaard 3 5 2 4 2 4 2 2 2" xfId="37835" xr:uid="{C7571E46-9BB1-43C1-9EAF-65F5C9A8C48A}"/>
    <cellStyle name="Standaard 3 5 2 4 2 4 2 3" xfId="27651" xr:uid="{6E5EC3CB-8A03-42F2-A103-43E325777CCD}"/>
    <cellStyle name="Standaard 3 5 2 4 2 4 3" xfId="13489" xr:uid="{2F11A71A-A77C-40DE-9784-9CDC07F8BB0D}"/>
    <cellStyle name="Standaard 3 5 2 4 2 4 3 2" xfId="33858" xr:uid="{68685D81-4639-41E4-AE7D-4CD931CDEA3B}"/>
    <cellStyle name="Standaard 3 5 2 4 2 4 4" xfId="23674" xr:uid="{3E3F2726-040C-4A7D-BF4C-0CBD4C3E21DF}"/>
    <cellStyle name="Standaard 3 5 2 4 2 5" xfId="7272" xr:uid="{D30FFB36-E296-478C-98BE-B437E2F8DFA9}"/>
    <cellStyle name="Standaard 3 5 2 4 2 5 2" xfId="17461" xr:uid="{B5F5AED8-B9D1-4CFB-A182-7E4B05D085DF}"/>
    <cellStyle name="Standaard 3 5 2 4 2 5 2 2" xfId="37830" xr:uid="{F78FEEFE-842B-46F0-87C0-02A55A3057CE}"/>
    <cellStyle name="Standaard 3 5 2 4 2 5 3" xfId="27646" xr:uid="{3F10CAAA-7476-40DD-A0A1-75849299EE04}"/>
    <cellStyle name="Standaard 3 5 2 4 2 6" xfId="10946" xr:uid="{A701F1BA-A40A-43EB-AEE3-74FCE41E0E7A}"/>
    <cellStyle name="Standaard 3 5 2 4 2 6 2" xfId="31315" xr:uid="{29E347B9-D7CE-4ACD-ACC6-110E4F1D5544}"/>
    <cellStyle name="Standaard 3 5 2 4 2 7" xfId="21131" xr:uid="{1077229F-3EA9-47C2-9F0F-0E6478153624}"/>
    <cellStyle name="Standaard 3 5 2 4 3" xfId="1190" xr:uid="{C70EF550-D133-48D3-95C7-6AF6FF1689F8}"/>
    <cellStyle name="Standaard 3 5 2 4 3 2" xfId="3735" xr:uid="{E8E2E5CA-2206-4C4C-A3E2-277722F257C2}"/>
    <cellStyle name="Standaard 3 5 2 4 3 2 2" xfId="7279" xr:uid="{983DA614-8723-49BA-AC00-CED2A4820A99}"/>
    <cellStyle name="Standaard 3 5 2 4 3 2 2 2" xfId="17468" xr:uid="{FFC45148-005E-4A4E-AA8E-73B364BA0C66}"/>
    <cellStyle name="Standaard 3 5 2 4 3 2 2 2 2" xfId="37837" xr:uid="{446F213D-3234-401A-B106-1C5A9254515F}"/>
    <cellStyle name="Standaard 3 5 2 4 3 2 2 3" xfId="27653" xr:uid="{50301750-74B9-4A2B-92D1-843F42A4C619}"/>
    <cellStyle name="Standaard 3 5 2 4 3 2 3" xfId="13913" xr:uid="{20A7DFBB-D354-40B4-BE5F-2FE8DB7FEE27}"/>
    <cellStyle name="Standaard 3 5 2 4 3 2 3 2" xfId="34282" xr:uid="{79CBA35C-A123-4EA6-A9D0-3DF563BFE048}"/>
    <cellStyle name="Standaard 3 5 2 4 3 2 4" xfId="24098" xr:uid="{43CD9C69-9E25-4DD8-B8DF-8D09CFD9578C}"/>
    <cellStyle name="Standaard 3 5 2 4 3 3" xfId="7278" xr:uid="{4AD4215C-280F-4BA3-AD96-3A5BF1CC437A}"/>
    <cellStyle name="Standaard 3 5 2 4 3 3 2" xfId="17467" xr:uid="{47B26A90-657A-4FAA-B048-55999D5E5CC0}"/>
    <cellStyle name="Standaard 3 5 2 4 3 3 2 2" xfId="37836" xr:uid="{6DEA2863-3236-48F7-94FF-6C4CD1865D68}"/>
    <cellStyle name="Standaard 3 5 2 4 3 3 3" xfId="27652" xr:uid="{7BB1295B-04E2-49F1-A369-33D14274AE96}"/>
    <cellStyle name="Standaard 3 5 2 4 3 4" xfId="11370" xr:uid="{47922330-9C6D-4211-AFE9-8E4E376BFE07}"/>
    <cellStyle name="Standaard 3 5 2 4 3 4 2" xfId="31739" xr:uid="{42745E68-A6EA-4F09-966B-E4B64D44211A}"/>
    <cellStyle name="Standaard 3 5 2 4 3 5" xfId="21555" xr:uid="{DF5E2FD2-38D1-467A-A1BB-93B21FA865BF}"/>
    <cellStyle name="Standaard 3 5 2 4 4" xfId="2037" xr:uid="{91E4A71B-0E39-44CC-A632-956D36B5F3EA}"/>
    <cellStyle name="Standaard 3 5 2 4 4 2" xfId="4582" xr:uid="{1063A740-1261-472C-AA05-673CC0C50313}"/>
    <cellStyle name="Standaard 3 5 2 4 4 2 2" xfId="7281" xr:uid="{BD1DDDBF-BB04-42A6-8394-916C9C067992}"/>
    <cellStyle name="Standaard 3 5 2 4 4 2 2 2" xfId="17470" xr:uid="{1CD8D32B-89FD-41B7-B5E2-0298FE069EE6}"/>
    <cellStyle name="Standaard 3 5 2 4 4 2 2 2 2" xfId="37839" xr:uid="{90424478-710F-41F6-8D85-2A9C7101BA10}"/>
    <cellStyle name="Standaard 3 5 2 4 4 2 2 3" xfId="27655" xr:uid="{2FE27CD7-551A-4049-B9A1-87CCDF96025E}"/>
    <cellStyle name="Standaard 3 5 2 4 4 2 3" xfId="14760" xr:uid="{C436E382-EBAB-45EA-9B7D-8D3EC9497DF9}"/>
    <cellStyle name="Standaard 3 5 2 4 4 2 3 2" xfId="35129" xr:uid="{44B58926-BF74-474F-AC1C-E47629C883CF}"/>
    <cellStyle name="Standaard 3 5 2 4 4 2 4" xfId="24945" xr:uid="{1ABA0F04-DD67-481A-9DBE-39BE5ECC5631}"/>
    <cellStyle name="Standaard 3 5 2 4 4 3" xfId="7280" xr:uid="{1D84CCDF-1981-4E16-8FB6-BF4B653C5B56}"/>
    <cellStyle name="Standaard 3 5 2 4 4 3 2" xfId="17469" xr:uid="{99591A85-600C-4F0B-AFBE-499A6846506D}"/>
    <cellStyle name="Standaard 3 5 2 4 4 3 2 2" xfId="37838" xr:uid="{70001164-D815-4421-B881-C5C284644B21}"/>
    <cellStyle name="Standaard 3 5 2 4 4 3 3" xfId="27654" xr:uid="{04DBC07D-DE73-4288-A902-BCB7D1468000}"/>
    <cellStyle name="Standaard 3 5 2 4 4 4" xfId="12217" xr:uid="{D270E621-515E-4262-8F10-2AD3DF8223FC}"/>
    <cellStyle name="Standaard 3 5 2 4 4 4 2" xfId="32586" xr:uid="{2B6D6027-C8A7-4169-AC31-E0D59841BFAD}"/>
    <cellStyle name="Standaard 3 5 2 4 4 5" xfId="22402" xr:uid="{93C51C00-6BB6-4164-8F16-FDA93A1076E0}"/>
    <cellStyle name="Standaard 3 5 2 4 5" xfId="2887" xr:uid="{921EBA3A-2D89-4152-AD15-37C274C9FE07}"/>
    <cellStyle name="Standaard 3 5 2 4 5 2" xfId="7282" xr:uid="{D8205AAC-2909-4F36-A579-B24EB4C9E945}"/>
    <cellStyle name="Standaard 3 5 2 4 5 2 2" xfId="17471" xr:uid="{E4921B31-D811-4FFC-8665-9CBDD35759D9}"/>
    <cellStyle name="Standaard 3 5 2 4 5 2 2 2" xfId="37840" xr:uid="{7E779598-6085-4999-88BD-3405C422A1A2}"/>
    <cellStyle name="Standaard 3 5 2 4 5 2 3" xfId="27656" xr:uid="{E12ECC1D-2112-499C-8615-6A2D359527D1}"/>
    <cellStyle name="Standaard 3 5 2 4 5 3" xfId="13065" xr:uid="{EDCA6C4B-5D07-4764-A4F1-680B1812351B}"/>
    <cellStyle name="Standaard 3 5 2 4 5 3 2" xfId="33434" xr:uid="{4DEA1B24-6E1A-4066-B590-AD15B8A371E7}"/>
    <cellStyle name="Standaard 3 5 2 4 5 4" xfId="23250" xr:uid="{AA83FC8E-AA26-4290-B343-7A5E1D07DD7C}"/>
    <cellStyle name="Standaard 3 5 2 4 6" xfId="7271" xr:uid="{292D9C35-21F0-4409-965F-C21D83CB00D1}"/>
    <cellStyle name="Standaard 3 5 2 4 6 2" xfId="17460" xr:uid="{24B1E731-6908-47F3-9566-BD1A90A52177}"/>
    <cellStyle name="Standaard 3 5 2 4 6 2 2" xfId="37829" xr:uid="{6FADC00B-539F-45B3-9936-96DB5E4169EE}"/>
    <cellStyle name="Standaard 3 5 2 4 6 3" xfId="27645" xr:uid="{533D973B-C24D-4ECE-A34D-F5D76A3423F7}"/>
    <cellStyle name="Standaard 3 5 2 4 7" xfId="10522" xr:uid="{31A013DA-A8BA-4D0C-B659-2DF138C23CD4}"/>
    <cellStyle name="Standaard 3 5 2 4 7 2" xfId="30891" xr:uid="{2AB6D88C-CDD4-467B-B0D3-1AFA89E087D9}"/>
    <cellStyle name="Standaard 3 5 2 4 8" xfId="20707" xr:uid="{71C4ECE7-61CC-4470-9C56-A2B240CC399A}"/>
    <cellStyle name="Standaard 3 5 2 5" xfId="452" xr:uid="{832EFA38-1353-47D5-BD15-90F95A894530}"/>
    <cellStyle name="Standaard 3 5 2 5 2" xfId="912" xr:uid="{A2E7E9F0-ED42-4565-85FF-A05F8B6D2554}"/>
    <cellStyle name="Standaard 3 5 2 5 2 2" xfId="1762" xr:uid="{CA613B6D-0D62-463A-90FA-22BB933023DA}"/>
    <cellStyle name="Standaard 3 5 2 5 2 2 2" xfId="4307" xr:uid="{5CE7BBB2-26C1-45E6-919E-74A8431DBC53}"/>
    <cellStyle name="Standaard 3 5 2 5 2 2 2 2" xfId="7286" xr:uid="{48B80289-B006-4F9E-839B-F7D998187E65}"/>
    <cellStyle name="Standaard 3 5 2 5 2 2 2 2 2" xfId="17475" xr:uid="{F45BCCCA-F89B-44E8-A516-F6DF5872A9B3}"/>
    <cellStyle name="Standaard 3 5 2 5 2 2 2 2 2 2" xfId="37844" xr:uid="{1700830C-B118-48CA-8AEB-CD954EC1831A}"/>
    <cellStyle name="Standaard 3 5 2 5 2 2 2 2 3" xfId="27660" xr:uid="{5A469B77-9F4E-45C4-80AD-9940F838B9D1}"/>
    <cellStyle name="Standaard 3 5 2 5 2 2 2 3" xfId="14485" xr:uid="{9731A3AC-7934-409C-BA1B-9BA7DB015B32}"/>
    <cellStyle name="Standaard 3 5 2 5 2 2 2 3 2" xfId="34854" xr:uid="{AC1F6E91-CA58-403B-9C44-C55B5546CE05}"/>
    <cellStyle name="Standaard 3 5 2 5 2 2 2 4" xfId="24670" xr:uid="{527C5639-CF4B-4F9F-AB93-14A03EE40928}"/>
    <cellStyle name="Standaard 3 5 2 5 2 2 3" xfId="7285" xr:uid="{5E4C0E96-DB65-4C43-BC59-93019B73891D}"/>
    <cellStyle name="Standaard 3 5 2 5 2 2 3 2" xfId="17474" xr:uid="{AA48FD50-9A1A-4CB7-8742-2337F3132898}"/>
    <cellStyle name="Standaard 3 5 2 5 2 2 3 2 2" xfId="37843" xr:uid="{3153FE4B-EA0C-4265-BF4F-AC7BDB770386}"/>
    <cellStyle name="Standaard 3 5 2 5 2 2 3 3" xfId="27659" xr:uid="{9FCD87DC-3C8A-4D81-B695-7F867E9F6386}"/>
    <cellStyle name="Standaard 3 5 2 5 2 2 4" xfId="11942" xr:uid="{9264A744-7A93-4CDE-96BD-4F4F78C5ACB2}"/>
    <cellStyle name="Standaard 3 5 2 5 2 2 4 2" xfId="32311" xr:uid="{381C5BD5-21FC-4A8C-963A-D1A1C8C97A52}"/>
    <cellStyle name="Standaard 3 5 2 5 2 2 5" xfId="22127" xr:uid="{8133BE36-7970-4BFA-8D9E-37F7792F3807}"/>
    <cellStyle name="Standaard 3 5 2 5 2 3" xfId="2609" xr:uid="{6EF18A64-4428-4869-BBA8-621C6C438590}"/>
    <cellStyle name="Standaard 3 5 2 5 2 3 2" xfId="5154" xr:uid="{45A7ACD7-89D5-4DB6-82C8-C46FE26A3BF0}"/>
    <cellStyle name="Standaard 3 5 2 5 2 3 2 2" xfId="7288" xr:uid="{D06E05BB-AA38-495A-929A-661708796322}"/>
    <cellStyle name="Standaard 3 5 2 5 2 3 2 2 2" xfId="17477" xr:uid="{D0A209DA-0AED-4753-86D7-1D20C8A5E551}"/>
    <cellStyle name="Standaard 3 5 2 5 2 3 2 2 2 2" xfId="37846" xr:uid="{0E300F53-FC5D-409C-9F6F-184A3FE72886}"/>
    <cellStyle name="Standaard 3 5 2 5 2 3 2 2 3" xfId="27662" xr:uid="{ECEA0A5C-B3E3-478C-B107-9E52142FC89E}"/>
    <cellStyle name="Standaard 3 5 2 5 2 3 2 3" xfId="15332" xr:uid="{2B3E1A1A-D17A-49BA-A513-DE9BB26C226A}"/>
    <cellStyle name="Standaard 3 5 2 5 2 3 2 3 2" xfId="35701" xr:uid="{EEB2B3B5-66EB-4BD5-8B2F-146D17E00E2C}"/>
    <cellStyle name="Standaard 3 5 2 5 2 3 2 4" xfId="25517" xr:uid="{C48BFD67-FA5C-4216-8C93-7C9C0A3C75AD}"/>
    <cellStyle name="Standaard 3 5 2 5 2 3 3" xfId="7287" xr:uid="{D2D937F5-E565-4326-8C30-77D2FD672B2F}"/>
    <cellStyle name="Standaard 3 5 2 5 2 3 3 2" xfId="17476" xr:uid="{D7D3C7E4-4B80-47FC-BB62-6B73FA884F81}"/>
    <cellStyle name="Standaard 3 5 2 5 2 3 3 2 2" xfId="37845" xr:uid="{F8115963-75A5-45CA-AD29-118D003EB29E}"/>
    <cellStyle name="Standaard 3 5 2 5 2 3 3 3" xfId="27661" xr:uid="{06403C14-BDB6-468E-B85A-5576EA266C62}"/>
    <cellStyle name="Standaard 3 5 2 5 2 3 4" xfId="12789" xr:uid="{800759CF-3492-4105-AF48-9F641D2A9CF6}"/>
    <cellStyle name="Standaard 3 5 2 5 2 3 4 2" xfId="33158" xr:uid="{12C5F4F2-A6AC-4652-AA04-495A8C535AEB}"/>
    <cellStyle name="Standaard 3 5 2 5 2 3 5" xfId="22974" xr:uid="{66BDBB33-2330-4784-8884-D4013350BC74}"/>
    <cellStyle name="Standaard 3 5 2 5 2 4" xfId="3459" xr:uid="{8F2AC8EF-68F1-4653-B95E-12B0D8E87665}"/>
    <cellStyle name="Standaard 3 5 2 5 2 4 2" xfId="7289" xr:uid="{68C5F7C3-B0E6-4469-8103-8AAA08BF8E69}"/>
    <cellStyle name="Standaard 3 5 2 5 2 4 2 2" xfId="17478" xr:uid="{F6953930-9C69-4EE7-828F-CA835933511C}"/>
    <cellStyle name="Standaard 3 5 2 5 2 4 2 2 2" xfId="37847" xr:uid="{7D9B9CA6-3399-4CA0-B51C-BF8138FA49FF}"/>
    <cellStyle name="Standaard 3 5 2 5 2 4 2 3" xfId="27663" xr:uid="{C911554B-D1DA-411F-AB3E-A893891C94B3}"/>
    <cellStyle name="Standaard 3 5 2 5 2 4 3" xfId="13637" xr:uid="{0C6567CF-450C-4E93-B51F-9885A72C48C7}"/>
    <cellStyle name="Standaard 3 5 2 5 2 4 3 2" xfId="34006" xr:uid="{36B8CD8C-7677-4766-A7E1-ED09E0CF5EEA}"/>
    <cellStyle name="Standaard 3 5 2 5 2 4 4" xfId="23822" xr:uid="{3CD2E502-8763-4430-955B-170B52D0687A}"/>
    <cellStyle name="Standaard 3 5 2 5 2 5" xfId="7284" xr:uid="{32BF546C-C931-4A93-97CF-9B68D530D75A}"/>
    <cellStyle name="Standaard 3 5 2 5 2 5 2" xfId="17473" xr:uid="{79D774CB-841F-4ADF-8C9E-961965ED2B23}"/>
    <cellStyle name="Standaard 3 5 2 5 2 5 2 2" xfId="37842" xr:uid="{F941C759-2910-4013-9AC7-1B55B0D3083E}"/>
    <cellStyle name="Standaard 3 5 2 5 2 5 3" xfId="27658" xr:uid="{05EFC1F2-283B-49BD-852F-9FB8381EDAAB}"/>
    <cellStyle name="Standaard 3 5 2 5 2 6" xfId="11094" xr:uid="{771D5D4D-CB84-4BB2-B223-6CD89A449F64}"/>
    <cellStyle name="Standaard 3 5 2 5 2 6 2" xfId="31463" xr:uid="{4F142995-9516-4C5A-834F-CF337544108D}"/>
    <cellStyle name="Standaard 3 5 2 5 2 7" xfId="21279" xr:uid="{B345F844-2A5A-4249-8F4D-6E4F79F80BCA}"/>
    <cellStyle name="Standaard 3 5 2 5 3" xfId="1338" xr:uid="{C6A96451-FEE4-49BD-AFB4-0CB583F74713}"/>
    <cellStyle name="Standaard 3 5 2 5 3 2" xfId="3883" xr:uid="{62595301-9E5E-4EF5-9117-21A5C17DD9D0}"/>
    <cellStyle name="Standaard 3 5 2 5 3 2 2" xfId="7291" xr:uid="{E1DFE685-F00D-4880-B02E-A54E7D48A748}"/>
    <cellStyle name="Standaard 3 5 2 5 3 2 2 2" xfId="17480" xr:uid="{AF42872E-0130-474A-B8D5-99F67A1194F8}"/>
    <cellStyle name="Standaard 3 5 2 5 3 2 2 2 2" xfId="37849" xr:uid="{CF02C7F0-0A2A-4C11-97B6-3C5AA875B290}"/>
    <cellStyle name="Standaard 3 5 2 5 3 2 2 3" xfId="27665" xr:uid="{A2C95373-88C0-4E4D-8DB2-A0B955736B3B}"/>
    <cellStyle name="Standaard 3 5 2 5 3 2 3" xfId="14061" xr:uid="{3035D10B-8959-4C53-AA8F-DE44EB4194AA}"/>
    <cellStyle name="Standaard 3 5 2 5 3 2 3 2" xfId="34430" xr:uid="{17834C23-DB65-4699-9D98-5FD2ADB7922A}"/>
    <cellStyle name="Standaard 3 5 2 5 3 2 4" xfId="24246" xr:uid="{0F1C2DC1-9CBB-4BD9-943B-C877FF4FBF02}"/>
    <cellStyle name="Standaard 3 5 2 5 3 3" xfId="7290" xr:uid="{50581A64-7EDE-4966-B78E-AFCD1CEAF61E}"/>
    <cellStyle name="Standaard 3 5 2 5 3 3 2" xfId="17479" xr:uid="{C63766FB-3789-4DDD-9F84-5FF8E96EC0CE}"/>
    <cellStyle name="Standaard 3 5 2 5 3 3 2 2" xfId="37848" xr:uid="{B5954313-6D24-4397-A85E-D124AB6492BD}"/>
    <cellStyle name="Standaard 3 5 2 5 3 3 3" xfId="27664" xr:uid="{46AC5126-A466-40C4-B25E-F2D232413427}"/>
    <cellStyle name="Standaard 3 5 2 5 3 4" xfId="11518" xr:uid="{EE9E2F0D-0A44-47F4-9CDC-29A2FEE987C5}"/>
    <cellStyle name="Standaard 3 5 2 5 3 4 2" xfId="31887" xr:uid="{02796534-3604-4D64-B535-5966F176DA51}"/>
    <cellStyle name="Standaard 3 5 2 5 3 5" xfId="21703" xr:uid="{DA88A6EC-2F99-4795-BB7B-FADAA977BF25}"/>
    <cellStyle name="Standaard 3 5 2 5 4" xfId="2185" xr:uid="{4E338D6B-63FB-45FB-817B-7704622E47E2}"/>
    <cellStyle name="Standaard 3 5 2 5 4 2" xfId="4730" xr:uid="{765A200F-A3DA-4D8A-87FE-B662EA02D8B5}"/>
    <cellStyle name="Standaard 3 5 2 5 4 2 2" xfId="7293" xr:uid="{25EE655C-3D7C-4322-8626-0FEA57AE350F}"/>
    <cellStyle name="Standaard 3 5 2 5 4 2 2 2" xfId="17482" xr:uid="{6F2E4B0D-5C2D-42D8-9749-1C6E8E8220B3}"/>
    <cellStyle name="Standaard 3 5 2 5 4 2 2 2 2" xfId="37851" xr:uid="{BC1CBE0A-5AF7-438F-B7DB-9FC45C85162F}"/>
    <cellStyle name="Standaard 3 5 2 5 4 2 2 3" xfId="27667" xr:uid="{0E84AC92-6E2C-4C76-8A90-3BE2EFE87BF8}"/>
    <cellStyle name="Standaard 3 5 2 5 4 2 3" xfId="14908" xr:uid="{2B86C6DF-4FC3-4CE1-8CCF-2C4912C6E6D1}"/>
    <cellStyle name="Standaard 3 5 2 5 4 2 3 2" xfId="35277" xr:uid="{02234F18-83FA-4552-AA6F-426F0D77AF15}"/>
    <cellStyle name="Standaard 3 5 2 5 4 2 4" xfId="25093" xr:uid="{297F3515-7525-47D8-8437-8A42800A0DCE}"/>
    <cellStyle name="Standaard 3 5 2 5 4 3" xfId="7292" xr:uid="{1F87C5BD-7C6C-4CAA-AEA5-70A8DFCC3841}"/>
    <cellStyle name="Standaard 3 5 2 5 4 3 2" xfId="17481" xr:uid="{A7A43032-D90D-47A0-9C03-05D3AE02B3F8}"/>
    <cellStyle name="Standaard 3 5 2 5 4 3 2 2" xfId="37850" xr:uid="{5B7A3F1B-564E-4D2E-85B8-EBD9268F47F6}"/>
    <cellStyle name="Standaard 3 5 2 5 4 3 3" xfId="27666" xr:uid="{B06EC306-C29B-444E-84AE-F4C259373773}"/>
    <cellStyle name="Standaard 3 5 2 5 4 4" xfId="12365" xr:uid="{1F230011-9149-4163-9865-E52E773CC1E6}"/>
    <cellStyle name="Standaard 3 5 2 5 4 4 2" xfId="32734" xr:uid="{D349A136-A050-4454-9763-88E99D1319CD}"/>
    <cellStyle name="Standaard 3 5 2 5 4 5" xfId="22550" xr:uid="{0E9F6F3C-E2C3-489A-8D12-B7CB9536E124}"/>
    <cellStyle name="Standaard 3 5 2 5 5" xfId="3035" xr:uid="{B4F0DB4C-2C08-465E-8027-81DEF79136B4}"/>
    <cellStyle name="Standaard 3 5 2 5 5 2" xfId="7294" xr:uid="{4AF4FFAD-1CFA-4587-92CA-31FDC911BE67}"/>
    <cellStyle name="Standaard 3 5 2 5 5 2 2" xfId="17483" xr:uid="{5D90E0E0-7C33-4824-85A3-78E9D8A6688D}"/>
    <cellStyle name="Standaard 3 5 2 5 5 2 2 2" xfId="37852" xr:uid="{F32B78FA-BEFC-4616-A192-E03BAC80131B}"/>
    <cellStyle name="Standaard 3 5 2 5 5 2 3" xfId="27668" xr:uid="{E473C724-076F-4247-983F-B9A70C161084}"/>
    <cellStyle name="Standaard 3 5 2 5 5 3" xfId="13213" xr:uid="{E8083DF3-9DD7-45ED-8D84-517B2594D70F}"/>
    <cellStyle name="Standaard 3 5 2 5 5 3 2" xfId="33582" xr:uid="{26994E25-3681-4F52-91DB-F7309499AF38}"/>
    <cellStyle name="Standaard 3 5 2 5 5 4" xfId="23398" xr:uid="{5CBE4BF4-3AA5-4141-B352-009F6F19715C}"/>
    <cellStyle name="Standaard 3 5 2 5 6" xfId="7283" xr:uid="{EB44E37A-E5E1-4275-8847-3C978330566E}"/>
    <cellStyle name="Standaard 3 5 2 5 6 2" xfId="17472" xr:uid="{A5D071A6-206E-4CFE-9366-604E529466DB}"/>
    <cellStyle name="Standaard 3 5 2 5 6 2 2" xfId="37841" xr:uid="{1490F73A-6E9C-48C1-9A10-504F9C2AC35B}"/>
    <cellStyle name="Standaard 3 5 2 5 6 3" xfId="27657" xr:uid="{29BDDBEE-1D15-4AFF-B330-9340851240EE}"/>
    <cellStyle name="Standaard 3 5 2 5 7" xfId="10670" xr:uid="{A1BC9719-FE2C-4136-87A3-456D9727E74C}"/>
    <cellStyle name="Standaard 3 5 2 5 7 2" xfId="31039" xr:uid="{7EED353C-CE56-4817-8CCA-4E4511880557}"/>
    <cellStyle name="Standaard 3 5 2 5 8" xfId="20855" xr:uid="{95F54A04-7211-44FF-B9E0-0144CB44B77A}"/>
    <cellStyle name="Standaard 3 5 2 6" xfId="561" xr:uid="{67EA1D78-080C-4E58-BFFD-56EB735959C9}"/>
    <cellStyle name="Standaard 3 5 2 6 2" xfId="987" xr:uid="{DD9575E6-54B3-40AB-A800-6E9DB0DCC7CE}"/>
    <cellStyle name="Standaard 3 5 2 6 2 2" xfId="1837" xr:uid="{677AFDA6-E14C-4037-BA3D-70EE4A0A918F}"/>
    <cellStyle name="Standaard 3 5 2 6 2 2 2" xfId="4382" xr:uid="{0C8CEDD1-2091-481E-8A4A-BB53E8E63640}"/>
    <cellStyle name="Standaard 3 5 2 6 2 2 2 2" xfId="7298" xr:uid="{0958256E-B2F9-40BF-AEBE-7F5750E2C90E}"/>
    <cellStyle name="Standaard 3 5 2 6 2 2 2 2 2" xfId="17487" xr:uid="{5BE92D8B-3832-4F56-8E8E-938EE24ED1F4}"/>
    <cellStyle name="Standaard 3 5 2 6 2 2 2 2 2 2" xfId="37856" xr:uid="{89826258-2B0C-4DEA-AA65-A1FD7F3B15D4}"/>
    <cellStyle name="Standaard 3 5 2 6 2 2 2 2 3" xfId="27672" xr:uid="{E8F8B8BD-9800-47B6-B6EB-0E3ECA8E64B7}"/>
    <cellStyle name="Standaard 3 5 2 6 2 2 2 3" xfId="14560" xr:uid="{FCB4E52E-3358-43CA-990E-422A1B37730D}"/>
    <cellStyle name="Standaard 3 5 2 6 2 2 2 3 2" xfId="34929" xr:uid="{880F0243-4CF7-4EF2-AD7E-FF2D346D6E64}"/>
    <cellStyle name="Standaard 3 5 2 6 2 2 2 4" xfId="24745" xr:uid="{3213D82E-4B6E-4CCB-A87B-4084A34A5945}"/>
    <cellStyle name="Standaard 3 5 2 6 2 2 3" xfId="7297" xr:uid="{ECB0207C-A10A-4892-984D-37B488D8F5D6}"/>
    <cellStyle name="Standaard 3 5 2 6 2 2 3 2" xfId="17486" xr:uid="{44F459BF-D166-4523-82F2-D7FDCD33E713}"/>
    <cellStyle name="Standaard 3 5 2 6 2 2 3 2 2" xfId="37855" xr:uid="{0D8283B8-89C6-4B9A-860B-2122688B66AA}"/>
    <cellStyle name="Standaard 3 5 2 6 2 2 3 3" xfId="27671" xr:uid="{9BBDFF43-F3A1-45E0-A528-0DEBE8931DF1}"/>
    <cellStyle name="Standaard 3 5 2 6 2 2 4" xfId="12017" xr:uid="{433F35BC-95A7-417C-8AAD-9A8195320F53}"/>
    <cellStyle name="Standaard 3 5 2 6 2 2 4 2" xfId="32386" xr:uid="{DE9E29C6-8581-4ACC-86F7-B30C6413B130}"/>
    <cellStyle name="Standaard 3 5 2 6 2 2 5" xfId="22202" xr:uid="{360C01D8-D3BB-4599-80BC-964B526F898F}"/>
    <cellStyle name="Standaard 3 5 2 6 2 3" xfId="2684" xr:uid="{06A45A52-38C5-407A-B9CE-5E2B23D73894}"/>
    <cellStyle name="Standaard 3 5 2 6 2 3 2" xfId="5229" xr:uid="{7D22EDCB-2157-43EC-8C9A-7E1D906B1775}"/>
    <cellStyle name="Standaard 3 5 2 6 2 3 2 2" xfId="7300" xr:uid="{211580DB-193A-4015-82AF-EE71B1E8C238}"/>
    <cellStyle name="Standaard 3 5 2 6 2 3 2 2 2" xfId="17489" xr:uid="{F9820E61-8F86-4773-8D91-EFD2511C65D2}"/>
    <cellStyle name="Standaard 3 5 2 6 2 3 2 2 2 2" xfId="37858" xr:uid="{B1DCEBA6-B01B-4563-9284-B90EC0A61BB0}"/>
    <cellStyle name="Standaard 3 5 2 6 2 3 2 2 3" xfId="27674" xr:uid="{F3697F30-9F80-4E7F-8324-FE116C411627}"/>
    <cellStyle name="Standaard 3 5 2 6 2 3 2 3" xfId="15407" xr:uid="{E4B7B2E2-57E2-4F53-AE87-A5FAC983CF78}"/>
    <cellStyle name="Standaard 3 5 2 6 2 3 2 3 2" xfId="35776" xr:uid="{88B9015A-AB47-4DF1-86F0-89CC9202A806}"/>
    <cellStyle name="Standaard 3 5 2 6 2 3 2 4" xfId="25592" xr:uid="{4A159322-3851-457A-B1C1-CB03F7C69A7C}"/>
    <cellStyle name="Standaard 3 5 2 6 2 3 3" xfId="7299" xr:uid="{73C43326-6D45-4EB9-BF12-56741D245A26}"/>
    <cellStyle name="Standaard 3 5 2 6 2 3 3 2" xfId="17488" xr:uid="{C8E1165B-C19D-4FF8-ACCE-7166656570E6}"/>
    <cellStyle name="Standaard 3 5 2 6 2 3 3 2 2" xfId="37857" xr:uid="{BB7C479C-B395-49A5-A68D-D00CBD59DB04}"/>
    <cellStyle name="Standaard 3 5 2 6 2 3 3 3" xfId="27673" xr:uid="{ABB429D3-7813-42C1-B056-74C6C480DF36}"/>
    <cellStyle name="Standaard 3 5 2 6 2 3 4" xfId="12864" xr:uid="{955958B8-3CFD-4A52-931C-0CF42C84799F}"/>
    <cellStyle name="Standaard 3 5 2 6 2 3 4 2" xfId="33233" xr:uid="{C17C9CCF-AFF7-455A-944B-BF615DC60AD4}"/>
    <cellStyle name="Standaard 3 5 2 6 2 3 5" xfId="23049" xr:uid="{BA8FD25E-31CB-4920-A0B4-E2107CBE70F3}"/>
    <cellStyle name="Standaard 3 5 2 6 2 4" xfId="3534" xr:uid="{CB2829FA-F038-4065-9D7C-DEF968E0F2AE}"/>
    <cellStyle name="Standaard 3 5 2 6 2 4 2" xfId="7301" xr:uid="{A4CE2979-5F79-4ADE-BA1D-57B7F1D6F90C}"/>
    <cellStyle name="Standaard 3 5 2 6 2 4 2 2" xfId="17490" xr:uid="{F3E9C216-E0E2-48EF-9EE0-908D56BC0977}"/>
    <cellStyle name="Standaard 3 5 2 6 2 4 2 2 2" xfId="37859" xr:uid="{A68E808D-74CF-4657-8816-7923666B17A5}"/>
    <cellStyle name="Standaard 3 5 2 6 2 4 2 3" xfId="27675" xr:uid="{04A89294-E674-4DFC-9CC9-AA8E6780375E}"/>
    <cellStyle name="Standaard 3 5 2 6 2 4 3" xfId="13712" xr:uid="{82BB3777-D371-448C-8012-C55CE4C54B99}"/>
    <cellStyle name="Standaard 3 5 2 6 2 4 3 2" xfId="34081" xr:uid="{6B2E5E71-092C-42A1-8828-0D69D07A50F6}"/>
    <cellStyle name="Standaard 3 5 2 6 2 4 4" xfId="23897" xr:uid="{6789955F-6AC9-43E0-A607-6004C019A86C}"/>
    <cellStyle name="Standaard 3 5 2 6 2 5" xfId="7296" xr:uid="{72A81B3C-67A7-45A8-95F5-7EA5404258BE}"/>
    <cellStyle name="Standaard 3 5 2 6 2 5 2" xfId="17485" xr:uid="{E5C90252-5B12-4CAF-B0A1-AF4268B8EFC9}"/>
    <cellStyle name="Standaard 3 5 2 6 2 5 2 2" xfId="37854" xr:uid="{DB2792FC-31DE-48BF-B58E-77602EB12BB7}"/>
    <cellStyle name="Standaard 3 5 2 6 2 5 3" xfId="27670" xr:uid="{A771A7A6-3977-4EB7-BB48-3B7A23FBD932}"/>
    <cellStyle name="Standaard 3 5 2 6 2 6" xfId="11169" xr:uid="{E4E0B723-4906-4BDB-BBF9-C0E27ECEA079}"/>
    <cellStyle name="Standaard 3 5 2 6 2 6 2" xfId="31538" xr:uid="{E5A3B7DD-E713-479F-84F5-C7B464036F03}"/>
    <cellStyle name="Standaard 3 5 2 6 2 7" xfId="21354" xr:uid="{EB01EBD8-0519-4C08-8937-3BA5E688A195}"/>
    <cellStyle name="Standaard 3 5 2 6 3" xfId="1413" xr:uid="{B65C2C51-5545-41D8-8BE6-E9F5BBC81338}"/>
    <cellStyle name="Standaard 3 5 2 6 3 2" xfId="3958" xr:uid="{6208845D-7A46-4C6A-A127-97AD75616558}"/>
    <cellStyle name="Standaard 3 5 2 6 3 2 2" xfId="7303" xr:uid="{E40ABE28-E5F8-4D9A-BE60-B6EEFBBB8F8F}"/>
    <cellStyle name="Standaard 3 5 2 6 3 2 2 2" xfId="17492" xr:uid="{22BF5065-9240-441D-8546-27ACDD3D618B}"/>
    <cellStyle name="Standaard 3 5 2 6 3 2 2 2 2" xfId="37861" xr:uid="{E6B6B48B-78E6-427A-8124-47F66165EA2A}"/>
    <cellStyle name="Standaard 3 5 2 6 3 2 2 3" xfId="27677" xr:uid="{0C5FA173-47B4-4B25-91CF-9AD73ED521F3}"/>
    <cellStyle name="Standaard 3 5 2 6 3 2 3" xfId="14136" xr:uid="{76D6DC8C-B5F4-4F96-8F7C-17342D4604DF}"/>
    <cellStyle name="Standaard 3 5 2 6 3 2 3 2" xfId="34505" xr:uid="{67FD8D4B-0C96-4F99-9BCB-D93FC66317AC}"/>
    <cellStyle name="Standaard 3 5 2 6 3 2 4" xfId="24321" xr:uid="{A1721627-8556-4C52-8BB9-A0DD2ED64C67}"/>
    <cellStyle name="Standaard 3 5 2 6 3 3" xfId="7302" xr:uid="{70D13912-0003-4AB1-8EEC-4122F1B15832}"/>
    <cellStyle name="Standaard 3 5 2 6 3 3 2" xfId="17491" xr:uid="{38E8AF2F-7C0A-4CD5-98B5-A3C4DD68FE4A}"/>
    <cellStyle name="Standaard 3 5 2 6 3 3 2 2" xfId="37860" xr:uid="{7F2807F8-7943-4DCD-BC94-57DC60510B7E}"/>
    <cellStyle name="Standaard 3 5 2 6 3 3 3" xfId="27676" xr:uid="{6B452A09-49C1-4CE6-A7A3-5AE16C1D769E}"/>
    <cellStyle name="Standaard 3 5 2 6 3 4" xfId="11593" xr:uid="{ED2C6C98-A325-4189-A28B-760DFB2DD8DE}"/>
    <cellStyle name="Standaard 3 5 2 6 3 4 2" xfId="31962" xr:uid="{A9EB640D-9212-4272-BCA3-4D1D67D6A8BB}"/>
    <cellStyle name="Standaard 3 5 2 6 3 5" xfId="21778" xr:uid="{C0BF8C11-8472-4ED2-8CA5-540AFD2EAE26}"/>
    <cellStyle name="Standaard 3 5 2 6 4" xfId="2260" xr:uid="{9E0033F6-9BD4-4FEB-AF49-AB1B354E8447}"/>
    <cellStyle name="Standaard 3 5 2 6 4 2" xfId="4805" xr:uid="{500BAD96-90E0-424E-B5E2-00159804BA1D}"/>
    <cellStyle name="Standaard 3 5 2 6 4 2 2" xfId="7305" xr:uid="{F4914170-B971-4A22-B03F-9BAB36697DAF}"/>
    <cellStyle name="Standaard 3 5 2 6 4 2 2 2" xfId="17494" xr:uid="{686D7EE2-7595-4F57-BCBA-EB673D0E43A8}"/>
    <cellStyle name="Standaard 3 5 2 6 4 2 2 2 2" xfId="37863" xr:uid="{7FF7EDB5-4311-457C-96CE-689BE729ACF3}"/>
    <cellStyle name="Standaard 3 5 2 6 4 2 2 3" xfId="27679" xr:uid="{40D388CC-DA36-4A10-9E77-618EAA1A35FF}"/>
    <cellStyle name="Standaard 3 5 2 6 4 2 3" xfId="14983" xr:uid="{72E71AFE-A397-45EB-B585-9D6D20B6A7C9}"/>
    <cellStyle name="Standaard 3 5 2 6 4 2 3 2" xfId="35352" xr:uid="{41C460E2-1E8C-400F-AB26-A4BC8A737684}"/>
    <cellStyle name="Standaard 3 5 2 6 4 2 4" xfId="25168" xr:uid="{A9342BCD-6144-4470-9613-0FB2CF393C97}"/>
    <cellStyle name="Standaard 3 5 2 6 4 3" xfId="7304" xr:uid="{7AD455C8-E00D-4340-97A6-A80B3B190A9E}"/>
    <cellStyle name="Standaard 3 5 2 6 4 3 2" xfId="17493" xr:uid="{6B1B6F93-47A7-4E42-A718-C5C52CEE278C}"/>
    <cellStyle name="Standaard 3 5 2 6 4 3 2 2" xfId="37862" xr:uid="{639BE1AF-21E0-4B16-B4C7-F8CF89AF4193}"/>
    <cellStyle name="Standaard 3 5 2 6 4 3 3" xfId="27678" xr:uid="{D1565FB4-688A-40D1-836A-F65295EF3E34}"/>
    <cellStyle name="Standaard 3 5 2 6 4 4" xfId="12440" xr:uid="{7EDE571D-CE95-4320-9A0A-C2A0831FDD64}"/>
    <cellStyle name="Standaard 3 5 2 6 4 4 2" xfId="32809" xr:uid="{E6DACCE2-FF6A-4DDA-91CC-D490BCA57485}"/>
    <cellStyle name="Standaard 3 5 2 6 4 5" xfId="22625" xr:uid="{CE427EC4-0903-4A84-85DE-4A3D15E9261B}"/>
    <cellStyle name="Standaard 3 5 2 6 5" xfId="3110" xr:uid="{7BF91142-3FA9-4D5B-AFA0-BD280F92116F}"/>
    <cellStyle name="Standaard 3 5 2 6 5 2" xfId="7306" xr:uid="{AB73266C-934F-46E6-AEEE-C71DE4FAD5FB}"/>
    <cellStyle name="Standaard 3 5 2 6 5 2 2" xfId="17495" xr:uid="{44CB7B24-BD8F-4A68-A957-70B295B8CF86}"/>
    <cellStyle name="Standaard 3 5 2 6 5 2 2 2" xfId="37864" xr:uid="{D6E70C32-1630-4116-A8FA-3BA92EBA331F}"/>
    <cellStyle name="Standaard 3 5 2 6 5 2 3" xfId="27680" xr:uid="{4D74EA80-880C-4687-832F-CD7449F9EDD6}"/>
    <cellStyle name="Standaard 3 5 2 6 5 3" xfId="13288" xr:uid="{ED900195-B2C7-4A25-B390-0CCB5002AC85}"/>
    <cellStyle name="Standaard 3 5 2 6 5 3 2" xfId="33657" xr:uid="{6766CCD4-7D53-484D-AC47-E726FD77FE5D}"/>
    <cellStyle name="Standaard 3 5 2 6 5 4" xfId="23473" xr:uid="{301C5FBD-C8AC-4ACE-A12D-C2999F808AD2}"/>
    <cellStyle name="Standaard 3 5 2 6 6" xfId="7295" xr:uid="{87B015D4-EB47-4621-936C-605F689B39A1}"/>
    <cellStyle name="Standaard 3 5 2 6 6 2" xfId="17484" xr:uid="{65CA8728-C68E-485E-880F-AED142470365}"/>
    <cellStyle name="Standaard 3 5 2 6 6 2 2" xfId="37853" xr:uid="{7BE9D1F7-8B73-464B-9E9A-2B3288BDAB52}"/>
    <cellStyle name="Standaard 3 5 2 6 6 3" xfId="27669" xr:uid="{B645DB54-D57A-48A7-A530-2FB774077204}"/>
    <cellStyle name="Standaard 3 5 2 6 7" xfId="10745" xr:uid="{8D54EE9C-4690-4CA6-B863-F4D070F16B8F}"/>
    <cellStyle name="Standaard 3 5 2 6 7 2" xfId="31114" xr:uid="{9DB19422-B8A4-4E68-A0A5-7FAE36D36746}"/>
    <cellStyle name="Standaard 3 5 2 6 8" xfId="20930" xr:uid="{08D1F416-9D26-457B-BA36-8F693F3BCE99}"/>
    <cellStyle name="Standaard 3 5 2 7" xfId="630" xr:uid="{3BA1FF57-4FAA-4D87-97DB-6CE1AD3EF433}"/>
    <cellStyle name="Standaard 3 5 2 7 2" xfId="1480" xr:uid="{94B7E024-DFBC-4C04-B854-4A12FC0CF9E3}"/>
    <cellStyle name="Standaard 3 5 2 7 2 2" xfId="4025" xr:uid="{BC2253D5-2F07-416C-8A06-2C2813BAC6AD}"/>
    <cellStyle name="Standaard 3 5 2 7 2 2 2" xfId="7309" xr:uid="{BAE41A4E-0A40-4AFD-B3EE-B15CD21C96AD}"/>
    <cellStyle name="Standaard 3 5 2 7 2 2 2 2" xfId="17498" xr:uid="{20260A90-2D5F-4E2F-98D8-598FF138E570}"/>
    <cellStyle name="Standaard 3 5 2 7 2 2 2 2 2" xfId="37867" xr:uid="{727FB7A4-1847-4CFD-914B-334457B5CEE2}"/>
    <cellStyle name="Standaard 3 5 2 7 2 2 2 3" xfId="27683" xr:uid="{826BFCAD-FCF9-4E40-B65A-B53F7CEEAB54}"/>
    <cellStyle name="Standaard 3 5 2 7 2 2 3" xfId="14203" xr:uid="{73C55F21-2976-4A74-802A-617480A18C8C}"/>
    <cellStyle name="Standaard 3 5 2 7 2 2 3 2" xfId="34572" xr:uid="{E3D5FBC8-B230-437E-9B6B-F3B440C1948B}"/>
    <cellStyle name="Standaard 3 5 2 7 2 2 4" xfId="24388" xr:uid="{2284ED1A-EA92-410D-B24A-D032A61E190E}"/>
    <cellStyle name="Standaard 3 5 2 7 2 3" xfId="7308" xr:uid="{4745FF5C-B763-48BC-8AB0-AF098552198A}"/>
    <cellStyle name="Standaard 3 5 2 7 2 3 2" xfId="17497" xr:uid="{DCD40B9B-A7FF-4F78-ADDB-045402ECF720}"/>
    <cellStyle name="Standaard 3 5 2 7 2 3 2 2" xfId="37866" xr:uid="{71AB940E-67DB-4721-AED3-8174813E4A6D}"/>
    <cellStyle name="Standaard 3 5 2 7 2 3 3" xfId="27682" xr:uid="{6AC94EF2-E690-4208-9F41-E214DAD37CA0}"/>
    <cellStyle name="Standaard 3 5 2 7 2 4" xfId="11660" xr:uid="{41D1B681-C726-4663-B4D1-64028EA7B059}"/>
    <cellStyle name="Standaard 3 5 2 7 2 4 2" xfId="32029" xr:uid="{115D2596-1438-4A12-A6D6-4E60A1E0A7A2}"/>
    <cellStyle name="Standaard 3 5 2 7 2 5" xfId="21845" xr:uid="{ED57306A-7AA8-4E27-8506-D016C1ABC9A1}"/>
    <cellStyle name="Standaard 3 5 2 7 3" xfId="2327" xr:uid="{2AAFEED1-5B1D-4E30-A698-8E3E1EB530C4}"/>
    <cellStyle name="Standaard 3 5 2 7 3 2" xfId="4872" xr:uid="{80FA6CA5-ED04-4C74-B591-B0764A9C33E7}"/>
    <cellStyle name="Standaard 3 5 2 7 3 2 2" xfId="7311" xr:uid="{04BA809A-5461-4389-A482-2E59A8CAB887}"/>
    <cellStyle name="Standaard 3 5 2 7 3 2 2 2" xfId="17500" xr:uid="{A23095E5-3E6D-453F-ACDD-5409036CBD42}"/>
    <cellStyle name="Standaard 3 5 2 7 3 2 2 2 2" xfId="37869" xr:uid="{69B751C5-A85D-4667-A12E-4E04E89E524F}"/>
    <cellStyle name="Standaard 3 5 2 7 3 2 2 3" xfId="27685" xr:uid="{44CDFE31-947B-4B77-830D-5AF348869680}"/>
    <cellStyle name="Standaard 3 5 2 7 3 2 3" xfId="15050" xr:uid="{B2DE4440-13AB-4256-9A9E-E46E4DEAF31F}"/>
    <cellStyle name="Standaard 3 5 2 7 3 2 3 2" xfId="35419" xr:uid="{DD6BDC9F-DF27-4BAA-93AF-63F1F0589E3F}"/>
    <cellStyle name="Standaard 3 5 2 7 3 2 4" xfId="25235" xr:uid="{7292F61D-6325-4E0C-9BCD-3DF43DCE1DD3}"/>
    <cellStyle name="Standaard 3 5 2 7 3 3" xfId="7310" xr:uid="{52BF5176-6EB5-40FF-84AC-D007DF02B217}"/>
    <cellStyle name="Standaard 3 5 2 7 3 3 2" xfId="17499" xr:uid="{DDF24B0A-D7A1-4FDA-AC46-B7915053A77D}"/>
    <cellStyle name="Standaard 3 5 2 7 3 3 2 2" xfId="37868" xr:uid="{0EA28626-A07A-45CA-BABC-25D9C0BA9CB3}"/>
    <cellStyle name="Standaard 3 5 2 7 3 3 3" xfId="27684" xr:uid="{DD8ECA66-0B36-4A7D-941A-4FBCF7DD9833}"/>
    <cellStyle name="Standaard 3 5 2 7 3 4" xfId="12507" xr:uid="{4B335B0A-4CFC-43D8-9951-4C9CAB8C0FDE}"/>
    <cellStyle name="Standaard 3 5 2 7 3 4 2" xfId="32876" xr:uid="{ECCFA7DB-E5C5-41E4-B7F2-2BE4BB8A7406}"/>
    <cellStyle name="Standaard 3 5 2 7 3 5" xfId="22692" xr:uid="{A6207401-2369-4F83-B523-B37B5C475577}"/>
    <cellStyle name="Standaard 3 5 2 7 4" xfId="3177" xr:uid="{D2437D2F-4C0D-4C7E-9199-4CA340C39FA9}"/>
    <cellStyle name="Standaard 3 5 2 7 4 2" xfId="7312" xr:uid="{7B7A6044-CB85-4FFC-B803-AB016A6A9CBB}"/>
    <cellStyle name="Standaard 3 5 2 7 4 2 2" xfId="17501" xr:uid="{ABBEB56A-5C43-4E83-AF1A-72074B802537}"/>
    <cellStyle name="Standaard 3 5 2 7 4 2 2 2" xfId="37870" xr:uid="{EF353A92-B454-4F5C-8AF6-1FDF44E80DD5}"/>
    <cellStyle name="Standaard 3 5 2 7 4 2 3" xfId="27686" xr:uid="{FDE05AD5-5048-46B8-9E9D-51565DB5337B}"/>
    <cellStyle name="Standaard 3 5 2 7 4 3" xfId="13355" xr:uid="{944792EB-34BB-4100-BDEB-A1D0863EEA3F}"/>
    <cellStyle name="Standaard 3 5 2 7 4 3 2" xfId="33724" xr:uid="{F71519F6-C932-4701-98F5-105E50CF6095}"/>
    <cellStyle name="Standaard 3 5 2 7 4 4" xfId="23540" xr:uid="{8DA63910-7ABE-416E-BB98-36B3FE05163F}"/>
    <cellStyle name="Standaard 3 5 2 7 5" xfId="7307" xr:uid="{C900E028-2BE0-49CA-A4BA-B6C4D2FA5FF5}"/>
    <cellStyle name="Standaard 3 5 2 7 5 2" xfId="17496" xr:uid="{FE5B70FB-9153-4BB2-9C3A-2ED67F1D07E2}"/>
    <cellStyle name="Standaard 3 5 2 7 5 2 2" xfId="37865" xr:uid="{AE4E0DAC-8F3D-40E5-826F-A98E64A8DEDF}"/>
    <cellStyle name="Standaard 3 5 2 7 5 3" xfId="27681" xr:uid="{53D9A7EC-3483-49BD-B39D-A8664A33182E}"/>
    <cellStyle name="Standaard 3 5 2 7 6" xfId="10812" xr:uid="{C4764921-C692-434E-A500-A19A4A440C3B}"/>
    <cellStyle name="Standaard 3 5 2 7 6 2" xfId="31181" xr:uid="{3C50F8C8-C1A0-4761-B388-5B5C58AD4F29}"/>
    <cellStyle name="Standaard 3 5 2 7 7" xfId="20997" xr:uid="{742CC4E5-E1D9-4D3B-A188-64EA8D3BFD2B}"/>
    <cellStyle name="Standaard 3 5 2 8" xfId="1056" xr:uid="{187C26DA-1B21-4932-B11D-072415BC281B}"/>
    <cellStyle name="Standaard 3 5 2 8 2" xfId="3601" xr:uid="{B6C4EFDC-E68B-4998-9A5B-8C2EE4905496}"/>
    <cellStyle name="Standaard 3 5 2 8 2 2" xfId="7314" xr:uid="{D05CA1BE-CEDF-4432-B557-9781874D92DE}"/>
    <cellStyle name="Standaard 3 5 2 8 2 2 2" xfId="17503" xr:uid="{F9991AAE-46D0-46EC-AC8E-091F2BCA152B}"/>
    <cellStyle name="Standaard 3 5 2 8 2 2 2 2" xfId="37872" xr:uid="{8680EA42-3C20-4B6C-B37A-100202739EE6}"/>
    <cellStyle name="Standaard 3 5 2 8 2 2 3" xfId="27688" xr:uid="{86112772-674E-40D0-BF9C-AA3EB5B8214C}"/>
    <cellStyle name="Standaard 3 5 2 8 2 3" xfId="13779" xr:uid="{9FC3D27F-70FB-42ED-BB80-00747D671467}"/>
    <cellStyle name="Standaard 3 5 2 8 2 3 2" xfId="34148" xr:uid="{70580BE5-3D4B-4578-9136-F99F84923D5E}"/>
    <cellStyle name="Standaard 3 5 2 8 2 4" xfId="23964" xr:uid="{5313C437-864B-4CF0-ADB3-3C80D973CB18}"/>
    <cellStyle name="Standaard 3 5 2 8 3" xfId="7313" xr:uid="{E1B50A27-1667-4EC1-AD33-5097160088A3}"/>
    <cellStyle name="Standaard 3 5 2 8 3 2" xfId="17502" xr:uid="{6AADF165-4187-4262-8346-9A4DE336D76A}"/>
    <cellStyle name="Standaard 3 5 2 8 3 2 2" xfId="37871" xr:uid="{2CE15050-2092-4DB6-8C2B-0CD5F0C459B9}"/>
    <cellStyle name="Standaard 3 5 2 8 3 3" xfId="27687" xr:uid="{74643410-D772-4F7A-9602-81FD7EA4EEE5}"/>
    <cellStyle name="Standaard 3 5 2 8 4" xfId="11236" xr:uid="{786686E4-16C0-4A3B-A267-8B7CB5E346D7}"/>
    <cellStyle name="Standaard 3 5 2 8 4 2" xfId="31605" xr:uid="{2B79B9AA-8E0F-4AB0-B307-4CF639C13955}"/>
    <cellStyle name="Standaard 3 5 2 8 5" xfId="21421" xr:uid="{C9DFD503-BCF7-43EC-9A74-2B3BE910F353}"/>
    <cellStyle name="Standaard 3 5 2 9" xfId="1903" xr:uid="{DAE1F614-A7D9-4EBB-852D-F139B1B2874C}"/>
    <cellStyle name="Standaard 3 5 2 9 2" xfId="4448" xr:uid="{9B617762-CAA4-49B3-B002-EE19BB1FFA21}"/>
    <cellStyle name="Standaard 3 5 2 9 2 2" xfId="7316" xr:uid="{694F7EB5-283C-4DB4-8319-2416B42A3A90}"/>
    <cellStyle name="Standaard 3 5 2 9 2 2 2" xfId="17505" xr:uid="{F8D202FC-32BB-4416-81C3-B61B26505D6F}"/>
    <cellStyle name="Standaard 3 5 2 9 2 2 2 2" xfId="37874" xr:uid="{90879526-4DBB-4DF9-84D6-7B8911CA05BD}"/>
    <cellStyle name="Standaard 3 5 2 9 2 2 3" xfId="27690" xr:uid="{2D7928F7-AB96-4392-937D-397BF6DCF53C}"/>
    <cellStyle name="Standaard 3 5 2 9 2 3" xfId="14626" xr:uid="{836C503C-BC9F-4135-B6A3-F455EE4AC7EB}"/>
    <cellStyle name="Standaard 3 5 2 9 2 3 2" xfId="34995" xr:uid="{23D91647-4416-4E38-B13D-C8667A079556}"/>
    <cellStyle name="Standaard 3 5 2 9 2 4" xfId="24811" xr:uid="{90308EAC-8908-4961-828D-A704D0DFF809}"/>
    <cellStyle name="Standaard 3 5 2 9 3" xfId="7315" xr:uid="{260A0729-62D5-4BAC-9D19-5B74BC61CFEF}"/>
    <cellStyle name="Standaard 3 5 2 9 3 2" xfId="17504" xr:uid="{D9858AA6-D152-47A6-877A-C99269E2AF5F}"/>
    <cellStyle name="Standaard 3 5 2 9 3 2 2" xfId="37873" xr:uid="{524D4E13-4D58-4E91-921D-4DD1A6CE3B19}"/>
    <cellStyle name="Standaard 3 5 2 9 3 3" xfId="27689" xr:uid="{7362FA09-6460-4D54-B89B-D580BF851881}"/>
    <cellStyle name="Standaard 3 5 2 9 4" xfId="12083" xr:uid="{11AE51B6-9632-4593-9909-CEF4B507EFE0}"/>
    <cellStyle name="Standaard 3 5 2 9 4 2" xfId="32452" xr:uid="{8F96839A-BB8D-41BE-BF9C-E1576F2535DA}"/>
    <cellStyle name="Standaard 3 5 2 9 5" xfId="22268" xr:uid="{8A5FAB7C-B5FD-4A4D-B8EA-6E89A1ECFEDF}"/>
    <cellStyle name="Standaard 3 5 3" xfId="86" xr:uid="{E4537616-73D8-473D-8468-186551104887}"/>
    <cellStyle name="Standaard 3 5 3 10" xfId="7317" xr:uid="{949B154E-D784-4195-86C0-FF57C2813E5C}"/>
    <cellStyle name="Standaard 3 5 3 10 2" xfId="17506" xr:uid="{289AF4B7-3222-4F08-9609-4CDCF03106AB}"/>
    <cellStyle name="Standaard 3 5 3 10 2 2" xfId="37875" xr:uid="{728F02F6-222B-4B03-B887-3F460465961C}"/>
    <cellStyle name="Standaard 3 5 3 10 3" xfId="27691" xr:uid="{DBDF60EA-B847-48C9-88E6-85E554C60907}"/>
    <cellStyle name="Standaard 3 5 3 11" xfId="10404" xr:uid="{1E0F831A-878C-453C-85F0-D69C2B8894C5}"/>
    <cellStyle name="Standaard 3 5 3 11 2" xfId="30773" xr:uid="{8130C220-1246-4425-8C58-0055EA7BB5AF}"/>
    <cellStyle name="Standaard 3 5 3 12" xfId="20589" xr:uid="{D84E37B0-CD9A-44A5-BDC9-30EA1D61D0FB}"/>
    <cellStyle name="Standaard 3 5 3 2" xfId="152" xr:uid="{249E36CB-5642-47F7-97AB-AE6BBE16E5C8}"/>
    <cellStyle name="Standaard 3 5 3 2 2" xfId="288" xr:uid="{09287A99-0250-4819-A17E-BC4AB0500525}"/>
    <cellStyle name="Standaard 3 5 3 2 2 2" xfId="846" xr:uid="{CAC02B19-5032-4195-B79F-D11DB62207B5}"/>
    <cellStyle name="Standaard 3 5 3 2 2 2 2" xfId="1696" xr:uid="{33B30A9C-1163-4BE1-AB37-B0FF9E2EBD4D}"/>
    <cellStyle name="Standaard 3 5 3 2 2 2 2 2" xfId="4241" xr:uid="{517155A0-1CED-4E4E-9D26-7D81731FA295}"/>
    <cellStyle name="Standaard 3 5 3 2 2 2 2 2 2" xfId="7322" xr:uid="{E1CD0658-F532-4FDA-98C6-2D9173920B46}"/>
    <cellStyle name="Standaard 3 5 3 2 2 2 2 2 2 2" xfId="17511" xr:uid="{5127B7B7-DAB3-4998-9E88-2F2786265106}"/>
    <cellStyle name="Standaard 3 5 3 2 2 2 2 2 2 2 2" xfId="37880" xr:uid="{F2B8DCB7-4A9B-458B-A1AC-0D3EF4C09E9B}"/>
    <cellStyle name="Standaard 3 5 3 2 2 2 2 2 2 3" xfId="27696" xr:uid="{D1B09D58-F594-4FDA-8C15-70453B2DE3C3}"/>
    <cellStyle name="Standaard 3 5 3 2 2 2 2 2 3" xfId="14419" xr:uid="{35D8F803-F025-4928-8EED-F721B6862791}"/>
    <cellStyle name="Standaard 3 5 3 2 2 2 2 2 3 2" xfId="34788" xr:uid="{2C525BCB-600A-45FC-808E-2D6BBA7D05A1}"/>
    <cellStyle name="Standaard 3 5 3 2 2 2 2 2 4" xfId="24604" xr:uid="{11B1B27A-48B6-4EF5-BBEF-66F6535CE15D}"/>
    <cellStyle name="Standaard 3 5 3 2 2 2 2 3" xfId="7321" xr:uid="{B0D87399-2F40-40CF-836C-41AA385A6B3B}"/>
    <cellStyle name="Standaard 3 5 3 2 2 2 2 3 2" xfId="17510" xr:uid="{5D6370E8-4BB0-4FB1-BFCA-5969D50CBFCB}"/>
    <cellStyle name="Standaard 3 5 3 2 2 2 2 3 2 2" xfId="37879" xr:uid="{71980FD9-DDD7-482E-9A66-217D4E92F578}"/>
    <cellStyle name="Standaard 3 5 3 2 2 2 2 3 3" xfId="27695" xr:uid="{91E59518-0D38-46A6-8C05-3547AD2C5563}"/>
    <cellStyle name="Standaard 3 5 3 2 2 2 2 4" xfId="11876" xr:uid="{31B1592B-51BD-4814-8435-837990505B92}"/>
    <cellStyle name="Standaard 3 5 3 2 2 2 2 4 2" xfId="32245" xr:uid="{53040038-9581-4D81-9E4D-017BB7CADED8}"/>
    <cellStyle name="Standaard 3 5 3 2 2 2 2 5" xfId="22061" xr:uid="{06AB8FFB-C80F-43E6-9C6F-844C0C4881E6}"/>
    <cellStyle name="Standaard 3 5 3 2 2 2 3" xfId="2543" xr:uid="{0927BFE5-D06B-42C4-88AA-62B878877244}"/>
    <cellStyle name="Standaard 3 5 3 2 2 2 3 2" xfId="5088" xr:uid="{3AA32F90-4462-406B-8048-CD843A302740}"/>
    <cellStyle name="Standaard 3 5 3 2 2 2 3 2 2" xfId="7324" xr:uid="{E0F867F7-D912-4637-99C8-AB71FA9E568E}"/>
    <cellStyle name="Standaard 3 5 3 2 2 2 3 2 2 2" xfId="17513" xr:uid="{A74558FA-A6FD-4182-82D2-890245D8624A}"/>
    <cellStyle name="Standaard 3 5 3 2 2 2 3 2 2 2 2" xfId="37882" xr:uid="{C225DA53-2D4A-49B0-8BE6-E0750A72B8CA}"/>
    <cellStyle name="Standaard 3 5 3 2 2 2 3 2 2 3" xfId="27698" xr:uid="{2E7A869E-8E46-46D2-B1C5-AB985E830BD0}"/>
    <cellStyle name="Standaard 3 5 3 2 2 2 3 2 3" xfId="15266" xr:uid="{19BC14C9-6FE6-43AB-9E0B-BF3EF6F7DB34}"/>
    <cellStyle name="Standaard 3 5 3 2 2 2 3 2 3 2" xfId="35635" xr:uid="{BB45FEF6-5821-45E7-A07F-844BD5849383}"/>
    <cellStyle name="Standaard 3 5 3 2 2 2 3 2 4" xfId="25451" xr:uid="{D2D22B0B-59FC-4EA0-BA99-A2FE98FCCEB4}"/>
    <cellStyle name="Standaard 3 5 3 2 2 2 3 3" xfId="7323" xr:uid="{31501359-1EB7-459A-8E83-67D0566C746F}"/>
    <cellStyle name="Standaard 3 5 3 2 2 2 3 3 2" xfId="17512" xr:uid="{79B97F46-B6DB-4262-8F24-0F70EDBBE8FC}"/>
    <cellStyle name="Standaard 3 5 3 2 2 2 3 3 2 2" xfId="37881" xr:uid="{1CBDCCD6-61D2-4AF1-980C-4C6C4F0F580E}"/>
    <cellStyle name="Standaard 3 5 3 2 2 2 3 3 3" xfId="27697" xr:uid="{CB2C349E-95C6-458A-90D4-D73C3BA61E63}"/>
    <cellStyle name="Standaard 3 5 3 2 2 2 3 4" xfId="12723" xr:uid="{E4BDB533-CD7F-45DC-804B-024555B4D1A6}"/>
    <cellStyle name="Standaard 3 5 3 2 2 2 3 4 2" xfId="33092" xr:uid="{7CE7149A-78F0-42FA-90F3-675CED9B4730}"/>
    <cellStyle name="Standaard 3 5 3 2 2 2 3 5" xfId="22908" xr:uid="{BC898069-B6D7-4C6E-8525-780FDB4CB75D}"/>
    <cellStyle name="Standaard 3 5 3 2 2 2 4" xfId="3393" xr:uid="{98DE9F63-DC79-4E76-BE3D-7C8F95E61A32}"/>
    <cellStyle name="Standaard 3 5 3 2 2 2 4 2" xfId="7325" xr:uid="{3A501CB5-DB19-4DB6-B1D5-BAFFE4927BA4}"/>
    <cellStyle name="Standaard 3 5 3 2 2 2 4 2 2" xfId="17514" xr:uid="{0B9884BB-407A-4168-A36B-6D81205827DF}"/>
    <cellStyle name="Standaard 3 5 3 2 2 2 4 2 2 2" xfId="37883" xr:uid="{D2F5D37B-96C9-4FC3-A932-6AC3AA8BE67A}"/>
    <cellStyle name="Standaard 3 5 3 2 2 2 4 2 3" xfId="27699" xr:uid="{96CD763A-1474-4761-841A-EE1D871CEA6D}"/>
    <cellStyle name="Standaard 3 5 3 2 2 2 4 3" xfId="13571" xr:uid="{7B7FDBB2-2F4B-4895-8BAF-B4B8E13D115F}"/>
    <cellStyle name="Standaard 3 5 3 2 2 2 4 3 2" xfId="33940" xr:uid="{12F1DDB2-4E16-439D-9E23-4BD4BED874C7}"/>
    <cellStyle name="Standaard 3 5 3 2 2 2 4 4" xfId="23756" xr:uid="{A11D3E6E-7287-4CD9-B48E-A78057EEB237}"/>
    <cellStyle name="Standaard 3 5 3 2 2 2 5" xfId="7320" xr:uid="{15380FEE-2897-4D54-B425-9766C5F0B146}"/>
    <cellStyle name="Standaard 3 5 3 2 2 2 5 2" xfId="17509" xr:uid="{8C9FD274-616B-40D7-91D2-801242129E62}"/>
    <cellStyle name="Standaard 3 5 3 2 2 2 5 2 2" xfId="37878" xr:uid="{6F84A482-110A-430C-95E8-7E44EFC3EF7C}"/>
    <cellStyle name="Standaard 3 5 3 2 2 2 5 3" xfId="27694" xr:uid="{C083069E-1442-4D68-BD53-7449D9826281}"/>
    <cellStyle name="Standaard 3 5 3 2 2 2 6" xfId="11028" xr:uid="{E97F027A-CC0E-41A0-A6E0-0CC30F5B51FB}"/>
    <cellStyle name="Standaard 3 5 3 2 2 2 6 2" xfId="31397" xr:uid="{9ABC685B-4906-484E-99BB-9ED8DAF03D8D}"/>
    <cellStyle name="Standaard 3 5 3 2 2 2 7" xfId="21213" xr:uid="{1F73025E-14AF-42E2-A725-1DC06DAAA928}"/>
    <cellStyle name="Standaard 3 5 3 2 2 3" xfId="1272" xr:uid="{CEDBE5A8-E3EF-413E-BCE2-B7AC111741B4}"/>
    <cellStyle name="Standaard 3 5 3 2 2 3 2" xfId="3817" xr:uid="{E9FA08D0-D5A7-44D8-8677-77F1B226E896}"/>
    <cellStyle name="Standaard 3 5 3 2 2 3 2 2" xfId="7327" xr:uid="{E853032B-CB90-4B33-A011-E711C6D60640}"/>
    <cellStyle name="Standaard 3 5 3 2 2 3 2 2 2" xfId="17516" xr:uid="{DEC13528-8F67-4A82-AA94-DD369370D6CA}"/>
    <cellStyle name="Standaard 3 5 3 2 2 3 2 2 2 2" xfId="37885" xr:uid="{DE0ADB9A-671C-40F8-8770-8BD03CC356D4}"/>
    <cellStyle name="Standaard 3 5 3 2 2 3 2 2 3" xfId="27701" xr:uid="{E514D8B3-AA6D-476C-B7CC-202CA7BFB746}"/>
    <cellStyle name="Standaard 3 5 3 2 2 3 2 3" xfId="13995" xr:uid="{3386197F-B386-4AFA-9F6C-D92C4CB9595F}"/>
    <cellStyle name="Standaard 3 5 3 2 2 3 2 3 2" xfId="34364" xr:uid="{80D84B53-547A-4BBC-8FCA-645B4685370E}"/>
    <cellStyle name="Standaard 3 5 3 2 2 3 2 4" xfId="24180" xr:uid="{699ECA6C-B3BC-4871-B765-A1EA764DBEBC}"/>
    <cellStyle name="Standaard 3 5 3 2 2 3 3" xfId="7326" xr:uid="{810172A9-35F1-4297-A011-702E5E53FEEE}"/>
    <cellStyle name="Standaard 3 5 3 2 2 3 3 2" xfId="17515" xr:uid="{10A25896-67BC-4616-B300-D300DCEC5B91}"/>
    <cellStyle name="Standaard 3 5 3 2 2 3 3 2 2" xfId="37884" xr:uid="{5AD7B2CA-D2B9-4ACE-9301-45E38FDE8240}"/>
    <cellStyle name="Standaard 3 5 3 2 2 3 3 3" xfId="27700" xr:uid="{4592744D-84E8-475F-89C2-0123C6CF5D2F}"/>
    <cellStyle name="Standaard 3 5 3 2 2 3 4" xfId="11452" xr:uid="{4103B07D-83A3-4C8B-9C30-4D2CAC495F23}"/>
    <cellStyle name="Standaard 3 5 3 2 2 3 4 2" xfId="31821" xr:uid="{D1D77DF2-E30F-4271-9D01-9486BA365AAD}"/>
    <cellStyle name="Standaard 3 5 3 2 2 3 5" xfId="21637" xr:uid="{B4B5A613-950B-4579-AE3E-A0B03092AD05}"/>
    <cellStyle name="Standaard 3 5 3 2 2 4" xfId="2119" xr:uid="{08AFF57E-7ECF-44F8-80D7-AD2F46479161}"/>
    <cellStyle name="Standaard 3 5 3 2 2 4 2" xfId="4664" xr:uid="{EB30387F-725C-4C03-9FB5-EFB7B9E0290B}"/>
    <cellStyle name="Standaard 3 5 3 2 2 4 2 2" xfId="7329" xr:uid="{A0CBBD57-BD5C-4BF3-9D6B-2DAC404986D1}"/>
    <cellStyle name="Standaard 3 5 3 2 2 4 2 2 2" xfId="17518" xr:uid="{D711BE99-6675-40B5-A65A-1AA3C1FDE308}"/>
    <cellStyle name="Standaard 3 5 3 2 2 4 2 2 2 2" xfId="37887" xr:uid="{414BC33D-362B-4BBA-B0FA-F49AFD4D3F04}"/>
    <cellStyle name="Standaard 3 5 3 2 2 4 2 2 3" xfId="27703" xr:uid="{56E2BFBA-F1FE-4B42-B7D2-5845B017E62A}"/>
    <cellStyle name="Standaard 3 5 3 2 2 4 2 3" xfId="14842" xr:uid="{24FBF0AC-D223-4923-8BBE-F85B44B1CEDA}"/>
    <cellStyle name="Standaard 3 5 3 2 2 4 2 3 2" xfId="35211" xr:uid="{5B2C947F-111C-45E0-96EC-7488BFAF21A7}"/>
    <cellStyle name="Standaard 3 5 3 2 2 4 2 4" xfId="25027" xr:uid="{5D869414-4F8D-412A-99D1-B37BA64380AB}"/>
    <cellStyle name="Standaard 3 5 3 2 2 4 3" xfId="7328" xr:uid="{2EBCD1C0-48E3-4677-A38F-529C0FFD05E5}"/>
    <cellStyle name="Standaard 3 5 3 2 2 4 3 2" xfId="17517" xr:uid="{4F376DE7-1238-4798-BA74-BC878A97E10C}"/>
    <cellStyle name="Standaard 3 5 3 2 2 4 3 2 2" xfId="37886" xr:uid="{1E865346-9121-488C-9B38-DDB484A14DB8}"/>
    <cellStyle name="Standaard 3 5 3 2 2 4 3 3" xfId="27702" xr:uid="{7DF602FB-3C40-4E31-ABE8-480CF764A52E}"/>
    <cellStyle name="Standaard 3 5 3 2 2 4 4" xfId="12299" xr:uid="{718AD70F-1493-40C3-AA0F-F0F99898CE60}"/>
    <cellStyle name="Standaard 3 5 3 2 2 4 4 2" xfId="32668" xr:uid="{4C2D8187-61FD-4170-8E05-C87C2F99FE72}"/>
    <cellStyle name="Standaard 3 5 3 2 2 4 5" xfId="22484" xr:uid="{C2326063-E256-427F-97AA-B36EAF93DE48}"/>
    <cellStyle name="Standaard 3 5 3 2 2 5" xfId="2969" xr:uid="{F90CB2A4-981B-4181-93DC-AF92100429D6}"/>
    <cellStyle name="Standaard 3 5 3 2 2 5 2" xfId="7330" xr:uid="{671CF67F-3981-4515-AE24-60FFB3744963}"/>
    <cellStyle name="Standaard 3 5 3 2 2 5 2 2" xfId="17519" xr:uid="{852CCB13-DC02-4605-8B9A-668CBD3274BC}"/>
    <cellStyle name="Standaard 3 5 3 2 2 5 2 2 2" xfId="37888" xr:uid="{59A536BA-C05D-4025-AC8E-C46BD72C0CDA}"/>
    <cellStyle name="Standaard 3 5 3 2 2 5 2 3" xfId="27704" xr:uid="{D4836EE5-1FAC-4E42-89B7-4876CC22D0F3}"/>
    <cellStyle name="Standaard 3 5 3 2 2 5 3" xfId="13147" xr:uid="{2AEEE596-DD85-4C6C-8A4C-417F3960815E}"/>
    <cellStyle name="Standaard 3 5 3 2 2 5 3 2" xfId="33516" xr:uid="{9833F3B3-9A00-4A4F-9A16-5804D34B9270}"/>
    <cellStyle name="Standaard 3 5 3 2 2 5 4" xfId="23332" xr:uid="{B9875050-90CB-4A20-9A18-7E03C1207C05}"/>
    <cellStyle name="Standaard 3 5 3 2 2 6" xfId="7319" xr:uid="{DB5021F6-C27D-448F-982A-8EDFC537D02C}"/>
    <cellStyle name="Standaard 3 5 3 2 2 6 2" xfId="17508" xr:uid="{4E5F9377-9A24-41FE-805C-82BF43A0EA33}"/>
    <cellStyle name="Standaard 3 5 3 2 2 6 2 2" xfId="37877" xr:uid="{CB98F555-4141-48AF-B3AD-623AD7B3AE1D}"/>
    <cellStyle name="Standaard 3 5 3 2 2 6 3" xfId="27693" xr:uid="{D02A21CE-56E3-4D6D-8AB6-3AC3C94AED94}"/>
    <cellStyle name="Standaard 3 5 3 2 2 7" xfId="10604" xr:uid="{5E604B95-9AEA-4BE7-895B-646F4A92618C}"/>
    <cellStyle name="Standaard 3 5 3 2 2 7 2" xfId="30973" xr:uid="{536B2112-B670-48F5-86F1-1F112DE05964}"/>
    <cellStyle name="Standaard 3 5 3 2 2 8" xfId="20789" xr:uid="{CA730117-DE08-4463-A0DA-F5CABACCA3FD}"/>
    <cellStyle name="Standaard 3 5 3 2 3" xfId="712" xr:uid="{13513D8C-F060-46F6-9162-DBFE9425F825}"/>
    <cellStyle name="Standaard 3 5 3 2 3 2" xfId="1562" xr:uid="{1756FD81-4513-46B3-A448-09E21A62458E}"/>
    <cellStyle name="Standaard 3 5 3 2 3 2 2" xfId="4107" xr:uid="{0AB91F72-4A84-46B1-8DF9-718FF12DEE1D}"/>
    <cellStyle name="Standaard 3 5 3 2 3 2 2 2" xfId="7333" xr:uid="{861DBCF1-2205-4153-9E5C-A0113ACA8295}"/>
    <cellStyle name="Standaard 3 5 3 2 3 2 2 2 2" xfId="17522" xr:uid="{3D2AC04A-4E4F-49AD-AA48-0DC50ED54859}"/>
    <cellStyle name="Standaard 3 5 3 2 3 2 2 2 2 2" xfId="37891" xr:uid="{8423923F-B5DC-4B87-B1DC-F7652799B29E}"/>
    <cellStyle name="Standaard 3 5 3 2 3 2 2 2 3" xfId="27707" xr:uid="{FB2E51D9-70D2-4738-84FB-EC1C1B504CD5}"/>
    <cellStyle name="Standaard 3 5 3 2 3 2 2 3" xfId="14285" xr:uid="{D9AB2ADD-6A69-4619-903F-943FDFD49731}"/>
    <cellStyle name="Standaard 3 5 3 2 3 2 2 3 2" xfId="34654" xr:uid="{758642AC-8004-4940-A81F-3152E4139010}"/>
    <cellStyle name="Standaard 3 5 3 2 3 2 2 4" xfId="24470" xr:uid="{40B9A688-37C3-4D55-B445-E3D2BA0E9887}"/>
    <cellStyle name="Standaard 3 5 3 2 3 2 3" xfId="7332" xr:uid="{A7CCC929-E6CD-4695-9F6D-BF761A8C8AD9}"/>
    <cellStyle name="Standaard 3 5 3 2 3 2 3 2" xfId="17521" xr:uid="{0D3E6992-CD16-48A0-8B7C-0C959A7934A9}"/>
    <cellStyle name="Standaard 3 5 3 2 3 2 3 2 2" xfId="37890" xr:uid="{4AA0D198-BCB3-4336-B67B-2376CF79901C}"/>
    <cellStyle name="Standaard 3 5 3 2 3 2 3 3" xfId="27706" xr:uid="{6148E814-61E2-4785-A3D1-C19DFF3EB7A7}"/>
    <cellStyle name="Standaard 3 5 3 2 3 2 4" xfId="11742" xr:uid="{758A93ED-6FF2-4C31-8560-2CC2E6A69D98}"/>
    <cellStyle name="Standaard 3 5 3 2 3 2 4 2" xfId="32111" xr:uid="{67D55E00-17E1-4E93-9166-BAF6B57DDC73}"/>
    <cellStyle name="Standaard 3 5 3 2 3 2 5" xfId="21927" xr:uid="{4B95FC3D-59C0-47E5-A07D-66C2D7F2DE04}"/>
    <cellStyle name="Standaard 3 5 3 2 3 3" xfId="2409" xr:uid="{1832F8EF-F408-472D-8472-58F897A2505D}"/>
    <cellStyle name="Standaard 3 5 3 2 3 3 2" xfId="4954" xr:uid="{6BBC21CA-3D8B-45E0-8BE9-EA6E45B59E4E}"/>
    <cellStyle name="Standaard 3 5 3 2 3 3 2 2" xfId="7335" xr:uid="{8FD47020-A045-4CF7-882F-A301CAB81FA2}"/>
    <cellStyle name="Standaard 3 5 3 2 3 3 2 2 2" xfId="17524" xr:uid="{9C8D7AC3-3E8D-49DB-815B-DD9018C7258C}"/>
    <cellStyle name="Standaard 3 5 3 2 3 3 2 2 2 2" xfId="37893" xr:uid="{5778230E-DB91-4555-9D1B-D0E7CE4C6F38}"/>
    <cellStyle name="Standaard 3 5 3 2 3 3 2 2 3" xfId="27709" xr:uid="{9BF9B441-6223-4F02-A051-83F682B2E43D}"/>
    <cellStyle name="Standaard 3 5 3 2 3 3 2 3" xfId="15132" xr:uid="{DF14AC53-738D-4EEE-87CB-55A9EF493FC1}"/>
    <cellStyle name="Standaard 3 5 3 2 3 3 2 3 2" xfId="35501" xr:uid="{FA9F7431-84F6-4668-A272-25F039367841}"/>
    <cellStyle name="Standaard 3 5 3 2 3 3 2 4" xfId="25317" xr:uid="{6D545906-99E3-4051-B63B-47B5C1D1DE08}"/>
    <cellStyle name="Standaard 3 5 3 2 3 3 3" xfId="7334" xr:uid="{4840DD8E-9E18-46A1-8D94-C6BCB4A8D4D1}"/>
    <cellStyle name="Standaard 3 5 3 2 3 3 3 2" xfId="17523" xr:uid="{5B79026A-5A11-4404-BC88-C51CF91F1497}"/>
    <cellStyle name="Standaard 3 5 3 2 3 3 3 2 2" xfId="37892" xr:uid="{7A589C58-7E3B-44C0-A534-83CA979B14D9}"/>
    <cellStyle name="Standaard 3 5 3 2 3 3 3 3" xfId="27708" xr:uid="{B8A451AC-B2A0-4FB7-86A0-0C9F26D550A1}"/>
    <cellStyle name="Standaard 3 5 3 2 3 3 4" xfId="12589" xr:uid="{C7667B40-02D7-465A-ABC7-1A65925C94D0}"/>
    <cellStyle name="Standaard 3 5 3 2 3 3 4 2" xfId="32958" xr:uid="{78C391A5-F390-4C4A-90C1-1A535556E3E9}"/>
    <cellStyle name="Standaard 3 5 3 2 3 3 5" xfId="22774" xr:uid="{340A106C-9287-422F-834A-0EB87D9DC939}"/>
    <cellStyle name="Standaard 3 5 3 2 3 4" xfId="3259" xr:uid="{1441195B-B90E-4970-9310-46E16461B0F3}"/>
    <cellStyle name="Standaard 3 5 3 2 3 4 2" xfId="7336" xr:uid="{2C71CBAC-1A4E-4D90-8A15-E9723F48544C}"/>
    <cellStyle name="Standaard 3 5 3 2 3 4 2 2" xfId="17525" xr:uid="{31758C30-90DA-4545-B1E0-3451599FBE32}"/>
    <cellStyle name="Standaard 3 5 3 2 3 4 2 2 2" xfId="37894" xr:uid="{72E90A1F-703A-4757-BF47-4F6EEF479CDF}"/>
    <cellStyle name="Standaard 3 5 3 2 3 4 2 3" xfId="27710" xr:uid="{5914491E-F0BB-4C52-960A-F6F205C6D7A6}"/>
    <cellStyle name="Standaard 3 5 3 2 3 4 3" xfId="13437" xr:uid="{9035F3AC-694B-4351-9144-D6645C575205}"/>
    <cellStyle name="Standaard 3 5 3 2 3 4 3 2" xfId="33806" xr:uid="{8FCF3F26-1CF2-4D95-9062-9F977509AB4D}"/>
    <cellStyle name="Standaard 3 5 3 2 3 4 4" xfId="23622" xr:uid="{5913A323-C123-4074-A6AE-8A46333BCB1D}"/>
    <cellStyle name="Standaard 3 5 3 2 3 5" xfId="7331" xr:uid="{84E1AD63-5216-4E42-AFB7-BFB755A8FB83}"/>
    <cellStyle name="Standaard 3 5 3 2 3 5 2" xfId="17520" xr:uid="{BDFE9DB2-1037-40B1-973A-DE23EEFC0C07}"/>
    <cellStyle name="Standaard 3 5 3 2 3 5 2 2" xfId="37889" xr:uid="{5B4933F3-4693-45C9-97B1-A0A13E92A2FC}"/>
    <cellStyle name="Standaard 3 5 3 2 3 5 3" xfId="27705" xr:uid="{F26D2C5C-9891-45A5-A4D1-916CC695CB3D}"/>
    <cellStyle name="Standaard 3 5 3 2 3 6" xfId="10894" xr:uid="{76369416-0298-424D-8630-095C627ADE49}"/>
    <cellStyle name="Standaard 3 5 3 2 3 6 2" xfId="31263" xr:uid="{1877EB37-5828-42E9-85BD-B92B19FF4F51}"/>
    <cellStyle name="Standaard 3 5 3 2 3 7" xfId="21079" xr:uid="{ECCA1784-AEC0-4ABD-A66B-CD346BB24312}"/>
    <cellStyle name="Standaard 3 5 3 2 4" xfId="1138" xr:uid="{1C95429D-F927-4EFE-9B95-30B1A4AEDDD2}"/>
    <cellStyle name="Standaard 3 5 3 2 4 2" xfId="3683" xr:uid="{F72C5BE9-BC6B-4DF2-8CF5-84CD3F578B4C}"/>
    <cellStyle name="Standaard 3 5 3 2 4 2 2" xfId="7338" xr:uid="{41BBC337-4461-4829-9FA7-9C8C0E4C3904}"/>
    <cellStyle name="Standaard 3 5 3 2 4 2 2 2" xfId="17527" xr:uid="{E3D4D70C-3E72-4A58-9AFD-B47D0D958CB1}"/>
    <cellStyle name="Standaard 3 5 3 2 4 2 2 2 2" xfId="37896" xr:uid="{BABD1C9A-8240-4FC4-A43B-6A7CB227A99E}"/>
    <cellStyle name="Standaard 3 5 3 2 4 2 2 3" xfId="27712" xr:uid="{17CBF485-47B4-4462-BE6C-5369816FD31D}"/>
    <cellStyle name="Standaard 3 5 3 2 4 2 3" xfId="13861" xr:uid="{BEC2D0A9-4311-48B0-A85D-7B342A198A26}"/>
    <cellStyle name="Standaard 3 5 3 2 4 2 3 2" xfId="34230" xr:uid="{5B39E447-1007-44DB-ADC8-D833F0E323FA}"/>
    <cellStyle name="Standaard 3 5 3 2 4 2 4" xfId="24046" xr:uid="{C4A3922A-82BF-4AAE-AA42-AFAD66363C4A}"/>
    <cellStyle name="Standaard 3 5 3 2 4 3" xfId="7337" xr:uid="{13EB8714-3B21-40E6-8269-13CCA137E8A5}"/>
    <cellStyle name="Standaard 3 5 3 2 4 3 2" xfId="17526" xr:uid="{E957C78E-6EF4-4969-9272-1B0371520A30}"/>
    <cellStyle name="Standaard 3 5 3 2 4 3 2 2" xfId="37895" xr:uid="{50E361AB-D052-4B69-93C0-DFB0B3617612}"/>
    <cellStyle name="Standaard 3 5 3 2 4 3 3" xfId="27711" xr:uid="{993F88A1-E50A-4311-ABCC-4F8D9557E06F}"/>
    <cellStyle name="Standaard 3 5 3 2 4 4" xfId="11318" xr:uid="{8EFA0682-3EFB-4CFC-B63C-DED14BAAD94F}"/>
    <cellStyle name="Standaard 3 5 3 2 4 4 2" xfId="31687" xr:uid="{60ED5C77-82CB-431D-9B28-22AE6073A27C}"/>
    <cellStyle name="Standaard 3 5 3 2 4 5" xfId="21503" xr:uid="{63AF2B76-59D8-4971-8D85-69BF0B0ACF47}"/>
    <cellStyle name="Standaard 3 5 3 2 5" xfId="1985" xr:uid="{CB3C148B-C271-4A50-87D2-C7C5F9135889}"/>
    <cellStyle name="Standaard 3 5 3 2 5 2" xfId="4530" xr:uid="{FBA34393-6013-4C85-8A66-0847BB17466C}"/>
    <cellStyle name="Standaard 3 5 3 2 5 2 2" xfId="7340" xr:uid="{99CC0238-7C41-40AF-AA2B-C280CBE65AB1}"/>
    <cellStyle name="Standaard 3 5 3 2 5 2 2 2" xfId="17529" xr:uid="{0598D5A5-0362-4818-B8FA-0C51CA5A2A1D}"/>
    <cellStyle name="Standaard 3 5 3 2 5 2 2 2 2" xfId="37898" xr:uid="{E6ADF2C0-C46E-489B-B6FF-0ED5C4E702AD}"/>
    <cellStyle name="Standaard 3 5 3 2 5 2 2 3" xfId="27714" xr:uid="{05AE2381-60DE-4085-BB19-10BFA6CECD90}"/>
    <cellStyle name="Standaard 3 5 3 2 5 2 3" xfId="14708" xr:uid="{9C220DD9-B45F-40DC-99E9-8112D378B404}"/>
    <cellStyle name="Standaard 3 5 3 2 5 2 3 2" xfId="35077" xr:uid="{BF9E0207-4789-41FC-BB96-9BA1F60B48C4}"/>
    <cellStyle name="Standaard 3 5 3 2 5 2 4" xfId="24893" xr:uid="{3AAA2EC7-EEB6-4292-8338-F06C376AF420}"/>
    <cellStyle name="Standaard 3 5 3 2 5 3" xfId="7339" xr:uid="{F750A7BD-6283-4DE3-9281-CB1F26E46998}"/>
    <cellStyle name="Standaard 3 5 3 2 5 3 2" xfId="17528" xr:uid="{DE7093E6-8FED-4E57-B802-F2506FF1A080}"/>
    <cellStyle name="Standaard 3 5 3 2 5 3 2 2" xfId="37897" xr:uid="{D1574C1F-C3E1-4BBB-A98F-9126F5CD3A3E}"/>
    <cellStyle name="Standaard 3 5 3 2 5 3 3" xfId="27713" xr:uid="{48B1212C-CEC9-45B2-8A05-4DCE57BD6DE3}"/>
    <cellStyle name="Standaard 3 5 3 2 5 4" xfId="12165" xr:uid="{FE6062B2-CB41-451E-A722-DB5C7D827FB3}"/>
    <cellStyle name="Standaard 3 5 3 2 5 4 2" xfId="32534" xr:uid="{6E425BA8-510A-4DD2-A3D8-078F804DC266}"/>
    <cellStyle name="Standaard 3 5 3 2 5 5" xfId="22350" xr:uid="{3D7609E5-30CB-4556-91A2-61D869D2BB71}"/>
    <cellStyle name="Standaard 3 5 3 2 6" xfId="2835" xr:uid="{2BDD44C8-5F5A-4899-A25D-520CC77F26B7}"/>
    <cellStyle name="Standaard 3 5 3 2 6 2" xfId="7341" xr:uid="{BD60BFBE-A964-4613-83B4-4A48004C507C}"/>
    <cellStyle name="Standaard 3 5 3 2 6 2 2" xfId="17530" xr:uid="{15D6D008-87D8-4D9F-9E8E-556287C38845}"/>
    <cellStyle name="Standaard 3 5 3 2 6 2 2 2" xfId="37899" xr:uid="{745D2259-BD2C-4678-8B03-01D85E2D13BA}"/>
    <cellStyle name="Standaard 3 5 3 2 6 2 3" xfId="27715" xr:uid="{A4DAE012-2DF7-4BEA-8F8E-A6C7F8453971}"/>
    <cellStyle name="Standaard 3 5 3 2 6 3" xfId="13013" xr:uid="{48F7189D-1631-46AC-8F83-8C3E284E79CA}"/>
    <cellStyle name="Standaard 3 5 3 2 6 3 2" xfId="33382" xr:uid="{8920C0B3-ECC9-4009-AB50-68908ECB87A5}"/>
    <cellStyle name="Standaard 3 5 3 2 6 4" xfId="23198" xr:uid="{6151020E-75EE-443F-B77B-649EA22249E1}"/>
    <cellStyle name="Standaard 3 5 3 2 7" xfId="7318" xr:uid="{3105D818-6C84-48FB-A4B8-B5B76F172B30}"/>
    <cellStyle name="Standaard 3 5 3 2 7 2" xfId="17507" xr:uid="{EFCD50B2-49F3-42D4-9F9E-B6DB43ED9953}"/>
    <cellStyle name="Standaard 3 5 3 2 7 2 2" xfId="37876" xr:uid="{EC637CA6-B4C2-4943-A123-CB78E2CE53DE}"/>
    <cellStyle name="Standaard 3 5 3 2 7 3" xfId="27692" xr:uid="{852A1908-8726-4B89-B151-0100E1A3D6B1}"/>
    <cellStyle name="Standaard 3 5 3 2 8" xfId="10470" xr:uid="{05181C9F-2702-4A84-AA86-1B6864D14309}"/>
    <cellStyle name="Standaard 3 5 3 2 8 2" xfId="30839" xr:uid="{F6DAC577-972F-4944-A8CB-94BAB7FEE77B}"/>
    <cellStyle name="Standaard 3 5 3 2 9" xfId="20655" xr:uid="{9F766615-1C06-41DD-BD7F-051E5315710D}"/>
    <cellStyle name="Standaard 3 5 3 3" xfId="222" xr:uid="{9D4FC527-47E5-4B83-9BC6-D32366193FCD}"/>
    <cellStyle name="Standaard 3 5 3 3 2" xfId="780" xr:uid="{1D2BBCA2-795D-4D85-AAFF-0A4BE5D123FF}"/>
    <cellStyle name="Standaard 3 5 3 3 2 2" xfId="1630" xr:uid="{5CBE8563-E468-40DA-9EC7-E769FF83CA95}"/>
    <cellStyle name="Standaard 3 5 3 3 2 2 2" xfId="4175" xr:uid="{6C7AEAD0-BC9F-472D-A071-25F178671780}"/>
    <cellStyle name="Standaard 3 5 3 3 2 2 2 2" xfId="7345" xr:uid="{A3AC1F0B-B2B2-4B9B-B7D2-F84555414B78}"/>
    <cellStyle name="Standaard 3 5 3 3 2 2 2 2 2" xfId="17534" xr:uid="{2DDCC4EC-4B7A-4B4B-91F6-E56B1BDF2303}"/>
    <cellStyle name="Standaard 3 5 3 3 2 2 2 2 2 2" xfId="37903" xr:uid="{6A5C46E2-D8FA-4880-BF52-181B544F7F41}"/>
    <cellStyle name="Standaard 3 5 3 3 2 2 2 2 3" xfId="27719" xr:uid="{B07E0CEA-C75D-4C1F-A42A-7E93A81B5082}"/>
    <cellStyle name="Standaard 3 5 3 3 2 2 2 3" xfId="14353" xr:uid="{DB5CAA05-94B8-4413-8A2E-50067799A948}"/>
    <cellStyle name="Standaard 3 5 3 3 2 2 2 3 2" xfId="34722" xr:uid="{BD1093D1-7DCE-4E5D-9C57-A618AB075372}"/>
    <cellStyle name="Standaard 3 5 3 3 2 2 2 4" xfId="24538" xr:uid="{44AD9E5C-BDC7-4831-8028-BD65CB02D029}"/>
    <cellStyle name="Standaard 3 5 3 3 2 2 3" xfId="7344" xr:uid="{EB73E3EF-59D7-4645-96D0-5D277D7CD65C}"/>
    <cellStyle name="Standaard 3 5 3 3 2 2 3 2" xfId="17533" xr:uid="{85953A31-45D8-420B-B1EA-18A2421248D9}"/>
    <cellStyle name="Standaard 3 5 3 3 2 2 3 2 2" xfId="37902" xr:uid="{F3250D17-65A5-4F58-928B-546394958C3C}"/>
    <cellStyle name="Standaard 3 5 3 3 2 2 3 3" xfId="27718" xr:uid="{835A17FA-8524-4B52-9273-0B0E0DCC2151}"/>
    <cellStyle name="Standaard 3 5 3 3 2 2 4" xfId="11810" xr:uid="{B1248E75-3F82-47AF-B803-1F8C7D597E99}"/>
    <cellStyle name="Standaard 3 5 3 3 2 2 4 2" xfId="32179" xr:uid="{6B9F064B-AF45-461A-9CCB-A0887FFFDE7F}"/>
    <cellStyle name="Standaard 3 5 3 3 2 2 5" xfId="21995" xr:uid="{C28B31A6-A109-4040-90BA-F3C9A8C9EF56}"/>
    <cellStyle name="Standaard 3 5 3 3 2 3" xfId="2477" xr:uid="{98BDB1FA-CBBC-4270-AAA3-49CAABC219E6}"/>
    <cellStyle name="Standaard 3 5 3 3 2 3 2" xfId="5022" xr:uid="{1D71786B-0541-4711-8F4E-0038E4B4CEAD}"/>
    <cellStyle name="Standaard 3 5 3 3 2 3 2 2" xfId="7347" xr:uid="{FCBB9F5E-8864-42C4-B307-EB1D1D625B3C}"/>
    <cellStyle name="Standaard 3 5 3 3 2 3 2 2 2" xfId="17536" xr:uid="{6EFE456F-452E-4631-A6D4-F8845EEE16BD}"/>
    <cellStyle name="Standaard 3 5 3 3 2 3 2 2 2 2" xfId="37905" xr:uid="{1F9AFB4C-746B-4132-BC43-3C35E5538C89}"/>
    <cellStyle name="Standaard 3 5 3 3 2 3 2 2 3" xfId="27721" xr:uid="{5096DA4F-0CD0-4E6D-A77F-4AE64EC613C8}"/>
    <cellStyle name="Standaard 3 5 3 3 2 3 2 3" xfId="15200" xr:uid="{483C9525-0F21-410C-9A93-DDB2EAB6423E}"/>
    <cellStyle name="Standaard 3 5 3 3 2 3 2 3 2" xfId="35569" xr:uid="{E7AEAEF1-3EDD-449D-BA51-7864B9DD4ECE}"/>
    <cellStyle name="Standaard 3 5 3 3 2 3 2 4" xfId="25385" xr:uid="{28A7C89A-296E-4B52-9320-FA271A57A3A7}"/>
    <cellStyle name="Standaard 3 5 3 3 2 3 3" xfId="7346" xr:uid="{BF01A3A8-4DC3-42D7-BEB0-721F643ACB5C}"/>
    <cellStyle name="Standaard 3 5 3 3 2 3 3 2" xfId="17535" xr:uid="{1653BCD4-3CCD-4C20-B9AE-D6C825F74A6E}"/>
    <cellStyle name="Standaard 3 5 3 3 2 3 3 2 2" xfId="37904" xr:uid="{5C4D3C41-3EED-42E6-91C1-4DC555A6CED9}"/>
    <cellStyle name="Standaard 3 5 3 3 2 3 3 3" xfId="27720" xr:uid="{EE82837F-259F-4BBF-81B6-755ECB917EDC}"/>
    <cellStyle name="Standaard 3 5 3 3 2 3 4" xfId="12657" xr:uid="{F466F727-0A88-40EF-BAAA-6410FF0AEC4F}"/>
    <cellStyle name="Standaard 3 5 3 3 2 3 4 2" xfId="33026" xr:uid="{F553299C-26AB-455F-AFA2-ACEDBE10E6C0}"/>
    <cellStyle name="Standaard 3 5 3 3 2 3 5" xfId="22842" xr:uid="{CA9A36BE-15CF-457B-92A6-AD8B0D92D5C5}"/>
    <cellStyle name="Standaard 3 5 3 3 2 4" xfId="3327" xr:uid="{134BB907-A380-49DF-8EFE-231F5FBDE42A}"/>
    <cellStyle name="Standaard 3 5 3 3 2 4 2" xfId="7348" xr:uid="{760C6892-206F-417C-990D-9E4142BF9C6B}"/>
    <cellStyle name="Standaard 3 5 3 3 2 4 2 2" xfId="17537" xr:uid="{5B85ED82-4ECD-4F6F-8D71-316BAF2031AF}"/>
    <cellStyle name="Standaard 3 5 3 3 2 4 2 2 2" xfId="37906" xr:uid="{B413E7CE-FE16-41DE-A3B7-D2F95DED5D57}"/>
    <cellStyle name="Standaard 3 5 3 3 2 4 2 3" xfId="27722" xr:uid="{D3F3BAAA-D5CA-492E-9CC2-8526655A7C7F}"/>
    <cellStyle name="Standaard 3 5 3 3 2 4 3" xfId="13505" xr:uid="{BC7D1CBB-26B4-4148-A3EB-C041B9AA12D9}"/>
    <cellStyle name="Standaard 3 5 3 3 2 4 3 2" xfId="33874" xr:uid="{153642A4-2DCB-425F-9FDE-85D359E5FE66}"/>
    <cellStyle name="Standaard 3 5 3 3 2 4 4" xfId="23690" xr:uid="{96F150DF-34D3-45EB-8B1A-D47F3B8917F2}"/>
    <cellStyle name="Standaard 3 5 3 3 2 5" xfId="7343" xr:uid="{CE5E70A6-53D8-4B77-B500-8FEA833713AF}"/>
    <cellStyle name="Standaard 3 5 3 3 2 5 2" xfId="17532" xr:uid="{ECC8328B-B172-4AA7-9C55-6C571734AD1D}"/>
    <cellStyle name="Standaard 3 5 3 3 2 5 2 2" xfId="37901" xr:uid="{6CB35404-72AF-43AC-9F70-1BC5FCA4ABC1}"/>
    <cellStyle name="Standaard 3 5 3 3 2 5 3" xfId="27717" xr:uid="{4F79EB48-5A6B-4AB0-BAF7-E56786D16658}"/>
    <cellStyle name="Standaard 3 5 3 3 2 6" xfId="10962" xr:uid="{61F3B614-7C04-45B3-851A-F4BD70BBE1C8}"/>
    <cellStyle name="Standaard 3 5 3 3 2 6 2" xfId="31331" xr:uid="{545EF271-DC9A-4CF6-B57D-36B7FD63D86E}"/>
    <cellStyle name="Standaard 3 5 3 3 2 7" xfId="21147" xr:uid="{56F64239-2F2A-4A16-8061-6A4A4C1695AD}"/>
    <cellStyle name="Standaard 3 5 3 3 3" xfId="1206" xr:uid="{0AA616CB-72A1-4971-B405-F35D6937133D}"/>
    <cellStyle name="Standaard 3 5 3 3 3 2" xfId="3751" xr:uid="{77E354E1-EDCF-45DA-9489-A2CA9794C859}"/>
    <cellStyle name="Standaard 3 5 3 3 3 2 2" xfId="7350" xr:uid="{E780090F-CCC7-4A98-8BAB-A802FBB89719}"/>
    <cellStyle name="Standaard 3 5 3 3 3 2 2 2" xfId="17539" xr:uid="{FB5BDB73-B9C7-4764-8BCA-CF5E5ADD804B}"/>
    <cellStyle name="Standaard 3 5 3 3 3 2 2 2 2" xfId="37908" xr:uid="{B8699CE4-D305-4947-B443-87A1EECC8D1D}"/>
    <cellStyle name="Standaard 3 5 3 3 3 2 2 3" xfId="27724" xr:uid="{62E5BC6C-3F5F-4C98-A315-CFE640AE81F2}"/>
    <cellStyle name="Standaard 3 5 3 3 3 2 3" xfId="13929" xr:uid="{FFEFD708-106C-4AEA-A7CE-63ACCE3FE167}"/>
    <cellStyle name="Standaard 3 5 3 3 3 2 3 2" xfId="34298" xr:uid="{9141066D-01F4-4E13-89AC-30EDE1B9BA02}"/>
    <cellStyle name="Standaard 3 5 3 3 3 2 4" xfId="24114" xr:uid="{E083F35E-901C-4F68-828C-2A763357ED27}"/>
    <cellStyle name="Standaard 3 5 3 3 3 3" xfId="7349" xr:uid="{A2AA5C4E-C678-47AC-83B7-5E4FD083A87B}"/>
    <cellStyle name="Standaard 3 5 3 3 3 3 2" xfId="17538" xr:uid="{347099DC-8CB3-4C96-9A04-8BC0FDC680A1}"/>
    <cellStyle name="Standaard 3 5 3 3 3 3 2 2" xfId="37907" xr:uid="{5E2DDC36-3CEA-4231-A11F-4457EEFD9715}"/>
    <cellStyle name="Standaard 3 5 3 3 3 3 3" xfId="27723" xr:uid="{C6EF542D-0F39-4A66-983B-A8E2B2A9E7BA}"/>
    <cellStyle name="Standaard 3 5 3 3 3 4" xfId="11386" xr:uid="{737E5D36-6CD6-4700-AC80-EF8233A88FFC}"/>
    <cellStyle name="Standaard 3 5 3 3 3 4 2" xfId="31755" xr:uid="{60B9E927-6770-49D8-9807-14A90610FCF6}"/>
    <cellStyle name="Standaard 3 5 3 3 3 5" xfId="21571" xr:uid="{9090D997-D298-4148-8F0A-FF50EE7C0684}"/>
    <cellStyle name="Standaard 3 5 3 3 4" xfId="2053" xr:uid="{B81D6EAF-5458-42A9-B5C3-BFD90B322869}"/>
    <cellStyle name="Standaard 3 5 3 3 4 2" xfId="4598" xr:uid="{FE22FA6D-1EE6-4F36-A9C7-2F54517116E0}"/>
    <cellStyle name="Standaard 3 5 3 3 4 2 2" xfId="7352" xr:uid="{3A353F97-20DB-4A88-96A2-E5EFC87893DC}"/>
    <cellStyle name="Standaard 3 5 3 3 4 2 2 2" xfId="17541" xr:uid="{252809E5-958C-4844-8FEE-64EEF67C3EC6}"/>
    <cellStyle name="Standaard 3 5 3 3 4 2 2 2 2" xfId="37910" xr:uid="{E48D9959-40BF-498B-AEDB-C94117ABEA4D}"/>
    <cellStyle name="Standaard 3 5 3 3 4 2 2 3" xfId="27726" xr:uid="{823CD191-D85B-4F43-BA34-95EFF058BC0C}"/>
    <cellStyle name="Standaard 3 5 3 3 4 2 3" xfId="14776" xr:uid="{C6DE6A2E-367E-4DF8-B713-E9313C2E9788}"/>
    <cellStyle name="Standaard 3 5 3 3 4 2 3 2" xfId="35145" xr:uid="{2724B5AD-43BF-49B1-9384-0683E7D0CA56}"/>
    <cellStyle name="Standaard 3 5 3 3 4 2 4" xfId="24961" xr:uid="{6ED63CCE-3AC7-47A0-B4FE-E935B321A7D5}"/>
    <cellStyle name="Standaard 3 5 3 3 4 3" xfId="7351" xr:uid="{12C76922-A4CB-421C-8E27-96A162DBA81D}"/>
    <cellStyle name="Standaard 3 5 3 3 4 3 2" xfId="17540" xr:uid="{A28AEEAD-A596-4B9A-B630-C51AE96424CD}"/>
    <cellStyle name="Standaard 3 5 3 3 4 3 2 2" xfId="37909" xr:uid="{9054BF5E-07DF-409B-A0E2-6F568761CBAC}"/>
    <cellStyle name="Standaard 3 5 3 3 4 3 3" xfId="27725" xr:uid="{AC0F6F19-E07C-439E-BDA4-6F7576F5DD82}"/>
    <cellStyle name="Standaard 3 5 3 3 4 4" xfId="12233" xr:uid="{16948C58-E5D8-4A8A-AB8D-4FFFB0082E8D}"/>
    <cellStyle name="Standaard 3 5 3 3 4 4 2" xfId="32602" xr:uid="{84FCC9F1-42A7-43AB-BCD5-88A66DAF054B}"/>
    <cellStyle name="Standaard 3 5 3 3 4 5" xfId="22418" xr:uid="{9332BF09-9E2A-4E3B-8917-746DFC901E66}"/>
    <cellStyle name="Standaard 3 5 3 3 5" xfId="2903" xr:uid="{CFF3A704-53F2-4B8C-85D8-A7D38E32FB8A}"/>
    <cellStyle name="Standaard 3 5 3 3 5 2" xfId="7353" xr:uid="{A8AA34F0-626D-46F7-A629-BE180BF6EF62}"/>
    <cellStyle name="Standaard 3 5 3 3 5 2 2" xfId="17542" xr:uid="{1766B128-FB33-4592-BC3D-F3454F93AA85}"/>
    <cellStyle name="Standaard 3 5 3 3 5 2 2 2" xfId="37911" xr:uid="{4BA5D172-C4E4-414C-8016-33A0FAFD194C}"/>
    <cellStyle name="Standaard 3 5 3 3 5 2 3" xfId="27727" xr:uid="{DDC9A612-AFC2-4496-9E76-C8E6DB56C2FE}"/>
    <cellStyle name="Standaard 3 5 3 3 5 3" xfId="13081" xr:uid="{C3D2999F-4CBC-4926-8D8D-FED74E7D807B}"/>
    <cellStyle name="Standaard 3 5 3 3 5 3 2" xfId="33450" xr:uid="{84DF1976-19FB-41FB-BF16-8D6195AF8CA7}"/>
    <cellStyle name="Standaard 3 5 3 3 5 4" xfId="23266" xr:uid="{1A96B951-4825-4D88-8647-EB8E4374D80A}"/>
    <cellStyle name="Standaard 3 5 3 3 6" xfId="7342" xr:uid="{15F64E23-D7E5-44CC-86A9-3984258C8DBC}"/>
    <cellStyle name="Standaard 3 5 3 3 6 2" xfId="17531" xr:uid="{B634F5A2-948C-43CE-9DB6-C70319E04B4C}"/>
    <cellStyle name="Standaard 3 5 3 3 6 2 2" xfId="37900" xr:uid="{14572412-65E0-4839-AE6C-36EFAC77D3A3}"/>
    <cellStyle name="Standaard 3 5 3 3 6 3" xfId="27716" xr:uid="{08FF0AB5-352E-42C3-A943-A739981AB76F}"/>
    <cellStyle name="Standaard 3 5 3 3 7" xfId="10538" xr:uid="{8BA0BE04-214F-43D8-B247-23C742C8430B}"/>
    <cellStyle name="Standaard 3 5 3 3 7 2" xfId="30907" xr:uid="{CF08218B-F0D3-42C4-90A6-993AE1D1D44E}"/>
    <cellStyle name="Standaard 3 5 3 3 8" xfId="20723" xr:uid="{CE016B5A-6D3E-4772-99B2-04B3A05DF1DF}"/>
    <cellStyle name="Standaard 3 5 3 4" xfId="454" xr:uid="{F8A96BA8-A068-4C8D-99C9-FC1AE1D3ACAF}"/>
    <cellStyle name="Standaard 3 5 3 4 2" xfId="914" xr:uid="{C5E535F9-8392-4DA9-859E-F0075CA77CAC}"/>
    <cellStyle name="Standaard 3 5 3 4 2 2" xfId="1764" xr:uid="{C6F59B70-D39B-4802-9D3E-7C032F0A5765}"/>
    <cellStyle name="Standaard 3 5 3 4 2 2 2" xfId="4309" xr:uid="{BEA44600-804C-47D6-A00C-93050D371F66}"/>
    <cellStyle name="Standaard 3 5 3 4 2 2 2 2" xfId="7357" xr:uid="{95D9C4E6-7569-4BAE-9EB2-D31110B81A93}"/>
    <cellStyle name="Standaard 3 5 3 4 2 2 2 2 2" xfId="17546" xr:uid="{3AB22A6D-1A77-4052-B984-C25C1A74A341}"/>
    <cellStyle name="Standaard 3 5 3 4 2 2 2 2 2 2" xfId="37915" xr:uid="{448D6698-EA96-4F12-A664-6174591D8257}"/>
    <cellStyle name="Standaard 3 5 3 4 2 2 2 2 3" xfId="27731" xr:uid="{F07760FA-B55A-45A6-96AC-F89299AA0EDC}"/>
    <cellStyle name="Standaard 3 5 3 4 2 2 2 3" xfId="14487" xr:uid="{8D1D8396-543A-46C4-AD67-CAE2C072B0AF}"/>
    <cellStyle name="Standaard 3 5 3 4 2 2 2 3 2" xfId="34856" xr:uid="{4023CA07-D7DE-4A40-9372-291413835A2E}"/>
    <cellStyle name="Standaard 3 5 3 4 2 2 2 4" xfId="24672" xr:uid="{FE01AEE6-45C3-475C-9619-B0CF31B9F602}"/>
    <cellStyle name="Standaard 3 5 3 4 2 2 3" xfId="7356" xr:uid="{DE5C3172-09FE-4EF9-8459-DE7FF24C3EDD}"/>
    <cellStyle name="Standaard 3 5 3 4 2 2 3 2" xfId="17545" xr:uid="{68CCA269-428E-44FF-94AC-ECEC4FC4FCFC}"/>
    <cellStyle name="Standaard 3 5 3 4 2 2 3 2 2" xfId="37914" xr:uid="{E4F9BD87-CF12-443A-B1CC-FA0E74085803}"/>
    <cellStyle name="Standaard 3 5 3 4 2 2 3 3" xfId="27730" xr:uid="{14EA575F-5308-4224-90D5-A39A54AD093F}"/>
    <cellStyle name="Standaard 3 5 3 4 2 2 4" xfId="11944" xr:uid="{892BB610-2370-4403-93AD-5EBBFC2A261D}"/>
    <cellStyle name="Standaard 3 5 3 4 2 2 4 2" xfId="32313" xr:uid="{4DBAA5E1-E73D-4370-9C01-BCE7EECF4CF7}"/>
    <cellStyle name="Standaard 3 5 3 4 2 2 5" xfId="22129" xr:uid="{8755C3A0-0C67-4197-81C0-19870C2A5880}"/>
    <cellStyle name="Standaard 3 5 3 4 2 3" xfId="2611" xr:uid="{928CDE0B-E32A-47FF-A41C-AA16B5820A9E}"/>
    <cellStyle name="Standaard 3 5 3 4 2 3 2" xfId="5156" xr:uid="{DB585CF4-F366-4AF1-9A55-9B57B211750B}"/>
    <cellStyle name="Standaard 3 5 3 4 2 3 2 2" xfId="7359" xr:uid="{31B1ED6B-FEDF-4707-A001-DA34D8DC09A9}"/>
    <cellStyle name="Standaard 3 5 3 4 2 3 2 2 2" xfId="17548" xr:uid="{97D8502B-0CBF-4098-A83A-C9AD3163E08F}"/>
    <cellStyle name="Standaard 3 5 3 4 2 3 2 2 2 2" xfId="37917" xr:uid="{60D68724-5CB2-45F5-A2D9-AAF5281753F0}"/>
    <cellStyle name="Standaard 3 5 3 4 2 3 2 2 3" xfId="27733" xr:uid="{173C2D05-B2DF-460F-BC46-D9FEBDFE76FC}"/>
    <cellStyle name="Standaard 3 5 3 4 2 3 2 3" xfId="15334" xr:uid="{5670C11E-CEBA-4120-B430-44E5BC334B06}"/>
    <cellStyle name="Standaard 3 5 3 4 2 3 2 3 2" xfId="35703" xr:uid="{771D3C86-4B3B-40E9-A79E-C3BC813A2EFC}"/>
    <cellStyle name="Standaard 3 5 3 4 2 3 2 4" xfId="25519" xr:uid="{1D71C1FF-0C26-412B-9542-4925C2683DC3}"/>
    <cellStyle name="Standaard 3 5 3 4 2 3 3" xfId="7358" xr:uid="{BB47AAEE-4BEF-4936-9028-7D595BDA48A0}"/>
    <cellStyle name="Standaard 3 5 3 4 2 3 3 2" xfId="17547" xr:uid="{E88B070C-0C33-4BE8-A454-936B60C2CED6}"/>
    <cellStyle name="Standaard 3 5 3 4 2 3 3 2 2" xfId="37916" xr:uid="{72EC5404-E5DE-4C56-8651-C8E8434020BE}"/>
    <cellStyle name="Standaard 3 5 3 4 2 3 3 3" xfId="27732" xr:uid="{CBD13184-5209-44E6-AB88-D3D8C8159BCA}"/>
    <cellStyle name="Standaard 3 5 3 4 2 3 4" xfId="12791" xr:uid="{C1AAF133-93B6-468F-9EA1-01F91E6B322D}"/>
    <cellStyle name="Standaard 3 5 3 4 2 3 4 2" xfId="33160" xr:uid="{778ACCAD-078E-4849-B035-C0F5479A4009}"/>
    <cellStyle name="Standaard 3 5 3 4 2 3 5" xfId="22976" xr:uid="{2FE58EF0-80BD-4A2E-AD5A-5A7F0EF6131D}"/>
    <cellStyle name="Standaard 3 5 3 4 2 4" xfId="3461" xr:uid="{A58C9443-8EB6-4183-B1F8-C3E6FF448F02}"/>
    <cellStyle name="Standaard 3 5 3 4 2 4 2" xfId="7360" xr:uid="{D8481846-B0E7-45A6-B557-E4F4A69B8573}"/>
    <cellStyle name="Standaard 3 5 3 4 2 4 2 2" xfId="17549" xr:uid="{6BE1EC7F-2D8A-4536-9ED9-37937877C869}"/>
    <cellStyle name="Standaard 3 5 3 4 2 4 2 2 2" xfId="37918" xr:uid="{9599265E-44B9-4465-AA93-1DE7A27791B2}"/>
    <cellStyle name="Standaard 3 5 3 4 2 4 2 3" xfId="27734" xr:uid="{2C2C9E02-AFD7-426F-B70B-F96AD15CACC2}"/>
    <cellStyle name="Standaard 3 5 3 4 2 4 3" xfId="13639" xr:uid="{D20CA145-C1B8-4242-BCEB-4F7FAC44A0E2}"/>
    <cellStyle name="Standaard 3 5 3 4 2 4 3 2" xfId="34008" xr:uid="{104E478A-508B-46C6-8DAA-7DA72F6AE44A}"/>
    <cellStyle name="Standaard 3 5 3 4 2 4 4" xfId="23824" xr:uid="{04AD5C73-7847-4A60-AC7D-EF71C72C18DE}"/>
    <cellStyle name="Standaard 3 5 3 4 2 5" xfId="7355" xr:uid="{1A540966-A119-4F34-9834-6364F8292DA5}"/>
    <cellStyle name="Standaard 3 5 3 4 2 5 2" xfId="17544" xr:uid="{F5738760-67F0-48A6-9ED3-A3EB426F9F44}"/>
    <cellStyle name="Standaard 3 5 3 4 2 5 2 2" xfId="37913" xr:uid="{C0121C6A-3380-4F1E-A169-621C7EEDDB03}"/>
    <cellStyle name="Standaard 3 5 3 4 2 5 3" xfId="27729" xr:uid="{10DE1755-E25B-42D5-A6A0-E0F402579AE1}"/>
    <cellStyle name="Standaard 3 5 3 4 2 6" xfId="11096" xr:uid="{AA9CC70D-5938-4ABA-8AD7-64E4D309C422}"/>
    <cellStyle name="Standaard 3 5 3 4 2 6 2" xfId="31465" xr:uid="{015E640C-3AAB-409D-BEAC-BE7EA3944EE9}"/>
    <cellStyle name="Standaard 3 5 3 4 2 7" xfId="21281" xr:uid="{588BB9A0-5C27-49F3-976F-09AA9EDFA203}"/>
    <cellStyle name="Standaard 3 5 3 4 3" xfId="1340" xr:uid="{60129673-4D37-4E26-BF61-5192902BB595}"/>
    <cellStyle name="Standaard 3 5 3 4 3 2" xfId="3885" xr:uid="{4734FFCB-7F7A-490C-8A8D-EB8EF2A83D8E}"/>
    <cellStyle name="Standaard 3 5 3 4 3 2 2" xfId="7362" xr:uid="{452EDF5A-0F2F-4285-9116-E18816FC8D57}"/>
    <cellStyle name="Standaard 3 5 3 4 3 2 2 2" xfId="17551" xr:uid="{683F1FD9-EE42-4237-BF6B-D71D9F0A48A8}"/>
    <cellStyle name="Standaard 3 5 3 4 3 2 2 2 2" xfId="37920" xr:uid="{94920C40-2A4D-441A-B37F-400EB4DAF414}"/>
    <cellStyle name="Standaard 3 5 3 4 3 2 2 3" xfId="27736" xr:uid="{F6616CA7-4B8E-44F0-9037-70FFA99E41DD}"/>
    <cellStyle name="Standaard 3 5 3 4 3 2 3" xfId="14063" xr:uid="{40D0D2A8-3046-48DE-B5DA-01967501A9CD}"/>
    <cellStyle name="Standaard 3 5 3 4 3 2 3 2" xfId="34432" xr:uid="{4C844D53-DD28-45FE-9AFE-39ED41B81183}"/>
    <cellStyle name="Standaard 3 5 3 4 3 2 4" xfId="24248" xr:uid="{8B4F8469-6A0D-4DC2-B131-9A6CC8373D3A}"/>
    <cellStyle name="Standaard 3 5 3 4 3 3" xfId="7361" xr:uid="{4B6ECDB8-F1A3-4391-A9A7-E9DCD0929C58}"/>
    <cellStyle name="Standaard 3 5 3 4 3 3 2" xfId="17550" xr:uid="{2E3F379D-8976-4C74-97F0-30AF29E4E323}"/>
    <cellStyle name="Standaard 3 5 3 4 3 3 2 2" xfId="37919" xr:uid="{DBC1CB7A-B4E7-4FC7-968E-80183472F76E}"/>
    <cellStyle name="Standaard 3 5 3 4 3 3 3" xfId="27735" xr:uid="{103648D6-4520-4F3B-8519-3DB6A685ED86}"/>
    <cellStyle name="Standaard 3 5 3 4 3 4" xfId="11520" xr:uid="{6DE7F13A-8804-42A2-98CB-3023758B4EF2}"/>
    <cellStyle name="Standaard 3 5 3 4 3 4 2" xfId="31889" xr:uid="{8F27A230-F571-40A1-A4F3-9FC16FBF04C2}"/>
    <cellStyle name="Standaard 3 5 3 4 3 5" xfId="21705" xr:uid="{2E5C715C-1F2A-4532-A11D-3A065535745D}"/>
    <cellStyle name="Standaard 3 5 3 4 4" xfId="2187" xr:uid="{D534DC1C-82ED-47D6-9B8B-06251CD8406B}"/>
    <cellStyle name="Standaard 3 5 3 4 4 2" xfId="4732" xr:uid="{E0C8F3FF-C3EA-4D1C-BA5F-A843855F8B52}"/>
    <cellStyle name="Standaard 3 5 3 4 4 2 2" xfId="7364" xr:uid="{80E40058-3EE9-43F6-AF04-8730B3B1C1F0}"/>
    <cellStyle name="Standaard 3 5 3 4 4 2 2 2" xfId="17553" xr:uid="{6D9F4755-635D-4B43-BACE-034AEB357758}"/>
    <cellStyle name="Standaard 3 5 3 4 4 2 2 2 2" xfId="37922" xr:uid="{6DFA2577-C185-47EB-830E-8D8DC100384D}"/>
    <cellStyle name="Standaard 3 5 3 4 4 2 2 3" xfId="27738" xr:uid="{FE93CFEA-A987-4EC0-946F-EF726958D0CD}"/>
    <cellStyle name="Standaard 3 5 3 4 4 2 3" xfId="14910" xr:uid="{1A3CE8B8-B773-41D1-92ED-03ABD61489E9}"/>
    <cellStyle name="Standaard 3 5 3 4 4 2 3 2" xfId="35279" xr:uid="{53646092-500D-4B69-B5F5-A5C2D2FCB124}"/>
    <cellStyle name="Standaard 3 5 3 4 4 2 4" xfId="25095" xr:uid="{AF12A03D-C1A5-49D6-B0E9-3141E1BB35AD}"/>
    <cellStyle name="Standaard 3 5 3 4 4 3" xfId="7363" xr:uid="{00F4A816-9F39-4C1C-81D8-9AE166431E0D}"/>
    <cellStyle name="Standaard 3 5 3 4 4 3 2" xfId="17552" xr:uid="{339F8C11-FF26-4BA8-B865-16D511F579C9}"/>
    <cellStyle name="Standaard 3 5 3 4 4 3 2 2" xfId="37921" xr:uid="{104A95C4-14B8-43FA-80AB-974B00677266}"/>
    <cellStyle name="Standaard 3 5 3 4 4 3 3" xfId="27737" xr:uid="{DCF9FF05-8F38-4CA8-9059-FBCD9099D20F}"/>
    <cellStyle name="Standaard 3 5 3 4 4 4" xfId="12367" xr:uid="{7926B492-3766-424F-BE06-1055A521F8F4}"/>
    <cellStyle name="Standaard 3 5 3 4 4 4 2" xfId="32736" xr:uid="{6B48731F-40C7-45DD-BFAC-AAFEF6CE45DB}"/>
    <cellStyle name="Standaard 3 5 3 4 4 5" xfId="22552" xr:uid="{A0FD1F57-F838-4CC5-A9AC-73816FA8A07F}"/>
    <cellStyle name="Standaard 3 5 3 4 5" xfId="3037" xr:uid="{A3E6B205-0D30-46F1-8E5D-0AB4B8305020}"/>
    <cellStyle name="Standaard 3 5 3 4 5 2" xfId="7365" xr:uid="{EDB81B8D-8BEA-4B84-8EF0-28DD8A449BAC}"/>
    <cellStyle name="Standaard 3 5 3 4 5 2 2" xfId="17554" xr:uid="{F7F86D23-8DFD-4AD0-91B3-72FFB7DBC057}"/>
    <cellStyle name="Standaard 3 5 3 4 5 2 2 2" xfId="37923" xr:uid="{98B85669-C9B6-4AE7-AB95-529D4D27B4F8}"/>
    <cellStyle name="Standaard 3 5 3 4 5 2 3" xfId="27739" xr:uid="{B0488405-53D1-4D5B-9136-3FC767FB3C7A}"/>
    <cellStyle name="Standaard 3 5 3 4 5 3" xfId="13215" xr:uid="{11F88DA3-D056-45E0-B9CA-005EA0BA9057}"/>
    <cellStyle name="Standaard 3 5 3 4 5 3 2" xfId="33584" xr:uid="{43F23C72-F48F-4593-89E9-986061FD144A}"/>
    <cellStyle name="Standaard 3 5 3 4 5 4" xfId="23400" xr:uid="{06F6BC55-01C5-40E6-9553-38FAED662FD1}"/>
    <cellStyle name="Standaard 3 5 3 4 6" xfId="7354" xr:uid="{907996C4-6325-4130-874B-B08C9F087ECD}"/>
    <cellStyle name="Standaard 3 5 3 4 6 2" xfId="17543" xr:uid="{E2AB690B-F7A7-48ED-AC40-0835ED2EB73E}"/>
    <cellStyle name="Standaard 3 5 3 4 6 2 2" xfId="37912" xr:uid="{C588A9C5-4DC0-499F-94F2-67A11D8FFBAE}"/>
    <cellStyle name="Standaard 3 5 3 4 6 3" xfId="27728" xr:uid="{DEB9B960-BDC6-45E7-83D1-F393AB980568}"/>
    <cellStyle name="Standaard 3 5 3 4 7" xfId="10672" xr:uid="{F98DA70E-01B7-4724-AC96-4912EAACCAE2}"/>
    <cellStyle name="Standaard 3 5 3 4 7 2" xfId="31041" xr:uid="{EC2FBDC6-B109-49BF-A989-A7465EBD349C}"/>
    <cellStyle name="Standaard 3 5 3 4 8" xfId="20857" xr:uid="{FEFAECA6-032D-4C0B-8074-673626D5141D}"/>
    <cellStyle name="Standaard 3 5 3 5" xfId="577" xr:uid="{D6BA4572-4A26-47B3-B252-B9F71F37F740}"/>
    <cellStyle name="Standaard 3 5 3 5 2" xfId="1003" xr:uid="{FD93F858-B773-480A-B592-D8164942DABF}"/>
    <cellStyle name="Standaard 3 5 3 5 2 2" xfId="1853" xr:uid="{7CB5135F-91A8-4764-A784-BEEE38FD9ACC}"/>
    <cellStyle name="Standaard 3 5 3 5 2 2 2" xfId="4398" xr:uid="{4AF07EFC-8B1B-47D5-B518-FEAEBBFA2D79}"/>
    <cellStyle name="Standaard 3 5 3 5 2 2 2 2" xfId="7369" xr:uid="{B59FC115-D639-4DA5-8488-C2551880FD67}"/>
    <cellStyle name="Standaard 3 5 3 5 2 2 2 2 2" xfId="17558" xr:uid="{F372ED7D-A805-41D8-9A78-2DC2F7EACEA1}"/>
    <cellStyle name="Standaard 3 5 3 5 2 2 2 2 2 2" xfId="37927" xr:uid="{01847F6B-8F0B-4072-9E57-B5CF5A8FB4DE}"/>
    <cellStyle name="Standaard 3 5 3 5 2 2 2 2 3" xfId="27743" xr:uid="{4B3EBEF5-459B-442F-A6A3-49EE22109D64}"/>
    <cellStyle name="Standaard 3 5 3 5 2 2 2 3" xfId="14576" xr:uid="{B826B99B-EA32-49AA-BF32-8BCEBFB9AF7B}"/>
    <cellStyle name="Standaard 3 5 3 5 2 2 2 3 2" xfId="34945" xr:uid="{728AF9FF-1B2A-4E9E-94E0-0E94CF184729}"/>
    <cellStyle name="Standaard 3 5 3 5 2 2 2 4" xfId="24761" xr:uid="{02B09019-A355-4B50-A8AE-54A26BD05668}"/>
    <cellStyle name="Standaard 3 5 3 5 2 2 3" xfId="7368" xr:uid="{D7CE3C61-920C-4E9B-BCAE-3ADDD651A709}"/>
    <cellStyle name="Standaard 3 5 3 5 2 2 3 2" xfId="17557" xr:uid="{DA1614F6-6825-47E9-BDE3-4DD85946888F}"/>
    <cellStyle name="Standaard 3 5 3 5 2 2 3 2 2" xfId="37926" xr:uid="{882C4DD4-9DAA-494B-B716-B61A49C421B9}"/>
    <cellStyle name="Standaard 3 5 3 5 2 2 3 3" xfId="27742" xr:uid="{750A630A-6288-4322-A811-8F927D84612D}"/>
    <cellStyle name="Standaard 3 5 3 5 2 2 4" xfId="12033" xr:uid="{52D45672-C4AA-4E29-8765-B045468E2DF3}"/>
    <cellStyle name="Standaard 3 5 3 5 2 2 4 2" xfId="32402" xr:uid="{3693B841-D7AB-43B2-83C9-F49648288FB2}"/>
    <cellStyle name="Standaard 3 5 3 5 2 2 5" xfId="22218" xr:uid="{EA739958-6B68-4BE1-965F-59B24AAB0673}"/>
    <cellStyle name="Standaard 3 5 3 5 2 3" xfId="2700" xr:uid="{D276FA8E-C5F8-47F6-9904-ED20D7EA97D2}"/>
    <cellStyle name="Standaard 3 5 3 5 2 3 2" xfId="5245" xr:uid="{3D5A8B1E-15E0-4072-8EB4-BC234236189E}"/>
    <cellStyle name="Standaard 3 5 3 5 2 3 2 2" xfId="7371" xr:uid="{3C2CBCFE-EEA0-480B-9923-BCDDBB330E16}"/>
    <cellStyle name="Standaard 3 5 3 5 2 3 2 2 2" xfId="17560" xr:uid="{8C47F968-5B7E-4028-B150-45AD17CC3C49}"/>
    <cellStyle name="Standaard 3 5 3 5 2 3 2 2 2 2" xfId="37929" xr:uid="{C5B40BF6-CA5D-4C73-AD00-BF5DAC16EA4E}"/>
    <cellStyle name="Standaard 3 5 3 5 2 3 2 2 3" xfId="27745" xr:uid="{B2356A60-7AA3-4624-B1B8-7D1AA9DC405B}"/>
    <cellStyle name="Standaard 3 5 3 5 2 3 2 3" xfId="15423" xr:uid="{68D3CB9E-177E-4457-ABE5-890DD2CA6BD7}"/>
    <cellStyle name="Standaard 3 5 3 5 2 3 2 3 2" xfId="35792" xr:uid="{AA4CC355-F898-490F-AE60-8B61204714E6}"/>
    <cellStyle name="Standaard 3 5 3 5 2 3 2 4" xfId="25608" xr:uid="{34E66F24-6140-42B9-B2E2-B8C44BFA01FC}"/>
    <cellStyle name="Standaard 3 5 3 5 2 3 3" xfId="7370" xr:uid="{B777D12F-6C3F-4288-A15A-B54C44C2D365}"/>
    <cellStyle name="Standaard 3 5 3 5 2 3 3 2" xfId="17559" xr:uid="{264702E0-6157-4582-ADFD-0DDE3A220655}"/>
    <cellStyle name="Standaard 3 5 3 5 2 3 3 2 2" xfId="37928" xr:uid="{C7BC074F-FE7D-4552-977D-4DEC08634B76}"/>
    <cellStyle name="Standaard 3 5 3 5 2 3 3 3" xfId="27744" xr:uid="{DC10CBA4-4BE8-4261-96D2-CE7B82D3E111}"/>
    <cellStyle name="Standaard 3 5 3 5 2 3 4" xfId="12880" xr:uid="{E4290FE2-6E90-450C-8382-CE346A711ECE}"/>
    <cellStyle name="Standaard 3 5 3 5 2 3 4 2" xfId="33249" xr:uid="{A6559288-1F46-4CA4-AB60-6169499FD95E}"/>
    <cellStyle name="Standaard 3 5 3 5 2 3 5" xfId="23065" xr:uid="{322DE223-7774-480A-8EC9-AA059B9C507C}"/>
    <cellStyle name="Standaard 3 5 3 5 2 4" xfId="3550" xr:uid="{DA14E321-F57B-4C7E-A75F-418CAA9A83E0}"/>
    <cellStyle name="Standaard 3 5 3 5 2 4 2" xfId="7372" xr:uid="{E483F017-86B8-43CF-8E50-99E847533343}"/>
    <cellStyle name="Standaard 3 5 3 5 2 4 2 2" xfId="17561" xr:uid="{421D48A3-6E6E-41EC-A329-9F5D0BCB63E6}"/>
    <cellStyle name="Standaard 3 5 3 5 2 4 2 2 2" xfId="37930" xr:uid="{C812784C-229A-4D1A-B521-102EC3DBE684}"/>
    <cellStyle name="Standaard 3 5 3 5 2 4 2 3" xfId="27746" xr:uid="{54F5C80F-872C-4457-B31A-C80A30798150}"/>
    <cellStyle name="Standaard 3 5 3 5 2 4 3" xfId="13728" xr:uid="{7BC2A2C4-2027-43A4-AF8D-01084B957F3D}"/>
    <cellStyle name="Standaard 3 5 3 5 2 4 3 2" xfId="34097" xr:uid="{B36A9BE9-26D5-4BCF-ABFA-EA9BB46C3921}"/>
    <cellStyle name="Standaard 3 5 3 5 2 4 4" xfId="23913" xr:uid="{958F5A05-E418-4ABF-83BD-6D4FE39A83A3}"/>
    <cellStyle name="Standaard 3 5 3 5 2 5" xfId="7367" xr:uid="{79F3D8A0-DAA6-463E-85A4-3225F4C3F17B}"/>
    <cellStyle name="Standaard 3 5 3 5 2 5 2" xfId="17556" xr:uid="{784AFF6F-E8D3-4329-8C57-02B1BD99DE16}"/>
    <cellStyle name="Standaard 3 5 3 5 2 5 2 2" xfId="37925" xr:uid="{D6E15271-608B-40D1-A5EC-6B4567DFB2DB}"/>
    <cellStyle name="Standaard 3 5 3 5 2 5 3" xfId="27741" xr:uid="{1E8EA6A2-C351-4A86-A017-B4B0A8B50BF9}"/>
    <cellStyle name="Standaard 3 5 3 5 2 6" xfId="11185" xr:uid="{622277A1-42D9-4B37-AF80-EA86EEB8D73E}"/>
    <cellStyle name="Standaard 3 5 3 5 2 6 2" xfId="31554" xr:uid="{B168716F-C53E-4A5C-8EE9-FFEB7A689B7F}"/>
    <cellStyle name="Standaard 3 5 3 5 2 7" xfId="21370" xr:uid="{C9189514-8D2F-48A9-9F60-FE0473145E91}"/>
    <cellStyle name="Standaard 3 5 3 5 3" xfId="1429" xr:uid="{6F9EDB8E-C250-4610-AA22-190DE0D3C595}"/>
    <cellStyle name="Standaard 3 5 3 5 3 2" xfId="3974" xr:uid="{F257A191-33BF-47C5-B216-AABA06FC59F7}"/>
    <cellStyle name="Standaard 3 5 3 5 3 2 2" xfId="7374" xr:uid="{A0B976C4-2304-476C-99FF-E3041533CC3D}"/>
    <cellStyle name="Standaard 3 5 3 5 3 2 2 2" xfId="17563" xr:uid="{44BFFCF2-A9F4-4BAB-8810-FF89415E78B6}"/>
    <cellStyle name="Standaard 3 5 3 5 3 2 2 2 2" xfId="37932" xr:uid="{1A9A924A-ABC4-4893-82B4-A135E1CEBBD9}"/>
    <cellStyle name="Standaard 3 5 3 5 3 2 2 3" xfId="27748" xr:uid="{856D5649-06CF-4432-84D3-2A87D9B92123}"/>
    <cellStyle name="Standaard 3 5 3 5 3 2 3" xfId="14152" xr:uid="{CCFF1447-E517-4944-8DA2-ECF54A48052F}"/>
    <cellStyle name="Standaard 3 5 3 5 3 2 3 2" xfId="34521" xr:uid="{D891937C-CD4C-40F9-8C62-60CDCA09DFCE}"/>
    <cellStyle name="Standaard 3 5 3 5 3 2 4" xfId="24337" xr:uid="{B3AFD53A-ACA8-4AEB-AA12-934A93A8FC29}"/>
    <cellStyle name="Standaard 3 5 3 5 3 3" xfId="7373" xr:uid="{1E576843-DE53-40C4-9C1A-24D3C6840883}"/>
    <cellStyle name="Standaard 3 5 3 5 3 3 2" xfId="17562" xr:uid="{4555AAE4-832C-4EB9-8549-DEC3891A6198}"/>
    <cellStyle name="Standaard 3 5 3 5 3 3 2 2" xfId="37931" xr:uid="{BA0B7C85-7A84-4866-AFD2-77A44B1AB3C1}"/>
    <cellStyle name="Standaard 3 5 3 5 3 3 3" xfId="27747" xr:uid="{65ADFCA5-6FCE-4FAD-B7A2-71F0B6105B9E}"/>
    <cellStyle name="Standaard 3 5 3 5 3 4" xfId="11609" xr:uid="{B6379EE1-82D2-4877-AC97-FF550459EF09}"/>
    <cellStyle name="Standaard 3 5 3 5 3 4 2" xfId="31978" xr:uid="{2DF943DA-D8B3-4BE2-8FF4-6DACFD17AF89}"/>
    <cellStyle name="Standaard 3 5 3 5 3 5" xfId="21794" xr:uid="{748DECF7-7494-4A43-AA90-F497701C5DCC}"/>
    <cellStyle name="Standaard 3 5 3 5 4" xfId="2276" xr:uid="{F0A7952A-C24A-4682-BA30-940CF0826109}"/>
    <cellStyle name="Standaard 3 5 3 5 4 2" xfId="4821" xr:uid="{37293F73-50B8-4191-AEA7-CFD7A51C1B5F}"/>
    <cellStyle name="Standaard 3 5 3 5 4 2 2" xfId="7376" xr:uid="{426B361B-3702-4051-96AA-DC97AAF939BA}"/>
    <cellStyle name="Standaard 3 5 3 5 4 2 2 2" xfId="17565" xr:uid="{9D61D995-C7FB-4539-915C-9F1ED2E44CAC}"/>
    <cellStyle name="Standaard 3 5 3 5 4 2 2 2 2" xfId="37934" xr:uid="{40B29531-5206-4D5C-AECD-AB964A7A7D5F}"/>
    <cellStyle name="Standaard 3 5 3 5 4 2 2 3" xfId="27750" xr:uid="{93E7A087-97EC-49E6-96BB-43A3164E015B}"/>
    <cellStyle name="Standaard 3 5 3 5 4 2 3" xfId="14999" xr:uid="{881C3D7D-C38D-4590-88C8-FF05341A16E6}"/>
    <cellStyle name="Standaard 3 5 3 5 4 2 3 2" xfId="35368" xr:uid="{3038AD97-8B63-4511-AF2A-C5255E767815}"/>
    <cellStyle name="Standaard 3 5 3 5 4 2 4" xfId="25184" xr:uid="{355FAAD4-EC9F-4FDD-87B3-BB7B8726EF25}"/>
    <cellStyle name="Standaard 3 5 3 5 4 3" xfId="7375" xr:uid="{4C71E1AD-2AFA-4F2E-A1C3-5BEEAFBA265C}"/>
    <cellStyle name="Standaard 3 5 3 5 4 3 2" xfId="17564" xr:uid="{4C4EE3FD-16E8-495D-805F-E0B156B5E2D4}"/>
    <cellStyle name="Standaard 3 5 3 5 4 3 2 2" xfId="37933" xr:uid="{D6AF93C1-545D-4947-BFA5-8520702839DA}"/>
    <cellStyle name="Standaard 3 5 3 5 4 3 3" xfId="27749" xr:uid="{E81E3E7F-344A-4FF2-A309-A95E74E7192C}"/>
    <cellStyle name="Standaard 3 5 3 5 4 4" xfId="12456" xr:uid="{54353AD5-AF30-4302-9FA7-5F2CF5234FF1}"/>
    <cellStyle name="Standaard 3 5 3 5 4 4 2" xfId="32825" xr:uid="{ACBC630C-CB8F-49C0-B59F-CB7A87CF3E4F}"/>
    <cellStyle name="Standaard 3 5 3 5 4 5" xfId="22641" xr:uid="{A4F54D21-1E26-48F4-A3E8-BF8FA8A100D4}"/>
    <cellStyle name="Standaard 3 5 3 5 5" xfId="3126" xr:uid="{9D0DC014-C55E-498F-8BC5-B4A3DA450F07}"/>
    <cellStyle name="Standaard 3 5 3 5 5 2" xfId="7377" xr:uid="{B3CCD39D-6F53-44D7-8CDE-CDB98B019BE1}"/>
    <cellStyle name="Standaard 3 5 3 5 5 2 2" xfId="17566" xr:uid="{9EA3A83B-5F90-412F-B911-A92B99C2C9BA}"/>
    <cellStyle name="Standaard 3 5 3 5 5 2 2 2" xfId="37935" xr:uid="{BB039874-6EAF-4F35-8C03-A61A5BC67DC7}"/>
    <cellStyle name="Standaard 3 5 3 5 5 2 3" xfId="27751" xr:uid="{0143F762-E038-4CE2-BED7-A0FAAE56E7F8}"/>
    <cellStyle name="Standaard 3 5 3 5 5 3" xfId="13304" xr:uid="{EAF730CC-D5D8-4FD8-A666-9C6965B1EE5F}"/>
    <cellStyle name="Standaard 3 5 3 5 5 3 2" xfId="33673" xr:uid="{ACEEA01E-97CA-434C-8D1B-28883FA8BB6C}"/>
    <cellStyle name="Standaard 3 5 3 5 5 4" xfId="23489" xr:uid="{7E206A62-BC88-4EAD-AAE9-0B8F1E2DD761}"/>
    <cellStyle name="Standaard 3 5 3 5 6" xfId="7366" xr:uid="{46D92A54-9176-4792-B63D-15B812712D81}"/>
    <cellStyle name="Standaard 3 5 3 5 6 2" xfId="17555" xr:uid="{B4A9B408-3FEE-4CED-9C57-07E682476B7F}"/>
    <cellStyle name="Standaard 3 5 3 5 6 2 2" xfId="37924" xr:uid="{CA453596-256F-4A3C-B0D6-3DA99A4C5B53}"/>
    <cellStyle name="Standaard 3 5 3 5 6 3" xfId="27740" xr:uid="{16E56132-5EDD-499F-92B8-2740407E2AE9}"/>
    <cellStyle name="Standaard 3 5 3 5 7" xfId="10761" xr:uid="{A252FD11-B320-4F02-A10B-E7015D0839B1}"/>
    <cellStyle name="Standaard 3 5 3 5 7 2" xfId="31130" xr:uid="{83359FA3-5348-47AB-8911-C839D203B0FE}"/>
    <cellStyle name="Standaard 3 5 3 5 8" xfId="20946" xr:uid="{EE1574BF-16DE-4142-904E-F195B90A36D0}"/>
    <cellStyle name="Standaard 3 5 3 6" xfId="646" xr:uid="{58DC153E-FB32-4C2E-AF06-59F784C33F47}"/>
    <cellStyle name="Standaard 3 5 3 6 2" xfId="1496" xr:uid="{4EA06B37-A7A5-49C9-9E5B-832E524CE7C4}"/>
    <cellStyle name="Standaard 3 5 3 6 2 2" xfId="4041" xr:uid="{585E2872-7BFB-4FB7-AEDF-2071DD0C0A8B}"/>
    <cellStyle name="Standaard 3 5 3 6 2 2 2" xfId="7380" xr:uid="{AD49F540-0A4F-413A-9D43-9C49F5ABADFF}"/>
    <cellStyle name="Standaard 3 5 3 6 2 2 2 2" xfId="17569" xr:uid="{2F54CBF5-E09F-4C4C-A50F-DAC2580D21FF}"/>
    <cellStyle name="Standaard 3 5 3 6 2 2 2 2 2" xfId="37938" xr:uid="{B97D05E9-EF97-474A-ABA3-AE557B81F5F9}"/>
    <cellStyle name="Standaard 3 5 3 6 2 2 2 3" xfId="27754" xr:uid="{F13A8BBD-54FE-4FEA-A5F7-0BF650A4D2DF}"/>
    <cellStyle name="Standaard 3 5 3 6 2 2 3" xfId="14219" xr:uid="{2B51A256-59B1-48A4-8D81-27C9FC298D7A}"/>
    <cellStyle name="Standaard 3 5 3 6 2 2 3 2" xfId="34588" xr:uid="{DAD7FB4A-AC8B-4927-845F-0FB0458D15E1}"/>
    <cellStyle name="Standaard 3 5 3 6 2 2 4" xfId="24404" xr:uid="{5EA8411D-B9A9-4E43-9205-CAC81FF8DB2B}"/>
    <cellStyle name="Standaard 3 5 3 6 2 3" xfId="7379" xr:uid="{4D6D9423-194D-48E3-AD5B-9D3A88CCCFF8}"/>
    <cellStyle name="Standaard 3 5 3 6 2 3 2" xfId="17568" xr:uid="{E6DD0AAD-08A1-46D4-B26F-4DE4CB2621D3}"/>
    <cellStyle name="Standaard 3 5 3 6 2 3 2 2" xfId="37937" xr:uid="{0C26D817-3891-4676-B240-D0D6435A5D9A}"/>
    <cellStyle name="Standaard 3 5 3 6 2 3 3" xfId="27753" xr:uid="{B91F48E8-59DA-44A0-BE87-C9177A120A04}"/>
    <cellStyle name="Standaard 3 5 3 6 2 4" xfId="11676" xr:uid="{A91D2D38-3C99-4CC1-A8B2-B652B63A0800}"/>
    <cellStyle name="Standaard 3 5 3 6 2 4 2" xfId="32045" xr:uid="{5EDBE6A7-294A-432C-BCF2-56517F17AF81}"/>
    <cellStyle name="Standaard 3 5 3 6 2 5" xfId="21861" xr:uid="{7E5C0266-623F-4CE6-A448-2E2A75AE6868}"/>
    <cellStyle name="Standaard 3 5 3 6 3" xfId="2343" xr:uid="{50A23348-0628-42E1-9062-F28D20B973A1}"/>
    <cellStyle name="Standaard 3 5 3 6 3 2" xfId="4888" xr:uid="{5CA743A0-40EB-4C41-9B45-AEFA1510A39D}"/>
    <cellStyle name="Standaard 3 5 3 6 3 2 2" xfId="7382" xr:uid="{9EABE765-AB5A-43C2-A0C5-726FAD206101}"/>
    <cellStyle name="Standaard 3 5 3 6 3 2 2 2" xfId="17571" xr:uid="{5CCA0E68-90D0-4C4D-A2B1-E91247BC9E68}"/>
    <cellStyle name="Standaard 3 5 3 6 3 2 2 2 2" xfId="37940" xr:uid="{870365F7-DC9B-4C3C-84C7-DB39D7A8D8C7}"/>
    <cellStyle name="Standaard 3 5 3 6 3 2 2 3" xfId="27756" xr:uid="{CA08E5E1-38C2-494A-967A-27420862C476}"/>
    <cellStyle name="Standaard 3 5 3 6 3 2 3" xfId="15066" xr:uid="{9038A6FF-63F7-404A-B381-0D4BDD0B4C43}"/>
    <cellStyle name="Standaard 3 5 3 6 3 2 3 2" xfId="35435" xr:uid="{3C62B98A-3955-4F2B-92B4-C2715C33FCB1}"/>
    <cellStyle name="Standaard 3 5 3 6 3 2 4" xfId="25251" xr:uid="{F5892F03-7086-4A16-8CDB-88D1EEBC0404}"/>
    <cellStyle name="Standaard 3 5 3 6 3 3" xfId="7381" xr:uid="{D633A3EB-211B-438F-B584-1B3CF9F9A661}"/>
    <cellStyle name="Standaard 3 5 3 6 3 3 2" xfId="17570" xr:uid="{BB74C095-7A98-4EFF-8477-EC6FFA3600DE}"/>
    <cellStyle name="Standaard 3 5 3 6 3 3 2 2" xfId="37939" xr:uid="{16C54C2D-4E99-4CE7-8802-FFAB446BB411}"/>
    <cellStyle name="Standaard 3 5 3 6 3 3 3" xfId="27755" xr:uid="{9B76F419-C81E-4487-BBA5-346846637C4D}"/>
    <cellStyle name="Standaard 3 5 3 6 3 4" xfId="12523" xr:uid="{2F3B4520-06F8-42A3-BEE9-9F5E9ED1BC01}"/>
    <cellStyle name="Standaard 3 5 3 6 3 4 2" xfId="32892" xr:uid="{24D8B044-D6C2-46DF-8567-B711D7ADD84B}"/>
    <cellStyle name="Standaard 3 5 3 6 3 5" xfId="22708" xr:uid="{454899F9-44B3-41F7-9CB9-234C00B7E5CE}"/>
    <cellStyle name="Standaard 3 5 3 6 4" xfId="3193" xr:uid="{78CB8777-FBFB-4E8D-9C50-EB9AFA27E218}"/>
    <cellStyle name="Standaard 3 5 3 6 4 2" xfId="7383" xr:uid="{4D0722FE-D2A5-4991-A3F3-39E7A818A3F6}"/>
    <cellStyle name="Standaard 3 5 3 6 4 2 2" xfId="17572" xr:uid="{4312FCC1-ADBD-48F0-AB64-3F155EEF6206}"/>
    <cellStyle name="Standaard 3 5 3 6 4 2 2 2" xfId="37941" xr:uid="{E026A008-0B7F-42A7-B154-BC1D3702F4F1}"/>
    <cellStyle name="Standaard 3 5 3 6 4 2 3" xfId="27757" xr:uid="{077BD7D8-113F-4F7E-93B6-23D2B0D5DF22}"/>
    <cellStyle name="Standaard 3 5 3 6 4 3" xfId="13371" xr:uid="{640C7D3F-1BF4-4443-853A-7C083A1FCE34}"/>
    <cellStyle name="Standaard 3 5 3 6 4 3 2" xfId="33740" xr:uid="{508505F6-A48B-4B6E-BC5D-C49AE7CD139B}"/>
    <cellStyle name="Standaard 3 5 3 6 4 4" xfId="23556" xr:uid="{2EFCBDB8-0557-444D-8336-1BF4BED0F92D}"/>
    <cellStyle name="Standaard 3 5 3 6 5" xfId="7378" xr:uid="{B70F266F-0B29-46E6-BA69-6C6988F5DABB}"/>
    <cellStyle name="Standaard 3 5 3 6 5 2" xfId="17567" xr:uid="{AAD1392C-2878-4360-8D04-503D5F5E5AD8}"/>
    <cellStyle name="Standaard 3 5 3 6 5 2 2" xfId="37936" xr:uid="{94FA3DDD-F956-4656-9A73-96318C1D6057}"/>
    <cellStyle name="Standaard 3 5 3 6 5 3" xfId="27752" xr:uid="{6F7ECD2E-1134-4CC7-8817-B767E81BEC26}"/>
    <cellStyle name="Standaard 3 5 3 6 6" xfId="10828" xr:uid="{FB11D4FF-E954-40E4-A266-47F2CE80B05F}"/>
    <cellStyle name="Standaard 3 5 3 6 6 2" xfId="31197" xr:uid="{CCD74EB2-DDB1-40E1-929F-BDB209F8DBE9}"/>
    <cellStyle name="Standaard 3 5 3 6 7" xfId="21013" xr:uid="{7C9AF3DB-7358-4A28-B1ED-9A1A6C3FEA47}"/>
    <cellStyle name="Standaard 3 5 3 7" xfId="1072" xr:uid="{14112FED-CCAC-4E7B-8C67-2A76F659E671}"/>
    <cellStyle name="Standaard 3 5 3 7 2" xfId="3617" xr:uid="{03AFA97F-9663-4E2A-A9C8-E2BFF7D416E7}"/>
    <cellStyle name="Standaard 3 5 3 7 2 2" xfId="7385" xr:uid="{F225FCE5-9BC3-4A81-BA89-1325823E96E7}"/>
    <cellStyle name="Standaard 3 5 3 7 2 2 2" xfId="17574" xr:uid="{5488A7A3-2BF8-4E44-804C-0BDE65F9D902}"/>
    <cellStyle name="Standaard 3 5 3 7 2 2 2 2" xfId="37943" xr:uid="{2CFBDADF-C135-4746-BEFA-C9AAB49B5D3D}"/>
    <cellStyle name="Standaard 3 5 3 7 2 2 3" xfId="27759" xr:uid="{6D836FFB-EE66-4C93-A2FE-5FA951C7D664}"/>
    <cellStyle name="Standaard 3 5 3 7 2 3" xfId="13795" xr:uid="{A4EADCFD-F912-4A1F-95A1-2C04DE907804}"/>
    <cellStyle name="Standaard 3 5 3 7 2 3 2" xfId="34164" xr:uid="{3BC4EFEA-9203-4328-9F29-1206F9E0D4D0}"/>
    <cellStyle name="Standaard 3 5 3 7 2 4" xfId="23980" xr:uid="{26DEA02C-2932-430A-986A-7C77F5B78A11}"/>
    <cellStyle name="Standaard 3 5 3 7 3" xfId="7384" xr:uid="{9CEACF36-E9F7-4D03-A126-72F6A1D2EDD7}"/>
    <cellStyle name="Standaard 3 5 3 7 3 2" xfId="17573" xr:uid="{B197B6A6-4C98-43AB-9ADC-476E7D3A4DFB}"/>
    <cellStyle name="Standaard 3 5 3 7 3 2 2" xfId="37942" xr:uid="{3E364233-B732-41BB-B69C-0BD63D2A07A9}"/>
    <cellStyle name="Standaard 3 5 3 7 3 3" xfId="27758" xr:uid="{F2D05864-F0B0-412C-A2DD-73BC486F5544}"/>
    <cellStyle name="Standaard 3 5 3 7 4" xfId="11252" xr:uid="{5761D2E9-E1CE-403F-AFC0-70434E183B5B}"/>
    <cellStyle name="Standaard 3 5 3 7 4 2" xfId="31621" xr:uid="{D62FB394-B73F-4819-9F88-0629CA171522}"/>
    <cellStyle name="Standaard 3 5 3 7 5" xfId="21437" xr:uid="{FAC58919-B087-4023-8840-BBDAF4D730CE}"/>
    <cellStyle name="Standaard 3 5 3 8" xfId="1919" xr:uid="{37398726-FB39-4F29-AC36-4283A00B89C9}"/>
    <cellStyle name="Standaard 3 5 3 8 2" xfId="4464" xr:uid="{32296FF2-99DC-4EE4-94E4-491EE8C6F84C}"/>
    <cellStyle name="Standaard 3 5 3 8 2 2" xfId="7387" xr:uid="{B9325EBB-927F-4A05-A797-33A22D379B0B}"/>
    <cellStyle name="Standaard 3 5 3 8 2 2 2" xfId="17576" xr:uid="{1406D39F-B2C6-4C00-A10C-7407CE5F487D}"/>
    <cellStyle name="Standaard 3 5 3 8 2 2 2 2" xfId="37945" xr:uid="{20F5142D-648A-41AE-AC84-7B362156EE5A}"/>
    <cellStyle name="Standaard 3 5 3 8 2 2 3" xfId="27761" xr:uid="{876ECC7F-084D-4E3B-96AE-EBE392F3AACA}"/>
    <cellStyle name="Standaard 3 5 3 8 2 3" xfId="14642" xr:uid="{36FB0304-5371-4B7D-8B12-F54A1490237D}"/>
    <cellStyle name="Standaard 3 5 3 8 2 3 2" xfId="35011" xr:uid="{811A5330-8EEB-4779-A8C1-32EF3862F7E6}"/>
    <cellStyle name="Standaard 3 5 3 8 2 4" xfId="24827" xr:uid="{A1D44532-876D-4A0A-8CFB-536FABEB3F8F}"/>
    <cellStyle name="Standaard 3 5 3 8 3" xfId="7386" xr:uid="{45C0F60B-9D41-4FAC-BD6C-1502715D048B}"/>
    <cellStyle name="Standaard 3 5 3 8 3 2" xfId="17575" xr:uid="{CEEC0B6F-2A2E-4017-AE55-00ECA72A44AA}"/>
    <cellStyle name="Standaard 3 5 3 8 3 2 2" xfId="37944" xr:uid="{4C4B6DF3-4555-464B-A64E-E085CCAA36E3}"/>
    <cellStyle name="Standaard 3 5 3 8 3 3" xfId="27760" xr:uid="{77E15918-EAD9-44FE-8E0D-B6D0D545EA72}"/>
    <cellStyle name="Standaard 3 5 3 8 4" xfId="12099" xr:uid="{ABD56D9F-DEA0-4B95-B0CE-A01EB6F78232}"/>
    <cellStyle name="Standaard 3 5 3 8 4 2" xfId="32468" xr:uid="{E106A056-8035-4E51-AF3D-5CE78667310C}"/>
    <cellStyle name="Standaard 3 5 3 8 5" xfId="22284" xr:uid="{85E8D9A6-0A78-4A2B-81E1-CF7A77F02ACA}"/>
    <cellStyle name="Standaard 3 5 3 9" xfId="2769" xr:uid="{453F91DA-53B6-4D70-84DA-AAAAA2F3A254}"/>
    <cellStyle name="Standaard 3 5 3 9 2" xfId="7388" xr:uid="{EBE719AB-6B24-45AA-9EBC-83A9E874E5AB}"/>
    <cellStyle name="Standaard 3 5 3 9 2 2" xfId="17577" xr:uid="{993779F6-BB9B-40CA-88A3-6EFDDDB27EE8}"/>
    <cellStyle name="Standaard 3 5 3 9 2 2 2" xfId="37946" xr:uid="{D28DA506-1B54-4BB3-97B6-C9E6BA2A9006}"/>
    <cellStyle name="Standaard 3 5 3 9 2 3" xfId="27762" xr:uid="{4B91971D-5A98-4298-9EA0-8711C86BC64F}"/>
    <cellStyle name="Standaard 3 5 3 9 3" xfId="12947" xr:uid="{74F78E3D-9F54-4292-8B3F-82345B927DBD}"/>
    <cellStyle name="Standaard 3 5 3 9 3 2" xfId="33316" xr:uid="{DFDA0F32-B167-4D1E-97DB-649C33D1655A}"/>
    <cellStyle name="Standaard 3 5 3 9 4" xfId="23132" xr:uid="{0A41F08C-63EE-40E1-83AD-1EC4A308716A}"/>
    <cellStyle name="Standaard 3 5 4" xfId="119" xr:uid="{C21CE557-98D9-4AB0-A872-FE55A3775CF1}"/>
    <cellStyle name="Standaard 3 5 4 10" xfId="20622" xr:uid="{6C96F505-C66D-4FFE-B64D-EE11AC2A9F9E}"/>
    <cellStyle name="Standaard 3 5 4 2" xfId="255" xr:uid="{9700D37F-D021-41F9-8995-C6FEA22FA8A7}"/>
    <cellStyle name="Standaard 3 5 4 2 2" xfId="813" xr:uid="{66455760-F46E-4950-8868-272E5A0C635A}"/>
    <cellStyle name="Standaard 3 5 4 2 2 2" xfId="1663" xr:uid="{C03524C9-38A1-4050-8DC2-D7CC07FC8310}"/>
    <cellStyle name="Standaard 3 5 4 2 2 2 2" xfId="4208" xr:uid="{44371F87-0DF9-4622-8369-8FD69DB8BA47}"/>
    <cellStyle name="Standaard 3 5 4 2 2 2 2 2" xfId="7393" xr:uid="{96AE51B0-8FBC-437E-8987-E22FB436D316}"/>
    <cellStyle name="Standaard 3 5 4 2 2 2 2 2 2" xfId="17582" xr:uid="{F6562097-9C00-47E4-A176-D99395B1F0EF}"/>
    <cellStyle name="Standaard 3 5 4 2 2 2 2 2 2 2" xfId="37951" xr:uid="{E721139B-A7CE-4D06-BAF5-BE8887D22F6F}"/>
    <cellStyle name="Standaard 3 5 4 2 2 2 2 2 3" xfId="27767" xr:uid="{DD400C98-67BB-4E29-B38A-000A576CAD32}"/>
    <cellStyle name="Standaard 3 5 4 2 2 2 2 3" xfId="14386" xr:uid="{7962F58A-5ACB-433C-BB3B-167300F323BB}"/>
    <cellStyle name="Standaard 3 5 4 2 2 2 2 3 2" xfId="34755" xr:uid="{E46CACF1-A02B-4161-826D-054B21E12D22}"/>
    <cellStyle name="Standaard 3 5 4 2 2 2 2 4" xfId="24571" xr:uid="{2E1D2D1F-6AA6-4BF0-BBDC-CBAF58AE68FD}"/>
    <cellStyle name="Standaard 3 5 4 2 2 2 3" xfId="7392" xr:uid="{B8F89A11-34D8-422C-9324-B8EDA719B99E}"/>
    <cellStyle name="Standaard 3 5 4 2 2 2 3 2" xfId="17581" xr:uid="{2AF133D0-A130-44E1-90F2-CD23CF7010E4}"/>
    <cellStyle name="Standaard 3 5 4 2 2 2 3 2 2" xfId="37950" xr:uid="{CF80D109-3950-44F4-BB70-A1529B7FA870}"/>
    <cellStyle name="Standaard 3 5 4 2 2 2 3 3" xfId="27766" xr:uid="{07F51DFA-097A-49F8-A771-43C1730A9BD7}"/>
    <cellStyle name="Standaard 3 5 4 2 2 2 4" xfId="11843" xr:uid="{302DF971-FEB6-47D5-8850-D4D41453DFDC}"/>
    <cellStyle name="Standaard 3 5 4 2 2 2 4 2" xfId="32212" xr:uid="{9C635BD0-A53C-4F4E-A521-AD1A7DC63510}"/>
    <cellStyle name="Standaard 3 5 4 2 2 2 5" xfId="22028" xr:uid="{BB5FD702-CCC2-4ABF-8F9E-09F2EF6618A3}"/>
    <cellStyle name="Standaard 3 5 4 2 2 3" xfId="2510" xr:uid="{7FAD67EB-6156-415D-8851-BE1EF5A8F61D}"/>
    <cellStyle name="Standaard 3 5 4 2 2 3 2" xfId="5055" xr:uid="{09ED866C-DADE-4FEE-A0E8-29F87FB62ADE}"/>
    <cellStyle name="Standaard 3 5 4 2 2 3 2 2" xfId="7395" xr:uid="{B4BF8C33-FCD9-42DE-8DC4-C839B42DC849}"/>
    <cellStyle name="Standaard 3 5 4 2 2 3 2 2 2" xfId="17584" xr:uid="{99650B67-5351-499E-8243-0F44386ED0D2}"/>
    <cellStyle name="Standaard 3 5 4 2 2 3 2 2 2 2" xfId="37953" xr:uid="{3D5BBB43-A2CF-4E4F-8782-11D016D36045}"/>
    <cellStyle name="Standaard 3 5 4 2 2 3 2 2 3" xfId="27769" xr:uid="{F49FA3B6-394E-46D6-959A-8FEBB9EDD098}"/>
    <cellStyle name="Standaard 3 5 4 2 2 3 2 3" xfId="15233" xr:uid="{CAA6DFE2-816E-4E17-AFC1-C8E142849F5B}"/>
    <cellStyle name="Standaard 3 5 4 2 2 3 2 3 2" xfId="35602" xr:uid="{CD99EDF7-3980-41CF-80C0-C92BF68013F8}"/>
    <cellStyle name="Standaard 3 5 4 2 2 3 2 4" xfId="25418" xr:uid="{1A77D49A-426C-4C07-9863-039DEAC148AE}"/>
    <cellStyle name="Standaard 3 5 4 2 2 3 3" xfId="7394" xr:uid="{447266A1-E718-4F3A-9094-B3BAE46743DB}"/>
    <cellStyle name="Standaard 3 5 4 2 2 3 3 2" xfId="17583" xr:uid="{36BDFC04-D79C-4C85-A4DE-8F676E203C0B}"/>
    <cellStyle name="Standaard 3 5 4 2 2 3 3 2 2" xfId="37952" xr:uid="{B361467F-E427-4837-B1BF-8DFB3A6D027E}"/>
    <cellStyle name="Standaard 3 5 4 2 2 3 3 3" xfId="27768" xr:uid="{9836708C-F082-4E41-B18A-4E02DB42EC0E}"/>
    <cellStyle name="Standaard 3 5 4 2 2 3 4" xfId="12690" xr:uid="{61C27605-314B-4B0B-914C-23012D1CD316}"/>
    <cellStyle name="Standaard 3 5 4 2 2 3 4 2" xfId="33059" xr:uid="{6B54C153-0DD5-4D7C-AAB7-79F0883FFF80}"/>
    <cellStyle name="Standaard 3 5 4 2 2 3 5" xfId="22875" xr:uid="{A660A333-265E-4EF5-93A0-27BECDF71105}"/>
    <cellStyle name="Standaard 3 5 4 2 2 4" xfId="3360" xr:uid="{81E68139-9923-472A-9637-5DACD65BE4C0}"/>
    <cellStyle name="Standaard 3 5 4 2 2 4 2" xfId="7396" xr:uid="{2BEF43D5-7AC7-484B-AAC3-B375426F97D0}"/>
    <cellStyle name="Standaard 3 5 4 2 2 4 2 2" xfId="17585" xr:uid="{86E977F2-BE4F-41A1-8EB5-E0849ADAA6BC}"/>
    <cellStyle name="Standaard 3 5 4 2 2 4 2 2 2" xfId="37954" xr:uid="{F8711ED7-7FFB-4622-82A6-FAD650FD7312}"/>
    <cellStyle name="Standaard 3 5 4 2 2 4 2 3" xfId="27770" xr:uid="{66D4DBB6-C50B-4544-AC8E-5C1F71921996}"/>
    <cellStyle name="Standaard 3 5 4 2 2 4 3" xfId="13538" xr:uid="{87EC306A-B05D-4359-A5C7-8B92CAA075F2}"/>
    <cellStyle name="Standaard 3 5 4 2 2 4 3 2" xfId="33907" xr:uid="{48F39060-522D-425E-9849-658E98667C07}"/>
    <cellStyle name="Standaard 3 5 4 2 2 4 4" xfId="23723" xr:uid="{34F0E4F9-58C6-4A8A-9D74-4F47FC11B01C}"/>
    <cellStyle name="Standaard 3 5 4 2 2 5" xfId="7391" xr:uid="{D280AF34-C641-4C6E-8C59-5AE6290B3FAB}"/>
    <cellStyle name="Standaard 3 5 4 2 2 5 2" xfId="17580" xr:uid="{641A57C1-34E9-4539-A314-8D5CE40E8A95}"/>
    <cellStyle name="Standaard 3 5 4 2 2 5 2 2" xfId="37949" xr:uid="{4835ACE5-FD8E-4533-BB49-AEAAB17DCE49}"/>
    <cellStyle name="Standaard 3 5 4 2 2 5 3" xfId="27765" xr:uid="{50034CF7-49EB-4235-B418-68CE22694268}"/>
    <cellStyle name="Standaard 3 5 4 2 2 6" xfId="10995" xr:uid="{6AE33176-3D59-4241-B4DD-861D075EFA7D}"/>
    <cellStyle name="Standaard 3 5 4 2 2 6 2" xfId="31364" xr:uid="{C1DF3CCF-24E9-48C0-AF3A-D97ADBB66DC7}"/>
    <cellStyle name="Standaard 3 5 4 2 2 7" xfId="21180" xr:uid="{E16912A6-35CB-456C-9378-4D56809EBC5B}"/>
    <cellStyle name="Standaard 3 5 4 2 3" xfId="1239" xr:uid="{911DA9DA-7BED-4319-BC3A-E5BA61D19A46}"/>
    <cellStyle name="Standaard 3 5 4 2 3 2" xfId="3784" xr:uid="{D6974022-A63F-4CD8-8656-AB347C07E215}"/>
    <cellStyle name="Standaard 3 5 4 2 3 2 2" xfId="7398" xr:uid="{92CB86D3-8682-4E87-B45B-FB8B92F72CCC}"/>
    <cellStyle name="Standaard 3 5 4 2 3 2 2 2" xfId="17587" xr:uid="{BA9C373B-905F-47FB-ADCF-F10BAAD1A065}"/>
    <cellStyle name="Standaard 3 5 4 2 3 2 2 2 2" xfId="37956" xr:uid="{1C44E374-5D86-44E7-B822-691E4C96108D}"/>
    <cellStyle name="Standaard 3 5 4 2 3 2 2 3" xfId="27772" xr:uid="{F3933F84-0CC0-40BB-BB24-2ABE5795D228}"/>
    <cellStyle name="Standaard 3 5 4 2 3 2 3" xfId="13962" xr:uid="{42CEF78B-A0B2-4BA2-8BC4-AE83A2087A75}"/>
    <cellStyle name="Standaard 3 5 4 2 3 2 3 2" xfId="34331" xr:uid="{89F91F0B-2F56-4593-8994-D4A3248D5B10}"/>
    <cellStyle name="Standaard 3 5 4 2 3 2 4" xfId="24147" xr:uid="{F57F61C4-711D-4CE0-9827-0646733188E7}"/>
    <cellStyle name="Standaard 3 5 4 2 3 3" xfId="7397" xr:uid="{1B0BCE27-3D27-4662-BBC9-8CE418D1CED6}"/>
    <cellStyle name="Standaard 3 5 4 2 3 3 2" xfId="17586" xr:uid="{EDE679BA-F0F5-43C3-8193-6FC51D6E3D44}"/>
    <cellStyle name="Standaard 3 5 4 2 3 3 2 2" xfId="37955" xr:uid="{3DF993BA-8821-45F0-9C30-E30993D5CC56}"/>
    <cellStyle name="Standaard 3 5 4 2 3 3 3" xfId="27771" xr:uid="{F0DCCEC0-F262-4C12-843B-CB758C15E495}"/>
    <cellStyle name="Standaard 3 5 4 2 3 4" xfId="11419" xr:uid="{194BD236-4FCF-4441-95F7-46EFC29E8D36}"/>
    <cellStyle name="Standaard 3 5 4 2 3 4 2" xfId="31788" xr:uid="{04AD538D-8EBB-4FD8-9A38-49D79001B1B4}"/>
    <cellStyle name="Standaard 3 5 4 2 3 5" xfId="21604" xr:uid="{E18FF07B-DCFE-4D07-97C5-0B119A45AEA9}"/>
    <cellStyle name="Standaard 3 5 4 2 4" xfId="2086" xr:uid="{77951BD6-A45B-4B41-9064-A55775EE15C2}"/>
    <cellStyle name="Standaard 3 5 4 2 4 2" xfId="4631" xr:uid="{7594B1DB-915F-4FF4-B8B8-1EB06EC590B6}"/>
    <cellStyle name="Standaard 3 5 4 2 4 2 2" xfId="7400" xr:uid="{A3ED7EEB-F77F-4A92-BA8D-E7D9B2EBF3A3}"/>
    <cellStyle name="Standaard 3 5 4 2 4 2 2 2" xfId="17589" xr:uid="{F174B522-76C5-41C0-95C4-8661DC1A5705}"/>
    <cellStyle name="Standaard 3 5 4 2 4 2 2 2 2" xfId="37958" xr:uid="{D9CED9E0-8D50-4448-8A00-1C1AC56CE420}"/>
    <cellStyle name="Standaard 3 5 4 2 4 2 2 3" xfId="27774" xr:uid="{1010259F-8AAB-4039-A5BF-CC631E4660E3}"/>
    <cellStyle name="Standaard 3 5 4 2 4 2 3" xfId="14809" xr:uid="{6750B3CC-5CFD-4D11-8B7B-4005F27E6AA0}"/>
    <cellStyle name="Standaard 3 5 4 2 4 2 3 2" xfId="35178" xr:uid="{95FFA2DE-F765-40DC-AFC7-567CD3996D0D}"/>
    <cellStyle name="Standaard 3 5 4 2 4 2 4" xfId="24994" xr:uid="{2A9D9F1E-00BF-4EF3-ADEA-881CEDDCC37F}"/>
    <cellStyle name="Standaard 3 5 4 2 4 3" xfId="7399" xr:uid="{5736BA31-E50E-4FF3-84AF-49521702460C}"/>
    <cellStyle name="Standaard 3 5 4 2 4 3 2" xfId="17588" xr:uid="{BD4EAB16-F41E-4ABA-9BC1-2CE45108232A}"/>
    <cellStyle name="Standaard 3 5 4 2 4 3 2 2" xfId="37957" xr:uid="{21CA4D10-BB58-4FBF-ADEB-8EE9071A134E}"/>
    <cellStyle name="Standaard 3 5 4 2 4 3 3" xfId="27773" xr:uid="{8AC2195C-8A9C-400E-949B-60DDB764EC10}"/>
    <cellStyle name="Standaard 3 5 4 2 4 4" xfId="12266" xr:uid="{10EE841A-C5FC-4A85-9A3C-8BC75958DB9E}"/>
    <cellStyle name="Standaard 3 5 4 2 4 4 2" xfId="32635" xr:uid="{7E2D616F-8B7A-484D-B33F-93D655F2CF79}"/>
    <cellStyle name="Standaard 3 5 4 2 4 5" xfId="22451" xr:uid="{D779562D-7498-45C0-885B-F4308192B0D7}"/>
    <cellStyle name="Standaard 3 5 4 2 5" xfId="2936" xr:uid="{AD900642-C03D-4DDB-9AF0-6CD71013E1DF}"/>
    <cellStyle name="Standaard 3 5 4 2 5 2" xfId="7401" xr:uid="{CC6B50D8-C0D0-4358-8052-C221B300F9EB}"/>
    <cellStyle name="Standaard 3 5 4 2 5 2 2" xfId="17590" xr:uid="{887639D1-0D87-4B75-B889-50D25E85ADAB}"/>
    <cellStyle name="Standaard 3 5 4 2 5 2 2 2" xfId="37959" xr:uid="{2E8E4BF8-6670-4C28-8527-75876A033B5F}"/>
    <cellStyle name="Standaard 3 5 4 2 5 2 3" xfId="27775" xr:uid="{8A79BE59-9358-4D70-9619-D0C7CBB61E91}"/>
    <cellStyle name="Standaard 3 5 4 2 5 3" xfId="13114" xr:uid="{A0A70D62-451B-4361-8E7D-E2A570FE3A35}"/>
    <cellStyle name="Standaard 3 5 4 2 5 3 2" xfId="33483" xr:uid="{61086A38-6D71-4CF8-BCBA-7185BF2D6603}"/>
    <cellStyle name="Standaard 3 5 4 2 5 4" xfId="23299" xr:uid="{BD15ACA8-5AE7-446F-815C-BC957E3642B9}"/>
    <cellStyle name="Standaard 3 5 4 2 6" xfId="7390" xr:uid="{7ACF88DC-E31B-4B09-9F7A-F1118C7D45FA}"/>
    <cellStyle name="Standaard 3 5 4 2 6 2" xfId="17579" xr:uid="{EA34E25D-2499-42DD-BD89-7725AD717AF3}"/>
    <cellStyle name="Standaard 3 5 4 2 6 2 2" xfId="37948" xr:uid="{300F4643-90EF-4B82-8110-916789C7BE8F}"/>
    <cellStyle name="Standaard 3 5 4 2 6 3" xfId="27764" xr:uid="{42DFDE68-98BD-41FB-A687-8C4D53766A9A}"/>
    <cellStyle name="Standaard 3 5 4 2 7" xfId="10571" xr:uid="{3CC3C432-D663-410C-9DFA-1A52998912CF}"/>
    <cellStyle name="Standaard 3 5 4 2 7 2" xfId="30940" xr:uid="{2B88234A-862C-4DE1-A54E-C0AABE7E346A}"/>
    <cellStyle name="Standaard 3 5 4 2 8" xfId="20756" xr:uid="{F5697DF6-DB02-42C1-BB0A-EF5CCFF72378}"/>
    <cellStyle name="Standaard 3 5 4 3" xfId="455" xr:uid="{117A96AD-A1F7-4B3D-B4C6-9A75C23D6684}"/>
    <cellStyle name="Standaard 3 5 4 3 2" xfId="915" xr:uid="{AA119C80-A8B1-4420-99D9-88E88B50BA03}"/>
    <cellStyle name="Standaard 3 5 4 3 2 2" xfId="1765" xr:uid="{45D9CD5D-D0E3-41B1-A319-ABA543A674FD}"/>
    <cellStyle name="Standaard 3 5 4 3 2 2 2" xfId="4310" xr:uid="{148B0B0A-9CFA-488E-A7D9-B620BFE17710}"/>
    <cellStyle name="Standaard 3 5 4 3 2 2 2 2" xfId="7405" xr:uid="{CD421E5B-7C92-4E24-BF5F-B2BB15B2FC93}"/>
    <cellStyle name="Standaard 3 5 4 3 2 2 2 2 2" xfId="17594" xr:uid="{BC5A852D-2237-41EA-AE80-AC2A38A135F8}"/>
    <cellStyle name="Standaard 3 5 4 3 2 2 2 2 2 2" xfId="37963" xr:uid="{20A0EC22-32F3-4292-A621-79E14A265379}"/>
    <cellStyle name="Standaard 3 5 4 3 2 2 2 2 3" xfId="27779" xr:uid="{748D1C8F-45A6-422A-A42F-020DFED7D6F2}"/>
    <cellStyle name="Standaard 3 5 4 3 2 2 2 3" xfId="14488" xr:uid="{77EB15BC-93F0-4EAC-98C1-D6349DAD0865}"/>
    <cellStyle name="Standaard 3 5 4 3 2 2 2 3 2" xfId="34857" xr:uid="{27FEA0AF-8E78-4692-84C3-7DC3CB43BF11}"/>
    <cellStyle name="Standaard 3 5 4 3 2 2 2 4" xfId="24673" xr:uid="{12BDB830-0974-44FB-8F50-3D486E56C446}"/>
    <cellStyle name="Standaard 3 5 4 3 2 2 3" xfId="7404" xr:uid="{80663DCF-0E2A-4A04-B8A2-2EB3E5727076}"/>
    <cellStyle name="Standaard 3 5 4 3 2 2 3 2" xfId="17593" xr:uid="{64D216DB-C42A-42EE-A2AE-2C17D203C88A}"/>
    <cellStyle name="Standaard 3 5 4 3 2 2 3 2 2" xfId="37962" xr:uid="{B975531A-A444-4D0B-BA98-CAE5F8136084}"/>
    <cellStyle name="Standaard 3 5 4 3 2 2 3 3" xfId="27778" xr:uid="{72865DCC-FDDE-4621-843F-98AC16E8A26D}"/>
    <cellStyle name="Standaard 3 5 4 3 2 2 4" xfId="11945" xr:uid="{2B78CA14-CFEC-462F-9059-E24B4E0A0D10}"/>
    <cellStyle name="Standaard 3 5 4 3 2 2 4 2" xfId="32314" xr:uid="{5C8FC6DE-9651-4554-AAC3-908C38CEE791}"/>
    <cellStyle name="Standaard 3 5 4 3 2 2 5" xfId="22130" xr:uid="{FBAC0801-EBEF-49E3-91FA-665596A43593}"/>
    <cellStyle name="Standaard 3 5 4 3 2 3" xfId="2612" xr:uid="{C27253FE-8AD5-446D-8DD9-68D7F9E6EC2C}"/>
    <cellStyle name="Standaard 3 5 4 3 2 3 2" xfId="5157" xr:uid="{AFE824B2-74C3-4A54-95CC-E2E9F8D9FFEB}"/>
    <cellStyle name="Standaard 3 5 4 3 2 3 2 2" xfId="7407" xr:uid="{35C5BDEE-9202-4F6A-9679-C3E7B11E5CE3}"/>
    <cellStyle name="Standaard 3 5 4 3 2 3 2 2 2" xfId="17596" xr:uid="{29624E89-60BB-442A-85E6-F0B3C9F3114B}"/>
    <cellStyle name="Standaard 3 5 4 3 2 3 2 2 2 2" xfId="37965" xr:uid="{298E7188-2AAE-4B45-8409-4EEA937A829B}"/>
    <cellStyle name="Standaard 3 5 4 3 2 3 2 2 3" xfId="27781" xr:uid="{B61C720F-65FC-4FEF-8231-D7922F77A6AD}"/>
    <cellStyle name="Standaard 3 5 4 3 2 3 2 3" xfId="15335" xr:uid="{15F595C4-0B06-4C62-BB5E-9204D15A1B5C}"/>
    <cellStyle name="Standaard 3 5 4 3 2 3 2 3 2" xfId="35704" xr:uid="{CBDC971A-EAA4-4AD8-8554-2466D556761E}"/>
    <cellStyle name="Standaard 3 5 4 3 2 3 2 4" xfId="25520" xr:uid="{3FD50826-5435-4FAF-9CE4-AFA9C6C83884}"/>
    <cellStyle name="Standaard 3 5 4 3 2 3 3" xfId="7406" xr:uid="{FB24F267-85D2-49E6-AA14-4AB8089D8585}"/>
    <cellStyle name="Standaard 3 5 4 3 2 3 3 2" xfId="17595" xr:uid="{4EBFF736-5E28-4D73-8E15-DAB7E14F02CD}"/>
    <cellStyle name="Standaard 3 5 4 3 2 3 3 2 2" xfId="37964" xr:uid="{7C0366EA-36DB-4FDC-A6B8-2CFEBB1CB8D3}"/>
    <cellStyle name="Standaard 3 5 4 3 2 3 3 3" xfId="27780" xr:uid="{2F07E3B9-91DC-4BDB-93B6-15F45F003D8E}"/>
    <cellStyle name="Standaard 3 5 4 3 2 3 4" xfId="12792" xr:uid="{728B6583-5B23-4B8B-AC08-329652CF3D0E}"/>
    <cellStyle name="Standaard 3 5 4 3 2 3 4 2" xfId="33161" xr:uid="{9DBE358B-4A34-4CE0-A325-9F54107A76E7}"/>
    <cellStyle name="Standaard 3 5 4 3 2 3 5" xfId="22977" xr:uid="{7FFEFCDA-EA66-467A-8C64-E48A6D413B66}"/>
    <cellStyle name="Standaard 3 5 4 3 2 4" xfId="3462" xr:uid="{AE317B17-B282-4DD0-8911-75673B48D307}"/>
    <cellStyle name="Standaard 3 5 4 3 2 4 2" xfId="7408" xr:uid="{C07872B4-15BA-49D4-A8CB-C88E2EFC9B4E}"/>
    <cellStyle name="Standaard 3 5 4 3 2 4 2 2" xfId="17597" xr:uid="{9C0697EC-27E4-43B9-8555-79AD3560E1B2}"/>
    <cellStyle name="Standaard 3 5 4 3 2 4 2 2 2" xfId="37966" xr:uid="{36BBD8B2-E83D-4BDB-8AC3-AD48E85A352A}"/>
    <cellStyle name="Standaard 3 5 4 3 2 4 2 3" xfId="27782" xr:uid="{EDF2FDF0-FA73-494D-9940-4AEB61A4DA9E}"/>
    <cellStyle name="Standaard 3 5 4 3 2 4 3" xfId="13640" xr:uid="{F547FB35-3902-4660-90BF-82A7E5ADBDA5}"/>
    <cellStyle name="Standaard 3 5 4 3 2 4 3 2" xfId="34009" xr:uid="{06FF0E67-E0B0-46F6-BBDC-69D4A5CCD42A}"/>
    <cellStyle name="Standaard 3 5 4 3 2 4 4" xfId="23825" xr:uid="{F7755A26-4F34-4E6D-9F2F-8E084789B2A6}"/>
    <cellStyle name="Standaard 3 5 4 3 2 5" xfId="7403" xr:uid="{03869362-4628-4724-94F2-CEA01B817E4E}"/>
    <cellStyle name="Standaard 3 5 4 3 2 5 2" xfId="17592" xr:uid="{70D616ED-F367-4BAB-847F-4022E4DB50A8}"/>
    <cellStyle name="Standaard 3 5 4 3 2 5 2 2" xfId="37961" xr:uid="{5C93F003-C0A9-4188-959F-A45BB3C92091}"/>
    <cellStyle name="Standaard 3 5 4 3 2 5 3" xfId="27777" xr:uid="{9E6293DF-94D6-48A6-8895-003C5C81E8EA}"/>
    <cellStyle name="Standaard 3 5 4 3 2 6" xfId="11097" xr:uid="{F80BF3FB-44C2-4652-8DC5-C199A2A54C2A}"/>
    <cellStyle name="Standaard 3 5 4 3 2 6 2" xfId="31466" xr:uid="{1CEE0625-E333-4EAB-85EE-BB5A7F2A9803}"/>
    <cellStyle name="Standaard 3 5 4 3 2 7" xfId="21282" xr:uid="{5196F066-4016-4C28-A93C-92B0ACBB4101}"/>
    <cellStyle name="Standaard 3 5 4 3 3" xfId="1341" xr:uid="{D154102D-5A83-436A-AC4D-0B8999FACE53}"/>
    <cellStyle name="Standaard 3 5 4 3 3 2" xfId="3886" xr:uid="{FB0DF7C5-36E8-42E1-879A-D898A980CD8B}"/>
    <cellStyle name="Standaard 3 5 4 3 3 2 2" xfId="7410" xr:uid="{9E3DC1C7-B873-42FA-8509-220BDFFF9631}"/>
    <cellStyle name="Standaard 3 5 4 3 3 2 2 2" xfId="17599" xr:uid="{A726430A-1756-4634-88E6-A76DFE13688F}"/>
    <cellStyle name="Standaard 3 5 4 3 3 2 2 2 2" xfId="37968" xr:uid="{21D6D5DB-260F-4DAA-BE7F-E706C19BEA1D}"/>
    <cellStyle name="Standaard 3 5 4 3 3 2 2 3" xfId="27784" xr:uid="{2521B16A-37CB-4498-BA76-21453A8B081A}"/>
    <cellStyle name="Standaard 3 5 4 3 3 2 3" xfId="14064" xr:uid="{4FE48F6E-A15C-47E6-918C-74E710A63BA3}"/>
    <cellStyle name="Standaard 3 5 4 3 3 2 3 2" xfId="34433" xr:uid="{5C783D55-3F7A-4144-9BC7-1E0EADCAC562}"/>
    <cellStyle name="Standaard 3 5 4 3 3 2 4" xfId="24249" xr:uid="{A6B58FC7-CAAC-4B28-8CFB-D0149DD8D065}"/>
    <cellStyle name="Standaard 3 5 4 3 3 3" xfId="7409" xr:uid="{6BB8E75A-A295-451A-BF37-DDD472C017E8}"/>
    <cellStyle name="Standaard 3 5 4 3 3 3 2" xfId="17598" xr:uid="{7B4D2B6C-66A4-4F60-93A8-5739AFBC5B97}"/>
    <cellStyle name="Standaard 3 5 4 3 3 3 2 2" xfId="37967" xr:uid="{A1B463F4-822A-498A-927E-40E52F2117B2}"/>
    <cellStyle name="Standaard 3 5 4 3 3 3 3" xfId="27783" xr:uid="{6533B042-7825-4FC9-A521-CF57BBE9D1F0}"/>
    <cellStyle name="Standaard 3 5 4 3 3 4" xfId="11521" xr:uid="{7EA96EF4-3DC2-473E-8B2A-B584F7981ECD}"/>
    <cellStyle name="Standaard 3 5 4 3 3 4 2" xfId="31890" xr:uid="{0297E5CA-09F1-4193-B44F-04DCFD665F70}"/>
    <cellStyle name="Standaard 3 5 4 3 3 5" xfId="21706" xr:uid="{F06CF624-84CA-4282-9956-7B9163D906D5}"/>
    <cellStyle name="Standaard 3 5 4 3 4" xfId="2188" xr:uid="{426A3340-2607-4237-98FB-4B1A2DFBAB2C}"/>
    <cellStyle name="Standaard 3 5 4 3 4 2" xfId="4733" xr:uid="{B3250B8E-3115-4F0C-BD42-75057D0721E5}"/>
    <cellStyle name="Standaard 3 5 4 3 4 2 2" xfId="7412" xr:uid="{5AE68280-9932-492B-9B56-9A7F40916700}"/>
    <cellStyle name="Standaard 3 5 4 3 4 2 2 2" xfId="17601" xr:uid="{372BA52C-E43B-47BB-AC21-41B5017E6A9A}"/>
    <cellStyle name="Standaard 3 5 4 3 4 2 2 2 2" xfId="37970" xr:uid="{69E4FDD4-AF42-48B7-9104-66CA42D8A879}"/>
    <cellStyle name="Standaard 3 5 4 3 4 2 2 3" xfId="27786" xr:uid="{60850C89-6CFD-41DE-9C55-2F1A3D9AF0C7}"/>
    <cellStyle name="Standaard 3 5 4 3 4 2 3" xfId="14911" xr:uid="{99647BD4-FE6F-4916-8C1C-7ED99A5EF926}"/>
    <cellStyle name="Standaard 3 5 4 3 4 2 3 2" xfId="35280" xr:uid="{031AB7BC-D30E-4AA8-8D17-B01E053F2A85}"/>
    <cellStyle name="Standaard 3 5 4 3 4 2 4" xfId="25096" xr:uid="{DAC7D37C-46A5-4D6F-A5CE-977451CE052E}"/>
    <cellStyle name="Standaard 3 5 4 3 4 3" xfId="7411" xr:uid="{279008D4-784F-46C4-80B7-D0F304DAD4F2}"/>
    <cellStyle name="Standaard 3 5 4 3 4 3 2" xfId="17600" xr:uid="{9CC43167-4F52-48AA-843F-D86702151713}"/>
    <cellStyle name="Standaard 3 5 4 3 4 3 2 2" xfId="37969" xr:uid="{96C95503-9628-4810-B024-04FAF0717BDA}"/>
    <cellStyle name="Standaard 3 5 4 3 4 3 3" xfId="27785" xr:uid="{CBF776A8-3950-426B-BAF3-907C279FBB61}"/>
    <cellStyle name="Standaard 3 5 4 3 4 4" xfId="12368" xr:uid="{A6AB3DD3-2080-4CED-8462-C0886CEFA8AA}"/>
    <cellStyle name="Standaard 3 5 4 3 4 4 2" xfId="32737" xr:uid="{4D313F5A-26A3-4A6B-ADE0-268B1D42A49E}"/>
    <cellStyle name="Standaard 3 5 4 3 4 5" xfId="22553" xr:uid="{4A01473A-9E48-4590-8DE2-5C801FD80623}"/>
    <cellStyle name="Standaard 3 5 4 3 5" xfId="3038" xr:uid="{98283F62-4688-40FA-87BD-465C55ACB293}"/>
    <cellStyle name="Standaard 3 5 4 3 5 2" xfId="7413" xr:uid="{F208551E-789E-4746-98AA-22FB1A8FD8C4}"/>
    <cellStyle name="Standaard 3 5 4 3 5 2 2" xfId="17602" xr:uid="{3B0B085E-CE8B-43C0-A0B4-DF98AD1E56D3}"/>
    <cellStyle name="Standaard 3 5 4 3 5 2 2 2" xfId="37971" xr:uid="{758AFD06-BE00-4847-A25A-7B85C206E1C5}"/>
    <cellStyle name="Standaard 3 5 4 3 5 2 3" xfId="27787" xr:uid="{148149FE-B34E-42F1-90AF-4A1D538FDA84}"/>
    <cellStyle name="Standaard 3 5 4 3 5 3" xfId="13216" xr:uid="{2DA6C204-BAFC-42C9-8467-2E8E0988C730}"/>
    <cellStyle name="Standaard 3 5 4 3 5 3 2" xfId="33585" xr:uid="{244C56AE-870B-4F4B-8F0F-D8857CBD4A1E}"/>
    <cellStyle name="Standaard 3 5 4 3 5 4" xfId="23401" xr:uid="{E32743D7-5341-41D4-906B-D6112907EBF0}"/>
    <cellStyle name="Standaard 3 5 4 3 6" xfId="7402" xr:uid="{05044E8F-6427-4868-AF28-C73665F2C438}"/>
    <cellStyle name="Standaard 3 5 4 3 6 2" xfId="17591" xr:uid="{CA8FA98F-1BD9-4E85-989B-1043FD96DD50}"/>
    <cellStyle name="Standaard 3 5 4 3 6 2 2" xfId="37960" xr:uid="{219CB8BC-3286-4D3C-A97D-65DBE5E83019}"/>
    <cellStyle name="Standaard 3 5 4 3 6 3" xfId="27776" xr:uid="{DB1019F4-135E-472E-8F88-0A7F7D40419B}"/>
    <cellStyle name="Standaard 3 5 4 3 7" xfId="10673" xr:uid="{1EF84EA3-A455-48AD-B3C3-8E3359F405C6}"/>
    <cellStyle name="Standaard 3 5 4 3 7 2" xfId="31042" xr:uid="{BE4F5C1A-BB12-423A-BB84-DE692B99130A}"/>
    <cellStyle name="Standaard 3 5 4 3 8" xfId="20858" xr:uid="{1BA92F08-7E4E-4662-A112-E71D2F6CC59F}"/>
    <cellStyle name="Standaard 3 5 4 4" xfId="679" xr:uid="{852DCFD4-936A-40B6-B736-6373AD24C789}"/>
    <cellStyle name="Standaard 3 5 4 4 2" xfId="1529" xr:uid="{900600BC-FEFE-4966-A804-8F6D5D10BE75}"/>
    <cellStyle name="Standaard 3 5 4 4 2 2" xfId="4074" xr:uid="{000E2A31-0EF7-4645-B988-4BC5D1A43517}"/>
    <cellStyle name="Standaard 3 5 4 4 2 2 2" xfId="7416" xr:uid="{C4A644BF-A6EF-480E-A87B-E213FD87804E}"/>
    <cellStyle name="Standaard 3 5 4 4 2 2 2 2" xfId="17605" xr:uid="{0287E74A-8490-43B6-AAFB-94F58ED44D35}"/>
    <cellStyle name="Standaard 3 5 4 4 2 2 2 2 2" xfId="37974" xr:uid="{1B22C3D7-ECC8-49F4-AE1F-FB0C81659930}"/>
    <cellStyle name="Standaard 3 5 4 4 2 2 2 3" xfId="27790" xr:uid="{F70BB812-3539-4CB1-BCC3-01C6824790DC}"/>
    <cellStyle name="Standaard 3 5 4 4 2 2 3" xfId="14252" xr:uid="{99C23D48-AB49-4675-B334-C47FE573C119}"/>
    <cellStyle name="Standaard 3 5 4 4 2 2 3 2" xfId="34621" xr:uid="{95B4C622-2985-4566-AFB5-7EEA2DFEBEDF}"/>
    <cellStyle name="Standaard 3 5 4 4 2 2 4" xfId="24437" xr:uid="{F48CA6F9-EAE4-4029-BE90-678EF35EE227}"/>
    <cellStyle name="Standaard 3 5 4 4 2 3" xfId="7415" xr:uid="{A327D8AF-7BF3-45B3-A8D3-2F150A365420}"/>
    <cellStyle name="Standaard 3 5 4 4 2 3 2" xfId="17604" xr:uid="{767065EB-1677-4E9E-A9AD-DDEE64120698}"/>
    <cellStyle name="Standaard 3 5 4 4 2 3 2 2" xfId="37973" xr:uid="{E2DF1BA5-8ACC-4FBF-8879-E4EB02C7365E}"/>
    <cellStyle name="Standaard 3 5 4 4 2 3 3" xfId="27789" xr:uid="{039E8EE2-9D83-4E51-8A2C-2C433A6F0B2B}"/>
    <cellStyle name="Standaard 3 5 4 4 2 4" xfId="11709" xr:uid="{8C903D73-8D0C-45C9-AAF8-4065216C33C7}"/>
    <cellStyle name="Standaard 3 5 4 4 2 4 2" xfId="32078" xr:uid="{B699030A-F3FF-45C0-AF1E-38B2CACB1FDB}"/>
    <cellStyle name="Standaard 3 5 4 4 2 5" xfId="21894" xr:uid="{BB173E29-E84B-4312-93F9-1C020B3F2A4F}"/>
    <cellStyle name="Standaard 3 5 4 4 3" xfId="2376" xr:uid="{84245607-B710-4C52-B079-02FAEE754361}"/>
    <cellStyle name="Standaard 3 5 4 4 3 2" xfId="4921" xr:uid="{A996B1DA-B2C5-43A1-982A-D34BADC6BD4A}"/>
    <cellStyle name="Standaard 3 5 4 4 3 2 2" xfId="7418" xr:uid="{711FB7F2-7F10-48D0-BE87-09980E1FD001}"/>
    <cellStyle name="Standaard 3 5 4 4 3 2 2 2" xfId="17607" xr:uid="{2A1402C9-ED2D-4379-AB40-ED792E7EA167}"/>
    <cellStyle name="Standaard 3 5 4 4 3 2 2 2 2" xfId="37976" xr:uid="{81DFA4EE-7C91-4700-9C5B-4356F2453A3C}"/>
    <cellStyle name="Standaard 3 5 4 4 3 2 2 3" xfId="27792" xr:uid="{63DB1A2B-A7C3-491E-AAE4-85C97498757B}"/>
    <cellStyle name="Standaard 3 5 4 4 3 2 3" xfId="15099" xr:uid="{A2CBEC7F-185E-427E-92AA-C28951A557F0}"/>
    <cellStyle name="Standaard 3 5 4 4 3 2 3 2" xfId="35468" xr:uid="{006F46E7-452A-4895-BCC3-A54F5373CCE8}"/>
    <cellStyle name="Standaard 3 5 4 4 3 2 4" xfId="25284" xr:uid="{FB37CDF5-3D31-4B77-B7ED-3525BBC2DAD3}"/>
    <cellStyle name="Standaard 3 5 4 4 3 3" xfId="7417" xr:uid="{302595ED-7868-4F83-9145-EB3FB6C5A353}"/>
    <cellStyle name="Standaard 3 5 4 4 3 3 2" xfId="17606" xr:uid="{0F993FBE-F7A4-4B3F-BB2D-3AA393E64AC9}"/>
    <cellStyle name="Standaard 3 5 4 4 3 3 2 2" xfId="37975" xr:uid="{0BAE73D2-4766-4A30-8DC0-86F9B4C12E54}"/>
    <cellStyle name="Standaard 3 5 4 4 3 3 3" xfId="27791" xr:uid="{57559165-FD04-47BE-AAC7-F8F6F236197A}"/>
    <cellStyle name="Standaard 3 5 4 4 3 4" xfId="12556" xr:uid="{78A955C0-7123-4756-8043-FA47BA2E8A9B}"/>
    <cellStyle name="Standaard 3 5 4 4 3 4 2" xfId="32925" xr:uid="{C554814E-1333-4060-A7A7-85EE75D129E1}"/>
    <cellStyle name="Standaard 3 5 4 4 3 5" xfId="22741" xr:uid="{D49F4F4A-5255-45AB-B537-0A3520CA87FB}"/>
    <cellStyle name="Standaard 3 5 4 4 4" xfId="3226" xr:uid="{7A3297D0-45D6-4026-8402-FDBB900B848D}"/>
    <cellStyle name="Standaard 3 5 4 4 4 2" xfId="7419" xr:uid="{A7998A92-4D3A-4869-A949-6B8B36E20E75}"/>
    <cellStyle name="Standaard 3 5 4 4 4 2 2" xfId="17608" xr:uid="{9531AD71-5632-4BAE-8E75-DC14738CED13}"/>
    <cellStyle name="Standaard 3 5 4 4 4 2 2 2" xfId="37977" xr:uid="{FEFFC3CC-993C-476A-AFC2-0ADF62535B74}"/>
    <cellStyle name="Standaard 3 5 4 4 4 2 3" xfId="27793" xr:uid="{BAF808E2-3172-454E-B640-DA67951797E3}"/>
    <cellStyle name="Standaard 3 5 4 4 4 3" xfId="13404" xr:uid="{794FE669-E2A3-4528-AECD-DDAA9EC241B5}"/>
    <cellStyle name="Standaard 3 5 4 4 4 3 2" xfId="33773" xr:uid="{559898E4-A80D-41B2-BE35-395097F58C65}"/>
    <cellStyle name="Standaard 3 5 4 4 4 4" xfId="23589" xr:uid="{CB4BA899-2414-453A-969D-39C1408FE8B2}"/>
    <cellStyle name="Standaard 3 5 4 4 5" xfId="7414" xr:uid="{87414341-B58A-4D21-8587-A46952885746}"/>
    <cellStyle name="Standaard 3 5 4 4 5 2" xfId="17603" xr:uid="{6704CB60-54A7-4BF1-883E-D99D362E85B2}"/>
    <cellStyle name="Standaard 3 5 4 4 5 2 2" xfId="37972" xr:uid="{E3139C98-C52E-4710-9851-AB3CF3F7295B}"/>
    <cellStyle name="Standaard 3 5 4 4 5 3" xfId="27788" xr:uid="{B7A14DA1-D074-4774-9F56-DBF9EC58B0D2}"/>
    <cellStyle name="Standaard 3 5 4 4 6" xfId="10861" xr:uid="{53BB6739-6846-4E91-A456-AB5A2DFF2282}"/>
    <cellStyle name="Standaard 3 5 4 4 6 2" xfId="31230" xr:uid="{BBD3A775-4E9D-4854-858B-FFE222FC6087}"/>
    <cellStyle name="Standaard 3 5 4 4 7" xfId="21046" xr:uid="{7D8401DA-60F6-4D0F-AD60-597A4EBD4D1F}"/>
    <cellStyle name="Standaard 3 5 4 5" xfId="1105" xr:uid="{33582794-9E2D-42DC-946A-FF4EEC51C849}"/>
    <cellStyle name="Standaard 3 5 4 5 2" xfId="3650" xr:uid="{B8A3FB45-12A5-40ED-BD5D-8794304CDD9A}"/>
    <cellStyle name="Standaard 3 5 4 5 2 2" xfId="7421" xr:uid="{22B67CEC-CE25-4477-9DB7-39A5C88E580C}"/>
    <cellStyle name="Standaard 3 5 4 5 2 2 2" xfId="17610" xr:uid="{54C55628-EA83-42E8-AF77-FEB9687AC372}"/>
    <cellStyle name="Standaard 3 5 4 5 2 2 2 2" xfId="37979" xr:uid="{EE30740B-A21F-406D-8176-848154134E77}"/>
    <cellStyle name="Standaard 3 5 4 5 2 2 3" xfId="27795" xr:uid="{F88E7B02-AD23-4788-BA5E-C585C3A89E9E}"/>
    <cellStyle name="Standaard 3 5 4 5 2 3" xfId="13828" xr:uid="{2D26CE29-032B-41AE-8E47-67FD1E725AB8}"/>
    <cellStyle name="Standaard 3 5 4 5 2 3 2" xfId="34197" xr:uid="{1BC35F01-7F50-4605-82AD-FF6A612EFDAC}"/>
    <cellStyle name="Standaard 3 5 4 5 2 4" xfId="24013" xr:uid="{57B1BE9A-0358-4723-A893-A19318728A20}"/>
    <cellStyle name="Standaard 3 5 4 5 3" xfId="7420" xr:uid="{A290B249-9993-4D9B-AE18-841FC140D193}"/>
    <cellStyle name="Standaard 3 5 4 5 3 2" xfId="17609" xr:uid="{04A223B5-6031-4046-B364-93C1F5A767F8}"/>
    <cellStyle name="Standaard 3 5 4 5 3 2 2" xfId="37978" xr:uid="{0A0B8FC0-19EB-4615-8673-305F008A30DA}"/>
    <cellStyle name="Standaard 3 5 4 5 3 3" xfId="27794" xr:uid="{ECA4FC9C-C02B-4C54-A833-AA7B92A350C8}"/>
    <cellStyle name="Standaard 3 5 4 5 4" xfId="11285" xr:uid="{7ED5526C-C870-44D5-ADF1-7E9D8FF94651}"/>
    <cellStyle name="Standaard 3 5 4 5 4 2" xfId="31654" xr:uid="{52E4FDC5-B5C9-4766-A965-148FF17C2649}"/>
    <cellStyle name="Standaard 3 5 4 5 5" xfId="21470" xr:uid="{485B75A9-C6B2-4685-A8A0-5A3F98E41A4B}"/>
    <cellStyle name="Standaard 3 5 4 6" xfId="1952" xr:uid="{7AC0BB5F-0D01-4699-AF78-14BBDF56B7A6}"/>
    <cellStyle name="Standaard 3 5 4 6 2" xfId="4497" xr:uid="{094BFBB1-5C05-4B68-9E8A-B6842B5B9C22}"/>
    <cellStyle name="Standaard 3 5 4 6 2 2" xfId="7423" xr:uid="{CB22DF70-D0B9-4BCD-BB42-9289EF18809A}"/>
    <cellStyle name="Standaard 3 5 4 6 2 2 2" xfId="17612" xr:uid="{16638746-2C06-45D4-B012-5960EA152600}"/>
    <cellStyle name="Standaard 3 5 4 6 2 2 2 2" xfId="37981" xr:uid="{FD83CCB4-02A0-4B77-A2B0-F51AE682F634}"/>
    <cellStyle name="Standaard 3 5 4 6 2 2 3" xfId="27797" xr:uid="{1C772DE7-5781-4EB6-AD07-069AB2E1DCD0}"/>
    <cellStyle name="Standaard 3 5 4 6 2 3" xfId="14675" xr:uid="{6C332D1B-8B0D-4724-B168-A798F0972AB2}"/>
    <cellStyle name="Standaard 3 5 4 6 2 3 2" xfId="35044" xr:uid="{B9827E11-AE36-4DE8-972B-EEEB61353617}"/>
    <cellStyle name="Standaard 3 5 4 6 2 4" xfId="24860" xr:uid="{4D8E1998-CD4E-438E-8FCB-129ECF8E823E}"/>
    <cellStyle name="Standaard 3 5 4 6 3" xfId="7422" xr:uid="{FB9A1C90-57EC-425F-BBDE-35EE64151CE4}"/>
    <cellStyle name="Standaard 3 5 4 6 3 2" xfId="17611" xr:uid="{BAC15C9D-F426-49B0-9A9A-1036363235BD}"/>
    <cellStyle name="Standaard 3 5 4 6 3 2 2" xfId="37980" xr:uid="{FAA928DE-0DAF-4217-9E6F-D6E009142A06}"/>
    <cellStyle name="Standaard 3 5 4 6 3 3" xfId="27796" xr:uid="{4E7CAF9D-CD65-4C8B-910A-B7F3D5B5AF1E}"/>
    <cellStyle name="Standaard 3 5 4 6 4" xfId="12132" xr:uid="{EAC03F6A-FA9B-4C6F-8B19-0A5C0F1C3F76}"/>
    <cellStyle name="Standaard 3 5 4 6 4 2" xfId="32501" xr:uid="{7B5C74A4-5A85-428E-B7F6-F2A6F795118D}"/>
    <cellStyle name="Standaard 3 5 4 6 5" xfId="22317" xr:uid="{F417B20F-2397-440C-BA10-BA4E0B595F7E}"/>
    <cellStyle name="Standaard 3 5 4 7" xfId="2802" xr:uid="{F0DCD5AE-176B-40C8-B32D-ADB78017E374}"/>
    <cellStyle name="Standaard 3 5 4 7 2" xfId="7424" xr:uid="{A920C34C-264C-40D2-9EF8-1C0BE37FE369}"/>
    <cellStyle name="Standaard 3 5 4 7 2 2" xfId="17613" xr:uid="{057FAF06-7CF3-4AB8-A96D-7C7545E47CC0}"/>
    <cellStyle name="Standaard 3 5 4 7 2 2 2" xfId="37982" xr:uid="{0FBF45D6-CC30-4953-8C2B-4A36F3FE8E9F}"/>
    <cellStyle name="Standaard 3 5 4 7 2 3" xfId="27798" xr:uid="{4DA66094-F02A-414D-9E74-CF6E5BCFDDC2}"/>
    <cellStyle name="Standaard 3 5 4 7 3" xfId="12980" xr:uid="{669EA4FA-4A16-412B-BDC3-C9495E7ADDCC}"/>
    <cellStyle name="Standaard 3 5 4 7 3 2" xfId="33349" xr:uid="{C53FBBA3-BCD1-44B7-9583-B77AB3C4DA42}"/>
    <cellStyle name="Standaard 3 5 4 7 4" xfId="23165" xr:uid="{B336917E-1A62-4106-8B7D-9BCFA5C9AE40}"/>
    <cellStyle name="Standaard 3 5 4 8" xfId="7389" xr:uid="{3F0D4420-3AC9-45D0-8D13-52292F7B2E1B}"/>
    <cellStyle name="Standaard 3 5 4 8 2" xfId="17578" xr:uid="{A6FFEFB5-B307-4596-8073-5C3576221689}"/>
    <cellStyle name="Standaard 3 5 4 8 2 2" xfId="37947" xr:uid="{784A86AE-85FF-4180-B09D-A4C0E57F8EF5}"/>
    <cellStyle name="Standaard 3 5 4 8 3" xfId="27763" xr:uid="{B37E4AA5-24BE-4CCA-8681-629DA651C926}"/>
    <cellStyle name="Standaard 3 5 4 9" xfId="10437" xr:uid="{B2DF88BC-223B-4A26-AAD9-04136808F0DD}"/>
    <cellStyle name="Standaard 3 5 4 9 2" xfId="30806" xr:uid="{4D526478-0F0C-4ED6-BC81-145176981AA6}"/>
    <cellStyle name="Standaard 3 5 5" xfId="189" xr:uid="{CC072FE5-92A8-4785-BBC6-F5E29C8D25AF}"/>
    <cellStyle name="Standaard 3 5 5 2" xfId="747" xr:uid="{A3BE8383-D4EB-40B6-9898-AF8483F98BA5}"/>
    <cellStyle name="Standaard 3 5 5 2 2" xfId="1597" xr:uid="{0E1E0093-CF91-415E-AE43-50B570505296}"/>
    <cellStyle name="Standaard 3 5 5 2 2 2" xfId="4142" xr:uid="{D67A604E-57C9-4622-88AC-BBD134CE080E}"/>
    <cellStyle name="Standaard 3 5 5 2 2 2 2" xfId="7428" xr:uid="{B9B3793E-CAE4-48C9-824A-6354DA4023CC}"/>
    <cellStyle name="Standaard 3 5 5 2 2 2 2 2" xfId="17617" xr:uid="{84B57640-8F0A-400B-B3BD-70D3F805BA4B}"/>
    <cellStyle name="Standaard 3 5 5 2 2 2 2 2 2" xfId="37986" xr:uid="{1AF11B53-0F3B-4979-9D9D-B6A6E9CC8926}"/>
    <cellStyle name="Standaard 3 5 5 2 2 2 2 3" xfId="27802" xr:uid="{9F54C25C-09A7-453D-A67F-0CF6790181B3}"/>
    <cellStyle name="Standaard 3 5 5 2 2 2 3" xfId="14320" xr:uid="{FF9D7B9B-CB59-476E-AE8F-84CD1EBBF327}"/>
    <cellStyle name="Standaard 3 5 5 2 2 2 3 2" xfId="34689" xr:uid="{98497A76-83D5-489E-B047-375B7B83EDF6}"/>
    <cellStyle name="Standaard 3 5 5 2 2 2 4" xfId="24505" xr:uid="{074F7A5E-8817-4EC6-9D87-AC0386E8C76E}"/>
    <cellStyle name="Standaard 3 5 5 2 2 3" xfId="7427" xr:uid="{46B09B01-3CBF-49E0-B59E-F1CA5EE75466}"/>
    <cellStyle name="Standaard 3 5 5 2 2 3 2" xfId="17616" xr:uid="{3A576A7A-98D4-4A66-98B7-2E2CD14CF0A9}"/>
    <cellStyle name="Standaard 3 5 5 2 2 3 2 2" xfId="37985" xr:uid="{2BDC5E3C-2035-4F48-9E93-B77318B4A66B}"/>
    <cellStyle name="Standaard 3 5 5 2 2 3 3" xfId="27801" xr:uid="{EBAFAEF6-C328-4AF6-AF06-4BECD3A62AF4}"/>
    <cellStyle name="Standaard 3 5 5 2 2 4" xfId="11777" xr:uid="{D7AAA996-C223-46E3-A205-0D69397EC36C}"/>
    <cellStyle name="Standaard 3 5 5 2 2 4 2" xfId="32146" xr:uid="{1E62A745-2B83-4897-A074-F62B2E602A71}"/>
    <cellStyle name="Standaard 3 5 5 2 2 5" xfId="21962" xr:uid="{D296BF05-0105-4CDE-970E-378E63589A98}"/>
    <cellStyle name="Standaard 3 5 5 2 3" xfId="2444" xr:uid="{BB6E2715-8DB1-43D8-8F89-807150A13048}"/>
    <cellStyle name="Standaard 3 5 5 2 3 2" xfId="4989" xr:uid="{8454C63F-A270-453E-87A5-C6A1745EB6BF}"/>
    <cellStyle name="Standaard 3 5 5 2 3 2 2" xfId="7430" xr:uid="{428C8545-4D6C-43E4-B245-F6EC9AA8699F}"/>
    <cellStyle name="Standaard 3 5 5 2 3 2 2 2" xfId="17619" xr:uid="{6C909425-AFC0-4F5F-94C3-E697F1BF1036}"/>
    <cellStyle name="Standaard 3 5 5 2 3 2 2 2 2" xfId="37988" xr:uid="{11DD527E-F962-49AF-93F9-C15ADF2D2EC3}"/>
    <cellStyle name="Standaard 3 5 5 2 3 2 2 3" xfId="27804" xr:uid="{9E07FE99-EE94-40BA-91BD-8ACB7AE470EC}"/>
    <cellStyle name="Standaard 3 5 5 2 3 2 3" xfId="15167" xr:uid="{A3DA860B-FD3A-4C0D-9E84-E81BB01921FB}"/>
    <cellStyle name="Standaard 3 5 5 2 3 2 3 2" xfId="35536" xr:uid="{1558B72E-2B00-4732-822C-1F5B44259519}"/>
    <cellStyle name="Standaard 3 5 5 2 3 2 4" xfId="25352" xr:uid="{29702E9C-4765-4E4F-B14F-4521FA85097E}"/>
    <cellStyle name="Standaard 3 5 5 2 3 3" xfId="7429" xr:uid="{B5630F5F-B575-4F2C-8676-4B51D67532F1}"/>
    <cellStyle name="Standaard 3 5 5 2 3 3 2" xfId="17618" xr:uid="{9321E82D-B9BD-4BDA-972E-C2696E115E12}"/>
    <cellStyle name="Standaard 3 5 5 2 3 3 2 2" xfId="37987" xr:uid="{434F941B-0495-48A1-A592-CC005BC058BF}"/>
    <cellStyle name="Standaard 3 5 5 2 3 3 3" xfId="27803" xr:uid="{30BE1CEA-8747-4ACF-8EC1-33B5DC94E6B1}"/>
    <cellStyle name="Standaard 3 5 5 2 3 4" xfId="12624" xr:uid="{74C0AA44-4520-4A0B-B0C8-E27DEF38AD8F}"/>
    <cellStyle name="Standaard 3 5 5 2 3 4 2" xfId="32993" xr:uid="{100A3A2C-9E58-40D4-8557-E90F31B5CD30}"/>
    <cellStyle name="Standaard 3 5 5 2 3 5" xfId="22809" xr:uid="{9D8C5436-ED1F-4164-B45F-34C4DD49FF1B}"/>
    <cellStyle name="Standaard 3 5 5 2 4" xfId="3294" xr:uid="{493ECCC8-A9D5-4A51-A46A-BACCB4B87846}"/>
    <cellStyle name="Standaard 3 5 5 2 4 2" xfId="7431" xr:uid="{2F433FD6-2686-4EBB-B8CC-44B6D581C93E}"/>
    <cellStyle name="Standaard 3 5 5 2 4 2 2" xfId="17620" xr:uid="{EC7760B4-7571-4288-B8A1-44FEEE296D59}"/>
    <cellStyle name="Standaard 3 5 5 2 4 2 2 2" xfId="37989" xr:uid="{90B6543C-7C4E-491B-8104-AE7594B6D61B}"/>
    <cellStyle name="Standaard 3 5 5 2 4 2 3" xfId="27805" xr:uid="{93AF0CC5-B7A2-4BD8-8565-68F5FEA92AE1}"/>
    <cellStyle name="Standaard 3 5 5 2 4 3" xfId="13472" xr:uid="{132A70F9-FFEC-4F35-8E08-8A54A4BCFAD8}"/>
    <cellStyle name="Standaard 3 5 5 2 4 3 2" xfId="33841" xr:uid="{42FA4E5A-0C73-49FD-8982-75818AB09766}"/>
    <cellStyle name="Standaard 3 5 5 2 4 4" xfId="23657" xr:uid="{B0ACBA3C-FEDF-4E69-9160-3ED90531D111}"/>
    <cellStyle name="Standaard 3 5 5 2 5" xfId="7426" xr:uid="{B338A1AF-9214-4691-8E85-B8D269C2828F}"/>
    <cellStyle name="Standaard 3 5 5 2 5 2" xfId="17615" xr:uid="{C8F6232C-A7CA-49EF-9731-99FDD935FC5F}"/>
    <cellStyle name="Standaard 3 5 5 2 5 2 2" xfId="37984" xr:uid="{B097262B-0E54-49E9-A1A3-BCDBA4AD1158}"/>
    <cellStyle name="Standaard 3 5 5 2 5 3" xfId="27800" xr:uid="{AEEC8795-B96C-4FAE-B5D8-B6B4E8E50ACA}"/>
    <cellStyle name="Standaard 3 5 5 2 6" xfId="10929" xr:uid="{7FBF6B59-6396-49CB-B9F2-024D9FC277FF}"/>
    <cellStyle name="Standaard 3 5 5 2 6 2" xfId="31298" xr:uid="{330A0DA3-BB4E-4E5A-A2A3-3E93EBFAC0FB}"/>
    <cellStyle name="Standaard 3 5 5 2 7" xfId="21114" xr:uid="{31C4CF51-F683-4511-97C1-92CF96FA669B}"/>
    <cellStyle name="Standaard 3 5 5 3" xfId="1173" xr:uid="{A0D7DB54-E4DF-450E-8510-D4462CC06B5F}"/>
    <cellStyle name="Standaard 3 5 5 3 2" xfId="3718" xr:uid="{D69697D4-3C28-43C1-9C60-2A9600732F14}"/>
    <cellStyle name="Standaard 3 5 5 3 2 2" xfId="7433" xr:uid="{19208FD7-A572-4AE9-A2FA-497751D35EF4}"/>
    <cellStyle name="Standaard 3 5 5 3 2 2 2" xfId="17622" xr:uid="{75D0D60D-9347-4FF5-883B-8FC796D289F6}"/>
    <cellStyle name="Standaard 3 5 5 3 2 2 2 2" xfId="37991" xr:uid="{C3D55CEF-0B7C-4E61-B22D-FBE767851694}"/>
    <cellStyle name="Standaard 3 5 5 3 2 2 3" xfId="27807" xr:uid="{DAB4208C-D358-48D8-90DF-435852E53C0E}"/>
    <cellStyle name="Standaard 3 5 5 3 2 3" xfId="13896" xr:uid="{456CB961-BD1C-437D-A81B-41A73FCA05DB}"/>
    <cellStyle name="Standaard 3 5 5 3 2 3 2" xfId="34265" xr:uid="{CF1A3AB0-0E96-4375-A35C-265FE09341CA}"/>
    <cellStyle name="Standaard 3 5 5 3 2 4" xfId="24081" xr:uid="{2AA96B01-E428-4810-9288-99900FAE9D08}"/>
    <cellStyle name="Standaard 3 5 5 3 3" xfId="7432" xr:uid="{D613CBA6-A481-47ED-B3F5-64BCB1BF9E67}"/>
    <cellStyle name="Standaard 3 5 5 3 3 2" xfId="17621" xr:uid="{5A2630C5-0ECE-491E-B663-F6DFE9E8E335}"/>
    <cellStyle name="Standaard 3 5 5 3 3 2 2" xfId="37990" xr:uid="{A6E57596-1CD6-4BF4-867E-0294B07CFE7B}"/>
    <cellStyle name="Standaard 3 5 5 3 3 3" xfId="27806" xr:uid="{F05B45D7-32CA-42D6-B9F4-92326C76FAE0}"/>
    <cellStyle name="Standaard 3 5 5 3 4" xfId="11353" xr:uid="{C4DB9533-72AB-4BF4-B381-4C3BAA8BD203}"/>
    <cellStyle name="Standaard 3 5 5 3 4 2" xfId="31722" xr:uid="{98A10036-542E-4D60-B83B-171AC63CC885}"/>
    <cellStyle name="Standaard 3 5 5 3 5" xfId="21538" xr:uid="{32342CF8-07F8-4574-B287-239028761C3F}"/>
    <cellStyle name="Standaard 3 5 5 4" xfId="2020" xr:uid="{6C2DFF8A-6C94-45F6-A063-FA523AAB5919}"/>
    <cellStyle name="Standaard 3 5 5 4 2" xfId="4565" xr:uid="{559EF35F-9148-44FF-841A-323E9B863005}"/>
    <cellStyle name="Standaard 3 5 5 4 2 2" xfId="7435" xr:uid="{630DC03E-FE6C-46DE-B6E4-55A73894AB02}"/>
    <cellStyle name="Standaard 3 5 5 4 2 2 2" xfId="17624" xr:uid="{5A14EF55-6F44-4456-90C8-AB76B4EF0548}"/>
    <cellStyle name="Standaard 3 5 5 4 2 2 2 2" xfId="37993" xr:uid="{8428AC01-A18C-45C2-8E62-9B40EC5D537B}"/>
    <cellStyle name="Standaard 3 5 5 4 2 2 3" xfId="27809" xr:uid="{22F7ADB3-345C-4BFB-86CD-AA9E221B9CBB}"/>
    <cellStyle name="Standaard 3 5 5 4 2 3" xfId="14743" xr:uid="{0F8BC51D-98FF-458A-BD78-80713BE544D9}"/>
    <cellStyle name="Standaard 3 5 5 4 2 3 2" xfId="35112" xr:uid="{21B85C8E-6C75-4F57-9B6A-319A5FD4F8DB}"/>
    <cellStyle name="Standaard 3 5 5 4 2 4" xfId="24928" xr:uid="{057921F3-D7C1-48A4-B463-16B88B964AAC}"/>
    <cellStyle name="Standaard 3 5 5 4 3" xfId="7434" xr:uid="{22574E63-EAE9-496C-9CC9-06BC954BF208}"/>
    <cellStyle name="Standaard 3 5 5 4 3 2" xfId="17623" xr:uid="{31CF26E8-E3BC-46CE-BB59-B687209CE3CE}"/>
    <cellStyle name="Standaard 3 5 5 4 3 2 2" xfId="37992" xr:uid="{C10C8A55-6A0A-4E16-9D64-182D8117A8DE}"/>
    <cellStyle name="Standaard 3 5 5 4 3 3" xfId="27808" xr:uid="{8FF32784-6702-4E7C-9791-9E9D02B54E35}"/>
    <cellStyle name="Standaard 3 5 5 4 4" xfId="12200" xr:uid="{CF05E6A4-CA75-4CEA-B0BF-0FD48191A76F}"/>
    <cellStyle name="Standaard 3 5 5 4 4 2" xfId="32569" xr:uid="{2E679F0A-05CF-4482-B43E-84F625A3EC7D}"/>
    <cellStyle name="Standaard 3 5 5 4 5" xfId="22385" xr:uid="{FE7A4990-C312-4C60-A34D-3EE2E3248504}"/>
    <cellStyle name="Standaard 3 5 5 5" xfId="2870" xr:uid="{9EC4EAD3-4B5D-4142-AE37-CE4402B21C4C}"/>
    <cellStyle name="Standaard 3 5 5 5 2" xfId="7436" xr:uid="{1C724890-CB16-49BE-B613-2E8B5EE1745A}"/>
    <cellStyle name="Standaard 3 5 5 5 2 2" xfId="17625" xr:uid="{6267B881-8CB0-4499-A4EF-ED86D5AA163B}"/>
    <cellStyle name="Standaard 3 5 5 5 2 2 2" xfId="37994" xr:uid="{E6CA5448-30EA-4D38-860D-EC4CBEC41E72}"/>
    <cellStyle name="Standaard 3 5 5 5 2 3" xfId="27810" xr:uid="{2D6CA00A-5BFE-4509-B321-ADC7C0DA1D27}"/>
    <cellStyle name="Standaard 3 5 5 5 3" xfId="13048" xr:uid="{15715147-509D-4929-9054-D46E1871F238}"/>
    <cellStyle name="Standaard 3 5 5 5 3 2" xfId="33417" xr:uid="{1150F96B-5971-487D-A51A-2402A7A55EE8}"/>
    <cellStyle name="Standaard 3 5 5 5 4" xfId="23233" xr:uid="{C8AD02D9-EEE3-405D-91E6-4DEDCB2F4310}"/>
    <cellStyle name="Standaard 3 5 5 6" xfId="7425" xr:uid="{4908E72E-70F0-4F75-AFCD-78B3CD95E7D0}"/>
    <cellStyle name="Standaard 3 5 5 6 2" xfId="17614" xr:uid="{3D94839E-1470-4CFE-9441-5396A26E268E}"/>
    <cellStyle name="Standaard 3 5 5 6 2 2" xfId="37983" xr:uid="{D36F8397-B4D6-40A4-B834-9C64F9AFEFAA}"/>
    <cellStyle name="Standaard 3 5 5 6 3" xfId="27799" xr:uid="{0B3DD225-AB04-4C1B-8DD5-CB7412CBAA16}"/>
    <cellStyle name="Standaard 3 5 5 7" xfId="10505" xr:uid="{EFB3ADB2-D38D-4EA5-B7F2-BBC56B6FD0B7}"/>
    <cellStyle name="Standaard 3 5 5 7 2" xfId="30874" xr:uid="{B1F88CFC-539A-44DA-87D4-00EC761FEDED}"/>
    <cellStyle name="Standaard 3 5 5 8" xfId="20690" xr:uid="{CE2E576B-38A3-4266-917B-FC632E56790B}"/>
    <cellStyle name="Standaard 3 5 6" xfId="451" xr:uid="{A5A54643-DA09-4FBB-B90B-D9805F1D98BF}"/>
    <cellStyle name="Standaard 3 5 6 2" xfId="911" xr:uid="{92085030-0AB2-474C-9540-EE93CA622E58}"/>
    <cellStyle name="Standaard 3 5 6 2 2" xfId="1761" xr:uid="{1D958F9C-40B1-4447-ACFF-62264A1A98E8}"/>
    <cellStyle name="Standaard 3 5 6 2 2 2" xfId="4306" xr:uid="{816B3CD9-02F8-4868-A594-C9EC7627E355}"/>
    <cellStyle name="Standaard 3 5 6 2 2 2 2" xfId="7440" xr:uid="{48D657D1-06A6-4C37-A17F-20CFC3CD2E7B}"/>
    <cellStyle name="Standaard 3 5 6 2 2 2 2 2" xfId="17629" xr:uid="{45FB2D00-C329-4AD2-A007-A1F1A7A1644E}"/>
    <cellStyle name="Standaard 3 5 6 2 2 2 2 2 2" xfId="37998" xr:uid="{4AF550BA-E07A-45C1-A3FD-F1D68D2FFF6A}"/>
    <cellStyle name="Standaard 3 5 6 2 2 2 2 3" xfId="27814" xr:uid="{6457906F-FBC2-4E58-B70A-EDB590FC16F7}"/>
    <cellStyle name="Standaard 3 5 6 2 2 2 3" xfId="14484" xr:uid="{EC5BD089-7E99-4C24-9F47-9A6F250B4511}"/>
    <cellStyle name="Standaard 3 5 6 2 2 2 3 2" xfId="34853" xr:uid="{DED8F107-0DF5-468F-B109-6870AB861E04}"/>
    <cellStyle name="Standaard 3 5 6 2 2 2 4" xfId="24669" xr:uid="{1A6852BE-FF5A-48B9-917C-076B8003DC2F}"/>
    <cellStyle name="Standaard 3 5 6 2 2 3" xfId="7439" xr:uid="{A6B8DA9F-0825-4DE6-B4FE-E31FA6701C8C}"/>
    <cellStyle name="Standaard 3 5 6 2 2 3 2" xfId="17628" xr:uid="{B8B6FAFA-FD84-4576-9D4C-4DAE3641FA12}"/>
    <cellStyle name="Standaard 3 5 6 2 2 3 2 2" xfId="37997" xr:uid="{A862D97A-B391-4A2D-BCF0-D0D1CBDC6181}"/>
    <cellStyle name="Standaard 3 5 6 2 2 3 3" xfId="27813" xr:uid="{25E79B57-3782-4EE9-B967-FD901BA635C7}"/>
    <cellStyle name="Standaard 3 5 6 2 2 4" xfId="11941" xr:uid="{E761FA01-E1AF-4E28-975D-AA7200658A0A}"/>
    <cellStyle name="Standaard 3 5 6 2 2 4 2" xfId="32310" xr:uid="{7DAC3AF0-FCCB-4236-8BF0-1A8BC374A8A8}"/>
    <cellStyle name="Standaard 3 5 6 2 2 5" xfId="22126" xr:uid="{48A6A23A-75DD-43DD-B93D-CF301815388D}"/>
    <cellStyle name="Standaard 3 5 6 2 3" xfId="2608" xr:uid="{6E8FF1E9-D93D-4A98-934D-D36D02FCE582}"/>
    <cellStyle name="Standaard 3 5 6 2 3 2" xfId="5153" xr:uid="{6F1738F2-9986-4CF8-835A-D5E5A7EF92B6}"/>
    <cellStyle name="Standaard 3 5 6 2 3 2 2" xfId="7442" xr:uid="{617DE10F-D12D-442F-A721-EE56E6D35E6E}"/>
    <cellStyle name="Standaard 3 5 6 2 3 2 2 2" xfId="17631" xr:uid="{5DA75EFE-05F7-445E-A7B9-75E941758EDB}"/>
    <cellStyle name="Standaard 3 5 6 2 3 2 2 2 2" xfId="38000" xr:uid="{B64E386E-B4E9-46DB-8FBD-56258626E627}"/>
    <cellStyle name="Standaard 3 5 6 2 3 2 2 3" xfId="27816" xr:uid="{9775238A-370C-434D-98AC-9AEF19093ED6}"/>
    <cellStyle name="Standaard 3 5 6 2 3 2 3" xfId="15331" xr:uid="{665D1040-92C5-474E-ADC1-5A4B0C5C7FC3}"/>
    <cellStyle name="Standaard 3 5 6 2 3 2 3 2" xfId="35700" xr:uid="{8B34D409-8338-4887-8AC5-37E3FD32A082}"/>
    <cellStyle name="Standaard 3 5 6 2 3 2 4" xfId="25516" xr:uid="{B3896392-7572-41AD-B21B-74BABE0959A1}"/>
    <cellStyle name="Standaard 3 5 6 2 3 3" xfId="7441" xr:uid="{C2437FC9-DD5E-41E6-A789-9DA030F9C398}"/>
    <cellStyle name="Standaard 3 5 6 2 3 3 2" xfId="17630" xr:uid="{EB35E0F3-C1C7-4B41-A515-E7DA1D68CA81}"/>
    <cellStyle name="Standaard 3 5 6 2 3 3 2 2" xfId="37999" xr:uid="{158C5CD3-5D04-45E3-B25A-1B966FED617F}"/>
    <cellStyle name="Standaard 3 5 6 2 3 3 3" xfId="27815" xr:uid="{B58A48F9-7D90-44D8-B5D5-0B0C3045E83A}"/>
    <cellStyle name="Standaard 3 5 6 2 3 4" xfId="12788" xr:uid="{BDC332B0-B43A-4F7F-A977-98059D161308}"/>
    <cellStyle name="Standaard 3 5 6 2 3 4 2" xfId="33157" xr:uid="{81F0E9D3-273B-4650-A069-3531A9B3FACB}"/>
    <cellStyle name="Standaard 3 5 6 2 3 5" xfId="22973" xr:uid="{2D5BFD30-10EE-49BC-BBDC-367ACFFA4194}"/>
    <cellStyle name="Standaard 3 5 6 2 4" xfId="3458" xr:uid="{8FADE114-01E2-47AC-B169-A0B9B06C4D98}"/>
    <cellStyle name="Standaard 3 5 6 2 4 2" xfId="7443" xr:uid="{88A4D9FB-2175-4583-BB84-28F99DD8F2E0}"/>
    <cellStyle name="Standaard 3 5 6 2 4 2 2" xfId="17632" xr:uid="{D706894A-4EBA-49B9-8676-368CA9BA1A7A}"/>
    <cellStyle name="Standaard 3 5 6 2 4 2 2 2" xfId="38001" xr:uid="{FEA744C6-1C5B-4763-A8F0-E6FB31C9289A}"/>
    <cellStyle name="Standaard 3 5 6 2 4 2 3" xfId="27817" xr:uid="{A8299082-8EF2-4817-AF8B-10D37721471F}"/>
    <cellStyle name="Standaard 3 5 6 2 4 3" xfId="13636" xr:uid="{C86BE2D6-DAEF-4B64-A8A4-DF77122D6A8C}"/>
    <cellStyle name="Standaard 3 5 6 2 4 3 2" xfId="34005" xr:uid="{B3A8ED41-C967-4F6F-B9FC-FB184C38BF70}"/>
    <cellStyle name="Standaard 3 5 6 2 4 4" xfId="23821" xr:uid="{D98EF99A-5A72-4B53-8DE2-AE59604F1923}"/>
    <cellStyle name="Standaard 3 5 6 2 5" xfId="7438" xr:uid="{CB575CBA-6CF5-4AC6-9582-8A9EA75A97A1}"/>
    <cellStyle name="Standaard 3 5 6 2 5 2" xfId="17627" xr:uid="{62C8DB8C-52D6-49BB-9709-4C6A3D4A9D5A}"/>
    <cellStyle name="Standaard 3 5 6 2 5 2 2" xfId="37996" xr:uid="{97C57FE1-4523-4A77-BA3B-3FA3ADAA08A7}"/>
    <cellStyle name="Standaard 3 5 6 2 5 3" xfId="27812" xr:uid="{62953514-3A86-4BA7-823B-88A0CC34ADFD}"/>
    <cellStyle name="Standaard 3 5 6 2 6" xfId="11093" xr:uid="{4E15241D-4E9E-4325-AA00-D51044F8B727}"/>
    <cellStyle name="Standaard 3 5 6 2 6 2" xfId="31462" xr:uid="{113FB5FB-6E31-42CE-ADB2-832B2C2BEE6A}"/>
    <cellStyle name="Standaard 3 5 6 2 7" xfId="21278" xr:uid="{15552833-1861-4E02-98D5-14FC8BD3C266}"/>
    <cellStyle name="Standaard 3 5 6 3" xfId="1337" xr:uid="{5095C926-FDAB-40C4-BFFC-C86CA9F05126}"/>
    <cellStyle name="Standaard 3 5 6 3 2" xfId="3882" xr:uid="{F6EBA097-6294-4055-B2BC-90248D320C79}"/>
    <cellStyle name="Standaard 3 5 6 3 2 2" xfId="7445" xr:uid="{6067AE0A-0D0B-42B2-A424-C230FCEDE1C6}"/>
    <cellStyle name="Standaard 3 5 6 3 2 2 2" xfId="17634" xr:uid="{4A132A0A-203A-4550-B001-DF9A9C704A9E}"/>
    <cellStyle name="Standaard 3 5 6 3 2 2 2 2" xfId="38003" xr:uid="{76228050-D0FF-4638-B881-254CE5691FA3}"/>
    <cellStyle name="Standaard 3 5 6 3 2 2 3" xfId="27819" xr:uid="{52912190-8D01-429E-9A1C-260C578D761A}"/>
    <cellStyle name="Standaard 3 5 6 3 2 3" xfId="14060" xr:uid="{E1CA7DD0-B0D5-479D-A113-A0EEC5AAB7C3}"/>
    <cellStyle name="Standaard 3 5 6 3 2 3 2" xfId="34429" xr:uid="{2338845A-9687-46C3-9502-1A68C6705385}"/>
    <cellStyle name="Standaard 3 5 6 3 2 4" xfId="24245" xr:uid="{E1C6F9B9-4041-4E07-98DC-36F4020D694B}"/>
    <cellStyle name="Standaard 3 5 6 3 3" xfId="7444" xr:uid="{16497EF2-2B8B-4DB4-9FE2-9414568315CE}"/>
    <cellStyle name="Standaard 3 5 6 3 3 2" xfId="17633" xr:uid="{5442E662-F327-46F7-BDA0-0E75D4A16B53}"/>
    <cellStyle name="Standaard 3 5 6 3 3 2 2" xfId="38002" xr:uid="{46A40570-22BC-40C6-A973-B431229DAE00}"/>
    <cellStyle name="Standaard 3 5 6 3 3 3" xfId="27818" xr:uid="{0877ADFF-C4C2-4604-8CA5-0094E27B48DB}"/>
    <cellStyle name="Standaard 3 5 6 3 4" xfId="11517" xr:uid="{149140B8-0C2B-44BB-859F-B2C7C9E021E1}"/>
    <cellStyle name="Standaard 3 5 6 3 4 2" xfId="31886" xr:uid="{1E2F7A09-78A2-4F04-89E3-E39A4BEF83E0}"/>
    <cellStyle name="Standaard 3 5 6 3 5" xfId="21702" xr:uid="{8FF1A147-4B95-41EF-8A13-63E984588259}"/>
    <cellStyle name="Standaard 3 5 6 4" xfId="2184" xr:uid="{5D10AEBF-D4F8-4B99-96D5-A308946E67FB}"/>
    <cellStyle name="Standaard 3 5 6 4 2" xfId="4729" xr:uid="{B17F81EA-0AA6-46B1-8F37-16ABBE4D4F48}"/>
    <cellStyle name="Standaard 3 5 6 4 2 2" xfId="7447" xr:uid="{575CBB3A-5DEF-48A1-9762-91A0F93622CF}"/>
    <cellStyle name="Standaard 3 5 6 4 2 2 2" xfId="17636" xr:uid="{194E2FA0-E373-4B2D-8B21-DCA760243154}"/>
    <cellStyle name="Standaard 3 5 6 4 2 2 2 2" xfId="38005" xr:uid="{5A8562A6-EB4A-44FA-9B00-A8D6633C0F6E}"/>
    <cellStyle name="Standaard 3 5 6 4 2 2 3" xfId="27821" xr:uid="{DE35D784-07AA-4830-B16A-BEABBFD2485E}"/>
    <cellStyle name="Standaard 3 5 6 4 2 3" xfId="14907" xr:uid="{A3D82765-187B-4373-B115-3856615D6BA0}"/>
    <cellStyle name="Standaard 3 5 6 4 2 3 2" xfId="35276" xr:uid="{CB5856D2-B3D3-485B-891A-F24E5ADD78D2}"/>
    <cellStyle name="Standaard 3 5 6 4 2 4" xfId="25092" xr:uid="{B0B6E705-06AF-4CFA-85E5-AB64B49F302E}"/>
    <cellStyle name="Standaard 3 5 6 4 3" xfId="7446" xr:uid="{B0C9186F-F93E-4FE3-9859-F95778C3D911}"/>
    <cellStyle name="Standaard 3 5 6 4 3 2" xfId="17635" xr:uid="{5F9E466D-E55C-43F0-AD77-B55908B233AC}"/>
    <cellStyle name="Standaard 3 5 6 4 3 2 2" xfId="38004" xr:uid="{93F3CB61-5D4A-4214-AB32-C4B3067895ED}"/>
    <cellStyle name="Standaard 3 5 6 4 3 3" xfId="27820" xr:uid="{F25FD171-F68D-4A6C-91BD-9C8928D81065}"/>
    <cellStyle name="Standaard 3 5 6 4 4" xfId="12364" xr:uid="{8F4EA3EC-F214-4CFF-BA57-2D97C250E3E8}"/>
    <cellStyle name="Standaard 3 5 6 4 4 2" xfId="32733" xr:uid="{1F89D264-A7E2-4540-861D-C47D65C667E6}"/>
    <cellStyle name="Standaard 3 5 6 4 5" xfId="22549" xr:uid="{08B5535E-64F5-48FE-8250-EC2676E22C1F}"/>
    <cellStyle name="Standaard 3 5 6 5" xfId="3034" xr:uid="{E414EF4C-8466-4E27-8D1A-5AF215A7E227}"/>
    <cellStyle name="Standaard 3 5 6 5 2" xfId="7448" xr:uid="{D7B69E1A-D6A3-485B-B8A1-EB7E5539580A}"/>
    <cellStyle name="Standaard 3 5 6 5 2 2" xfId="17637" xr:uid="{57157D13-23FB-47C9-9064-35D862F7E8F3}"/>
    <cellStyle name="Standaard 3 5 6 5 2 2 2" xfId="38006" xr:uid="{265FF059-A606-4FEA-886F-B74408955506}"/>
    <cellStyle name="Standaard 3 5 6 5 2 3" xfId="27822" xr:uid="{C8F3CDD6-BDFB-4C0B-8B35-4C7F01D19017}"/>
    <cellStyle name="Standaard 3 5 6 5 3" xfId="13212" xr:uid="{C57F986B-F9C9-4726-9352-0D0D3E790947}"/>
    <cellStyle name="Standaard 3 5 6 5 3 2" xfId="33581" xr:uid="{5A5802AB-42DD-46DF-9F96-EA5AFB1E01CE}"/>
    <cellStyle name="Standaard 3 5 6 5 4" xfId="23397" xr:uid="{4244BA68-6D48-4497-B524-513DCBED5C9B}"/>
    <cellStyle name="Standaard 3 5 6 6" xfId="7437" xr:uid="{CF930E9F-222C-4E33-9030-3472776A85C2}"/>
    <cellStyle name="Standaard 3 5 6 6 2" xfId="17626" xr:uid="{25D16912-E1B7-40E4-99C5-21059B6D432E}"/>
    <cellStyle name="Standaard 3 5 6 6 2 2" xfId="37995" xr:uid="{894EEF82-90D0-461C-8F92-95234B73C2DC}"/>
    <cellStyle name="Standaard 3 5 6 6 3" xfId="27811" xr:uid="{6C55A1F6-786A-4319-94E4-10418855329A}"/>
    <cellStyle name="Standaard 3 5 6 7" xfId="10669" xr:uid="{8A4C3EC8-B280-437A-A4F5-3628242BF7BA}"/>
    <cellStyle name="Standaard 3 5 6 7 2" xfId="31038" xr:uid="{CE178ABF-F335-4EBA-8A1E-A5FD3458E9CD}"/>
    <cellStyle name="Standaard 3 5 6 8" xfId="20854" xr:uid="{9502EF47-C371-4ABB-8A5B-F25C6A1892F6}"/>
    <cellStyle name="Standaard 3 5 7" xfId="544" xr:uid="{9730DBC1-C2ED-40D5-90C4-07FB23707916}"/>
    <cellStyle name="Standaard 3 5 7 2" xfId="970" xr:uid="{34AE5242-5FD8-411B-BF88-3BB00032D5BC}"/>
    <cellStyle name="Standaard 3 5 7 2 2" xfId="1820" xr:uid="{52B5CECB-29A6-465E-9019-C00AD42869C6}"/>
    <cellStyle name="Standaard 3 5 7 2 2 2" xfId="4365" xr:uid="{11D2A646-E7AA-423D-A191-7E7FB2DB7F14}"/>
    <cellStyle name="Standaard 3 5 7 2 2 2 2" xfId="7452" xr:uid="{39C4B824-ED59-4D46-B0FB-61C4A4B8265A}"/>
    <cellStyle name="Standaard 3 5 7 2 2 2 2 2" xfId="17641" xr:uid="{A7CC86D0-4FFF-44F4-BD9D-E5972507898D}"/>
    <cellStyle name="Standaard 3 5 7 2 2 2 2 2 2" xfId="38010" xr:uid="{D0A3C163-5E00-42AC-B1BD-D72AC0710E90}"/>
    <cellStyle name="Standaard 3 5 7 2 2 2 2 3" xfId="27826" xr:uid="{8A945409-DF9D-425B-9DEF-08AD6D04286F}"/>
    <cellStyle name="Standaard 3 5 7 2 2 2 3" xfId="14543" xr:uid="{F6EA4E8E-3E3C-471F-814A-0BEFD867917D}"/>
    <cellStyle name="Standaard 3 5 7 2 2 2 3 2" xfId="34912" xr:uid="{4BDE0F24-C244-48CD-8316-F1CE8AF37B12}"/>
    <cellStyle name="Standaard 3 5 7 2 2 2 4" xfId="24728" xr:uid="{8E29DBA2-C667-463C-B5A7-1FE059499F3F}"/>
    <cellStyle name="Standaard 3 5 7 2 2 3" xfId="7451" xr:uid="{3ACAB61B-8F1E-4D92-B599-D156D5CB49E2}"/>
    <cellStyle name="Standaard 3 5 7 2 2 3 2" xfId="17640" xr:uid="{3D6ADE55-9F76-4833-A884-AFBC3C8BBE75}"/>
    <cellStyle name="Standaard 3 5 7 2 2 3 2 2" xfId="38009" xr:uid="{65DC4412-D32C-4B25-975C-C6208D290FF6}"/>
    <cellStyle name="Standaard 3 5 7 2 2 3 3" xfId="27825" xr:uid="{392397DB-94CF-44C7-8111-9F3A0A3B2CBE}"/>
    <cellStyle name="Standaard 3 5 7 2 2 4" xfId="12000" xr:uid="{4D38E5B1-9DC3-4638-9EF8-815A05B1702C}"/>
    <cellStyle name="Standaard 3 5 7 2 2 4 2" xfId="32369" xr:uid="{0E43861B-3F57-4868-9361-7E8B5351D630}"/>
    <cellStyle name="Standaard 3 5 7 2 2 5" xfId="22185" xr:uid="{8931C8E3-53D1-4433-B185-567EDBEECEEF}"/>
    <cellStyle name="Standaard 3 5 7 2 3" xfId="2667" xr:uid="{290CE1D6-F96F-4A00-97D1-C8AC43784E66}"/>
    <cellStyle name="Standaard 3 5 7 2 3 2" xfId="5212" xr:uid="{62630C8A-EB92-4415-9D59-E903FE365950}"/>
    <cellStyle name="Standaard 3 5 7 2 3 2 2" xfId="7454" xr:uid="{F05CA4A7-1532-4051-91BE-8FEEC4709C3B}"/>
    <cellStyle name="Standaard 3 5 7 2 3 2 2 2" xfId="17643" xr:uid="{739808F2-2780-4CF0-A013-5BC560EDC670}"/>
    <cellStyle name="Standaard 3 5 7 2 3 2 2 2 2" xfId="38012" xr:uid="{00CB762E-1129-4624-A294-F076AE7FDA44}"/>
    <cellStyle name="Standaard 3 5 7 2 3 2 2 3" xfId="27828" xr:uid="{CB1F3548-6FD0-490C-8918-7ED7DC53582D}"/>
    <cellStyle name="Standaard 3 5 7 2 3 2 3" xfId="15390" xr:uid="{683ACBB6-4138-40CD-9DEB-9D81F1473CD5}"/>
    <cellStyle name="Standaard 3 5 7 2 3 2 3 2" xfId="35759" xr:uid="{4097B540-294B-431D-AFAB-6C05A48024E6}"/>
    <cellStyle name="Standaard 3 5 7 2 3 2 4" xfId="25575" xr:uid="{43F1C9B4-63F4-41CD-966C-9FFF14B48EE0}"/>
    <cellStyle name="Standaard 3 5 7 2 3 3" xfId="7453" xr:uid="{A43D6A10-316B-4759-8913-8A7B2E302F3D}"/>
    <cellStyle name="Standaard 3 5 7 2 3 3 2" xfId="17642" xr:uid="{05A1E12B-1422-4193-88C1-5DCFD04640D1}"/>
    <cellStyle name="Standaard 3 5 7 2 3 3 2 2" xfId="38011" xr:uid="{6543D032-8176-4482-86BA-6F542C14E736}"/>
    <cellStyle name="Standaard 3 5 7 2 3 3 3" xfId="27827" xr:uid="{B3A9F2C1-3046-4971-ACE9-B8F80F20F091}"/>
    <cellStyle name="Standaard 3 5 7 2 3 4" xfId="12847" xr:uid="{AF781F20-56C9-4238-A919-55A21D308BB1}"/>
    <cellStyle name="Standaard 3 5 7 2 3 4 2" xfId="33216" xr:uid="{D063563C-7D7F-44C7-AAB0-03AD5B984C1C}"/>
    <cellStyle name="Standaard 3 5 7 2 3 5" xfId="23032" xr:uid="{E6BA74C5-F24C-4CC4-87FC-DDB85216C3CB}"/>
    <cellStyle name="Standaard 3 5 7 2 4" xfId="3517" xr:uid="{5C16A47A-42DD-4D70-BF6D-AF9EA225E38A}"/>
    <cellStyle name="Standaard 3 5 7 2 4 2" xfId="7455" xr:uid="{FD63BFBC-CF55-4976-880C-06E45E8E9D98}"/>
    <cellStyle name="Standaard 3 5 7 2 4 2 2" xfId="17644" xr:uid="{375A86AE-E7C2-46A9-A425-322636BC414E}"/>
    <cellStyle name="Standaard 3 5 7 2 4 2 2 2" xfId="38013" xr:uid="{92502FF3-FDB4-4F78-910F-1A903D313CE6}"/>
    <cellStyle name="Standaard 3 5 7 2 4 2 3" xfId="27829" xr:uid="{182EE0D3-58FE-4FE4-AAA3-BF39FF53850F}"/>
    <cellStyle name="Standaard 3 5 7 2 4 3" xfId="13695" xr:uid="{D5B82BD9-D080-407E-BD26-E133FDB180EF}"/>
    <cellStyle name="Standaard 3 5 7 2 4 3 2" xfId="34064" xr:uid="{3413D2C0-70DB-4702-8B6C-73C34A929834}"/>
    <cellStyle name="Standaard 3 5 7 2 4 4" xfId="23880" xr:uid="{BC2B5EC4-254E-4936-ADF7-ADADB5F47063}"/>
    <cellStyle name="Standaard 3 5 7 2 5" xfId="7450" xr:uid="{61AF51C3-A9C7-4D8D-AD15-D051C0914112}"/>
    <cellStyle name="Standaard 3 5 7 2 5 2" xfId="17639" xr:uid="{411D5290-6F3F-418E-A9F2-D0950594E289}"/>
    <cellStyle name="Standaard 3 5 7 2 5 2 2" xfId="38008" xr:uid="{B81283D0-0C8E-49B4-906F-DE6D2DA70220}"/>
    <cellStyle name="Standaard 3 5 7 2 5 3" xfId="27824" xr:uid="{CDA67AE4-15CE-43FF-944C-6D8C70A7E9AC}"/>
    <cellStyle name="Standaard 3 5 7 2 6" xfId="11152" xr:uid="{A53006EA-2C4C-4D37-9675-A1B2B2369756}"/>
    <cellStyle name="Standaard 3 5 7 2 6 2" xfId="31521" xr:uid="{64E3F012-AA84-4368-822E-1B33C988B919}"/>
    <cellStyle name="Standaard 3 5 7 2 7" xfId="21337" xr:uid="{F25704B7-08DE-403E-BA68-AF4250A3E2EE}"/>
    <cellStyle name="Standaard 3 5 7 3" xfId="1396" xr:uid="{2C474897-57AB-426B-9849-F217621055E2}"/>
    <cellStyle name="Standaard 3 5 7 3 2" xfId="3941" xr:uid="{64332526-7AA4-44A0-92AC-76836DA9BF8A}"/>
    <cellStyle name="Standaard 3 5 7 3 2 2" xfId="7457" xr:uid="{F49DCC87-57D2-47D6-AD9B-6B483D06BA15}"/>
    <cellStyle name="Standaard 3 5 7 3 2 2 2" xfId="17646" xr:uid="{A93B9605-E4D9-4108-9875-B0C6F7FB3E8B}"/>
    <cellStyle name="Standaard 3 5 7 3 2 2 2 2" xfId="38015" xr:uid="{E9C8864D-E94A-4A8E-9A94-3127F7B88A5F}"/>
    <cellStyle name="Standaard 3 5 7 3 2 2 3" xfId="27831" xr:uid="{8DE0456E-A758-44AE-B10A-A0DBEF087B10}"/>
    <cellStyle name="Standaard 3 5 7 3 2 3" xfId="14119" xr:uid="{F1BAFDA1-ECCD-4F40-A9B7-7782C923A57F}"/>
    <cellStyle name="Standaard 3 5 7 3 2 3 2" xfId="34488" xr:uid="{3E19B288-A7C0-4B93-B149-7248C68D7A7C}"/>
    <cellStyle name="Standaard 3 5 7 3 2 4" xfId="24304" xr:uid="{1FFDC619-ADB0-440F-ABC0-7C2F7D559453}"/>
    <cellStyle name="Standaard 3 5 7 3 3" xfId="7456" xr:uid="{13CA9B3E-713D-4407-8895-81869D13C30F}"/>
    <cellStyle name="Standaard 3 5 7 3 3 2" xfId="17645" xr:uid="{F1738C95-EF27-452A-B2BA-194675CE75BF}"/>
    <cellStyle name="Standaard 3 5 7 3 3 2 2" xfId="38014" xr:uid="{9DE5360D-BCB7-4526-99EC-48631012CBFF}"/>
    <cellStyle name="Standaard 3 5 7 3 3 3" xfId="27830" xr:uid="{7F208F7D-E25B-46D2-AF23-3BCCFABD8D34}"/>
    <cellStyle name="Standaard 3 5 7 3 4" xfId="11576" xr:uid="{67AC9C8F-2813-45E4-A429-4656C8E0BB05}"/>
    <cellStyle name="Standaard 3 5 7 3 4 2" xfId="31945" xr:uid="{4AE44EA3-408A-4E47-8E11-9AEBB6E8AE4A}"/>
    <cellStyle name="Standaard 3 5 7 3 5" xfId="21761" xr:uid="{E7F3FA5A-EB90-4E76-A977-F6AABC4345DF}"/>
    <cellStyle name="Standaard 3 5 7 4" xfId="2243" xr:uid="{629D96F5-599C-46E4-87C0-E3DDD1AA93FD}"/>
    <cellStyle name="Standaard 3 5 7 4 2" xfId="4788" xr:uid="{357FDA2F-A6D0-4092-A0E2-10F1524C489C}"/>
    <cellStyle name="Standaard 3 5 7 4 2 2" xfId="7459" xr:uid="{072620DF-51CE-4531-BE57-8255B26998E6}"/>
    <cellStyle name="Standaard 3 5 7 4 2 2 2" xfId="17648" xr:uid="{44BFE565-8432-4B1D-9533-B641863C3775}"/>
    <cellStyle name="Standaard 3 5 7 4 2 2 2 2" xfId="38017" xr:uid="{2BE3B851-8FB4-493D-A65B-CE7D6F754E32}"/>
    <cellStyle name="Standaard 3 5 7 4 2 2 3" xfId="27833" xr:uid="{355DA32E-AE94-4F41-B7B9-79FEFC510164}"/>
    <cellStyle name="Standaard 3 5 7 4 2 3" xfId="14966" xr:uid="{2A3687A8-E55C-4CB7-9F7B-3CB0F5479FB9}"/>
    <cellStyle name="Standaard 3 5 7 4 2 3 2" xfId="35335" xr:uid="{73DC957F-F123-4135-8350-CA71A4F4D15B}"/>
    <cellStyle name="Standaard 3 5 7 4 2 4" xfId="25151" xr:uid="{F4BB10BF-4530-418E-9500-CBC271FBC320}"/>
    <cellStyle name="Standaard 3 5 7 4 3" xfId="7458" xr:uid="{1C45C0C8-708D-4053-83F9-23F9A658EEF3}"/>
    <cellStyle name="Standaard 3 5 7 4 3 2" xfId="17647" xr:uid="{21DA6B66-6958-4787-BFCA-82ED8D819199}"/>
    <cellStyle name="Standaard 3 5 7 4 3 2 2" xfId="38016" xr:uid="{2887F502-D6CA-459F-96F8-AC8C310F0BD5}"/>
    <cellStyle name="Standaard 3 5 7 4 3 3" xfId="27832" xr:uid="{4A42708F-8AFA-41F8-BE7E-2DA7262C48A4}"/>
    <cellStyle name="Standaard 3 5 7 4 4" xfId="12423" xr:uid="{A6129CF4-771C-4E71-9ACB-58CC86C78693}"/>
    <cellStyle name="Standaard 3 5 7 4 4 2" xfId="32792" xr:uid="{E35332EC-1385-43DD-A6BA-3E3436969BD4}"/>
    <cellStyle name="Standaard 3 5 7 4 5" xfId="22608" xr:uid="{F9FB0710-78D0-44EB-8B31-E485055CCD3F}"/>
    <cellStyle name="Standaard 3 5 7 5" xfId="3093" xr:uid="{7DA8838E-BA39-4506-A24B-B5DA3B97D7D2}"/>
    <cellStyle name="Standaard 3 5 7 5 2" xfId="7460" xr:uid="{1A7C06DE-92D5-49B6-92CF-4084DBFBA4D3}"/>
    <cellStyle name="Standaard 3 5 7 5 2 2" xfId="17649" xr:uid="{A7F12834-82F2-41A4-B0CB-B81847EFDB68}"/>
    <cellStyle name="Standaard 3 5 7 5 2 2 2" xfId="38018" xr:uid="{BA9E6E8F-938A-47DB-B066-9E69E7EDCD99}"/>
    <cellStyle name="Standaard 3 5 7 5 2 3" xfId="27834" xr:uid="{702F20D8-9CBA-439F-8F2D-B61F3F8C3E12}"/>
    <cellStyle name="Standaard 3 5 7 5 3" xfId="13271" xr:uid="{51AA63AF-6EB9-4EFE-931D-30EBCC0AA660}"/>
    <cellStyle name="Standaard 3 5 7 5 3 2" xfId="33640" xr:uid="{068C610B-0BD2-4FB8-9D13-EBAF629E2693}"/>
    <cellStyle name="Standaard 3 5 7 5 4" xfId="23456" xr:uid="{D8FEBC8D-E510-4CAA-B6D3-90C4E1C53BD0}"/>
    <cellStyle name="Standaard 3 5 7 6" xfId="7449" xr:uid="{5C17136C-C52A-4E90-8F03-F70E9DE35C87}"/>
    <cellStyle name="Standaard 3 5 7 6 2" xfId="17638" xr:uid="{26FFE4FC-7854-44DB-9926-ACABB8439008}"/>
    <cellStyle name="Standaard 3 5 7 6 2 2" xfId="38007" xr:uid="{C3B11681-D160-44EA-8F1C-7E84A7ADE8D8}"/>
    <cellStyle name="Standaard 3 5 7 6 3" xfId="27823" xr:uid="{F7FE809D-2DE1-4F77-B9F5-232F238551B8}"/>
    <cellStyle name="Standaard 3 5 7 7" xfId="10728" xr:uid="{E17B2F4C-A1DB-4839-8D1D-DBD52C1B3EED}"/>
    <cellStyle name="Standaard 3 5 7 7 2" xfId="31097" xr:uid="{5FC99445-B216-4238-A4A5-6F0E3D0D4099}"/>
    <cellStyle name="Standaard 3 5 7 8" xfId="20913" xr:uid="{41FBBB77-E09F-4C64-B55F-82F3873455D5}"/>
    <cellStyle name="Standaard 3 5 8" xfId="613" xr:uid="{16429625-A23A-4071-AC53-A422C8EED6B3}"/>
    <cellStyle name="Standaard 3 5 8 2" xfId="1463" xr:uid="{2331927A-7D8A-4C17-873E-816E53AD1F43}"/>
    <cellStyle name="Standaard 3 5 8 2 2" xfId="4008" xr:uid="{6E6D47D1-4FE5-41A3-A797-3CFD7D7BA82B}"/>
    <cellStyle name="Standaard 3 5 8 2 2 2" xfId="7463" xr:uid="{344CEE27-B093-4931-9E26-BAEA34B4B887}"/>
    <cellStyle name="Standaard 3 5 8 2 2 2 2" xfId="17652" xr:uid="{6258246B-3FEE-49F1-A9B0-1B182D0383C4}"/>
    <cellStyle name="Standaard 3 5 8 2 2 2 2 2" xfId="38021" xr:uid="{B3391871-6A2B-4C6E-BA55-E57CF1AEF65D}"/>
    <cellStyle name="Standaard 3 5 8 2 2 2 3" xfId="27837" xr:uid="{35682866-EB66-42A7-BC10-2980B6D0C1AC}"/>
    <cellStyle name="Standaard 3 5 8 2 2 3" xfId="14186" xr:uid="{06F51757-B263-47CA-AD2C-BE9E6D125700}"/>
    <cellStyle name="Standaard 3 5 8 2 2 3 2" xfId="34555" xr:uid="{A434599E-CBF4-4D85-8996-030E64812D74}"/>
    <cellStyle name="Standaard 3 5 8 2 2 4" xfId="24371" xr:uid="{1DFCC72D-8186-432D-8F3D-66BF00EA1E8C}"/>
    <cellStyle name="Standaard 3 5 8 2 3" xfId="7462" xr:uid="{3E70E548-BB44-46CB-B4BE-B9A66A0B8720}"/>
    <cellStyle name="Standaard 3 5 8 2 3 2" xfId="17651" xr:uid="{0D9FD2A6-98B1-43FC-9902-2869A083F14F}"/>
    <cellStyle name="Standaard 3 5 8 2 3 2 2" xfId="38020" xr:uid="{F23248EE-185C-4635-AD1D-732681E5E6B5}"/>
    <cellStyle name="Standaard 3 5 8 2 3 3" xfId="27836" xr:uid="{6A00F70A-AA31-4DD6-9D5D-50FA61E352F6}"/>
    <cellStyle name="Standaard 3 5 8 2 4" xfId="11643" xr:uid="{56D9E3B9-E97E-4D6E-8277-AF7B68F18E65}"/>
    <cellStyle name="Standaard 3 5 8 2 4 2" xfId="32012" xr:uid="{20FF2B24-594F-42C8-8AD0-3EE2D9864129}"/>
    <cellStyle name="Standaard 3 5 8 2 5" xfId="21828" xr:uid="{BD0BCB38-0D00-4D72-81F1-836DF3DA6371}"/>
    <cellStyle name="Standaard 3 5 8 3" xfId="2310" xr:uid="{2F88AC62-ED51-43F4-BFC2-69F6887A8120}"/>
    <cellStyle name="Standaard 3 5 8 3 2" xfId="4855" xr:uid="{47EBBE7E-E56F-4197-BDA4-A9912435950A}"/>
    <cellStyle name="Standaard 3 5 8 3 2 2" xfId="7465" xr:uid="{236E5357-8998-4C3B-BC04-A85185D82136}"/>
    <cellStyle name="Standaard 3 5 8 3 2 2 2" xfId="17654" xr:uid="{625E5352-4699-43D8-84B2-78C671B1CAEF}"/>
    <cellStyle name="Standaard 3 5 8 3 2 2 2 2" xfId="38023" xr:uid="{076E8215-57E4-4FB0-9C53-A1FE0648EF59}"/>
    <cellStyle name="Standaard 3 5 8 3 2 2 3" xfId="27839" xr:uid="{096C5BA1-76C5-4008-8516-FF06C2B5C4A0}"/>
    <cellStyle name="Standaard 3 5 8 3 2 3" xfId="15033" xr:uid="{9BB7EF70-E5D6-4C8A-98A8-C913CC000EC3}"/>
    <cellStyle name="Standaard 3 5 8 3 2 3 2" xfId="35402" xr:uid="{EA03F14D-7DF0-4C3E-B65D-7DAE764A5C55}"/>
    <cellStyle name="Standaard 3 5 8 3 2 4" xfId="25218" xr:uid="{7E30C85C-BDA5-485A-ABFE-2671055C27AE}"/>
    <cellStyle name="Standaard 3 5 8 3 3" xfId="7464" xr:uid="{00B58A05-EADA-46BD-8785-4703BFA02B2A}"/>
    <cellStyle name="Standaard 3 5 8 3 3 2" xfId="17653" xr:uid="{BA7E6183-140A-4C4F-B668-D9348FD21607}"/>
    <cellStyle name="Standaard 3 5 8 3 3 2 2" xfId="38022" xr:uid="{E28612C6-1262-474E-8D74-2673B1ABAB03}"/>
    <cellStyle name="Standaard 3 5 8 3 3 3" xfId="27838" xr:uid="{827FD822-95AF-49A8-B6AA-8421948B8168}"/>
    <cellStyle name="Standaard 3 5 8 3 4" xfId="12490" xr:uid="{199B72F7-1863-4F45-8E39-F0F5AA8FCD37}"/>
    <cellStyle name="Standaard 3 5 8 3 4 2" xfId="32859" xr:uid="{08040985-2476-481A-965A-EFA83E75DE2B}"/>
    <cellStyle name="Standaard 3 5 8 3 5" xfId="22675" xr:uid="{21873EE5-9E6F-4707-8840-D23050F6EB12}"/>
    <cellStyle name="Standaard 3 5 8 4" xfId="3160" xr:uid="{AFDCD740-CCDB-4004-B2C9-58DEEBB84F37}"/>
    <cellStyle name="Standaard 3 5 8 4 2" xfId="7466" xr:uid="{FC390FB1-9BC6-43C6-BCE7-69981FD4F836}"/>
    <cellStyle name="Standaard 3 5 8 4 2 2" xfId="17655" xr:uid="{AA1C4780-9932-41DB-9CC5-AFE7AD30AF48}"/>
    <cellStyle name="Standaard 3 5 8 4 2 2 2" xfId="38024" xr:uid="{50DD4E06-6934-4B81-A97C-BFA99308E43B}"/>
    <cellStyle name="Standaard 3 5 8 4 2 3" xfId="27840" xr:uid="{D6103F3A-38F2-4440-A5B4-628C8E09936B}"/>
    <cellStyle name="Standaard 3 5 8 4 3" xfId="13338" xr:uid="{C1A8E42B-96BB-44C8-96FB-541018295475}"/>
    <cellStyle name="Standaard 3 5 8 4 3 2" xfId="33707" xr:uid="{694AD9A0-FF80-4BE9-B705-3C02EE0F8324}"/>
    <cellStyle name="Standaard 3 5 8 4 4" xfId="23523" xr:uid="{B570358E-6983-4C34-9F17-B9B4324F20DC}"/>
    <cellStyle name="Standaard 3 5 8 5" xfId="7461" xr:uid="{9C53809E-D82D-4777-9097-EF978162A7F5}"/>
    <cellStyle name="Standaard 3 5 8 5 2" xfId="17650" xr:uid="{BFBC27FA-9BA7-4717-AC74-B43973DC434A}"/>
    <cellStyle name="Standaard 3 5 8 5 2 2" xfId="38019" xr:uid="{5E848286-AD2C-412D-93F0-2330A13EF565}"/>
    <cellStyle name="Standaard 3 5 8 5 3" xfId="27835" xr:uid="{326BE084-5D41-4001-BD74-A4B6C8D2A2AA}"/>
    <cellStyle name="Standaard 3 5 8 6" xfId="10795" xr:uid="{8FBD6B60-51BD-410C-AE6D-FFD998188047}"/>
    <cellStyle name="Standaard 3 5 8 6 2" xfId="31164" xr:uid="{4B10D15D-64FB-4E00-BC39-2AE086AA950C}"/>
    <cellStyle name="Standaard 3 5 8 7" xfId="20980" xr:uid="{E9EDAC75-5620-4771-97AC-20FC799D5E63}"/>
    <cellStyle name="Standaard 3 5 9" xfId="1039" xr:uid="{96F664E4-8082-47AD-993E-8D7DCB55BC26}"/>
    <cellStyle name="Standaard 3 5 9 2" xfId="3584" xr:uid="{191FA949-5FBA-4E0B-9D75-C7CA37886447}"/>
    <cellStyle name="Standaard 3 5 9 2 2" xfId="7468" xr:uid="{02EF49DB-FADF-4752-89F2-9248DAF88B37}"/>
    <cellStyle name="Standaard 3 5 9 2 2 2" xfId="17657" xr:uid="{FD5CECA5-4D9B-42DE-B8DC-9B1593A0270D}"/>
    <cellStyle name="Standaard 3 5 9 2 2 2 2" xfId="38026" xr:uid="{FD239422-1140-422C-8E8E-9502CD702830}"/>
    <cellStyle name="Standaard 3 5 9 2 2 3" xfId="27842" xr:uid="{A5435E1E-ECEC-4F53-B345-0587A72313F1}"/>
    <cellStyle name="Standaard 3 5 9 2 3" xfId="13762" xr:uid="{FA9BF8D8-74FA-492F-8F5E-23CC4896459F}"/>
    <cellStyle name="Standaard 3 5 9 2 3 2" xfId="34131" xr:uid="{FF72BE65-68A2-4A33-BC8B-0A4CAD36F03E}"/>
    <cellStyle name="Standaard 3 5 9 2 4" xfId="23947" xr:uid="{831F1BB6-DF2C-4D54-984E-55030A1CA3B0}"/>
    <cellStyle name="Standaard 3 5 9 3" xfId="7467" xr:uid="{E0EE0E14-9EB4-4AFB-A71E-F289E8F3961A}"/>
    <cellStyle name="Standaard 3 5 9 3 2" xfId="17656" xr:uid="{F19BB625-928F-4719-B054-6265E23E8923}"/>
    <cellStyle name="Standaard 3 5 9 3 2 2" xfId="38025" xr:uid="{D4CD2D8D-1DC1-462B-A971-103DA6B6C13E}"/>
    <cellStyle name="Standaard 3 5 9 3 3" xfId="27841" xr:uid="{F0CC8E06-BC40-4158-AC96-703B462655E6}"/>
    <cellStyle name="Standaard 3 5 9 4" xfId="11219" xr:uid="{EDBEC133-5264-42CF-9E12-0B0A460337ED}"/>
    <cellStyle name="Standaard 3 5 9 4 2" xfId="31588" xr:uid="{1200D6A6-DB3E-47D1-BFB7-01412434E00C}"/>
    <cellStyle name="Standaard 3 5 9 5" xfId="21404" xr:uid="{7A4D7C2E-FF58-456A-A72C-06C7F48F7DCA}"/>
    <cellStyle name="Standaard 3 6" xfId="66" xr:uid="{F7DF5251-B0E6-4B5B-A515-576F10845568}"/>
    <cellStyle name="Standaard 3 6 10" xfId="2749" xr:uid="{63261E1C-A466-4569-A7E0-99AA6FFA6F6B}"/>
    <cellStyle name="Standaard 3 6 10 2" xfId="7470" xr:uid="{D81A6B2A-4B6A-44AC-834C-DB6553BC3A7F}"/>
    <cellStyle name="Standaard 3 6 10 2 2" xfId="17659" xr:uid="{97BF2CD3-892F-462B-BA2E-B032DCE5EFE8}"/>
    <cellStyle name="Standaard 3 6 10 2 2 2" xfId="38028" xr:uid="{8DC6C291-74D1-4AD9-A43C-7195F39F4EFC}"/>
    <cellStyle name="Standaard 3 6 10 2 3" xfId="27844" xr:uid="{51DB914A-9505-405E-A843-EC5ABB70C5AC}"/>
    <cellStyle name="Standaard 3 6 10 3" xfId="12927" xr:uid="{87D1FD5A-C641-4124-8829-A459F9A547B9}"/>
    <cellStyle name="Standaard 3 6 10 3 2" xfId="33296" xr:uid="{FFCEA486-1575-4DED-B61A-ADABF8FE717A}"/>
    <cellStyle name="Standaard 3 6 10 4" xfId="23112" xr:uid="{7657FCD8-02ED-412B-BE72-E53635B9C9D7}"/>
    <cellStyle name="Standaard 3 6 11" xfId="7469" xr:uid="{F9B5D1FB-950E-4991-9F0C-25EE430578F7}"/>
    <cellStyle name="Standaard 3 6 11 2" xfId="17658" xr:uid="{B729E5C3-C430-4546-804D-D63731BBD949}"/>
    <cellStyle name="Standaard 3 6 11 2 2" xfId="38027" xr:uid="{DA3E346A-FC8B-4F84-9E8D-36B05AA03D6E}"/>
    <cellStyle name="Standaard 3 6 11 3" xfId="27843" xr:uid="{05F93FD0-19E3-4004-8383-DC3F723ECA7B}"/>
    <cellStyle name="Standaard 3 6 12" xfId="10384" xr:uid="{9102F2BB-0896-444A-930B-C7C483DA7337}"/>
    <cellStyle name="Standaard 3 6 12 2" xfId="30753" xr:uid="{6C7F6860-0877-4B19-83B3-CD0D60F3AD77}"/>
    <cellStyle name="Standaard 3 6 13" xfId="20569" xr:uid="{76DE58DB-ED30-451C-A55F-9EA604C025BD}"/>
    <cellStyle name="Standaard 3 6 2" xfId="99" xr:uid="{95135222-2CCA-4EC3-9FEB-4AF51E2AE737}"/>
    <cellStyle name="Standaard 3 6 2 10" xfId="7471" xr:uid="{CA155109-3DA0-405F-BA53-CF32DF97E646}"/>
    <cellStyle name="Standaard 3 6 2 10 2" xfId="17660" xr:uid="{BBCEDAA4-41F4-41FD-9E26-06820DF5C752}"/>
    <cellStyle name="Standaard 3 6 2 10 2 2" xfId="38029" xr:uid="{7B18BCDE-9154-4C27-8875-7C216AD44C8E}"/>
    <cellStyle name="Standaard 3 6 2 10 3" xfId="27845" xr:uid="{3A542EAA-12CA-41A3-8203-0E10409EE602}"/>
    <cellStyle name="Standaard 3 6 2 11" xfId="10417" xr:uid="{0CEAAC94-1F1D-4D74-B733-98F45A0489F5}"/>
    <cellStyle name="Standaard 3 6 2 11 2" xfId="30786" xr:uid="{E4355123-34C6-41EC-AC9A-5354C8C6FFD9}"/>
    <cellStyle name="Standaard 3 6 2 12" xfId="20602" xr:uid="{431BD5C7-8033-4111-B884-1D0FE6C5EC24}"/>
    <cellStyle name="Standaard 3 6 2 2" xfId="165" xr:uid="{814D27A8-2A07-4DDF-A430-41BBDF202CE4}"/>
    <cellStyle name="Standaard 3 6 2 2 2" xfId="301" xr:uid="{A396ECDB-1605-415E-BFE2-8793DE0022E8}"/>
    <cellStyle name="Standaard 3 6 2 2 2 2" xfId="859" xr:uid="{D1D8CF5C-43BB-4EE6-AC4D-3C518DB911FB}"/>
    <cellStyle name="Standaard 3 6 2 2 2 2 2" xfId="1709" xr:uid="{F3566206-5713-4364-9D05-028C7CB69636}"/>
    <cellStyle name="Standaard 3 6 2 2 2 2 2 2" xfId="4254" xr:uid="{9C0D0663-5FA7-48C3-B801-F10D9AF8BF32}"/>
    <cellStyle name="Standaard 3 6 2 2 2 2 2 2 2" xfId="7476" xr:uid="{4D456096-4609-447F-84D7-DBDE2CB3AFF3}"/>
    <cellStyle name="Standaard 3 6 2 2 2 2 2 2 2 2" xfId="17665" xr:uid="{C90A74C7-9770-428B-90E7-A8D0C7F1A758}"/>
    <cellStyle name="Standaard 3 6 2 2 2 2 2 2 2 2 2" xfId="38034" xr:uid="{080E3D83-93C8-4395-808F-CB359C489F6F}"/>
    <cellStyle name="Standaard 3 6 2 2 2 2 2 2 2 3" xfId="27850" xr:uid="{DED9E084-F685-4BE0-B7C2-B592FE97842C}"/>
    <cellStyle name="Standaard 3 6 2 2 2 2 2 2 3" xfId="14432" xr:uid="{83A29BC4-ED0D-4D3E-B718-D82139F1417A}"/>
    <cellStyle name="Standaard 3 6 2 2 2 2 2 2 3 2" xfId="34801" xr:uid="{43CB9A98-25AA-4199-B219-1D525946B5B5}"/>
    <cellStyle name="Standaard 3 6 2 2 2 2 2 2 4" xfId="24617" xr:uid="{2492A376-4B3D-4673-B632-A696F4B64A62}"/>
    <cellStyle name="Standaard 3 6 2 2 2 2 2 3" xfId="7475" xr:uid="{6178EB3D-AC26-4AB6-9C9D-9A2582A206CA}"/>
    <cellStyle name="Standaard 3 6 2 2 2 2 2 3 2" xfId="17664" xr:uid="{99B5A9A8-5ABB-4526-9F1B-FA12E5A71DA7}"/>
    <cellStyle name="Standaard 3 6 2 2 2 2 2 3 2 2" xfId="38033" xr:uid="{6008B0FA-31AA-4291-A4BB-622573470DB6}"/>
    <cellStyle name="Standaard 3 6 2 2 2 2 2 3 3" xfId="27849" xr:uid="{38887F12-A229-47E8-9891-DADCEDB2F863}"/>
    <cellStyle name="Standaard 3 6 2 2 2 2 2 4" xfId="11889" xr:uid="{9A31D2F9-CFAD-454D-8C0B-DC6D7DAD6FCC}"/>
    <cellStyle name="Standaard 3 6 2 2 2 2 2 4 2" xfId="32258" xr:uid="{0F0DF412-6486-4967-9076-7BA02E590434}"/>
    <cellStyle name="Standaard 3 6 2 2 2 2 2 5" xfId="22074" xr:uid="{8964F6A1-B514-4AE4-A4D3-08C5D566231B}"/>
    <cellStyle name="Standaard 3 6 2 2 2 2 3" xfId="2556" xr:uid="{14FDD0B7-CF86-4B2B-8597-5786DD9CAABF}"/>
    <cellStyle name="Standaard 3 6 2 2 2 2 3 2" xfId="5101" xr:uid="{50193F44-07AC-4392-A1ED-9CB7764938EB}"/>
    <cellStyle name="Standaard 3 6 2 2 2 2 3 2 2" xfId="7478" xr:uid="{DFDA9B1A-F931-469D-8171-B9AEEFE4DF24}"/>
    <cellStyle name="Standaard 3 6 2 2 2 2 3 2 2 2" xfId="17667" xr:uid="{34A6A8C2-AAA3-4A30-BE24-B6C667D73F57}"/>
    <cellStyle name="Standaard 3 6 2 2 2 2 3 2 2 2 2" xfId="38036" xr:uid="{9446822F-A305-488C-8B49-ADDF0535B1D9}"/>
    <cellStyle name="Standaard 3 6 2 2 2 2 3 2 2 3" xfId="27852" xr:uid="{77ABA29B-28C9-44F3-B07E-6564CDB139A7}"/>
    <cellStyle name="Standaard 3 6 2 2 2 2 3 2 3" xfId="15279" xr:uid="{6B3625D0-FC69-4F66-A6BC-96046CDDD723}"/>
    <cellStyle name="Standaard 3 6 2 2 2 2 3 2 3 2" xfId="35648" xr:uid="{6007D0D9-C476-4920-80C2-E4C149C7EB36}"/>
    <cellStyle name="Standaard 3 6 2 2 2 2 3 2 4" xfId="25464" xr:uid="{9C78ABC4-84FB-4351-B052-A5F9E8FF8956}"/>
    <cellStyle name="Standaard 3 6 2 2 2 2 3 3" xfId="7477" xr:uid="{A001EC33-D492-4428-853C-6161816E53D5}"/>
    <cellStyle name="Standaard 3 6 2 2 2 2 3 3 2" xfId="17666" xr:uid="{2ACC0998-3927-4A07-9C8E-0FFE700BF3BB}"/>
    <cellStyle name="Standaard 3 6 2 2 2 2 3 3 2 2" xfId="38035" xr:uid="{24C6822D-FA4D-4C55-AB35-49EA1A7EF42B}"/>
    <cellStyle name="Standaard 3 6 2 2 2 2 3 3 3" xfId="27851" xr:uid="{360267C8-92D2-400C-B1A1-03CFD1AA5189}"/>
    <cellStyle name="Standaard 3 6 2 2 2 2 3 4" xfId="12736" xr:uid="{5F724F96-94EE-46F9-A734-09EEFEE0F46E}"/>
    <cellStyle name="Standaard 3 6 2 2 2 2 3 4 2" xfId="33105" xr:uid="{157348D8-4639-4054-8BB2-9E1CB2020683}"/>
    <cellStyle name="Standaard 3 6 2 2 2 2 3 5" xfId="22921" xr:uid="{ECFAD0A3-702F-475E-BEF9-ADE1CA26F5A0}"/>
    <cellStyle name="Standaard 3 6 2 2 2 2 4" xfId="3406" xr:uid="{3D4060F7-1D19-458A-8B0A-2C2087B603DC}"/>
    <cellStyle name="Standaard 3 6 2 2 2 2 4 2" xfId="7479" xr:uid="{00794CC9-9A1B-4B73-96B4-58BDA32D1462}"/>
    <cellStyle name="Standaard 3 6 2 2 2 2 4 2 2" xfId="17668" xr:uid="{02785941-EE91-4BE9-B316-6CEEDA661C60}"/>
    <cellStyle name="Standaard 3 6 2 2 2 2 4 2 2 2" xfId="38037" xr:uid="{7C98CA4B-13EF-4A2C-8674-1984B1A76B0D}"/>
    <cellStyle name="Standaard 3 6 2 2 2 2 4 2 3" xfId="27853" xr:uid="{32860804-1706-4169-AFFC-F6B2F4D7A8BF}"/>
    <cellStyle name="Standaard 3 6 2 2 2 2 4 3" xfId="13584" xr:uid="{5910CDB8-62E8-47B1-92AD-4F69779C9F96}"/>
    <cellStyle name="Standaard 3 6 2 2 2 2 4 3 2" xfId="33953" xr:uid="{CC59E582-A9F6-4874-8B77-CE992014EA34}"/>
    <cellStyle name="Standaard 3 6 2 2 2 2 4 4" xfId="23769" xr:uid="{DDC656D5-BC96-4F2D-A26C-548D3C147E7E}"/>
    <cellStyle name="Standaard 3 6 2 2 2 2 5" xfId="7474" xr:uid="{7FA2ECCE-C17E-4983-AD01-C4E90DEBE93E}"/>
    <cellStyle name="Standaard 3 6 2 2 2 2 5 2" xfId="17663" xr:uid="{5C6690C4-DB41-4F84-BACE-1444ADD10102}"/>
    <cellStyle name="Standaard 3 6 2 2 2 2 5 2 2" xfId="38032" xr:uid="{71095AF5-ADC9-462A-8900-577757C69F87}"/>
    <cellStyle name="Standaard 3 6 2 2 2 2 5 3" xfId="27848" xr:uid="{2A5DA575-D236-4D63-A898-81FB1E4C97B4}"/>
    <cellStyle name="Standaard 3 6 2 2 2 2 6" xfId="11041" xr:uid="{693FE250-8427-4227-AEC1-794C54DE013E}"/>
    <cellStyle name="Standaard 3 6 2 2 2 2 6 2" xfId="31410" xr:uid="{5ED2A50C-CFFF-403C-8D6A-B6AA1E918A00}"/>
    <cellStyle name="Standaard 3 6 2 2 2 2 7" xfId="21226" xr:uid="{137837E5-5299-4398-A7A2-9077858A2B72}"/>
    <cellStyle name="Standaard 3 6 2 2 2 3" xfId="1285" xr:uid="{1F9BCCAE-FA0E-435D-96BA-4D0D32FB4ACC}"/>
    <cellStyle name="Standaard 3 6 2 2 2 3 2" xfId="3830" xr:uid="{DF40FB93-C210-4EDF-9780-CA50AD0ACB64}"/>
    <cellStyle name="Standaard 3 6 2 2 2 3 2 2" xfId="7481" xr:uid="{4CF2CB1D-8296-4308-AE2B-D8CC21808CC6}"/>
    <cellStyle name="Standaard 3 6 2 2 2 3 2 2 2" xfId="17670" xr:uid="{9A86CD14-127B-4323-9D1D-05064C6E8B97}"/>
    <cellStyle name="Standaard 3 6 2 2 2 3 2 2 2 2" xfId="38039" xr:uid="{876001B9-F7AA-4385-BAAC-D1DA9BBE7C10}"/>
    <cellStyle name="Standaard 3 6 2 2 2 3 2 2 3" xfId="27855" xr:uid="{49AEC7ED-7C94-40AE-B0C7-6FD1AB733493}"/>
    <cellStyle name="Standaard 3 6 2 2 2 3 2 3" xfId="14008" xr:uid="{A1EC84AD-D63F-4945-9222-C77A3943B5F2}"/>
    <cellStyle name="Standaard 3 6 2 2 2 3 2 3 2" xfId="34377" xr:uid="{CB05F477-C026-4A9E-A273-856A111EEE9D}"/>
    <cellStyle name="Standaard 3 6 2 2 2 3 2 4" xfId="24193" xr:uid="{7963B890-13D3-4F9D-88D3-C1B0F87E65AD}"/>
    <cellStyle name="Standaard 3 6 2 2 2 3 3" xfId="7480" xr:uid="{75C318B3-E77B-4E7C-A1A8-9B32FA7E12C3}"/>
    <cellStyle name="Standaard 3 6 2 2 2 3 3 2" xfId="17669" xr:uid="{21901B77-6319-41A6-8775-4EA62B7D4DF1}"/>
    <cellStyle name="Standaard 3 6 2 2 2 3 3 2 2" xfId="38038" xr:uid="{692284A7-333F-4BDB-8C70-8EA574B162F4}"/>
    <cellStyle name="Standaard 3 6 2 2 2 3 3 3" xfId="27854" xr:uid="{EE155841-70E6-44E1-9105-E77584A3FBDB}"/>
    <cellStyle name="Standaard 3 6 2 2 2 3 4" xfId="11465" xr:uid="{8D43344F-367A-4901-96DB-231DEEA7B3A6}"/>
    <cellStyle name="Standaard 3 6 2 2 2 3 4 2" xfId="31834" xr:uid="{425ABB4B-891E-452A-B174-4911D03C41DA}"/>
    <cellStyle name="Standaard 3 6 2 2 2 3 5" xfId="21650" xr:uid="{C700CB6B-BA5F-4A4E-AEE2-D7CDA28A2F39}"/>
    <cellStyle name="Standaard 3 6 2 2 2 4" xfId="2132" xr:uid="{4A1C3DE8-9914-4D4F-B860-2E763F22A540}"/>
    <cellStyle name="Standaard 3 6 2 2 2 4 2" xfId="4677" xr:uid="{F8A79BEA-A972-4162-A582-5294C3F78CE7}"/>
    <cellStyle name="Standaard 3 6 2 2 2 4 2 2" xfId="7483" xr:uid="{0C579D30-2270-49ED-9C61-EBBCC76946F5}"/>
    <cellStyle name="Standaard 3 6 2 2 2 4 2 2 2" xfId="17672" xr:uid="{E2B4A10C-6E09-40C5-9315-2B71D6744EDC}"/>
    <cellStyle name="Standaard 3 6 2 2 2 4 2 2 2 2" xfId="38041" xr:uid="{0E151BC8-0F3A-4779-A278-98907C822A78}"/>
    <cellStyle name="Standaard 3 6 2 2 2 4 2 2 3" xfId="27857" xr:uid="{B067FDC4-BD91-45BD-8334-437DFAC82C9E}"/>
    <cellStyle name="Standaard 3 6 2 2 2 4 2 3" xfId="14855" xr:uid="{180B6393-4B12-4C03-9C74-740582F7E2C9}"/>
    <cellStyle name="Standaard 3 6 2 2 2 4 2 3 2" xfId="35224" xr:uid="{FA262983-E4FC-4080-8B8E-4391025EC704}"/>
    <cellStyle name="Standaard 3 6 2 2 2 4 2 4" xfId="25040" xr:uid="{9211F58D-8A59-4F29-8528-56C97ACEACE2}"/>
    <cellStyle name="Standaard 3 6 2 2 2 4 3" xfId="7482" xr:uid="{3A862DC1-56C6-40B3-9AA7-6FCA6DD84AF0}"/>
    <cellStyle name="Standaard 3 6 2 2 2 4 3 2" xfId="17671" xr:uid="{A537DF16-896F-4E90-A7CE-2D2E83A1B4AE}"/>
    <cellStyle name="Standaard 3 6 2 2 2 4 3 2 2" xfId="38040" xr:uid="{004BA950-C5ED-46B4-BEFD-64DA167EAA5A}"/>
    <cellStyle name="Standaard 3 6 2 2 2 4 3 3" xfId="27856" xr:uid="{92FCDEA1-B53E-4E59-BEB8-DE5AE0F6C152}"/>
    <cellStyle name="Standaard 3 6 2 2 2 4 4" xfId="12312" xr:uid="{A5617287-951C-4A80-A133-7271D3563007}"/>
    <cellStyle name="Standaard 3 6 2 2 2 4 4 2" xfId="32681" xr:uid="{84766061-1F7F-4AE4-971A-1CE2EFDD2692}"/>
    <cellStyle name="Standaard 3 6 2 2 2 4 5" xfId="22497" xr:uid="{E86D4393-604C-4149-A0AA-C86C5EE3C05D}"/>
    <cellStyle name="Standaard 3 6 2 2 2 5" xfId="2982" xr:uid="{408F7933-36E0-4823-A6E2-E933F44C24E9}"/>
    <cellStyle name="Standaard 3 6 2 2 2 5 2" xfId="7484" xr:uid="{A8CDE55F-FB34-4E08-852E-E4446F0DB3C1}"/>
    <cellStyle name="Standaard 3 6 2 2 2 5 2 2" xfId="17673" xr:uid="{3C9B75BB-D138-4264-BF22-308E91769582}"/>
    <cellStyle name="Standaard 3 6 2 2 2 5 2 2 2" xfId="38042" xr:uid="{09848273-D34F-4383-BCA0-9FB4D39821DD}"/>
    <cellStyle name="Standaard 3 6 2 2 2 5 2 3" xfId="27858" xr:uid="{2799E59A-73A5-41DF-90D1-105A347D9109}"/>
    <cellStyle name="Standaard 3 6 2 2 2 5 3" xfId="13160" xr:uid="{9B4E5297-4622-474B-BF27-924274C0DC23}"/>
    <cellStyle name="Standaard 3 6 2 2 2 5 3 2" xfId="33529" xr:uid="{046C5EA2-294A-4E48-A8B0-6BC56DCAA1EB}"/>
    <cellStyle name="Standaard 3 6 2 2 2 5 4" xfId="23345" xr:uid="{7367E99B-5E10-4D97-89D9-47EF273B1E48}"/>
    <cellStyle name="Standaard 3 6 2 2 2 6" xfId="7473" xr:uid="{E91A9BA6-4CC4-4074-B652-E5896C711A49}"/>
    <cellStyle name="Standaard 3 6 2 2 2 6 2" xfId="17662" xr:uid="{57AB564C-A5F1-4B56-8F17-36AD82EAC37A}"/>
    <cellStyle name="Standaard 3 6 2 2 2 6 2 2" xfId="38031" xr:uid="{EF61B6CB-CAC9-41B2-9CA5-ACB2E7BA15DD}"/>
    <cellStyle name="Standaard 3 6 2 2 2 6 3" xfId="27847" xr:uid="{70089AFD-4BCD-4CE6-8018-AABE036E2125}"/>
    <cellStyle name="Standaard 3 6 2 2 2 7" xfId="10617" xr:uid="{4ED577F7-E757-4619-84CC-5141CC679BC7}"/>
    <cellStyle name="Standaard 3 6 2 2 2 7 2" xfId="30986" xr:uid="{320ED4FE-C676-4EDD-9725-5A6B685E6338}"/>
    <cellStyle name="Standaard 3 6 2 2 2 8" xfId="20802" xr:uid="{72E12F76-9003-4C10-B115-F7F3BCD8A6E8}"/>
    <cellStyle name="Standaard 3 6 2 2 3" xfId="725" xr:uid="{90741A6C-AD18-4835-A5A0-6A38CF2A9DBE}"/>
    <cellStyle name="Standaard 3 6 2 2 3 2" xfId="1575" xr:uid="{A61EFF19-7C1D-4BB0-A9C6-02FAED36A2BC}"/>
    <cellStyle name="Standaard 3 6 2 2 3 2 2" xfId="4120" xr:uid="{7F74AF50-A2E5-4371-9B08-BA482D904E72}"/>
    <cellStyle name="Standaard 3 6 2 2 3 2 2 2" xfId="7487" xr:uid="{05A6C578-AF15-4ACB-9E27-D6A50FEE3F9E}"/>
    <cellStyle name="Standaard 3 6 2 2 3 2 2 2 2" xfId="17676" xr:uid="{1FD370CA-2677-49B1-B98C-297FDD20A230}"/>
    <cellStyle name="Standaard 3 6 2 2 3 2 2 2 2 2" xfId="38045" xr:uid="{73DF6E81-11DF-41E0-99D1-63C9616496C3}"/>
    <cellStyle name="Standaard 3 6 2 2 3 2 2 2 3" xfId="27861" xr:uid="{9E0145EF-5F3C-4C66-A294-B9F7FE35829F}"/>
    <cellStyle name="Standaard 3 6 2 2 3 2 2 3" xfId="14298" xr:uid="{12B88F21-4276-4A31-8988-7FD04811B176}"/>
    <cellStyle name="Standaard 3 6 2 2 3 2 2 3 2" xfId="34667" xr:uid="{F2D2F06E-DBF2-431F-A68A-77DEAB7B4EC8}"/>
    <cellStyle name="Standaard 3 6 2 2 3 2 2 4" xfId="24483" xr:uid="{D7DBA2A0-50EB-4D2F-B176-2EDE29DC8DCF}"/>
    <cellStyle name="Standaard 3 6 2 2 3 2 3" xfId="7486" xr:uid="{F613F1B3-8076-4AE4-9D70-79972D28E311}"/>
    <cellStyle name="Standaard 3 6 2 2 3 2 3 2" xfId="17675" xr:uid="{B0C244FA-68E9-46C1-AECF-8180A4136891}"/>
    <cellStyle name="Standaard 3 6 2 2 3 2 3 2 2" xfId="38044" xr:uid="{D3A33A15-180B-4623-BA4E-F84F8485160B}"/>
    <cellStyle name="Standaard 3 6 2 2 3 2 3 3" xfId="27860" xr:uid="{988299E3-CF46-4E02-BCCB-E0232F8A641D}"/>
    <cellStyle name="Standaard 3 6 2 2 3 2 4" xfId="11755" xr:uid="{B2ADC8B6-5300-4686-9D96-43744C96AD8B}"/>
    <cellStyle name="Standaard 3 6 2 2 3 2 4 2" xfId="32124" xr:uid="{0937A6AB-0CAC-4968-947A-9F6097862D1F}"/>
    <cellStyle name="Standaard 3 6 2 2 3 2 5" xfId="21940" xr:uid="{75F3A6C1-27D5-48E2-A342-737F7C1990E9}"/>
    <cellStyle name="Standaard 3 6 2 2 3 3" xfId="2422" xr:uid="{1A5688B1-EE39-4820-BAD2-C528B6E7A625}"/>
    <cellStyle name="Standaard 3 6 2 2 3 3 2" xfId="4967" xr:uid="{0DD97DAB-D6AE-409A-B5DC-E5248A07EE8F}"/>
    <cellStyle name="Standaard 3 6 2 2 3 3 2 2" xfId="7489" xr:uid="{55D78CA0-B174-4BE4-8E4A-14EE5CA7C133}"/>
    <cellStyle name="Standaard 3 6 2 2 3 3 2 2 2" xfId="17678" xr:uid="{1F427337-AF82-4F36-B0C8-ADFBF334B589}"/>
    <cellStyle name="Standaard 3 6 2 2 3 3 2 2 2 2" xfId="38047" xr:uid="{8E138704-DF14-43A2-A6FC-72D4673A2FAD}"/>
    <cellStyle name="Standaard 3 6 2 2 3 3 2 2 3" xfId="27863" xr:uid="{6C34736F-17A6-49DE-8701-B19525B7C42C}"/>
    <cellStyle name="Standaard 3 6 2 2 3 3 2 3" xfId="15145" xr:uid="{F88859F8-D483-45E0-8787-DC766D10B06F}"/>
    <cellStyle name="Standaard 3 6 2 2 3 3 2 3 2" xfId="35514" xr:uid="{9D389C83-AFD6-4F31-99C5-A9C8552B9084}"/>
    <cellStyle name="Standaard 3 6 2 2 3 3 2 4" xfId="25330" xr:uid="{324F4290-60E9-4B24-B031-167481EE667E}"/>
    <cellStyle name="Standaard 3 6 2 2 3 3 3" xfId="7488" xr:uid="{0F1FC220-AC8C-48D2-8DF5-21707903F1D0}"/>
    <cellStyle name="Standaard 3 6 2 2 3 3 3 2" xfId="17677" xr:uid="{0D32EBAC-62C5-4A0E-BDB7-B25CFEDED862}"/>
    <cellStyle name="Standaard 3 6 2 2 3 3 3 2 2" xfId="38046" xr:uid="{F38FE4F4-CE29-4876-8185-FCBBDCE3C435}"/>
    <cellStyle name="Standaard 3 6 2 2 3 3 3 3" xfId="27862" xr:uid="{5CB1B262-AD15-46ED-ADB0-24E345A61417}"/>
    <cellStyle name="Standaard 3 6 2 2 3 3 4" xfId="12602" xr:uid="{97021AEA-12F4-4794-82C4-0CF47D016522}"/>
    <cellStyle name="Standaard 3 6 2 2 3 3 4 2" xfId="32971" xr:uid="{F98EAD5D-7AB0-4D83-9CFF-CC20DE3BB841}"/>
    <cellStyle name="Standaard 3 6 2 2 3 3 5" xfId="22787" xr:uid="{77F717A7-D286-43BA-8E60-95C6E78A4362}"/>
    <cellStyle name="Standaard 3 6 2 2 3 4" xfId="3272" xr:uid="{DDCD43B0-0907-4D5C-8206-CE01F0ABDAE2}"/>
    <cellStyle name="Standaard 3 6 2 2 3 4 2" xfId="7490" xr:uid="{2F71EB6A-A8A7-4EB2-99ED-ABC09768F1A2}"/>
    <cellStyle name="Standaard 3 6 2 2 3 4 2 2" xfId="17679" xr:uid="{05604E25-6A32-4BEB-8B0E-98B55F4371E2}"/>
    <cellStyle name="Standaard 3 6 2 2 3 4 2 2 2" xfId="38048" xr:uid="{E3A3049B-FD77-403B-AD2E-E55C72663FCF}"/>
    <cellStyle name="Standaard 3 6 2 2 3 4 2 3" xfId="27864" xr:uid="{991B4D37-530D-49E7-8F58-C7DABEBDED55}"/>
    <cellStyle name="Standaard 3 6 2 2 3 4 3" xfId="13450" xr:uid="{12BCAB11-1FFD-4830-B112-ED732AA22FBD}"/>
    <cellStyle name="Standaard 3 6 2 2 3 4 3 2" xfId="33819" xr:uid="{545C79E3-7B8A-4382-A294-4ED9345D9663}"/>
    <cellStyle name="Standaard 3 6 2 2 3 4 4" xfId="23635" xr:uid="{ABE6E281-0435-4F72-BF70-7FBA8B48B89C}"/>
    <cellStyle name="Standaard 3 6 2 2 3 5" xfId="7485" xr:uid="{7A59C286-9917-4E8F-9475-371F1F09AB80}"/>
    <cellStyle name="Standaard 3 6 2 2 3 5 2" xfId="17674" xr:uid="{D411E068-CC26-4636-A434-C26559324C57}"/>
    <cellStyle name="Standaard 3 6 2 2 3 5 2 2" xfId="38043" xr:uid="{B9075FEE-1433-4A67-804E-4F216871BE26}"/>
    <cellStyle name="Standaard 3 6 2 2 3 5 3" xfId="27859" xr:uid="{18FC0F4F-E492-4F78-AFBA-AF5397852B58}"/>
    <cellStyle name="Standaard 3 6 2 2 3 6" xfId="10907" xr:uid="{100C05C2-79B9-4A2A-8265-9D8A013BC4C2}"/>
    <cellStyle name="Standaard 3 6 2 2 3 6 2" xfId="31276" xr:uid="{9DA9DD47-F5BC-491B-8F0A-A40C70F82DA8}"/>
    <cellStyle name="Standaard 3 6 2 2 3 7" xfId="21092" xr:uid="{1B2ECC39-F827-4AC3-98C3-966DB094F73E}"/>
    <cellStyle name="Standaard 3 6 2 2 4" xfId="1151" xr:uid="{F55EFF36-EE38-48B5-B623-0B573174528F}"/>
    <cellStyle name="Standaard 3 6 2 2 4 2" xfId="3696" xr:uid="{2405403C-D315-4D40-96AA-CA598331D2C1}"/>
    <cellStyle name="Standaard 3 6 2 2 4 2 2" xfId="7492" xr:uid="{C789EA68-DA19-44E0-A370-65DEE99FFA5D}"/>
    <cellStyle name="Standaard 3 6 2 2 4 2 2 2" xfId="17681" xr:uid="{53E65918-B63D-4B58-923A-E3FADCA42957}"/>
    <cellStyle name="Standaard 3 6 2 2 4 2 2 2 2" xfId="38050" xr:uid="{7E6D3228-3001-4C05-B902-AAB9F23432D1}"/>
    <cellStyle name="Standaard 3 6 2 2 4 2 2 3" xfId="27866" xr:uid="{E3FA24A8-1B2C-4183-BB83-6F41AA6AC6A4}"/>
    <cellStyle name="Standaard 3 6 2 2 4 2 3" xfId="13874" xr:uid="{A9A817D0-D8AD-4549-8D87-FA39D17A4C20}"/>
    <cellStyle name="Standaard 3 6 2 2 4 2 3 2" xfId="34243" xr:uid="{994C15D9-6773-4720-AC17-2D4C10EA85A5}"/>
    <cellStyle name="Standaard 3 6 2 2 4 2 4" xfId="24059" xr:uid="{6BA33F56-8452-437B-8E64-80B7300FF03C}"/>
    <cellStyle name="Standaard 3 6 2 2 4 3" xfId="7491" xr:uid="{C679D5F7-7672-41A5-A7D7-6C69F3B61136}"/>
    <cellStyle name="Standaard 3 6 2 2 4 3 2" xfId="17680" xr:uid="{78176717-4763-456C-9A6C-09FAD9A646D2}"/>
    <cellStyle name="Standaard 3 6 2 2 4 3 2 2" xfId="38049" xr:uid="{06D0F3FD-DFB2-4134-B677-2025810F2F9F}"/>
    <cellStyle name="Standaard 3 6 2 2 4 3 3" xfId="27865" xr:uid="{B9AEEDF1-7FCC-414B-B333-6092486B413C}"/>
    <cellStyle name="Standaard 3 6 2 2 4 4" xfId="11331" xr:uid="{E7CED04D-5534-4409-82C5-DB7A1C542FE7}"/>
    <cellStyle name="Standaard 3 6 2 2 4 4 2" xfId="31700" xr:uid="{0E157B7D-DFF9-41E7-A31A-1B82FE66F9AA}"/>
    <cellStyle name="Standaard 3 6 2 2 4 5" xfId="21516" xr:uid="{E9988B30-491E-49FD-8817-AB5B8FE1AE39}"/>
    <cellStyle name="Standaard 3 6 2 2 5" xfId="1998" xr:uid="{8875AC3F-C755-4251-8F3C-5E99AA6FAD17}"/>
    <cellStyle name="Standaard 3 6 2 2 5 2" xfId="4543" xr:uid="{7D628028-73E8-4A82-9CC9-B5950800EF37}"/>
    <cellStyle name="Standaard 3 6 2 2 5 2 2" xfId="7494" xr:uid="{8773D933-66A6-4006-B6A9-4247C3FEFE8A}"/>
    <cellStyle name="Standaard 3 6 2 2 5 2 2 2" xfId="17683" xr:uid="{AF09647B-5A35-4915-839E-88CA1D87E545}"/>
    <cellStyle name="Standaard 3 6 2 2 5 2 2 2 2" xfId="38052" xr:uid="{6CAAF09D-F191-4E6E-99C1-C52A5555C3C8}"/>
    <cellStyle name="Standaard 3 6 2 2 5 2 2 3" xfId="27868" xr:uid="{A9421073-BB8C-47C6-9102-77F6205762FC}"/>
    <cellStyle name="Standaard 3 6 2 2 5 2 3" xfId="14721" xr:uid="{DBDBBA2B-E6E0-4C9F-84A9-D76DC0DA6C0E}"/>
    <cellStyle name="Standaard 3 6 2 2 5 2 3 2" xfId="35090" xr:uid="{6BCF50CE-EA84-4CCF-83C1-9B3D54660C7E}"/>
    <cellStyle name="Standaard 3 6 2 2 5 2 4" xfId="24906" xr:uid="{D5C66495-08A9-408C-9C99-C741442B0139}"/>
    <cellStyle name="Standaard 3 6 2 2 5 3" xfId="7493" xr:uid="{C462DEF0-F363-4600-AF9A-FE5B1F43C530}"/>
    <cellStyle name="Standaard 3 6 2 2 5 3 2" xfId="17682" xr:uid="{A2C40606-7CE4-43FE-A348-1A2832A457AE}"/>
    <cellStyle name="Standaard 3 6 2 2 5 3 2 2" xfId="38051" xr:uid="{D4937F8C-338B-414F-A566-73F7AE590B7C}"/>
    <cellStyle name="Standaard 3 6 2 2 5 3 3" xfId="27867" xr:uid="{CAB2DFC5-9AAE-48FD-95CD-8DCE00035C5D}"/>
    <cellStyle name="Standaard 3 6 2 2 5 4" xfId="12178" xr:uid="{9E8ACE1D-E180-4AE7-B7EE-6922B1AE8A47}"/>
    <cellStyle name="Standaard 3 6 2 2 5 4 2" xfId="32547" xr:uid="{530A8FFF-3B68-4710-BD4E-DE8AAC7BB321}"/>
    <cellStyle name="Standaard 3 6 2 2 5 5" xfId="22363" xr:uid="{14117A6B-D805-4992-8CC5-AAD56D42C3AC}"/>
    <cellStyle name="Standaard 3 6 2 2 6" xfId="2848" xr:uid="{74298E05-FD8F-4F3C-8137-F54B1376C1F7}"/>
    <cellStyle name="Standaard 3 6 2 2 6 2" xfId="7495" xr:uid="{BE512256-985C-4454-ACE5-521B3BFD726D}"/>
    <cellStyle name="Standaard 3 6 2 2 6 2 2" xfId="17684" xr:uid="{5740E011-F752-4B21-A4B4-F5691FCEB2FA}"/>
    <cellStyle name="Standaard 3 6 2 2 6 2 2 2" xfId="38053" xr:uid="{3E0B50AD-B33C-4B56-8502-EFCB3FB41DBC}"/>
    <cellStyle name="Standaard 3 6 2 2 6 2 3" xfId="27869" xr:uid="{7B0CB83A-3A57-4B51-982F-33D6AF74D1D6}"/>
    <cellStyle name="Standaard 3 6 2 2 6 3" xfId="13026" xr:uid="{B57216D8-57EF-41CB-8086-BBD7527DBD63}"/>
    <cellStyle name="Standaard 3 6 2 2 6 3 2" xfId="33395" xr:uid="{28FD30A4-0078-4163-A1DB-CDEA8ECF5817}"/>
    <cellStyle name="Standaard 3 6 2 2 6 4" xfId="23211" xr:uid="{C90E42D2-41CE-411D-8E5F-89BCD89EA965}"/>
    <cellStyle name="Standaard 3 6 2 2 7" xfId="7472" xr:uid="{5453615E-70E8-4C3D-9EE1-93AF449138A6}"/>
    <cellStyle name="Standaard 3 6 2 2 7 2" xfId="17661" xr:uid="{10C629D1-E321-4B01-AC90-EC0170B6ABCE}"/>
    <cellStyle name="Standaard 3 6 2 2 7 2 2" xfId="38030" xr:uid="{5C6C1B4A-0B74-4FB8-ACAF-9E8F3A92EAC2}"/>
    <cellStyle name="Standaard 3 6 2 2 7 3" xfId="27846" xr:uid="{1219A6A3-F2C9-4DB5-B644-1A455D2BD8D2}"/>
    <cellStyle name="Standaard 3 6 2 2 8" xfId="10483" xr:uid="{E40929B4-EF95-4B94-999F-DDC149766B60}"/>
    <cellStyle name="Standaard 3 6 2 2 8 2" xfId="30852" xr:uid="{4803DEFC-4004-40FD-ADDE-CA662CC0E54C}"/>
    <cellStyle name="Standaard 3 6 2 2 9" xfId="20668" xr:uid="{38FFF6BD-6A34-4715-BCB1-F347FAD6F94C}"/>
    <cellStyle name="Standaard 3 6 2 3" xfId="235" xr:uid="{CCE1F639-C97F-4223-955E-B0269E56D8F5}"/>
    <cellStyle name="Standaard 3 6 2 3 2" xfId="793" xr:uid="{FEFE80A5-39B6-4B45-A8F1-6F2E5CEB3D21}"/>
    <cellStyle name="Standaard 3 6 2 3 2 2" xfId="1643" xr:uid="{BE1B44B7-E636-41F8-929C-3E49B47D9F12}"/>
    <cellStyle name="Standaard 3 6 2 3 2 2 2" xfId="4188" xr:uid="{0020A24D-2CAF-4B26-9A59-DD123E5D2ACB}"/>
    <cellStyle name="Standaard 3 6 2 3 2 2 2 2" xfId="7499" xr:uid="{1A6AA692-8A31-4EF1-B010-BC4E97AA8272}"/>
    <cellStyle name="Standaard 3 6 2 3 2 2 2 2 2" xfId="17688" xr:uid="{94C2A952-1FFE-4711-8A15-D9592A71F026}"/>
    <cellStyle name="Standaard 3 6 2 3 2 2 2 2 2 2" xfId="38057" xr:uid="{086EEDB3-F752-49CE-B59D-4CF65D715E25}"/>
    <cellStyle name="Standaard 3 6 2 3 2 2 2 2 3" xfId="27873" xr:uid="{20407D60-25AF-4830-94BA-6FADBB3E3E84}"/>
    <cellStyle name="Standaard 3 6 2 3 2 2 2 3" xfId="14366" xr:uid="{26179B98-C3A6-44A5-956E-D779A2803FFE}"/>
    <cellStyle name="Standaard 3 6 2 3 2 2 2 3 2" xfId="34735" xr:uid="{14143F52-261B-4C6E-B375-724617E09F45}"/>
    <cellStyle name="Standaard 3 6 2 3 2 2 2 4" xfId="24551" xr:uid="{1A192189-6EB4-4F9A-B979-E2264BA97042}"/>
    <cellStyle name="Standaard 3 6 2 3 2 2 3" xfId="7498" xr:uid="{91C353C2-EBF0-42A1-972B-31297C7019C9}"/>
    <cellStyle name="Standaard 3 6 2 3 2 2 3 2" xfId="17687" xr:uid="{1113C8A6-8A98-49ED-AE7F-EF02F07AD411}"/>
    <cellStyle name="Standaard 3 6 2 3 2 2 3 2 2" xfId="38056" xr:uid="{13650BFE-6EA6-4823-8807-30FEBDE6E28C}"/>
    <cellStyle name="Standaard 3 6 2 3 2 2 3 3" xfId="27872" xr:uid="{AE7329C3-BBB2-4E9F-A920-D108D2DA6E95}"/>
    <cellStyle name="Standaard 3 6 2 3 2 2 4" xfId="11823" xr:uid="{62F90C3D-E87B-4FDF-B750-FD3527863445}"/>
    <cellStyle name="Standaard 3 6 2 3 2 2 4 2" xfId="32192" xr:uid="{236239F8-D30B-4A90-918F-C34389A7A33A}"/>
    <cellStyle name="Standaard 3 6 2 3 2 2 5" xfId="22008" xr:uid="{BF2F3744-AD44-4AEF-A1EF-97B4019D63E8}"/>
    <cellStyle name="Standaard 3 6 2 3 2 3" xfId="2490" xr:uid="{7B67D157-3266-4726-A22E-B7680EFCF59D}"/>
    <cellStyle name="Standaard 3 6 2 3 2 3 2" xfId="5035" xr:uid="{91C3C9BD-1796-476D-90B6-8A7851164999}"/>
    <cellStyle name="Standaard 3 6 2 3 2 3 2 2" xfId="7501" xr:uid="{36F8EF01-D575-4FDC-A165-9964F9796836}"/>
    <cellStyle name="Standaard 3 6 2 3 2 3 2 2 2" xfId="17690" xr:uid="{0E638F8D-69DF-46D8-BE7F-CDF5204C4B8F}"/>
    <cellStyle name="Standaard 3 6 2 3 2 3 2 2 2 2" xfId="38059" xr:uid="{10F71451-4DA6-47F0-A3BC-C551617175E7}"/>
    <cellStyle name="Standaard 3 6 2 3 2 3 2 2 3" xfId="27875" xr:uid="{D106C8A0-B7B1-4E08-AB49-10FD81558663}"/>
    <cellStyle name="Standaard 3 6 2 3 2 3 2 3" xfId="15213" xr:uid="{E853CACB-EA31-41D9-AD40-7ED748B48156}"/>
    <cellStyle name="Standaard 3 6 2 3 2 3 2 3 2" xfId="35582" xr:uid="{CD096BFF-0A48-4461-97B4-9277DAB935D6}"/>
    <cellStyle name="Standaard 3 6 2 3 2 3 2 4" xfId="25398" xr:uid="{EEBA1D21-78E0-4DD1-82DE-368C5E01509E}"/>
    <cellStyle name="Standaard 3 6 2 3 2 3 3" xfId="7500" xr:uid="{A5E48136-9204-4FE4-8108-70F9F5515E99}"/>
    <cellStyle name="Standaard 3 6 2 3 2 3 3 2" xfId="17689" xr:uid="{8D374204-0D31-4388-B32F-DA3DB521BDF9}"/>
    <cellStyle name="Standaard 3 6 2 3 2 3 3 2 2" xfId="38058" xr:uid="{BF4FCF9A-0FDD-4435-98B1-E87E90976998}"/>
    <cellStyle name="Standaard 3 6 2 3 2 3 3 3" xfId="27874" xr:uid="{49C58359-46B7-4633-BEE4-F48D9FDDB12E}"/>
    <cellStyle name="Standaard 3 6 2 3 2 3 4" xfId="12670" xr:uid="{A260074F-50EA-4233-A988-926CC089B366}"/>
    <cellStyle name="Standaard 3 6 2 3 2 3 4 2" xfId="33039" xr:uid="{D6CADAD0-9D44-44DB-B33A-7164594AC605}"/>
    <cellStyle name="Standaard 3 6 2 3 2 3 5" xfId="22855" xr:uid="{109D3B2C-026D-4961-AE18-169DFB7374A6}"/>
    <cellStyle name="Standaard 3 6 2 3 2 4" xfId="3340" xr:uid="{F3CE8117-9300-4EA1-A324-5D6CD349395B}"/>
    <cellStyle name="Standaard 3 6 2 3 2 4 2" xfId="7502" xr:uid="{041055E7-AC9C-4842-AB31-6C86C9181BA0}"/>
    <cellStyle name="Standaard 3 6 2 3 2 4 2 2" xfId="17691" xr:uid="{56F54700-DB4B-4F80-9894-61BA18EBDFDE}"/>
    <cellStyle name="Standaard 3 6 2 3 2 4 2 2 2" xfId="38060" xr:uid="{1C564ADD-2977-4DE8-B8CD-2563C4130DAF}"/>
    <cellStyle name="Standaard 3 6 2 3 2 4 2 3" xfId="27876" xr:uid="{D7869A7F-4EE3-46DA-B95D-4AD61CF34CC3}"/>
    <cellStyle name="Standaard 3 6 2 3 2 4 3" xfId="13518" xr:uid="{1984A9EB-0D04-42EF-84DB-8DB627216C94}"/>
    <cellStyle name="Standaard 3 6 2 3 2 4 3 2" xfId="33887" xr:uid="{4D29BACD-D72E-4946-8853-6EAA4BF51C47}"/>
    <cellStyle name="Standaard 3 6 2 3 2 4 4" xfId="23703" xr:uid="{9AB0F847-3499-4B8A-8505-098995DB3EE8}"/>
    <cellStyle name="Standaard 3 6 2 3 2 5" xfId="7497" xr:uid="{89C24A3D-1B50-464D-A6CA-FAB0F18BEF19}"/>
    <cellStyle name="Standaard 3 6 2 3 2 5 2" xfId="17686" xr:uid="{320E3182-0977-468F-A5D6-9AE610EC4FD5}"/>
    <cellStyle name="Standaard 3 6 2 3 2 5 2 2" xfId="38055" xr:uid="{88A5D75A-3D56-4FDC-BD86-A0499582269D}"/>
    <cellStyle name="Standaard 3 6 2 3 2 5 3" xfId="27871" xr:uid="{69EAE378-60BD-4D6A-B7E4-B23B4AE3A7A9}"/>
    <cellStyle name="Standaard 3 6 2 3 2 6" xfId="10975" xr:uid="{6DC3D5DC-99A9-45CF-9804-BAF428AD31AB}"/>
    <cellStyle name="Standaard 3 6 2 3 2 6 2" xfId="31344" xr:uid="{3F99C7EA-3D90-4629-B6F2-77A4097A7DE6}"/>
    <cellStyle name="Standaard 3 6 2 3 2 7" xfId="21160" xr:uid="{63127869-0561-446F-8AC8-B8B8A3997459}"/>
    <cellStyle name="Standaard 3 6 2 3 3" xfId="1219" xr:uid="{3F9CE71A-2F28-4305-95EF-7B1435220569}"/>
    <cellStyle name="Standaard 3 6 2 3 3 2" xfId="3764" xr:uid="{90C8F7E6-8764-4DA7-BE2A-254FA1665EC2}"/>
    <cellStyle name="Standaard 3 6 2 3 3 2 2" xfId="7504" xr:uid="{1A5457A9-DDF0-45FC-AFF4-A45D6AAEB05E}"/>
    <cellStyle name="Standaard 3 6 2 3 3 2 2 2" xfId="17693" xr:uid="{1F8BCE23-E4DC-4AF1-9798-EF795BF3EAC3}"/>
    <cellStyle name="Standaard 3 6 2 3 3 2 2 2 2" xfId="38062" xr:uid="{129EE6EA-D991-450B-A1A9-7D6E4188BB4A}"/>
    <cellStyle name="Standaard 3 6 2 3 3 2 2 3" xfId="27878" xr:uid="{E300B0F6-F383-4D03-8F04-006C65DADE83}"/>
    <cellStyle name="Standaard 3 6 2 3 3 2 3" xfId="13942" xr:uid="{FB02FB42-A072-4C5D-9DB5-5166400D38E5}"/>
    <cellStyle name="Standaard 3 6 2 3 3 2 3 2" xfId="34311" xr:uid="{4722AFCD-4E29-4443-B974-1C93462154C6}"/>
    <cellStyle name="Standaard 3 6 2 3 3 2 4" xfId="24127" xr:uid="{1C3B2A74-9757-4A40-8B57-07829A9FD216}"/>
    <cellStyle name="Standaard 3 6 2 3 3 3" xfId="7503" xr:uid="{B4938D13-254E-4168-B228-F3B1074F120D}"/>
    <cellStyle name="Standaard 3 6 2 3 3 3 2" xfId="17692" xr:uid="{9C7C101E-A23B-472C-9B53-08B407F3C818}"/>
    <cellStyle name="Standaard 3 6 2 3 3 3 2 2" xfId="38061" xr:uid="{73D494E7-6345-45AD-9658-2DF160FB86C3}"/>
    <cellStyle name="Standaard 3 6 2 3 3 3 3" xfId="27877" xr:uid="{403BFEEF-5F6E-4924-A9E0-448E0F09FA61}"/>
    <cellStyle name="Standaard 3 6 2 3 3 4" xfId="11399" xr:uid="{11008034-AFE8-42DA-B9A7-76A86E0F078A}"/>
    <cellStyle name="Standaard 3 6 2 3 3 4 2" xfId="31768" xr:uid="{3A416995-0F1A-4840-ADD6-110E3234512F}"/>
    <cellStyle name="Standaard 3 6 2 3 3 5" xfId="21584" xr:uid="{AFC8D8EF-BAFB-4809-9ED1-9B2DD8EC1066}"/>
    <cellStyle name="Standaard 3 6 2 3 4" xfId="2066" xr:uid="{4B6763EA-8C35-470B-A8BB-C6ECCA04D401}"/>
    <cellStyle name="Standaard 3 6 2 3 4 2" xfId="4611" xr:uid="{8BBC4DC7-DB60-4F34-A935-A86987FB5D3C}"/>
    <cellStyle name="Standaard 3 6 2 3 4 2 2" xfId="7506" xr:uid="{577B1C3C-9E39-402F-A37E-22F2A69FDC4D}"/>
    <cellStyle name="Standaard 3 6 2 3 4 2 2 2" xfId="17695" xr:uid="{DC203EF5-646B-429B-AE62-BC9FCEF7DDFE}"/>
    <cellStyle name="Standaard 3 6 2 3 4 2 2 2 2" xfId="38064" xr:uid="{68802721-3DCC-4D25-AC05-E83735F32351}"/>
    <cellStyle name="Standaard 3 6 2 3 4 2 2 3" xfId="27880" xr:uid="{A05DC9F0-C91A-4BBD-BAD1-48331E934150}"/>
    <cellStyle name="Standaard 3 6 2 3 4 2 3" xfId="14789" xr:uid="{E2837267-0C0A-40A8-B1B4-803EF6E8CF57}"/>
    <cellStyle name="Standaard 3 6 2 3 4 2 3 2" xfId="35158" xr:uid="{B0220B8D-5874-4EEA-81F4-7B463AF9DE4B}"/>
    <cellStyle name="Standaard 3 6 2 3 4 2 4" xfId="24974" xr:uid="{66383533-A2CD-43CE-BF02-6EF3C66BAA39}"/>
    <cellStyle name="Standaard 3 6 2 3 4 3" xfId="7505" xr:uid="{DB9526FE-B33B-4B88-AF01-D244DEEF77A9}"/>
    <cellStyle name="Standaard 3 6 2 3 4 3 2" xfId="17694" xr:uid="{ECFD5CCF-C85B-4227-B9C9-AEAE63AB8712}"/>
    <cellStyle name="Standaard 3 6 2 3 4 3 2 2" xfId="38063" xr:uid="{3171BF00-1C4E-428C-BAEB-832590530D7B}"/>
    <cellStyle name="Standaard 3 6 2 3 4 3 3" xfId="27879" xr:uid="{1178B9BE-AF7F-4F95-A9D6-5638E6519F25}"/>
    <cellStyle name="Standaard 3 6 2 3 4 4" xfId="12246" xr:uid="{DAF615CE-2490-40C2-886E-62B08DD607DD}"/>
    <cellStyle name="Standaard 3 6 2 3 4 4 2" xfId="32615" xr:uid="{C29A200C-11EE-40E8-9DE7-F9BF0DA3ABD2}"/>
    <cellStyle name="Standaard 3 6 2 3 4 5" xfId="22431" xr:uid="{C1579481-FD88-411E-AD76-8A99049324FE}"/>
    <cellStyle name="Standaard 3 6 2 3 5" xfId="2916" xr:uid="{9B225501-92EC-4C26-A436-F461B6BC5C08}"/>
    <cellStyle name="Standaard 3 6 2 3 5 2" xfId="7507" xr:uid="{F5C520FB-392D-47A6-A44D-A2A34FBEB2AD}"/>
    <cellStyle name="Standaard 3 6 2 3 5 2 2" xfId="17696" xr:uid="{C548CE14-FD8B-475F-9A2B-0DC68B7F7D19}"/>
    <cellStyle name="Standaard 3 6 2 3 5 2 2 2" xfId="38065" xr:uid="{1ED044EA-7261-464B-9794-EBDCDC5F66FD}"/>
    <cellStyle name="Standaard 3 6 2 3 5 2 3" xfId="27881" xr:uid="{514AEEB2-0077-45AD-92BE-98EEAE03653A}"/>
    <cellStyle name="Standaard 3 6 2 3 5 3" xfId="13094" xr:uid="{FDE0DA72-8291-49EF-A9E9-0265AE4BAECE}"/>
    <cellStyle name="Standaard 3 6 2 3 5 3 2" xfId="33463" xr:uid="{F5DB0EC0-B9BD-454D-9FFB-C52C6F6A958F}"/>
    <cellStyle name="Standaard 3 6 2 3 5 4" xfId="23279" xr:uid="{C9D780EB-A24F-421C-9E61-3694DDDB4789}"/>
    <cellStyle name="Standaard 3 6 2 3 6" xfId="7496" xr:uid="{02E6B744-9826-4C97-B2C6-CCD2B189C9FC}"/>
    <cellStyle name="Standaard 3 6 2 3 6 2" xfId="17685" xr:uid="{404F163A-E397-496E-9F6F-51081449B99D}"/>
    <cellStyle name="Standaard 3 6 2 3 6 2 2" xfId="38054" xr:uid="{566B321B-A729-4A23-811C-9A3C289C6C4E}"/>
    <cellStyle name="Standaard 3 6 2 3 6 3" xfId="27870" xr:uid="{05BEA7DD-0A8F-426E-A442-E85F330F3BC5}"/>
    <cellStyle name="Standaard 3 6 2 3 7" xfId="10551" xr:uid="{BFA1F9EB-C4B4-49BB-9D08-B3B4108308B1}"/>
    <cellStyle name="Standaard 3 6 2 3 7 2" xfId="30920" xr:uid="{0F20C78C-CBC4-4F89-898F-99F8E33C75B4}"/>
    <cellStyle name="Standaard 3 6 2 3 8" xfId="20736" xr:uid="{B419BB7C-5759-44DB-944C-C419C68617F4}"/>
    <cellStyle name="Standaard 3 6 2 4" xfId="457" xr:uid="{CB051561-B3C2-4FC1-B6F3-38BF411372B0}"/>
    <cellStyle name="Standaard 3 6 2 4 2" xfId="917" xr:uid="{776AC3BB-E43E-4365-9B5B-1F1E901A3C4F}"/>
    <cellStyle name="Standaard 3 6 2 4 2 2" xfId="1767" xr:uid="{F92DE092-1B5A-455C-93C8-93BA238F47A7}"/>
    <cellStyle name="Standaard 3 6 2 4 2 2 2" xfId="4312" xr:uid="{724D7A64-542C-4CF6-9EA5-EC5987545474}"/>
    <cellStyle name="Standaard 3 6 2 4 2 2 2 2" xfId="7511" xr:uid="{F6B59C0E-3759-4712-8E37-19ACE3AC905A}"/>
    <cellStyle name="Standaard 3 6 2 4 2 2 2 2 2" xfId="17700" xr:uid="{A04ABAD2-4F71-4D28-8A21-B19D9EAE837C}"/>
    <cellStyle name="Standaard 3 6 2 4 2 2 2 2 2 2" xfId="38069" xr:uid="{274CBF40-1587-4A14-A14D-84A2B16EE0C2}"/>
    <cellStyle name="Standaard 3 6 2 4 2 2 2 2 3" xfId="27885" xr:uid="{8E980ECD-1CC6-45D5-9CAE-0188F452F3D5}"/>
    <cellStyle name="Standaard 3 6 2 4 2 2 2 3" xfId="14490" xr:uid="{ABACC1AC-06B4-4B98-90B8-F529B4576C18}"/>
    <cellStyle name="Standaard 3 6 2 4 2 2 2 3 2" xfId="34859" xr:uid="{8513A4AA-A3FE-428B-8EC9-209E53C7D1AF}"/>
    <cellStyle name="Standaard 3 6 2 4 2 2 2 4" xfId="24675" xr:uid="{A9CEEF2D-6A00-486F-A5A4-22DB1BBD47ED}"/>
    <cellStyle name="Standaard 3 6 2 4 2 2 3" xfId="7510" xr:uid="{1B6377FC-D25C-4D56-A207-64CCEE77BE8A}"/>
    <cellStyle name="Standaard 3 6 2 4 2 2 3 2" xfId="17699" xr:uid="{2532174B-455D-4EA5-B31F-2B349F35E757}"/>
    <cellStyle name="Standaard 3 6 2 4 2 2 3 2 2" xfId="38068" xr:uid="{48DCF0D3-DF03-4714-A0B5-FE8F30000A08}"/>
    <cellStyle name="Standaard 3 6 2 4 2 2 3 3" xfId="27884" xr:uid="{96BFFC98-63F8-4B99-98A2-BBE55DA4B737}"/>
    <cellStyle name="Standaard 3 6 2 4 2 2 4" xfId="11947" xr:uid="{461DCF10-233A-4AA8-9A2B-C0C53267332D}"/>
    <cellStyle name="Standaard 3 6 2 4 2 2 4 2" xfId="32316" xr:uid="{9D284A0A-705F-4339-99B0-47D9BBD5817C}"/>
    <cellStyle name="Standaard 3 6 2 4 2 2 5" xfId="22132" xr:uid="{D9E1CA92-CD39-4B31-9863-3773B89DD292}"/>
    <cellStyle name="Standaard 3 6 2 4 2 3" xfId="2614" xr:uid="{80AC2F9E-A194-4F59-B1C0-5FB03581F8E6}"/>
    <cellStyle name="Standaard 3 6 2 4 2 3 2" xfId="5159" xr:uid="{1BCD3A5F-CD16-4FC9-89AD-9092614804F5}"/>
    <cellStyle name="Standaard 3 6 2 4 2 3 2 2" xfId="7513" xr:uid="{103B93EA-D7A9-429C-BBB4-2B4849033E4F}"/>
    <cellStyle name="Standaard 3 6 2 4 2 3 2 2 2" xfId="17702" xr:uid="{B6A3BC81-80AF-43FC-BEA5-D5D9A53590E1}"/>
    <cellStyle name="Standaard 3 6 2 4 2 3 2 2 2 2" xfId="38071" xr:uid="{166E720E-A238-45CC-91CF-D486D2AF8394}"/>
    <cellStyle name="Standaard 3 6 2 4 2 3 2 2 3" xfId="27887" xr:uid="{717B321B-9C52-4935-A5B2-185F0844893D}"/>
    <cellStyle name="Standaard 3 6 2 4 2 3 2 3" xfId="15337" xr:uid="{14E29DFC-4454-4D59-9952-AF1D0B0D0963}"/>
    <cellStyle name="Standaard 3 6 2 4 2 3 2 3 2" xfId="35706" xr:uid="{74C9B415-E441-461E-BFE5-F82D8481DFD2}"/>
    <cellStyle name="Standaard 3 6 2 4 2 3 2 4" xfId="25522" xr:uid="{A3B452BF-B234-4F71-8BC1-DBF9C5862C3D}"/>
    <cellStyle name="Standaard 3 6 2 4 2 3 3" xfId="7512" xr:uid="{F11AD434-F79B-44A9-B200-91AAE5849F6E}"/>
    <cellStyle name="Standaard 3 6 2 4 2 3 3 2" xfId="17701" xr:uid="{72111B69-7BF7-4565-BB7D-C3F3F2CF2C6E}"/>
    <cellStyle name="Standaard 3 6 2 4 2 3 3 2 2" xfId="38070" xr:uid="{2E216311-90AD-443D-A9AE-101F55AD9EAB}"/>
    <cellStyle name="Standaard 3 6 2 4 2 3 3 3" xfId="27886" xr:uid="{810A186E-39CD-4AB3-94EA-0D6FFB169830}"/>
    <cellStyle name="Standaard 3 6 2 4 2 3 4" xfId="12794" xr:uid="{1FA874F0-5A1F-4299-8776-6CF97B332E30}"/>
    <cellStyle name="Standaard 3 6 2 4 2 3 4 2" xfId="33163" xr:uid="{1A159319-90E1-49FE-9BDB-DAC4CDBAB1D9}"/>
    <cellStyle name="Standaard 3 6 2 4 2 3 5" xfId="22979" xr:uid="{918BD13F-EFB9-4E82-BCD5-0E0BA485BDBC}"/>
    <cellStyle name="Standaard 3 6 2 4 2 4" xfId="3464" xr:uid="{6F45D42D-6886-4FAA-851F-0F3707341450}"/>
    <cellStyle name="Standaard 3 6 2 4 2 4 2" xfId="7514" xr:uid="{110C4F09-59C5-40BE-90F9-A1727C761136}"/>
    <cellStyle name="Standaard 3 6 2 4 2 4 2 2" xfId="17703" xr:uid="{D54F29E2-8C15-4000-BC1C-F678AF93DB94}"/>
    <cellStyle name="Standaard 3 6 2 4 2 4 2 2 2" xfId="38072" xr:uid="{AB2EFC35-10DC-49A3-BAA7-B84F7D259C31}"/>
    <cellStyle name="Standaard 3 6 2 4 2 4 2 3" xfId="27888" xr:uid="{284B90F3-9D44-4CF1-A141-4875DA7BEC7B}"/>
    <cellStyle name="Standaard 3 6 2 4 2 4 3" xfId="13642" xr:uid="{10D3C027-72FD-4EB0-AAB7-F0CDC8DA5D82}"/>
    <cellStyle name="Standaard 3 6 2 4 2 4 3 2" xfId="34011" xr:uid="{D4E5E0FB-EE14-4B9D-A877-453A41D19DAA}"/>
    <cellStyle name="Standaard 3 6 2 4 2 4 4" xfId="23827" xr:uid="{50F4E9A7-E1EF-4F9F-A6EC-C21406BDF999}"/>
    <cellStyle name="Standaard 3 6 2 4 2 5" xfId="7509" xr:uid="{B1CC0FBD-83E2-4177-B2A2-DEB0F8396E08}"/>
    <cellStyle name="Standaard 3 6 2 4 2 5 2" xfId="17698" xr:uid="{C17DA460-0121-417E-9502-D7F5E1BD59F0}"/>
    <cellStyle name="Standaard 3 6 2 4 2 5 2 2" xfId="38067" xr:uid="{DC6989EF-71B8-4D90-928A-83389B09492A}"/>
    <cellStyle name="Standaard 3 6 2 4 2 5 3" xfId="27883" xr:uid="{908803ED-1867-48DC-BFA1-F358A7D6BE35}"/>
    <cellStyle name="Standaard 3 6 2 4 2 6" xfId="11099" xr:uid="{85978B0A-F06E-4445-A641-FE72E91B2F33}"/>
    <cellStyle name="Standaard 3 6 2 4 2 6 2" xfId="31468" xr:uid="{4918123D-638E-4B69-8365-705C39B0249D}"/>
    <cellStyle name="Standaard 3 6 2 4 2 7" xfId="21284" xr:uid="{35A58B88-67B8-42B9-B270-3E04EA2F642A}"/>
    <cellStyle name="Standaard 3 6 2 4 3" xfId="1343" xr:uid="{9B0FC262-4730-475A-92B1-9A203DEFAFDE}"/>
    <cellStyle name="Standaard 3 6 2 4 3 2" xfId="3888" xr:uid="{AFCB29BF-6B1D-4E91-8E6C-1FCB6BDCCD29}"/>
    <cellStyle name="Standaard 3 6 2 4 3 2 2" xfId="7516" xr:uid="{5E33B747-9F9D-4978-9543-615E367F70C0}"/>
    <cellStyle name="Standaard 3 6 2 4 3 2 2 2" xfId="17705" xr:uid="{CB5F237D-C305-4F04-BA37-18CBF441E7AA}"/>
    <cellStyle name="Standaard 3 6 2 4 3 2 2 2 2" xfId="38074" xr:uid="{824C792F-D941-40D6-8AD7-D6DE31A2CF6F}"/>
    <cellStyle name="Standaard 3 6 2 4 3 2 2 3" xfId="27890" xr:uid="{30734B4E-64C9-4011-8184-10207E526E40}"/>
    <cellStyle name="Standaard 3 6 2 4 3 2 3" xfId="14066" xr:uid="{8FC4BFDA-4186-4698-AAB9-BE2C06ABE30C}"/>
    <cellStyle name="Standaard 3 6 2 4 3 2 3 2" xfId="34435" xr:uid="{C0200730-981B-4E3E-A6ED-F5D884E2839C}"/>
    <cellStyle name="Standaard 3 6 2 4 3 2 4" xfId="24251" xr:uid="{6B352D65-F283-4BC2-A8BD-263F00A944F6}"/>
    <cellStyle name="Standaard 3 6 2 4 3 3" xfId="7515" xr:uid="{7847F58E-43DC-48B6-8DB0-AEE9A7D2337F}"/>
    <cellStyle name="Standaard 3 6 2 4 3 3 2" xfId="17704" xr:uid="{15A7C3C9-268F-4372-8A96-77661E395B45}"/>
    <cellStyle name="Standaard 3 6 2 4 3 3 2 2" xfId="38073" xr:uid="{06026722-499B-4E4B-A2C3-3ACB6FF073F3}"/>
    <cellStyle name="Standaard 3 6 2 4 3 3 3" xfId="27889" xr:uid="{852FC982-C861-4928-BA9F-57EF5F712558}"/>
    <cellStyle name="Standaard 3 6 2 4 3 4" xfId="11523" xr:uid="{4CA5935A-3BF3-4AD6-95A0-D64423A307E6}"/>
    <cellStyle name="Standaard 3 6 2 4 3 4 2" xfId="31892" xr:uid="{885C1D25-DB2C-4BE4-9C42-329FF64F7E5B}"/>
    <cellStyle name="Standaard 3 6 2 4 3 5" xfId="21708" xr:uid="{B464B05F-3BB6-4A07-88AD-DD530E6DF89A}"/>
    <cellStyle name="Standaard 3 6 2 4 4" xfId="2190" xr:uid="{6EDD810C-BE15-4734-B205-46CC7B53E3CA}"/>
    <cellStyle name="Standaard 3 6 2 4 4 2" xfId="4735" xr:uid="{8B0FBD58-799C-4DEF-918B-2983DCED7FA7}"/>
    <cellStyle name="Standaard 3 6 2 4 4 2 2" xfId="7518" xr:uid="{C8E70B77-2A21-46B9-BC9E-B7928E709E46}"/>
    <cellStyle name="Standaard 3 6 2 4 4 2 2 2" xfId="17707" xr:uid="{DB42F46A-77FD-4089-BE09-15D13AF190EE}"/>
    <cellStyle name="Standaard 3 6 2 4 4 2 2 2 2" xfId="38076" xr:uid="{F1DA2679-28B6-4883-8A7E-FE9FF7020D92}"/>
    <cellStyle name="Standaard 3 6 2 4 4 2 2 3" xfId="27892" xr:uid="{3F19D5A3-02BB-428B-8490-112595CACE51}"/>
    <cellStyle name="Standaard 3 6 2 4 4 2 3" xfId="14913" xr:uid="{1BCEC7D0-C896-4B22-A6E7-F54E8E013B3B}"/>
    <cellStyle name="Standaard 3 6 2 4 4 2 3 2" xfId="35282" xr:uid="{0E0A31B0-4884-4611-A24F-CA84444C77E8}"/>
    <cellStyle name="Standaard 3 6 2 4 4 2 4" xfId="25098" xr:uid="{3AD8BC36-EA07-42AF-A0AE-E32C3213611C}"/>
    <cellStyle name="Standaard 3 6 2 4 4 3" xfId="7517" xr:uid="{E3AA3CDB-5EAB-4575-8CCB-C8DCA6EBE286}"/>
    <cellStyle name="Standaard 3 6 2 4 4 3 2" xfId="17706" xr:uid="{F939790B-C1D8-4A48-A23C-F5E51B44AB1B}"/>
    <cellStyle name="Standaard 3 6 2 4 4 3 2 2" xfId="38075" xr:uid="{9AF991AC-47CE-41A0-BA73-E5EEED9CEC25}"/>
    <cellStyle name="Standaard 3 6 2 4 4 3 3" xfId="27891" xr:uid="{C5ABE18A-2916-4BC5-A029-538C4B5842B1}"/>
    <cellStyle name="Standaard 3 6 2 4 4 4" xfId="12370" xr:uid="{2115E61C-DB4E-43D5-B817-B29B85F093B7}"/>
    <cellStyle name="Standaard 3 6 2 4 4 4 2" xfId="32739" xr:uid="{6219E5C2-708D-46A2-9E93-4AB7758E7AF0}"/>
    <cellStyle name="Standaard 3 6 2 4 4 5" xfId="22555" xr:uid="{4D26E964-10B0-4FA5-A4E4-A82F3CE1A098}"/>
    <cellStyle name="Standaard 3 6 2 4 5" xfId="3040" xr:uid="{18F40EE8-BDAA-4E75-A60A-C6C23D065AA7}"/>
    <cellStyle name="Standaard 3 6 2 4 5 2" xfId="7519" xr:uid="{3A27F71B-2DB2-4DC6-80CC-EF201313956E}"/>
    <cellStyle name="Standaard 3 6 2 4 5 2 2" xfId="17708" xr:uid="{D1ECA628-6A9F-4402-89A2-7CA1A74580AD}"/>
    <cellStyle name="Standaard 3 6 2 4 5 2 2 2" xfId="38077" xr:uid="{B8920DC0-A170-4F62-B0E9-B425D166801F}"/>
    <cellStyle name="Standaard 3 6 2 4 5 2 3" xfId="27893" xr:uid="{BC02B7DC-8DF4-4F39-87DE-1943449C70E3}"/>
    <cellStyle name="Standaard 3 6 2 4 5 3" xfId="13218" xr:uid="{C6852814-905B-404D-ABA3-A757F164D314}"/>
    <cellStyle name="Standaard 3 6 2 4 5 3 2" xfId="33587" xr:uid="{DB9B80A0-7A01-4343-AB09-5CACE89F8D20}"/>
    <cellStyle name="Standaard 3 6 2 4 5 4" xfId="23403" xr:uid="{ECA65E17-8044-424D-ACE6-030C36B0DE05}"/>
    <cellStyle name="Standaard 3 6 2 4 6" xfId="7508" xr:uid="{0A8010C1-EFE5-494E-94C3-9E6CD3121009}"/>
    <cellStyle name="Standaard 3 6 2 4 6 2" xfId="17697" xr:uid="{4E5A2FB4-4EAC-4A48-A323-F424FF88CA46}"/>
    <cellStyle name="Standaard 3 6 2 4 6 2 2" xfId="38066" xr:uid="{AD12750E-D9D8-40FB-84EF-298F8B303EBA}"/>
    <cellStyle name="Standaard 3 6 2 4 6 3" xfId="27882" xr:uid="{AD18A077-C927-40A1-81B6-B0CFC8FB5EE5}"/>
    <cellStyle name="Standaard 3 6 2 4 7" xfId="10675" xr:uid="{D423D617-4869-4893-8DF5-36248504166E}"/>
    <cellStyle name="Standaard 3 6 2 4 7 2" xfId="31044" xr:uid="{AC794AF3-7E5A-45A2-88F9-6F069EDAB599}"/>
    <cellStyle name="Standaard 3 6 2 4 8" xfId="20860" xr:uid="{B6219E2B-CBB8-4E7B-AFF5-B69B4189718C}"/>
    <cellStyle name="Standaard 3 6 2 5" xfId="590" xr:uid="{7E429730-8E6F-4B2A-808A-BBEB472476A4}"/>
    <cellStyle name="Standaard 3 6 2 5 2" xfId="1016" xr:uid="{3708D00B-EEB6-4338-957B-6A5002A84196}"/>
    <cellStyle name="Standaard 3 6 2 5 2 2" xfId="1866" xr:uid="{F6DE1F97-A1F3-41AC-B597-D5276A56C96E}"/>
    <cellStyle name="Standaard 3 6 2 5 2 2 2" xfId="4411" xr:uid="{539DFFB6-AA4A-4DE2-A507-D96C9F034D5D}"/>
    <cellStyle name="Standaard 3 6 2 5 2 2 2 2" xfId="7523" xr:uid="{D6B3C515-CFF0-4ACD-84E1-7C209304EB7F}"/>
    <cellStyle name="Standaard 3 6 2 5 2 2 2 2 2" xfId="17712" xr:uid="{E8238938-70BF-437F-8B1D-96D989E12563}"/>
    <cellStyle name="Standaard 3 6 2 5 2 2 2 2 2 2" xfId="38081" xr:uid="{972C5566-F23E-43B1-8382-0D67D957097D}"/>
    <cellStyle name="Standaard 3 6 2 5 2 2 2 2 3" xfId="27897" xr:uid="{BD16083C-1D6E-4223-A185-66A97083D576}"/>
    <cellStyle name="Standaard 3 6 2 5 2 2 2 3" xfId="14589" xr:uid="{8A647ED2-B48C-40FA-A152-B3D2CDA112FB}"/>
    <cellStyle name="Standaard 3 6 2 5 2 2 2 3 2" xfId="34958" xr:uid="{36857972-7509-48A7-943A-F57A3ECB0B9A}"/>
    <cellStyle name="Standaard 3 6 2 5 2 2 2 4" xfId="24774" xr:uid="{678AF433-40A2-4046-8AE5-28EC6ED650CE}"/>
    <cellStyle name="Standaard 3 6 2 5 2 2 3" xfId="7522" xr:uid="{93076F47-387C-4436-A0FA-FD2E2CE96115}"/>
    <cellStyle name="Standaard 3 6 2 5 2 2 3 2" xfId="17711" xr:uid="{570A85C3-9E9E-4BEC-A4FD-5BA7EA78FDEA}"/>
    <cellStyle name="Standaard 3 6 2 5 2 2 3 2 2" xfId="38080" xr:uid="{8D40598C-1265-409D-ACD6-54EF575CDC8F}"/>
    <cellStyle name="Standaard 3 6 2 5 2 2 3 3" xfId="27896" xr:uid="{70B00F77-7E29-4E54-BD6E-76D8DE68B0BD}"/>
    <cellStyle name="Standaard 3 6 2 5 2 2 4" xfId="12046" xr:uid="{5ABA4178-EED6-479F-A981-7420EF730E8A}"/>
    <cellStyle name="Standaard 3 6 2 5 2 2 4 2" xfId="32415" xr:uid="{2EAD2E49-7861-4097-8361-F6A996261DA8}"/>
    <cellStyle name="Standaard 3 6 2 5 2 2 5" xfId="22231" xr:uid="{1BDC3EE9-E53A-4BC6-9157-C7F5440EBEEF}"/>
    <cellStyle name="Standaard 3 6 2 5 2 3" xfId="2713" xr:uid="{67A6FD9C-2AC1-4009-83FC-B9DA7BD14C6B}"/>
    <cellStyle name="Standaard 3 6 2 5 2 3 2" xfId="5258" xr:uid="{5567A753-5FC9-4B38-9681-0AD51D31AF11}"/>
    <cellStyle name="Standaard 3 6 2 5 2 3 2 2" xfId="7525" xr:uid="{53C366B4-99FB-411C-9E5B-3AFCB23F92B7}"/>
    <cellStyle name="Standaard 3 6 2 5 2 3 2 2 2" xfId="17714" xr:uid="{054C0E7E-B04D-4570-8B3A-70E7E412AD81}"/>
    <cellStyle name="Standaard 3 6 2 5 2 3 2 2 2 2" xfId="38083" xr:uid="{088A23A7-12ED-4AEE-A29D-15CDAFCC3531}"/>
    <cellStyle name="Standaard 3 6 2 5 2 3 2 2 3" xfId="27899" xr:uid="{40243D15-014D-481B-8F5A-ACFB9B214CC0}"/>
    <cellStyle name="Standaard 3 6 2 5 2 3 2 3" xfId="15436" xr:uid="{F68E018D-65BA-4159-B253-B4B25659FDE5}"/>
    <cellStyle name="Standaard 3 6 2 5 2 3 2 3 2" xfId="35805" xr:uid="{FCE94321-A1DD-4553-A756-87E27C260317}"/>
    <cellStyle name="Standaard 3 6 2 5 2 3 2 4" xfId="25621" xr:uid="{ABC33556-F1C7-4D00-865D-E2F5F721F29C}"/>
    <cellStyle name="Standaard 3 6 2 5 2 3 3" xfId="7524" xr:uid="{B592B822-163D-48DB-A4FE-A8310EBF067C}"/>
    <cellStyle name="Standaard 3 6 2 5 2 3 3 2" xfId="17713" xr:uid="{B3D1B771-BB5D-43D7-BF5E-153FCE28248A}"/>
    <cellStyle name="Standaard 3 6 2 5 2 3 3 2 2" xfId="38082" xr:uid="{F2E31D48-AE9C-4B0B-9F22-544824C9F8BF}"/>
    <cellStyle name="Standaard 3 6 2 5 2 3 3 3" xfId="27898" xr:uid="{963021B4-283A-4AF7-99E2-BE0A93675DF2}"/>
    <cellStyle name="Standaard 3 6 2 5 2 3 4" xfId="12893" xr:uid="{0903546B-0529-4F75-A8A9-C30E3B204B1B}"/>
    <cellStyle name="Standaard 3 6 2 5 2 3 4 2" xfId="33262" xr:uid="{A359ECA3-AD83-4312-83D5-FADC5828CAD8}"/>
    <cellStyle name="Standaard 3 6 2 5 2 3 5" xfId="23078" xr:uid="{9B3D79B4-91DB-4B32-B24A-375B5C317B1F}"/>
    <cellStyle name="Standaard 3 6 2 5 2 4" xfId="3563" xr:uid="{A692AEBB-2350-4E52-B990-9F5CC67722B4}"/>
    <cellStyle name="Standaard 3 6 2 5 2 4 2" xfId="7526" xr:uid="{486D8548-CB6F-44CD-BA36-5A90C4F41FCC}"/>
    <cellStyle name="Standaard 3 6 2 5 2 4 2 2" xfId="17715" xr:uid="{889F1BA0-B3A1-41C1-82A1-8FEAEE7666E7}"/>
    <cellStyle name="Standaard 3 6 2 5 2 4 2 2 2" xfId="38084" xr:uid="{81F72579-7D41-433E-B3EC-6B5ED57A69CA}"/>
    <cellStyle name="Standaard 3 6 2 5 2 4 2 3" xfId="27900" xr:uid="{49191E9A-E480-4552-8B4D-B40B4A5F6DA9}"/>
    <cellStyle name="Standaard 3 6 2 5 2 4 3" xfId="13741" xr:uid="{3695AF74-E529-424F-BD8F-C4FEFE63D8AC}"/>
    <cellStyle name="Standaard 3 6 2 5 2 4 3 2" xfId="34110" xr:uid="{8C69FA55-127D-442A-9E54-E2A6A9A24638}"/>
    <cellStyle name="Standaard 3 6 2 5 2 4 4" xfId="23926" xr:uid="{265E3B43-FB1E-476E-B05D-692A61906158}"/>
    <cellStyle name="Standaard 3 6 2 5 2 5" xfId="7521" xr:uid="{B548F04F-CF0D-4CA7-882F-D438FC952B58}"/>
    <cellStyle name="Standaard 3 6 2 5 2 5 2" xfId="17710" xr:uid="{75669638-E743-4A72-8AB3-C95F8EA6ED69}"/>
    <cellStyle name="Standaard 3 6 2 5 2 5 2 2" xfId="38079" xr:uid="{418ACF93-EA9B-4FF6-8E16-9CB3DFDA80C6}"/>
    <cellStyle name="Standaard 3 6 2 5 2 5 3" xfId="27895" xr:uid="{F6E362A2-7134-4234-BFA7-2433F750913D}"/>
    <cellStyle name="Standaard 3 6 2 5 2 6" xfId="11198" xr:uid="{759FA53B-1019-4C16-8D4B-4FFBCE259811}"/>
    <cellStyle name="Standaard 3 6 2 5 2 6 2" xfId="31567" xr:uid="{B9ECCD08-44DE-47AF-B52A-38B48C407140}"/>
    <cellStyle name="Standaard 3 6 2 5 2 7" xfId="21383" xr:uid="{7140C787-CD56-4682-A5AF-F10927F9D6C9}"/>
    <cellStyle name="Standaard 3 6 2 5 3" xfId="1442" xr:uid="{61E8A21F-CDA9-4C58-AED6-DDF82CC6F731}"/>
    <cellStyle name="Standaard 3 6 2 5 3 2" xfId="3987" xr:uid="{2975908D-A798-4DEE-965E-F3908B78FE3E}"/>
    <cellStyle name="Standaard 3 6 2 5 3 2 2" xfId="7528" xr:uid="{CD148549-5631-4432-BD0F-D7F014DA90AC}"/>
    <cellStyle name="Standaard 3 6 2 5 3 2 2 2" xfId="17717" xr:uid="{4453EFA7-7C01-4F38-95E5-72988F76C4DD}"/>
    <cellStyle name="Standaard 3 6 2 5 3 2 2 2 2" xfId="38086" xr:uid="{97F490FE-2246-4FB9-8208-F7000F88AA95}"/>
    <cellStyle name="Standaard 3 6 2 5 3 2 2 3" xfId="27902" xr:uid="{1C9652FB-C485-4CAA-BC09-69A92D83F1CB}"/>
    <cellStyle name="Standaard 3 6 2 5 3 2 3" xfId="14165" xr:uid="{0B7CC451-9226-458B-B8F4-BCDBCAD9E0C9}"/>
    <cellStyle name="Standaard 3 6 2 5 3 2 3 2" xfId="34534" xr:uid="{C1FAE6CA-0F5E-4909-92C4-E17461915657}"/>
    <cellStyle name="Standaard 3 6 2 5 3 2 4" xfId="24350" xr:uid="{33B85567-EEAD-4623-8226-BCC5DFADF21C}"/>
    <cellStyle name="Standaard 3 6 2 5 3 3" xfId="7527" xr:uid="{7B0C416D-D183-4BA0-AB85-504ABBA71F26}"/>
    <cellStyle name="Standaard 3 6 2 5 3 3 2" xfId="17716" xr:uid="{D9F3B3A9-F939-4009-81F0-D3D2CEDD796D}"/>
    <cellStyle name="Standaard 3 6 2 5 3 3 2 2" xfId="38085" xr:uid="{2EE4CDE6-D86A-482D-9471-4953B99F900E}"/>
    <cellStyle name="Standaard 3 6 2 5 3 3 3" xfId="27901" xr:uid="{5065BD37-77F6-4DFC-95E4-E6ECE7FC0BB3}"/>
    <cellStyle name="Standaard 3 6 2 5 3 4" xfId="11622" xr:uid="{502D511C-4854-4228-9CDE-368B96D54C3C}"/>
    <cellStyle name="Standaard 3 6 2 5 3 4 2" xfId="31991" xr:uid="{68802BFC-F00F-43FC-9BE2-357045964490}"/>
    <cellStyle name="Standaard 3 6 2 5 3 5" xfId="21807" xr:uid="{83C9E642-661A-44B5-B198-EB1C72A1FE14}"/>
    <cellStyle name="Standaard 3 6 2 5 4" xfId="2289" xr:uid="{EAC3705D-FA8F-4EAE-BEFA-3164D2E19DEB}"/>
    <cellStyle name="Standaard 3 6 2 5 4 2" xfId="4834" xr:uid="{442BE8B0-4B15-4C95-B969-5A0AD3A4D1B0}"/>
    <cellStyle name="Standaard 3 6 2 5 4 2 2" xfId="7530" xr:uid="{E3CCE8A3-FE89-4AEA-B533-84A5F153088C}"/>
    <cellStyle name="Standaard 3 6 2 5 4 2 2 2" xfId="17719" xr:uid="{32027188-E645-495E-8DFF-FDF529A83C88}"/>
    <cellStyle name="Standaard 3 6 2 5 4 2 2 2 2" xfId="38088" xr:uid="{B9ECCF8A-BDE3-4EB0-9E16-3E9051656F99}"/>
    <cellStyle name="Standaard 3 6 2 5 4 2 2 3" xfId="27904" xr:uid="{76940CE4-0563-4A18-8844-41F7FADA5E6B}"/>
    <cellStyle name="Standaard 3 6 2 5 4 2 3" xfId="15012" xr:uid="{71EF484E-ADD2-427F-8D82-7C5F9AF04307}"/>
    <cellStyle name="Standaard 3 6 2 5 4 2 3 2" xfId="35381" xr:uid="{DE1CF9FD-0A8C-4F07-8408-C5690784DECE}"/>
    <cellStyle name="Standaard 3 6 2 5 4 2 4" xfId="25197" xr:uid="{C6D083D3-FB18-4789-8BFC-607C8ED9B846}"/>
    <cellStyle name="Standaard 3 6 2 5 4 3" xfId="7529" xr:uid="{44A998FB-193E-476C-9FF8-34A97F2A763E}"/>
    <cellStyle name="Standaard 3 6 2 5 4 3 2" xfId="17718" xr:uid="{1E8E40E8-8910-425A-86A5-2B2CC25A2AB9}"/>
    <cellStyle name="Standaard 3 6 2 5 4 3 2 2" xfId="38087" xr:uid="{324307F0-143C-4204-A63B-AB79DCDA6B1F}"/>
    <cellStyle name="Standaard 3 6 2 5 4 3 3" xfId="27903" xr:uid="{6B89CD54-6134-4964-AF57-3AF4A5872177}"/>
    <cellStyle name="Standaard 3 6 2 5 4 4" xfId="12469" xr:uid="{E98D012B-AD35-4AAD-8CC1-63C42C6F5B0F}"/>
    <cellStyle name="Standaard 3 6 2 5 4 4 2" xfId="32838" xr:uid="{18CC7FB3-9299-4E8C-8A3E-CAF028A187AB}"/>
    <cellStyle name="Standaard 3 6 2 5 4 5" xfId="22654" xr:uid="{8A190BA8-49E6-40B3-8383-CB78B6BDE6C0}"/>
    <cellStyle name="Standaard 3 6 2 5 5" xfId="3139" xr:uid="{563B729E-77D3-44FE-A35E-3B17505067BF}"/>
    <cellStyle name="Standaard 3 6 2 5 5 2" xfId="7531" xr:uid="{00CCCBCB-1C0A-4C22-8D2A-2A7E7061CC85}"/>
    <cellStyle name="Standaard 3 6 2 5 5 2 2" xfId="17720" xr:uid="{8839162A-5548-483C-9D2C-0B8A2CEB32C6}"/>
    <cellStyle name="Standaard 3 6 2 5 5 2 2 2" xfId="38089" xr:uid="{67CC0CE1-DCEA-4DBC-A519-7A610E7E3323}"/>
    <cellStyle name="Standaard 3 6 2 5 5 2 3" xfId="27905" xr:uid="{FC5977EA-1E29-4ED3-8036-5127B0D5286B}"/>
    <cellStyle name="Standaard 3 6 2 5 5 3" xfId="13317" xr:uid="{A7708F2D-B882-4F6A-AF28-ABC3F2447194}"/>
    <cellStyle name="Standaard 3 6 2 5 5 3 2" xfId="33686" xr:uid="{167A1DAB-97B5-470C-B1D4-B47B7461F1D4}"/>
    <cellStyle name="Standaard 3 6 2 5 5 4" xfId="23502" xr:uid="{E0B14CA4-AAFA-4433-86B3-7D73FAB13FD1}"/>
    <cellStyle name="Standaard 3 6 2 5 6" xfId="7520" xr:uid="{6125EC8F-EAB0-4D26-B674-3376AFA4ABFC}"/>
    <cellStyle name="Standaard 3 6 2 5 6 2" xfId="17709" xr:uid="{193E00AE-96A0-4C86-8870-DB6AB4E2B0D2}"/>
    <cellStyle name="Standaard 3 6 2 5 6 2 2" xfId="38078" xr:uid="{F18C4EE8-F0E5-450D-A559-97B71CCDE352}"/>
    <cellStyle name="Standaard 3 6 2 5 6 3" xfId="27894" xr:uid="{755FECC9-4EEE-45AF-8B11-0C66D2917F8F}"/>
    <cellStyle name="Standaard 3 6 2 5 7" xfId="10774" xr:uid="{75BEB896-6E1F-45BA-BB74-9B925F3AF8B6}"/>
    <cellStyle name="Standaard 3 6 2 5 7 2" xfId="31143" xr:uid="{DDE292FE-71BC-4B4B-A3D5-FE67A171524E}"/>
    <cellStyle name="Standaard 3 6 2 5 8" xfId="20959" xr:uid="{34D42537-31C8-4EF3-ACF2-E34DCB24BEF4}"/>
    <cellStyle name="Standaard 3 6 2 6" xfId="659" xr:uid="{718FCDB7-1DFD-4193-8E5C-C0C03CC2E851}"/>
    <cellStyle name="Standaard 3 6 2 6 2" xfId="1509" xr:uid="{B893BF5A-24DB-45C0-8864-B187D686250C}"/>
    <cellStyle name="Standaard 3 6 2 6 2 2" xfId="4054" xr:uid="{4786DB20-A945-4AB0-AD3C-48E540CE1229}"/>
    <cellStyle name="Standaard 3 6 2 6 2 2 2" xfId="7534" xr:uid="{168B6108-45F9-45C8-9CC5-347CCB05B4D0}"/>
    <cellStyle name="Standaard 3 6 2 6 2 2 2 2" xfId="17723" xr:uid="{1F443385-5791-4032-8712-593EC9DCD02C}"/>
    <cellStyle name="Standaard 3 6 2 6 2 2 2 2 2" xfId="38092" xr:uid="{2CC5F9F5-2A1E-45DF-8BCB-78A299CFE1EF}"/>
    <cellStyle name="Standaard 3 6 2 6 2 2 2 3" xfId="27908" xr:uid="{F550DD92-063F-4E3A-AE46-94189F136944}"/>
    <cellStyle name="Standaard 3 6 2 6 2 2 3" xfId="14232" xr:uid="{23DA4BDB-2FD2-4D47-A451-83E0D1E0CB6D}"/>
    <cellStyle name="Standaard 3 6 2 6 2 2 3 2" xfId="34601" xr:uid="{FEB36A7F-756F-4463-920F-A1BA3D5DC8F3}"/>
    <cellStyle name="Standaard 3 6 2 6 2 2 4" xfId="24417" xr:uid="{5C18F53C-9D0F-4394-8A18-A7A81F81037D}"/>
    <cellStyle name="Standaard 3 6 2 6 2 3" xfId="7533" xr:uid="{73A370E4-7AB4-4FCA-B982-1F2312168396}"/>
    <cellStyle name="Standaard 3 6 2 6 2 3 2" xfId="17722" xr:uid="{5BC37B5D-3295-47D5-AF97-8C22B2FB8199}"/>
    <cellStyle name="Standaard 3 6 2 6 2 3 2 2" xfId="38091" xr:uid="{EA07E1D5-5187-4C22-A8D0-D43543B34A8B}"/>
    <cellStyle name="Standaard 3 6 2 6 2 3 3" xfId="27907" xr:uid="{8F29BF35-E2D3-4FD5-8228-5FE361E3E160}"/>
    <cellStyle name="Standaard 3 6 2 6 2 4" xfId="11689" xr:uid="{75DF2367-B9AE-4080-9D15-0A51F0F66D00}"/>
    <cellStyle name="Standaard 3 6 2 6 2 4 2" xfId="32058" xr:uid="{6AA00286-F62E-4DE4-BB08-0BA0A069E175}"/>
    <cellStyle name="Standaard 3 6 2 6 2 5" xfId="21874" xr:uid="{FEEE6FB5-E18E-41F6-9C1B-76239E337FAB}"/>
    <cellStyle name="Standaard 3 6 2 6 3" xfId="2356" xr:uid="{EB4A6F08-7711-4167-AF6F-994FC23B81B7}"/>
    <cellStyle name="Standaard 3 6 2 6 3 2" xfId="4901" xr:uid="{36E26FAD-391D-40A0-B1BF-E535856FDF99}"/>
    <cellStyle name="Standaard 3 6 2 6 3 2 2" xfId="7536" xr:uid="{57DD308F-B84E-4BDA-B241-7FE918680BE1}"/>
    <cellStyle name="Standaard 3 6 2 6 3 2 2 2" xfId="17725" xr:uid="{2BD230E2-835B-4819-9EA5-5CD01AFA32B2}"/>
    <cellStyle name="Standaard 3 6 2 6 3 2 2 2 2" xfId="38094" xr:uid="{ACBB92AA-2E62-405C-ABC2-C21E5F995830}"/>
    <cellStyle name="Standaard 3 6 2 6 3 2 2 3" xfId="27910" xr:uid="{56F1B164-B17E-4DBC-87AF-77CB10127970}"/>
    <cellStyle name="Standaard 3 6 2 6 3 2 3" xfId="15079" xr:uid="{C0D6F218-6D05-4306-BC9E-A0CB21AD2754}"/>
    <cellStyle name="Standaard 3 6 2 6 3 2 3 2" xfId="35448" xr:uid="{8DD6A5CA-26B4-4993-BBB9-15C448CBEE2B}"/>
    <cellStyle name="Standaard 3 6 2 6 3 2 4" xfId="25264" xr:uid="{0AC35FBC-6DC3-4685-B205-BCF870ECCF5C}"/>
    <cellStyle name="Standaard 3 6 2 6 3 3" xfId="7535" xr:uid="{8B28D553-C90C-44EF-BFB5-95650D6B3304}"/>
    <cellStyle name="Standaard 3 6 2 6 3 3 2" xfId="17724" xr:uid="{7065D71F-853A-4BC1-9F25-EE072E085FB1}"/>
    <cellStyle name="Standaard 3 6 2 6 3 3 2 2" xfId="38093" xr:uid="{BA9A46A1-21D9-4AD4-81A6-B6297C19AE2D}"/>
    <cellStyle name="Standaard 3 6 2 6 3 3 3" xfId="27909" xr:uid="{4BDEF251-AA09-4EE2-94AA-C970C4B84061}"/>
    <cellStyle name="Standaard 3 6 2 6 3 4" xfId="12536" xr:uid="{ACCADFD4-5659-4127-96DD-3005B55B1105}"/>
    <cellStyle name="Standaard 3 6 2 6 3 4 2" xfId="32905" xr:uid="{2C38113C-057D-4DD2-8A71-4A929D47FC10}"/>
    <cellStyle name="Standaard 3 6 2 6 3 5" xfId="22721" xr:uid="{DD1DD51A-00DD-46ED-ABE4-6144818DAA4C}"/>
    <cellStyle name="Standaard 3 6 2 6 4" xfId="3206" xr:uid="{84490EBC-8F0A-4751-9CEE-625EEB2CBEC0}"/>
    <cellStyle name="Standaard 3 6 2 6 4 2" xfId="7537" xr:uid="{73573117-25BB-494F-9D9F-949C2A6721A2}"/>
    <cellStyle name="Standaard 3 6 2 6 4 2 2" xfId="17726" xr:uid="{D54E98AF-8697-4DAF-A7EC-60AF1CBB8365}"/>
    <cellStyle name="Standaard 3 6 2 6 4 2 2 2" xfId="38095" xr:uid="{F81C8557-E4EF-4E18-8C0C-377E9BD594F3}"/>
    <cellStyle name="Standaard 3 6 2 6 4 2 3" xfId="27911" xr:uid="{4C824334-1DFC-4390-863D-58F5A465E7A1}"/>
    <cellStyle name="Standaard 3 6 2 6 4 3" xfId="13384" xr:uid="{13187ED9-A407-44CD-BF9B-BA6D29415AF2}"/>
    <cellStyle name="Standaard 3 6 2 6 4 3 2" xfId="33753" xr:uid="{0175BB1A-0527-4014-AACD-6B4BEC72390C}"/>
    <cellStyle name="Standaard 3 6 2 6 4 4" xfId="23569" xr:uid="{9B49950B-72C0-49D0-837A-5C37B50F68DB}"/>
    <cellStyle name="Standaard 3 6 2 6 5" xfId="7532" xr:uid="{84447976-34C2-4430-B620-25557F968268}"/>
    <cellStyle name="Standaard 3 6 2 6 5 2" xfId="17721" xr:uid="{CC5744D3-07B7-4EB3-9BCE-5FAE7DF6FFF4}"/>
    <cellStyle name="Standaard 3 6 2 6 5 2 2" xfId="38090" xr:uid="{9B5BF4EE-7291-4D84-844E-58511C073D22}"/>
    <cellStyle name="Standaard 3 6 2 6 5 3" xfId="27906" xr:uid="{D6733F73-12F5-44F1-A5BF-16554C29C8AA}"/>
    <cellStyle name="Standaard 3 6 2 6 6" xfId="10841" xr:uid="{174A47C7-F82D-438E-BDD2-D04F65F3AD15}"/>
    <cellStyle name="Standaard 3 6 2 6 6 2" xfId="31210" xr:uid="{9E8E8A30-980E-4FF8-8ED7-D233533C7009}"/>
    <cellStyle name="Standaard 3 6 2 6 7" xfId="21026" xr:uid="{D18B17E4-06F0-4532-A400-2822FA3AE7F9}"/>
    <cellStyle name="Standaard 3 6 2 7" xfId="1085" xr:uid="{ECBCEDDC-F5E2-42A8-8DB2-5681BDE1E2E0}"/>
    <cellStyle name="Standaard 3 6 2 7 2" xfId="3630" xr:uid="{3CB6D781-ED3B-405E-A9DE-B2AD90BEDED0}"/>
    <cellStyle name="Standaard 3 6 2 7 2 2" xfId="7539" xr:uid="{BDC2EA73-DE85-4E8A-AF6A-11829C73526F}"/>
    <cellStyle name="Standaard 3 6 2 7 2 2 2" xfId="17728" xr:uid="{3362A0D7-107E-4FFB-A5A8-BAC63494E547}"/>
    <cellStyle name="Standaard 3 6 2 7 2 2 2 2" xfId="38097" xr:uid="{2A7B1D86-EBB1-4AFF-BBD8-942BB1E6D0E0}"/>
    <cellStyle name="Standaard 3 6 2 7 2 2 3" xfId="27913" xr:uid="{CDA85881-D87A-4127-8519-78C1B16878F9}"/>
    <cellStyle name="Standaard 3 6 2 7 2 3" xfId="13808" xr:uid="{D0F62C6F-348F-4DB9-B45E-CDD85630A6E1}"/>
    <cellStyle name="Standaard 3 6 2 7 2 3 2" xfId="34177" xr:uid="{4DFEE425-B2BD-42DE-9A8F-E07EE7E8BE8F}"/>
    <cellStyle name="Standaard 3 6 2 7 2 4" xfId="23993" xr:uid="{8C4CE60C-F85A-432D-85CE-915C7C40D970}"/>
    <cellStyle name="Standaard 3 6 2 7 3" xfId="7538" xr:uid="{45D761F7-4015-439B-8E5C-7C333061BB93}"/>
    <cellStyle name="Standaard 3 6 2 7 3 2" xfId="17727" xr:uid="{544D6EB5-D65C-45D4-BA1C-ED7FFC6588BB}"/>
    <cellStyle name="Standaard 3 6 2 7 3 2 2" xfId="38096" xr:uid="{13A6918B-E611-4414-AF6D-404E80AF4BA2}"/>
    <cellStyle name="Standaard 3 6 2 7 3 3" xfId="27912" xr:uid="{AC88193F-ECEA-4CBF-8056-685C656CF3D8}"/>
    <cellStyle name="Standaard 3 6 2 7 4" xfId="11265" xr:uid="{B048AD72-04F6-41C0-BA42-E8D2680EDB67}"/>
    <cellStyle name="Standaard 3 6 2 7 4 2" xfId="31634" xr:uid="{A6B05BE8-B46E-4254-8436-279D5CE3E74A}"/>
    <cellStyle name="Standaard 3 6 2 7 5" xfId="21450" xr:uid="{F1E0B700-0679-4CD7-97A5-54722CE55FE7}"/>
    <cellStyle name="Standaard 3 6 2 8" xfId="1932" xr:uid="{1E72A9E4-ED02-4F15-93AC-66BA242B96DD}"/>
    <cellStyle name="Standaard 3 6 2 8 2" xfId="4477" xr:uid="{09822850-5A01-4A34-93C6-11DF679883B0}"/>
    <cellStyle name="Standaard 3 6 2 8 2 2" xfId="7541" xr:uid="{4383AB50-2262-4A04-9DBC-683FEEF9AF78}"/>
    <cellStyle name="Standaard 3 6 2 8 2 2 2" xfId="17730" xr:uid="{9AEA3F3B-52D5-42FC-A859-11259BF7A094}"/>
    <cellStyle name="Standaard 3 6 2 8 2 2 2 2" xfId="38099" xr:uid="{B8111166-050F-4292-8183-BCA5B0BBABF4}"/>
    <cellStyle name="Standaard 3 6 2 8 2 2 3" xfId="27915" xr:uid="{806DFDC3-61C0-4ED7-B63E-3FA421C9A9C3}"/>
    <cellStyle name="Standaard 3 6 2 8 2 3" xfId="14655" xr:uid="{E35716C2-FD5D-4058-8149-9C9582DF5335}"/>
    <cellStyle name="Standaard 3 6 2 8 2 3 2" xfId="35024" xr:uid="{64885477-E4BE-4D60-AECE-22DCDB57F5D3}"/>
    <cellStyle name="Standaard 3 6 2 8 2 4" xfId="24840" xr:uid="{AC2D25C5-0E38-4999-A2DD-19F1A21D1B9C}"/>
    <cellStyle name="Standaard 3 6 2 8 3" xfId="7540" xr:uid="{25967A7E-6FBE-4A8D-99D8-786A9DA02544}"/>
    <cellStyle name="Standaard 3 6 2 8 3 2" xfId="17729" xr:uid="{771D54D9-EB3D-487E-9FDF-2201A75DCC1E}"/>
    <cellStyle name="Standaard 3 6 2 8 3 2 2" xfId="38098" xr:uid="{9ACF8DC6-82C5-4F98-89A7-2B4C77B932DA}"/>
    <cellStyle name="Standaard 3 6 2 8 3 3" xfId="27914" xr:uid="{4FD5ACA0-4E3F-4423-A8BE-BF78F09B1011}"/>
    <cellStyle name="Standaard 3 6 2 8 4" xfId="12112" xr:uid="{D51CE721-3748-4F54-8D69-DEFB9B34D75B}"/>
    <cellStyle name="Standaard 3 6 2 8 4 2" xfId="32481" xr:uid="{4DBEDCFA-9314-4C94-A341-F21BB7C3701A}"/>
    <cellStyle name="Standaard 3 6 2 8 5" xfId="22297" xr:uid="{30C80CBB-6DB9-4D3B-AF60-63FEA8FD2165}"/>
    <cellStyle name="Standaard 3 6 2 9" xfId="2782" xr:uid="{F41E4E34-1556-43FD-A1C9-831A49B1EB8F}"/>
    <cellStyle name="Standaard 3 6 2 9 2" xfId="7542" xr:uid="{3905F162-BA69-4AFB-9F9B-56055BCA2B90}"/>
    <cellStyle name="Standaard 3 6 2 9 2 2" xfId="17731" xr:uid="{0B2311C2-B833-4061-AB24-F7CEACA54807}"/>
    <cellStyle name="Standaard 3 6 2 9 2 2 2" xfId="38100" xr:uid="{ADC2F93E-5F15-46F9-8175-541CCA5D5C2E}"/>
    <cellStyle name="Standaard 3 6 2 9 2 3" xfId="27916" xr:uid="{1F3A44E7-2A66-41C6-8809-C60627BE3543}"/>
    <cellStyle name="Standaard 3 6 2 9 3" xfId="12960" xr:uid="{078FBF6D-2F3A-488D-9BD3-F811D3718F99}"/>
    <cellStyle name="Standaard 3 6 2 9 3 2" xfId="33329" xr:uid="{869E2C20-7436-4EAD-A0EE-CF2294833370}"/>
    <cellStyle name="Standaard 3 6 2 9 4" xfId="23145" xr:uid="{1DD6555E-C623-4D39-B4C9-22F27E207629}"/>
    <cellStyle name="Standaard 3 6 3" xfId="132" xr:uid="{B4FFDC9A-C2D7-4456-99F0-E7B1B9C0DDC2}"/>
    <cellStyle name="Standaard 3 6 3 2" xfId="268" xr:uid="{2C1DEE4F-B3E9-4F9F-817C-49B06256C693}"/>
    <cellStyle name="Standaard 3 6 3 2 2" xfId="826" xr:uid="{6B7F45CE-E8EC-4E2B-99DF-A686829CC10C}"/>
    <cellStyle name="Standaard 3 6 3 2 2 2" xfId="1676" xr:uid="{6739FC48-A792-4F1B-88A6-C944970DB9A2}"/>
    <cellStyle name="Standaard 3 6 3 2 2 2 2" xfId="4221" xr:uid="{CDCB1BB5-BE6D-40FC-81D2-DA70565F1676}"/>
    <cellStyle name="Standaard 3 6 3 2 2 2 2 2" xfId="7547" xr:uid="{8F070667-B989-41A2-ABFA-05F29166D5D1}"/>
    <cellStyle name="Standaard 3 6 3 2 2 2 2 2 2" xfId="17736" xr:uid="{97578E2B-51AE-4788-8B88-2B963A5B9EE5}"/>
    <cellStyle name="Standaard 3 6 3 2 2 2 2 2 2 2" xfId="38105" xr:uid="{C233C940-41FC-46F8-8BD5-B07A5D2B2DA3}"/>
    <cellStyle name="Standaard 3 6 3 2 2 2 2 2 3" xfId="27921" xr:uid="{051A55D3-7AC1-421E-B52A-32FF966D84D7}"/>
    <cellStyle name="Standaard 3 6 3 2 2 2 2 3" xfId="14399" xr:uid="{3731B372-EAF5-4EB1-A36E-EA11B93EF14A}"/>
    <cellStyle name="Standaard 3 6 3 2 2 2 2 3 2" xfId="34768" xr:uid="{2E6F87E3-6E0E-463F-88A6-1F0F3BEF0387}"/>
    <cellStyle name="Standaard 3 6 3 2 2 2 2 4" xfId="24584" xr:uid="{5BF4C8D6-6D92-4207-A686-6F7F76646F49}"/>
    <cellStyle name="Standaard 3 6 3 2 2 2 3" xfId="7546" xr:uid="{E545527E-2365-4E48-9042-D382D984E1CB}"/>
    <cellStyle name="Standaard 3 6 3 2 2 2 3 2" xfId="17735" xr:uid="{FB9BDBEC-A7FC-4E23-9637-878C57362498}"/>
    <cellStyle name="Standaard 3 6 3 2 2 2 3 2 2" xfId="38104" xr:uid="{E4D6000C-8D9C-45FB-AA4E-EAD8CCD19935}"/>
    <cellStyle name="Standaard 3 6 3 2 2 2 3 3" xfId="27920" xr:uid="{8A064CA8-BFA1-4347-8E03-29FABE36AED8}"/>
    <cellStyle name="Standaard 3 6 3 2 2 2 4" xfId="11856" xr:uid="{C0A76F18-3F38-4E94-9532-F9888DA9E73C}"/>
    <cellStyle name="Standaard 3 6 3 2 2 2 4 2" xfId="32225" xr:uid="{9AA36EF4-D362-47FB-A468-489C9CBEAD6D}"/>
    <cellStyle name="Standaard 3 6 3 2 2 2 5" xfId="22041" xr:uid="{A4CDB96B-C5D8-4271-9FA6-11CA6A8F2AFD}"/>
    <cellStyle name="Standaard 3 6 3 2 2 3" xfId="2523" xr:uid="{FA2A5196-9DCD-4840-BBB0-BCD3100CECEC}"/>
    <cellStyle name="Standaard 3 6 3 2 2 3 2" xfId="5068" xr:uid="{D6D48CCD-D0AF-4E82-8882-FB41B5B3715B}"/>
    <cellStyle name="Standaard 3 6 3 2 2 3 2 2" xfId="7549" xr:uid="{A3744600-33D9-41F9-8BC4-800AFE66FAF0}"/>
    <cellStyle name="Standaard 3 6 3 2 2 3 2 2 2" xfId="17738" xr:uid="{5FA30AF7-AE17-467F-8C96-143E273EBA72}"/>
    <cellStyle name="Standaard 3 6 3 2 2 3 2 2 2 2" xfId="38107" xr:uid="{56790EFE-84A4-41D8-A2FB-252AFC0690C9}"/>
    <cellStyle name="Standaard 3 6 3 2 2 3 2 2 3" xfId="27923" xr:uid="{6B2C844C-ACA6-4995-93F5-FBB2022E7A57}"/>
    <cellStyle name="Standaard 3 6 3 2 2 3 2 3" xfId="15246" xr:uid="{54075083-F852-4344-922D-24CE156DFDAC}"/>
    <cellStyle name="Standaard 3 6 3 2 2 3 2 3 2" xfId="35615" xr:uid="{CA3F6588-7ADC-402A-B926-58E3330A6CBB}"/>
    <cellStyle name="Standaard 3 6 3 2 2 3 2 4" xfId="25431" xr:uid="{4D116CE5-7605-491E-8F3B-E0C479F608FC}"/>
    <cellStyle name="Standaard 3 6 3 2 2 3 3" xfId="7548" xr:uid="{5D59DD45-67BB-4C54-809B-4B0F73D9A517}"/>
    <cellStyle name="Standaard 3 6 3 2 2 3 3 2" xfId="17737" xr:uid="{B946B09D-D442-49AD-BF3F-E1145F0D855C}"/>
    <cellStyle name="Standaard 3 6 3 2 2 3 3 2 2" xfId="38106" xr:uid="{F8ECF74C-09F3-4A6A-8B81-650675B3413E}"/>
    <cellStyle name="Standaard 3 6 3 2 2 3 3 3" xfId="27922" xr:uid="{4537941D-591B-40B0-9270-2ACD26255953}"/>
    <cellStyle name="Standaard 3 6 3 2 2 3 4" xfId="12703" xr:uid="{579FBD26-A2AB-4F1F-BE5A-0EBB7D85206B}"/>
    <cellStyle name="Standaard 3 6 3 2 2 3 4 2" xfId="33072" xr:uid="{AC35B5F9-ED82-4E0B-BF1B-F9886BE99BF4}"/>
    <cellStyle name="Standaard 3 6 3 2 2 3 5" xfId="22888" xr:uid="{23FA66DA-475F-4A4B-A66D-FDAFAFFEFD95}"/>
    <cellStyle name="Standaard 3 6 3 2 2 4" xfId="3373" xr:uid="{866FB616-0D41-4D4B-831D-89136CCD8F4D}"/>
    <cellStyle name="Standaard 3 6 3 2 2 4 2" xfId="7550" xr:uid="{A37FEF31-21C8-476A-9371-251A8125B180}"/>
    <cellStyle name="Standaard 3 6 3 2 2 4 2 2" xfId="17739" xr:uid="{E56A93CC-F04A-4C31-B691-E5ED8886166D}"/>
    <cellStyle name="Standaard 3 6 3 2 2 4 2 2 2" xfId="38108" xr:uid="{7B74BA91-CA16-46D1-949B-A4F22A83444A}"/>
    <cellStyle name="Standaard 3 6 3 2 2 4 2 3" xfId="27924" xr:uid="{1EC859E8-D3A8-4D2B-A23D-56D93944B937}"/>
    <cellStyle name="Standaard 3 6 3 2 2 4 3" xfId="13551" xr:uid="{B99CA78B-9B9B-4DE9-87F6-CC9044403EC3}"/>
    <cellStyle name="Standaard 3 6 3 2 2 4 3 2" xfId="33920" xr:uid="{C069A336-6CE7-483B-94AB-A8F70646B2DE}"/>
    <cellStyle name="Standaard 3 6 3 2 2 4 4" xfId="23736" xr:uid="{AE624BE0-C0FE-45A9-ACA1-A39B90DCF1C8}"/>
    <cellStyle name="Standaard 3 6 3 2 2 5" xfId="7545" xr:uid="{A94960A7-2F4C-493F-BE46-A30066E74F27}"/>
    <cellStyle name="Standaard 3 6 3 2 2 5 2" xfId="17734" xr:uid="{1313CF4A-E9A8-4CF3-9795-0F2C0DC14381}"/>
    <cellStyle name="Standaard 3 6 3 2 2 5 2 2" xfId="38103" xr:uid="{D3212240-C35C-40CA-85FE-007AE72D62EF}"/>
    <cellStyle name="Standaard 3 6 3 2 2 5 3" xfId="27919" xr:uid="{38BE891D-C5FE-4D43-B58C-2D44E1A60B51}"/>
    <cellStyle name="Standaard 3 6 3 2 2 6" xfId="11008" xr:uid="{67FA8ED1-693C-40A0-AE01-3452952388B3}"/>
    <cellStyle name="Standaard 3 6 3 2 2 6 2" xfId="31377" xr:uid="{A8767CBC-ED08-40CF-A673-13E33CEE1511}"/>
    <cellStyle name="Standaard 3 6 3 2 2 7" xfId="21193" xr:uid="{B4E3201F-BBC1-481B-8A31-57B73649E0CD}"/>
    <cellStyle name="Standaard 3 6 3 2 3" xfId="1252" xr:uid="{D4367047-9C2B-4D87-B53D-46039A464BDD}"/>
    <cellStyle name="Standaard 3 6 3 2 3 2" xfId="3797" xr:uid="{C774A26F-39F2-42B5-8E26-2AAA0A99E899}"/>
    <cellStyle name="Standaard 3 6 3 2 3 2 2" xfId="7552" xr:uid="{D7CB0BE2-97DE-43BB-A710-C425B712B6ED}"/>
    <cellStyle name="Standaard 3 6 3 2 3 2 2 2" xfId="17741" xr:uid="{AB029D53-C597-4AC7-99F7-F870AA6486FA}"/>
    <cellStyle name="Standaard 3 6 3 2 3 2 2 2 2" xfId="38110" xr:uid="{6B4AECEE-4947-43AD-9F40-30D4F832F619}"/>
    <cellStyle name="Standaard 3 6 3 2 3 2 2 3" xfId="27926" xr:uid="{10EF1573-3775-410E-ADD3-2642985AF54E}"/>
    <cellStyle name="Standaard 3 6 3 2 3 2 3" xfId="13975" xr:uid="{E63BA213-AAF6-4EA7-B74C-9F9EB9D7C265}"/>
    <cellStyle name="Standaard 3 6 3 2 3 2 3 2" xfId="34344" xr:uid="{D5B69D6A-B266-4F38-8883-9D689F739F80}"/>
    <cellStyle name="Standaard 3 6 3 2 3 2 4" xfId="24160" xr:uid="{29EC0C6A-6FC8-426A-8DD0-D04D52CA9A41}"/>
    <cellStyle name="Standaard 3 6 3 2 3 3" xfId="7551" xr:uid="{B2E6EEB5-2B5F-4096-999A-5EE015A82C66}"/>
    <cellStyle name="Standaard 3 6 3 2 3 3 2" xfId="17740" xr:uid="{780321A4-7E08-4D5C-8E71-E6A6F3C18646}"/>
    <cellStyle name="Standaard 3 6 3 2 3 3 2 2" xfId="38109" xr:uid="{3A526BCB-4856-475B-8712-295699760C3E}"/>
    <cellStyle name="Standaard 3 6 3 2 3 3 3" xfId="27925" xr:uid="{FCF3A6A0-306E-4C3A-BBF7-A7D68E52B8A7}"/>
    <cellStyle name="Standaard 3 6 3 2 3 4" xfId="11432" xr:uid="{738B03C2-81F7-4C05-BF2F-4620B8DA6009}"/>
    <cellStyle name="Standaard 3 6 3 2 3 4 2" xfId="31801" xr:uid="{2B4331C2-3717-477B-8CF6-A8F9D8A054C3}"/>
    <cellStyle name="Standaard 3 6 3 2 3 5" xfId="21617" xr:uid="{75E5670F-2E80-43A2-9332-B16938F8479F}"/>
    <cellStyle name="Standaard 3 6 3 2 4" xfId="2099" xr:uid="{A639CCBB-D7EA-44BB-B6EA-EB714D5511EE}"/>
    <cellStyle name="Standaard 3 6 3 2 4 2" xfId="4644" xr:uid="{7019B392-8B0C-4CA3-89B7-86C5B8A9F541}"/>
    <cellStyle name="Standaard 3 6 3 2 4 2 2" xfId="7554" xr:uid="{24F51518-42BF-45F3-849F-2390FF20D308}"/>
    <cellStyle name="Standaard 3 6 3 2 4 2 2 2" xfId="17743" xr:uid="{407194BE-BC33-4610-8F80-025A0DC7E130}"/>
    <cellStyle name="Standaard 3 6 3 2 4 2 2 2 2" xfId="38112" xr:uid="{9BE0059A-3BA7-4955-AAA2-6431E2E12AC5}"/>
    <cellStyle name="Standaard 3 6 3 2 4 2 2 3" xfId="27928" xr:uid="{B22E8267-7691-4C22-8C0E-8ED71E8D2510}"/>
    <cellStyle name="Standaard 3 6 3 2 4 2 3" xfId="14822" xr:uid="{8ADFD186-4C5D-40AB-B588-881E787A0C75}"/>
    <cellStyle name="Standaard 3 6 3 2 4 2 3 2" xfId="35191" xr:uid="{4F77C7B8-BAB6-402C-B9F3-256D30B63208}"/>
    <cellStyle name="Standaard 3 6 3 2 4 2 4" xfId="25007" xr:uid="{6840559F-3BDD-4B06-9DA9-61D7D3D7B0CD}"/>
    <cellStyle name="Standaard 3 6 3 2 4 3" xfId="7553" xr:uid="{C6168975-ABCF-4897-B5F1-AF1622F295C1}"/>
    <cellStyle name="Standaard 3 6 3 2 4 3 2" xfId="17742" xr:uid="{648A5821-C1DF-4EF9-BABD-D1EB3C4626EE}"/>
    <cellStyle name="Standaard 3 6 3 2 4 3 2 2" xfId="38111" xr:uid="{2AA37CAD-71A7-4E4D-9316-744ECC7B6F72}"/>
    <cellStyle name="Standaard 3 6 3 2 4 3 3" xfId="27927" xr:uid="{58084A3B-33FD-4A62-8042-2A906328E86B}"/>
    <cellStyle name="Standaard 3 6 3 2 4 4" xfId="12279" xr:uid="{EEC93908-F7BB-4195-961B-56B6E2EB9FB4}"/>
    <cellStyle name="Standaard 3 6 3 2 4 4 2" xfId="32648" xr:uid="{AEF25EEC-4428-4CFA-8764-9331A4E34141}"/>
    <cellStyle name="Standaard 3 6 3 2 4 5" xfId="22464" xr:uid="{4E279A07-DF97-4EFD-ACE1-411A96237CB2}"/>
    <cellStyle name="Standaard 3 6 3 2 5" xfId="2949" xr:uid="{3B69E34F-384E-4999-8333-110AB170776C}"/>
    <cellStyle name="Standaard 3 6 3 2 5 2" xfId="7555" xr:uid="{A244772C-128B-4396-9F4A-25EE617CFE52}"/>
    <cellStyle name="Standaard 3 6 3 2 5 2 2" xfId="17744" xr:uid="{C5B395F7-E67F-49AE-805C-F26FC62EE3BD}"/>
    <cellStyle name="Standaard 3 6 3 2 5 2 2 2" xfId="38113" xr:uid="{9B85FC8A-2B17-42A3-ADFB-76D07722C643}"/>
    <cellStyle name="Standaard 3 6 3 2 5 2 3" xfId="27929" xr:uid="{9D7D7CCB-18B1-49EB-8A5D-F94EC74EA172}"/>
    <cellStyle name="Standaard 3 6 3 2 5 3" xfId="13127" xr:uid="{124D42A4-14E6-408D-A98A-F10C74F07A4F}"/>
    <cellStyle name="Standaard 3 6 3 2 5 3 2" xfId="33496" xr:uid="{A24B0474-21D8-4A4F-9301-CC629503D399}"/>
    <cellStyle name="Standaard 3 6 3 2 5 4" xfId="23312" xr:uid="{815E9DA8-61EB-4BFF-AE94-F317EFA84DF4}"/>
    <cellStyle name="Standaard 3 6 3 2 6" xfId="7544" xr:uid="{AB6A94F3-A595-47C2-8D31-A95A6FA986C5}"/>
    <cellStyle name="Standaard 3 6 3 2 6 2" xfId="17733" xr:uid="{1F40DC71-4BC2-469E-AC34-4657E629AE79}"/>
    <cellStyle name="Standaard 3 6 3 2 6 2 2" xfId="38102" xr:uid="{62A51412-AE70-41BE-943E-D367916B3C5F}"/>
    <cellStyle name="Standaard 3 6 3 2 6 3" xfId="27918" xr:uid="{E95F1260-797B-4201-B4FC-5377608E56AF}"/>
    <cellStyle name="Standaard 3 6 3 2 7" xfId="10584" xr:uid="{588065AA-510B-4EC4-BA81-11C47239EF06}"/>
    <cellStyle name="Standaard 3 6 3 2 7 2" xfId="30953" xr:uid="{08FABE54-4EAE-4C3A-8000-11751037F955}"/>
    <cellStyle name="Standaard 3 6 3 2 8" xfId="20769" xr:uid="{381B4546-8CED-4DB1-A1D4-D53D656C7E18}"/>
    <cellStyle name="Standaard 3 6 3 3" xfId="692" xr:uid="{526A7DA2-E3A6-4E95-84EF-F2C7903C60AB}"/>
    <cellStyle name="Standaard 3 6 3 3 2" xfId="1542" xr:uid="{B1D10EB2-EE36-455E-9A96-F29B42B60805}"/>
    <cellStyle name="Standaard 3 6 3 3 2 2" xfId="4087" xr:uid="{9073770D-2E9A-4C12-8944-76F7709EAC34}"/>
    <cellStyle name="Standaard 3 6 3 3 2 2 2" xfId="7558" xr:uid="{3E7D523D-3402-452D-8BBA-31BAF98AEE84}"/>
    <cellStyle name="Standaard 3 6 3 3 2 2 2 2" xfId="17747" xr:uid="{41F1AF8D-16D7-4D28-9A18-9F295AE3DE0B}"/>
    <cellStyle name="Standaard 3 6 3 3 2 2 2 2 2" xfId="38116" xr:uid="{0032DA87-6066-4928-A7FA-725329387E34}"/>
    <cellStyle name="Standaard 3 6 3 3 2 2 2 3" xfId="27932" xr:uid="{D566DA3C-B548-4674-9C0F-BC7977032F89}"/>
    <cellStyle name="Standaard 3 6 3 3 2 2 3" xfId="14265" xr:uid="{E7CAEA29-5BD4-4246-8794-CE3DA94EF5E2}"/>
    <cellStyle name="Standaard 3 6 3 3 2 2 3 2" xfId="34634" xr:uid="{6B441FD1-5948-4D73-8922-0FA685AAFED6}"/>
    <cellStyle name="Standaard 3 6 3 3 2 2 4" xfId="24450" xr:uid="{56B02D77-0928-4140-BBCB-8F6734A0ACB0}"/>
    <cellStyle name="Standaard 3 6 3 3 2 3" xfId="7557" xr:uid="{4AA08648-8A69-4838-9545-4F29A20B241E}"/>
    <cellStyle name="Standaard 3 6 3 3 2 3 2" xfId="17746" xr:uid="{C88482CD-7EF4-4E76-ACFD-D094B3FC172E}"/>
    <cellStyle name="Standaard 3 6 3 3 2 3 2 2" xfId="38115" xr:uid="{772C6815-25E0-493D-8A2E-5F3338DB01F4}"/>
    <cellStyle name="Standaard 3 6 3 3 2 3 3" xfId="27931" xr:uid="{AC744462-3C17-463B-8899-916AF75E19C3}"/>
    <cellStyle name="Standaard 3 6 3 3 2 4" xfId="11722" xr:uid="{40046E54-D9FE-4EF1-97D1-0E36838037CD}"/>
    <cellStyle name="Standaard 3 6 3 3 2 4 2" xfId="32091" xr:uid="{C9A2B18E-9BAD-4926-8D10-138AE9679BC1}"/>
    <cellStyle name="Standaard 3 6 3 3 2 5" xfId="21907" xr:uid="{A454A302-6DC9-4EFD-B353-412B13A59928}"/>
    <cellStyle name="Standaard 3 6 3 3 3" xfId="2389" xr:uid="{66282163-514D-47FD-AC5A-BE7950FD266C}"/>
    <cellStyle name="Standaard 3 6 3 3 3 2" xfId="4934" xr:uid="{112B995F-989C-4434-A773-A5701004513A}"/>
    <cellStyle name="Standaard 3 6 3 3 3 2 2" xfId="7560" xr:uid="{DD058C74-0F94-435D-83A8-9FB983BE033C}"/>
    <cellStyle name="Standaard 3 6 3 3 3 2 2 2" xfId="17749" xr:uid="{08B24478-A92D-4E60-BAAC-52A64E8CC551}"/>
    <cellStyle name="Standaard 3 6 3 3 3 2 2 2 2" xfId="38118" xr:uid="{FF3FEB1F-5838-499A-BD13-E8E785CCC4E1}"/>
    <cellStyle name="Standaard 3 6 3 3 3 2 2 3" xfId="27934" xr:uid="{9F232063-1E0E-48FB-BE48-7B59EB8F21D8}"/>
    <cellStyle name="Standaard 3 6 3 3 3 2 3" xfId="15112" xr:uid="{DAA7BC80-2E4F-4F86-9DCA-D1CD8CB80B31}"/>
    <cellStyle name="Standaard 3 6 3 3 3 2 3 2" xfId="35481" xr:uid="{BC6BB258-F448-427F-8EC9-7E1DE25B2B44}"/>
    <cellStyle name="Standaard 3 6 3 3 3 2 4" xfId="25297" xr:uid="{9107BCBE-644B-4578-9729-93B16A09A8AD}"/>
    <cellStyle name="Standaard 3 6 3 3 3 3" xfId="7559" xr:uid="{5EB7C129-01E6-465F-B6F6-F477EC827A42}"/>
    <cellStyle name="Standaard 3 6 3 3 3 3 2" xfId="17748" xr:uid="{74485721-2B00-4A5F-8EE4-32511A3B9515}"/>
    <cellStyle name="Standaard 3 6 3 3 3 3 2 2" xfId="38117" xr:uid="{DA0D0D39-2AEA-4EB7-9824-8139306D97BB}"/>
    <cellStyle name="Standaard 3 6 3 3 3 3 3" xfId="27933" xr:uid="{82C1CA5F-EA23-4E87-827D-0DDC01C40F03}"/>
    <cellStyle name="Standaard 3 6 3 3 3 4" xfId="12569" xr:uid="{E2C551D5-47A4-4F61-9028-D87DDC7488A5}"/>
    <cellStyle name="Standaard 3 6 3 3 3 4 2" xfId="32938" xr:uid="{9A7940B0-DD48-43C8-8797-5CA1F7624851}"/>
    <cellStyle name="Standaard 3 6 3 3 3 5" xfId="22754" xr:uid="{FB65BF09-4CDB-4CC2-A572-E93954118243}"/>
    <cellStyle name="Standaard 3 6 3 3 4" xfId="3239" xr:uid="{8D888FC6-E29F-4F7E-BB8F-BB3F20DA9C04}"/>
    <cellStyle name="Standaard 3 6 3 3 4 2" xfId="7561" xr:uid="{B11B2317-7818-44C5-B471-FAB9BC17749A}"/>
    <cellStyle name="Standaard 3 6 3 3 4 2 2" xfId="17750" xr:uid="{12C74A58-125C-4B9C-9978-21C01327B3FD}"/>
    <cellStyle name="Standaard 3 6 3 3 4 2 2 2" xfId="38119" xr:uid="{4EA9DA1D-FDF3-425A-8D89-3A340F076B47}"/>
    <cellStyle name="Standaard 3 6 3 3 4 2 3" xfId="27935" xr:uid="{C053C2EC-9FAA-4724-866F-99D3FD215BBA}"/>
    <cellStyle name="Standaard 3 6 3 3 4 3" xfId="13417" xr:uid="{DC650397-CD62-408C-BBBC-08C9B8EFAE21}"/>
    <cellStyle name="Standaard 3 6 3 3 4 3 2" xfId="33786" xr:uid="{7B987D53-ECA3-486F-9CB1-783AC0D584A6}"/>
    <cellStyle name="Standaard 3 6 3 3 4 4" xfId="23602" xr:uid="{026929E2-55FA-48A2-97AE-93A1590040C4}"/>
    <cellStyle name="Standaard 3 6 3 3 5" xfId="7556" xr:uid="{CC604CD6-7D52-44C6-9682-6FB94778F562}"/>
    <cellStyle name="Standaard 3 6 3 3 5 2" xfId="17745" xr:uid="{26352688-5CC3-4BCD-BAB2-332135DA6F7E}"/>
    <cellStyle name="Standaard 3 6 3 3 5 2 2" xfId="38114" xr:uid="{09C23177-D430-4732-9844-429974E91B54}"/>
    <cellStyle name="Standaard 3 6 3 3 5 3" xfId="27930" xr:uid="{62BBEB17-2B62-42F1-A3C7-207D351E87CB}"/>
    <cellStyle name="Standaard 3 6 3 3 6" xfId="10874" xr:uid="{DA9ACD32-7EE1-475E-AA8C-0F5948C9ABBD}"/>
    <cellStyle name="Standaard 3 6 3 3 6 2" xfId="31243" xr:uid="{04FC0F70-00EC-44E9-898E-8F2151FBC3B3}"/>
    <cellStyle name="Standaard 3 6 3 3 7" xfId="21059" xr:uid="{FB47210D-7D66-4142-B12A-2FED1ED41193}"/>
    <cellStyle name="Standaard 3 6 3 4" xfId="1118" xr:uid="{5B201955-4D2B-450C-B724-825C361C096D}"/>
    <cellStyle name="Standaard 3 6 3 4 2" xfId="3663" xr:uid="{61949B5A-FFAE-49B1-8FDD-ED831607C2DA}"/>
    <cellStyle name="Standaard 3 6 3 4 2 2" xfId="7563" xr:uid="{A8D74DC5-D351-45E3-8AE9-1CFCE71B26E1}"/>
    <cellStyle name="Standaard 3 6 3 4 2 2 2" xfId="17752" xr:uid="{78A42944-9543-4AEE-AA12-6735A38DB92F}"/>
    <cellStyle name="Standaard 3 6 3 4 2 2 2 2" xfId="38121" xr:uid="{DCF9754A-1379-47C0-A88A-D78635DE920F}"/>
    <cellStyle name="Standaard 3 6 3 4 2 2 3" xfId="27937" xr:uid="{D9C9EC8F-2E18-4245-A349-5DA085B1616A}"/>
    <cellStyle name="Standaard 3 6 3 4 2 3" xfId="13841" xr:uid="{B3E35FF1-883B-4695-B676-A2D39DA787F5}"/>
    <cellStyle name="Standaard 3 6 3 4 2 3 2" xfId="34210" xr:uid="{E50D63A7-D448-47E7-9ACF-D9809FB1C63C}"/>
    <cellStyle name="Standaard 3 6 3 4 2 4" xfId="24026" xr:uid="{E39D308F-F2EA-415E-83B2-98AA7C21F5D6}"/>
    <cellStyle name="Standaard 3 6 3 4 3" xfId="7562" xr:uid="{6F0B90CA-9BBD-4126-A211-21A435166397}"/>
    <cellStyle name="Standaard 3 6 3 4 3 2" xfId="17751" xr:uid="{36EFC6B9-3B07-4383-ABBD-8242F9B82EB8}"/>
    <cellStyle name="Standaard 3 6 3 4 3 2 2" xfId="38120" xr:uid="{B736A3F3-FC04-4B11-B0E5-764B923D093F}"/>
    <cellStyle name="Standaard 3 6 3 4 3 3" xfId="27936" xr:uid="{3396455E-C414-434D-AB3E-3F9B0C655F05}"/>
    <cellStyle name="Standaard 3 6 3 4 4" xfId="11298" xr:uid="{C6FBA7A0-D643-499F-9204-C91765A5B8F2}"/>
    <cellStyle name="Standaard 3 6 3 4 4 2" xfId="31667" xr:uid="{5A9481E2-14FE-457B-9D73-90A998159F9B}"/>
    <cellStyle name="Standaard 3 6 3 4 5" xfId="21483" xr:uid="{8DCCAA6E-CB37-4273-ABCD-2AE4F4DA77CD}"/>
    <cellStyle name="Standaard 3 6 3 5" xfId="1965" xr:uid="{69A354A5-3500-4B50-8C65-BBCD70FCEA35}"/>
    <cellStyle name="Standaard 3 6 3 5 2" xfId="4510" xr:uid="{7C391716-603F-4D3E-B8B2-39DCB0EF55A7}"/>
    <cellStyle name="Standaard 3 6 3 5 2 2" xfId="7565" xr:uid="{6FB7D2A9-1550-4AD8-BFE3-E5758E886237}"/>
    <cellStyle name="Standaard 3 6 3 5 2 2 2" xfId="17754" xr:uid="{40A3F769-D507-4DCA-B3C7-4FA5B056619C}"/>
    <cellStyle name="Standaard 3 6 3 5 2 2 2 2" xfId="38123" xr:uid="{F13DE76F-1169-410C-925F-BEFCCE96116F}"/>
    <cellStyle name="Standaard 3 6 3 5 2 2 3" xfId="27939" xr:uid="{669CAE70-10CF-4925-8779-99E02EC3292F}"/>
    <cellStyle name="Standaard 3 6 3 5 2 3" xfId="14688" xr:uid="{37A9D896-4ED0-48A2-A247-5A002F6B1497}"/>
    <cellStyle name="Standaard 3 6 3 5 2 3 2" xfId="35057" xr:uid="{C6846833-EEF3-4178-9B53-FACC80325F6E}"/>
    <cellStyle name="Standaard 3 6 3 5 2 4" xfId="24873" xr:uid="{77B60AE9-6E30-45D4-B4CB-F7758F2D9D33}"/>
    <cellStyle name="Standaard 3 6 3 5 3" xfId="7564" xr:uid="{590612A8-97AA-4C49-8069-3F238E811DF4}"/>
    <cellStyle name="Standaard 3 6 3 5 3 2" xfId="17753" xr:uid="{93FB71D3-C3FD-4C0B-ADE7-B5FF04AF2D92}"/>
    <cellStyle name="Standaard 3 6 3 5 3 2 2" xfId="38122" xr:uid="{5A5BE7AF-8E5F-484C-9E7E-4B5D712428B6}"/>
    <cellStyle name="Standaard 3 6 3 5 3 3" xfId="27938" xr:uid="{5EF5C5B2-BEC7-4BD5-BB6E-C25CAAF439D3}"/>
    <cellStyle name="Standaard 3 6 3 5 4" xfId="12145" xr:uid="{B5F75C89-71C7-4480-A376-4E0E2082230E}"/>
    <cellStyle name="Standaard 3 6 3 5 4 2" xfId="32514" xr:uid="{568FE7DD-5B1C-41A1-BF72-6A3F992CDCEE}"/>
    <cellStyle name="Standaard 3 6 3 5 5" xfId="22330" xr:uid="{BABA4481-42E1-4537-8C2B-4819CB1D3FB2}"/>
    <cellStyle name="Standaard 3 6 3 6" xfId="2815" xr:uid="{EA2921D6-7904-4BFD-9AD8-ECF07A2704BD}"/>
    <cellStyle name="Standaard 3 6 3 6 2" xfId="7566" xr:uid="{854BE6E8-B197-48BA-A056-3414D0F0DF93}"/>
    <cellStyle name="Standaard 3 6 3 6 2 2" xfId="17755" xr:uid="{29A903DB-1DC4-443C-92DC-F0F02DB38024}"/>
    <cellStyle name="Standaard 3 6 3 6 2 2 2" xfId="38124" xr:uid="{A2E64BDB-471A-4AEF-A5E8-693B93BE7D38}"/>
    <cellStyle name="Standaard 3 6 3 6 2 3" xfId="27940" xr:uid="{68AE78C2-4C1D-4586-90A8-41EEAFB7F4B8}"/>
    <cellStyle name="Standaard 3 6 3 6 3" xfId="12993" xr:uid="{16721D69-8D86-4B2F-93E0-AB04358B7468}"/>
    <cellStyle name="Standaard 3 6 3 6 3 2" xfId="33362" xr:uid="{17158CD7-7C4F-4B77-B61B-42942D6C1F63}"/>
    <cellStyle name="Standaard 3 6 3 6 4" xfId="23178" xr:uid="{FF5D4D52-4A6A-4AD8-A3F9-EAC5C3DDA7B3}"/>
    <cellStyle name="Standaard 3 6 3 7" xfId="7543" xr:uid="{94F1850F-A8FF-4572-8ACB-36CE0C24FF60}"/>
    <cellStyle name="Standaard 3 6 3 7 2" xfId="17732" xr:uid="{E71443C1-9BC0-43F3-B76F-E8C056CFF731}"/>
    <cellStyle name="Standaard 3 6 3 7 2 2" xfId="38101" xr:uid="{336D75CA-874D-4A58-8EE5-434F4EB1055C}"/>
    <cellStyle name="Standaard 3 6 3 7 3" xfId="27917" xr:uid="{0E927425-E593-470A-9833-FA39E3FDB29A}"/>
    <cellStyle name="Standaard 3 6 3 8" xfId="10450" xr:uid="{592208AB-D3B1-4137-B4AD-D4056FBE3409}"/>
    <cellStyle name="Standaard 3 6 3 8 2" xfId="30819" xr:uid="{67F5D105-9B2B-435C-BAAE-24700F5A8C4A}"/>
    <cellStyle name="Standaard 3 6 3 9" xfId="20635" xr:uid="{F97B6DB9-5427-43BE-9EC9-AFD6AA87B3C4}"/>
    <cellStyle name="Standaard 3 6 4" xfId="202" xr:uid="{12980289-7D1A-46C8-96D5-DAD7D9B6626D}"/>
    <cellStyle name="Standaard 3 6 4 2" xfId="760" xr:uid="{CD110E7D-160C-4CC8-B97A-6058D4CAED5E}"/>
    <cellStyle name="Standaard 3 6 4 2 2" xfId="1610" xr:uid="{AE928591-3078-4E52-8130-35937FA4ED22}"/>
    <cellStyle name="Standaard 3 6 4 2 2 2" xfId="4155" xr:uid="{26DAA5BD-5096-4CB4-AFBB-606C006DC3DE}"/>
    <cellStyle name="Standaard 3 6 4 2 2 2 2" xfId="7570" xr:uid="{A61ECD98-06C8-4944-9747-74E918D5DC5F}"/>
    <cellStyle name="Standaard 3 6 4 2 2 2 2 2" xfId="17759" xr:uid="{346743E0-5C04-449C-BB29-F6B9C100F039}"/>
    <cellStyle name="Standaard 3 6 4 2 2 2 2 2 2" xfId="38128" xr:uid="{1503A5B4-84C9-4171-818E-D632C86EBA80}"/>
    <cellStyle name="Standaard 3 6 4 2 2 2 2 3" xfId="27944" xr:uid="{BAA159DE-6BE7-4F09-A03C-7A2F457774E4}"/>
    <cellStyle name="Standaard 3 6 4 2 2 2 3" xfId="14333" xr:uid="{08CBD27A-F546-4365-9440-330402342703}"/>
    <cellStyle name="Standaard 3 6 4 2 2 2 3 2" xfId="34702" xr:uid="{CD918A81-4FBA-440A-B38F-21C52CF40BE9}"/>
    <cellStyle name="Standaard 3 6 4 2 2 2 4" xfId="24518" xr:uid="{6913017E-82CC-430C-9B4B-52B6866501D2}"/>
    <cellStyle name="Standaard 3 6 4 2 2 3" xfId="7569" xr:uid="{80C7A16E-D782-4EAF-809B-8BECE21B9AE3}"/>
    <cellStyle name="Standaard 3 6 4 2 2 3 2" xfId="17758" xr:uid="{E7C0FD08-9554-4FA3-89B2-46E5F5D3D145}"/>
    <cellStyle name="Standaard 3 6 4 2 2 3 2 2" xfId="38127" xr:uid="{E0595B81-71E6-45E7-A508-486276881FCB}"/>
    <cellStyle name="Standaard 3 6 4 2 2 3 3" xfId="27943" xr:uid="{94313788-C469-42D6-BDCC-2ED1C66FB318}"/>
    <cellStyle name="Standaard 3 6 4 2 2 4" xfId="11790" xr:uid="{0BBE9B80-B656-45E5-9BEE-C00C71CC7D7F}"/>
    <cellStyle name="Standaard 3 6 4 2 2 4 2" xfId="32159" xr:uid="{539DA256-E186-4B8C-AF08-88515CC7B6AC}"/>
    <cellStyle name="Standaard 3 6 4 2 2 5" xfId="21975" xr:uid="{2DC69163-5974-45E6-86F7-65845308E8B5}"/>
    <cellStyle name="Standaard 3 6 4 2 3" xfId="2457" xr:uid="{F1D42540-C81E-4AE0-8AA0-617279F22627}"/>
    <cellStyle name="Standaard 3 6 4 2 3 2" xfId="5002" xr:uid="{C844CC35-D152-4F33-B6B6-D437C34BC327}"/>
    <cellStyle name="Standaard 3 6 4 2 3 2 2" xfId="7572" xr:uid="{BB8B9823-6DFB-4F7D-8A35-4BBA8A5CF279}"/>
    <cellStyle name="Standaard 3 6 4 2 3 2 2 2" xfId="17761" xr:uid="{8E117E4C-D718-421F-8291-DEA17FF4DEAB}"/>
    <cellStyle name="Standaard 3 6 4 2 3 2 2 2 2" xfId="38130" xr:uid="{8F3B0021-E1AA-414A-9456-D142993B32DE}"/>
    <cellStyle name="Standaard 3 6 4 2 3 2 2 3" xfId="27946" xr:uid="{331EB76C-6C07-4F96-8CAC-9D58B101E13C}"/>
    <cellStyle name="Standaard 3 6 4 2 3 2 3" xfId="15180" xr:uid="{1BF4EDD2-029A-4BCB-A397-1680A4D39F9C}"/>
    <cellStyle name="Standaard 3 6 4 2 3 2 3 2" xfId="35549" xr:uid="{32FFF197-4DBF-4C36-AC74-A423C5AB1103}"/>
    <cellStyle name="Standaard 3 6 4 2 3 2 4" xfId="25365" xr:uid="{20D8D75D-C325-4746-812C-AA997E6C4593}"/>
    <cellStyle name="Standaard 3 6 4 2 3 3" xfId="7571" xr:uid="{66B55D2E-2F65-4D92-9995-0FD35FA7D3A3}"/>
    <cellStyle name="Standaard 3 6 4 2 3 3 2" xfId="17760" xr:uid="{AACA4A08-D1B6-4AD1-86BB-743B5A30B63E}"/>
    <cellStyle name="Standaard 3 6 4 2 3 3 2 2" xfId="38129" xr:uid="{545EA338-5953-4B32-A231-9E1897298F30}"/>
    <cellStyle name="Standaard 3 6 4 2 3 3 3" xfId="27945" xr:uid="{619CDF2E-A420-409C-9974-D67A7658F0C7}"/>
    <cellStyle name="Standaard 3 6 4 2 3 4" xfId="12637" xr:uid="{1F63FBEC-63E8-494A-B5D8-553C2E8233F7}"/>
    <cellStyle name="Standaard 3 6 4 2 3 4 2" xfId="33006" xr:uid="{6566B0E0-DC80-41DC-9440-7A9DFB45D093}"/>
    <cellStyle name="Standaard 3 6 4 2 3 5" xfId="22822" xr:uid="{D1298903-0FB6-4DC2-B8C5-CF07AEAC5D2E}"/>
    <cellStyle name="Standaard 3 6 4 2 4" xfId="3307" xr:uid="{BF19F0BB-6950-433F-A0F8-CC9F21D39605}"/>
    <cellStyle name="Standaard 3 6 4 2 4 2" xfId="7573" xr:uid="{F7B5FAED-AD06-4900-8618-A5F1E83C2409}"/>
    <cellStyle name="Standaard 3 6 4 2 4 2 2" xfId="17762" xr:uid="{18BC704D-56F1-4625-85FB-9FC0293E3AAC}"/>
    <cellStyle name="Standaard 3 6 4 2 4 2 2 2" xfId="38131" xr:uid="{FD665C09-BBC8-449D-90E6-B4B55B78767C}"/>
    <cellStyle name="Standaard 3 6 4 2 4 2 3" xfId="27947" xr:uid="{A494254B-8BBA-4C4A-BA51-EE9FACCC39D3}"/>
    <cellStyle name="Standaard 3 6 4 2 4 3" xfId="13485" xr:uid="{51431C6D-22C0-4204-8839-E1DAD33AEBDB}"/>
    <cellStyle name="Standaard 3 6 4 2 4 3 2" xfId="33854" xr:uid="{EDC794EE-A635-49E8-B24B-668AFCD2CB37}"/>
    <cellStyle name="Standaard 3 6 4 2 4 4" xfId="23670" xr:uid="{48D197B3-DE96-4535-926D-876BA818BA68}"/>
    <cellStyle name="Standaard 3 6 4 2 5" xfId="7568" xr:uid="{51609C53-C1DE-48EC-8A28-462513BF0B2F}"/>
    <cellStyle name="Standaard 3 6 4 2 5 2" xfId="17757" xr:uid="{409E5207-1E74-4328-BDCF-0768FBB9CEE1}"/>
    <cellStyle name="Standaard 3 6 4 2 5 2 2" xfId="38126" xr:uid="{529A187A-50EA-439B-98D6-5594DCC22458}"/>
    <cellStyle name="Standaard 3 6 4 2 5 3" xfId="27942" xr:uid="{78B3B219-EDA1-420D-93F1-371BF43273BC}"/>
    <cellStyle name="Standaard 3 6 4 2 6" xfId="10942" xr:uid="{09E37AED-1FE7-4CD8-B157-A20F21229754}"/>
    <cellStyle name="Standaard 3 6 4 2 6 2" xfId="31311" xr:uid="{233F5DF4-5CFE-4FBD-B878-E792AD5B1AF9}"/>
    <cellStyle name="Standaard 3 6 4 2 7" xfId="21127" xr:uid="{962D0056-A984-4323-A056-BA69A5F9EFA8}"/>
    <cellStyle name="Standaard 3 6 4 3" xfId="1186" xr:uid="{C78C0B3C-D7B7-4E33-8391-1E8144E50E7F}"/>
    <cellStyle name="Standaard 3 6 4 3 2" xfId="3731" xr:uid="{AA91C782-C4C8-44A4-9AC0-44DE287CF590}"/>
    <cellStyle name="Standaard 3 6 4 3 2 2" xfId="7575" xr:uid="{3DFDE2B0-ED1D-4824-8226-B5A553C784EA}"/>
    <cellStyle name="Standaard 3 6 4 3 2 2 2" xfId="17764" xr:uid="{3482B696-0733-49D4-97C4-31D7890FD5F0}"/>
    <cellStyle name="Standaard 3 6 4 3 2 2 2 2" xfId="38133" xr:uid="{E9C0693C-9890-4262-93D9-C564228C1736}"/>
    <cellStyle name="Standaard 3 6 4 3 2 2 3" xfId="27949" xr:uid="{580CCF02-4FF3-4E7C-888A-64428636587A}"/>
    <cellStyle name="Standaard 3 6 4 3 2 3" xfId="13909" xr:uid="{B0F68227-C3C5-4995-B926-FC32B800FD52}"/>
    <cellStyle name="Standaard 3 6 4 3 2 3 2" xfId="34278" xr:uid="{793D062B-B32C-4969-8AAA-C2FEA743CFFA}"/>
    <cellStyle name="Standaard 3 6 4 3 2 4" xfId="24094" xr:uid="{0B3A4E73-E66E-4BA0-99FA-4E7ECF75C596}"/>
    <cellStyle name="Standaard 3 6 4 3 3" xfId="7574" xr:uid="{10913EC2-EB26-435B-B28E-A6D2AD07DBF2}"/>
    <cellStyle name="Standaard 3 6 4 3 3 2" xfId="17763" xr:uid="{E7EDDC0C-3A75-4865-9DE8-8791B810440D}"/>
    <cellStyle name="Standaard 3 6 4 3 3 2 2" xfId="38132" xr:uid="{A20BD4A3-F1A9-4F7B-86AC-ACC94B93DC78}"/>
    <cellStyle name="Standaard 3 6 4 3 3 3" xfId="27948" xr:uid="{E814B653-01E8-491B-8E7B-46376C40C51B}"/>
    <cellStyle name="Standaard 3 6 4 3 4" xfId="11366" xr:uid="{8ED4D9D5-C54B-4288-AB36-3C4E97E7E695}"/>
    <cellStyle name="Standaard 3 6 4 3 4 2" xfId="31735" xr:uid="{8C8D9D58-0408-4E85-808F-65A832F518A0}"/>
    <cellStyle name="Standaard 3 6 4 3 5" xfId="21551" xr:uid="{7F6B855D-CB0B-490D-BF93-90A5209C6516}"/>
    <cellStyle name="Standaard 3 6 4 4" xfId="2033" xr:uid="{18804372-409B-434E-93A8-6CFC1F0987E9}"/>
    <cellStyle name="Standaard 3 6 4 4 2" xfId="4578" xr:uid="{39CDC11A-EC73-4C1C-B0B1-7CF91018E1B8}"/>
    <cellStyle name="Standaard 3 6 4 4 2 2" xfId="7577" xr:uid="{5C283A64-5A41-4AF0-86A1-3B14B647E7D7}"/>
    <cellStyle name="Standaard 3 6 4 4 2 2 2" xfId="17766" xr:uid="{F0FC5FD8-EB1A-49CA-B324-1A0DB4C46645}"/>
    <cellStyle name="Standaard 3 6 4 4 2 2 2 2" xfId="38135" xr:uid="{75236407-D98B-4EDD-8FFA-12447E8B5D90}"/>
    <cellStyle name="Standaard 3 6 4 4 2 2 3" xfId="27951" xr:uid="{148D8968-CD3E-4068-9ECE-0D3D75CDD3FC}"/>
    <cellStyle name="Standaard 3 6 4 4 2 3" xfId="14756" xr:uid="{07182EFE-ED5E-4118-ABB0-C4B27AFE93F8}"/>
    <cellStyle name="Standaard 3 6 4 4 2 3 2" xfId="35125" xr:uid="{6434BC22-C343-47A2-AC03-353ED61B4162}"/>
    <cellStyle name="Standaard 3 6 4 4 2 4" xfId="24941" xr:uid="{4BD34443-9DA6-4538-AAC0-2DCB1A582AC1}"/>
    <cellStyle name="Standaard 3 6 4 4 3" xfId="7576" xr:uid="{898695AF-DFD9-447E-94F7-800A236497E8}"/>
    <cellStyle name="Standaard 3 6 4 4 3 2" xfId="17765" xr:uid="{3BD33995-71EB-4881-A0A4-20B606087383}"/>
    <cellStyle name="Standaard 3 6 4 4 3 2 2" xfId="38134" xr:uid="{0CCE24E8-E3B5-4922-8152-69D4F5725B39}"/>
    <cellStyle name="Standaard 3 6 4 4 3 3" xfId="27950" xr:uid="{B50373A6-7047-4652-BDDB-9CA358F0A272}"/>
    <cellStyle name="Standaard 3 6 4 4 4" xfId="12213" xr:uid="{72C50E30-6BE1-4D10-B64C-3FF86EDCC9EC}"/>
    <cellStyle name="Standaard 3 6 4 4 4 2" xfId="32582" xr:uid="{2A41F6BF-DC3C-45A4-85BE-D7B99E995DBC}"/>
    <cellStyle name="Standaard 3 6 4 4 5" xfId="22398" xr:uid="{4F13C4E1-7FF4-472D-8219-A1B5B2F32BAF}"/>
    <cellStyle name="Standaard 3 6 4 5" xfId="2883" xr:uid="{3B77DA5F-686E-42B7-9C69-B67A0CFC0140}"/>
    <cellStyle name="Standaard 3 6 4 5 2" xfId="7578" xr:uid="{AF1C5A48-BF6E-4A5C-837B-112053F6FD52}"/>
    <cellStyle name="Standaard 3 6 4 5 2 2" xfId="17767" xr:uid="{A6F0E27E-6E10-43A1-81FF-7B69B75744DE}"/>
    <cellStyle name="Standaard 3 6 4 5 2 2 2" xfId="38136" xr:uid="{6AE76596-1C94-48A6-AB1B-E9E1C45191AA}"/>
    <cellStyle name="Standaard 3 6 4 5 2 3" xfId="27952" xr:uid="{B95186FA-68B1-4041-871D-795B9F1815A6}"/>
    <cellStyle name="Standaard 3 6 4 5 3" xfId="13061" xr:uid="{3F8CACA8-140C-495A-9682-7BC1CD5C9665}"/>
    <cellStyle name="Standaard 3 6 4 5 3 2" xfId="33430" xr:uid="{0E4D66E2-2E06-42B6-B199-57C6F5983E76}"/>
    <cellStyle name="Standaard 3 6 4 5 4" xfId="23246" xr:uid="{0EED892E-DD93-44CD-AF83-44FED4F209EA}"/>
    <cellStyle name="Standaard 3 6 4 6" xfId="7567" xr:uid="{1D31257B-3825-432C-9A20-D4104BAB7032}"/>
    <cellStyle name="Standaard 3 6 4 6 2" xfId="17756" xr:uid="{6623D6A2-2DEF-486F-9A5F-B2E6D8D9D479}"/>
    <cellStyle name="Standaard 3 6 4 6 2 2" xfId="38125" xr:uid="{46318D51-BE6F-4F6C-90CF-321CDE7B11F1}"/>
    <cellStyle name="Standaard 3 6 4 6 3" xfId="27941" xr:uid="{9F5D1A62-451B-4C40-985D-F39A56D6B9B0}"/>
    <cellStyle name="Standaard 3 6 4 7" xfId="10518" xr:uid="{B11720A5-BC02-41FF-A015-E115566F48AD}"/>
    <cellStyle name="Standaard 3 6 4 7 2" xfId="30887" xr:uid="{E2705F0E-9181-47C1-87FF-E9ADFB813DA4}"/>
    <cellStyle name="Standaard 3 6 4 8" xfId="20703" xr:uid="{B8BFF99F-A257-4788-8EB9-0E42B2DFDECB}"/>
    <cellStyle name="Standaard 3 6 5" xfId="456" xr:uid="{0DFD0A19-1F97-4EC8-9EC1-A3A03F9AAFA6}"/>
    <cellStyle name="Standaard 3 6 5 2" xfId="916" xr:uid="{603C4924-7292-4E3F-ADBB-CB5E224136B6}"/>
    <cellStyle name="Standaard 3 6 5 2 2" xfId="1766" xr:uid="{45C284BC-D60E-4F0D-8D97-B102311BAC42}"/>
    <cellStyle name="Standaard 3 6 5 2 2 2" xfId="4311" xr:uid="{2FC38D81-A351-4E89-84FB-324EBBF315D2}"/>
    <cellStyle name="Standaard 3 6 5 2 2 2 2" xfId="7582" xr:uid="{C79C558E-6FDB-45E2-9DA6-6F997F3F97B4}"/>
    <cellStyle name="Standaard 3 6 5 2 2 2 2 2" xfId="17771" xr:uid="{58A16429-11D6-4DBB-B2A6-21EF5562964E}"/>
    <cellStyle name="Standaard 3 6 5 2 2 2 2 2 2" xfId="38140" xr:uid="{C01C799B-CAB3-4E61-B75A-0ED5A4C12BB8}"/>
    <cellStyle name="Standaard 3 6 5 2 2 2 2 3" xfId="27956" xr:uid="{76EC42CF-2DE4-4B1F-BB42-2C7D7A94D6C1}"/>
    <cellStyle name="Standaard 3 6 5 2 2 2 3" xfId="14489" xr:uid="{42569011-113D-4909-9313-46064E0C0A0A}"/>
    <cellStyle name="Standaard 3 6 5 2 2 2 3 2" xfId="34858" xr:uid="{5AF17CB9-C9C7-451B-82CE-B722BB441D9D}"/>
    <cellStyle name="Standaard 3 6 5 2 2 2 4" xfId="24674" xr:uid="{9B543315-EFCB-44D9-AF71-E2DE78E4E1CA}"/>
    <cellStyle name="Standaard 3 6 5 2 2 3" xfId="7581" xr:uid="{4F047690-02F6-44DE-BDD0-86EBE0931A57}"/>
    <cellStyle name="Standaard 3 6 5 2 2 3 2" xfId="17770" xr:uid="{ED80C7D6-6248-43DD-AC83-3C7B75001776}"/>
    <cellStyle name="Standaard 3 6 5 2 2 3 2 2" xfId="38139" xr:uid="{0DE39FC1-539B-4435-8112-1D0A54982B68}"/>
    <cellStyle name="Standaard 3 6 5 2 2 3 3" xfId="27955" xr:uid="{3A607114-6A6D-4988-A22F-381068370D7D}"/>
    <cellStyle name="Standaard 3 6 5 2 2 4" xfId="11946" xr:uid="{3F091F69-3723-44CD-9657-108F5C3DC5CA}"/>
    <cellStyle name="Standaard 3 6 5 2 2 4 2" xfId="32315" xr:uid="{BFF71DE1-8190-4CCA-8D4E-72FF292D3D48}"/>
    <cellStyle name="Standaard 3 6 5 2 2 5" xfId="22131" xr:uid="{8F9A7837-048D-4304-8AB0-29F4B6878FA7}"/>
    <cellStyle name="Standaard 3 6 5 2 3" xfId="2613" xr:uid="{FA8B8C3F-6887-4F42-94B4-3522AC617254}"/>
    <cellStyle name="Standaard 3 6 5 2 3 2" xfId="5158" xr:uid="{5F9989CE-0877-4133-AA02-B98BBF979A97}"/>
    <cellStyle name="Standaard 3 6 5 2 3 2 2" xfId="7584" xr:uid="{FC4CB5A5-24C0-4345-BD49-F6330B56082E}"/>
    <cellStyle name="Standaard 3 6 5 2 3 2 2 2" xfId="17773" xr:uid="{7C9DD043-EEBE-4456-8403-972060F18296}"/>
    <cellStyle name="Standaard 3 6 5 2 3 2 2 2 2" xfId="38142" xr:uid="{069DC1F6-6745-435D-8086-0387B8EAD51E}"/>
    <cellStyle name="Standaard 3 6 5 2 3 2 2 3" xfId="27958" xr:uid="{293DCC72-FA68-4ED7-B8DA-1694D4D7EB0C}"/>
    <cellStyle name="Standaard 3 6 5 2 3 2 3" xfId="15336" xr:uid="{52991F72-FCD2-46B1-9E51-276349038ECC}"/>
    <cellStyle name="Standaard 3 6 5 2 3 2 3 2" xfId="35705" xr:uid="{DBB5575B-8CF1-44CB-A935-0450319262FB}"/>
    <cellStyle name="Standaard 3 6 5 2 3 2 4" xfId="25521" xr:uid="{4033A77D-104E-4C5E-B1D1-7EA8A70C9CE5}"/>
    <cellStyle name="Standaard 3 6 5 2 3 3" xfId="7583" xr:uid="{4B16B23D-2F84-49BD-A228-5ED296AD8A09}"/>
    <cellStyle name="Standaard 3 6 5 2 3 3 2" xfId="17772" xr:uid="{30C26DE5-4C68-409F-8122-84E3AF199035}"/>
    <cellStyle name="Standaard 3 6 5 2 3 3 2 2" xfId="38141" xr:uid="{BCC54569-43B9-4A48-B20A-A358A4253654}"/>
    <cellStyle name="Standaard 3 6 5 2 3 3 3" xfId="27957" xr:uid="{DF0AF9C5-F897-4474-B668-4A2D87348A27}"/>
    <cellStyle name="Standaard 3 6 5 2 3 4" xfId="12793" xr:uid="{14985F37-605E-460F-8108-9DB0398C0425}"/>
    <cellStyle name="Standaard 3 6 5 2 3 4 2" xfId="33162" xr:uid="{BD404559-E82A-430D-9CE7-4CEB6BEA8B71}"/>
    <cellStyle name="Standaard 3 6 5 2 3 5" xfId="22978" xr:uid="{09203140-19D0-460A-89CE-4D629B3F67A8}"/>
    <cellStyle name="Standaard 3 6 5 2 4" xfId="3463" xr:uid="{B80AD1C7-A9E7-4D0B-BC76-1B50BFB51688}"/>
    <cellStyle name="Standaard 3 6 5 2 4 2" xfId="7585" xr:uid="{FD61ABDF-B697-41B0-84DF-457CB97DF638}"/>
    <cellStyle name="Standaard 3 6 5 2 4 2 2" xfId="17774" xr:uid="{EB6E6708-000A-41D2-B32D-07FE07F482CA}"/>
    <cellStyle name="Standaard 3 6 5 2 4 2 2 2" xfId="38143" xr:uid="{70CB4DFA-DC14-4FC4-AB0C-C35F4A2D419F}"/>
    <cellStyle name="Standaard 3 6 5 2 4 2 3" xfId="27959" xr:uid="{4DC4EC92-6613-4155-AFE8-F44F0622AC77}"/>
    <cellStyle name="Standaard 3 6 5 2 4 3" xfId="13641" xr:uid="{7D005CEB-7F33-42AE-855D-E907208E9D76}"/>
    <cellStyle name="Standaard 3 6 5 2 4 3 2" xfId="34010" xr:uid="{D709600B-98AC-4110-B68B-900DA0230367}"/>
    <cellStyle name="Standaard 3 6 5 2 4 4" xfId="23826" xr:uid="{9BF05DFB-7D46-4851-9542-9426312CA1AC}"/>
    <cellStyle name="Standaard 3 6 5 2 5" xfId="7580" xr:uid="{A1A2118B-5A89-4964-8AD7-98E93FD7F57B}"/>
    <cellStyle name="Standaard 3 6 5 2 5 2" xfId="17769" xr:uid="{7ADAA7A9-9C36-4186-BDBD-E2B9AB822451}"/>
    <cellStyle name="Standaard 3 6 5 2 5 2 2" xfId="38138" xr:uid="{0DF9AA2F-8946-48AB-8BC5-1FB50567805F}"/>
    <cellStyle name="Standaard 3 6 5 2 5 3" xfId="27954" xr:uid="{BF1E6E24-14E3-4868-A2B9-8D085C77D1D1}"/>
    <cellStyle name="Standaard 3 6 5 2 6" xfId="11098" xr:uid="{1AAC5A48-A095-4CCD-9AAF-DCDCE597330A}"/>
    <cellStyle name="Standaard 3 6 5 2 6 2" xfId="31467" xr:uid="{EA8A9EC5-C300-4A12-899D-FF451397506A}"/>
    <cellStyle name="Standaard 3 6 5 2 7" xfId="21283" xr:uid="{8808C055-D19A-413B-8AA8-8827C2E36915}"/>
    <cellStyle name="Standaard 3 6 5 3" xfId="1342" xr:uid="{2E40B7BE-E8C7-4726-B26A-8BDEDBBA9267}"/>
    <cellStyle name="Standaard 3 6 5 3 2" xfId="3887" xr:uid="{6F9E6E7F-47B0-4442-8CED-0D802173150F}"/>
    <cellStyle name="Standaard 3 6 5 3 2 2" xfId="7587" xr:uid="{0FB9700C-7535-45F3-81F8-9A7B147C7D12}"/>
    <cellStyle name="Standaard 3 6 5 3 2 2 2" xfId="17776" xr:uid="{0D3532D0-2DDC-456E-A969-099DEEC3F2F6}"/>
    <cellStyle name="Standaard 3 6 5 3 2 2 2 2" xfId="38145" xr:uid="{F40CF9ED-01C8-4304-AF3D-FE5778892733}"/>
    <cellStyle name="Standaard 3 6 5 3 2 2 3" xfId="27961" xr:uid="{87BC54A2-9475-430D-9FE8-EB94D82F3056}"/>
    <cellStyle name="Standaard 3 6 5 3 2 3" xfId="14065" xr:uid="{89872F92-471E-4595-A5C6-63A0F95488C8}"/>
    <cellStyle name="Standaard 3 6 5 3 2 3 2" xfId="34434" xr:uid="{591EDAF4-B6CB-47DE-94A6-A04A048E6977}"/>
    <cellStyle name="Standaard 3 6 5 3 2 4" xfId="24250" xr:uid="{745BCB0F-207C-4F98-AB94-A466B96F9996}"/>
    <cellStyle name="Standaard 3 6 5 3 3" xfId="7586" xr:uid="{A54C6B01-7BAD-4974-B293-CE8BD147862B}"/>
    <cellStyle name="Standaard 3 6 5 3 3 2" xfId="17775" xr:uid="{39B19967-38B9-403D-BF01-392FA497C031}"/>
    <cellStyle name="Standaard 3 6 5 3 3 2 2" xfId="38144" xr:uid="{0BFB841B-49CB-4BFB-909A-9F631CD748AD}"/>
    <cellStyle name="Standaard 3 6 5 3 3 3" xfId="27960" xr:uid="{C947D9FA-64F8-4B7E-AD47-17F72F7EEDE5}"/>
    <cellStyle name="Standaard 3 6 5 3 4" xfId="11522" xr:uid="{67B10485-6B3D-4650-B122-6CCCDF7DC01D}"/>
    <cellStyle name="Standaard 3 6 5 3 4 2" xfId="31891" xr:uid="{AB6C2A50-7A58-4410-B207-78C6B3AD93AA}"/>
    <cellStyle name="Standaard 3 6 5 3 5" xfId="21707" xr:uid="{E8FFE07C-5254-4BA0-881E-09F817D848C0}"/>
    <cellStyle name="Standaard 3 6 5 4" xfId="2189" xr:uid="{9EB30A83-EE24-48D3-BE9C-1B0F3CF2A871}"/>
    <cellStyle name="Standaard 3 6 5 4 2" xfId="4734" xr:uid="{11ECDFAF-2B9A-465D-9529-E81739B996D8}"/>
    <cellStyle name="Standaard 3 6 5 4 2 2" xfId="7589" xr:uid="{130FCA41-BB0D-48B9-9AA5-3BD8D818DC1A}"/>
    <cellStyle name="Standaard 3 6 5 4 2 2 2" xfId="17778" xr:uid="{0A16054F-750B-4466-A36E-2243D6B30C6E}"/>
    <cellStyle name="Standaard 3 6 5 4 2 2 2 2" xfId="38147" xr:uid="{4D3FB6A1-AFE2-446B-8D2D-B02D5600F97C}"/>
    <cellStyle name="Standaard 3 6 5 4 2 2 3" xfId="27963" xr:uid="{D05B0F9D-75B2-40E2-9953-3F87F7105283}"/>
    <cellStyle name="Standaard 3 6 5 4 2 3" xfId="14912" xr:uid="{DDC359BB-B0E5-4C2D-A578-0B106CC27B7B}"/>
    <cellStyle name="Standaard 3 6 5 4 2 3 2" xfId="35281" xr:uid="{D1B42835-D23B-4218-AC5E-FF58635D6FB5}"/>
    <cellStyle name="Standaard 3 6 5 4 2 4" xfId="25097" xr:uid="{D05E6859-1087-45DA-8363-B9E113FB0C18}"/>
    <cellStyle name="Standaard 3 6 5 4 3" xfId="7588" xr:uid="{00E87173-898E-49DD-A70D-0EFC8AA9BECE}"/>
    <cellStyle name="Standaard 3 6 5 4 3 2" xfId="17777" xr:uid="{83E47030-7BB3-429F-A5BB-2A8B840592E2}"/>
    <cellStyle name="Standaard 3 6 5 4 3 2 2" xfId="38146" xr:uid="{CADDA4A7-D2F0-4227-A236-4A65160E6C44}"/>
    <cellStyle name="Standaard 3 6 5 4 3 3" xfId="27962" xr:uid="{8043D18D-F531-4447-BBC4-290D1FA39D5E}"/>
    <cellStyle name="Standaard 3 6 5 4 4" xfId="12369" xr:uid="{24567731-C199-4BE8-B123-C6CA69D16D5B}"/>
    <cellStyle name="Standaard 3 6 5 4 4 2" xfId="32738" xr:uid="{0E99E702-45BA-4AFE-A519-088BDB2253D4}"/>
    <cellStyle name="Standaard 3 6 5 4 5" xfId="22554" xr:uid="{11052B87-691B-41FE-8917-110752DD6AC2}"/>
    <cellStyle name="Standaard 3 6 5 5" xfId="3039" xr:uid="{18F19D97-2D6A-475B-BC19-3CD8B1438703}"/>
    <cellStyle name="Standaard 3 6 5 5 2" xfId="7590" xr:uid="{29369FBF-B41E-497A-BA73-8066C45AF094}"/>
    <cellStyle name="Standaard 3 6 5 5 2 2" xfId="17779" xr:uid="{3C6C7165-39BC-4703-81C7-B0AE8F005240}"/>
    <cellStyle name="Standaard 3 6 5 5 2 2 2" xfId="38148" xr:uid="{0704BAC1-2DA8-4065-AD20-AC8ACE21E065}"/>
    <cellStyle name="Standaard 3 6 5 5 2 3" xfId="27964" xr:uid="{A66C6C17-2BFC-4318-B002-D592E2EEFA53}"/>
    <cellStyle name="Standaard 3 6 5 5 3" xfId="13217" xr:uid="{ECFB6F96-5FE2-47BC-84C8-82EAD63C37D4}"/>
    <cellStyle name="Standaard 3 6 5 5 3 2" xfId="33586" xr:uid="{A4F39F5E-FB69-43F9-9639-A31D93D3F0FA}"/>
    <cellStyle name="Standaard 3 6 5 5 4" xfId="23402" xr:uid="{65DA7DEE-8E98-4E06-B6E3-C7B2E997A59F}"/>
    <cellStyle name="Standaard 3 6 5 6" xfId="7579" xr:uid="{752BBFA8-787E-4AC6-9FC2-8D90FD52E7F4}"/>
    <cellStyle name="Standaard 3 6 5 6 2" xfId="17768" xr:uid="{DD450479-59B9-42FF-8961-7A9D2E3F3E89}"/>
    <cellStyle name="Standaard 3 6 5 6 2 2" xfId="38137" xr:uid="{BD24CFED-9A7B-4E01-9FE4-CE2BABB178DF}"/>
    <cellStyle name="Standaard 3 6 5 6 3" xfId="27953" xr:uid="{88C28CD7-20EA-4FE7-AA98-E125C13A1B1A}"/>
    <cellStyle name="Standaard 3 6 5 7" xfId="10674" xr:uid="{8FC93739-F09B-4C96-BD21-19048DA67604}"/>
    <cellStyle name="Standaard 3 6 5 7 2" xfId="31043" xr:uid="{3382443B-4FC8-4BEC-8D6D-80B8F7158F7B}"/>
    <cellStyle name="Standaard 3 6 5 8" xfId="20859" xr:uid="{939EB5CD-AFDC-4E06-89AB-63047AE331A3}"/>
    <cellStyle name="Standaard 3 6 6" xfId="557" xr:uid="{92CF0206-3AD0-4AE7-ABB8-0FE5B06F47FB}"/>
    <cellStyle name="Standaard 3 6 6 2" xfId="983" xr:uid="{53307C17-1531-477E-BEEB-693356C03726}"/>
    <cellStyle name="Standaard 3 6 6 2 2" xfId="1833" xr:uid="{FCF4E76B-D7C3-4480-AE2F-C452FE433F55}"/>
    <cellStyle name="Standaard 3 6 6 2 2 2" xfId="4378" xr:uid="{0E409414-DC48-4916-A947-CE1C1FE211B4}"/>
    <cellStyle name="Standaard 3 6 6 2 2 2 2" xfId="7594" xr:uid="{CA46A4E0-B28B-47D0-9200-B65FA1192D80}"/>
    <cellStyle name="Standaard 3 6 6 2 2 2 2 2" xfId="17783" xr:uid="{A6B2DB25-4DBF-42F0-BC30-663BC49DEAAC}"/>
    <cellStyle name="Standaard 3 6 6 2 2 2 2 2 2" xfId="38152" xr:uid="{08EED847-AC78-4173-B523-EC46A00E619B}"/>
    <cellStyle name="Standaard 3 6 6 2 2 2 2 3" xfId="27968" xr:uid="{D0D8021F-83EC-48DE-85C0-EB91685CC2DA}"/>
    <cellStyle name="Standaard 3 6 6 2 2 2 3" xfId="14556" xr:uid="{1716F501-BC3E-4562-A555-91B2C4EA79F7}"/>
    <cellStyle name="Standaard 3 6 6 2 2 2 3 2" xfId="34925" xr:uid="{4604BC41-4EF3-4B96-BF2F-FBED0FC4162F}"/>
    <cellStyle name="Standaard 3 6 6 2 2 2 4" xfId="24741" xr:uid="{3B93AB09-ADB3-44C8-BB32-851CD68201BB}"/>
    <cellStyle name="Standaard 3 6 6 2 2 3" xfId="7593" xr:uid="{D89700FE-D724-40DC-B77B-3BC956EE8C46}"/>
    <cellStyle name="Standaard 3 6 6 2 2 3 2" xfId="17782" xr:uid="{D0A76F90-E299-4504-A319-7654997CB30D}"/>
    <cellStyle name="Standaard 3 6 6 2 2 3 2 2" xfId="38151" xr:uid="{6E29425E-96EE-4933-A54B-942D3D8FC9DB}"/>
    <cellStyle name="Standaard 3 6 6 2 2 3 3" xfId="27967" xr:uid="{CFB52CAD-65A6-4518-9E2A-B687548493B2}"/>
    <cellStyle name="Standaard 3 6 6 2 2 4" xfId="12013" xr:uid="{4DB6EC08-7146-4C40-9311-5B152AD06F2E}"/>
    <cellStyle name="Standaard 3 6 6 2 2 4 2" xfId="32382" xr:uid="{3B121DAA-D16C-41A0-87F2-253562350F98}"/>
    <cellStyle name="Standaard 3 6 6 2 2 5" xfId="22198" xr:uid="{DFBFF3C3-A746-4C39-A624-E07CD0623E1D}"/>
    <cellStyle name="Standaard 3 6 6 2 3" xfId="2680" xr:uid="{CB5092B2-AAC1-40E7-B864-A1C95229E0E8}"/>
    <cellStyle name="Standaard 3 6 6 2 3 2" xfId="5225" xr:uid="{A100AD14-008D-4A1B-89CB-29AAD0C68DBB}"/>
    <cellStyle name="Standaard 3 6 6 2 3 2 2" xfId="7596" xr:uid="{81657570-94BE-4165-8900-EE33172D7BF3}"/>
    <cellStyle name="Standaard 3 6 6 2 3 2 2 2" xfId="17785" xr:uid="{ECB6968B-32C7-41A5-B0DD-B53DE84E15BD}"/>
    <cellStyle name="Standaard 3 6 6 2 3 2 2 2 2" xfId="38154" xr:uid="{7865003F-C879-4BA6-A213-4057A996DBC2}"/>
    <cellStyle name="Standaard 3 6 6 2 3 2 2 3" xfId="27970" xr:uid="{E3301539-7A2B-4F7C-86F8-1E25F0B6FED0}"/>
    <cellStyle name="Standaard 3 6 6 2 3 2 3" xfId="15403" xr:uid="{5456D614-F45F-46DF-9B5B-1CA8279D3726}"/>
    <cellStyle name="Standaard 3 6 6 2 3 2 3 2" xfId="35772" xr:uid="{F3113E6B-AD7D-4344-9BBF-0408E23A07F3}"/>
    <cellStyle name="Standaard 3 6 6 2 3 2 4" xfId="25588" xr:uid="{46AEA4A1-C7F2-42A6-9477-F837BC077EF5}"/>
    <cellStyle name="Standaard 3 6 6 2 3 3" xfId="7595" xr:uid="{C7603198-DAB3-4442-B719-682136234475}"/>
    <cellStyle name="Standaard 3 6 6 2 3 3 2" xfId="17784" xr:uid="{D085CD74-3D78-4BE7-8EF6-CEDD09C58318}"/>
    <cellStyle name="Standaard 3 6 6 2 3 3 2 2" xfId="38153" xr:uid="{C0D50640-29C6-40CC-BA7C-2CE8A00D5D61}"/>
    <cellStyle name="Standaard 3 6 6 2 3 3 3" xfId="27969" xr:uid="{FEFC6AD4-EE4D-4470-8BDE-F8FA066C39EE}"/>
    <cellStyle name="Standaard 3 6 6 2 3 4" xfId="12860" xr:uid="{0719D8F9-072B-486E-B000-B3FA3730C3B1}"/>
    <cellStyle name="Standaard 3 6 6 2 3 4 2" xfId="33229" xr:uid="{E7A966E5-B8E1-455F-B064-6DF8647CC2AB}"/>
    <cellStyle name="Standaard 3 6 6 2 3 5" xfId="23045" xr:uid="{0557F2AD-D7C5-4223-975D-43284CF66381}"/>
    <cellStyle name="Standaard 3 6 6 2 4" xfId="3530" xr:uid="{1A3FEFFA-C360-4F79-86C0-5B29DAC9BF37}"/>
    <cellStyle name="Standaard 3 6 6 2 4 2" xfId="7597" xr:uid="{A7308654-DD8D-4214-8FB4-C33C895B2395}"/>
    <cellStyle name="Standaard 3 6 6 2 4 2 2" xfId="17786" xr:uid="{4AA4749A-513A-427A-8BE7-0471979750A8}"/>
    <cellStyle name="Standaard 3 6 6 2 4 2 2 2" xfId="38155" xr:uid="{7FB23A72-4863-4453-A453-56E8E96DCB8C}"/>
    <cellStyle name="Standaard 3 6 6 2 4 2 3" xfId="27971" xr:uid="{F492AB4E-692B-4F22-8161-EF93619282A7}"/>
    <cellStyle name="Standaard 3 6 6 2 4 3" xfId="13708" xr:uid="{B35E5AFD-942E-4A0A-9489-31796265DF7C}"/>
    <cellStyle name="Standaard 3 6 6 2 4 3 2" xfId="34077" xr:uid="{033B6927-B170-4A05-9A64-20BD16CBC205}"/>
    <cellStyle name="Standaard 3 6 6 2 4 4" xfId="23893" xr:uid="{EDFA43DF-4BF6-495C-80F2-88F7B13813F2}"/>
    <cellStyle name="Standaard 3 6 6 2 5" xfId="7592" xr:uid="{39C6164F-3C0B-4A58-84A1-3AE41FF0B795}"/>
    <cellStyle name="Standaard 3 6 6 2 5 2" xfId="17781" xr:uid="{175E94E8-C33A-4B37-9BA2-29BB39D0222D}"/>
    <cellStyle name="Standaard 3 6 6 2 5 2 2" xfId="38150" xr:uid="{01397911-15CA-4962-AC39-CD6E6033D99B}"/>
    <cellStyle name="Standaard 3 6 6 2 5 3" xfId="27966" xr:uid="{BBE93907-AE63-48A6-B163-AADA2AF79E34}"/>
    <cellStyle name="Standaard 3 6 6 2 6" xfId="11165" xr:uid="{BF972D51-096F-4041-AB76-F4DC5D66EA9D}"/>
    <cellStyle name="Standaard 3 6 6 2 6 2" xfId="31534" xr:uid="{E6350C27-B550-4D99-8BCD-0C8F94B30401}"/>
    <cellStyle name="Standaard 3 6 6 2 7" xfId="21350" xr:uid="{CAE999CE-76F7-4095-BF14-8E86F1874611}"/>
    <cellStyle name="Standaard 3 6 6 3" xfId="1409" xr:uid="{5969D40A-0F24-4B56-8C96-0A1769C81714}"/>
    <cellStyle name="Standaard 3 6 6 3 2" xfId="3954" xr:uid="{19FA10D1-777D-41E0-8F63-03805E86FED1}"/>
    <cellStyle name="Standaard 3 6 6 3 2 2" xfId="7599" xr:uid="{4E9535F2-7B64-4E6E-B0AC-298E7B8A5472}"/>
    <cellStyle name="Standaard 3 6 6 3 2 2 2" xfId="17788" xr:uid="{ABC741A2-1EED-4571-A87F-0C5114723B99}"/>
    <cellStyle name="Standaard 3 6 6 3 2 2 2 2" xfId="38157" xr:uid="{7B7826C5-3376-444A-86CF-96B6243E5CB4}"/>
    <cellStyle name="Standaard 3 6 6 3 2 2 3" xfId="27973" xr:uid="{B9B201AB-7891-4AAC-BCE0-A98D8D435D41}"/>
    <cellStyle name="Standaard 3 6 6 3 2 3" xfId="14132" xr:uid="{BD258ED6-5441-4672-914A-DD4FC975EFE5}"/>
    <cellStyle name="Standaard 3 6 6 3 2 3 2" xfId="34501" xr:uid="{5EC112FF-E599-4164-A031-04DE9DE5FDE1}"/>
    <cellStyle name="Standaard 3 6 6 3 2 4" xfId="24317" xr:uid="{D97D85CF-887B-43AC-8B11-06A3011AB742}"/>
    <cellStyle name="Standaard 3 6 6 3 3" xfId="7598" xr:uid="{C0381CE5-04F9-4420-9A3B-E275D19391A1}"/>
    <cellStyle name="Standaard 3 6 6 3 3 2" xfId="17787" xr:uid="{6C532D43-60D9-42FA-B6A3-8977E6EB7CB2}"/>
    <cellStyle name="Standaard 3 6 6 3 3 2 2" xfId="38156" xr:uid="{2516516B-314B-4475-938F-FA1418FCB771}"/>
    <cellStyle name="Standaard 3 6 6 3 3 3" xfId="27972" xr:uid="{8733AFE0-FC4F-4D07-B787-12A7B4DB5CAE}"/>
    <cellStyle name="Standaard 3 6 6 3 4" xfId="11589" xr:uid="{2C8C9E42-9A94-4635-AD2E-0289F1844128}"/>
    <cellStyle name="Standaard 3 6 6 3 4 2" xfId="31958" xr:uid="{0D5854CD-6C08-433A-8C86-E8C1FC786D89}"/>
    <cellStyle name="Standaard 3 6 6 3 5" xfId="21774" xr:uid="{48100B4C-B4AF-4730-B451-1010CCE3C614}"/>
    <cellStyle name="Standaard 3 6 6 4" xfId="2256" xr:uid="{590F09AE-D833-4F83-8BAD-F7E10715147C}"/>
    <cellStyle name="Standaard 3 6 6 4 2" xfId="4801" xr:uid="{D0B4AAB5-D903-4A3C-9417-67DF5E5045BA}"/>
    <cellStyle name="Standaard 3 6 6 4 2 2" xfId="7601" xr:uid="{75EE9F16-B7FD-42E6-9ADA-AE35B401A249}"/>
    <cellStyle name="Standaard 3 6 6 4 2 2 2" xfId="17790" xr:uid="{DFA4628D-DFE0-453D-8BD3-789D52AC2FC3}"/>
    <cellStyle name="Standaard 3 6 6 4 2 2 2 2" xfId="38159" xr:uid="{2E042B36-0256-4F43-8DCE-16001B4B13F8}"/>
    <cellStyle name="Standaard 3 6 6 4 2 2 3" xfId="27975" xr:uid="{369DBBEF-2150-4C39-80C4-0C9C090BCC17}"/>
    <cellStyle name="Standaard 3 6 6 4 2 3" xfId="14979" xr:uid="{C9C02708-D624-4F71-A075-BF8F04F19602}"/>
    <cellStyle name="Standaard 3 6 6 4 2 3 2" xfId="35348" xr:uid="{98A48ADA-6F3B-4723-9541-53B82E63B159}"/>
    <cellStyle name="Standaard 3 6 6 4 2 4" xfId="25164" xr:uid="{3EF602B3-23CC-4448-BE56-2D6F65BD38DD}"/>
    <cellStyle name="Standaard 3 6 6 4 3" xfId="7600" xr:uid="{0DA56A04-F5E0-4AF1-8124-FDABD1A55399}"/>
    <cellStyle name="Standaard 3 6 6 4 3 2" xfId="17789" xr:uid="{299D9F02-BCE1-49AA-A1DC-C09858C09D26}"/>
    <cellStyle name="Standaard 3 6 6 4 3 2 2" xfId="38158" xr:uid="{B4BEED9A-22A8-4682-87B1-CDCB5C3CDE67}"/>
    <cellStyle name="Standaard 3 6 6 4 3 3" xfId="27974" xr:uid="{8B544458-37C4-44FB-86A1-FEF9E2B91BE9}"/>
    <cellStyle name="Standaard 3 6 6 4 4" xfId="12436" xr:uid="{B4E6827E-8FE4-435F-921B-D6A95CBD79E0}"/>
    <cellStyle name="Standaard 3 6 6 4 4 2" xfId="32805" xr:uid="{7763683C-BA4F-4305-B2E8-FC78D880006F}"/>
    <cellStyle name="Standaard 3 6 6 4 5" xfId="22621" xr:uid="{1E47ECBA-9066-43E3-9A10-B0CC0783DE18}"/>
    <cellStyle name="Standaard 3 6 6 5" xfId="3106" xr:uid="{1D1D6859-D331-49C4-AA21-FABD604D49D7}"/>
    <cellStyle name="Standaard 3 6 6 5 2" xfId="7602" xr:uid="{F92DB475-2574-4160-8CFA-B30227A63112}"/>
    <cellStyle name="Standaard 3 6 6 5 2 2" xfId="17791" xr:uid="{7A4748C4-6620-44E4-BEC6-1589B7A253F7}"/>
    <cellStyle name="Standaard 3 6 6 5 2 2 2" xfId="38160" xr:uid="{8AC0CCB4-24D3-4690-964D-B92E1C4F953F}"/>
    <cellStyle name="Standaard 3 6 6 5 2 3" xfId="27976" xr:uid="{8B4F1EA6-47F7-4E46-8990-A681A99C3016}"/>
    <cellStyle name="Standaard 3 6 6 5 3" xfId="13284" xr:uid="{D6FADC4D-1E7F-4BEA-890A-39626E54DDB8}"/>
    <cellStyle name="Standaard 3 6 6 5 3 2" xfId="33653" xr:uid="{5ACBA3BB-2CE0-47B3-940E-0173D0172121}"/>
    <cellStyle name="Standaard 3 6 6 5 4" xfId="23469" xr:uid="{B225B81C-6AF2-44C0-B6A5-056E93EBDA2D}"/>
    <cellStyle name="Standaard 3 6 6 6" xfId="7591" xr:uid="{2E2F9BC6-2029-45AB-9C1B-E648842DF7AD}"/>
    <cellStyle name="Standaard 3 6 6 6 2" xfId="17780" xr:uid="{E6138D75-CDC1-49D8-BD48-669A64730A46}"/>
    <cellStyle name="Standaard 3 6 6 6 2 2" xfId="38149" xr:uid="{7151D1D4-595F-4752-9D4F-ECA2283042C1}"/>
    <cellStyle name="Standaard 3 6 6 6 3" xfId="27965" xr:uid="{355BB44A-AEA0-44F3-B54B-F988D9828A44}"/>
    <cellStyle name="Standaard 3 6 6 7" xfId="10741" xr:uid="{A7789B6B-BF79-438B-9DCB-ADD9E3BAC2FD}"/>
    <cellStyle name="Standaard 3 6 6 7 2" xfId="31110" xr:uid="{99B4503A-6B21-4ED7-943D-1203720C1B4C}"/>
    <cellStyle name="Standaard 3 6 6 8" xfId="20926" xr:uid="{56FE2B2F-C1D9-412E-9AD1-31344B28F079}"/>
    <cellStyle name="Standaard 3 6 7" xfId="626" xr:uid="{2613D84D-A692-4FBA-B2F0-3DF4D7EFE09F}"/>
    <cellStyle name="Standaard 3 6 7 2" xfId="1476" xr:uid="{FCC01605-646C-456C-A374-AFF010E54B11}"/>
    <cellStyle name="Standaard 3 6 7 2 2" xfId="4021" xr:uid="{ACE7457A-FA3F-4965-AA2F-EDA1AAA984D8}"/>
    <cellStyle name="Standaard 3 6 7 2 2 2" xfId="7605" xr:uid="{B674CD73-2CE3-4CD1-85D1-3AA09EFE71A4}"/>
    <cellStyle name="Standaard 3 6 7 2 2 2 2" xfId="17794" xr:uid="{A8872A6A-6D37-483E-8912-C14D94C936F9}"/>
    <cellStyle name="Standaard 3 6 7 2 2 2 2 2" xfId="38163" xr:uid="{6BC70EFE-B791-4EF1-A4C3-0280F98998C9}"/>
    <cellStyle name="Standaard 3 6 7 2 2 2 3" xfId="27979" xr:uid="{C14D447B-6B9B-4C25-AE4D-B982755E7109}"/>
    <cellStyle name="Standaard 3 6 7 2 2 3" xfId="14199" xr:uid="{D35B9F09-A291-478D-AAC4-1CB1CBEC2976}"/>
    <cellStyle name="Standaard 3 6 7 2 2 3 2" xfId="34568" xr:uid="{89DB9AEE-F345-439D-977E-ECA9862A693F}"/>
    <cellStyle name="Standaard 3 6 7 2 2 4" xfId="24384" xr:uid="{AF9A6D15-0132-4E5A-BDD1-BABCFE1E824F}"/>
    <cellStyle name="Standaard 3 6 7 2 3" xfId="7604" xr:uid="{7A622DF0-5C01-4B45-8632-A50A626978D7}"/>
    <cellStyle name="Standaard 3 6 7 2 3 2" xfId="17793" xr:uid="{7017BA84-E2A1-471D-A40B-69AA1B9A0CF5}"/>
    <cellStyle name="Standaard 3 6 7 2 3 2 2" xfId="38162" xr:uid="{F501733F-7773-4CD9-A87C-8531859BCA2D}"/>
    <cellStyle name="Standaard 3 6 7 2 3 3" xfId="27978" xr:uid="{3D520FA4-9050-410D-B764-1AA467C06681}"/>
    <cellStyle name="Standaard 3 6 7 2 4" xfId="11656" xr:uid="{8B669236-D530-42D6-9808-578294C2A035}"/>
    <cellStyle name="Standaard 3 6 7 2 4 2" xfId="32025" xr:uid="{C5814922-9EE1-495C-BEA7-2686A6BF7D20}"/>
    <cellStyle name="Standaard 3 6 7 2 5" xfId="21841" xr:uid="{62218A3C-5B14-48F9-8734-A70069319584}"/>
    <cellStyle name="Standaard 3 6 7 3" xfId="2323" xr:uid="{17F04A8A-FA8E-462B-B62B-0CA0CFF1A471}"/>
    <cellStyle name="Standaard 3 6 7 3 2" xfId="4868" xr:uid="{E492EBD1-1314-4879-A639-98599FF44871}"/>
    <cellStyle name="Standaard 3 6 7 3 2 2" xfId="7607" xr:uid="{0F63132F-9177-4640-9156-0462DC65E4D2}"/>
    <cellStyle name="Standaard 3 6 7 3 2 2 2" xfId="17796" xr:uid="{105A6B75-D57A-460D-82DE-31C7D68F03BA}"/>
    <cellStyle name="Standaard 3 6 7 3 2 2 2 2" xfId="38165" xr:uid="{8D028587-5FEE-4913-8702-22004B557763}"/>
    <cellStyle name="Standaard 3 6 7 3 2 2 3" xfId="27981" xr:uid="{ED6D1C25-838D-4800-8231-A31D94DD6C41}"/>
    <cellStyle name="Standaard 3 6 7 3 2 3" xfId="15046" xr:uid="{31E18091-6BE3-4E3A-AC6B-3B72C7104CE9}"/>
    <cellStyle name="Standaard 3 6 7 3 2 3 2" xfId="35415" xr:uid="{AF4EDA27-750C-48C4-B850-1CC4CE1D9D5C}"/>
    <cellStyle name="Standaard 3 6 7 3 2 4" xfId="25231" xr:uid="{0FC5ACDC-6983-4AE6-B388-C08F74BDC943}"/>
    <cellStyle name="Standaard 3 6 7 3 3" xfId="7606" xr:uid="{CF418808-7656-4AF5-AF0E-CDF1201707CD}"/>
    <cellStyle name="Standaard 3 6 7 3 3 2" xfId="17795" xr:uid="{7455C536-E36F-441F-BFFC-99851D095E37}"/>
    <cellStyle name="Standaard 3 6 7 3 3 2 2" xfId="38164" xr:uid="{B9ACE037-18B3-4C9E-9535-D03E7A9D0712}"/>
    <cellStyle name="Standaard 3 6 7 3 3 3" xfId="27980" xr:uid="{D52D17B6-1256-4FE9-A5FC-F6308F4381FF}"/>
    <cellStyle name="Standaard 3 6 7 3 4" xfId="12503" xr:uid="{24963373-433C-4EDE-9E19-8F2962BDD8FE}"/>
    <cellStyle name="Standaard 3 6 7 3 4 2" xfId="32872" xr:uid="{580F50F4-AF44-4A6D-86FC-0EAC49303DFE}"/>
    <cellStyle name="Standaard 3 6 7 3 5" xfId="22688" xr:uid="{3BB83BA5-0EE7-4D92-AAE3-1FDDC51982D9}"/>
    <cellStyle name="Standaard 3 6 7 4" xfId="3173" xr:uid="{C1258E2E-A15B-40FF-B843-E4459D5DA532}"/>
    <cellStyle name="Standaard 3 6 7 4 2" xfId="7608" xr:uid="{B4A97395-213E-4069-990F-D338E0E3D454}"/>
    <cellStyle name="Standaard 3 6 7 4 2 2" xfId="17797" xr:uid="{7E7B1814-9A91-4A98-ACE4-EF410864F7BB}"/>
    <cellStyle name="Standaard 3 6 7 4 2 2 2" xfId="38166" xr:uid="{2B6C6AEC-8545-40EC-933F-DAD48DFE6018}"/>
    <cellStyle name="Standaard 3 6 7 4 2 3" xfId="27982" xr:uid="{2442CE64-E5A5-4155-BEE3-940D615E0D3C}"/>
    <cellStyle name="Standaard 3 6 7 4 3" xfId="13351" xr:uid="{E5717D42-4239-4177-8014-DC81D824D36E}"/>
    <cellStyle name="Standaard 3 6 7 4 3 2" xfId="33720" xr:uid="{EB83AD2A-D577-4EF9-8EFC-D021F66FB992}"/>
    <cellStyle name="Standaard 3 6 7 4 4" xfId="23536" xr:uid="{39F0080F-06C3-4D03-AFC6-29AB26A7DAE4}"/>
    <cellStyle name="Standaard 3 6 7 5" xfId="7603" xr:uid="{2C2D3C7F-4C0E-4921-A654-17573611E3AF}"/>
    <cellStyle name="Standaard 3 6 7 5 2" xfId="17792" xr:uid="{A4772BEA-C323-4370-A53C-F58E944B5182}"/>
    <cellStyle name="Standaard 3 6 7 5 2 2" xfId="38161" xr:uid="{4F4C4203-27D1-432F-8F15-4183D11ADA7E}"/>
    <cellStyle name="Standaard 3 6 7 5 3" xfId="27977" xr:uid="{669A8ECC-BEAE-4E03-932F-D2CD81CD0932}"/>
    <cellStyle name="Standaard 3 6 7 6" xfId="10808" xr:uid="{FC193DFA-FAB7-4150-85C8-CAC27F670EFB}"/>
    <cellStyle name="Standaard 3 6 7 6 2" xfId="31177" xr:uid="{D1A7C672-FDF5-4991-B2E9-4D470E7402C3}"/>
    <cellStyle name="Standaard 3 6 7 7" xfId="20993" xr:uid="{605A3FF3-3A37-436E-84DD-87903944F8AA}"/>
    <cellStyle name="Standaard 3 6 8" xfId="1052" xr:uid="{F117FE08-5DD4-424C-972E-85E59E4BFF34}"/>
    <cellStyle name="Standaard 3 6 8 2" xfId="3597" xr:uid="{50AB88E6-C6B8-417D-A4CE-C395825FC7D8}"/>
    <cellStyle name="Standaard 3 6 8 2 2" xfId="7610" xr:uid="{5F4E710E-D0F5-436C-A689-743CA4A81FD4}"/>
    <cellStyle name="Standaard 3 6 8 2 2 2" xfId="17799" xr:uid="{97DD97DE-3F7F-401F-B6E6-587C3132DBCE}"/>
    <cellStyle name="Standaard 3 6 8 2 2 2 2" xfId="38168" xr:uid="{48F1CE9E-81EA-4757-8566-756F6503C9C4}"/>
    <cellStyle name="Standaard 3 6 8 2 2 3" xfId="27984" xr:uid="{D891261F-7640-43F2-B8B3-97F0257B87C8}"/>
    <cellStyle name="Standaard 3 6 8 2 3" xfId="13775" xr:uid="{044AE2F9-42D5-4DEA-8D03-0B02AFA37AC3}"/>
    <cellStyle name="Standaard 3 6 8 2 3 2" xfId="34144" xr:uid="{12CC5E75-7A4B-4E49-BF41-4E0FC53225F6}"/>
    <cellStyle name="Standaard 3 6 8 2 4" xfId="23960" xr:uid="{F7EBCBBC-DFC1-4E1D-BF44-F6B4BEEF448B}"/>
    <cellStyle name="Standaard 3 6 8 3" xfId="7609" xr:uid="{899E3C38-66B6-48F2-ACCA-FD129F34FB88}"/>
    <cellStyle name="Standaard 3 6 8 3 2" xfId="17798" xr:uid="{1194828C-69C9-454B-A3E4-E20BA171C554}"/>
    <cellStyle name="Standaard 3 6 8 3 2 2" xfId="38167" xr:uid="{CACA38AE-D6B1-48DE-A676-F28426D28E43}"/>
    <cellStyle name="Standaard 3 6 8 3 3" xfId="27983" xr:uid="{4B734E19-25A2-4123-90B5-2AE3CEB067CF}"/>
    <cellStyle name="Standaard 3 6 8 4" xfId="11232" xr:uid="{C8E73400-FD45-4FF6-9D85-F2C6649B61F7}"/>
    <cellStyle name="Standaard 3 6 8 4 2" xfId="31601" xr:uid="{31342FA7-D97A-451A-AE3E-BDC97532A17A}"/>
    <cellStyle name="Standaard 3 6 8 5" xfId="21417" xr:uid="{3245B4AE-595B-4FC7-A267-DD4E0EF6DE40}"/>
    <cellStyle name="Standaard 3 6 9" xfId="1899" xr:uid="{B1FCE94C-A1C9-4FFC-B9D2-7B0266D9AEBB}"/>
    <cellStyle name="Standaard 3 6 9 2" xfId="4444" xr:uid="{4F0E7D71-5282-4A28-BD0D-3D56DF219604}"/>
    <cellStyle name="Standaard 3 6 9 2 2" xfId="7612" xr:uid="{36D5D396-7368-41A9-B1FF-064E186C4A97}"/>
    <cellStyle name="Standaard 3 6 9 2 2 2" xfId="17801" xr:uid="{08ECD8B6-7ED8-4C76-AA53-19FEF3B75857}"/>
    <cellStyle name="Standaard 3 6 9 2 2 2 2" xfId="38170" xr:uid="{C1A7895B-89B5-45F1-9992-FC8AA0616408}"/>
    <cellStyle name="Standaard 3 6 9 2 2 3" xfId="27986" xr:uid="{914D5C82-2F69-44CD-A34F-40BC9E71700D}"/>
    <cellStyle name="Standaard 3 6 9 2 3" xfId="14622" xr:uid="{CF831A7D-B086-4582-BF4A-DC72EBACA6B7}"/>
    <cellStyle name="Standaard 3 6 9 2 3 2" xfId="34991" xr:uid="{016FD8B3-983D-4308-9328-812C4F8A2CDE}"/>
    <cellStyle name="Standaard 3 6 9 2 4" xfId="24807" xr:uid="{705F6E71-3AF3-4C09-B7FB-05FE5264531D}"/>
    <cellStyle name="Standaard 3 6 9 3" xfId="7611" xr:uid="{19D17CBC-DD8C-4871-ABF8-905E240461C0}"/>
    <cellStyle name="Standaard 3 6 9 3 2" xfId="17800" xr:uid="{F5CD229F-2168-4CE7-B231-A1D1944B9A19}"/>
    <cellStyle name="Standaard 3 6 9 3 2 2" xfId="38169" xr:uid="{DBCD02E1-FBC5-410B-B186-F92CAF364F83}"/>
    <cellStyle name="Standaard 3 6 9 3 3" xfId="27985" xr:uid="{D4505B24-E6FE-4A81-98AE-CE4D57B0CE5E}"/>
    <cellStyle name="Standaard 3 6 9 4" xfId="12079" xr:uid="{41EBBB0B-063E-4720-90EB-BA791AF4D199}"/>
    <cellStyle name="Standaard 3 6 9 4 2" xfId="32448" xr:uid="{091851B1-D49E-482A-B82C-DFBC394DD455}"/>
    <cellStyle name="Standaard 3 6 9 5" xfId="22264" xr:uid="{F90563C9-DF9B-4EED-8E22-792562ACF46A}"/>
    <cellStyle name="Standaard 3 7" xfId="82" xr:uid="{D89FBDFF-CE1F-42AC-BA28-BF6096F5E15D}"/>
    <cellStyle name="Standaard 3 7 10" xfId="7613" xr:uid="{2C7566AB-6096-4287-8854-5FB3D95CD913}"/>
    <cellStyle name="Standaard 3 7 10 2" xfId="17802" xr:uid="{3FAC6CE3-5398-40A6-9067-AA0F179AEF5B}"/>
    <cellStyle name="Standaard 3 7 10 2 2" xfId="38171" xr:uid="{0BE6D17F-DCFC-4B23-BD0C-75DFDFB8C87B}"/>
    <cellStyle name="Standaard 3 7 10 3" xfId="27987" xr:uid="{394FEC30-1011-42F2-BE36-F70125D4E301}"/>
    <cellStyle name="Standaard 3 7 11" xfId="10400" xr:uid="{BA4935E8-D958-4AED-BAF1-25A6F7FB4488}"/>
    <cellStyle name="Standaard 3 7 11 2" xfId="30769" xr:uid="{614D5ABC-1557-4A08-9FF9-2B6814F79F6F}"/>
    <cellStyle name="Standaard 3 7 12" xfId="20585" xr:uid="{48D73C36-8375-4BC0-9014-25DFB3519816}"/>
    <cellStyle name="Standaard 3 7 2" xfId="148" xr:uid="{75B1B4F0-F23D-4DD5-8CCB-D172D47246E7}"/>
    <cellStyle name="Standaard 3 7 2 2" xfId="284" xr:uid="{72823C32-370C-4849-8437-13470E9C8AD8}"/>
    <cellStyle name="Standaard 3 7 2 2 2" xfId="842" xr:uid="{D5B4FFC9-9CEC-4842-8D69-28DBDD6D94FB}"/>
    <cellStyle name="Standaard 3 7 2 2 2 2" xfId="1692" xr:uid="{5C687251-B989-4F92-880C-666A85561EC2}"/>
    <cellStyle name="Standaard 3 7 2 2 2 2 2" xfId="4237" xr:uid="{995612F4-EFE9-46B3-A34D-BB5FA0A1D5E6}"/>
    <cellStyle name="Standaard 3 7 2 2 2 2 2 2" xfId="7618" xr:uid="{DB9F66F0-C768-41CB-8FF6-09F142D699B8}"/>
    <cellStyle name="Standaard 3 7 2 2 2 2 2 2 2" xfId="17807" xr:uid="{E23DA991-4DD0-4942-B8A1-D165602BA74D}"/>
    <cellStyle name="Standaard 3 7 2 2 2 2 2 2 2 2" xfId="38176" xr:uid="{F2BEE071-F855-441B-A1FB-452BD9CC5C15}"/>
    <cellStyle name="Standaard 3 7 2 2 2 2 2 2 3" xfId="27992" xr:uid="{DA362D2E-0D24-42F8-9E8E-1141DD69060E}"/>
    <cellStyle name="Standaard 3 7 2 2 2 2 2 3" xfId="14415" xr:uid="{428D0531-2F5B-4108-ACE3-15EB9803AEE6}"/>
    <cellStyle name="Standaard 3 7 2 2 2 2 2 3 2" xfId="34784" xr:uid="{AB441523-B93B-4239-8021-6146AAA2DE5F}"/>
    <cellStyle name="Standaard 3 7 2 2 2 2 2 4" xfId="24600" xr:uid="{F641C206-E013-41CF-AB63-06D301BFC3AF}"/>
    <cellStyle name="Standaard 3 7 2 2 2 2 3" xfId="7617" xr:uid="{E7B7FB16-3101-4296-B6F3-D8349D0E081C}"/>
    <cellStyle name="Standaard 3 7 2 2 2 2 3 2" xfId="17806" xr:uid="{91A9ADA3-84CD-44B9-8D80-986538EEB062}"/>
    <cellStyle name="Standaard 3 7 2 2 2 2 3 2 2" xfId="38175" xr:uid="{8B51D9AC-6F79-42EF-98A2-3FD21BDDAF3B}"/>
    <cellStyle name="Standaard 3 7 2 2 2 2 3 3" xfId="27991" xr:uid="{7BCB1240-8ECD-467B-BEBE-69FFD174FB5B}"/>
    <cellStyle name="Standaard 3 7 2 2 2 2 4" xfId="11872" xr:uid="{70C0C3CB-38CD-4414-BC92-C346F449DC28}"/>
    <cellStyle name="Standaard 3 7 2 2 2 2 4 2" xfId="32241" xr:uid="{6423BE4A-0FCD-42CA-B097-54841D2CB2ED}"/>
    <cellStyle name="Standaard 3 7 2 2 2 2 5" xfId="22057" xr:uid="{0792E125-19C0-47F5-B368-DDF2C60F2785}"/>
    <cellStyle name="Standaard 3 7 2 2 2 3" xfId="2539" xr:uid="{FC3E88D2-1EE5-4576-8299-308E1D871865}"/>
    <cellStyle name="Standaard 3 7 2 2 2 3 2" xfId="5084" xr:uid="{5A3BA257-6EEC-4440-B5F8-DA0EFD407157}"/>
    <cellStyle name="Standaard 3 7 2 2 2 3 2 2" xfId="7620" xr:uid="{B000E0D8-F50B-47FB-A8A6-7EA16E198277}"/>
    <cellStyle name="Standaard 3 7 2 2 2 3 2 2 2" xfId="17809" xr:uid="{764C0A0F-4657-4A6B-BBB5-924F0E57F810}"/>
    <cellStyle name="Standaard 3 7 2 2 2 3 2 2 2 2" xfId="38178" xr:uid="{0EB38F29-39A7-476F-A4DD-EFFC7A0BBC5F}"/>
    <cellStyle name="Standaard 3 7 2 2 2 3 2 2 3" xfId="27994" xr:uid="{45450EE2-2265-43C5-85FB-F84C36C22B15}"/>
    <cellStyle name="Standaard 3 7 2 2 2 3 2 3" xfId="15262" xr:uid="{D6A95A80-152D-4B71-B895-A8BD879DC906}"/>
    <cellStyle name="Standaard 3 7 2 2 2 3 2 3 2" xfId="35631" xr:uid="{04AB9B60-534C-4980-B18A-E2037C70092C}"/>
    <cellStyle name="Standaard 3 7 2 2 2 3 2 4" xfId="25447" xr:uid="{0A947B16-D2B3-4E54-9445-4E922DCA1E97}"/>
    <cellStyle name="Standaard 3 7 2 2 2 3 3" xfId="7619" xr:uid="{37122D29-168C-4A41-AA0B-3FEB14C4FFF5}"/>
    <cellStyle name="Standaard 3 7 2 2 2 3 3 2" xfId="17808" xr:uid="{89B1873E-5451-4DC4-8EB0-B91301B6431E}"/>
    <cellStyle name="Standaard 3 7 2 2 2 3 3 2 2" xfId="38177" xr:uid="{FF2F8071-8B4A-49A7-A788-9F97A63B99D7}"/>
    <cellStyle name="Standaard 3 7 2 2 2 3 3 3" xfId="27993" xr:uid="{380FCDBC-7559-4B18-849D-29B9049E724B}"/>
    <cellStyle name="Standaard 3 7 2 2 2 3 4" xfId="12719" xr:uid="{8C9592F3-69D2-488A-A7E0-D451AF2BBC9F}"/>
    <cellStyle name="Standaard 3 7 2 2 2 3 4 2" xfId="33088" xr:uid="{EF706A8F-8411-4674-90B6-58158DE5AE47}"/>
    <cellStyle name="Standaard 3 7 2 2 2 3 5" xfId="22904" xr:uid="{85CFDBCC-3176-45F4-925C-5688AE1D39C4}"/>
    <cellStyle name="Standaard 3 7 2 2 2 4" xfId="3389" xr:uid="{C5E42B23-82F8-4BBE-A63D-845560BD4980}"/>
    <cellStyle name="Standaard 3 7 2 2 2 4 2" xfId="7621" xr:uid="{090C02F1-22FC-42A7-BCC0-F6E0034E7FF1}"/>
    <cellStyle name="Standaard 3 7 2 2 2 4 2 2" xfId="17810" xr:uid="{8AD6C36D-15B0-4626-B5DE-BE1F8BCE2E67}"/>
    <cellStyle name="Standaard 3 7 2 2 2 4 2 2 2" xfId="38179" xr:uid="{22C3E171-C192-4870-83AF-8EFA2C8C4683}"/>
    <cellStyle name="Standaard 3 7 2 2 2 4 2 3" xfId="27995" xr:uid="{42A4603C-E4D5-4C87-83A3-1120DCD002F1}"/>
    <cellStyle name="Standaard 3 7 2 2 2 4 3" xfId="13567" xr:uid="{13A86171-213F-4BEB-8E5B-8C65539A8620}"/>
    <cellStyle name="Standaard 3 7 2 2 2 4 3 2" xfId="33936" xr:uid="{F964C5FE-45D1-4D48-96A2-10A95322A599}"/>
    <cellStyle name="Standaard 3 7 2 2 2 4 4" xfId="23752" xr:uid="{B42AC41F-C468-44DA-9149-A120A475812A}"/>
    <cellStyle name="Standaard 3 7 2 2 2 5" xfId="7616" xr:uid="{494157D8-21DB-453E-8984-3C14F6F59080}"/>
    <cellStyle name="Standaard 3 7 2 2 2 5 2" xfId="17805" xr:uid="{2E75DD9E-2E0A-491B-A2BC-C418A9554B62}"/>
    <cellStyle name="Standaard 3 7 2 2 2 5 2 2" xfId="38174" xr:uid="{6ED610DC-EE38-4E15-BF1E-717620912218}"/>
    <cellStyle name="Standaard 3 7 2 2 2 5 3" xfId="27990" xr:uid="{CCB15586-6AF3-4E48-93C3-F59164027759}"/>
    <cellStyle name="Standaard 3 7 2 2 2 6" xfId="11024" xr:uid="{A970D303-CE54-4AF6-955B-9DA27CB6482B}"/>
    <cellStyle name="Standaard 3 7 2 2 2 6 2" xfId="31393" xr:uid="{25545559-6100-48AE-B400-0C49B158A36B}"/>
    <cellStyle name="Standaard 3 7 2 2 2 7" xfId="21209" xr:uid="{04BF18D7-2673-4766-97D5-D2CF8A888E50}"/>
    <cellStyle name="Standaard 3 7 2 2 3" xfId="1268" xr:uid="{3D5B98AB-7B73-4047-BE7D-69A512D5DE69}"/>
    <cellStyle name="Standaard 3 7 2 2 3 2" xfId="3813" xr:uid="{6BC687CE-76B6-437E-9D79-AEF3853CF8D6}"/>
    <cellStyle name="Standaard 3 7 2 2 3 2 2" xfId="7623" xr:uid="{9D29AF88-6241-457F-AD65-51B9530015C3}"/>
    <cellStyle name="Standaard 3 7 2 2 3 2 2 2" xfId="17812" xr:uid="{A173C11B-2413-4EF8-BE94-65F78A9B5ADF}"/>
    <cellStyle name="Standaard 3 7 2 2 3 2 2 2 2" xfId="38181" xr:uid="{C4CDF3B5-FB93-40DE-90A2-53538C4D44FC}"/>
    <cellStyle name="Standaard 3 7 2 2 3 2 2 3" xfId="27997" xr:uid="{73FD402B-9B63-427D-A78A-068C41958B4F}"/>
    <cellStyle name="Standaard 3 7 2 2 3 2 3" xfId="13991" xr:uid="{866579F2-85E2-4D84-8A23-9F40FA81FFB2}"/>
    <cellStyle name="Standaard 3 7 2 2 3 2 3 2" xfId="34360" xr:uid="{FBAF60D9-D89B-4222-AFF5-48DCC4C7D494}"/>
    <cellStyle name="Standaard 3 7 2 2 3 2 4" xfId="24176" xr:uid="{F44E6E98-9046-4B4D-A4B7-FBAAB52CA72E}"/>
    <cellStyle name="Standaard 3 7 2 2 3 3" xfId="7622" xr:uid="{EF3F8ED8-52BA-43A7-B552-FD6DF2AFD954}"/>
    <cellStyle name="Standaard 3 7 2 2 3 3 2" xfId="17811" xr:uid="{4A8CF1FF-4188-4B35-AAEF-288958902B22}"/>
    <cellStyle name="Standaard 3 7 2 2 3 3 2 2" xfId="38180" xr:uid="{46CF3FAD-FB9A-441F-8C9D-348B6A3FFB55}"/>
    <cellStyle name="Standaard 3 7 2 2 3 3 3" xfId="27996" xr:uid="{21D78F6F-AFE3-4C17-9D5D-381639D3EEEF}"/>
    <cellStyle name="Standaard 3 7 2 2 3 4" xfId="11448" xr:uid="{6075808C-3ED5-48C9-A8FF-3FC5588FC1B8}"/>
    <cellStyle name="Standaard 3 7 2 2 3 4 2" xfId="31817" xr:uid="{0BB35DA5-14BE-405B-A721-69F5957AF45F}"/>
    <cellStyle name="Standaard 3 7 2 2 3 5" xfId="21633" xr:uid="{7CF01F26-A115-4823-8ECD-51A7837793D6}"/>
    <cellStyle name="Standaard 3 7 2 2 4" xfId="2115" xr:uid="{07B3F307-0DAD-4E5A-B55D-F7E48C5E96D2}"/>
    <cellStyle name="Standaard 3 7 2 2 4 2" xfId="4660" xr:uid="{4F7BCF8B-DEF0-4F11-84AF-2855B06684A0}"/>
    <cellStyle name="Standaard 3 7 2 2 4 2 2" xfId="7625" xr:uid="{BAD41E16-7E20-41C2-92FE-873AE9DC0929}"/>
    <cellStyle name="Standaard 3 7 2 2 4 2 2 2" xfId="17814" xr:uid="{4C18B9C3-A90E-4D64-8881-7A7CC2850680}"/>
    <cellStyle name="Standaard 3 7 2 2 4 2 2 2 2" xfId="38183" xr:uid="{F444173B-5EC9-45EB-A4F6-438923F6B755}"/>
    <cellStyle name="Standaard 3 7 2 2 4 2 2 3" xfId="27999" xr:uid="{9B1CFE9C-0CFE-418F-B085-EF2D856EE6A4}"/>
    <cellStyle name="Standaard 3 7 2 2 4 2 3" xfId="14838" xr:uid="{DD45FF9C-6B79-4F48-BC82-8BDA5D995306}"/>
    <cellStyle name="Standaard 3 7 2 2 4 2 3 2" xfId="35207" xr:uid="{7F82E360-060D-473A-8EA1-84B8EF1D424B}"/>
    <cellStyle name="Standaard 3 7 2 2 4 2 4" xfId="25023" xr:uid="{7FA333DF-BACC-46BA-807F-6A6616D1D262}"/>
    <cellStyle name="Standaard 3 7 2 2 4 3" xfId="7624" xr:uid="{A9AE7D75-F9C5-4A37-AD1C-81DDC95B5807}"/>
    <cellStyle name="Standaard 3 7 2 2 4 3 2" xfId="17813" xr:uid="{D7638BF4-5FE6-4DAB-B016-3E41A276B3FF}"/>
    <cellStyle name="Standaard 3 7 2 2 4 3 2 2" xfId="38182" xr:uid="{7B18A39E-EFB4-4353-8831-EAC978917D95}"/>
    <cellStyle name="Standaard 3 7 2 2 4 3 3" xfId="27998" xr:uid="{EEFD3E82-5ECC-4165-9073-BBFA8F754E3D}"/>
    <cellStyle name="Standaard 3 7 2 2 4 4" xfId="12295" xr:uid="{D849F856-2D50-4415-B325-E157A009128E}"/>
    <cellStyle name="Standaard 3 7 2 2 4 4 2" xfId="32664" xr:uid="{A8DBB410-130A-4926-A342-A6B01F99E276}"/>
    <cellStyle name="Standaard 3 7 2 2 4 5" xfId="22480" xr:uid="{27049337-2508-4ECC-9017-C63286844A4C}"/>
    <cellStyle name="Standaard 3 7 2 2 5" xfId="2965" xr:uid="{CF8D1B6E-7DD8-4706-8074-4BE63B4FC266}"/>
    <cellStyle name="Standaard 3 7 2 2 5 2" xfId="7626" xr:uid="{92A46B83-2A8B-446C-8DBB-D578430B3C6E}"/>
    <cellStyle name="Standaard 3 7 2 2 5 2 2" xfId="17815" xr:uid="{3C75AAD6-ADDF-4518-9966-36CE49C208ED}"/>
    <cellStyle name="Standaard 3 7 2 2 5 2 2 2" xfId="38184" xr:uid="{BC54E036-1E6E-4121-89BC-1B6B3FC584BB}"/>
    <cellStyle name="Standaard 3 7 2 2 5 2 3" xfId="28000" xr:uid="{C1142075-C7EC-4BD1-B9A8-9739F4EECE9E}"/>
    <cellStyle name="Standaard 3 7 2 2 5 3" xfId="13143" xr:uid="{02A313E1-45B7-41F2-8052-F479F728D630}"/>
    <cellStyle name="Standaard 3 7 2 2 5 3 2" xfId="33512" xr:uid="{C43FE64B-EB66-4EE8-918D-214341BF4C81}"/>
    <cellStyle name="Standaard 3 7 2 2 5 4" xfId="23328" xr:uid="{4F0EA5D3-2413-45E5-ABE0-3612DD5A8A70}"/>
    <cellStyle name="Standaard 3 7 2 2 6" xfId="7615" xr:uid="{C6D95874-F16E-4C97-A4A0-29B3177A3B62}"/>
    <cellStyle name="Standaard 3 7 2 2 6 2" xfId="17804" xr:uid="{E07FB198-2414-44C0-89D4-E4F6D34138A3}"/>
    <cellStyle name="Standaard 3 7 2 2 6 2 2" xfId="38173" xr:uid="{CD487B1F-FB36-4A9E-8514-F9FE8EF2210C}"/>
    <cellStyle name="Standaard 3 7 2 2 6 3" xfId="27989" xr:uid="{CCA1B15A-A209-4DE1-8618-62207AB3EAE8}"/>
    <cellStyle name="Standaard 3 7 2 2 7" xfId="10600" xr:uid="{7363ADFA-EF45-4515-AC84-85E010DB61A0}"/>
    <cellStyle name="Standaard 3 7 2 2 7 2" xfId="30969" xr:uid="{E216AFBF-593C-4460-B8DA-720814FF4766}"/>
    <cellStyle name="Standaard 3 7 2 2 8" xfId="20785" xr:uid="{CD79CB8A-B59B-4ECE-97FB-FCAD534C8CA9}"/>
    <cellStyle name="Standaard 3 7 2 3" xfId="708" xr:uid="{35298692-A168-4EA3-A4AB-5EDB7AE69EF1}"/>
    <cellStyle name="Standaard 3 7 2 3 2" xfId="1558" xr:uid="{C3E901B4-9772-461F-900B-1261334C9D6C}"/>
    <cellStyle name="Standaard 3 7 2 3 2 2" xfId="4103" xr:uid="{D686AF14-F622-4739-9FE7-50D076C49253}"/>
    <cellStyle name="Standaard 3 7 2 3 2 2 2" xfId="7629" xr:uid="{FDB82C98-8ED3-4AE6-AC20-9705C5DD61F5}"/>
    <cellStyle name="Standaard 3 7 2 3 2 2 2 2" xfId="17818" xr:uid="{0BF9D605-DFC6-4CA5-B7DE-48A1CD7071E8}"/>
    <cellStyle name="Standaard 3 7 2 3 2 2 2 2 2" xfId="38187" xr:uid="{12D58EE0-BE62-4601-A4B9-9446D2D75350}"/>
    <cellStyle name="Standaard 3 7 2 3 2 2 2 3" xfId="28003" xr:uid="{113D1471-7797-4DD8-99F6-B8FD001D3DB4}"/>
    <cellStyle name="Standaard 3 7 2 3 2 2 3" xfId="14281" xr:uid="{B36DC560-A07C-4C30-9FAB-92260ECB87C5}"/>
    <cellStyle name="Standaard 3 7 2 3 2 2 3 2" xfId="34650" xr:uid="{78C20AA5-0805-434A-9B50-BB331D55E05E}"/>
    <cellStyle name="Standaard 3 7 2 3 2 2 4" xfId="24466" xr:uid="{F3DDB3B1-BB2B-4A14-9C39-F1C49E1BA999}"/>
    <cellStyle name="Standaard 3 7 2 3 2 3" xfId="7628" xr:uid="{A4B04C1E-D6B0-4D6B-82D7-4A333246D303}"/>
    <cellStyle name="Standaard 3 7 2 3 2 3 2" xfId="17817" xr:uid="{6A7DC8E7-F123-4C03-87BC-6F4C60B96FFD}"/>
    <cellStyle name="Standaard 3 7 2 3 2 3 2 2" xfId="38186" xr:uid="{7A43BEC7-87ED-4769-9240-ED7C1B704D65}"/>
    <cellStyle name="Standaard 3 7 2 3 2 3 3" xfId="28002" xr:uid="{FE986134-D6C4-4876-8E7D-1E24EDC5DD20}"/>
    <cellStyle name="Standaard 3 7 2 3 2 4" xfId="11738" xr:uid="{6BBFCF08-C97C-4243-894E-FC662026CAE4}"/>
    <cellStyle name="Standaard 3 7 2 3 2 4 2" xfId="32107" xr:uid="{C16B9EFF-D204-4343-A2D6-E48F968AE6B6}"/>
    <cellStyle name="Standaard 3 7 2 3 2 5" xfId="21923" xr:uid="{BBED3B62-E081-4310-8843-522A600BB312}"/>
    <cellStyle name="Standaard 3 7 2 3 3" xfId="2405" xr:uid="{E2A37560-D993-4876-B2A1-B90DA61985E7}"/>
    <cellStyle name="Standaard 3 7 2 3 3 2" xfId="4950" xr:uid="{EDA04ACC-8BD6-4CBC-8CCC-2D5019BF4797}"/>
    <cellStyle name="Standaard 3 7 2 3 3 2 2" xfId="7631" xr:uid="{8D70A297-6A64-4C2F-AC8C-CD7734ECFF6F}"/>
    <cellStyle name="Standaard 3 7 2 3 3 2 2 2" xfId="17820" xr:uid="{68D6DE0D-3B28-4C46-B1A6-F3A4E362516C}"/>
    <cellStyle name="Standaard 3 7 2 3 3 2 2 2 2" xfId="38189" xr:uid="{A22AE20D-CA0D-4528-804F-407D47485D60}"/>
    <cellStyle name="Standaard 3 7 2 3 3 2 2 3" xfId="28005" xr:uid="{A2428F0C-B175-48DD-BAB5-5B4B019AC036}"/>
    <cellStyle name="Standaard 3 7 2 3 3 2 3" xfId="15128" xr:uid="{50176FAC-F8C2-4754-8B1C-3BB8AA9B84B2}"/>
    <cellStyle name="Standaard 3 7 2 3 3 2 3 2" xfId="35497" xr:uid="{53923592-5B18-4D8D-9F06-34BAD040490D}"/>
    <cellStyle name="Standaard 3 7 2 3 3 2 4" xfId="25313" xr:uid="{73085443-CDC1-48DD-A9FD-CE24C8A93FB4}"/>
    <cellStyle name="Standaard 3 7 2 3 3 3" xfId="7630" xr:uid="{D391A1B0-F3E4-40EE-9ADB-0F77EF3526E7}"/>
    <cellStyle name="Standaard 3 7 2 3 3 3 2" xfId="17819" xr:uid="{998CA316-575D-4DA0-83CE-A61EC293F836}"/>
    <cellStyle name="Standaard 3 7 2 3 3 3 2 2" xfId="38188" xr:uid="{2784B16B-8E0B-4329-BE6C-3E8CB9FCDC44}"/>
    <cellStyle name="Standaard 3 7 2 3 3 3 3" xfId="28004" xr:uid="{62199D5E-C25F-4DD5-AFF9-96B8E094CCA5}"/>
    <cellStyle name="Standaard 3 7 2 3 3 4" xfId="12585" xr:uid="{F162B470-E120-4DB4-A358-7CB4BFEDAD5A}"/>
    <cellStyle name="Standaard 3 7 2 3 3 4 2" xfId="32954" xr:uid="{927A9C7D-C342-42FF-9223-1D61A0D483BF}"/>
    <cellStyle name="Standaard 3 7 2 3 3 5" xfId="22770" xr:uid="{4A4DDDBC-FC3E-4C17-AC39-D5E7E0D57851}"/>
    <cellStyle name="Standaard 3 7 2 3 4" xfId="3255" xr:uid="{2039D866-AFEB-4E92-91BF-D0C2E3E1B736}"/>
    <cellStyle name="Standaard 3 7 2 3 4 2" xfId="7632" xr:uid="{01C7A9D1-502D-4AD4-830F-9FEC2246D891}"/>
    <cellStyle name="Standaard 3 7 2 3 4 2 2" xfId="17821" xr:uid="{DBCA9622-6B8B-4F11-B496-E79B67F14598}"/>
    <cellStyle name="Standaard 3 7 2 3 4 2 2 2" xfId="38190" xr:uid="{296BC94C-A205-47BF-86B3-96404881A649}"/>
    <cellStyle name="Standaard 3 7 2 3 4 2 3" xfId="28006" xr:uid="{B02A5603-C42D-4EBB-A5C4-E3ADAA90CA0D}"/>
    <cellStyle name="Standaard 3 7 2 3 4 3" xfId="13433" xr:uid="{5C113908-2874-49ED-9924-6ACE121206C6}"/>
    <cellStyle name="Standaard 3 7 2 3 4 3 2" xfId="33802" xr:uid="{3E0A237F-92B8-4BA8-87FC-4E1DB3B0598F}"/>
    <cellStyle name="Standaard 3 7 2 3 4 4" xfId="23618" xr:uid="{1B5396EA-9065-4051-AB37-00046B8D67D3}"/>
    <cellStyle name="Standaard 3 7 2 3 5" xfId="7627" xr:uid="{296DAE91-1C2C-4AAC-BB00-D3523A29BC3C}"/>
    <cellStyle name="Standaard 3 7 2 3 5 2" xfId="17816" xr:uid="{450C7C47-3C24-4766-A977-9B23CC415C22}"/>
    <cellStyle name="Standaard 3 7 2 3 5 2 2" xfId="38185" xr:uid="{77A650C8-0D50-4B68-9726-09F1EFE78529}"/>
    <cellStyle name="Standaard 3 7 2 3 5 3" xfId="28001" xr:uid="{2BCEEAD5-7617-4808-A29C-0FB2CBA63FD0}"/>
    <cellStyle name="Standaard 3 7 2 3 6" xfId="10890" xr:uid="{8BA6D327-48C3-499F-8235-0221788E5E39}"/>
    <cellStyle name="Standaard 3 7 2 3 6 2" xfId="31259" xr:uid="{AFC34EDF-E38D-4CB3-81C6-6E427EA16A1C}"/>
    <cellStyle name="Standaard 3 7 2 3 7" xfId="21075" xr:uid="{20B72254-3F9F-471B-8227-43B4A489A547}"/>
    <cellStyle name="Standaard 3 7 2 4" xfId="1134" xr:uid="{398639D7-4D82-4724-ACD4-7BF99879A6E1}"/>
    <cellStyle name="Standaard 3 7 2 4 2" xfId="3679" xr:uid="{EC0D4BD0-41DC-4AF8-80B7-C250C0610770}"/>
    <cellStyle name="Standaard 3 7 2 4 2 2" xfId="7634" xr:uid="{71BB401B-18FD-494B-8898-CB5251DBEB29}"/>
    <cellStyle name="Standaard 3 7 2 4 2 2 2" xfId="17823" xr:uid="{58B17D14-489B-45CB-8A18-90FBCDEEA416}"/>
    <cellStyle name="Standaard 3 7 2 4 2 2 2 2" xfId="38192" xr:uid="{4E3D9E2A-0AF8-4F20-87A8-34AC15FCBFDC}"/>
    <cellStyle name="Standaard 3 7 2 4 2 2 3" xfId="28008" xr:uid="{7F62A897-3C46-498A-BE50-514BC4B560C9}"/>
    <cellStyle name="Standaard 3 7 2 4 2 3" xfId="13857" xr:uid="{0FEBF7EB-5FA1-406B-AC4A-9D4C9CFBBCF1}"/>
    <cellStyle name="Standaard 3 7 2 4 2 3 2" xfId="34226" xr:uid="{131DA106-358E-4960-9329-7D4B7F3C58C6}"/>
    <cellStyle name="Standaard 3 7 2 4 2 4" xfId="24042" xr:uid="{562B2438-D207-4FFD-88EF-53DB46EE2642}"/>
    <cellStyle name="Standaard 3 7 2 4 3" xfId="7633" xr:uid="{5CA9CA26-29A4-4427-99CA-8B76335905B0}"/>
    <cellStyle name="Standaard 3 7 2 4 3 2" xfId="17822" xr:uid="{5DCCAD16-9484-4D65-B035-ACEE35E2CE5E}"/>
    <cellStyle name="Standaard 3 7 2 4 3 2 2" xfId="38191" xr:uid="{5CB05B28-5E18-4F4F-A4F7-F568C3CF1FFD}"/>
    <cellStyle name="Standaard 3 7 2 4 3 3" xfId="28007" xr:uid="{21BC6C2E-9220-4120-8C45-605E11761B99}"/>
    <cellStyle name="Standaard 3 7 2 4 4" xfId="11314" xr:uid="{394712A3-9CB5-4322-8921-E3B0360F2539}"/>
    <cellStyle name="Standaard 3 7 2 4 4 2" xfId="31683" xr:uid="{A066C655-C44F-497F-ABE1-556CAFA1D435}"/>
    <cellStyle name="Standaard 3 7 2 4 5" xfId="21499" xr:uid="{E535CDBD-B486-4A95-A891-116A955395C3}"/>
    <cellStyle name="Standaard 3 7 2 5" xfId="1981" xr:uid="{E399FCE8-FC88-4650-897F-AD986E325568}"/>
    <cellStyle name="Standaard 3 7 2 5 2" xfId="4526" xr:uid="{529A87C3-E02E-47DE-9479-9EF42AE86563}"/>
    <cellStyle name="Standaard 3 7 2 5 2 2" xfId="7636" xr:uid="{2C1A27E8-337B-43F2-AE25-E3A3508448F4}"/>
    <cellStyle name="Standaard 3 7 2 5 2 2 2" xfId="17825" xr:uid="{062B0033-E085-411B-847B-3E320F63B62F}"/>
    <cellStyle name="Standaard 3 7 2 5 2 2 2 2" xfId="38194" xr:uid="{E8EB96A5-0098-4D07-B844-C9A915C6AD79}"/>
    <cellStyle name="Standaard 3 7 2 5 2 2 3" xfId="28010" xr:uid="{BC991BAD-5AA1-44E6-8A30-6F3DD553A5F7}"/>
    <cellStyle name="Standaard 3 7 2 5 2 3" xfId="14704" xr:uid="{FEB9570C-60FD-48AE-B7E8-A93A986D19DB}"/>
    <cellStyle name="Standaard 3 7 2 5 2 3 2" xfId="35073" xr:uid="{E21333E4-95B5-4A41-9D41-F4200E685B45}"/>
    <cellStyle name="Standaard 3 7 2 5 2 4" xfId="24889" xr:uid="{1E67564F-9406-4185-BF7A-BD5095CF4044}"/>
    <cellStyle name="Standaard 3 7 2 5 3" xfId="7635" xr:uid="{E22168FD-214F-4F44-9FF3-6C13BE8618A1}"/>
    <cellStyle name="Standaard 3 7 2 5 3 2" xfId="17824" xr:uid="{493610FE-B038-40EF-81D0-037F21C2E184}"/>
    <cellStyle name="Standaard 3 7 2 5 3 2 2" xfId="38193" xr:uid="{C085A3D0-76FC-4028-BB4C-AC801A47BA2A}"/>
    <cellStyle name="Standaard 3 7 2 5 3 3" xfId="28009" xr:uid="{BF396740-8544-46A2-9ED3-47A83F141594}"/>
    <cellStyle name="Standaard 3 7 2 5 4" xfId="12161" xr:uid="{E9CCB0DE-6CCA-4CF7-ACD3-AF01A5AA1830}"/>
    <cellStyle name="Standaard 3 7 2 5 4 2" xfId="32530" xr:uid="{734A5E72-47A2-4624-B0A4-376A5CC2EEE6}"/>
    <cellStyle name="Standaard 3 7 2 5 5" xfId="22346" xr:uid="{AB79A56A-5402-4F86-8CCD-F79C1B1D218A}"/>
    <cellStyle name="Standaard 3 7 2 6" xfId="2831" xr:uid="{3A8A666D-A1CC-45EB-8CB9-134C767BB09D}"/>
    <cellStyle name="Standaard 3 7 2 6 2" xfId="7637" xr:uid="{696FEEFB-D77A-4BFA-9FF1-3D8D291566DF}"/>
    <cellStyle name="Standaard 3 7 2 6 2 2" xfId="17826" xr:uid="{029056F1-4C40-40B1-A6D9-B1EC46653476}"/>
    <cellStyle name="Standaard 3 7 2 6 2 2 2" xfId="38195" xr:uid="{2A4B079B-623D-48E7-BAD9-260B0C1D34CC}"/>
    <cellStyle name="Standaard 3 7 2 6 2 3" xfId="28011" xr:uid="{B1EEAFFE-88BA-4E65-8D1A-1C9EA3CA104D}"/>
    <cellStyle name="Standaard 3 7 2 6 3" xfId="13009" xr:uid="{3F4F1674-94EF-45AF-96FC-FAA203057614}"/>
    <cellStyle name="Standaard 3 7 2 6 3 2" xfId="33378" xr:uid="{4A206A8F-6953-4691-A6B6-1EB214312E5C}"/>
    <cellStyle name="Standaard 3 7 2 6 4" xfId="23194" xr:uid="{8B2CD29D-5E40-4901-9343-E23D7BEFC9EF}"/>
    <cellStyle name="Standaard 3 7 2 7" xfId="7614" xr:uid="{DA5D7DEB-229E-427E-861C-5F6BBF1960FF}"/>
    <cellStyle name="Standaard 3 7 2 7 2" xfId="17803" xr:uid="{4043C559-0B81-4E2C-94B0-A6DDF19CE91A}"/>
    <cellStyle name="Standaard 3 7 2 7 2 2" xfId="38172" xr:uid="{703A22FC-0542-4C17-9CE8-73E0ED4DB67D}"/>
    <cellStyle name="Standaard 3 7 2 7 3" xfId="27988" xr:uid="{B7D02446-7353-4031-8FB3-453FA7104CDE}"/>
    <cellStyle name="Standaard 3 7 2 8" xfId="10466" xr:uid="{FD0D05A3-09EA-41B6-BE8A-89C4B8C99CD2}"/>
    <cellStyle name="Standaard 3 7 2 8 2" xfId="30835" xr:uid="{78101678-CA41-405A-944B-90B96F220311}"/>
    <cellStyle name="Standaard 3 7 2 9" xfId="20651" xr:uid="{3EABE168-32F5-4B10-A977-908571DB485F}"/>
    <cellStyle name="Standaard 3 7 3" xfId="218" xr:uid="{92981CBD-68FD-4DD4-AED8-FF46BDCF1AA3}"/>
    <cellStyle name="Standaard 3 7 3 2" xfId="776" xr:uid="{E9E93A25-7A93-49F7-BF05-C6FE411374DE}"/>
    <cellStyle name="Standaard 3 7 3 2 2" xfId="1626" xr:uid="{2DA3D1EA-F6E7-4CAF-B1B0-87B228FB297A}"/>
    <cellStyle name="Standaard 3 7 3 2 2 2" xfId="4171" xr:uid="{97B7BF8E-59CA-4522-847B-6826B82F37AF}"/>
    <cellStyle name="Standaard 3 7 3 2 2 2 2" xfId="7641" xr:uid="{1B36A729-8236-410A-A9B5-533B05EEAB95}"/>
    <cellStyle name="Standaard 3 7 3 2 2 2 2 2" xfId="17830" xr:uid="{4FD30439-EF07-4ED5-A14B-039FEEA23282}"/>
    <cellStyle name="Standaard 3 7 3 2 2 2 2 2 2" xfId="38199" xr:uid="{8DA0E57A-B33C-4DAA-9265-93B0FCA89483}"/>
    <cellStyle name="Standaard 3 7 3 2 2 2 2 3" xfId="28015" xr:uid="{6987C80F-8C66-4F7B-AA39-B96DC4DD5165}"/>
    <cellStyle name="Standaard 3 7 3 2 2 2 3" xfId="14349" xr:uid="{85215530-3F58-45F1-9B93-0F6067A233E8}"/>
    <cellStyle name="Standaard 3 7 3 2 2 2 3 2" xfId="34718" xr:uid="{E914822B-8653-4502-8E21-AA47100C0E28}"/>
    <cellStyle name="Standaard 3 7 3 2 2 2 4" xfId="24534" xr:uid="{4046F19E-074C-4248-9164-D5C8A7C52296}"/>
    <cellStyle name="Standaard 3 7 3 2 2 3" xfId="7640" xr:uid="{538E590E-115F-4556-AF5C-E3D3277A7842}"/>
    <cellStyle name="Standaard 3 7 3 2 2 3 2" xfId="17829" xr:uid="{D4126BFD-D3F9-4902-8F9E-1812837B9D3D}"/>
    <cellStyle name="Standaard 3 7 3 2 2 3 2 2" xfId="38198" xr:uid="{9ABFA504-EA54-4207-B5A3-19873FEB912E}"/>
    <cellStyle name="Standaard 3 7 3 2 2 3 3" xfId="28014" xr:uid="{B51D181E-AAB0-46E5-8DA3-7F97E1B7A606}"/>
    <cellStyle name="Standaard 3 7 3 2 2 4" xfId="11806" xr:uid="{44C518B9-DFC7-4285-8CA9-14F7FDA0798A}"/>
    <cellStyle name="Standaard 3 7 3 2 2 4 2" xfId="32175" xr:uid="{C1C28DF8-3D2F-46E9-9331-DFAF8F2FF0B6}"/>
    <cellStyle name="Standaard 3 7 3 2 2 5" xfId="21991" xr:uid="{711135E5-80CB-4D71-B52E-BAB5A912C4FC}"/>
    <cellStyle name="Standaard 3 7 3 2 3" xfId="2473" xr:uid="{7AD40026-EBE1-4B44-A491-326FDA25E41B}"/>
    <cellStyle name="Standaard 3 7 3 2 3 2" xfId="5018" xr:uid="{1F39C9BF-7025-48B4-844E-3D4F0010BD43}"/>
    <cellStyle name="Standaard 3 7 3 2 3 2 2" xfId="7643" xr:uid="{5AF8387B-9910-452D-B214-8FD37513F2F2}"/>
    <cellStyle name="Standaard 3 7 3 2 3 2 2 2" xfId="17832" xr:uid="{7C6922E6-7192-49D0-8205-6F29494844E1}"/>
    <cellStyle name="Standaard 3 7 3 2 3 2 2 2 2" xfId="38201" xr:uid="{833E94CC-E00A-4866-9EC4-6EA10F1F9CBD}"/>
    <cellStyle name="Standaard 3 7 3 2 3 2 2 3" xfId="28017" xr:uid="{F6E7B672-A02B-41DC-BFCB-544B0A5670E3}"/>
    <cellStyle name="Standaard 3 7 3 2 3 2 3" xfId="15196" xr:uid="{624DC06B-06D8-476D-B45B-AD5F3FBC562E}"/>
    <cellStyle name="Standaard 3 7 3 2 3 2 3 2" xfId="35565" xr:uid="{937369FA-8F89-48BE-B7AF-24423592B806}"/>
    <cellStyle name="Standaard 3 7 3 2 3 2 4" xfId="25381" xr:uid="{F3710C86-D1E3-4DA2-AFC0-DAA187D651DD}"/>
    <cellStyle name="Standaard 3 7 3 2 3 3" xfId="7642" xr:uid="{9DF3B8EF-1942-4CD2-951F-98AFF9E7CE35}"/>
    <cellStyle name="Standaard 3 7 3 2 3 3 2" xfId="17831" xr:uid="{DE40B68B-55DF-493C-B564-51740B6DF531}"/>
    <cellStyle name="Standaard 3 7 3 2 3 3 2 2" xfId="38200" xr:uid="{49A074DE-9F39-4544-9581-7629348BC33C}"/>
    <cellStyle name="Standaard 3 7 3 2 3 3 3" xfId="28016" xr:uid="{9A6A1074-C939-4827-8C24-D62033B5EE83}"/>
    <cellStyle name="Standaard 3 7 3 2 3 4" xfId="12653" xr:uid="{3E5FD46C-3CE1-442C-85EA-2F33335054CC}"/>
    <cellStyle name="Standaard 3 7 3 2 3 4 2" xfId="33022" xr:uid="{9422E49C-8F55-4D4C-A30D-BC6FE9F39979}"/>
    <cellStyle name="Standaard 3 7 3 2 3 5" xfId="22838" xr:uid="{1B2BE3E1-D29B-4FDA-918F-01352926174C}"/>
    <cellStyle name="Standaard 3 7 3 2 4" xfId="3323" xr:uid="{DADFE326-CB23-427C-BE1E-A2D68B9299BB}"/>
    <cellStyle name="Standaard 3 7 3 2 4 2" xfId="7644" xr:uid="{8EB51AF9-6CCA-449C-855E-CF29199CBCD8}"/>
    <cellStyle name="Standaard 3 7 3 2 4 2 2" xfId="17833" xr:uid="{A00E31B3-D1AB-49D9-8D4E-57231E193DDF}"/>
    <cellStyle name="Standaard 3 7 3 2 4 2 2 2" xfId="38202" xr:uid="{2D3C5CE8-8313-4A4B-88BC-60AFF0E7491C}"/>
    <cellStyle name="Standaard 3 7 3 2 4 2 3" xfId="28018" xr:uid="{E1CE8FCD-EE97-43DB-85EE-69BCEC62BC49}"/>
    <cellStyle name="Standaard 3 7 3 2 4 3" xfId="13501" xr:uid="{0EB08E5B-4E5B-4C78-A0CA-822574D19995}"/>
    <cellStyle name="Standaard 3 7 3 2 4 3 2" xfId="33870" xr:uid="{091F53F1-821C-4A0A-8149-CA35EFF41475}"/>
    <cellStyle name="Standaard 3 7 3 2 4 4" xfId="23686" xr:uid="{E23AA5EF-92AC-4716-9276-6D0A7678C170}"/>
    <cellStyle name="Standaard 3 7 3 2 5" xfId="7639" xr:uid="{C6983374-DDA4-4EC5-90D7-795A65CE5BCE}"/>
    <cellStyle name="Standaard 3 7 3 2 5 2" xfId="17828" xr:uid="{2FD9731C-3ECF-4C4E-B1A1-969751D1F55D}"/>
    <cellStyle name="Standaard 3 7 3 2 5 2 2" xfId="38197" xr:uid="{2DCC7513-355A-4C68-BC74-D090CBB17602}"/>
    <cellStyle name="Standaard 3 7 3 2 5 3" xfId="28013" xr:uid="{A1E8F9F1-F14D-41B3-B6DF-224486FDDDF5}"/>
    <cellStyle name="Standaard 3 7 3 2 6" xfId="10958" xr:uid="{4011B1BE-9E30-48FD-B44F-762CE45EA8F0}"/>
    <cellStyle name="Standaard 3 7 3 2 6 2" xfId="31327" xr:uid="{E3540B0A-8C91-4C76-ADBA-36E710BF8405}"/>
    <cellStyle name="Standaard 3 7 3 2 7" xfId="21143" xr:uid="{F91290E9-D1F5-4120-B474-197CCD1B9D26}"/>
    <cellStyle name="Standaard 3 7 3 3" xfId="1202" xr:uid="{37F494C0-8A10-4E4D-BFA6-CBB0A7E3FA59}"/>
    <cellStyle name="Standaard 3 7 3 3 2" xfId="3747" xr:uid="{4D0F15A4-D203-4261-91CB-4CF30450DC96}"/>
    <cellStyle name="Standaard 3 7 3 3 2 2" xfId="7646" xr:uid="{CADFA331-B0CB-443F-846C-1B61CFD22249}"/>
    <cellStyle name="Standaard 3 7 3 3 2 2 2" xfId="17835" xr:uid="{C390DACC-F20B-4911-9A2E-70195A8B0397}"/>
    <cellStyle name="Standaard 3 7 3 3 2 2 2 2" xfId="38204" xr:uid="{D51506DE-5995-42CD-A925-77BF47DDAAFA}"/>
    <cellStyle name="Standaard 3 7 3 3 2 2 3" xfId="28020" xr:uid="{827DBD48-094E-46CD-AC9E-C561C350BD59}"/>
    <cellStyle name="Standaard 3 7 3 3 2 3" xfId="13925" xr:uid="{AAEC062C-9393-4040-B110-B57B0D1687A0}"/>
    <cellStyle name="Standaard 3 7 3 3 2 3 2" xfId="34294" xr:uid="{04CA0709-C38B-49A5-827D-ADBD5E8475BB}"/>
    <cellStyle name="Standaard 3 7 3 3 2 4" xfId="24110" xr:uid="{9D65E46A-52E2-4F96-9587-A4BF95F96063}"/>
    <cellStyle name="Standaard 3 7 3 3 3" xfId="7645" xr:uid="{27CB3B5B-2291-4DBB-952E-9E02A90D95F7}"/>
    <cellStyle name="Standaard 3 7 3 3 3 2" xfId="17834" xr:uid="{840D038A-E746-493D-A614-84FBE300FAF0}"/>
    <cellStyle name="Standaard 3 7 3 3 3 2 2" xfId="38203" xr:uid="{5E6511F2-1FD4-46A3-8BBA-992D7DB2FA9C}"/>
    <cellStyle name="Standaard 3 7 3 3 3 3" xfId="28019" xr:uid="{9DA9BEFE-CBA1-479D-AE9E-F7981701F0F9}"/>
    <cellStyle name="Standaard 3 7 3 3 4" xfId="11382" xr:uid="{8F7A1DD0-91BC-4C2D-AE86-E32AA955F4C1}"/>
    <cellStyle name="Standaard 3 7 3 3 4 2" xfId="31751" xr:uid="{3F0D8FDC-2D4A-4F36-814B-FAC3FBDAD4E7}"/>
    <cellStyle name="Standaard 3 7 3 3 5" xfId="21567" xr:uid="{D7FE80E5-9A86-4A82-AC94-22D5E5F9A6A6}"/>
    <cellStyle name="Standaard 3 7 3 4" xfId="2049" xr:uid="{650BD874-BBC6-49DC-A504-D442FDE998D1}"/>
    <cellStyle name="Standaard 3 7 3 4 2" xfId="4594" xr:uid="{DB2664B5-B308-4259-A913-460DA5DECC8C}"/>
    <cellStyle name="Standaard 3 7 3 4 2 2" xfId="7648" xr:uid="{6D213001-966C-4261-8428-8B367B434155}"/>
    <cellStyle name="Standaard 3 7 3 4 2 2 2" xfId="17837" xr:uid="{00E3513C-2DDD-401D-B2CB-383D59D41E0D}"/>
    <cellStyle name="Standaard 3 7 3 4 2 2 2 2" xfId="38206" xr:uid="{DF61E0ED-F8CA-4EF2-8119-95D0B37F6221}"/>
    <cellStyle name="Standaard 3 7 3 4 2 2 3" xfId="28022" xr:uid="{1BB3DDD9-A232-48AB-BE70-A29CF9E5B68C}"/>
    <cellStyle name="Standaard 3 7 3 4 2 3" xfId="14772" xr:uid="{C4FA293D-F0E8-47E0-A147-47B09B9E62D8}"/>
    <cellStyle name="Standaard 3 7 3 4 2 3 2" xfId="35141" xr:uid="{FB441B0F-B35A-474A-AEF3-AA632C4B7AA5}"/>
    <cellStyle name="Standaard 3 7 3 4 2 4" xfId="24957" xr:uid="{273572BB-DF05-4324-8ECA-82E1DED68FD3}"/>
    <cellStyle name="Standaard 3 7 3 4 3" xfId="7647" xr:uid="{39771200-1979-4838-9C87-A9187E1DD387}"/>
    <cellStyle name="Standaard 3 7 3 4 3 2" xfId="17836" xr:uid="{4A2FAF22-7786-46EF-9274-EA3C82F097E3}"/>
    <cellStyle name="Standaard 3 7 3 4 3 2 2" xfId="38205" xr:uid="{B21AD2CC-EC7D-40C2-A4A4-B8A78E0DF4EA}"/>
    <cellStyle name="Standaard 3 7 3 4 3 3" xfId="28021" xr:uid="{8C91CFC6-59D3-445E-9D27-405BCEAF08C0}"/>
    <cellStyle name="Standaard 3 7 3 4 4" xfId="12229" xr:uid="{9B4C611D-D345-4694-9CD2-08BC042AD6DA}"/>
    <cellStyle name="Standaard 3 7 3 4 4 2" xfId="32598" xr:uid="{9B021DAA-E94B-4F27-A8C9-17CF43A03412}"/>
    <cellStyle name="Standaard 3 7 3 4 5" xfId="22414" xr:uid="{F3974FF0-9B76-4528-BA80-661BB667346E}"/>
    <cellStyle name="Standaard 3 7 3 5" xfId="2899" xr:uid="{18C6FCD9-91AA-45F8-AD8F-8CDD9CEBEB95}"/>
    <cellStyle name="Standaard 3 7 3 5 2" xfId="7649" xr:uid="{BC995696-889F-4CE0-AABB-4D807054203E}"/>
    <cellStyle name="Standaard 3 7 3 5 2 2" xfId="17838" xr:uid="{F7A87191-4180-4661-AE8A-76B9447CCA3B}"/>
    <cellStyle name="Standaard 3 7 3 5 2 2 2" xfId="38207" xr:uid="{584DF3A8-0D0D-40C6-9643-C09E4E587676}"/>
    <cellStyle name="Standaard 3 7 3 5 2 3" xfId="28023" xr:uid="{95F0AD6C-0E13-4243-806D-4D75C6694F06}"/>
    <cellStyle name="Standaard 3 7 3 5 3" xfId="13077" xr:uid="{57346A1D-8CAB-4B36-ACF7-7736304941A2}"/>
    <cellStyle name="Standaard 3 7 3 5 3 2" xfId="33446" xr:uid="{428E7F80-3802-43EF-B6EF-2523381C6CEE}"/>
    <cellStyle name="Standaard 3 7 3 5 4" xfId="23262" xr:uid="{7F6E7BF6-E2E4-4098-A45E-11B13881939C}"/>
    <cellStyle name="Standaard 3 7 3 6" xfId="7638" xr:uid="{603774A9-07B7-4994-A3FB-925510CFC6F7}"/>
    <cellStyle name="Standaard 3 7 3 6 2" xfId="17827" xr:uid="{4C5CBDA2-B00E-4368-99BD-3D0F125A1840}"/>
    <cellStyle name="Standaard 3 7 3 6 2 2" xfId="38196" xr:uid="{D327D0BA-4932-4E37-B7AC-E8E14C345A11}"/>
    <cellStyle name="Standaard 3 7 3 6 3" xfId="28012" xr:uid="{3EBD529D-7E5C-4A49-9FEF-56432D052335}"/>
    <cellStyle name="Standaard 3 7 3 7" xfId="10534" xr:uid="{1B0EBE7D-DF6B-4A7A-B74E-BF65EBBF2AAF}"/>
    <cellStyle name="Standaard 3 7 3 7 2" xfId="30903" xr:uid="{BC12E3E1-9020-49B4-B2DE-373B04759ADA}"/>
    <cellStyle name="Standaard 3 7 3 8" xfId="20719" xr:uid="{79F677F9-910D-45A5-8E5C-99A90AEA4844}"/>
    <cellStyle name="Standaard 3 7 4" xfId="458" xr:uid="{9AECFE8B-6390-4C1B-A0F8-1CE7C1E90416}"/>
    <cellStyle name="Standaard 3 7 4 2" xfId="918" xr:uid="{CBD2B2A8-B2AA-4ED2-898C-51FDFA60231B}"/>
    <cellStyle name="Standaard 3 7 4 2 2" xfId="1768" xr:uid="{FC3157DA-6963-4383-AA3F-C20F67E88869}"/>
    <cellStyle name="Standaard 3 7 4 2 2 2" xfId="4313" xr:uid="{7AFD287B-BABE-46E5-809C-82484741F6C5}"/>
    <cellStyle name="Standaard 3 7 4 2 2 2 2" xfId="7653" xr:uid="{BFF82BBD-B852-4358-9F16-55F6771EEFA6}"/>
    <cellStyle name="Standaard 3 7 4 2 2 2 2 2" xfId="17842" xr:uid="{EC45631A-E963-4ED4-93E9-FDFE1E90A7C8}"/>
    <cellStyle name="Standaard 3 7 4 2 2 2 2 2 2" xfId="38211" xr:uid="{B3EB989D-1DAE-476F-AFF5-5148ABFB2E0B}"/>
    <cellStyle name="Standaard 3 7 4 2 2 2 2 3" xfId="28027" xr:uid="{81E302CE-9244-4A08-9EE3-AB4FB1DA9ED5}"/>
    <cellStyle name="Standaard 3 7 4 2 2 2 3" xfId="14491" xr:uid="{3DEE1E7B-13B4-416C-81D1-7E2C3566C6EE}"/>
    <cellStyle name="Standaard 3 7 4 2 2 2 3 2" xfId="34860" xr:uid="{11133996-DDD9-4459-B3A5-B8C933962352}"/>
    <cellStyle name="Standaard 3 7 4 2 2 2 4" xfId="24676" xr:uid="{E7019620-247D-4177-BB16-4F8CB1AD769E}"/>
    <cellStyle name="Standaard 3 7 4 2 2 3" xfId="7652" xr:uid="{423269B1-E36E-447F-A173-963959176FCB}"/>
    <cellStyle name="Standaard 3 7 4 2 2 3 2" xfId="17841" xr:uid="{7BC1EB0F-1261-412B-9271-3F748C3F79D7}"/>
    <cellStyle name="Standaard 3 7 4 2 2 3 2 2" xfId="38210" xr:uid="{999003D8-35BD-454D-ABCC-7BFDBA49FBCF}"/>
    <cellStyle name="Standaard 3 7 4 2 2 3 3" xfId="28026" xr:uid="{D7688B53-FCF1-4A2F-8ACE-24BD5A849494}"/>
    <cellStyle name="Standaard 3 7 4 2 2 4" xfId="11948" xr:uid="{384DC996-55A6-43DC-B864-BFCDDB436D97}"/>
    <cellStyle name="Standaard 3 7 4 2 2 4 2" xfId="32317" xr:uid="{A3FE0A9F-C28A-45A3-83EB-9D56A68CB7A2}"/>
    <cellStyle name="Standaard 3 7 4 2 2 5" xfId="22133" xr:uid="{5E1B3DD9-7791-473C-878D-7EBB4D4F5A4C}"/>
    <cellStyle name="Standaard 3 7 4 2 3" xfId="2615" xr:uid="{E1CD3954-D76D-4A3E-9F5D-97861D453F49}"/>
    <cellStyle name="Standaard 3 7 4 2 3 2" xfId="5160" xr:uid="{1D215DEF-33DE-4C34-82FC-432300472BC8}"/>
    <cellStyle name="Standaard 3 7 4 2 3 2 2" xfId="7655" xr:uid="{CD9D1579-22D4-4BFC-9DD9-AA172982B424}"/>
    <cellStyle name="Standaard 3 7 4 2 3 2 2 2" xfId="17844" xr:uid="{B1F8C807-B583-4A42-9C4C-BFFB0C7D1097}"/>
    <cellStyle name="Standaard 3 7 4 2 3 2 2 2 2" xfId="38213" xr:uid="{FF217E57-4E1A-4886-99F9-44FC46FBDACA}"/>
    <cellStyle name="Standaard 3 7 4 2 3 2 2 3" xfId="28029" xr:uid="{F187EA4F-618B-440B-81AA-8502C82E64FD}"/>
    <cellStyle name="Standaard 3 7 4 2 3 2 3" xfId="15338" xr:uid="{9B18159A-C31B-417D-BD01-DFDC852EB1EC}"/>
    <cellStyle name="Standaard 3 7 4 2 3 2 3 2" xfId="35707" xr:uid="{56378339-5D9C-4152-9DD4-EAB3182F98F5}"/>
    <cellStyle name="Standaard 3 7 4 2 3 2 4" xfId="25523" xr:uid="{BF65B23E-5C6E-4AA0-9F04-28B123EE846B}"/>
    <cellStyle name="Standaard 3 7 4 2 3 3" xfId="7654" xr:uid="{514FB3B1-DA5D-431F-8BC6-86EF10C0D3D8}"/>
    <cellStyle name="Standaard 3 7 4 2 3 3 2" xfId="17843" xr:uid="{C29A99E8-E737-430C-B800-8E9C3C08C841}"/>
    <cellStyle name="Standaard 3 7 4 2 3 3 2 2" xfId="38212" xr:uid="{A47BD367-64AA-4D2F-B73E-5797036DEDA1}"/>
    <cellStyle name="Standaard 3 7 4 2 3 3 3" xfId="28028" xr:uid="{6E178988-2E4F-4B1E-A01D-832F5497F6D7}"/>
    <cellStyle name="Standaard 3 7 4 2 3 4" xfId="12795" xr:uid="{91934E65-D4AB-4C70-8E3F-B7D306620709}"/>
    <cellStyle name="Standaard 3 7 4 2 3 4 2" xfId="33164" xr:uid="{A1ED0560-87C8-495A-BBF5-22E2FB2D5EA2}"/>
    <cellStyle name="Standaard 3 7 4 2 3 5" xfId="22980" xr:uid="{FB041DD8-1A5C-4484-917B-D33641539D30}"/>
    <cellStyle name="Standaard 3 7 4 2 4" xfId="3465" xr:uid="{61EF9649-68CE-4C57-8BAA-08D79FB24C1C}"/>
    <cellStyle name="Standaard 3 7 4 2 4 2" xfId="7656" xr:uid="{0EC361D2-3CDB-48D0-97DF-C8CA02264E07}"/>
    <cellStyle name="Standaard 3 7 4 2 4 2 2" xfId="17845" xr:uid="{A87AF210-D9E8-4DF1-AB1C-E95707886FD2}"/>
    <cellStyle name="Standaard 3 7 4 2 4 2 2 2" xfId="38214" xr:uid="{6F85BAA5-EDA1-44E4-BBDB-11C611873C36}"/>
    <cellStyle name="Standaard 3 7 4 2 4 2 3" xfId="28030" xr:uid="{A8CB4037-BA8E-4B88-BBC7-F92FDC19A507}"/>
    <cellStyle name="Standaard 3 7 4 2 4 3" xfId="13643" xr:uid="{F41CE6E1-E129-45E1-A4EB-778B4DB6D83E}"/>
    <cellStyle name="Standaard 3 7 4 2 4 3 2" xfId="34012" xr:uid="{57EDA50C-0C44-41BB-A9CB-91AF46733AE2}"/>
    <cellStyle name="Standaard 3 7 4 2 4 4" xfId="23828" xr:uid="{40A581A8-EA05-42BA-9398-7FC018AE6806}"/>
    <cellStyle name="Standaard 3 7 4 2 5" xfId="7651" xr:uid="{B7DDAFE7-6B1F-45BA-8530-EF405FD270A3}"/>
    <cellStyle name="Standaard 3 7 4 2 5 2" xfId="17840" xr:uid="{2CC54A4E-CBE8-47D4-8B46-51449F6ACE3C}"/>
    <cellStyle name="Standaard 3 7 4 2 5 2 2" xfId="38209" xr:uid="{C83C98CD-9731-4954-967B-B2F835A8E026}"/>
    <cellStyle name="Standaard 3 7 4 2 5 3" xfId="28025" xr:uid="{28CBB8D4-11AB-498F-9F66-A8C3039F6B0D}"/>
    <cellStyle name="Standaard 3 7 4 2 6" xfId="11100" xr:uid="{3F76024B-2DCC-4EAD-9B75-DB76481F1B45}"/>
    <cellStyle name="Standaard 3 7 4 2 6 2" xfId="31469" xr:uid="{61742D02-F3C1-4D32-8C0D-F4EB6A23630D}"/>
    <cellStyle name="Standaard 3 7 4 2 7" xfId="21285" xr:uid="{042DC19A-B212-4A76-B3FA-CA581AAAAE93}"/>
    <cellStyle name="Standaard 3 7 4 3" xfId="1344" xr:uid="{65A9AF91-22DE-4D2B-86F0-B70059F358B5}"/>
    <cellStyle name="Standaard 3 7 4 3 2" xfId="3889" xr:uid="{2C03AC5E-FD5C-486B-82E3-1351360AC827}"/>
    <cellStyle name="Standaard 3 7 4 3 2 2" xfId="7658" xr:uid="{DCAB87E5-A85F-4E61-8643-E8D0606066F5}"/>
    <cellStyle name="Standaard 3 7 4 3 2 2 2" xfId="17847" xr:uid="{DC4E9045-16A0-492C-8EA3-AE5DA9FBB458}"/>
    <cellStyle name="Standaard 3 7 4 3 2 2 2 2" xfId="38216" xr:uid="{C2DC0EE6-0F1D-42CF-B8C9-2D9EA75A54EB}"/>
    <cellStyle name="Standaard 3 7 4 3 2 2 3" xfId="28032" xr:uid="{BA138CA3-4098-4967-BF17-7B83786C4CEC}"/>
    <cellStyle name="Standaard 3 7 4 3 2 3" xfId="14067" xr:uid="{2496B660-4F33-476C-90BC-9D9BC0859030}"/>
    <cellStyle name="Standaard 3 7 4 3 2 3 2" xfId="34436" xr:uid="{C06BBCA1-1894-46E3-82D1-2F69BFB693BE}"/>
    <cellStyle name="Standaard 3 7 4 3 2 4" xfId="24252" xr:uid="{90D9B68F-78D3-4098-9DD2-3FD3F502B748}"/>
    <cellStyle name="Standaard 3 7 4 3 3" xfId="7657" xr:uid="{B8AEBBBF-0B92-4C01-A606-9ED8858B85B1}"/>
    <cellStyle name="Standaard 3 7 4 3 3 2" xfId="17846" xr:uid="{5313AEEA-825C-4256-A3CC-117429DA6B55}"/>
    <cellStyle name="Standaard 3 7 4 3 3 2 2" xfId="38215" xr:uid="{337FE1E8-AB9F-445A-804C-F5DE8A6718C0}"/>
    <cellStyle name="Standaard 3 7 4 3 3 3" xfId="28031" xr:uid="{BDB3CC35-79FD-4C55-8B14-C89F378FE66D}"/>
    <cellStyle name="Standaard 3 7 4 3 4" xfId="11524" xr:uid="{C92A1881-122D-4A0B-B24C-1EE48EDA0F21}"/>
    <cellStyle name="Standaard 3 7 4 3 4 2" xfId="31893" xr:uid="{D58BB3E2-4CAA-4422-9038-785333443191}"/>
    <cellStyle name="Standaard 3 7 4 3 5" xfId="21709" xr:uid="{6A0B7C34-A6E5-4829-AF3A-56A07E9D888D}"/>
    <cellStyle name="Standaard 3 7 4 4" xfId="2191" xr:uid="{0C56147B-20C0-486B-929D-ECD70E92B8E5}"/>
    <cellStyle name="Standaard 3 7 4 4 2" xfId="4736" xr:uid="{3A083B5B-3BED-4E37-8E20-C8C6748EE016}"/>
    <cellStyle name="Standaard 3 7 4 4 2 2" xfId="7660" xr:uid="{B6CEAC7F-C7D5-447F-9B8C-10857563BF1E}"/>
    <cellStyle name="Standaard 3 7 4 4 2 2 2" xfId="17849" xr:uid="{B4E3448B-4FA7-4F89-8059-6852092E38B9}"/>
    <cellStyle name="Standaard 3 7 4 4 2 2 2 2" xfId="38218" xr:uid="{9B28CC6E-9329-498E-B95C-A47E66D66285}"/>
    <cellStyle name="Standaard 3 7 4 4 2 2 3" xfId="28034" xr:uid="{E08B562B-DBBF-445B-8146-D4B7EFC9C98D}"/>
    <cellStyle name="Standaard 3 7 4 4 2 3" xfId="14914" xr:uid="{C185FFC6-C0B9-4CAE-8404-C21EA8FCF811}"/>
    <cellStyle name="Standaard 3 7 4 4 2 3 2" xfId="35283" xr:uid="{01F1267E-BAC9-464B-88D2-B8E00CCECD45}"/>
    <cellStyle name="Standaard 3 7 4 4 2 4" xfId="25099" xr:uid="{616F4DE2-01BD-4728-8BD6-D9A7236A79B4}"/>
    <cellStyle name="Standaard 3 7 4 4 3" xfId="7659" xr:uid="{FD3C7F6C-9BDB-4312-ACE6-F95DF966D9C7}"/>
    <cellStyle name="Standaard 3 7 4 4 3 2" xfId="17848" xr:uid="{28EB1859-C929-4AC4-93AD-C41B284CD5AF}"/>
    <cellStyle name="Standaard 3 7 4 4 3 2 2" xfId="38217" xr:uid="{84C01113-E14E-406A-9D1E-18033CC13E38}"/>
    <cellStyle name="Standaard 3 7 4 4 3 3" xfId="28033" xr:uid="{33F5604A-1C6F-4665-8368-9D19EF3F9B6C}"/>
    <cellStyle name="Standaard 3 7 4 4 4" xfId="12371" xr:uid="{F7D04594-2E42-4965-901F-9DCF057CD171}"/>
    <cellStyle name="Standaard 3 7 4 4 4 2" xfId="32740" xr:uid="{7181B2C0-F834-4AD8-80FF-C7FE5B42156F}"/>
    <cellStyle name="Standaard 3 7 4 4 5" xfId="22556" xr:uid="{CFB63CA7-6B41-4C0A-9CE0-2D26DA20443F}"/>
    <cellStyle name="Standaard 3 7 4 5" xfId="3041" xr:uid="{1EDC70CD-B789-4A20-A1FB-F3DB9BAC5A1D}"/>
    <cellStyle name="Standaard 3 7 4 5 2" xfId="7661" xr:uid="{47C439C6-9D96-4DF2-B2E0-B10A1C9FD1BC}"/>
    <cellStyle name="Standaard 3 7 4 5 2 2" xfId="17850" xr:uid="{AA582433-3D98-41FA-8382-4A464CC98FE3}"/>
    <cellStyle name="Standaard 3 7 4 5 2 2 2" xfId="38219" xr:uid="{396B3DF7-524C-4ECB-A088-3877E7E2A2F7}"/>
    <cellStyle name="Standaard 3 7 4 5 2 3" xfId="28035" xr:uid="{1FDE4D31-2E8F-4FC7-9A27-CE23576D2E62}"/>
    <cellStyle name="Standaard 3 7 4 5 3" xfId="13219" xr:uid="{94FF6E38-DBFE-4313-BAFE-C242D3B42BDA}"/>
    <cellStyle name="Standaard 3 7 4 5 3 2" xfId="33588" xr:uid="{68C40829-3CC0-41CE-8B8D-682D7D153848}"/>
    <cellStyle name="Standaard 3 7 4 5 4" xfId="23404" xr:uid="{AD2B6429-74E2-484C-8E3C-35B134C1F7DD}"/>
    <cellStyle name="Standaard 3 7 4 6" xfId="7650" xr:uid="{7F00FDFC-B547-4FFE-B442-8C2174673411}"/>
    <cellStyle name="Standaard 3 7 4 6 2" xfId="17839" xr:uid="{A2873BC9-E53D-4E2F-8FD8-A0C47D04F447}"/>
    <cellStyle name="Standaard 3 7 4 6 2 2" xfId="38208" xr:uid="{C61DF253-37C2-452F-B108-C087A5BD846B}"/>
    <cellStyle name="Standaard 3 7 4 6 3" xfId="28024" xr:uid="{BC5585B3-B308-4614-A588-69457892BB84}"/>
    <cellStyle name="Standaard 3 7 4 7" xfId="10676" xr:uid="{276955DC-C86B-4FB5-B301-595ACBB9D061}"/>
    <cellStyle name="Standaard 3 7 4 7 2" xfId="31045" xr:uid="{F5E252FD-4FA3-45AC-A58C-EABB2882791D}"/>
    <cellStyle name="Standaard 3 7 4 8" xfId="20861" xr:uid="{B25CB7F8-AB38-4C91-BACB-9FDF99FEF12D}"/>
    <cellStyle name="Standaard 3 7 5" xfId="573" xr:uid="{7F065CA9-3653-4E1D-8BB7-B2ED6C3C94DF}"/>
    <cellStyle name="Standaard 3 7 5 2" xfId="999" xr:uid="{07DEDFD9-6128-417D-A895-B41B1701989C}"/>
    <cellStyle name="Standaard 3 7 5 2 2" xfId="1849" xr:uid="{8895A74C-C965-4B70-80E0-AFC9BBB0A8F5}"/>
    <cellStyle name="Standaard 3 7 5 2 2 2" xfId="4394" xr:uid="{F4E27DA5-93E0-40B5-A549-5F575AEE593D}"/>
    <cellStyle name="Standaard 3 7 5 2 2 2 2" xfId="7665" xr:uid="{CE0AD5E1-434A-45AB-BEE5-5346746DD2B2}"/>
    <cellStyle name="Standaard 3 7 5 2 2 2 2 2" xfId="17854" xr:uid="{4B4D7998-8982-4E25-B517-288941030BE2}"/>
    <cellStyle name="Standaard 3 7 5 2 2 2 2 2 2" xfId="38223" xr:uid="{DDF34B03-49E2-40C6-96DD-7BD0ECBBC2AB}"/>
    <cellStyle name="Standaard 3 7 5 2 2 2 2 3" xfId="28039" xr:uid="{092033B7-E458-43C7-B682-4738BCB6691A}"/>
    <cellStyle name="Standaard 3 7 5 2 2 2 3" xfId="14572" xr:uid="{E35DF372-6781-47C3-8607-FA5CCD63BAAE}"/>
    <cellStyle name="Standaard 3 7 5 2 2 2 3 2" xfId="34941" xr:uid="{C0B36774-EABB-4501-832E-FDBC56503CF1}"/>
    <cellStyle name="Standaard 3 7 5 2 2 2 4" xfId="24757" xr:uid="{3033AC7D-BF84-4DFF-BA63-4F881A964167}"/>
    <cellStyle name="Standaard 3 7 5 2 2 3" xfId="7664" xr:uid="{77DFE7B9-410B-4085-9ED2-5DF634FC371D}"/>
    <cellStyle name="Standaard 3 7 5 2 2 3 2" xfId="17853" xr:uid="{255788A0-C993-43C3-ABB9-02D2DE27E34B}"/>
    <cellStyle name="Standaard 3 7 5 2 2 3 2 2" xfId="38222" xr:uid="{BA27F121-9DFA-4B60-AC19-938B6439B827}"/>
    <cellStyle name="Standaard 3 7 5 2 2 3 3" xfId="28038" xr:uid="{794F76DD-3046-419E-B481-7D814D859607}"/>
    <cellStyle name="Standaard 3 7 5 2 2 4" xfId="12029" xr:uid="{E67431D0-20D2-4D5B-861E-7821C07B65CF}"/>
    <cellStyle name="Standaard 3 7 5 2 2 4 2" xfId="32398" xr:uid="{3CD3EA6D-2E06-4324-8F87-8A5609464341}"/>
    <cellStyle name="Standaard 3 7 5 2 2 5" xfId="22214" xr:uid="{B06FE6D2-C62D-44C6-9D13-C0AEC09DE64E}"/>
    <cellStyle name="Standaard 3 7 5 2 3" xfId="2696" xr:uid="{B80DD481-182A-4887-A471-C42ACD72AD14}"/>
    <cellStyle name="Standaard 3 7 5 2 3 2" xfId="5241" xr:uid="{17C78D66-6DAA-439B-8E7F-B9D335E28461}"/>
    <cellStyle name="Standaard 3 7 5 2 3 2 2" xfId="7667" xr:uid="{1E30C22C-294F-4C7C-8F30-6893F2D00527}"/>
    <cellStyle name="Standaard 3 7 5 2 3 2 2 2" xfId="17856" xr:uid="{6573FAB7-1333-4038-ACBC-A1C0753C9554}"/>
    <cellStyle name="Standaard 3 7 5 2 3 2 2 2 2" xfId="38225" xr:uid="{6A43CDA2-10BF-4148-989B-8207EFF9364D}"/>
    <cellStyle name="Standaard 3 7 5 2 3 2 2 3" xfId="28041" xr:uid="{18905436-87DD-4634-90DE-0C10CFA28099}"/>
    <cellStyle name="Standaard 3 7 5 2 3 2 3" xfId="15419" xr:uid="{44D1B0F5-405C-436B-B45D-D2BE79BCBA62}"/>
    <cellStyle name="Standaard 3 7 5 2 3 2 3 2" xfId="35788" xr:uid="{60533C8B-D6E9-4548-BD59-71F07745C5FC}"/>
    <cellStyle name="Standaard 3 7 5 2 3 2 4" xfId="25604" xr:uid="{BB14BAA4-1750-428A-BB28-787BE5B2B611}"/>
    <cellStyle name="Standaard 3 7 5 2 3 3" xfId="7666" xr:uid="{D5076F56-C2FA-404A-82FF-52A49CE2DE87}"/>
    <cellStyle name="Standaard 3 7 5 2 3 3 2" xfId="17855" xr:uid="{A8F51437-EA25-4045-9172-FA02462BDE7E}"/>
    <cellStyle name="Standaard 3 7 5 2 3 3 2 2" xfId="38224" xr:uid="{31AF72F2-C4F1-4ADD-AAE6-9577A760D4B3}"/>
    <cellStyle name="Standaard 3 7 5 2 3 3 3" xfId="28040" xr:uid="{F893289C-EE47-4D51-ACAD-C4F26F781D70}"/>
    <cellStyle name="Standaard 3 7 5 2 3 4" xfId="12876" xr:uid="{293F9978-D368-457C-A128-CE5FF4B47031}"/>
    <cellStyle name="Standaard 3 7 5 2 3 4 2" xfId="33245" xr:uid="{80B9E63C-CBE3-463D-88C5-C0AAF5A48C46}"/>
    <cellStyle name="Standaard 3 7 5 2 3 5" xfId="23061" xr:uid="{E8933A43-2BA7-4BFD-94FC-19D1AFA91163}"/>
    <cellStyle name="Standaard 3 7 5 2 4" xfId="3546" xr:uid="{F6E0B240-ECD9-41B7-8C92-707DD3D9E38E}"/>
    <cellStyle name="Standaard 3 7 5 2 4 2" xfId="7668" xr:uid="{86B2D516-F32E-4338-8F52-1AAD2F4E23E9}"/>
    <cellStyle name="Standaard 3 7 5 2 4 2 2" xfId="17857" xr:uid="{33DEEB1E-28CD-432F-9E5A-1AEAB8AAFB9C}"/>
    <cellStyle name="Standaard 3 7 5 2 4 2 2 2" xfId="38226" xr:uid="{6E6A672F-D52A-4BAA-BC57-9D3D79667344}"/>
    <cellStyle name="Standaard 3 7 5 2 4 2 3" xfId="28042" xr:uid="{7FE80CBA-103E-44AE-82E6-F17BF549421F}"/>
    <cellStyle name="Standaard 3 7 5 2 4 3" xfId="13724" xr:uid="{7FB621C8-1C2C-4FF3-ACF5-82EC7B592EB5}"/>
    <cellStyle name="Standaard 3 7 5 2 4 3 2" xfId="34093" xr:uid="{C8514FF6-EBF0-405F-957E-84CEF82924B2}"/>
    <cellStyle name="Standaard 3 7 5 2 4 4" xfId="23909" xr:uid="{C73B86AB-D821-4D3F-ACD0-F103B92DA09B}"/>
    <cellStyle name="Standaard 3 7 5 2 5" xfId="7663" xr:uid="{70DC2E49-08A5-48E5-BB5A-1017041B9511}"/>
    <cellStyle name="Standaard 3 7 5 2 5 2" xfId="17852" xr:uid="{80F74F3A-5421-4CBA-A16F-4C356A83E3F0}"/>
    <cellStyle name="Standaard 3 7 5 2 5 2 2" xfId="38221" xr:uid="{1B556718-E0B8-460E-8903-79F37DCCE545}"/>
    <cellStyle name="Standaard 3 7 5 2 5 3" xfId="28037" xr:uid="{3D655CE4-60FF-4D66-AFED-639B1F5277C8}"/>
    <cellStyle name="Standaard 3 7 5 2 6" xfId="11181" xr:uid="{FAC2876F-C628-48B5-9079-7D76524B8A6C}"/>
    <cellStyle name="Standaard 3 7 5 2 6 2" xfId="31550" xr:uid="{411EB7D4-9ADC-4A31-BF4D-61F4FFEAE88F}"/>
    <cellStyle name="Standaard 3 7 5 2 7" xfId="21366" xr:uid="{661BC040-CF19-4E9E-8A23-0D62167BFD92}"/>
    <cellStyle name="Standaard 3 7 5 3" xfId="1425" xr:uid="{EED9B174-E856-44F4-9901-76BA08140406}"/>
    <cellStyle name="Standaard 3 7 5 3 2" xfId="3970" xr:uid="{D939A799-D858-4E18-B36F-F5E4288F2F37}"/>
    <cellStyle name="Standaard 3 7 5 3 2 2" xfId="7670" xr:uid="{4673160D-EE73-4EB3-BFD5-25D92385FBD0}"/>
    <cellStyle name="Standaard 3 7 5 3 2 2 2" xfId="17859" xr:uid="{E11F5900-12E1-49D0-9659-FE68589C1DCF}"/>
    <cellStyle name="Standaard 3 7 5 3 2 2 2 2" xfId="38228" xr:uid="{19B3C07D-D9AF-446B-87E9-2D19007E1926}"/>
    <cellStyle name="Standaard 3 7 5 3 2 2 3" xfId="28044" xr:uid="{AADAF81F-4599-4D62-8AA8-8DF842673EFE}"/>
    <cellStyle name="Standaard 3 7 5 3 2 3" xfId="14148" xr:uid="{526E7ED8-71CF-4260-A28A-E8A331FCEAD1}"/>
    <cellStyle name="Standaard 3 7 5 3 2 3 2" xfId="34517" xr:uid="{3055EBC6-0637-46EB-8C7E-FCE74DFACD3B}"/>
    <cellStyle name="Standaard 3 7 5 3 2 4" xfId="24333" xr:uid="{267D29B9-FAE7-4B6F-B35F-1657EA70809E}"/>
    <cellStyle name="Standaard 3 7 5 3 3" xfId="7669" xr:uid="{06B911A5-69EF-4D0E-83EB-A2EBB52EE475}"/>
    <cellStyle name="Standaard 3 7 5 3 3 2" xfId="17858" xr:uid="{5DC5A0C6-DDBA-4FFE-8986-FA77FED984F2}"/>
    <cellStyle name="Standaard 3 7 5 3 3 2 2" xfId="38227" xr:uid="{FE96CD0C-B123-415C-81EA-365F75A84F6A}"/>
    <cellStyle name="Standaard 3 7 5 3 3 3" xfId="28043" xr:uid="{26FA476C-81C9-4CFA-88EF-B30D5E260AB7}"/>
    <cellStyle name="Standaard 3 7 5 3 4" xfId="11605" xr:uid="{8C363C23-863F-4C78-A377-3FEC3D5E225E}"/>
    <cellStyle name="Standaard 3 7 5 3 4 2" xfId="31974" xr:uid="{7515A6BD-3B79-47C5-B1E3-02EAD59F2FF7}"/>
    <cellStyle name="Standaard 3 7 5 3 5" xfId="21790" xr:uid="{86EBDD3A-EDA9-412F-89CF-05B3BD23B475}"/>
    <cellStyle name="Standaard 3 7 5 4" xfId="2272" xr:uid="{3D238137-1E81-4015-9187-A64289A80212}"/>
    <cellStyle name="Standaard 3 7 5 4 2" xfId="4817" xr:uid="{B2F6F1C2-BE64-4194-A98E-68660934C529}"/>
    <cellStyle name="Standaard 3 7 5 4 2 2" xfId="7672" xr:uid="{CBD93D13-0345-4381-B7AB-906F58421520}"/>
    <cellStyle name="Standaard 3 7 5 4 2 2 2" xfId="17861" xr:uid="{DF6F5E48-DCF5-41C3-B32D-7C662DF17C7C}"/>
    <cellStyle name="Standaard 3 7 5 4 2 2 2 2" xfId="38230" xr:uid="{B8ED0FBA-673C-4B8B-AD96-41AF4D350FFC}"/>
    <cellStyle name="Standaard 3 7 5 4 2 2 3" xfId="28046" xr:uid="{86EB0C04-FD0D-4B0A-9D10-156F927AF97F}"/>
    <cellStyle name="Standaard 3 7 5 4 2 3" xfId="14995" xr:uid="{5770FD15-2A36-45A5-B53A-A98F44EDAD5B}"/>
    <cellStyle name="Standaard 3 7 5 4 2 3 2" xfId="35364" xr:uid="{A57DD2DC-9606-41EC-A481-6753773ED14D}"/>
    <cellStyle name="Standaard 3 7 5 4 2 4" xfId="25180" xr:uid="{8810A49F-7F54-4BEC-BF5E-15324897B034}"/>
    <cellStyle name="Standaard 3 7 5 4 3" xfId="7671" xr:uid="{BA997B9F-2D7C-4D13-9201-849F423F4A33}"/>
    <cellStyle name="Standaard 3 7 5 4 3 2" xfId="17860" xr:uid="{CF06E502-9076-416F-AFFD-A87EC504D32E}"/>
    <cellStyle name="Standaard 3 7 5 4 3 2 2" xfId="38229" xr:uid="{2CAD8ECE-0642-4C6C-BBDF-6ACB23C6FD18}"/>
    <cellStyle name="Standaard 3 7 5 4 3 3" xfId="28045" xr:uid="{A6B022B2-0CE5-45F1-97EB-D1385BE331D9}"/>
    <cellStyle name="Standaard 3 7 5 4 4" xfId="12452" xr:uid="{AC3DFCAA-8C43-49BD-BE65-F774D319BE91}"/>
    <cellStyle name="Standaard 3 7 5 4 4 2" xfId="32821" xr:uid="{CD038FC8-4C20-4E9B-A44E-E5A9EF6C6BEA}"/>
    <cellStyle name="Standaard 3 7 5 4 5" xfId="22637" xr:uid="{3668031D-F245-4877-9BD2-9D5907757D5A}"/>
    <cellStyle name="Standaard 3 7 5 5" xfId="3122" xr:uid="{D8822FFD-0817-4C5F-A693-FBA1C45300AD}"/>
    <cellStyle name="Standaard 3 7 5 5 2" xfId="7673" xr:uid="{B3E0A9AE-24C4-4513-9278-A1E7CCE62D0D}"/>
    <cellStyle name="Standaard 3 7 5 5 2 2" xfId="17862" xr:uid="{F2A63EEF-537C-42F9-AB3C-9039BB1A52B9}"/>
    <cellStyle name="Standaard 3 7 5 5 2 2 2" xfId="38231" xr:uid="{79DA93D8-F54E-4A0E-810E-470F97D31971}"/>
    <cellStyle name="Standaard 3 7 5 5 2 3" xfId="28047" xr:uid="{37C699DC-BC6B-4D81-A386-F61364A57356}"/>
    <cellStyle name="Standaard 3 7 5 5 3" xfId="13300" xr:uid="{9690161E-2250-403C-AFD3-4A91A24F100D}"/>
    <cellStyle name="Standaard 3 7 5 5 3 2" xfId="33669" xr:uid="{AA4697C8-23CD-443E-931B-14BC633F5C67}"/>
    <cellStyle name="Standaard 3 7 5 5 4" xfId="23485" xr:uid="{9C89501C-5AA1-4F40-BBFA-CB121F40E14D}"/>
    <cellStyle name="Standaard 3 7 5 6" xfId="7662" xr:uid="{8AB6F694-A706-4A41-B411-77B0E2D4146A}"/>
    <cellStyle name="Standaard 3 7 5 6 2" xfId="17851" xr:uid="{CD39BE79-5311-4D7A-A49F-F16BDD64CAD7}"/>
    <cellStyle name="Standaard 3 7 5 6 2 2" xfId="38220" xr:uid="{8A3D06BC-A87C-4331-B5C7-A1ADBD2CE256}"/>
    <cellStyle name="Standaard 3 7 5 6 3" xfId="28036" xr:uid="{BCBF5C0E-A76E-4C4F-A024-B6F278B63E40}"/>
    <cellStyle name="Standaard 3 7 5 7" xfId="10757" xr:uid="{24A94338-54BC-42E7-9597-15B07AD0057D}"/>
    <cellStyle name="Standaard 3 7 5 7 2" xfId="31126" xr:uid="{D07C21AB-EFDC-4536-93A5-AAE85778AF50}"/>
    <cellStyle name="Standaard 3 7 5 8" xfId="20942" xr:uid="{DCBC570C-B42F-430E-B70B-72F9EFDFCFE1}"/>
    <cellStyle name="Standaard 3 7 6" xfId="642" xr:uid="{CE850586-B4E0-49CB-919A-FB2EEB51EE09}"/>
    <cellStyle name="Standaard 3 7 6 2" xfId="1492" xr:uid="{9EF9F6C8-B3A7-4A1C-9CB8-78EF1DE9E5AE}"/>
    <cellStyle name="Standaard 3 7 6 2 2" xfId="4037" xr:uid="{0E3A868B-3D5A-48C4-88AB-DF8261D5C4F2}"/>
    <cellStyle name="Standaard 3 7 6 2 2 2" xfId="7676" xr:uid="{D188BB8E-A0A4-4C99-B339-67F7422059BB}"/>
    <cellStyle name="Standaard 3 7 6 2 2 2 2" xfId="17865" xr:uid="{9E5576D8-B444-45D1-9794-E571DF8E3A47}"/>
    <cellStyle name="Standaard 3 7 6 2 2 2 2 2" xfId="38234" xr:uid="{E7802078-98A4-463A-8FAA-19EA10163C7D}"/>
    <cellStyle name="Standaard 3 7 6 2 2 2 3" xfId="28050" xr:uid="{393A923A-A7FC-493D-ACD0-1B48B0AC6860}"/>
    <cellStyle name="Standaard 3 7 6 2 2 3" xfId="14215" xr:uid="{A47E80AC-6296-45D3-90C9-16FB8FA9FB75}"/>
    <cellStyle name="Standaard 3 7 6 2 2 3 2" xfId="34584" xr:uid="{D428DA61-8A1E-4235-AF22-B0DB0A7D2C74}"/>
    <cellStyle name="Standaard 3 7 6 2 2 4" xfId="24400" xr:uid="{67237B29-2EB3-46DE-ACC8-B9DB40D1E5E5}"/>
    <cellStyle name="Standaard 3 7 6 2 3" xfId="7675" xr:uid="{3B36A6F9-F8CF-4E92-B2A6-DD4742226AE8}"/>
    <cellStyle name="Standaard 3 7 6 2 3 2" xfId="17864" xr:uid="{271F2CC3-230F-4F0A-94DD-4153E0EFC685}"/>
    <cellStyle name="Standaard 3 7 6 2 3 2 2" xfId="38233" xr:uid="{EF5FD84C-2708-49FE-A9AD-F1547B804589}"/>
    <cellStyle name="Standaard 3 7 6 2 3 3" xfId="28049" xr:uid="{4F8D7789-88E2-4003-8A7F-6B64955B9F06}"/>
    <cellStyle name="Standaard 3 7 6 2 4" xfId="11672" xr:uid="{C8861B14-58DD-47BB-ACB5-774C9B1CBA50}"/>
    <cellStyle name="Standaard 3 7 6 2 4 2" xfId="32041" xr:uid="{3918E399-D9F6-4A99-AB66-FEA0041D4F8B}"/>
    <cellStyle name="Standaard 3 7 6 2 5" xfId="21857" xr:uid="{12C948D5-70FC-4A3B-9F05-1485F651D6C0}"/>
    <cellStyle name="Standaard 3 7 6 3" xfId="2339" xr:uid="{77EBBA61-45D9-42BC-9280-9203E8B7AF4E}"/>
    <cellStyle name="Standaard 3 7 6 3 2" xfId="4884" xr:uid="{7879B394-A907-469C-88FB-BB5E64B2CF65}"/>
    <cellStyle name="Standaard 3 7 6 3 2 2" xfId="7678" xr:uid="{C3FF516A-EF66-4ECD-8A87-C72D88F604DF}"/>
    <cellStyle name="Standaard 3 7 6 3 2 2 2" xfId="17867" xr:uid="{3F5AF773-2A50-4507-AECD-65627167EC18}"/>
    <cellStyle name="Standaard 3 7 6 3 2 2 2 2" xfId="38236" xr:uid="{00F3115C-B194-4F91-B5E0-E87851B1D3C4}"/>
    <cellStyle name="Standaard 3 7 6 3 2 2 3" xfId="28052" xr:uid="{319C2CBB-0933-4270-B887-47ECBA857644}"/>
    <cellStyle name="Standaard 3 7 6 3 2 3" xfId="15062" xr:uid="{B6B884F3-00E6-49E7-8541-5BE97162C9B8}"/>
    <cellStyle name="Standaard 3 7 6 3 2 3 2" xfId="35431" xr:uid="{1D00FE6A-2132-4DEF-8B11-510AC4C8B9EC}"/>
    <cellStyle name="Standaard 3 7 6 3 2 4" xfId="25247" xr:uid="{B1534180-0B14-4D9D-BCC8-334657F087E2}"/>
    <cellStyle name="Standaard 3 7 6 3 3" xfId="7677" xr:uid="{312D417B-D078-45BE-B060-6B1D065A2407}"/>
    <cellStyle name="Standaard 3 7 6 3 3 2" xfId="17866" xr:uid="{E6C318F8-A885-45CF-AB5C-8626D289F69F}"/>
    <cellStyle name="Standaard 3 7 6 3 3 2 2" xfId="38235" xr:uid="{BEFCCF7B-33BC-46A4-AF6C-1E817CC8A5F4}"/>
    <cellStyle name="Standaard 3 7 6 3 3 3" xfId="28051" xr:uid="{6CE303CB-61C3-4AB2-9F37-9CB1AA6B31EB}"/>
    <cellStyle name="Standaard 3 7 6 3 4" xfId="12519" xr:uid="{F0ADD8D2-2EA2-4D96-BB2C-157EDEA9B62F}"/>
    <cellStyle name="Standaard 3 7 6 3 4 2" xfId="32888" xr:uid="{038D72D2-F1A1-4220-B523-1EBF8BEA6911}"/>
    <cellStyle name="Standaard 3 7 6 3 5" xfId="22704" xr:uid="{D0BAD076-CDC3-4744-A578-52B91DA4E102}"/>
    <cellStyle name="Standaard 3 7 6 4" xfId="3189" xr:uid="{68AF67F5-82FC-494B-9332-8939B8237326}"/>
    <cellStyle name="Standaard 3 7 6 4 2" xfId="7679" xr:uid="{42E09788-68A3-480C-ACEC-EBB9A80E29F4}"/>
    <cellStyle name="Standaard 3 7 6 4 2 2" xfId="17868" xr:uid="{24C55E5F-4FE7-418D-AF42-C21D05DB1499}"/>
    <cellStyle name="Standaard 3 7 6 4 2 2 2" xfId="38237" xr:uid="{F4EBE69A-1D30-4354-81AB-2AEA815BBCE6}"/>
    <cellStyle name="Standaard 3 7 6 4 2 3" xfId="28053" xr:uid="{10BE84D6-4E4B-418D-9916-E5282A16CCC8}"/>
    <cellStyle name="Standaard 3 7 6 4 3" xfId="13367" xr:uid="{1D15F1DA-F697-497E-ABAA-C3C7D89B1C0F}"/>
    <cellStyle name="Standaard 3 7 6 4 3 2" xfId="33736" xr:uid="{28F4FEAF-BF36-48F6-83A2-0992599BE725}"/>
    <cellStyle name="Standaard 3 7 6 4 4" xfId="23552" xr:uid="{6C33B997-83FF-491B-9B85-2CCAA1B42BB9}"/>
    <cellStyle name="Standaard 3 7 6 5" xfId="7674" xr:uid="{EACCC341-DB5A-4375-9824-B4B149D50A0F}"/>
    <cellStyle name="Standaard 3 7 6 5 2" xfId="17863" xr:uid="{DC39AAAF-8AD5-4195-9F00-9E6722641FA4}"/>
    <cellStyle name="Standaard 3 7 6 5 2 2" xfId="38232" xr:uid="{8802121D-D1D4-455D-AF30-275FE0654794}"/>
    <cellStyle name="Standaard 3 7 6 5 3" xfId="28048" xr:uid="{2E4B4E61-AFA6-4030-94D1-134942B3E723}"/>
    <cellStyle name="Standaard 3 7 6 6" xfId="10824" xr:uid="{C997F519-340A-4B1B-BB7C-B0296AD0FC7C}"/>
    <cellStyle name="Standaard 3 7 6 6 2" xfId="31193" xr:uid="{EF11C549-4EAC-4DEE-A157-F7B4AE3C4251}"/>
    <cellStyle name="Standaard 3 7 6 7" xfId="21009" xr:uid="{72EFB8FE-58CE-4478-9575-AEFEAAD22B42}"/>
    <cellStyle name="Standaard 3 7 7" xfId="1068" xr:uid="{9827E657-3C4D-4910-A723-FC594F97FC9B}"/>
    <cellStyle name="Standaard 3 7 7 2" xfId="3613" xr:uid="{0C5A4816-05BC-4258-9927-A6C801FEA5C5}"/>
    <cellStyle name="Standaard 3 7 7 2 2" xfId="7681" xr:uid="{399AE688-B46F-4A34-9898-33587756472F}"/>
    <cellStyle name="Standaard 3 7 7 2 2 2" xfId="17870" xr:uid="{329C2435-0838-4F80-A97A-63D25AC56050}"/>
    <cellStyle name="Standaard 3 7 7 2 2 2 2" xfId="38239" xr:uid="{5F9A2259-517B-4B9C-8471-E8FBD50E70AC}"/>
    <cellStyle name="Standaard 3 7 7 2 2 3" xfId="28055" xr:uid="{FAB8BC9D-7BE7-4BCE-B908-7CD4B64CA355}"/>
    <cellStyle name="Standaard 3 7 7 2 3" xfId="13791" xr:uid="{B905DCF3-C4A2-4899-9D3A-A8E880BDC481}"/>
    <cellStyle name="Standaard 3 7 7 2 3 2" xfId="34160" xr:uid="{834E7749-4DBE-48F3-A0C2-E4164036CA04}"/>
    <cellStyle name="Standaard 3 7 7 2 4" xfId="23976" xr:uid="{3E97E075-0947-4766-B537-D177E9761866}"/>
    <cellStyle name="Standaard 3 7 7 3" xfId="7680" xr:uid="{4C8C2826-C90E-4D45-BB9E-50DC830D49C9}"/>
    <cellStyle name="Standaard 3 7 7 3 2" xfId="17869" xr:uid="{E5B831D4-B03D-4FD6-8C54-6BCCD7E195DE}"/>
    <cellStyle name="Standaard 3 7 7 3 2 2" xfId="38238" xr:uid="{CB8F4CAB-CA26-4912-962B-863E3A81BEDB}"/>
    <cellStyle name="Standaard 3 7 7 3 3" xfId="28054" xr:uid="{3946DE91-3E93-44F3-88A6-6C568AF21E9B}"/>
    <cellStyle name="Standaard 3 7 7 4" xfId="11248" xr:uid="{12B8CCA7-5A6C-428E-BBDA-777AFC166BDC}"/>
    <cellStyle name="Standaard 3 7 7 4 2" xfId="31617" xr:uid="{CB4DCC77-93F8-4129-AEEB-8F1BEDE646BF}"/>
    <cellStyle name="Standaard 3 7 7 5" xfId="21433" xr:uid="{44E4A4EA-ACEF-4A6B-A0A5-AF4026F2A0E7}"/>
    <cellStyle name="Standaard 3 7 8" xfId="1915" xr:uid="{5281B6B2-0892-4360-AE52-186B0126126F}"/>
    <cellStyle name="Standaard 3 7 8 2" xfId="4460" xr:uid="{98037B33-78B7-4602-A4E5-E1916519737F}"/>
    <cellStyle name="Standaard 3 7 8 2 2" xfId="7683" xr:uid="{0599969C-D57D-4AEE-AF1D-015283498BA7}"/>
    <cellStyle name="Standaard 3 7 8 2 2 2" xfId="17872" xr:uid="{D159B181-8E5E-4323-8540-90BB036446C6}"/>
    <cellStyle name="Standaard 3 7 8 2 2 2 2" xfId="38241" xr:uid="{BF9DEFBB-977B-4303-B1E6-A3B40ECF8222}"/>
    <cellStyle name="Standaard 3 7 8 2 2 3" xfId="28057" xr:uid="{6B9F2DC4-297E-4D42-B6A2-F634B94CA4FD}"/>
    <cellStyle name="Standaard 3 7 8 2 3" xfId="14638" xr:uid="{9366CDAF-BB44-48BD-BFAB-92AF02829878}"/>
    <cellStyle name="Standaard 3 7 8 2 3 2" xfId="35007" xr:uid="{D35EFE20-CA5F-4C6A-8C48-E0ECF223DEAD}"/>
    <cellStyle name="Standaard 3 7 8 2 4" xfId="24823" xr:uid="{9EDC440A-5A22-43E9-AB32-535C9EB805D7}"/>
    <cellStyle name="Standaard 3 7 8 3" xfId="7682" xr:uid="{14F58862-5FEC-4BC9-8610-77BCE0473517}"/>
    <cellStyle name="Standaard 3 7 8 3 2" xfId="17871" xr:uid="{8BD7EC44-03AA-4E61-9D59-5345D8F30E90}"/>
    <cellStyle name="Standaard 3 7 8 3 2 2" xfId="38240" xr:uid="{AD5D3DC8-712A-49C3-88C7-B78F34099BBC}"/>
    <cellStyle name="Standaard 3 7 8 3 3" xfId="28056" xr:uid="{A938E7FB-FC9E-4473-BC9F-0C7D2465EF15}"/>
    <cellStyle name="Standaard 3 7 8 4" xfId="12095" xr:uid="{CF893591-35F7-46E2-8B5B-340A880A921B}"/>
    <cellStyle name="Standaard 3 7 8 4 2" xfId="32464" xr:uid="{56546A94-68F8-4535-9521-4ACFD9616274}"/>
    <cellStyle name="Standaard 3 7 8 5" xfId="22280" xr:uid="{3A2A1075-1348-4230-A84B-E5E8BFFEA1E9}"/>
    <cellStyle name="Standaard 3 7 9" xfId="2765" xr:uid="{A2E94FE8-6628-487D-B56A-803081D86BDA}"/>
    <cellStyle name="Standaard 3 7 9 2" xfId="7684" xr:uid="{F1B3A50D-9036-4D0B-9DF5-252177BAAE3F}"/>
    <cellStyle name="Standaard 3 7 9 2 2" xfId="17873" xr:uid="{8B0591F3-4BA4-413D-88AC-A41C3F498246}"/>
    <cellStyle name="Standaard 3 7 9 2 2 2" xfId="38242" xr:uid="{04EFCE68-1A39-421C-B370-285B7E49BFF7}"/>
    <cellStyle name="Standaard 3 7 9 2 3" xfId="28058" xr:uid="{083B92ED-A8C6-4C95-849F-FA1851C753B3}"/>
    <cellStyle name="Standaard 3 7 9 3" xfId="12943" xr:uid="{4EA5388E-74DE-4BF1-830E-825C454A1F37}"/>
    <cellStyle name="Standaard 3 7 9 3 2" xfId="33312" xr:uid="{C71D7749-7556-41FD-954E-047969976029}"/>
    <cellStyle name="Standaard 3 7 9 4" xfId="23128" xr:uid="{6D99304A-89BF-48BC-BC59-84B8DB055595}"/>
    <cellStyle name="Standaard 3 8" xfId="115" xr:uid="{DA9D758A-C7FC-4D65-B77B-D7C775496123}"/>
    <cellStyle name="Standaard 3 8 10" xfId="10433" xr:uid="{5B62FF05-2E1A-4DD1-B805-CE9554AB9A40}"/>
    <cellStyle name="Standaard 3 8 10 2" xfId="30802" xr:uid="{00658F08-0A60-4D2E-A9CE-DDBF8DBF8EE7}"/>
    <cellStyle name="Standaard 3 8 11" xfId="20618" xr:uid="{E18ACD7D-3E85-47DB-9DF6-C37B7CDFA2F2}"/>
    <cellStyle name="Standaard 3 8 2" xfId="251" xr:uid="{B8836433-4FD0-42B4-B703-119F7EC537D0}"/>
    <cellStyle name="Standaard 3 8 2 2" xfId="460" xr:uid="{6ED1B65C-32EF-4DD2-A300-E686AD40588C}"/>
    <cellStyle name="Standaard 3 8 2 2 2" xfId="920" xr:uid="{D1C7347C-63D1-4FDC-BAD7-15268EA1395C}"/>
    <cellStyle name="Standaard 3 8 2 2 2 2" xfId="1770" xr:uid="{948DA3FA-13D5-441E-B375-5DF1411CBC66}"/>
    <cellStyle name="Standaard 3 8 2 2 2 2 2" xfId="4315" xr:uid="{B40A2921-D97B-41CA-8BEF-0CEC0EB93EBB}"/>
    <cellStyle name="Standaard 3 8 2 2 2 2 2 2" xfId="7690" xr:uid="{B58019BA-9CB7-461B-A2EC-5E1EA5F11846}"/>
    <cellStyle name="Standaard 3 8 2 2 2 2 2 2 2" xfId="17879" xr:uid="{E58CE943-35C8-4C4F-9740-C29E8E7B5478}"/>
    <cellStyle name="Standaard 3 8 2 2 2 2 2 2 2 2" xfId="38248" xr:uid="{1CB80F84-B40A-43A9-991D-2F3C868D80BB}"/>
    <cellStyle name="Standaard 3 8 2 2 2 2 2 2 3" xfId="28064" xr:uid="{AC967E68-7578-43AF-B77A-B9D7FA732626}"/>
    <cellStyle name="Standaard 3 8 2 2 2 2 2 3" xfId="14493" xr:uid="{C48BC916-AB56-4C8A-A0E8-C4401D3324F6}"/>
    <cellStyle name="Standaard 3 8 2 2 2 2 2 3 2" xfId="34862" xr:uid="{6177BB54-42ED-491A-AFFF-017167F56AE3}"/>
    <cellStyle name="Standaard 3 8 2 2 2 2 2 4" xfId="24678" xr:uid="{AA4152FD-E3E5-4496-B41D-C130179F6435}"/>
    <cellStyle name="Standaard 3 8 2 2 2 2 3" xfId="7689" xr:uid="{708CC710-F139-4F08-93C6-430355B58ECF}"/>
    <cellStyle name="Standaard 3 8 2 2 2 2 3 2" xfId="17878" xr:uid="{41AFA349-B713-4D23-A8B7-8C868EE1C340}"/>
    <cellStyle name="Standaard 3 8 2 2 2 2 3 2 2" xfId="38247" xr:uid="{1DC1A98B-758F-4FD5-AB71-019D5077E93B}"/>
    <cellStyle name="Standaard 3 8 2 2 2 2 3 3" xfId="28063" xr:uid="{A9F23463-23E2-43CB-8A46-10703670B676}"/>
    <cellStyle name="Standaard 3 8 2 2 2 2 4" xfId="11950" xr:uid="{E1EBC299-45F1-4FA6-B2D1-DD28449E8D30}"/>
    <cellStyle name="Standaard 3 8 2 2 2 2 4 2" xfId="32319" xr:uid="{CA54C383-20E0-4AF9-BFEE-8D78AE0CB50C}"/>
    <cellStyle name="Standaard 3 8 2 2 2 2 5" xfId="22135" xr:uid="{44FFE856-022A-4619-BB81-514EAE67F2D8}"/>
    <cellStyle name="Standaard 3 8 2 2 2 3" xfId="2617" xr:uid="{7F92C6CF-FEFA-4FCD-B303-4B3B1E4379E6}"/>
    <cellStyle name="Standaard 3 8 2 2 2 3 2" xfId="5162" xr:uid="{227AE2DF-C677-4354-B55C-A6885EBBA78B}"/>
    <cellStyle name="Standaard 3 8 2 2 2 3 2 2" xfId="7692" xr:uid="{110E108A-DFA6-41B2-B5C8-EB0A40521D6E}"/>
    <cellStyle name="Standaard 3 8 2 2 2 3 2 2 2" xfId="17881" xr:uid="{42D24B42-DCEA-4A51-8D2F-823A367E70E0}"/>
    <cellStyle name="Standaard 3 8 2 2 2 3 2 2 2 2" xfId="38250" xr:uid="{26BBA5B1-AE4F-4D61-BF7D-3D6C25692845}"/>
    <cellStyle name="Standaard 3 8 2 2 2 3 2 2 3" xfId="28066" xr:uid="{ED20D5E3-70AF-48D0-BBC7-4A9762641DF3}"/>
    <cellStyle name="Standaard 3 8 2 2 2 3 2 3" xfId="15340" xr:uid="{3541DCC4-789A-4AB3-9C4E-EC18C4470529}"/>
    <cellStyle name="Standaard 3 8 2 2 2 3 2 3 2" xfId="35709" xr:uid="{9D5EF6F3-0E6D-42E9-8D3D-690D44BB245D}"/>
    <cellStyle name="Standaard 3 8 2 2 2 3 2 4" xfId="25525" xr:uid="{02B00809-D0FB-4AE6-954C-37EB295A6F36}"/>
    <cellStyle name="Standaard 3 8 2 2 2 3 3" xfId="7691" xr:uid="{3F511EDC-276B-4F6A-B138-E35DF0195243}"/>
    <cellStyle name="Standaard 3 8 2 2 2 3 3 2" xfId="17880" xr:uid="{7929A9AD-4A6A-4181-B2CE-0CEA98A73837}"/>
    <cellStyle name="Standaard 3 8 2 2 2 3 3 2 2" xfId="38249" xr:uid="{08688584-BB8A-4AB7-ACB2-78648EBC8248}"/>
    <cellStyle name="Standaard 3 8 2 2 2 3 3 3" xfId="28065" xr:uid="{D32C6BB0-8E5C-4199-BBF8-129A6457D287}"/>
    <cellStyle name="Standaard 3 8 2 2 2 3 4" xfId="12797" xr:uid="{7B03E876-8408-4BC5-939C-D021449BAA16}"/>
    <cellStyle name="Standaard 3 8 2 2 2 3 4 2" xfId="33166" xr:uid="{90AF8084-C797-4F07-B04E-7CE7643073DC}"/>
    <cellStyle name="Standaard 3 8 2 2 2 3 5" xfId="22982" xr:uid="{71B0F85B-D9E7-4D74-A94F-28B743504E55}"/>
    <cellStyle name="Standaard 3 8 2 2 2 4" xfId="3467" xr:uid="{09672AE6-2AA7-4819-93D7-722EA483AC77}"/>
    <cellStyle name="Standaard 3 8 2 2 2 4 2" xfId="7693" xr:uid="{8AE68C95-685C-4961-9B99-E81CC04F9EAB}"/>
    <cellStyle name="Standaard 3 8 2 2 2 4 2 2" xfId="17882" xr:uid="{E924BE94-6586-4AEC-8FF5-011466352843}"/>
    <cellStyle name="Standaard 3 8 2 2 2 4 2 2 2" xfId="38251" xr:uid="{8F4C3D10-1851-48D2-BDD2-D009CB45D9D6}"/>
    <cellStyle name="Standaard 3 8 2 2 2 4 2 3" xfId="28067" xr:uid="{622EBD05-BA24-4DDF-BB9E-3792217213CF}"/>
    <cellStyle name="Standaard 3 8 2 2 2 4 3" xfId="13645" xr:uid="{ABF28668-84E3-4330-BBC8-FCEFFF554B63}"/>
    <cellStyle name="Standaard 3 8 2 2 2 4 3 2" xfId="34014" xr:uid="{B0BF3F51-8F0F-416F-AFDA-793D0556059D}"/>
    <cellStyle name="Standaard 3 8 2 2 2 4 4" xfId="23830" xr:uid="{08183866-31BC-416D-AD04-245FB7EB239E}"/>
    <cellStyle name="Standaard 3 8 2 2 2 5" xfId="7688" xr:uid="{330C7F9F-6AD7-4E5E-8085-DCFF2355DA9C}"/>
    <cellStyle name="Standaard 3 8 2 2 2 5 2" xfId="17877" xr:uid="{9F43848C-490A-46F7-93D7-FD91D9A748C2}"/>
    <cellStyle name="Standaard 3 8 2 2 2 5 2 2" xfId="38246" xr:uid="{88B06FCE-2118-461A-BE09-528CA48A018D}"/>
    <cellStyle name="Standaard 3 8 2 2 2 5 3" xfId="28062" xr:uid="{C24A7F02-0F87-44E3-8825-5286923E3301}"/>
    <cellStyle name="Standaard 3 8 2 2 2 6" xfId="11102" xr:uid="{486DB91A-5C57-4738-AD11-224752C7E371}"/>
    <cellStyle name="Standaard 3 8 2 2 2 6 2" xfId="31471" xr:uid="{AD5CBBC9-E8E1-41BC-B2AB-D5A69F3BAA2B}"/>
    <cellStyle name="Standaard 3 8 2 2 2 7" xfId="21287" xr:uid="{3C5CF25E-B471-46B8-8F22-756CA93CB619}"/>
    <cellStyle name="Standaard 3 8 2 2 3" xfId="1346" xr:uid="{62DD5BC3-7302-4CDA-ACEA-6841675F6AA5}"/>
    <cellStyle name="Standaard 3 8 2 2 3 2" xfId="3891" xr:uid="{BEA42934-9FAC-4E24-A04C-9CB51F6F6700}"/>
    <cellStyle name="Standaard 3 8 2 2 3 2 2" xfId="7695" xr:uid="{DB37369A-C251-4B6C-B658-9D80E5E01FC9}"/>
    <cellStyle name="Standaard 3 8 2 2 3 2 2 2" xfId="17884" xr:uid="{7B243B64-2FEB-496F-99E8-E26C1E18CCC9}"/>
    <cellStyle name="Standaard 3 8 2 2 3 2 2 2 2" xfId="38253" xr:uid="{ECAED50E-A193-425E-9543-44DB523B58F7}"/>
    <cellStyle name="Standaard 3 8 2 2 3 2 2 3" xfId="28069" xr:uid="{F96C1A2F-C481-4872-AC56-B2051BC6841F}"/>
    <cellStyle name="Standaard 3 8 2 2 3 2 3" xfId="14069" xr:uid="{ACAB9BCF-F3AC-48B2-B475-FDB3A8341889}"/>
    <cellStyle name="Standaard 3 8 2 2 3 2 3 2" xfId="34438" xr:uid="{7E7D5DCB-B705-45D1-9C2F-B0DAECB72C42}"/>
    <cellStyle name="Standaard 3 8 2 2 3 2 4" xfId="24254" xr:uid="{2A7A7FF5-7A8E-4545-B78F-D03E618FA72E}"/>
    <cellStyle name="Standaard 3 8 2 2 3 3" xfId="7694" xr:uid="{1FDA17E8-06AE-40EC-A43D-0DF19C1F6F2D}"/>
    <cellStyle name="Standaard 3 8 2 2 3 3 2" xfId="17883" xr:uid="{D75FB21E-8553-4CF6-A4CF-7E5FD1000631}"/>
    <cellStyle name="Standaard 3 8 2 2 3 3 2 2" xfId="38252" xr:uid="{0164B4A1-67F9-4648-B600-8432CE32FE82}"/>
    <cellStyle name="Standaard 3 8 2 2 3 3 3" xfId="28068" xr:uid="{EFC0C1E3-0CE1-46B5-92BA-93CDF5C6F77E}"/>
    <cellStyle name="Standaard 3 8 2 2 3 4" xfId="11526" xr:uid="{CCDD1580-9A75-43E2-8739-9AF7470FE7F3}"/>
    <cellStyle name="Standaard 3 8 2 2 3 4 2" xfId="31895" xr:uid="{9DEB9714-B6FA-4EE2-8B73-7AFF092C7E60}"/>
    <cellStyle name="Standaard 3 8 2 2 3 5" xfId="21711" xr:uid="{426EFF83-4372-4C8A-8F43-6DA378AE345B}"/>
    <cellStyle name="Standaard 3 8 2 2 4" xfId="2193" xr:uid="{13ED2418-BA80-4A91-B1D9-ABBBDB7C56D3}"/>
    <cellStyle name="Standaard 3 8 2 2 4 2" xfId="4738" xr:uid="{35D83B29-2DE6-4B54-82F1-CA36CB9BB667}"/>
    <cellStyle name="Standaard 3 8 2 2 4 2 2" xfId="7697" xr:uid="{986246BA-08F7-4483-A29A-C059D5E55F50}"/>
    <cellStyle name="Standaard 3 8 2 2 4 2 2 2" xfId="17886" xr:uid="{4C8BAADE-0B45-4FF2-9859-5FE3FFD48C77}"/>
    <cellStyle name="Standaard 3 8 2 2 4 2 2 2 2" xfId="38255" xr:uid="{3593844B-F210-45CD-90DE-D5C553FE4AB6}"/>
    <cellStyle name="Standaard 3 8 2 2 4 2 2 3" xfId="28071" xr:uid="{D45B1ACF-6208-442F-A066-F8CB0DFC843D}"/>
    <cellStyle name="Standaard 3 8 2 2 4 2 3" xfId="14916" xr:uid="{0267367D-68FC-4FCA-8D28-7BE9A6D4EA94}"/>
    <cellStyle name="Standaard 3 8 2 2 4 2 3 2" xfId="35285" xr:uid="{0F887CC9-F166-4883-A5E7-A1CDADB1D21A}"/>
    <cellStyle name="Standaard 3 8 2 2 4 2 4" xfId="25101" xr:uid="{04D59A0B-9F92-418E-ACE0-AE5F23DA7690}"/>
    <cellStyle name="Standaard 3 8 2 2 4 3" xfId="7696" xr:uid="{739E8255-9E68-4534-BA31-C9A3522365B4}"/>
    <cellStyle name="Standaard 3 8 2 2 4 3 2" xfId="17885" xr:uid="{2A03B41D-6612-4911-8758-AC3FF9F3EA5F}"/>
    <cellStyle name="Standaard 3 8 2 2 4 3 2 2" xfId="38254" xr:uid="{F37C3976-9E9E-4D9F-8766-D37D10996FDE}"/>
    <cellStyle name="Standaard 3 8 2 2 4 3 3" xfId="28070" xr:uid="{44B81516-F77E-4F15-9428-8F2C5C49F98E}"/>
    <cellStyle name="Standaard 3 8 2 2 4 4" xfId="12373" xr:uid="{01323CFD-10D9-49EF-B7E3-D951232DD02C}"/>
    <cellStyle name="Standaard 3 8 2 2 4 4 2" xfId="32742" xr:uid="{276E0AE6-7B45-4214-9A36-A400B48AB7E7}"/>
    <cellStyle name="Standaard 3 8 2 2 4 5" xfId="22558" xr:uid="{A7920E48-610F-4FDC-A3B8-DF2710B959B4}"/>
    <cellStyle name="Standaard 3 8 2 2 5" xfId="3043" xr:uid="{E4801113-C53E-4F3E-8D4E-39EFF6C07B1F}"/>
    <cellStyle name="Standaard 3 8 2 2 5 2" xfId="7698" xr:uid="{7FDD3CFA-27C5-48BB-8628-35B308A14830}"/>
    <cellStyle name="Standaard 3 8 2 2 5 2 2" xfId="17887" xr:uid="{E68B8242-E143-40BB-863E-17435A1BFA51}"/>
    <cellStyle name="Standaard 3 8 2 2 5 2 2 2" xfId="38256" xr:uid="{F4AA81BA-90B2-4166-A31F-C6F795BDE38B}"/>
    <cellStyle name="Standaard 3 8 2 2 5 2 3" xfId="28072" xr:uid="{86259FA0-1B4C-438A-B106-38340ECECD9C}"/>
    <cellStyle name="Standaard 3 8 2 2 5 3" xfId="13221" xr:uid="{D6A5D577-BB14-4EB6-9707-D2FBA10702CD}"/>
    <cellStyle name="Standaard 3 8 2 2 5 3 2" xfId="33590" xr:uid="{E8B40F2B-3C64-4C1E-AACD-905E3A066403}"/>
    <cellStyle name="Standaard 3 8 2 2 5 4" xfId="23406" xr:uid="{807692D0-C1E1-462C-8784-232D26B61650}"/>
    <cellStyle name="Standaard 3 8 2 2 6" xfId="7687" xr:uid="{48519A13-823C-4048-A286-2813AE767EB5}"/>
    <cellStyle name="Standaard 3 8 2 2 6 2" xfId="17876" xr:uid="{7975840E-5966-49FF-990C-D5FB0299EB85}"/>
    <cellStyle name="Standaard 3 8 2 2 6 2 2" xfId="38245" xr:uid="{8F04518C-E05B-4112-9FF3-8576BEA7AE9D}"/>
    <cellStyle name="Standaard 3 8 2 2 6 3" xfId="28061" xr:uid="{411D4665-1616-4876-9463-9FDF4C34493D}"/>
    <cellStyle name="Standaard 3 8 2 2 7" xfId="10678" xr:uid="{7D9917DB-A2F5-490C-8075-D07EDE73289E}"/>
    <cellStyle name="Standaard 3 8 2 2 7 2" xfId="31047" xr:uid="{41571B1D-AE42-47A9-958D-7636B7E21F6F}"/>
    <cellStyle name="Standaard 3 8 2 2 8" xfId="20863" xr:uid="{48B41A78-448F-4D1C-85E4-924CCE46B02A}"/>
    <cellStyle name="Standaard 3 8 2 3" xfId="809" xr:uid="{CF9ED254-DA5E-45D8-BE95-73A2BBABBF4D}"/>
    <cellStyle name="Standaard 3 8 2 3 2" xfId="1659" xr:uid="{A7062FCD-CC34-41C1-B5FD-F05C4EF5DF93}"/>
    <cellStyle name="Standaard 3 8 2 3 2 2" xfId="4204" xr:uid="{0FCE6C72-DA3C-4C6A-A08D-F357BEE85F51}"/>
    <cellStyle name="Standaard 3 8 2 3 2 2 2" xfId="7701" xr:uid="{7CED91EA-D498-43B6-8CBB-CFA4B8DE0B16}"/>
    <cellStyle name="Standaard 3 8 2 3 2 2 2 2" xfId="17890" xr:uid="{70B7D340-BAA6-4DFC-AD5D-568FB290D171}"/>
    <cellStyle name="Standaard 3 8 2 3 2 2 2 2 2" xfId="38259" xr:uid="{649DFA13-46B1-41A0-B9AA-6D0ABDA679F1}"/>
    <cellStyle name="Standaard 3 8 2 3 2 2 2 3" xfId="28075" xr:uid="{45C5E84A-6834-47E6-9639-4E823DD3BEED}"/>
    <cellStyle name="Standaard 3 8 2 3 2 2 3" xfId="14382" xr:uid="{FF68E89F-120C-45EF-A36A-EA7441D963D0}"/>
    <cellStyle name="Standaard 3 8 2 3 2 2 3 2" xfId="34751" xr:uid="{469AEBE2-1C0C-4D36-A525-DF5C27F51EAA}"/>
    <cellStyle name="Standaard 3 8 2 3 2 2 4" xfId="24567" xr:uid="{4BC05FD1-5A4D-4562-924E-A2B382BD7E05}"/>
    <cellStyle name="Standaard 3 8 2 3 2 3" xfId="7700" xr:uid="{A2028CFD-7112-48C4-950B-AF785BF19E18}"/>
    <cellStyle name="Standaard 3 8 2 3 2 3 2" xfId="17889" xr:uid="{3AEFAA66-E997-4AE9-BBFF-65127BAC9D5C}"/>
    <cellStyle name="Standaard 3 8 2 3 2 3 2 2" xfId="38258" xr:uid="{2711619A-0890-4DCF-A009-25B810A1FEEB}"/>
    <cellStyle name="Standaard 3 8 2 3 2 3 3" xfId="28074" xr:uid="{2C24B118-723E-498E-8C9A-8F752341EC8C}"/>
    <cellStyle name="Standaard 3 8 2 3 2 4" xfId="11839" xr:uid="{92957360-C1AF-4CC3-9E04-6E5EF95FEEDA}"/>
    <cellStyle name="Standaard 3 8 2 3 2 4 2" xfId="32208" xr:uid="{AB6A58F2-53F8-4F73-ACFF-360D7E8BC734}"/>
    <cellStyle name="Standaard 3 8 2 3 2 5" xfId="22024" xr:uid="{E4D33F2C-1CF9-4D61-B833-56589ABFF7EB}"/>
    <cellStyle name="Standaard 3 8 2 3 3" xfId="2506" xr:uid="{B8FBC6B4-FE74-4A56-BC81-24D42AE7FB0E}"/>
    <cellStyle name="Standaard 3 8 2 3 3 2" xfId="5051" xr:uid="{364FA673-25A4-4BEC-8E65-E757A7BC1BDB}"/>
    <cellStyle name="Standaard 3 8 2 3 3 2 2" xfId="7703" xr:uid="{29209906-7E7B-45B8-831B-DE09C615CE1F}"/>
    <cellStyle name="Standaard 3 8 2 3 3 2 2 2" xfId="17892" xr:uid="{F05BE44D-ABF1-44F8-BA43-4B3046139C2F}"/>
    <cellStyle name="Standaard 3 8 2 3 3 2 2 2 2" xfId="38261" xr:uid="{C5BFA269-3638-405C-868A-F53CE2955B07}"/>
    <cellStyle name="Standaard 3 8 2 3 3 2 2 3" xfId="28077" xr:uid="{96D33653-B11D-4479-8A36-D3D8AECD59D9}"/>
    <cellStyle name="Standaard 3 8 2 3 3 2 3" xfId="15229" xr:uid="{B26EBEF6-3336-405F-87C6-B300522070B6}"/>
    <cellStyle name="Standaard 3 8 2 3 3 2 3 2" xfId="35598" xr:uid="{B7D9E842-CA71-4BC6-8B27-AA13838F7FD2}"/>
    <cellStyle name="Standaard 3 8 2 3 3 2 4" xfId="25414" xr:uid="{4B4FCFB0-6116-4F45-A4DD-C08FA1D67341}"/>
    <cellStyle name="Standaard 3 8 2 3 3 3" xfId="7702" xr:uid="{354E74F8-631D-431E-A158-16006356E839}"/>
    <cellStyle name="Standaard 3 8 2 3 3 3 2" xfId="17891" xr:uid="{0E790A0F-6A3B-4AEA-9C05-52A350474B42}"/>
    <cellStyle name="Standaard 3 8 2 3 3 3 2 2" xfId="38260" xr:uid="{DED48CFE-EF41-44B4-9DF1-74F5FEC3912E}"/>
    <cellStyle name="Standaard 3 8 2 3 3 3 3" xfId="28076" xr:uid="{984CD931-392A-4334-90E3-3DF93409BF10}"/>
    <cellStyle name="Standaard 3 8 2 3 3 4" xfId="12686" xr:uid="{40CEE466-614C-4BF6-925F-5B084C139607}"/>
    <cellStyle name="Standaard 3 8 2 3 3 4 2" xfId="33055" xr:uid="{68E33B6C-A00F-4E37-B95C-A74313938D5E}"/>
    <cellStyle name="Standaard 3 8 2 3 3 5" xfId="22871" xr:uid="{BA00A949-8C38-4590-B3BC-3D904B39AD19}"/>
    <cellStyle name="Standaard 3 8 2 3 4" xfId="3356" xr:uid="{5F740C18-E24C-4E48-98A7-0C3ECAAEE45D}"/>
    <cellStyle name="Standaard 3 8 2 3 4 2" xfId="7704" xr:uid="{8D9A109A-1BBE-4945-A93F-61427A5577E0}"/>
    <cellStyle name="Standaard 3 8 2 3 4 2 2" xfId="17893" xr:uid="{034FF859-FA8E-4669-8FDF-452A12DD77DD}"/>
    <cellStyle name="Standaard 3 8 2 3 4 2 2 2" xfId="38262" xr:uid="{67DF7259-0918-4742-BAC0-A329F6443BDE}"/>
    <cellStyle name="Standaard 3 8 2 3 4 2 3" xfId="28078" xr:uid="{89170190-7579-4502-82AA-89FC40116696}"/>
    <cellStyle name="Standaard 3 8 2 3 4 3" xfId="13534" xr:uid="{731AC3F9-9A67-4120-9D75-1FFDB3588455}"/>
    <cellStyle name="Standaard 3 8 2 3 4 3 2" xfId="33903" xr:uid="{8F9E17F0-879A-4175-8631-D9DB17443807}"/>
    <cellStyle name="Standaard 3 8 2 3 4 4" xfId="23719" xr:uid="{4FA778FA-7956-443A-A025-B57ABB1F7EB7}"/>
    <cellStyle name="Standaard 3 8 2 3 5" xfId="7699" xr:uid="{8FF44EFC-C685-4375-B98E-970434E5B0DC}"/>
    <cellStyle name="Standaard 3 8 2 3 5 2" xfId="17888" xr:uid="{A1202378-3F14-46DF-AD37-B6C77CBA2F14}"/>
    <cellStyle name="Standaard 3 8 2 3 5 2 2" xfId="38257" xr:uid="{7DA0643F-4A87-4B27-92E9-10C9A8C85F2F}"/>
    <cellStyle name="Standaard 3 8 2 3 5 3" xfId="28073" xr:uid="{E6D24EB6-C2F9-4845-9DF7-12C69F52644E}"/>
    <cellStyle name="Standaard 3 8 2 3 6" xfId="10991" xr:uid="{17D8A228-2BE8-4E55-B5FC-DB4DBFCFC98D}"/>
    <cellStyle name="Standaard 3 8 2 3 6 2" xfId="31360" xr:uid="{99DF755C-A252-4D40-ABDB-5085E670E4FA}"/>
    <cellStyle name="Standaard 3 8 2 3 7" xfId="21176" xr:uid="{4772D312-375F-4FD3-AB6A-D7D628D47E4A}"/>
    <cellStyle name="Standaard 3 8 2 4" xfId="1235" xr:uid="{18448199-ED27-4FFE-84C7-8F26C05D1D51}"/>
    <cellStyle name="Standaard 3 8 2 4 2" xfId="3780" xr:uid="{5D8085E0-7847-49CB-BB5C-7BFD41DB9F1F}"/>
    <cellStyle name="Standaard 3 8 2 4 2 2" xfId="7706" xr:uid="{C8C1EA67-1F82-492A-9FC8-6CDFD7FD27FF}"/>
    <cellStyle name="Standaard 3 8 2 4 2 2 2" xfId="17895" xr:uid="{1380CD6E-62AF-45C9-87BC-8B2AF0427826}"/>
    <cellStyle name="Standaard 3 8 2 4 2 2 2 2" xfId="38264" xr:uid="{C112A628-011E-447E-BCF3-99A105476A4A}"/>
    <cellStyle name="Standaard 3 8 2 4 2 2 3" xfId="28080" xr:uid="{15409E96-FB69-4E06-91D6-4ABB67BAF73E}"/>
    <cellStyle name="Standaard 3 8 2 4 2 3" xfId="13958" xr:uid="{0B37F74D-14EB-4F29-812A-4C10FEF2C30D}"/>
    <cellStyle name="Standaard 3 8 2 4 2 3 2" xfId="34327" xr:uid="{9799A890-E8C4-42C1-B22A-D6BC2C09749E}"/>
    <cellStyle name="Standaard 3 8 2 4 2 4" xfId="24143" xr:uid="{D26D9EF0-1522-4A00-A54B-79AC2B39766E}"/>
    <cellStyle name="Standaard 3 8 2 4 3" xfId="7705" xr:uid="{D6F22705-7BD6-4FD2-B69C-3458D01C63A1}"/>
    <cellStyle name="Standaard 3 8 2 4 3 2" xfId="17894" xr:uid="{72FBB512-6F09-48D9-9CE1-E10F6F9EF3F7}"/>
    <cellStyle name="Standaard 3 8 2 4 3 2 2" xfId="38263" xr:uid="{705926A2-2D16-4FD5-906E-9C8A3951F2A2}"/>
    <cellStyle name="Standaard 3 8 2 4 3 3" xfId="28079" xr:uid="{DB8F277F-C63E-4191-B6A3-D5C288D095FC}"/>
    <cellStyle name="Standaard 3 8 2 4 4" xfId="11415" xr:uid="{CC84517F-BC88-441D-8D92-201106DBD227}"/>
    <cellStyle name="Standaard 3 8 2 4 4 2" xfId="31784" xr:uid="{5D68DD84-61D1-4622-8627-11123740CA7A}"/>
    <cellStyle name="Standaard 3 8 2 4 5" xfId="21600" xr:uid="{146DC5DC-305D-498B-B1E6-BBED416FCE48}"/>
    <cellStyle name="Standaard 3 8 2 5" xfId="2082" xr:uid="{401EA321-4638-4317-880E-103B50D3886B}"/>
    <cellStyle name="Standaard 3 8 2 5 2" xfId="4627" xr:uid="{3643AF8E-160B-435A-90FD-37B4F00F9497}"/>
    <cellStyle name="Standaard 3 8 2 5 2 2" xfId="7708" xr:uid="{38118FA4-B213-45A6-9D79-D7858731918C}"/>
    <cellStyle name="Standaard 3 8 2 5 2 2 2" xfId="17897" xr:uid="{DC8B7057-5B08-47C3-A582-7B60C0262C7C}"/>
    <cellStyle name="Standaard 3 8 2 5 2 2 2 2" xfId="38266" xr:uid="{39F5AD11-4B75-4AA0-95EE-D2ECB6966619}"/>
    <cellStyle name="Standaard 3 8 2 5 2 2 3" xfId="28082" xr:uid="{EAE24E30-76E2-4DFF-9A04-3FFDCCC8ECDA}"/>
    <cellStyle name="Standaard 3 8 2 5 2 3" xfId="14805" xr:uid="{CE866ADF-4DC3-4307-A3CA-5F5CF2EC9F90}"/>
    <cellStyle name="Standaard 3 8 2 5 2 3 2" xfId="35174" xr:uid="{EDD4888D-6DA9-473A-9475-89F53526B7B2}"/>
    <cellStyle name="Standaard 3 8 2 5 2 4" xfId="24990" xr:uid="{43E096A0-64E7-470A-BAEA-4044D3CEA210}"/>
    <cellStyle name="Standaard 3 8 2 5 3" xfId="7707" xr:uid="{8BCD77CA-C87E-4DCE-903C-309020C232D2}"/>
    <cellStyle name="Standaard 3 8 2 5 3 2" xfId="17896" xr:uid="{24271570-A401-4E5D-AEDE-BACEFEB2EC81}"/>
    <cellStyle name="Standaard 3 8 2 5 3 2 2" xfId="38265" xr:uid="{D0A2637A-BD05-444E-B1AD-5852C12F8879}"/>
    <cellStyle name="Standaard 3 8 2 5 3 3" xfId="28081" xr:uid="{C149DE06-A7B1-4639-B772-297576F07A7A}"/>
    <cellStyle name="Standaard 3 8 2 5 4" xfId="12262" xr:uid="{8F9E8C79-2919-4ED2-8323-67BC25E5D1DC}"/>
    <cellStyle name="Standaard 3 8 2 5 4 2" xfId="32631" xr:uid="{21AC8620-D6DB-487B-8F1A-6B76087662F1}"/>
    <cellStyle name="Standaard 3 8 2 5 5" xfId="22447" xr:uid="{2C84A546-407D-477C-96D4-C3BD7C57E95A}"/>
    <cellStyle name="Standaard 3 8 2 6" xfId="2932" xr:uid="{82C89555-B20E-47F4-9571-E3EA86FB8532}"/>
    <cellStyle name="Standaard 3 8 2 6 2" xfId="7709" xr:uid="{874CD962-EE6F-4704-8379-FBE1B5C956EA}"/>
    <cellStyle name="Standaard 3 8 2 6 2 2" xfId="17898" xr:uid="{E3ED82C1-1D97-4A1C-BF60-A228538EF467}"/>
    <cellStyle name="Standaard 3 8 2 6 2 2 2" xfId="38267" xr:uid="{EEB35800-5FA4-46DE-954B-A2833BCD15F6}"/>
    <cellStyle name="Standaard 3 8 2 6 2 3" xfId="28083" xr:uid="{9C452258-1C2D-440E-A240-BBDD2209E08B}"/>
    <cellStyle name="Standaard 3 8 2 6 3" xfId="13110" xr:uid="{2B2447B1-622E-42B9-9472-6F30C0D26A1B}"/>
    <cellStyle name="Standaard 3 8 2 6 3 2" xfId="33479" xr:uid="{64A7BA07-E2E6-46C8-8E26-B85D4211B37A}"/>
    <cellStyle name="Standaard 3 8 2 6 4" xfId="23295" xr:uid="{40041187-6395-44ED-8418-0368B213EBE4}"/>
    <cellStyle name="Standaard 3 8 2 7" xfId="7686" xr:uid="{35161CDB-DD6F-47FF-9E0C-F78B85D47B36}"/>
    <cellStyle name="Standaard 3 8 2 7 2" xfId="17875" xr:uid="{9440B62D-66C7-4ED0-ABE9-5AAABDD133F3}"/>
    <cellStyle name="Standaard 3 8 2 7 2 2" xfId="38244" xr:uid="{3628F292-3F6A-4002-82AA-8DF502103ADB}"/>
    <cellStyle name="Standaard 3 8 2 7 3" xfId="28060" xr:uid="{A2464B87-80F2-4477-95C8-8B7FBA0D00B9}"/>
    <cellStyle name="Standaard 3 8 2 8" xfId="10567" xr:uid="{F6D97A9C-009D-45FC-8C64-18E33DAC3035}"/>
    <cellStyle name="Standaard 3 8 2 8 2" xfId="30936" xr:uid="{5E5C656C-3732-4909-B2AB-54E1625FD524}"/>
    <cellStyle name="Standaard 3 8 2 9" xfId="20752" xr:uid="{E88E9C04-D4A2-4461-B7C7-EC89A4E2C88F}"/>
    <cellStyle name="Standaard 3 8 3" xfId="461" xr:uid="{0915FBF8-7699-4A98-9C6C-4233CF36E042}"/>
    <cellStyle name="Standaard 3 8 4" xfId="459" xr:uid="{E2EB6053-2708-4832-A818-9714AB0DD90D}"/>
    <cellStyle name="Standaard 3 8 4 2" xfId="919" xr:uid="{C1060F63-956C-4BA2-94F9-F03128B1B1F5}"/>
    <cellStyle name="Standaard 3 8 4 2 2" xfId="1769" xr:uid="{E80E8087-B5CA-46E1-B658-3BBC0075A4DA}"/>
    <cellStyle name="Standaard 3 8 4 2 2 2" xfId="4314" xr:uid="{FB585D8B-0486-41CA-A1A6-20E7E65DA902}"/>
    <cellStyle name="Standaard 3 8 4 2 2 2 2" xfId="7713" xr:uid="{B6DA6F16-9FF0-4A2C-91A4-164EF181C565}"/>
    <cellStyle name="Standaard 3 8 4 2 2 2 2 2" xfId="17902" xr:uid="{CEEC24C6-DEEA-47B6-8312-A00E8AA2AD35}"/>
    <cellStyle name="Standaard 3 8 4 2 2 2 2 2 2" xfId="38271" xr:uid="{DB509D0B-4E9D-439B-B7AA-9CB9D0FDCA08}"/>
    <cellStyle name="Standaard 3 8 4 2 2 2 2 3" xfId="28087" xr:uid="{36DF7FCF-E8D7-4A98-82E2-5B24ECC526F1}"/>
    <cellStyle name="Standaard 3 8 4 2 2 2 3" xfId="14492" xr:uid="{A58CCAFE-E246-4BBC-B584-9DC82462C55D}"/>
    <cellStyle name="Standaard 3 8 4 2 2 2 3 2" xfId="34861" xr:uid="{BC5010D4-A191-4E62-8B6E-D6A9270EE090}"/>
    <cellStyle name="Standaard 3 8 4 2 2 2 4" xfId="24677" xr:uid="{500FADFB-1BF7-420A-AD59-300911FDE482}"/>
    <cellStyle name="Standaard 3 8 4 2 2 3" xfId="7712" xr:uid="{CA3B8381-C022-44EF-9447-8CD3001A6635}"/>
    <cellStyle name="Standaard 3 8 4 2 2 3 2" xfId="17901" xr:uid="{F7301480-51BC-4DF3-BA23-0E2BC3C4903C}"/>
    <cellStyle name="Standaard 3 8 4 2 2 3 2 2" xfId="38270" xr:uid="{A9B974E3-30AB-47F2-9221-EA136FF8A999}"/>
    <cellStyle name="Standaard 3 8 4 2 2 3 3" xfId="28086" xr:uid="{94530D46-B960-450F-837F-BF8C1829A2E5}"/>
    <cellStyle name="Standaard 3 8 4 2 2 4" xfId="11949" xr:uid="{CF4CDCEF-DE81-4507-A076-BC89B7028473}"/>
    <cellStyle name="Standaard 3 8 4 2 2 4 2" xfId="32318" xr:uid="{35099E87-7563-47A3-A4AB-F445E26CD445}"/>
    <cellStyle name="Standaard 3 8 4 2 2 5" xfId="22134" xr:uid="{0FB3EDAF-9504-4723-AB12-8B3DBB68BCE6}"/>
    <cellStyle name="Standaard 3 8 4 2 3" xfId="2616" xr:uid="{9B95E55E-70CB-4304-8219-F4BB37103B31}"/>
    <cellStyle name="Standaard 3 8 4 2 3 2" xfId="5161" xr:uid="{5773F79C-3C87-4CD2-8EAE-558C104F555B}"/>
    <cellStyle name="Standaard 3 8 4 2 3 2 2" xfId="7715" xr:uid="{DEFE81FF-2806-44B0-8704-39B3B9667985}"/>
    <cellStyle name="Standaard 3 8 4 2 3 2 2 2" xfId="17904" xr:uid="{8ECC4B19-BDC9-4C11-B086-872D566F56C1}"/>
    <cellStyle name="Standaard 3 8 4 2 3 2 2 2 2" xfId="38273" xr:uid="{73E50D29-8DE5-4E57-A030-8A5A4ABD5516}"/>
    <cellStyle name="Standaard 3 8 4 2 3 2 2 3" xfId="28089" xr:uid="{4E3F434F-6C67-4461-A81B-83D8ED982256}"/>
    <cellStyle name="Standaard 3 8 4 2 3 2 3" xfId="15339" xr:uid="{6678B495-EC36-49AE-B489-27A30B8799F2}"/>
    <cellStyle name="Standaard 3 8 4 2 3 2 3 2" xfId="35708" xr:uid="{0DDD87CE-BA5B-40CC-91B9-37EDAFF5604F}"/>
    <cellStyle name="Standaard 3 8 4 2 3 2 4" xfId="25524" xr:uid="{D2393EE2-6299-47E5-89A8-9697813A803E}"/>
    <cellStyle name="Standaard 3 8 4 2 3 3" xfId="7714" xr:uid="{C4C4D5AF-1D53-4BE5-AF0F-F57FCFDA8A3C}"/>
    <cellStyle name="Standaard 3 8 4 2 3 3 2" xfId="17903" xr:uid="{8EBCECA3-0DAF-41A3-81C1-B82089275AE3}"/>
    <cellStyle name="Standaard 3 8 4 2 3 3 2 2" xfId="38272" xr:uid="{7253F542-EEBA-45CA-B783-9C074C9B35FF}"/>
    <cellStyle name="Standaard 3 8 4 2 3 3 3" xfId="28088" xr:uid="{FB2F1DCB-8BAE-4F27-9994-35B715CAA03D}"/>
    <cellStyle name="Standaard 3 8 4 2 3 4" xfId="12796" xr:uid="{489ACBF4-96C1-4257-855A-3EE8ADD1C35C}"/>
    <cellStyle name="Standaard 3 8 4 2 3 4 2" xfId="33165" xr:uid="{FB1D165E-6A47-4A7E-8354-FEC8D4B81C29}"/>
    <cellStyle name="Standaard 3 8 4 2 3 5" xfId="22981" xr:uid="{A371D803-F4CD-4B3E-BD9A-DCF9E4B89273}"/>
    <cellStyle name="Standaard 3 8 4 2 4" xfId="3466" xr:uid="{D5BF8854-3E0B-4F80-B998-1F69BFAEFD0C}"/>
    <cellStyle name="Standaard 3 8 4 2 4 2" xfId="7716" xr:uid="{E8D71DE6-D984-4F57-B3EF-755CF007210F}"/>
    <cellStyle name="Standaard 3 8 4 2 4 2 2" xfId="17905" xr:uid="{73EFD869-6DCE-46E3-B3D8-5E26BE6E6BB9}"/>
    <cellStyle name="Standaard 3 8 4 2 4 2 2 2" xfId="38274" xr:uid="{1DFF7DE5-9911-4A7E-B1E1-9E481330FA19}"/>
    <cellStyle name="Standaard 3 8 4 2 4 2 3" xfId="28090" xr:uid="{E7A59745-00AF-4993-8E3D-ECADC4B9AEAA}"/>
    <cellStyle name="Standaard 3 8 4 2 4 3" xfId="13644" xr:uid="{A3FEE45F-08C9-4E7B-BC91-74153BBD0C54}"/>
    <cellStyle name="Standaard 3 8 4 2 4 3 2" xfId="34013" xr:uid="{6A99A6F3-78A5-41A3-8FA5-F0A0099728A9}"/>
    <cellStyle name="Standaard 3 8 4 2 4 4" xfId="23829" xr:uid="{E60F4DE0-B26D-4F6B-B16E-74A6B0DA7DCF}"/>
    <cellStyle name="Standaard 3 8 4 2 5" xfId="7711" xr:uid="{14258EFC-60A9-40B9-97C4-4BB5BA22124C}"/>
    <cellStyle name="Standaard 3 8 4 2 5 2" xfId="17900" xr:uid="{0EDBB0CB-12B4-46B3-B067-FF1BEC31565C}"/>
    <cellStyle name="Standaard 3 8 4 2 5 2 2" xfId="38269" xr:uid="{776F4297-29A9-4440-9061-36341AE14F66}"/>
    <cellStyle name="Standaard 3 8 4 2 5 3" xfId="28085" xr:uid="{FA318A8A-4F87-40CD-9DC7-F40C70AFF90B}"/>
    <cellStyle name="Standaard 3 8 4 2 6" xfId="11101" xr:uid="{0DD0164B-DBAF-4EE2-AD0F-62D55B2DD404}"/>
    <cellStyle name="Standaard 3 8 4 2 6 2" xfId="31470" xr:uid="{6DA6FCC6-2717-41D4-8546-8CC83301B361}"/>
    <cellStyle name="Standaard 3 8 4 2 7" xfId="21286" xr:uid="{5C83AAE0-E178-419B-AB0B-2C76BD7CE60C}"/>
    <cellStyle name="Standaard 3 8 4 3" xfId="1345" xr:uid="{4E942E41-F2A9-4A5A-81E8-76B93A6C2E0F}"/>
    <cellStyle name="Standaard 3 8 4 3 2" xfId="3890" xr:uid="{5D479171-38C7-4439-A8E7-2F0316BDC753}"/>
    <cellStyle name="Standaard 3 8 4 3 2 2" xfId="7718" xr:uid="{B4C789F5-78AF-4690-B4F3-192ED2321F31}"/>
    <cellStyle name="Standaard 3 8 4 3 2 2 2" xfId="17907" xr:uid="{48719922-A608-47C2-A35B-A12C91D598E5}"/>
    <cellStyle name="Standaard 3 8 4 3 2 2 2 2" xfId="38276" xr:uid="{533C1B2D-C550-441B-95E2-94BD40EB7300}"/>
    <cellStyle name="Standaard 3 8 4 3 2 2 3" xfId="28092" xr:uid="{38C5CB89-43CD-4B7F-8AE2-E45BEF9CDFF2}"/>
    <cellStyle name="Standaard 3 8 4 3 2 3" xfId="14068" xr:uid="{F3F7F40E-DBC9-46A4-8001-5A4D2B9EDF2E}"/>
    <cellStyle name="Standaard 3 8 4 3 2 3 2" xfId="34437" xr:uid="{F5C95DDF-5881-4246-9BFA-B6B330A9F328}"/>
    <cellStyle name="Standaard 3 8 4 3 2 4" xfId="24253" xr:uid="{DBFFB96D-2978-4F1A-B2D7-74848D798B5F}"/>
    <cellStyle name="Standaard 3 8 4 3 3" xfId="7717" xr:uid="{634EDCC2-CC92-4B49-A6B4-B81549A1D6D0}"/>
    <cellStyle name="Standaard 3 8 4 3 3 2" xfId="17906" xr:uid="{2A066F83-A970-4D1F-9042-688674E4EBAF}"/>
    <cellStyle name="Standaard 3 8 4 3 3 2 2" xfId="38275" xr:uid="{80C7DAE5-1600-4659-9CE5-D9A44B881127}"/>
    <cellStyle name="Standaard 3 8 4 3 3 3" xfId="28091" xr:uid="{A36B2ADB-762B-487A-8F57-3B1BCFE0C584}"/>
    <cellStyle name="Standaard 3 8 4 3 4" xfId="11525" xr:uid="{B4BDEB54-9FC2-4178-9AAC-2CD0F114ABB6}"/>
    <cellStyle name="Standaard 3 8 4 3 4 2" xfId="31894" xr:uid="{1C61ADF1-661E-4DE1-B8CB-3A8879A804D8}"/>
    <cellStyle name="Standaard 3 8 4 3 5" xfId="21710" xr:uid="{F0AB4E81-6A8E-4B9B-AABF-91E632D4A6D7}"/>
    <cellStyle name="Standaard 3 8 4 4" xfId="2192" xr:uid="{42E979EB-38CC-49E3-95EB-37A27627ADB2}"/>
    <cellStyle name="Standaard 3 8 4 4 2" xfId="4737" xr:uid="{AEB85027-2E07-4FC3-B1DA-C8D5EB39DD64}"/>
    <cellStyle name="Standaard 3 8 4 4 2 2" xfId="7720" xr:uid="{A0A56929-B961-42F9-856B-91F0EA675BCE}"/>
    <cellStyle name="Standaard 3 8 4 4 2 2 2" xfId="17909" xr:uid="{14D9632B-123D-48E3-B750-973288C48B84}"/>
    <cellStyle name="Standaard 3 8 4 4 2 2 2 2" xfId="38278" xr:uid="{D5863125-3FB1-4FC5-B092-5C0EFAB7945A}"/>
    <cellStyle name="Standaard 3 8 4 4 2 2 3" xfId="28094" xr:uid="{80E175FE-4117-470B-B349-4FDC0B691115}"/>
    <cellStyle name="Standaard 3 8 4 4 2 3" xfId="14915" xr:uid="{4971DD05-CC24-4F64-9196-013B77E869B1}"/>
    <cellStyle name="Standaard 3 8 4 4 2 3 2" xfId="35284" xr:uid="{88563784-6162-47E4-8AC3-3FC04061240B}"/>
    <cellStyle name="Standaard 3 8 4 4 2 4" xfId="25100" xr:uid="{50DA01DC-45D8-4DCE-9324-DD638CF93076}"/>
    <cellStyle name="Standaard 3 8 4 4 3" xfId="7719" xr:uid="{455B8C32-F645-475B-9240-B707CD54DBBA}"/>
    <cellStyle name="Standaard 3 8 4 4 3 2" xfId="17908" xr:uid="{59A63FCA-74DC-4749-AA49-317AE3F25606}"/>
    <cellStyle name="Standaard 3 8 4 4 3 2 2" xfId="38277" xr:uid="{0888006F-AE18-45EB-ACF8-432A3AC3B3FD}"/>
    <cellStyle name="Standaard 3 8 4 4 3 3" xfId="28093" xr:uid="{09AF9DEC-56FC-4813-9758-7DD8AA8BFEF5}"/>
    <cellStyle name="Standaard 3 8 4 4 4" xfId="12372" xr:uid="{B4E0E76C-D80C-4D3C-966C-D9EC8ADFCCB6}"/>
    <cellStyle name="Standaard 3 8 4 4 4 2" xfId="32741" xr:uid="{5420E55B-207D-4668-86F2-667E90351313}"/>
    <cellStyle name="Standaard 3 8 4 4 5" xfId="22557" xr:uid="{39F89CF1-1C87-4282-80D8-EFF46A58C4F7}"/>
    <cellStyle name="Standaard 3 8 4 5" xfId="3042" xr:uid="{6DB11C2F-B905-4882-9E83-95A151E460F4}"/>
    <cellStyle name="Standaard 3 8 4 5 2" xfId="7721" xr:uid="{04D8AE9A-3900-4359-A27F-71618A84E7EF}"/>
    <cellStyle name="Standaard 3 8 4 5 2 2" xfId="17910" xr:uid="{6270E6B2-25B9-405E-939B-A5239CC4F193}"/>
    <cellStyle name="Standaard 3 8 4 5 2 2 2" xfId="38279" xr:uid="{6B87F3DF-7836-4AE2-9AE7-C6833B7D43F0}"/>
    <cellStyle name="Standaard 3 8 4 5 2 3" xfId="28095" xr:uid="{29714A12-657B-40DB-BE11-4AA77B5851C7}"/>
    <cellStyle name="Standaard 3 8 4 5 3" xfId="13220" xr:uid="{455955EF-C915-41C3-AC90-2280ADD0DA68}"/>
    <cellStyle name="Standaard 3 8 4 5 3 2" xfId="33589" xr:uid="{243028B3-8D6C-4A35-A67F-64C5A450FBAD}"/>
    <cellStyle name="Standaard 3 8 4 5 4" xfId="23405" xr:uid="{D272580C-94AB-4C64-96C8-6A2849C1DC52}"/>
    <cellStyle name="Standaard 3 8 4 6" xfId="7710" xr:uid="{F9D46EEB-2E30-41DE-9C37-D155DDD7E85E}"/>
    <cellStyle name="Standaard 3 8 4 6 2" xfId="17899" xr:uid="{7D6C5153-27CC-45FB-A97C-C5A6CF304285}"/>
    <cellStyle name="Standaard 3 8 4 6 2 2" xfId="38268" xr:uid="{6C052EA2-0A2D-4A54-9C17-C1DD74790A22}"/>
    <cellStyle name="Standaard 3 8 4 6 3" xfId="28084" xr:uid="{E1439266-A016-4BDF-BA7A-4F4D01522B8E}"/>
    <cellStyle name="Standaard 3 8 4 7" xfId="10677" xr:uid="{FA5D4F54-34F6-40CB-A8F6-D9ADF4E30565}"/>
    <cellStyle name="Standaard 3 8 4 7 2" xfId="31046" xr:uid="{5025A8CD-F984-4954-B2C5-DA776E6DFF2E}"/>
    <cellStyle name="Standaard 3 8 4 8" xfId="20862" xr:uid="{5649A305-729B-46D6-9C02-9C507919539C}"/>
    <cellStyle name="Standaard 3 8 5" xfId="675" xr:uid="{13951195-6BE1-479C-8DEA-E9FD538FF783}"/>
    <cellStyle name="Standaard 3 8 5 2" xfId="1525" xr:uid="{A47EAFAB-217A-42A2-B0A1-E4DEE0137DCE}"/>
    <cellStyle name="Standaard 3 8 5 2 2" xfId="4070" xr:uid="{8D03FCB7-3182-4878-8D43-EEE9302435A5}"/>
    <cellStyle name="Standaard 3 8 5 2 2 2" xfId="7724" xr:uid="{DC210774-CBEA-41E2-9062-BB8549E9C415}"/>
    <cellStyle name="Standaard 3 8 5 2 2 2 2" xfId="17913" xr:uid="{E8408D2C-E300-409F-B0A5-AD2A05C5CDD4}"/>
    <cellStyle name="Standaard 3 8 5 2 2 2 2 2" xfId="38282" xr:uid="{EFF6BEDA-5D9B-4C4B-8E0B-977605B171E5}"/>
    <cellStyle name="Standaard 3 8 5 2 2 2 3" xfId="28098" xr:uid="{7639FC57-4A99-40EE-A141-440F3A1D2818}"/>
    <cellStyle name="Standaard 3 8 5 2 2 3" xfId="14248" xr:uid="{E37337A4-F294-4419-A3E7-8F517ED49CBD}"/>
    <cellStyle name="Standaard 3 8 5 2 2 3 2" xfId="34617" xr:uid="{88E92F0F-381D-4F20-BE41-BAAF6A958D38}"/>
    <cellStyle name="Standaard 3 8 5 2 2 4" xfId="24433" xr:uid="{B9700B9E-199F-43D9-A0E2-A444294CCF49}"/>
    <cellStyle name="Standaard 3 8 5 2 3" xfId="7723" xr:uid="{5B483962-A286-4819-B76A-23A5600E16DE}"/>
    <cellStyle name="Standaard 3 8 5 2 3 2" xfId="17912" xr:uid="{385BEDE7-71A4-435D-8025-5585A8386B8A}"/>
    <cellStyle name="Standaard 3 8 5 2 3 2 2" xfId="38281" xr:uid="{DBC28E1B-B694-41B2-A63D-C9D21F9139B3}"/>
    <cellStyle name="Standaard 3 8 5 2 3 3" xfId="28097" xr:uid="{61CC4313-C61B-4CD7-A012-D9FADF23FBCB}"/>
    <cellStyle name="Standaard 3 8 5 2 4" xfId="11705" xr:uid="{7DADC03F-3667-47B4-AC13-49B76ED5C4FB}"/>
    <cellStyle name="Standaard 3 8 5 2 4 2" xfId="32074" xr:uid="{87256E98-76A7-48B3-8C42-569929D5C587}"/>
    <cellStyle name="Standaard 3 8 5 2 5" xfId="21890" xr:uid="{845959FA-3DDD-44DB-87AF-3DDC06A2D123}"/>
    <cellStyle name="Standaard 3 8 5 3" xfId="2372" xr:uid="{C92001F3-B862-43DB-B98E-2D8B9681013C}"/>
    <cellStyle name="Standaard 3 8 5 3 2" xfId="4917" xr:uid="{95005DC9-4E6A-44A7-8D9B-2CBE0D626F87}"/>
    <cellStyle name="Standaard 3 8 5 3 2 2" xfId="7726" xr:uid="{0818D7CC-49B2-4BC0-8EE1-609D216A0728}"/>
    <cellStyle name="Standaard 3 8 5 3 2 2 2" xfId="17915" xr:uid="{4785F60E-CC7C-4A8F-B211-91947A506088}"/>
    <cellStyle name="Standaard 3 8 5 3 2 2 2 2" xfId="38284" xr:uid="{B785A650-A4B1-4B4F-A617-5F5B69736284}"/>
    <cellStyle name="Standaard 3 8 5 3 2 2 3" xfId="28100" xr:uid="{74608611-DBCD-4CF9-A377-578BFBDE2ED3}"/>
    <cellStyle name="Standaard 3 8 5 3 2 3" xfId="15095" xr:uid="{8D9F642D-2B8B-43BC-9C73-6873C3EE3405}"/>
    <cellStyle name="Standaard 3 8 5 3 2 3 2" xfId="35464" xr:uid="{067934B1-A166-43D2-963A-6B876B15C520}"/>
    <cellStyle name="Standaard 3 8 5 3 2 4" xfId="25280" xr:uid="{750450D6-8527-4EFE-B582-13648DF27AEB}"/>
    <cellStyle name="Standaard 3 8 5 3 3" xfId="7725" xr:uid="{E2DDFE5D-0835-4259-AFCA-4967063AA2A6}"/>
    <cellStyle name="Standaard 3 8 5 3 3 2" xfId="17914" xr:uid="{44F84EC0-6B3D-4A70-A121-09432914A36F}"/>
    <cellStyle name="Standaard 3 8 5 3 3 2 2" xfId="38283" xr:uid="{A11D26A7-5D6F-44BE-B887-2EC1E47575E8}"/>
    <cellStyle name="Standaard 3 8 5 3 3 3" xfId="28099" xr:uid="{9FC0AB95-C8EA-4EE6-9547-2B247AA3E7F4}"/>
    <cellStyle name="Standaard 3 8 5 3 4" xfId="12552" xr:uid="{045FDF88-EDE7-44CC-8896-E31C9C323C5B}"/>
    <cellStyle name="Standaard 3 8 5 3 4 2" xfId="32921" xr:uid="{C5341DBA-6862-4204-90B8-8FDE20022B6F}"/>
    <cellStyle name="Standaard 3 8 5 3 5" xfId="22737" xr:uid="{F98D4BCB-A7A5-4BC7-9C67-DF636CCF55CB}"/>
    <cellStyle name="Standaard 3 8 5 4" xfId="3222" xr:uid="{2D9D8CE5-06FE-405D-8566-82B5E08B0C82}"/>
    <cellStyle name="Standaard 3 8 5 4 2" xfId="7727" xr:uid="{14DC34EF-E187-48EA-938C-02325778736F}"/>
    <cellStyle name="Standaard 3 8 5 4 2 2" xfId="17916" xr:uid="{579A48DE-EAED-4692-B3C5-06880B852193}"/>
    <cellStyle name="Standaard 3 8 5 4 2 2 2" xfId="38285" xr:uid="{4767134A-134C-4575-BCAE-E2052A15F4CF}"/>
    <cellStyle name="Standaard 3 8 5 4 2 3" xfId="28101" xr:uid="{4AF4592A-64B0-426D-B193-4458BF063521}"/>
    <cellStyle name="Standaard 3 8 5 4 3" xfId="13400" xr:uid="{814E1D72-225C-4242-8DE3-AD6EDA9AEA09}"/>
    <cellStyle name="Standaard 3 8 5 4 3 2" xfId="33769" xr:uid="{B088DDA3-BFBA-4ACD-B73F-C980B33EC735}"/>
    <cellStyle name="Standaard 3 8 5 4 4" xfId="23585" xr:uid="{69B67E39-2EF0-4008-B300-6F1441A8BA43}"/>
    <cellStyle name="Standaard 3 8 5 5" xfId="7722" xr:uid="{4A5B4655-2693-49B1-B931-B489E2AAE1CF}"/>
    <cellStyle name="Standaard 3 8 5 5 2" xfId="17911" xr:uid="{87555742-352F-42D5-9D2A-D77594A54379}"/>
    <cellStyle name="Standaard 3 8 5 5 2 2" xfId="38280" xr:uid="{34E4DE2B-1426-4C83-AA57-8B4861B60C2E}"/>
    <cellStyle name="Standaard 3 8 5 5 3" xfId="28096" xr:uid="{A65F0B2E-6221-4A5C-9973-3D7F865B96E6}"/>
    <cellStyle name="Standaard 3 8 5 6" xfId="10857" xr:uid="{B6B03971-AD52-447F-9312-D606BD53FB6F}"/>
    <cellStyle name="Standaard 3 8 5 6 2" xfId="31226" xr:uid="{FF24B690-8743-4689-97F8-45226EE72344}"/>
    <cellStyle name="Standaard 3 8 5 7" xfId="21042" xr:uid="{13A0785B-B942-4EC7-9418-5C512E47CDBD}"/>
    <cellStyle name="Standaard 3 8 6" xfId="1101" xr:uid="{F17AC1A5-663B-4CC6-8C1D-208987F98C3E}"/>
    <cellStyle name="Standaard 3 8 6 2" xfId="3646" xr:uid="{A4C21C92-A539-437C-97D0-C7D9FAF89248}"/>
    <cellStyle name="Standaard 3 8 6 2 2" xfId="7729" xr:uid="{01E36B9D-60C5-42B1-B32D-0778BE8F1E34}"/>
    <cellStyle name="Standaard 3 8 6 2 2 2" xfId="17918" xr:uid="{8EDCF076-6C40-45AC-B897-6C3AC156CE91}"/>
    <cellStyle name="Standaard 3 8 6 2 2 2 2" xfId="38287" xr:uid="{9C28EC93-2342-4492-81F9-ACEA408043EB}"/>
    <cellStyle name="Standaard 3 8 6 2 2 3" xfId="28103" xr:uid="{0906836D-5880-4308-9D9E-F7096B50CC4A}"/>
    <cellStyle name="Standaard 3 8 6 2 3" xfId="13824" xr:uid="{44E046D4-6615-4E3E-A553-207F3715698F}"/>
    <cellStyle name="Standaard 3 8 6 2 3 2" xfId="34193" xr:uid="{0D81055F-8FE9-4A74-BEB1-5586836ED48D}"/>
    <cellStyle name="Standaard 3 8 6 2 4" xfId="24009" xr:uid="{74DDBDA6-AF40-407E-9429-25DDFAE2250E}"/>
    <cellStyle name="Standaard 3 8 6 3" xfId="7728" xr:uid="{9D786F0F-9728-4E7D-B553-776959BE0FE0}"/>
    <cellStyle name="Standaard 3 8 6 3 2" xfId="17917" xr:uid="{675C5A1E-23D5-435B-A81D-D6FB537B8789}"/>
    <cellStyle name="Standaard 3 8 6 3 2 2" xfId="38286" xr:uid="{20570055-8A15-456F-98ED-8792B1D4ADF5}"/>
    <cellStyle name="Standaard 3 8 6 3 3" xfId="28102" xr:uid="{821CE067-ACBE-420D-91E2-2D24120C1A69}"/>
    <cellStyle name="Standaard 3 8 6 4" xfId="11281" xr:uid="{1E1FB56C-29CC-47F4-9D8F-6A403BA27522}"/>
    <cellStyle name="Standaard 3 8 6 4 2" xfId="31650" xr:uid="{C8F76BCE-EAE4-46F4-A9DB-A6490F2A2E86}"/>
    <cellStyle name="Standaard 3 8 6 5" xfId="21466" xr:uid="{B4490A12-7C23-4FEC-906C-E3F8F1268E90}"/>
    <cellStyle name="Standaard 3 8 7" xfId="1948" xr:uid="{5D1EB624-ACB6-4B39-ACC9-65F9DBAC7C94}"/>
    <cellStyle name="Standaard 3 8 7 2" xfId="4493" xr:uid="{A03893F0-D8DC-46C8-A9A1-C1153EF122E9}"/>
    <cellStyle name="Standaard 3 8 7 2 2" xfId="7731" xr:uid="{C8A91EC2-3429-4287-9D0B-6081DE005B6B}"/>
    <cellStyle name="Standaard 3 8 7 2 2 2" xfId="17920" xr:uid="{3BE1813F-4823-40DA-9033-23E4DFF17756}"/>
    <cellStyle name="Standaard 3 8 7 2 2 2 2" xfId="38289" xr:uid="{54CA3F9E-D04E-4E19-91F0-D5FF403D1CA4}"/>
    <cellStyle name="Standaard 3 8 7 2 2 3" xfId="28105" xr:uid="{31942228-350B-47A3-A263-3FB690C6B84A}"/>
    <cellStyle name="Standaard 3 8 7 2 3" xfId="14671" xr:uid="{69771E2C-D6D3-4F4B-A01B-9CC9CA2953A1}"/>
    <cellStyle name="Standaard 3 8 7 2 3 2" xfId="35040" xr:uid="{1ADB9EB7-ABFC-4E10-9C9D-E2DCCF818482}"/>
    <cellStyle name="Standaard 3 8 7 2 4" xfId="24856" xr:uid="{14C05F55-B2BE-4F62-B5F3-EFAC096A5787}"/>
    <cellStyle name="Standaard 3 8 7 3" xfId="7730" xr:uid="{2C2DCF91-84A5-4F85-B283-15832062CA19}"/>
    <cellStyle name="Standaard 3 8 7 3 2" xfId="17919" xr:uid="{DD383B30-E8A1-4B08-877E-37A8B0F7ADEB}"/>
    <cellStyle name="Standaard 3 8 7 3 2 2" xfId="38288" xr:uid="{F1697D5E-1704-40AD-9DAD-91704B7898C2}"/>
    <cellStyle name="Standaard 3 8 7 3 3" xfId="28104" xr:uid="{DEF0B1FB-131A-4EEB-9BD1-B1A2BD03AC46}"/>
    <cellStyle name="Standaard 3 8 7 4" xfId="12128" xr:uid="{82DEB742-3B40-407B-916B-8C314EECC4F1}"/>
    <cellStyle name="Standaard 3 8 7 4 2" xfId="32497" xr:uid="{CA7AD594-F92C-4022-B614-9648054CA5B6}"/>
    <cellStyle name="Standaard 3 8 7 5" xfId="22313" xr:uid="{4458F650-5270-4101-8FCC-9E1F67678773}"/>
    <cellStyle name="Standaard 3 8 8" xfId="2798" xr:uid="{24A82528-9137-489A-83ED-D6EC19759A5C}"/>
    <cellStyle name="Standaard 3 8 8 2" xfId="7732" xr:uid="{20E09524-E14B-4E51-A7C6-4132BCBF77BD}"/>
    <cellStyle name="Standaard 3 8 8 2 2" xfId="17921" xr:uid="{27BA6770-0C8C-44C2-99AC-80C6DE0F23E9}"/>
    <cellStyle name="Standaard 3 8 8 2 2 2" xfId="38290" xr:uid="{DD451BBA-0D48-40DC-B04B-558CEDF81658}"/>
    <cellStyle name="Standaard 3 8 8 2 3" xfId="28106" xr:uid="{C0C02E4A-2A2F-402B-BDE5-2781D9096EBD}"/>
    <cellStyle name="Standaard 3 8 8 3" xfId="12976" xr:uid="{4F168491-84F8-417A-B879-CF336BC75152}"/>
    <cellStyle name="Standaard 3 8 8 3 2" xfId="33345" xr:uid="{84EBB7BB-8920-41B2-8F43-45D6E5BF2FAD}"/>
    <cellStyle name="Standaard 3 8 8 4" xfId="23161" xr:uid="{5C3E9163-B4A0-4111-8C25-D7E8C9903A2D}"/>
    <cellStyle name="Standaard 3 8 9" xfId="7685" xr:uid="{D27F3F8C-7B88-4B34-A3FA-9FD7EEBD4B72}"/>
    <cellStyle name="Standaard 3 8 9 2" xfId="17874" xr:uid="{C9CAEF73-202D-480A-A420-6AA4C65AAA43}"/>
    <cellStyle name="Standaard 3 8 9 2 2" xfId="38243" xr:uid="{01F63DD7-9A7C-4680-8A64-C6A927A92CAA}"/>
    <cellStyle name="Standaard 3 8 9 3" xfId="28059" xr:uid="{66976062-D745-4B1B-8E03-28C024AD23BF}"/>
    <cellStyle name="Standaard 3 9" xfId="185" xr:uid="{E6B7D404-1113-471B-8B82-5FA8DDF00112}"/>
    <cellStyle name="Standaard 3 9 2" xfId="462" xr:uid="{BDB01D67-B627-4A1D-8C27-0014473011B9}"/>
    <cellStyle name="Standaard 3 9 3" xfId="743" xr:uid="{8256E3EF-8011-478C-AEE3-2316A565E517}"/>
    <cellStyle name="Standaard 3 9 3 2" xfId="1593" xr:uid="{845421EF-6B1D-4C4F-A7AB-896A09024858}"/>
    <cellStyle name="Standaard 3 9 3 2 2" xfId="4138" xr:uid="{1EF5825D-8B07-4F3C-B4CB-DB86FA1127EB}"/>
    <cellStyle name="Standaard 3 9 3 2 2 2" xfId="7736" xr:uid="{3775628D-F6AB-4C91-BAC3-D345E547C183}"/>
    <cellStyle name="Standaard 3 9 3 2 2 2 2" xfId="17925" xr:uid="{3CA4B80A-4075-4871-A3DA-AA57805E1621}"/>
    <cellStyle name="Standaard 3 9 3 2 2 2 2 2" xfId="38294" xr:uid="{55BD68B4-4557-47F1-9611-BC32A21CD8BE}"/>
    <cellStyle name="Standaard 3 9 3 2 2 2 3" xfId="28110" xr:uid="{E985B84F-1D57-440A-9D84-F9E9FF24C7B1}"/>
    <cellStyle name="Standaard 3 9 3 2 2 3" xfId="14316" xr:uid="{2622B335-DC62-40C9-AB1C-49FF5ABD1B17}"/>
    <cellStyle name="Standaard 3 9 3 2 2 3 2" xfId="34685" xr:uid="{C494C839-C31C-47A5-A1E8-17E9D4267539}"/>
    <cellStyle name="Standaard 3 9 3 2 2 4" xfId="24501" xr:uid="{093538D6-29FB-4D8B-A4B0-29C35C6A6A49}"/>
    <cellStyle name="Standaard 3 9 3 2 3" xfId="7735" xr:uid="{A6CC30C1-8A0E-432D-BAE2-F2891561BEDE}"/>
    <cellStyle name="Standaard 3 9 3 2 3 2" xfId="17924" xr:uid="{8D80060D-6AF1-4289-BE28-F53AE78DF190}"/>
    <cellStyle name="Standaard 3 9 3 2 3 2 2" xfId="38293" xr:uid="{2AE07B63-4E1E-4E5A-A189-A8CCDE89F3DC}"/>
    <cellStyle name="Standaard 3 9 3 2 3 3" xfId="28109" xr:uid="{588A2A06-4CAB-4EA9-BE3C-510CF3CEAC13}"/>
    <cellStyle name="Standaard 3 9 3 2 4" xfId="11773" xr:uid="{E08E4FF8-206F-4FAD-9C48-94655E11E14C}"/>
    <cellStyle name="Standaard 3 9 3 2 4 2" xfId="32142" xr:uid="{5CC5CF3E-4C86-4738-BC6A-AF67E26EA2CD}"/>
    <cellStyle name="Standaard 3 9 3 2 5" xfId="21958" xr:uid="{D5A1BD3B-9699-470B-8E47-AE3F382DB52F}"/>
    <cellStyle name="Standaard 3 9 3 3" xfId="2440" xr:uid="{D9DCDCEF-F5E7-4FDE-AF14-0174FE9558D4}"/>
    <cellStyle name="Standaard 3 9 3 3 2" xfId="4985" xr:uid="{427F0AA0-605C-481E-9EBE-E0095BF50048}"/>
    <cellStyle name="Standaard 3 9 3 3 2 2" xfId="7738" xr:uid="{DCFCDCE9-D9B2-41FF-9F51-50D90E1B9AC5}"/>
    <cellStyle name="Standaard 3 9 3 3 2 2 2" xfId="17927" xr:uid="{A3E2432D-63AB-4C29-B2E0-383C0006C09C}"/>
    <cellStyle name="Standaard 3 9 3 3 2 2 2 2" xfId="38296" xr:uid="{04532E01-C046-4BD4-B613-8D53A16E5068}"/>
    <cellStyle name="Standaard 3 9 3 3 2 2 3" xfId="28112" xr:uid="{0F3BE64D-1F6A-4A65-90F0-35AF98F889E3}"/>
    <cellStyle name="Standaard 3 9 3 3 2 3" xfId="15163" xr:uid="{7CCF6980-EF5A-4F6C-8913-D29FFAFB6BC6}"/>
    <cellStyle name="Standaard 3 9 3 3 2 3 2" xfId="35532" xr:uid="{F2302D94-227C-4202-8290-7367405429E6}"/>
    <cellStyle name="Standaard 3 9 3 3 2 4" xfId="25348" xr:uid="{93D26596-C9AC-4271-8B22-1C9C173C9D99}"/>
    <cellStyle name="Standaard 3 9 3 3 3" xfId="7737" xr:uid="{CF8542A1-FA62-41FC-A03A-6ED0A450D726}"/>
    <cellStyle name="Standaard 3 9 3 3 3 2" xfId="17926" xr:uid="{6260D421-4419-41FD-B50F-DD6C067DE525}"/>
    <cellStyle name="Standaard 3 9 3 3 3 2 2" xfId="38295" xr:uid="{FC6E26F9-B2C3-4016-BB6D-6506265E6677}"/>
    <cellStyle name="Standaard 3 9 3 3 3 3" xfId="28111" xr:uid="{1559BC82-46FD-4BAA-B1C7-171169842DE4}"/>
    <cellStyle name="Standaard 3 9 3 3 4" xfId="12620" xr:uid="{8E0B1E3F-0B41-4D87-B976-399E2E6CFA42}"/>
    <cellStyle name="Standaard 3 9 3 3 4 2" xfId="32989" xr:uid="{A9D890CF-D00A-4F24-B3F8-6D416C66EAAF}"/>
    <cellStyle name="Standaard 3 9 3 3 5" xfId="22805" xr:uid="{50D7F70F-090F-4DBA-AAC3-2B53ADD48439}"/>
    <cellStyle name="Standaard 3 9 3 4" xfId="3290" xr:uid="{8DE571DD-33BF-42E2-B125-F6D2CEB831FC}"/>
    <cellStyle name="Standaard 3 9 3 4 2" xfId="7739" xr:uid="{AA97F92D-B474-4F05-8031-9FE78815AB75}"/>
    <cellStyle name="Standaard 3 9 3 4 2 2" xfId="17928" xr:uid="{3362C4B1-5FD4-4AE5-B17D-A94AFF0BBB12}"/>
    <cellStyle name="Standaard 3 9 3 4 2 2 2" xfId="38297" xr:uid="{9927C060-7A34-44BC-8882-2BA0B3EE9620}"/>
    <cellStyle name="Standaard 3 9 3 4 2 3" xfId="28113" xr:uid="{176F3B89-364E-47E6-A1B6-5250CD53FC6B}"/>
    <cellStyle name="Standaard 3 9 3 4 3" xfId="13468" xr:uid="{D51DEAFB-029C-4152-BE19-34D187A2FC81}"/>
    <cellStyle name="Standaard 3 9 3 4 3 2" xfId="33837" xr:uid="{FED8A5F9-F03F-4364-8BE6-E31C9FC29FD9}"/>
    <cellStyle name="Standaard 3 9 3 4 4" xfId="23653" xr:uid="{A2E63DED-2962-45C6-9124-27149949CC74}"/>
    <cellStyle name="Standaard 3 9 3 5" xfId="7734" xr:uid="{6721F299-2A80-43F0-B7BD-99C9A98AEF60}"/>
    <cellStyle name="Standaard 3 9 3 5 2" xfId="17923" xr:uid="{93555D33-8620-44ED-A60F-F315F3ABC845}"/>
    <cellStyle name="Standaard 3 9 3 5 2 2" xfId="38292" xr:uid="{3D51FA3D-7939-4C75-B8B7-39C97FDF4C57}"/>
    <cellStyle name="Standaard 3 9 3 5 3" xfId="28108" xr:uid="{9F8667F7-8F4B-414A-8466-E03BFB37C335}"/>
    <cellStyle name="Standaard 3 9 3 6" xfId="10925" xr:uid="{2CE77006-F2C7-47BB-A96E-63759A2E9BEF}"/>
    <cellStyle name="Standaard 3 9 3 6 2" xfId="31294" xr:uid="{BE626802-6729-4A8C-A6A7-010CBED4132F}"/>
    <cellStyle name="Standaard 3 9 3 7" xfId="21110" xr:uid="{3A0F0AD2-F850-4D6C-BA45-C5CF56AA2A80}"/>
    <cellStyle name="Standaard 3 9 4" xfId="1169" xr:uid="{7D152759-BC37-4D30-93DD-AEBF4045BB91}"/>
    <cellStyle name="Standaard 3 9 4 2" xfId="3714" xr:uid="{711CED00-8405-4C70-9DF5-6BA30302ECE4}"/>
    <cellStyle name="Standaard 3 9 4 2 2" xfId="7741" xr:uid="{C28FDE9C-EE04-458E-A00B-B1FBB8D105F1}"/>
    <cellStyle name="Standaard 3 9 4 2 2 2" xfId="17930" xr:uid="{8910CC0C-F496-4457-9EF4-1CE7257BF8A4}"/>
    <cellStyle name="Standaard 3 9 4 2 2 2 2" xfId="38299" xr:uid="{D64259FD-2889-48D2-8A65-B0FA3B3F6254}"/>
    <cellStyle name="Standaard 3 9 4 2 2 3" xfId="28115" xr:uid="{3971FF10-C175-4498-96B1-B44FC686C431}"/>
    <cellStyle name="Standaard 3 9 4 2 3" xfId="13892" xr:uid="{32F24292-FA45-41C1-B41F-FCEE1DB1FE43}"/>
    <cellStyle name="Standaard 3 9 4 2 3 2" xfId="34261" xr:uid="{039BD115-8436-46C0-A869-F24F87C790CC}"/>
    <cellStyle name="Standaard 3 9 4 2 4" xfId="24077" xr:uid="{794BBDA1-416A-4036-B5C3-5B6BD8296274}"/>
    <cellStyle name="Standaard 3 9 4 3" xfId="7740" xr:uid="{83DEE371-1F16-4274-96C7-4A7E93B5863C}"/>
    <cellStyle name="Standaard 3 9 4 3 2" xfId="17929" xr:uid="{D2ED4FE5-218C-42F7-A838-2FDF0DF68AD6}"/>
    <cellStyle name="Standaard 3 9 4 3 2 2" xfId="38298" xr:uid="{4BDEC3D6-3DCD-4FA7-9921-49EC727AC9D3}"/>
    <cellStyle name="Standaard 3 9 4 3 3" xfId="28114" xr:uid="{8C89FB8B-A761-4EFB-ACD7-AFC2E3F6D6B5}"/>
    <cellStyle name="Standaard 3 9 4 4" xfId="11349" xr:uid="{B8A26331-858B-4543-ACFA-2EC5E7964F02}"/>
    <cellStyle name="Standaard 3 9 4 4 2" xfId="31718" xr:uid="{DB29C3E8-7321-4E43-98C3-A06A4F039BB0}"/>
    <cellStyle name="Standaard 3 9 4 5" xfId="21534" xr:uid="{C717E096-D74B-4B1F-AEFF-D8456A53A114}"/>
    <cellStyle name="Standaard 3 9 5" xfId="2016" xr:uid="{B1FD98F4-3897-45C0-A9EC-8B52524222E8}"/>
    <cellStyle name="Standaard 3 9 5 2" xfId="4561" xr:uid="{73C021DF-350C-454C-BD6D-9A9CC12A4C82}"/>
    <cellStyle name="Standaard 3 9 5 2 2" xfId="7743" xr:uid="{09E1570F-303E-466E-B557-64DD5CCAFF62}"/>
    <cellStyle name="Standaard 3 9 5 2 2 2" xfId="17932" xr:uid="{010B7444-CB9E-4AD6-B011-05FD9B705C8D}"/>
    <cellStyle name="Standaard 3 9 5 2 2 2 2" xfId="38301" xr:uid="{A7480469-77EA-421F-A197-F09533A2F8E3}"/>
    <cellStyle name="Standaard 3 9 5 2 2 3" xfId="28117" xr:uid="{B9BC2542-B4DD-49AA-826D-6277FD909C38}"/>
    <cellStyle name="Standaard 3 9 5 2 3" xfId="14739" xr:uid="{99578AE8-A549-4D00-BC87-C1B2E7FB77FF}"/>
    <cellStyle name="Standaard 3 9 5 2 3 2" xfId="35108" xr:uid="{7DA40272-4E6D-4FBE-9F7E-475AD6082B1C}"/>
    <cellStyle name="Standaard 3 9 5 2 4" xfId="24924" xr:uid="{0F361680-245F-41F0-B7A0-56CD19C2FC74}"/>
    <cellStyle name="Standaard 3 9 5 3" xfId="7742" xr:uid="{FD38B220-C50C-4481-A1A5-896FFEFF295A}"/>
    <cellStyle name="Standaard 3 9 5 3 2" xfId="17931" xr:uid="{D2D26F44-D6A2-4D31-B7B4-7DBA478CF225}"/>
    <cellStyle name="Standaard 3 9 5 3 2 2" xfId="38300" xr:uid="{1BC05408-EB7B-4AEE-A19D-DA234D1E7E8B}"/>
    <cellStyle name="Standaard 3 9 5 3 3" xfId="28116" xr:uid="{E54167A7-4301-44D5-85B3-DE32FFCF310C}"/>
    <cellStyle name="Standaard 3 9 5 4" xfId="12196" xr:uid="{1F5BC097-5553-4231-AE25-AD811E7C4EB3}"/>
    <cellStyle name="Standaard 3 9 5 4 2" xfId="32565" xr:uid="{10FB871B-650E-471D-A28C-7E3592A00AB7}"/>
    <cellStyle name="Standaard 3 9 5 5" xfId="22381" xr:uid="{D05B5ABF-7FB7-432E-A446-26E93F285F62}"/>
    <cellStyle name="Standaard 3 9 6" xfId="2866" xr:uid="{D59CC210-0DAE-4381-80AB-4A8355599F67}"/>
    <cellStyle name="Standaard 3 9 6 2" xfId="7744" xr:uid="{884D296A-9F6A-49AC-9FF0-D5976F727840}"/>
    <cellStyle name="Standaard 3 9 6 2 2" xfId="17933" xr:uid="{CAE317D3-01CC-4DE0-B70F-59FA2B62D9FA}"/>
    <cellStyle name="Standaard 3 9 6 2 2 2" xfId="38302" xr:uid="{BB99BE70-F68A-47BD-A1AE-D3ADE47A2B12}"/>
    <cellStyle name="Standaard 3 9 6 2 3" xfId="28118" xr:uid="{A5E072D7-AB07-47FE-8388-BB20589F422A}"/>
    <cellStyle name="Standaard 3 9 6 3" xfId="13044" xr:uid="{00B55725-BC2D-43AF-B179-B714B8AD2B7D}"/>
    <cellStyle name="Standaard 3 9 6 3 2" xfId="33413" xr:uid="{6171BF95-EAC8-44A2-9E7C-032B75767AF0}"/>
    <cellStyle name="Standaard 3 9 6 4" xfId="23229" xr:uid="{1A824AE4-5D49-4C28-A001-925BC2C12674}"/>
    <cellStyle name="Standaard 3 9 7" xfId="7733" xr:uid="{41466CFD-9691-4B34-9618-05327B4819FF}"/>
    <cellStyle name="Standaard 3 9 7 2" xfId="17922" xr:uid="{31C3EF20-C0CD-4732-A3F4-F6783E2525EE}"/>
    <cellStyle name="Standaard 3 9 7 2 2" xfId="38291" xr:uid="{D24A48FD-D5D8-430C-B6A9-70F50FE3C76E}"/>
    <cellStyle name="Standaard 3 9 7 3" xfId="28107" xr:uid="{59FAB12C-BBBE-4D00-B8F7-79C0B60B4CEC}"/>
    <cellStyle name="Standaard 3 9 8" xfId="10501" xr:uid="{8DD05E72-6436-45D0-A364-BA2189724B9B}"/>
    <cellStyle name="Standaard 3 9 8 2" xfId="30870" xr:uid="{7112E8D4-1FB8-4FF8-A5C8-85FC1DDE38F4}"/>
    <cellStyle name="Standaard 3 9 9" xfId="20686" xr:uid="{AE8858B1-7EC9-4004-ADD3-700AF284D0C1}"/>
    <cellStyle name="Standaard 4" xfId="48" xr:uid="{FDAE37FE-2715-4EDE-B75D-8FACC6A02DFF}"/>
    <cellStyle name="Standaard 4 10" xfId="463" xr:uid="{5B1FD41E-BA0F-40B5-91E7-145498598FBD}"/>
    <cellStyle name="Standaard 4 10 2" xfId="921" xr:uid="{442E7AD9-5E03-4684-A355-B4884E504ADF}"/>
    <cellStyle name="Standaard 4 10 2 2" xfId="1771" xr:uid="{9CF1A7A4-3E99-493F-80EE-E12CD568098C}"/>
    <cellStyle name="Standaard 4 10 2 2 2" xfId="4316" xr:uid="{D795A876-414D-4454-85A9-E83D0BD48E47}"/>
    <cellStyle name="Standaard 4 10 2 2 2 2" xfId="7749" xr:uid="{58F0F969-B043-4DF9-9B10-47DA9369BD4C}"/>
    <cellStyle name="Standaard 4 10 2 2 2 2 2" xfId="17938" xr:uid="{2679FEAE-767C-4F26-B22A-3323A676C816}"/>
    <cellStyle name="Standaard 4 10 2 2 2 2 2 2" xfId="38307" xr:uid="{C3FCC2CA-3C74-4C06-B36A-E476941FAEF2}"/>
    <cellStyle name="Standaard 4 10 2 2 2 2 3" xfId="28123" xr:uid="{774A97C9-8032-4243-B4C1-94C495449675}"/>
    <cellStyle name="Standaard 4 10 2 2 2 3" xfId="14494" xr:uid="{98742AE8-92B5-4A55-BA8B-AD4D96BB308B}"/>
    <cellStyle name="Standaard 4 10 2 2 2 3 2" xfId="34863" xr:uid="{984BFB4E-DDCD-4E6A-9460-9C0300859214}"/>
    <cellStyle name="Standaard 4 10 2 2 2 4" xfId="24679" xr:uid="{67BB6E8D-BA2B-42CA-9C34-CE756B5F423E}"/>
    <cellStyle name="Standaard 4 10 2 2 3" xfId="7748" xr:uid="{4910AD84-45E4-4A2C-AD44-5F63C5D66BB3}"/>
    <cellStyle name="Standaard 4 10 2 2 3 2" xfId="17937" xr:uid="{F333E4E7-2113-4C8B-9F61-60FFFD69FE0C}"/>
    <cellStyle name="Standaard 4 10 2 2 3 2 2" xfId="38306" xr:uid="{0BBC6064-249B-4D5E-98E2-87BD80A331AD}"/>
    <cellStyle name="Standaard 4 10 2 2 3 3" xfId="28122" xr:uid="{7A64608E-DA95-4E53-9803-447016BA8E50}"/>
    <cellStyle name="Standaard 4 10 2 2 4" xfId="11951" xr:uid="{10C1CD9C-79B3-4E9B-B865-A766E132C33F}"/>
    <cellStyle name="Standaard 4 10 2 2 4 2" xfId="32320" xr:uid="{7A12F767-8226-4C0A-B694-6338EF6CBDA7}"/>
    <cellStyle name="Standaard 4 10 2 2 5" xfId="22136" xr:uid="{E1A0DA5D-A9A3-4D45-AFE3-853BE090F7AB}"/>
    <cellStyle name="Standaard 4 10 2 3" xfId="2618" xr:uid="{93CD736C-D0A8-4E64-81F0-D82BE7D4E1D0}"/>
    <cellStyle name="Standaard 4 10 2 3 2" xfId="5163" xr:uid="{5D67A177-C95C-47E9-8D15-4F5CDCF9145A}"/>
    <cellStyle name="Standaard 4 10 2 3 2 2" xfId="7751" xr:uid="{170D7D6B-7694-43C6-9E6B-9D61BC8C9657}"/>
    <cellStyle name="Standaard 4 10 2 3 2 2 2" xfId="17940" xr:uid="{DFEC2294-917E-45CD-8C29-C1F3FC4915AB}"/>
    <cellStyle name="Standaard 4 10 2 3 2 2 2 2" xfId="38309" xr:uid="{49188875-FD2F-454E-9C81-03008F3A6B32}"/>
    <cellStyle name="Standaard 4 10 2 3 2 2 3" xfId="28125" xr:uid="{3DC03A43-BA50-4C70-8243-DC0B51DB99C5}"/>
    <cellStyle name="Standaard 4 10 2 3 2 3" xfId="15341" xr:uid="{130E69B5-D4EC-4BE3-A302-CBABA5E7E5E1}"/>
    <cellStyle name="Standaard 4 10 2 3 2 3 2" xfId="35710" xr:uid="{96AB72CD-B32A-492F-8592-DE0D899D642E}"/>
    <cellStyle name="Standaard 4 10 2 3 2 4" xfId="25526" xr:uid="{F685BEDD-F59E-47EC-94D2-49B5726E3729}"/>
    <cellStyle name="Standaard 4 10 2 3 3" xfId="7750" xr:uid="{E2D2F7F0-61D9-44EE-A424-9B8FB53FC8A5}"/>
    <cellStyle name="Standaard 4 10 2 3 3 2" xfId="17939" xr:uid="{D2A14E30-75D3-465D-8A75-13EF199A3C42}"/>
    <cellStyle name="Standaard 4 10 2 3 3 2 2" xfId="38308" xr:uid="{E7A50E2C-9611-459B-8CB4-B31FA42706E8}"/>
    <cellStyle name="Standaard 4 10 2 3 3 3" xfId="28124" xr:uid="{BE3037B4-10FC-4BF9-B337-53B16C52520D}"/>
    <cellStyle name="Standaard 4 10 2 3 4" xfId="12798" xr:uid="{957C8259-EC44-43F9-8520-78B1D757E5D9}"/>
    <cellStyle name="Standaard 4 10 2 3 4 2" xfId="33167" xr:uid="{6E7F04B2-E3CB-4409-ADF9-83940523C606}"/>
    <cellStyle name="Standaard 4 10 2 3 5" xfId="22983" xr:uid="{FB05218D-FA33-4311-885A-F6A71227639E}"/>
    <cellStyle name="Standaard 4 10 2 4" xfId="3468" xr:uid="{26E8DA60-BB65-493C-B2AC-E2446AB0F5A3}"/>
    <cellStyle name="Standaard 4 10 2 4 2" xfId="7752" xr:uid="{0061EB55-47FF-41FE-9498-012CC91B7ADD}"/>
    <cellStyle name="Standaard 4 10 2 4 2 2" xfId="17941" xr:uid="{BF05A187-FD9F-472E-A0EB-62F66D72A5F3}"/>
    <cellStyle name="Standaard 4 10 2 4 2 2 2" xfId="38310" xr:uid="{639AA3F7-6602-46CD-9054-58192C597041}"/>
    <cellStyle name="Standaard 4 10 2 4 2 3" xfId="28126" xr:uid="{46CD1169-57E2-41B7-8D17-D243144A8443}"/>
    <cellStyle name="Standaard 4 10 2 4 3" xfId="13646" xr:uid="{049087EE-18FA-4BD9-AD67-EE9212B2590E}"/>
    <cellStyle name="Standaard 4 10 2 4 3 2" xfId="34015" xr:uid="{CD15C0F5-EAE3-4021-B95A-F7F5B6896265}"/>
    <cellStyle name="Standaard 4 10 2 4 4" xfId="23831" xr:uid="{90098279-4ECD-4785-B957-ADE4D98474C6}"/>
    <cellStyle name="Standaard 4 10 2 5" xfId="7747" xr:uid="{B7C24E9A-F52D-4F49-9E41-D5F1A5B8335A}"/>
    <cellStyle name="Standaard 4 10 2 5 2" xfId="17936" xr:uid="{7FA17E28-88D5-4B00-96E9-9B0297B2B7ED}"/>
    <cellStyle name="Standaard 4 10 2 5 2 2" xfId="38305" xr:uid="{FE5C9DAE-8F11-406F-80C9-2BF2F85E2E7C}"/>
    <cellStyle name="Standaard 4 10 2 5 3" xfId="28121" xr:uid="{29EFEDA1-D58E-40DE-AAA0-B429756D2845}"/>
    <cellStyle name="Standaard 4 10 2 6" xfId="11103" xr:uid="{4B155737-FEB1-463D-8CB6-67BFC97E2E5B}"/>
    <cellStyle name="Standaard 4 10 2 6 2" xfId="31472" xr:uid="{9BDEFDA2-47CD-481E-BB7A-63C7EB069622}"/>
    <cellStyle name="Standaard 4 10 2 7" xfId="21288" xr:uid="{CF0BEF53-0BB1-4B82-B528-7975116444ED}"/>
    <cellStyle name="Standaard 4 10 3" xfId="1347" xr:uid="{889EB99F-0129-4049-91D0-FB1B90E51F81}"/>
    <cellStyle name="Standaard 4 10 3 2" xfId="3892" xr:uid="{83E8084C-2A13-4B5A-8C56-890B9709E688}"/>
    <cellStyle name="Standaard 4 10 3 2 2" xfId="7754" xr:uid="{68FD411F-097E-4435-B5B2-E1993E4551F5}"/>
    <cellStyle name="Standaard 4 10 3 2 2 2" xfId="17943" xr:uid="{0BBA51CA-562F-454A-B5AA-B7FEC052509E}"/>
    <cellStyle name="Standaard 4 10 3 2 2 2 2" xfId="38312" xr:uid="{E97364C9-D1DE-4FE9-855D-74155387FC36}"/>
    <cellStyle name="Standaard 4 10 3 2 2 3" xfId="28128" xr:uid="{8D916338-EB5B-4B48-A361-83BFCF699B79}"/>
    <cellStyle name="Standaard 4 10 3 2 3" xfId="14070" xr:uid="{E3BC8889-457E-4B82-9E9E-839B7E1A9A64}"/>
    <cellStyle name="Standaard 4 10 3 2 3 2" xfId="34439" xr:uid="{F70E5C0E-6FFA-4F01-B8A0-C0D0BD18C5F9}"/>
    <cellStyle name="Standaard 4 10 3 2 4" xfId="24255" xr:uid="{C92F8399-E486-40C8-B27E-A7002E3B772E}"/>
    <cellStyle name="Standaard 4 10 3 3" xfId="7753" xr:uid="{851CDC29-3C90-4F2E-AD6A-442A657381AC}"/>
    <cellStyle name="Standaard 4 10 3 3 2" xfId="17942" xr:uid="{059969AA-899D-4713-9CF4-39052E38C13F}"/>
    <cellStyle name="Standaard 4 10 3 3 2 2" xfId="38311" xr:uid="{7FA92948-D0D3-4F1D-A76F-4C87BDC7B25C}"/>
    <cellStyle name="Standaard 4 10 3 3 3" xfId="28127" xr:uid="{7C027D9E-8227-4EA7-A217-25959C710807}"/>
    <cellStyle name="Standaard 4 10 3 4" xfId="11527" xr:uid="{E530D47B-6C16-4C49-9A3C-42EBDF94905A}"/>
    <cellStyle name="Standaard 4 10 3 4 2" xfId="31896" xr:uid="{317C1B9B-AE4B-4098-B871-0A1B38305377}"/>
    <cellStyle name="Standaard 4 10 3 5" xfId="21712" xr:uid="{D4C24944-79A1-482D-8514-8698EE52B9C8}"/>
    <cellStyle name="Standaard 4 10 4" xfId="2194" xr:uid="{33E9C7E3-E8E1-496B-9DBF-6AEE9E9B3E57}"/>
    <cellStyle name="Standaard 4 10 4 2" xfId="4739" xr:uid="{A955D02A-74BD-486E-B3AF-20454C246BE8}"/>
    <cellStyle name="Standaard 4 10 4 2 2" xfId="7756" xr:uid="{E1AED9D9-E413-43F3-B030-B837ABDDE2C3}"/>
    <cellStyle name="Standaard 4 10 4 2 2 2" xfId="17945" xr:uid="{DBA1B0C8-646B-4705-B102-B97A3F8FFB82}"/>
    <cellStyle name="Standaard 4 10 4 2 2 2 2" xfId="38314" xr:uid="{A9F67A35-113A-4CB5-AD57-2DE9809F1233}"/>
    <cellStyle name="Standaard 4 10 4 2 2 3" xfId="28130" xr:uid="{E328DC7E-0066-45BD-BA17-B96ED6EF1AC1}"/>
    <cellStyle name="Standaard 4 10 4 2 3" xfId="14917" xr:uid="{B918AD63-0EA7-4997-9972-34E28E9BE6EB}"/>
    <cellStyle name="Standaard 4 10 4 2 3 2" xfId="35286" xr:uid="{F8DF6AAF-5B7D-4690-876A-FD5BC171464F}"/>
    <cellStyle name="Standaard 4 10 4 2 4" xfId="25102" xr:uid="{EF93757A-76EC-488A-926A-89269D39B659}"/>
    <cellStyle name="Standaard 4 10 4 3" xfId="7755" xr:uid="{A1DAE0EE-3655-4E56-B9DA-1E7434B57F8E}"/>
    <cellStyle name="Standaard 4 10 4 3 2" xfId="17944" xr:uid="{54B0F4FA-BB6C-495A-9C5A-AA60B43969BA}"/>
    <cellStyle name="Standaard 4 10 4 3 2 2" xfId="38313" xr:uid="{EC80EF43-B636-44A1-8524-DF9A922A32C0}"/>
    <cellStyle name="Standaard 4 10 4 3 3" xfId="28129" xr:uid="{E4FEDB0F-D7EF-4031-BEE1-C7F509C3C5E0}"/>
    <cellStyle name="Standaard 4 10 4 4" xfId="12374" xr:uid="{DBD0ED52-FA40-4EB1-805C-11176B8267D3}"/>
    <cellStyle name="Standaard 4 10 4 4 2" xfId="32743" xr:uid="{BADCF076-8098-4A35-8A81-CEC178B9967A}"/>
    <cellStyle name="Standaard 4 10 4 5" xfId="22559" xr:uid="{1D0DDB22-2A30-4DB1-BA0C-170B1F090FAB}"/>
    <cellStyle name="Standaard 4 10 5" xfId="3044" xr:uid="{5543CF07-DF31-43CF-8C51-D5EB5CB4A65F}"/>
    <cellStyle name="Standaard 4 10 5 2" xfId="7757" xr:uid="{874E09A4-30BB-4E67-86B3-55569D7F4618}"/>
    <cellStyle name="Standaard 4 10 5 2 2" xfId="17946" xr:uid="{311CAF20-4E89-498F-AD44-A8F5C8D9FCF1}"/>
    <cellStyle name="Standaard 4 10 5 2 2 2" xfId="38315" xr:uid="{1F6B9A8E-A7D6-487E-8543-60F20EAB924C}"/>
    <cellStyle name="Standaard 4 10 5 2 3" xfId="28131" xr:uid="{9FF8CCC6-1FB2-4DD3-9F4C-FD9D509AEDC2}"/>
    <cellStyle name="Standaard 4 10 5 3" xfId="13222" xr:uid="{0C951782-9CDA-4AB8-A5C0-65A08F23F3B6}"/>
    <cellStyle name="Standaard 4 10 5 3 2" xfId="33591" xr:uid="{9D3629EB-20D7-428F-9CD2-B3CB6C9908D4}"/>
    <cellStyle name="Standaard 4 10 5 4" xfId="23407" xr:uid="{8CB6EA7B-CA2A-441F-88B1-45870867C74A}"/>
    <cellStyle name="Standaard 4 10 6" xfId="7746" xr:uid="{B6A58D61-D4DA-4A6B-977A-AB7D4A5996EA}"/>
    <cellStyle name="Standaard 4 10 6 2" xfId="17935" xr:uid="{86C9E0DF-F03D-4D99-A0ED-F62F3638FB71}"/>
    <cellStyle name="Standaard 4 10 6 2 2" xfId="38304" xr:uid="{89C758BB-F10C-49B4-A045-68D960948F86}"/>
    <cellStyle name="Standaard 4 10 6 3" xfId="28120" xr:uid="{BD69849E-473A-4DE2-84B0-460BD7F46E2A}"/>
    <cellStyle name="Standaard 4 10 7" xfId="10679" xr:uid="{764821EE-3590-4D6B-8907-CC07B7EC816A}"/>
    <cellStyle name="Standaard 4 10 7 2" xfId="31048" xr:uid="{BF0C25B8-D787-445D-A6EB-959C08737981}"/>
    <cellStyle name="Standaard 4 10 8" xfId="20864" xr:uid="{05D32B67-7886-4348-9044-6433B325ABB4}"/>
    <cellStyle name="Standaard 4 11" xfId="541" xr:uid="{9ADD8FDD-7BB0-4B2D-85A3-9FE4B635EA20}"/>
    <cellStyle name="Standaard 4 11 2" xfId="967" xr:uid="{51769A2C-81B8-459E-9FCC-B7948ACAA86C}"/>
    <cellStyle name="Standaard 4 11 2 2" xfId="1817" xr:uid="{A1E6DC8D-A646-48F1-9548-816DBC004726}"/>
    <cellStyle name="Standaard 4 11 2 2 2" xfId="4362" xr:uid="{75F96BD3-CDA6-48FC-A2D1-C12954FF8B77}"/>
    <cellStyle name="Standaard 4 11 2 2 2 2" xfId="7761" xr:uid="{AB3FB457-4E1A-48E6-B67E-CCD86CE39AE9}"/>
    <cellStyle name="Standaard 4 11 2 2 2 2 2" xfId="17950" xr:uid="{FAA9D5CD-BD4B-428C-ACE9-F4A35DCE80A5}"/>
    <cellStyle name="Standaard 4 11 2 2 2 2 2 2" xfId="38319" xr:uid="{84428AC4-C7A9-4068-894E-1816DE627579}"/>
    <cellStyle name="Standaard 4 11 2 2 2 2 3" xfId="28135" xr:uid="{83DC9259-4C71-4581-87BE-CC39338F7FE7}"/>
    <cellStyle name="Standaard 4 11 2 2 2 3" xfId="14540" xr:uid="{4A3E044C-D66C-46F7-AD54-9138C2F1CA57}"/>
    <cellStyle name="Standaard 4 11 2 2 2 3 2" xfId="34909" xr:uid="{FE1A04FE-D355-4430-B7F3-63A439207AC9}"/>
    <cellStyle name="Standaard 4 11 2 2 2 4" xfId="24725" xr:uid="{9F4AD3A6-0578-4761-9562-27D88F391ED2}"/>
    <cellStyle name="Standaard 4 11 2 2 3" xfId="7760" xr:uid="{2328973E-FEEB-4B41-AF2D-D2730CF30C13}"/>
    <cellStyle name="Standaard 4 11 2 2 3 2" xfId="17949" xr:uid="{819009BF-28FF-4D53-AA4E-899976AD6153}"/>
    <cellStyle name="Standaard 4 11 2 2 3 2 2" xfId="38318" xr:uid="{872DAA15-8733-4DBC-83CC-718E6455FDD6}"/>
    <cellStyle name="Standaard 4 11 2 2 3 3" xfId="28134" xr:uid="{CDA2B7C5-54AA-4EE2-A07C-D3B728DFBB3F}"/>
    <cellStyle name="Standaard 4 11 2 2 4" xfId="11997" xr:uid="{8BEDB145-8002-4406-9D58-AF89CCD687FA}"/>
    <cellStyle name="Standaard 4 11 2 2 4 2" xfId="32366" xr:uid="{B6C49C8D-3277-4967-AFAF-17CE2DB8BEA3}"/>
    <cellStyle name="Standaard 4 11 2 2 5" xfId="22182" xr:uid="{20D6AA79-21F6-4C97-9CF3-DB2F53E39669}"/>
    <cellStyle name="Standaard 4 11 2 3" xfId="2664" xr:uid="{C43A9DED-D166-40D5-82DC-4399F13E7E52}"/>
    <cellStyle name="Standaard 4 11 2 3 2" xfId="5209" xr:uid="{B5C3031C-CB46-4DAF-9354-72735F1D86D7}"/>
    <cellStyle name="Standaard 4 11 2 3 2 2" xfId="7763" xr:uid="{4EE6482B-6C62-419D-8B2A-3B53969744B9}"/>
    <cellStyle name="Standaard 4 11 2 3 2 2 2" xfId="17952" xr:uid="{F4346B1C-CEF1-4B94-B80E-2329AE1115AB}"/>
    <cellStyle name="Standaard 4 11 2 3 2 2 2 2" xfId="38321" xr:uid="{737867CC-3B70-4A63-B165-51E4AF5844D9}"/>
    <cellStyle name="Standaard 4 11 2 3 2 2 3" xfId="28137" xr:uid="{B0382841-AD98-45ED-8738-7516B9FE5F4D}"/>
    <cellStyle name="Standaard 4 11 2 3 2 3" xfId="15387" xr:uid="{F9DB4D5E-D195-431A-8A75-610785285E72}"/>
    <cellStyle name="Standaard 4 11 2 3 2 3 2" xfId="35756" xr:uid="{E878919C-AB96-4D5C-97FD-A50A3B41277F}"/>
    <cellStyle name="Standaard 4 11 2 3 2 4" xfId="25572" xr:uid="{449948AE-3319-4424-9C56-8CFB0F7EEA08}"/>
    <cellStyle name="Standaard 4 11 2 3 3" xfId="7762" xr:uid="{30A4C9AC-90C0-457E-9AE7-048153107A25}"/>
    <cellStyle name="Standaard 4 11 2 3 3 2" xfId="17951" xr:uid="{5EE1A4BA-ABEB-456E-BA44-44275664E4B8}"/>
    <cellStyle name="Standaard 4 11 2 3 3 2 2" xfId="38320" xr:uid="{278152B0-DA08-458A-9F95-CB65DF79E13E}"/>
    <cellStyle name="Standaard 4 11 2 3 3 3" xfId="28136" xr:uid="{833ED485-FC39-4403-A61C-C421C8284F7F}"/>
    <cellStyle name="Standaard 4 11 2 3 4" xfId="12844" xr:uid="{E5846FBF-2C83-49F8-B1E7-96603655E88C}"/>
    <cellStyle name="Standaard 4 11 2 3 4 2" xfId="33213" xr:uid="{3AE937B6-6B65-4729-B1A2-AD55E68500B8}"/>
    <cellStyle name="Standaard 4 11 2 3 5" xfId="23029" xr:uid="{97ACBE0B-3198-4AD6-97BD-9A912BC0141B}"/>
    <cellStyle name="Standaard 4 11 2 4" xfId="3514" xr:uid="{FED2BBF8-40DD-477A-89F7-3F6E7ECB1EC8}"/>
    <cellStyle name="Standaard 4 11 2 4 2" xfId="7764" xr:uid="{34764DB1-E409-430A-BABF-48DE607C2465}"/>
    <cellStyle name="Standaard 4 11 2 4 2 2" xfId="17953" xr:uid="{ABB91FC9-7C90-417E-9A8C-1784EED65845}"/>
    <cellStyle name="Standaard 4 11 2 4 2 2 2" xfId="38322" xr:uid="{3368D0E3-91A6-46AD-8A71-C8AD9059CA50}"/>
    <cellStyle name="Standaard 4 11 2 4 2 3" xfId="28138" xr:uid="{9FBB6FA9-6DF0-40AF-9F93-49287091610C}"/>
    <cellStyle name="Standaard 4 11 2 4 3" xfId="13692" xr:uid="{C244FC02-182F-4AA8-853D-2E099099B6B5}"/>
    <cellStyle name="Standaard 4 11 2 4 3 2" xfId="34061" xr:uid="{463A9388-34DB-4B1E-92B9-55B308C7F914}"/>
    <cellStyle name="Standaard 4 11 2 4 4" xfId="23877" xr:uid="{D085A8A1-55AC-41B0-B239-D1404AC6D7F8}"/>
    <cellStyle name="Standaard 4 11 2 5" xfId="7759" xr:uid="{05BFEBF0-56E5-4A36-8374-1F95C70F63AB}"/>
    <cellStyle name="Standaard 4 11 2 5 2" xfId="17948" xr:uid="{B76C8B8F-0531-40CB-BA31-4BE019DB3797}"/>
    <cellStyle name="Standaard 4 11 2 5 2 2" xfId="38317" xr:uid="{41FAB853-2B65-4D45-85EE-5987381A01B2}"/>
    <cellStyle name="Standaard 4 11 2 5 3" xfId="28133" xr:uid="{09C863BF-B5E8-4783-9FA1-1CB37FDF971B}"/>
    <cellStyle name="Standaard 4 11 2 6" xfId="11149" xr:uid="{966A0A03-2C2B-4781-B1FE-B128CBAD7A63}"/>
    <cellStyle name="Standaard 4 11 2 6 2" xfId="31518" xr:uid="{787DE1AE-608C-48FA-BEE5-CE6EF62AC69F}"/>
    <cellStyle name="Standaard 4 11 2 7" xfId="21334" xr:uid="{36C3AE1F-8342-422F-9A5C-1B339BE6796F}"/>
    <cellStyle name="Standaard 4 11 3" xfId="1393" xr:uid="{82CB82A8-A47E-4251-9335-1E20F50E925D}"/>
    <cellStyle name="Standaard 4 11 3 2" xfId="3938" xr:uid="{29017E6B-423F-4661-A49A-210462E7965E}"/>
    <cellStyle name="Standaard 4 11 3 2 2" xfId="7766" xr:uid="{694137F0-2248-4382-A50B-4FF061D65526}"/>
    <cellStyle name="Standaard 4 11 3 2 2 2" xfId="17955" xr:uid="{29D7DF81-51D9-4FA9-B87B-BADBCA3CD4DB}"/>
    <cellStyle name="Standaard 4 11 3 2 2 2 2" xfId="38324" xr:uid="{CA178CFD-D0A6-4657-8E17-5DFE4D119EA0}"/>
    <cellStyle name="Standaard 4 11 3 2 2 3" xfId="28140" xr:uid="{BC1EE11D-BE99-4E40-8F61-710BCFB32559}"/>
    <cellStyle name="Standaard 4 11 3 2 3" xfId="14116" xr:uid="{BE8AEAE3-D223-4D85-8FC7-D8AF4AF43088}"/>
    <cellStyle name="Standaard 4 11 3 2 3 2" xfId="34485" xr:uid="{BC953AD4-AB45-4D27-AB18-B16D63C24D23}"/>
    <cellStyle name="Standaard 4 11 3 2 4" xfId="24301" xr:uid="{0533B887-6143-4229-84FF-7C6FE2A379F0}"/>
    <cellStyle name="Standaard 4 11 3 3" xfId="7765" xr:uid="{077B4A58-B534-4386-B6EA-E3BA11555C1B}"/>
    <cellStyle name="Standaard 4 11 3 3 2" xfId="17954" xr:uid="{A2F64305-3252-496F-A715-86C41C5664FF}"/>
    <cellStyle name="Standaard 4 11 3 3 2 2" xfId="38323" xr:uid="{85539011-B1CD-46A1-BE83-CE7B6D368E48}"/>
    <cellStyle name="Standaard 4 11 3 3 3" xfId="28139" xr:uid="{71A1CD10-5D84-42DE-855D-B27DBBF16FBF}"/>
    <cellStyle name="Standaard 4 11 3 4" xfId="11573" xr:uid="{8BA952B6-E269-4015-B8A4-360F0E9FA424}"/>
    <cellStyle name="Standaard 4 11 3 4 2" xfId="31942" xr:uid="{B3542D39-F9A4-470C-BA17-727D43897021}"/>
    <cellStyle name="Standaard 4 11 3 5" xfId="21758" xr:uid="{E57A1BED-4BAA-46CC-8220-FCF2E1647A34}"/>
    <cellStyle name="Standaard 4 11 4" xfId="2240" xr:uid="{63741D09-0AE5-4380-870F-2E3012B3A19C}"/>
    <cellStyle name="Standaard 4 11 4 2" xfId="4785" xr:uid="{84CC2C17-3A40-4EC5-AEFB-AA66168E2D34}"/>
    <cellStyle name="Standaard 4 11 4 2 2" xfId="7768" xr:uid="{7C68ABD8-0B71-4B46-A7D2-A49959B683FC}"/>
    <cellStyle name="Standaard 4 11 4 2 2 2" xfId="17957" xr:uid="{4F2AB656-0CF1-4C87-BFA5-5BAC5E5C892A}"/>
    <cellStyle name="Standaard 4 11 4 2 2 2 2" xfId="38326" xr:uid="{4418BAFA-4864-430F-953B-1DB0B9E6F231}"/>
    <cellStyle name="Standaard 4 11 4 2 2 3" xfId="28142" xr:uid="{A1AEB9D1-6FD4-4676-AA5F-9B4262361C61}"/>
    <cellStyle name="Standaard 4 11 4 2 3" xfId="14963" xr:uid="{0D322A9C-0A1C-4BCC-82B4-6F5B02E4477C}"/>
    <cellStyle name="Standaard 4 11 4 2 3 2" xfId="35332" xr:uid="{36551AA8-3954-487F-AC2F-C815284E683F}"/>
    <cellStyle name="Standaard 4 11 4 2 4" xfId="25148" xr:uid="{68D35017-AC81-4F2B-BAB1-E3C8BD8C64FC}"/>
    <cellStyle name="Standaard 4 11 4 3" xfId="7767" xr:uid="{63977F64-4E82-4663-AAD3-D8AE142FD667}"/>
    <cellStyle name="Standaard 4 11 4 3 2" xfId="17956" xr:uid="{A4181E02-ABBC-4010-8661-D2C4A1CE5823}"/>
    <cellStyle name="Standaard 4 11 4 3 2 2" xfId="38325" xr:uid="{766C5786-E3EC-45E0-A28B-92D0851C309F}"/>
    <cellStyle name="Standaard 4 11 4 3 3" xfId="28141" xr:uid="{01FAFEA8-4963-48CF-9F9B-00BD1FF93BA1}"/>
    <cellStyle name="Standaard 4 11 4 4" xfId="12420" xr:uid="{63DEFF0D-CA2B-4061-970B-B5002EC1E716}"/>
    <cellStyle name="Standaard 4 11 4 4 2" xfId="32789" xr:uid="{2E465883-CAB9-44FF-8D2F-935BAF9D7B38}"/>
    <cellStyle name="Standaard 4 11 4 5" xfId="22605" xr:uid="{142D8F52-92FA-421D-A72F-E57F56D457BF}"/>
    <cellStyle name="Standaard 4 11 5" xfId="3090" xr:uid="{61C97800-5B95-4A39-A6AA-D95120A78026}"/>
    <cellStyle name="Standaard 4 11 5 2" xfId="7769" xr:uid="{CC239EDE-7AE5-4081-98AF-611B33994BCF}"/>
    <cellStyle name="Standaard 4 11 5 2 2" xfId="17958" xr:uid="{FB761252-3627-45A9-B931-241843F8AA2E}"/>
    <cellStyle name="Standaard 4 11 5 2 2 2" xfId="38327" xr:uid="{ABF1114D-D47A-44F4-8D5E-B93A17A6CB98}"/>
    <cellStyle name="Standaard 4 11 5 2 3" xfId="28143" xr:uid="{FE793CEB-B72B-428B-BA43-838BF0DAEAF6}"/>
    <cellStyle name="Standaard 4 11 5 3" xfId="13268" xr:uid="{C3F1D386-9757-4526-ABFB-989230E65BC2}"/>
    <cellStyle name="Standaard 4 11 5 3 2" xfId="33637" xr:uid="{F07B762C-F826-49D0-A2E0-ED9B2F86F3C6}"/>
    <cellStyle name="Standaard 4 11 5 4" xfId="23453" xr:uid="{698E4565-47B1-44BA-BB5F-ECD54895A165}"/>
    <cellStyle name="Standaard 4 11 6" xfId="7758" xr:uid="{071A193D-E38F-4BF9-A028-12BC458573F3}"/>
    <cellStyle name="Standaard 4 11 6 2" xfId="17947" xr:uid="{B4120EE6-D241-48AC-B2D4-9514C3F47A2C}"/>
    <cellStyle name="Standaard 4 11 6 2 2" xfId="38316" xr:uid="{15E44E9A-0178-4866-BB8A-53CD5EDD9551}"/>
    <cellStyle name="Standaard 4 11 6 3" xfId="28132" xr:uid="{94C1FFC4-E86A-4563-8BCD-CF4683E6A209}"/>
    <cellStyle name="Standaard 4 11 7" xfId="10725" xr:uid="{3A6E7F3B-7776-43A3-B40A-91A864B15536}"/>
    <cellStyle name="Standaard 4 11 7 2" xfId="31094" xr:uid="{9CF0E175-9FF7-4F23-B6A4-41D23B004086}"/>
    <cellStyle name="Standaard 4 11 8" xfId="20910" xr:uid="{9D20FBB0-26CE-4E94-A8DC-A702D2F1B2BC}"/>
    <cellStyle name="Standaard 4 12" xfId="610" xr:uid="{B6D5A4E1-964C-4907-884C-98B77DFE32EB}"/>
    <cellStyle name="Standaard 4 12 2" xfId="1460" xr:uid="{E042E312-BB40-4FEB-A83C-61CF8D9A7A4D}"/>
    <cellStyle name="Standaard 4 12 2 2" xfId="4005" xr:uid="{62FD0E85-9D35-460D-A0DE-06F44C2B536F}"/>
    <cellStyle name="Standaard 4 12 2 2 2" xfId="7772" xr:uid="{11D5349D-0D6E-4317-937C-07938085B01E}"/>
    <cellStyle name="Standaard 4 12 2 2 2 2" xfId="17961" xr:uid="{4AF037B6-4439-427D-876B-96C104FDADA7}"/>
    <cellStyle name="Standaard 4 12 2 2 2 2 2" xfId="38330" xr:uid="{55500A40-A572-4B8C-A96E-A029FFF817FD}"/>
    <cellStyle name="Standaard 4 12 2 2 2 3" xfId="28146" xr:uid="{DE44FE76-5C8E-4AE5-BD6A-7E850B1635C0}"/>
    <cellStyle name="Standaard 4 12 2 2 3" xfId="14183" xr:uid="{10D30513-5B8E-42BC-A770-7C0A668AA784}"/>
    <cellStyle name="Standaard 4 12 2 2 3 2" xfId="34552" xr:uid="{DE3D1DE3-C97F-48CC-BC55-BD9E20D4D530}"/>
    <cellStyle name="Standaard 4 12 2 2 4" xfId="24368" xr:uid="{FEF45E83-0E47-416F-95B3-63A5C4A8EFE8}"/>
    <cellStyle name="Standaard 4 12 2 3" xfId="7771" xr:uid="{08884612-6A6C-4C7A-9266-ECBF3874141B}"/>
    <cellStyle name="Standaard 4 12 2 3 2" xfId="17960" xr:uid="{C648AA43-AF45-4C38-A0C5-9E58D3D5EC49}"/>
    <cellStyle name="Standaard 4 12 2 3 2 2" xfId="38329" xr:uid="{1AF369B7-A33E-433C-BF2F-E18C526F6254}"/>
    <cellStyle name="Standaard 4 12 2 3 3" xfId="28145" xr:uid="{3975BB9D-97DE-45D1-9777-FB5D2E813EC2}"/>
    <cellStyle name="Standaard 4 12 2 4" xfId="11640" xr:uid="{A69B77CC-B933-4126-A79D-BD813FA9C2DE}"/>
    <cellStyle name="Standaard 4 12 2 4 2" xfId="32009" xr:uid="{6BC37E25-B1EB-4301-884D-B3EB0D0A4966}"/>
    <cellStyle name="Standaard 4 12 2 5" xfId="21825" xr:uid="{2F87F441-BB77-4779-978C-043EE6550E86}"/>
    <cellStyle name="Standaard 4 12 3" xfId="2307" xr:uid="{EAA42E00-7CDF-484E-951B-89478CF91D99}"/>
    <cellStyle name="Standaard 4 12 3 2" xfId="4852" xr:uid="{02C7765D-96E5-4BE5-AE67-F7953101E13F}"/>
    <cellStyle name="Standaard 4 12 3 2 2" xfId="7774" xr:uid="{EF650F0B-1CF5-4E57-AD2F-C7B7DE086689}"/>
    <cellStyle name="Standaard 4 12 3 2 2 2" xfId="17963" xr:uid="{2AD561B0-0FDB-49FC-B613-54120D887BF2}"/>
    <cellStyle name="Standaard 4 12 3 2 2 2 2" xfId="38332" xr:uid="{C0B96E7D-FBEB-4D8B-A24B-4CAF829C1AFC}"/>
    <cellStyle name="Standaard 4 12 3 2 2 3" xfId="28148" xr:uid="{8288BD49-5E07-4B93-B384-E83DD6D330C2}"/>
    <cellStyle name="Standaard 4 12 3 2 3" xfId="15030" xr:uid="{AA9EAA54-15BF-4AF5-9240-9EA9651FD4A0}"/>
    <cellStyle name="Standaard 4 12 3 2 3 2" xfId="35399" xr:uid="{C8688627-A18B-4668-9620-07210C361752}"/>
    <cellStyle name="Standaard 4 12 3 2 4" xfId="25215" xr:uid="{0C7DA93C-3456-4443-9A8A-E83FD62A36BE}"/>
    <cellStyle name="Standaard 4 12 3 3" xfId="7773" xr:uid="{0B2677E4-B25B-49CC-8EE8-36598DB1F888}"/>
    <cellStyle name="Standaard 4 12 3 3 2" xfId="17962" xr:uid="{6405E40E-CDCB-4000-B609-43A7CDB0F1B6}"/>
    <cellStyle name="Standaard 4 12 3 3 2 2" xfId="38331" xr:uid="{5A28D348-487E-42AC-922D-0F6F7E0145B5}"/>
    <cellStyle name="Standaard 4 12 3 3 3" xfId="28147" xr:uid="{8CC53CC4-233F-44BE-B56B-7F57BC58B81A}"/>
    <cellStyle name="Standaard 4 12 3 4" xfId="12487" xr:uid="{B085418E-3857-40C0-B7E6-3D3C25D75267}"/>
    <cellStyle name="Standaard 4 12 3 4 2" xfId="32856" xr:uid="{ABBD499D-5807-416D-AFF6-CECF7B981CED}"/>
    <cellStyle name="Standaard 4 12 3 5" xfId="22672" xr:uid="{2EE0B644-525B-4D5B-A6FB-6825936746DA}"/>
    <cellStyle name="Standaard 4 12 4" xfId="3157" xr:uid="{7CEB91CD-CE66-42E0-B3F7-D207C9A8CC8C}"/>
    <cellStyle name="Standaard 4 12 4 2" xfId="7775" xr:uid="{66F1CF5E-A50D-4FC2-BCBB-FBCD21C030E2}"/>
    <cellStyle name="Standaard 4 12 4 2 2" xfId="17964" xr:uid="{D2922EF0-B11C-4A5F-8D04-CB65305851E5}"/>
    <cellStyle name="Standaard 4 12 4 2 2 2" xfId="38333" xr:uid="{50E4DD87-F4E2-4E6A-ABD4-D9B40F6DF292}"/>
    <cellStyle name="Standaard 4 12 4 2 3" xfId="28149" xr:uid="{DC6F931F-8F2F-40EC-95B5-EE60DF5E8BBC}"/>
    <cellStyle name="Standaard 4 12 4 3" xfId="13335" xr:uid="{B523669B-3BEF-4087-9E88-8C1F1D796EE0}"/>
    <cellStyle name="Standaard 4 12 4 3 2" xfId="33704" xr:uid="{4C240832-6E7C-4005-972D-E841D8013530}"/>
    <cellStyle name="Standaard 4 12 4 4" xfId="23520" xr:uid="{F5946623-8183-4C23-B05F-8E6C38B34AD3}"/>
    <cellStyle name="Standaard 4 12 5" xfId="7770" xr:uid="{DB9D9D78-425B-4917-B28C-7FD8163B7A25}"/>
    <cellStyle name="Standaard 4 12 5 2" xfId="17959" xr:uid="{AC6A8CE0-7FA6-4CE0-94BC-CC1CBCC83645}"/>
    <cellStyle name="Standaard 4 12 5 2 2" xfId="38328" xr:uid="{1738FF99-B8F1-4B1A-B891-A11B537A0EE5}"/>
    <cellStyle name="Standaard 4 12 5 3" xfId="28144" xr:uid="{4E924FE9-8AC8-45A1-B6FD-90EE6800681D}"/>
    <cellStyle name="Standaard 4 12 6" xfId="10792" xr:uid="{4163D88E-915A-4669-A6A4-861DDC0F5B4E}"/>
    <cellStyle name="Standaard 4 12 6 2" xfId="31161" xr:uid="{6115EA4D-78F4-4B02-98B3-72ACACC842A5}"/>
    <cellStyle name="Standaard 4 12 7" xfId="20977" xr:uid="{2A59783E-4DE6-4721-9803-069C9190ABEA}"/>
    <cellStyle name="Standaard 4 13" xfId="1036" xr:uid="{DDFD164C-5911-48FF-98EE-466C47B05A5F}"/>
    <cellStyle name="Standaard 4 13 2" xfId="3581" xr:uid="{BA9682F7-0883-4506-8324-00A1B74AC7FB}"/>
    <cellStyle name="Standaard 4 13 2 2" xfId="7777" xr:uid="{09725055-8116-4E01-BA5C-38C5279C8789}"/>
    <cellStyle name="Standaard 4 13 2 2 2" xfId="17966" xr:uid="{0F0993AE-A451-4FBC-B1F4-BFE97442EEF4}"/>
    <cellStyle name="Standaard 4 13 2 2 2 2" xfId="38335" xr:uid="{7C500086-559C-4330-9C44-6586542F630D}"/>
    <cellStyle name="Standaard 4 13 2 2 3" xfId="28151" xr:uid="{427AF610-A1ED-4B99-8C28-F8A3E9D8E2A2}"/>
    <cellStyle name="Standaard 4 13 2 3" xfId="13759" xr:uid="{194BFC18-FFF1-4526-9F66-88B009574527}"/>
    <cellStyle name="Standaard 4 13 2 3 2" xfId="34128" xr:uid="{68D6D3FC-30E2-4517-A5F4-923BD93EF2F1}"/>
    <cellStyle name="Standaard 4 13 2 4" xfId="23944" xr:uid="{F17F204D-67CA-44E2-BF32-B1078DAF6F83}"/>
    <cellStyle name="Standaard 4 13 3" xfId="7776" xr:uid="{C660DA5B-915C-4F78-83D0-BE63B8CBDE14}"/>
    <cellStyle name="Standaard 4 13 3 2" xfId="17965" xr:uid="{64506B09-7490-49DE-AC29-4FC2EA78DFD7}"/>
    <cellStyle name="Standaard 4 13 3 2 2" xfId="38334" xr:uid="{25E3F420-1A10-44A5-86A2-64191805C474}"/>
    <cellStyle name="Standaard 4 13 3 3" xfId="28150" xr:uid="{EFE99266-EF03-4D0F-B06C-D87E03EAB667}"/>
    <cellStyle name="Standaard 4 13 4" xfId="11216" xr:uid="{00839584-1BA0-4A8C-BD21-0C50B57A7517}"/>
    <cellStyle name="Standaard 4 13 4 2" xfId="31585" xr:uid="{6498D3A0-7362-4BBB-BBB4-EEF40070BD6A}"/>
    <cellStyle name="Standaard 4 13 5" xfId="21401" xr:uid="{3A730AAB-AFD8-4F19-B121-F0C5493FC95A}"/>
    <cellStyle name="Standaard 4 14" xfId="1883" xr:uid="{C195A3FA-CD51-4936-A42F-2FAD0B211498}"/>
    <cellStyle name="Standaard 4 14 2" xfId="4428" xr:uid="{313FD733-C71E-48CC-B371-23B0956FE063}"/>
    <cellStyle name="Standaard 4 14 2 2" xfId="7779" xr:uid="{01F28264-153D-492F-AD85-04AFD1EA617D}"/>
    <cellStyle name="Standaard 4 14 2 2 2" xfId="17968" xr:uid="{7D859071-FEB5-4366-84C7-1683451737CF}"/>
    <cellStyle name="Standaard 4 14 2 2 2 2" xfId="38337" xr:uid="{3338B901-A43D-4696-80CA-AC5F056E8918}"/>
    <cellStyle name="Standaard 4 14 2 2 3" xfId="28153" xr:uid="{99E79B10-836D-450B-83CF-B22BAC551D78}"/>
    <cellStyle name="Standaard 4 14 2 3" xfId="14606" xr:uid="{A82A3C78-ADD2-4789-9C13-61FDE3DD6F47}"/>
    <cellStyle name="Standaard 4 14 2 3 2" xfId="34975" xr:uid="{8E7EDDA7-400E-4FA0-B5CC-EF0070162043}"/>
    <cellStyle name="Standaard 4 14 2 4" xfId="24791" xr:uid="{94109E86-93F7-44E0-8D91-73FA4F190BAC}"/>
    <cellStyle name="Standaard 4 14 3" xfId="7778" xr:uid="{041E33F4-5977-405C-AFE4-B5955C01AA8C}"/>
    <cellStyle name="Standaard 4 14 3 2" xfId="17967" xr:uid="{BD4A78C2-EADE-48FC-94E2-2C8DC96C34D6}"/>
    <cellStyle name="Standaard 4 14 3 2 2" xfId="38336" xr:uid="{AD779523-13CC-43CB-9A7A-24A6C08303E9}"/>
    <cellStyle name="Standaard 4 14 3 3" xfId="28152" xr:uid="{52C439B6-3F72-42E6-A42A-EC7D86AE5207}"/>
    <cellStyle name="Standaard 4 14 4" xfId="12063" xr:uid="{4550D661-4E6C-4D60-8F33-39802156855B}"/>
    <cellStyle name="Standaard 4 14 4 2" xfId="32432" xr:uid="{9E41CAE3-284E-4690-B9F0-5BEE5445115B}"/>
    <cellStyle name="Standaard 4 14 5" xfId="22248" xr:uid="{A55D285E-288E-453E-BDCF-EAD8A8DC0F36}"/>
    <cellStyle name="Standaard 4 15" xfId="2733" xr:uid="{FD2A4D52-1FBA-4791-8C9F-88032B8FEDAB}"/>
    <cellStyle name="Standaard 4 15 2" xfId="7780" xr:uid="{EC47D9EA-61F1-4EFE-9354-6C637DE53110}"/>
    <cellStyle name="Standaard 4 15 2 2" xfId="17969" xr:uid="{B6C71F38-AAC1-4E22-B591-4922F34BF26F}"/>
    <cellStyle name="Standaard 4 15 2 2 2" xfId="38338" xr:uid="{653FC388-A3B9-43D7-A06B-01968455306A}"/>
    <cellStyle name="Standaard 4 15 2 3" xfId="28154" xr:uid="{1D9B172C-861F-4CEE-9A9F-C467FE443D27}"/>
    <cellStyle name="Standaard 4 15 3" xfId="12911" xr:uid="{0CF73C9B-53F4-4AB5-B309-60FFB047B838}"/>
    <cellStyle name="Standaard 4 15 3 2" xfId="33280" xr:uid="{112E38A5-EC68-46AF-912A-1C48FEDAF048}"/>
    <cellStyle name="Standaard 4 15 4" xfId="23096" xr:uid="{0D6B3541-88A1-4C12-893F-E465237230B5}"/>
    <cellStyle name="Standaard 4 16" xfId="7745" xr:uid="{C5C92401-BC0B-482F-ABA6-65AA7FA075EE}"/>
    <cellStyle name="Standaard 4 16 2" xfId="17934" xr:uid="{1827081C-BF30-4D19-94BC-1CF264D5B3C2}"/>
    <cellStyle name="Standaard 4 16 2 2" xfId="38303" xr:uid="{8CC7DE11-EF3D-4A41-8CE3-CF7AB5F50D67}"/>
    <cellStyle name="Standaard 4 16 3" xfId="28119" xr:uid="{163B063D-0827-451B-8AC6-5202DD97B736}"/>
    <cellStyle name="Standaard 4 17" xfId="10368" xr:uid="{6DADBC78-3CD6-486F-8647-AC9CC7546A8C}"/>
    <cellStyle name="Standaard 4 17 2" xfId="30737" xr:uid="{6094604B-427F-498A-8D57-5D7F61F6F8CB}"/>
    <cellStyle name="Standaard 4 18" xfId="20553" xr:uid="{B7B2D039-D012-42B5-9B0D-D8A85C037286}"/>
    <cellStyle name="Standaard 4 2" xfId="50" xr:uid="{DA58AE41-7E86-479D-BB4B-4A7B317E8E1F}"/>
    <cellStyle name="Standaard 4 2 10" xfId="543" xr:uid="{DEABCDAF-536E-4101-98CA-8BE8927C7B67}"/>
    <cellStyle name="Standaard 4 2 10 2" xfId="969" xr:uid="{AFE7CF61-77A5-4624-9BFF-9FD6BAA2CB34}"/>
    <cellStyle name="Standaard 4 2 10 2 2" xfId="1819" xr:uid="{A492A3DC-B15A-48D8-9C3D-5328FDE4C79E}"/>
    <cellStyle name="Standaard 4 2 10 2 2 2" xfId="4364" xr:uid="{F93D4AC0-C8CC-4D39-B746-936881D7B662}"/>
    <cellStyle name="Standaard 4 2 10 2 2 2 2" xfId="7785" xr:uid="{C8FB499F-A57C-4F39-9707-ACDD60E589D8}"/>
    <cellStyle name="Standaard 4 2 10 2 2 2 2 2" xfId="17974" xr:uid="{57DB9CAB-F725-47E6-A9CA-A5ED62D5B587}"/>
    <cellStyle name="Standaard 4 2 10 2 2 2 2 2 2" xfId="38343" xr:uid="{999994D3-93A3-42E7-AA8B-03A6785EF21E}"/>
    <cellStyle name="Standaard 4 2 10 2 2 2 2 3" xfId="28159" xr:uid="{BB4CD2AB-09BD-47B9-A41E-2A7889E84E72}"/>
    <cellStyle name="Standaard 4 2 10 2 2 2 3" xfId="14542" xr:uid="{45D90798-CDFD-4C38-AD13-5F06E2181336}"/>
    <cellStyle name="Standaard 4 2 10 2 2 2 3 2" xfId="34911" xr:uid="{99105417-A70D-4061-9E9B-9B95BCA2C0C5}"/>
    <cellStyle name="Standaard 4 2 10 2 2 2 4" xfId="24727" xr:uid="{405B8D46-82F5-4D70-A366-BCE837243965}"/>
    <cellStyle name="Standaard 4 2 10 2 2 3" xfId="7784" xr:uid="{ECE20330-0460-421A-886E-F8F50A5D2358}"/>
    <cellStyle name="Standaard 4 2 10 2 2 3 2" xfId="17973" xr:uid="{CE58CB92-C702-4226-95F8-2E4B3A55D722}"/>
    <cellStyle name="Standaard 4 2 10 2 2 3 2 2" xfId="38342" xr:uid="{218871FC-EDA8-4841-95E1-AF86D457C765}"/>
    <cellStyle name="Standaard 4 2 10 2 2 3 3" xfId="28158" xr:uid="{F4CD2522-75B7-4823-8915-B885CE02AD57}"/>
    <cellStyle name="Standaard 4 2 10 2 2 4" xfId="11999" xr:uid="{7FC47592-6FF2-45FC-8F6F-43FC0016A3C7}"/>
    <cellStyle name="Standaard 4 2 10 2 2 4 2" xfId="32368" xr:uid="{264B7DD4-D2EF-4C5C-AE63-44C791C0C14B}"/>
    <cellStyle name="Standaard 4 2 10 2 2 5" xfId="22184" xr:uid="{018F47EC-793D-49D8-9592-4308CBEBF6A5}"/>
    <cellStyle name="Standaard 4 2 10 2 3" xfId="2666" xr:uid="{063F4762-A523-4AA7-83D8-A2D9DFC4A9F9}"/>
    <cellStyle name="Standaard 4 2 10 2 3 2" xfId="5211" xr:uid="{3FCE0702-9989-44D8-951D-59AD92E4711E}"/>
    <cellStyle name="Standaard 4 2 10 2 3 2 2" xfId="7787" xr:uid="{30FD5893-61B1-465D-A300-DF405721122F}"/>
    <cellStyle name="Standaard 4 2 10 2 3 2 2 2" xfId="17976" xr:uid="{3C9C79CA-6F32-417F-B374-A771A2E76B12}"/>
    <cellStyle name="Standaard 4 2 10 2 3 2 2 2 2" xfId="38345" xr:uid="{39B36B02-2F20-4CCC-8F37-ED78D57FD0CB}"/>
    <cellStyle name="Standaard 4 2 10 2 3 2 2 3" xfId="28161" xr:uid="{1EE924E0-C57E-4BE7-ACAC-77B6EA868E25}"/>
    <cellStyle name="Standaard 4 2 10 2 3 2 3" xfId="15389" xr:uid="{253EBBEA-B495-4106-AA96-D9B676034A2B}"/>
    <cellStyle name="Standaard 4 2 10 2 3 2 3 2" xfId="35758" xr:uid="{794A4C8D-6B81-45B8-94BE-16CEC4C20B21}"/>
    <cellStyle name="Standaard 4 2 10 2 3 2 4" xfId="25574" xr:uid="{CAD30B87-A8BD-4CA4-BCA5-81E8FF6F0FD5}"/>
    <cellStyle name="Standaard 4 2 10 2 3 3" xfId="7786" xr:uid="{6FA87662-FF37-4101-92B6-4E51412D2835}"/>
    <cellStyle name="Standaard 4 2 10 2 3 3 2" xfId="17975" xr:uid="{D40B8690-BD6E-48F1-8A22-0538E6EA371C}"/>
    <cellStyle name="Standaard 4 2 10 2 3 3 2 2" xfId="38344" xr:uid="{C659B084-54E8-435A-AE8D-D9966DCF2A92}"/>
    <cellStyle name="Standaard 4 2 10 2 3 3 3" xfId="28160" xr:uid="{20094E26-7076-4E91-9BA0-84B282C151B4}"/>
    <cellStyle name="Standaard 4 2 10 2 3 4" xfId="12846" xr:uid="{71338F9C-9432-46A2-881F-5C2709CBBF0D}"/>
    <cellStyle name="Standaard 4 2 10 2 3 4 2" xfId="33215" xr:uid="{5925E6F3-5605-4C66-AF8F-0D3463E6A1DF}"/>
    <cellStyle name="Standaard 4 2 10 2 3 5" xfId="23031" xr:uid="{4C88BD42-215E-47A9-B110-638CF9A43D95}"/>
    <cellStyle name="Standaard 4 2 10 2 4" xfId="3516" xr:uid="{FC00B771-2F35-4D50-80AB-0389F9FE60C1}"/>
    <cellStyle name="Standaard 4 2 10 2 4 2" xfId="7788" xr:uid="{F98F5605-595E-4E8C-9919-5C0802ADCB48}"/>
    <cellStyle name="Standaard 4 2 10 2 4 2 2" xfId="17977" xr:uid="{AF7CC50F-14F8-47AA-8518-F06FD6EF847A}"/>
    <cellStyle name="Standaard 4 2 10 2 4 2 2 2" xfId="38346" xr:uid="{3CA497CD-EEDB-4B4F-A715-5BFAC6EB99DB}"/>
    <cellStyle name="Standaard 4 2 10 2 4 2 3" xfId="28162" xr:uid="{58DD8E62-8DD0-4A7B-944E-C244473ACFB0}"/>
    <cellStyle name="Standaard 4 2 10 2 4 3" xfId="13694" xr:uid="{C799D03C-21C6-484E-8C4F-3CAA620045D6}"/>
    <cellStyle name="Standaard 4 2 10 2 4 3 2" xfId="34063" xr:uid="{F4A260CE-79D7-4069-BBE3-14D3390F38F3}"/>
    <cellStyle name="Standaard 4 2 10 2 4 4" xfId="23879" xr:uid="{5767A7D9-577C-4DF8-B18E-E174DBCA46F5}"/>
    <cellStyle name="Standaard 4 2 10 2 5" xfId="7783" xr:uid="{5893BE02-2991-4B7C-B34C-4786ED245ADF}"/>
    <cellStyle name="Standaard 4 2 10 2 5 2" xfId="17972" xr:uid="{11DDCAF0-87B4-4EE3-AA2D-135CD07779E1}"/>
    <cellStyle name="Standaard 4 2 10 2 5 2 2" xfId="38341" xr:uid="{D488F0B9-6801-4B3B-B857-52FB512E80C4}"/>
    <cellStyle name="Standaard 4 2 10 2 5 3" xfId="28157" xr:uid="{770FE737-1638-45CD-8832-B18541B9A710}"/>
    <cellStyle name="Standaard 4 2 10 2 6" xfId="11151" xr:uid="{E26EFA27-128E-4730-80C8-C6058B0C7C72}"/>
    <cellStyle name="Standaard 4 2 10 2 6 2" xfId="31520" xr:uid="{5EB0932E-84E1-4712-A926-5F57D3BB1F5C}"/>
    <cellStyle name="Standaard 4 2 10 2 7" xfId="21336" xr:uid="{24012E76-6533-4F73-A76C-55869CF96006}"/>
    <cellStyle name="Standaard 4 2 10 3" xfId="1395" xr:uid="{800F55CC-5749-4584-9D90-987E277607C1}"/>
    <cellStyle name="Standaard 4 2 10 3 2" xfId="3940" xr:uid="{164F169D-4413-401A-B83D-DFB498BCA111}"/>
    <cellStyle name="Standaard 4 2 10 3 2 2" xfId="7790" xr:uid="{463D48D2-1190-4E82-B32C-35FE1A7D7972}"/>
    <cellStyle name="Standaard 4 2 10 3 2 2 2" xfId="17979" xr:uid="{316E5C63-B7DD-4FEC-B4D7-380BC96593AA}"/>
    <cellStyle name="Standaard 4 2 10 3 2 2 2 2" xfId="38348" xr:uid="{09D3F9E3-1C13-4FB5-A8EB-FB449436415B}"/>
    <cellStyle name="Standaard 4 2 10 3 2 2 3" xfId="28164" xr:uid="{BE2C20DA-614C-4B03-9932-3751E93931BC}"/>
    <cellStyle name="Standaard 4 2 10 3 2 3" xfId="14118" xr:uid="{6DA099D0-3A0D-4996-9CC4-1E07310BB742}"/>
    <cellStyle name="Standaard 4 2 10 3 2 3 2" xfId="34487" xr:uid="{51D82FBD-BDC0-4C0F-84AE-D40116A348B9}"/>
    <cellStyle name="Standaard 4 2 10 3 2 4" xfId="24303" xr:uid="{F5265A39-DAF3-4FDD-B559-409800CD97BA}"/>
    <cellStyle name="Standaard 4 2 10 3 3" xfId="7789" xr:uid="{D957F08B-5484-454B-93D5-007A2BC7F04F}"/>
    <cellStyle name="Standaard 4 2 10 3 3 2" xfId="17978" xr:uid="{C510B05C-6FB3-47B0-8B75-1389CD7E1E38}"/>
    <cellStyle name="Standaard 4 2 10 3 3 2 2" xfId="38347" xr:uid="{1779F309-6C09-4623-8B96-CA00637E1F49}"/>
    <cellStyle name="Standaard 4 2 10 3 3 3" xfId="28163" xr:uid="{A11B3C9B-AB98-42F6-8FB9-BC6CC92A136C}"/>
    <cellStyle name="Standaard 4 2 10 3 4" xfId="11575" xr:uid="{966B9C46-3F90-4E72-A481-BC2469B3E104}"/>
    <cellStyle name="Standaard 4 2 10 3 4 2" xfId="31944" xr:uid="{60C46555-486B-4B07-92EE-02717C435EAD}"/>
    <cellStyle name="Standaard 4 2 10 3 5" xfId="21760" xr:uid="{C6D599BD-310F-4AD3-80C6-65B9D1A3F33D}"/>
    <cellStyle name="Standaard 4 2 10 4" xfId="2242" xr:uid="{843FCAC8-FE97-4A27-A83D-DBEFA3C70AF4}"/>
    <cellStyle name="Standaard 4 2 10 4 2" xfId="4787" xr:uid="{F02203B0-1ED5-46A9-9418-B053B48CCAFF}"/>
    <cellStyle name="Standaard 4 2 10 4 2 2" xfId="7792" xr:uid="{C6B092CD-A430-4352-8FF1-DF0DFC9353B6}"/>
    <cellStyle name="Standaard 4 2 10 4 2 2 2" xfId="17981" xr:uid="{1AF1D503-275E-411E-BB5A-C3FC7622F5AD}"/>
    <cellStyle name="Standaard 4 2 10 4 2 2 2 2" xfId="38350" xr:uid="{019875B1-D4AB-49D0-9630-5A779B305441}"/>
    <cellStyle name="Standaard 4 2 10 4 2 2 3" xfId="28166" xr:uid="{C7FDFBCE-4C44-4BDF-A4D6-398AEE06B891}"/>
    <cellStyle name="Standaard 4 2 10 4 2 3" xfId="14965" xr:uid="{987E76DB-17AB-4348-8516-7E9E47C1D49B}"/>
    <cellStyle name="Standaard 4 2 10 4 2 3 2" xfId="35334" xr:uid="{3BC8711C-3D8C-42A8-94B0-27C18BA4AAD3}"/>
    <cellStyle name="Standaard 4 2 10 4 2 4" xfId="25150" xr:uid="{6B31BC71-2EAF-49BF-8C4C-9977FAC612AF}"/>
    <cellStyle name="Standaard 4 2 10 4 3" xfId="7791" xr:uid="{84008DB6-2636-4F40-9AE0-2D26E085BC92}"/>
    <cellStyle name="Standaard 4 2 10 4 3 2" xfId="17980" xr:uid="{49B4184F-6165-465D-B6BE-2A0D8C09B579}"/>
    <cellStyle name="Standaard 4 2 10 4 3 2 2" xfId="38349" xr:uid="{BBC5C0EA-7A85-4133-8E74-96386EACA071}"/>
    <cellStyle name="Standaard 4 2 10 4 3 3" xfId="28165" xr:uid="{E035FCBE-A654-4C37-8B29-E0DF75D9A271}"/>
    <cellStyle name="Standaard 4 2 10 4 4" xfId="12422" xr:uid="{7AF0E55A-2886-43F6-90E2-25264C93D10F}"/>
    <cellStyle name="Standaard 4 2 10 4 4 2" xfId="32791" xr:uid="{9B2015EE-5660-4DF1-8E46-11F9DE6A6ECF}"/>
    <cellStyle name="Standaard 4 2 10 4 5" xfId="22607" xr:uid="{E1A3F051-E6AD-4C70-B106-0D4CB61FC7A8}"/>
    <cellStyle name="Standaard 4 2 10 5" xfId="3092" xr:uid="{1D296010-9091-4B0C-BB3A-0B77BA38ABCA}"/>
    <cellStyle name="Standaard 4 2 10 5 2" xfId="7793" xr:uid="{ABB7A278-45B9-43F4-81A1-18216B6C8820}"/>
    <cellStyle name="Standaard 4 2 10 5 2 2" xfId="17982" xr:uid="{77A5D4AC-5BB9-440A-A3CF-3321C1C456E0}"/>
    <cellStyle name="Standaard 4 2 10 5 2 2 2" xfId="38351" xr:uid="{4AC222A6-023E-4B7E-95C6-CF519BFAFFD6}"/>
    <cellStyle name="Standaard 4 2 10 5 2 3" xfId="28167" xr:uid="{A0D6A884-FAB5-43AC-8DF5-6D5CBD4424E7}"/>
    <cellStyle name="Standaard 4 2 10 5 3" xfId="13270" xr:uid="{F12DB221-926B-4FB2-8C7B-00CBE94B435F}"/>
    <cellStyle name="Standaard 4 2 10 5 3 2" xfId="33639" xr:uid="{00D1DCAC-C3E4-4BAD-A162-B46F146C2FAB}"/>
    <cellStyle name="Standaard 4 2 10 5 4" xfId="23455" xr:uid="{7D34FE08-FE0B-4F37-8F93-61272BF52CA1}"/>
    <cellStyle name="Standaard 4 2 10 6" xfId="7782" xr:uid="{7138F641-00CA-455E-BF20-174DA4FDFEF4}"/>
    <cellStyle name="Standaard 4 2 10 6 2" xfId="17971" xr:uid="{F8BA5187-E362-4367-9BD5-7B7E51A3F91C}"/>
    <cellStyle name="Standaard 4 2 10 6 2 2" xfId="38340" xr:uid="{DBCF2B50-AF7D-4118-A3D0-7EE6E8E60B9B}"/>
    <cellStyle name="Standaard 4 2 10 6 3" xfId="28156" xr:uid="{7305E4F1-EA88-4C38-B284-D4693BD71EA7}"/>
    <cellStyle name="Standaard 4 2 10 7" xfId="10727" xr:uid="{15C987B4-F4C6-40A5-B223-7BA0B2860A00}"/>
    <cellStyle name="Standaard 4 2 10 7 2" xfId="31096" xr:uid="{69968879-05DD-4606-9E02-2AE3EA7F8935}"/>
    <cellStyle name="Standaard 4 2 10 8" xfId="20912" xr:uid="{62683B05-BB03-46F9-AED7-AD258B5AAD54}"/>
    <cellStyle name="Standaard 4 2 11" xfId="612" xr:uid="{F546A38F-B127-45E5-A0BB-623B7C2ADF5B}"/>
    <cellStyle name="Standaard 4 2 11 2" xfId="1462" xr:uid="{B5509C8B-5EB4-4FA7-B5A0-C2761D5281F2}"/>
    <cellStyle name="Standaard 4 2 11 2 2" xfId="4007" xr:uid="{124F95EB-AB2D-4782-ADC0-3BE8036A3907}"/>
    <cellStyle name="Standaard 4 2 11 2 2 2" xfId="7796" xr:uid="{92779542-1F4D-4A9B-AC7F-72F2F1CD6AA3}"/>
    <cellStyle name="Standaard 4 2 11 2 2 2 2" xfId="17985" xr:uid="{0D888E02-8940-4AC8-80F9-D981C66CD6D9}"/>
    <cellStyle name="Standaard 4 2 11 2 2 2 2 2" xfId="38354" xr:uid="{3CA824C3-6A57-40E6-86B9-CA998EB9060A}"/>
    <cellStyle name="Standaard 4 2 11 2 2 2 3" xfId="28170" xr:uid="{BD7C43BB-E127-4129-A343-D0543C395246}"/>
    <cellStyle name="Standaard 4 2 11 2 2 3" xfId="14185" xr:uid="{CAA959AA-205B-4245-9F7B-37CA5DB68560}"/>
    <cellStyle name="Standaard 4 2 11 2 2 3 2" xfId="34554" xr:uid="{6125BBCA-8E59-46FE-89A3-AEB5F79BEAD9}"/>
    <cellStyle name="Standaard 4 2 11 2 2 4" xfId="24370" xr:uid="{82BC3B5E-AA62-40CB-B542-C66DC1CE4B16}"/>
    <cellStyle name="Standaard 4 2 11 2 3" xfId="7795" xr:uid="{0678D1B9-2228-4DA3-9B6D-6B8C237FBB88}"/>
    <cellStyle name="Standaard 4 2 11 2 3 2" xfId="17984" xr:uid="{A608C84B-9655-4248-A2FA-DB981E4A9F92}"/>
    <cellStyle name="Standaard 4 2 11 2 3 2 2" xfId="38353" xr:uid="{8F70DC13-C899-4345-A210-A8394C06554F}"/>
    <cellStyle name="Standaard 4 2 11 2 3 3" xfId="28169" xr:uid="{DCDD2953-782A-4C0E-A8BA-178CC658B456}"/>
    <cellStyle name="Standaard 4 2 11 2 4" xfId="11642" xr:uid="{B691ECF2-E64E-4463-BABE-039F78413233}"/>
    <cellStyle name="Standaard 4 2 11 2 4 2" xfId="32011" xr:uid="{AD326004-85E6-4919-B85F-6F965BD51B6C}"/>
    <cellStyle name="Standaard 4 2 11 2 5" xfId="21827" xr:uid="{C7EEC58A-D29F-48CD-8019-CE5F16E679F6}"/>
    <cellStyle name="Standaard 4 2 11 3" xfId="2309" xr:uid="{680311E6-8C2C-47C5-AB84-FAF55E9D31B0}"/>
    <cellStyle name="Standaard 4 2 11 3 2" xfId="4854" xr:uid="{1B1061AC-32FF-4EDD-B084-5D6050F81558}"/>
    <cellStyle name="Standaard 4 2 11 3 2 2" xfId="7798" xr:uid="{F3155CF7-19B8-4A5E-A2EF-19D12CE3C57D}"/>
    <cellStyle name="Standaard 4 2 11 3 2 2 2" xfId="17987" xr:uid="{4AC84240-4521-4CF9-9D62-AF693D991048}"/>
    <cellStyle name="Standaard 4 2 11 3 2 2 2 2" xfId="38356" xr:uid="{C55FCBD4-7583-4BE4-A458-7B3AD7A5EEB6}"/>
    <cellStyle name="Standaard 4 2 11 3 2 2 3" xfId="28172" xr:uid="{14C211BD-1C9E-4064-8146-4C532FC4696C}"/>
    <cellStyle name="Standaard 4 2 11 3 2 3" xfId="15032" xr:uid="{26E73E3A-7EB4-4DD4-A4BD-C46F1B2E40FF}"/>
    <cellStyle name="Standaard 4 2 11 3 2 3 2" xfId="35401" xr:uid="{7788BA6B-462F-4929-9637-76DA916198B9}"/>
    <cellStyle name="Standaard 4 2 11 3 2 4" xfId="25217" xr:uid="{F7138D22-2D8E-400E-9FDD-1941D9701A43}"/>
    <cellStyle name="Standaard 4 2 11 3 3" xfId="7797" xr:uid="{ADB23CFC-2152-4E42-86AD-216836B201C6}"/>
    <cellStyle name="Standaard 4 2 11 3 3 2" xfId="17986" xr:uid="{79F2FE8F-ED73-4E5C-82A4-31892EAABF93}"/>
    <cellStyle name="Standaard 4 2 11 3 3 2 2" xfId="38355" xr:uid="{7024FE20-F57E-4E5C-A820-5A57713D7258}"/>
    <cellStyle name="Standaard 4 2 11 3 3 3" xfId="28171" xr:uid="{9F2ECDDD-E4E0-4AD5-B69D-2B3DFD8467FF}"/>
    <cellStyle name="Standaard 4 2 11 3 4" xfId="12489" xr:uid="{E16F38CE-2193-4116-AB4D-7AEDD9B75B56}"/>
    <cellStyle name="Standaard 4 2 11 3 4 2" xfId="32858" xr:uid="{6E2CBF8A-6DAC-45C5-BD74-1C59BF16EE71}"/>
    <cellStyle name="Standaard 4 2 11 3 5" xfId="22674" xr:uid="{6B814908-C096-458E-9D05-458C4E16648F}"/>
    <cellStyle name="Standaard 4 2 11 4" xfId="3159" xr:uid="{0182099F-D66F-4B39-AB93-5915D662D37F}"/>
    <cellStyle name="Standaard 4 2 11 4 2" xfId="7799" xr:uid="{5ABEB935-F978-42FC-970D-C9D42E9785B5}"/>
    <cellStyle name="Standaard 4 2 11 4 2 2" xfId="17988" xr:uid="{9FA32E7D-5DA7-44C3-9563-15A4C567AE14}"/>
    <cellStyle name="Standaard 4 2 11 4 2 2 2" xfId="38357" xr:uid="{39CC6E49-FDBE-4790-92E6-24BAF99432B5}"/>
    <cellStyle name="Standaard 4 2 11 4 2 3" xfId="28173" xr:uid="{1D8475FD-5BDE-4E6C-B5A3-BBD1EFFF926D}"/>
    <cellStyle name="Standaard 4 2 11 4 3" xfId="13337" xr:uid="{4B2E561C-A355-4CE9-8322-259CC3210FFA}"/>
    <cellStyle name="Standaard 4 2 11 4 3 2" xfId="33706" xr:uid="{F07E8CDF-EBAD-4EB9-8E31-90D36410A010}"/>
    <cellStyle name="Standaard 4 2 11 4 4" xfId="23522" xr:uid="{6E6566D6-01E7-45E3-B5E7-0DAAE0A13FAE}"/>
    <cellStyle name="Standaard 4 2 11 5" xfId="7794" xr:uid="{0DA10DA1-FB67-4B4C-99E4-759A24DF7736}"/>
    <cellStyle name="Standaard 4 2 11 5 2" xfId="17983" xr:uid="{BD1EB8CD-D1CC-4D35-B747-74B43040FDEA}"/>
    <cellStyle name="Standaard 4 2 11 5 2 2" xfId="38352" xr:uid="{4AD290B4-5793-476D-A5F2-AA58F2EA8C58}"/>
    <cellStyle name="Standaard 4 2 11 5 3" xfId="28168" xr:uid="{7EDED14D-0736-421B-9304-A7469DEC50D2}"/>
    <cellStyle name="Standaard 4 2 11 6" xfId="10794" xr:uid="{06D63456-36C4-4600-B13F-4473D2F5F140}"/>
    <cellStyle name="Standaard 4 2 11 6 2" xfId="31163" xr:uid="{6F211768-6772-4336-BA45-2BDDE9F03B13}"/>
    <cellStyle name="Standaard 4 2 11 7" xfId="20979" xr:uid="{61F120AF-42D0-4645-9AB5-C00EAF6F9D24}"/>
    <cellStyle name="Standaard 4 2 12" xfId="1038" xr:uid="{B50E5887-7382-427B-90C9-9DCE9ADD3860}"/>
    <cellStyle name="Standaard 4 2 12 2" xfId="3583" xr:uid="{2698EEBA-2A16-40A4-ACEE-529EAE09C7D6}"/>
    <cellStyle name="Standaard 4 2 12 2 2" xfId="7801" xr:uid="{6315EE2C-7B9C-413E-AA66-90E0B16AE900}"/>
    <cellStyle name="Standaard 4 2 12 2 2 2" xfId="17990" xr:uid="{82B21225-E727-4A9E-AB1E-49A6EF50E816}"/>
    <cellStyle name="Standaard 4 2 12 2 2 2 2" xfId="38359" xr:uid="{927DD451-6AA1-41C4-A6CA-7072AD60A811}"/>
    <cellStyle name="Standaard 4 2 12 2 2 3" xfId="28175" xr:uid="{0355D432-A565-49EC-A381-E506E9266EF3}"/>
    <cellStyle name="Standaard 4 2 12 2 3" xfId="13761" xr:uid="{C0CD4631-819E-4FF6-95F7-F94B2D6F4E33}"/>
    <cellStyle name="Standaard 4 2 12 2 3 2" xfId="34130" xr:uid="{103D6EC7-EAD2-49AC-879B-BB0882214031}"/>
    <cellStyle name="Standaard 4 2 12 2 4" xfId="23946" xr:uid="{8B6DF5E3-A296-4597-ADA5-0AC82825A930}"/>
    <cellStyle name="Standaard 4 2 12 3" xfId="7800" xr:uid="{2E3C1CA1-868D-4951-8764-031BFF8B5E4E}"/>
    <cellStyle name="Standaard 4 2 12 3 2" xfId="17989" xr:uid="{A8E12AC8-AC23-40E8-88E2-BB425F631588}"/>
    <cellStyle name="Standaard 4 2 12 3 2 2" xfId="38358" xr:uid="{952CA381-8F47-4C00-B209-77F220EE3623}"/>
    <cellStyle name="Standaard 4 2 12 3 3" xfId="28174" xr:uid="{3F65A984-7B1B-4007-9FD0-65A5E0BA950F}"/>
    <cellStyle name="Standaard 4 2 12 4" xfId="11218" xr:uid="{AB663E22-2B53-45B8-B8B7-EE6D502A07F8}"/>
    <cellStyle name="Standaard 4 2 12 4 2" xfId="31587" xr:uid="{7D2DCDBD-A729-4B2D-89A4-5EEEE6B76D7B}"/>
    <cellStyle name="Standaard 4 2 12 5" xfId="21403" xr:uid="{6066C92B-EA22-4AEB-A17D-6751D6AC9518}"/>
    <cellStyle name="Standaard 4 2 13" xfId="1885" xr:uid="{17CA018C-0FF5-45E8-BFB8-A1AEF5AA9EA4}"/>
    <cellStyle name="Standaard 4 2 13 2" xfId="4430" xr:uid="{E150E7A4-2D34-4C9A-8945-ADF17C9AB2CF}"/>
    <cellStyle name="Standaard 4 2 13 2 2" xfId="7803" xr:uid="{C1286A1A-5592-4F0D-AFD3-AAF47FD23D8F}"/>
    <cellStyle name="Standaard 4 2 13 2 2 2" xfId="17992" xr:uid="{73FF71F1-ABED-4DDB-82A9-7940FBEAF16D}"/>
    <cellStyle name="Standaard 4 2 13 2 2 2 2" xfId="38361" xr:uid="{FBC29779-16EC-43E4-9551-15B632FC9098}"/>
    <cellStyle name="Standaard 4 2 13 2 2 3" xfId="28177" xr:uid="{B6A8BB4D-1A3E-43FF-8285-9276CAD92E36}"/>
    <cellStyle name="Standaard 4 2 13 2 3" xfId="14608" xr:uid="{5EEC07CF-723C-473A-ADB5-547ADC97177E}"/>
    <cellStyle name="Standaard 4 2 13 2 3 2" xfId="34977" xr:uid="{FEE94A53-7979-435C-A9BC-04005BB55741}"/>
    <cellStyle name="Standaard 4 2 13 2 4" xfId="24793" xr:uid="{D28E3150-C6B0-45CB-8C42-2C77EE08D2E9}"/>
    <cellStyle name="Standaard 4 2 13 3" xfId="7802" xr:uid="{C7AB88C8-46B0-45F0-8E39-C886E869EB28}"/>
    <cellStyle name="Standaard 4 2 13 3 2" xfId="17991" xr:uid="{F7AF430C-F559-4E49-9016-71A8D38AE20A}"/>
    <cellStyle name="Standaard 4 2 13 3 2 2" xfId="38360" xr:uid="{A114DF7A-8590-4C90-AE64-31C05278C38A}"/>
    <cellStyle name="Standaard 4 2 13 3 3" xfId="28176" xr:uid="{1672CE93-85F8-4255-BFEA-D8CCC7F34BF0}"/>
    <cellStyle name="Standaard 4 2 13 4" xfId="12065" xr:uid="{89FB0C8D-F204-490E-AF8B-0C83625D6BE4}"/>
    <cellStyle name="Standaard 4 2 13 4 2" xfId="32434" xr:uid="{18B2043B-55E8-4CED-9221-EB5F6A4C8F73}"/>
    <cellStyle name="Standaard 4 2 13 5" xfId="22250" xr:uid="{6CDCCF64-0B72-48FF-A704-B8E0A62BACFF}"/>
    <cellStyle name="Standaard 4 2 14" xfId="2735" xr:uid="{2AC8C9FF-562F-4FD9-8FCF-1E047A7A5259}"/>
    <cellStyle name="Standaard 4 2 14 2" xfId="7804" xr:uid="{5D97DE4E-12A9-4E39-8C1D-4E35CDC146E7}"/>
    <cellStyle name="Standaard 4 2 14 2 2" xfId="17993" xr:uid="{849BD6E4-B708-48F1-81B7-24715EA3DFAD}"/>
    <cellStyle name="Standaard 4 2 14 2 2 2" xfId="38362" xr:uid="{9978C146-0623-4D51-8B47-47AD9118907B}"/>
    <cellStyle name="Standaard 4 2 14 2 3" xfId="28178" xr:uid="{40D3E47C-59A7-4409-B21A-EA1D8F6A76DF}"/>
    <cellStyle name="Standaard 4 2 14 3" xfId="12913" xr:uid="{9AAAFCBB-D822-49D2-B178-825455F7993E}"/>
    <cellStyle name="Standaard 4 2 14 3 2" xfId="33282" xr:uid="{76BBDD30-86FC-4AE7-834B-DD8145145AAC}"/>
    <cellStyle name="Standaard 4 2 14 4" xfId="23098" xr:uid="{54CD08EF-60E8-478A-8872-6C440CC966B0}"/>
    <cellStyle name="Standaard 4 2 15" xfId="7781" xr:uid="{A85771D7-908F-4E78-8BEA-E0909BDAD730}"/>
    <cellStyle name="Standaard 4 2 15 2" xfId="17970" xr:uid="{830A301B-DE7F-4521-8072-D92B2C9B7A29}"/>
    <cellStyle name="Standaard 4 2 15 2 2" xfId="38339" xr:uid="{DB5A452A-F98B-4219-BC9D-B4DB821B2EA2}"/>
    <cellStyle name="Standaard 4 2 15 3" xfId="28155" xr:uid="{2BE786B6-3D12-4DFF-B7A1-F76A2978291A}"/>
    <cellStyle name="Standaard 4 2 16" xfId="10370" xr:uid="{D27897E5-5A20-4928-A2A7-D6FAEF150FD1}"/>
    <cellStyle name="Standaard 4 2 16 2" xfId="30739" xr:uid="{84D71F8C-6161-4A05-8730-66C0452AC1E3}"/>
    <cellStyle name="Standaard 4 2 17" xfId="20555" xr:uid="{5C339F8B-739F-4417-B8CD-142E0D8F5946}"/>
    <cellStyle name="Standaard 4 2 2" xfId="58" xr:uid="{A7EB1A36-6489-458F-8FBE-B7739C04DCA3}"/>
    <cellStyle name="Standaard 4 2 2 10" xfId="1893" xr:uid="{6412DFAD-33EA-40E0-BCA4-28B912DC5A94}"/>
    <cellStyle name="Standaard 4 2 2 10 2" xfId="4438" xr:uid="{0FEE8855-1760-44C3-9942-FE645C412879}"/>
    <cellStyle name="Standaard 4 2 2 10 2 2" xfId="7807" xr:uid="{4BC5FFB2-5535-4A66-B73B-8775ABA9BEE8}"/>
    <cellStyle name="Standaard 4 2 2 10 2 2 2" xfId="17996" xr:uid="{BA472F79-8C6B-49E3-AC5F-EC63C3713357}"/>
    <cellStyle name="Standaard 4 2 2 10 2 2 2 2" xfId="38365" xr:uid="{292194DB-D26D-476E-82E6-E633B206CB55}"/>
    <cellStyle name="Standaard 4 2 2 10 2 2 3" xfId="28181" xr:uid="{2F45A8FA-B1C6-4C94-A781-1D80DB76EDE7}"/>
    <cellStyle name="Standaard 4 2 2 10 2 3" xfId="14616" xr:uid="{7C5F1F86-A9E8-487E-9D32-F281B8A9AFC1}"/>
    <cellStyle name="Standaard 4 2 2 10 2 3 2" xfId="34985" xr:uid="{AB1084BF-F584-49B5-85DB-58F924ACC0CB}"/>
    <cellStyle name="Standaard 4 2 2 10 2 4" xfId="24801" xr:uid="{22F1C9CC-190C-47EF-904E-EDDF98761050}"/>
    <cellStyle name="Standaard 4 2 2 10 3" xfId="7806" xr:uid="{39FCA0D8-F19F-4CB1-A767-AD7878FA333C}"/>
    <cellStyle name="Standaard 4 2 2 10 3 2" xfId="17995" xr:uid="{964C61FF-6980-446F-93D6-619C2768330A}"/>
    <cellStyle name="Standaard 4 2 2 10 3 2 2" xfId="38364" xr:uid="{B5CA5109-E3DC-408D-9ED6-7F3D973D9456}"/>
    <cellStyle name="Standaard 4 2 2 10 3 3" xfId="28180" xr:uid="{EDC6EE03-54CB-4AC7-865E-2E207AD82C1B}"/>
    <cellStyle name="Standaard 4 2 2 10 4" xfId="12073" xr:uid="{D7B2E9C8-4121-4E99-B2DD-9CD930D9B5CA}"/>
    <cellStyle name="Standaard 4 2 2 10 4 2" xfId="32442" xr:uid="{746A6140-FC23-42C4-AC59-0D637342A425}"/>
    <cellStyle name="Standaard 4 2 2 10 5" xfId="22258" xr:uid="{CCD08D8D-96CE-4BF1-A7A1-212ED9C1DB92}"/>
    <cellStyle name="Standaard 4 2 2 11" xfId="2743" xr:uid="{8E9BA60F-BCF0-4951-BA61-FC026DAFF9CF}"/>
    <cellStyle name="Standaard 4 2 2 11 2" xfId="7808" xr:uid="{E7DB3371-A018-4B1B-B8CB-6F80DAB808B1}"/>
    <cellStyle name="Standaard 4 2 2 11 2 2" xfId="17997" xr:uid="{4C435015-09EC-4350-A888-B32EBCBCFE53}"/>
    <cellStyle name="Standaard 4 2 2 11 2 2 2" xfId="38366" xr:uid="{77837EBD-A991-4534-AA36-15BD15CC4A39}"/>
    <cellStyle name="Standaard 4 2 2 11 2 3" xfId="28182" xr:uid="{89331DB4-55C3-4A74-A1C5-36500997849B}"/>
    <cellStyle name="Standaard 4 2 2 11 3" xfId="12921" xr:uid="{F447223E-C66C-4F7B-BB1D-F4BF3FE6A29E}"/>
    <cellStyle name="Standaard 4 2 2 11 3 2" xfId="33290" xr:uid="{3600856C-8255-4112-9AFD-D537DB955F73}"/>
    <cellStyle name="Standaard 4 2 2 11 4" xfId="23106" xr:uid="{DD647A6E-7E36-4AD3-B255-35552503D189}"/>
    <cellStyle name="Standaard 4 2 2 12" xfId="7805" xr:uid="{B07EA17D-9EAC-496C-BD4B-F987DEA7BF0B}"/>
    <cellStyle name="Standaard 4 2 2 12 2" xfId="17994" xr:uid="{239E5E86-792C-4067-BC2A-F480AD6C0247}"/>
    <cellStyle name="Standaard 4 2 2 12 2 2" xfId="38363" xr:uid="{17BFD88B-A2C1-4D00-8F56-45583A535879}"/>
    <cellStyle name="Standaard 4 2 2 12 3" xfId="28179" xr:uid="{E7AD1979-E0AB-4BB2-AF03-CE9591155CA4}"/>
    <cellStyle name="Standaard 4 2 2 13" xfId="10378" xr:uid="{C4D2B761-183E-4A26-BB08-255E6BC842E3}"/>
    <cellStyle name="Standaard 4 2 2 13 2" xfId="30747" xr:uid="{1B40C4A5-BCF7-4BC5-9EE9-80D189E3158D}"/>
    <cellStyle name="Standaard 4 2 2 14" xfId="20563" xr:uid="{7854F641-88EF-4A8E-976E-FF3A04FBEC2B}"/>
    <cellStyle name="Standaard 4 2 2 2" xfId="77" xr:uid="{7756D0A4-E0E4-40FB-B51F-A91040DD6273}"/>
    <cellStyle name="Standaard 4 2 2 2 10" xfId="2760" xr:uid="{7F817645-6680-447B-8291-B34E07A13624}"/>
    <cellStyle name="Standaard 4 2 2 2 10 2" xfId="7810" xr:uid="{BD314722-8E5E-4868-B7EC-552EC10BB6CC}"/>
    <cellStyle name="Standaard 4 2 2 2 10 2 2" xfId="17999" xr:uid="{7917B437-C2DE-40B5-931B-15FE62529722}"/>
    <cellStyle name="Standaard 4 2 2 2 10 2 2 2" xfId="38368" xr:uid="{87F24006-C735-4E6A-8D67-48789EBE3CA2}"/>
    <cellStyle name="Standaard 4 2 2 2 10 2 3" xfId="28184" xr:uid="{6B9C1D4A-D266-4C20-B421-35073615E19F}"/>
    <cellStyle name="Standaard 4 2 2 2 10 3" xfId="12938" xr:uid="{F40F3799-F95F-4C79-B045-4FB6F5A1D5F8}"/>
    <cellStyle name="Standaard 4 2 2 2 10 3 2" xfId="33307" xr:uid="{58506573-BB02-496D-BF93-DEA046820FCB}"/>
    <cellStyle name="Standaard 4 2 2 2 10 4" xfId="23123" xr:uid="{69908FD6-1E3D-4493-A928-4D1A923A54FD}"/>
    <cellStyle name="Standaard 4 2 2 2 11" xfId="7809" xr:uid="{181D0FA7-2EAC-4550-A527-A482F1910B86}"/>
    <cellStyle name="Standaard 4 2 2 2 11 2" xfId="17998" xr:uid="{25A00D63-5BE5-43F4-9CDE-921C32F6A251}"/>
    <cellStyle name="Standaard 4 2 2 2 11 2 2" xfId="38367" xr:uid="{57C93DE3-E7C7-4025-95A7-DE45151BDC1D}"/>
    <cellStyle name="Standaard 4 2 2 2 11 3" xfId="28183" xr:uid="{610281E2-5EE6-4462-ACB2-9B222048904F}"/>
    <cellStyle name="Standaard 4 2 2 2 12" xfId="10395" xr:uid="{19031522-9346-45B7-B11D-A20834B3F032}"/>
    <cellStyle name="Standaard 4 2 2 2 12 2" xfId="30764" xr:uid="{136E5ABD-4DDE-4BE5-985B-C3E0E2F4EE8A}"/>
    <cellStyle name="Standaard 4 2 2 2 13" xfId="20580" xr:uid="{2FFD763A-1347-4ABD-8D3B-C5E1C2E3F0E7}"/>
    <cellStyle name="Standaard 4 2 2 2 2" xfId="110" xr:uid="{DC20FFC4-EC23-4D9A-90D9-D73109A586E3}"/>
    <cellStyle name="Standaard 4 2 2 2 2 10" xfId="7811" xr:uid="{AA48A749-F0B7-49B3-AF8B-33853F8EFF0F}"/>
    <cellStyle name="Standaard 4 2 2 2 2 10 2" xfId="18000" xr:uid="{0D99A415-0573-4DBC-88C9-E1874A2BBC77}"/>
    <cellStyle name="Standaard 4 2 2 2 2 10 2 2" xfId="38369" xr:uid="{38E5B196-52AD-420D-9D97-03538FCBC6BD}"/>
    <cellStyle name="Standaard 4 2 2 2 2 10 3" xfId="28185" xr:uid="{811D50C2-D633-4ED2-ACDF-078B26D1BE19}"/>
    <cellStyle name="Standaard 4 2 2 2 2 11" xfId="10428" xr:uid="{A8E17EEA-14DB-4A2F-A9D8-663BA56FF8E9}"/>
    <cellStyle name="Standaard 4 2 2 2 2 11 2" xfId="30797" xr:uid="{64CE5686-A413-42DD-8AE1-7BF8588A601D}"/>
    <cellStyle name="Standaard 4 2 2 2 2 12" xfId="20613" xr:uid="{AF780E73-CBAA-4B27-8C49-3002CB681772}"/>
    <cellStyle name="Standaard 4 2 2 2 2 2" xfId="176" xr:uid="{6D150E0D-3308-4201-93DB-313D31FA0C7B}"/>
    <cellStyle name="Standaard 4 2 2 2 2 2 2" xfId="312" xr:uid="{D1CE7BDE-7C27-418A-99CF-0ECD0E57F0A3}"/>
    <cellStyle name="Standaard 4 2 2 2 2 2 2 2" xfId="870" xr:uid="{467B8A5C-9347-48BD-A315-F1900B6311CD}"/>
    <cellStyle name="Standaard 4 2 2 2 2 2 2 2 2" xfId="1720" xr:uid="{6A1F0313-CA63-4830-8DCD-562601E17EA4}"/>
    <cellStyle name="Standaard 4 2 2 2 2 2 2 2 2 2" xfId="4265" xr:uid="{9A8A8C9A-9446-4D3F-88D1-2ADAF460F64A}"/>
    <cellStyle name="Standaard 4 2 2 2 2 2 2 2 2 2 2" xfId="7816" xr:uid="{6E30D1BE-AA12-4DE0-8D2A-D0D999CCEE41}"/>
    <cellStyle name="Standaard 4 2 2 2 2 2 2 2 2 2 2 2" xfId="18005" xr:uid="{19994C8D-2030-4A1F-92A2-EA1DC9709F0D}"/>
    <cellStyle name="Standaard 4 2 2 2 2 2 2 2 2 2 2 2 2" xfId="38374" xr:uid="{63F80948-C164-44AD-B786-C3C68BFACA43}"/>
    <cellStyle name="Standaard 4 2 2 2 2 2 2 2 2 2 2 3" xfId="28190" xr:uid="{BF9DDA5F-6815-4540-B759-8BFF549652C3}"/>
    <cellStyle name="Standaard 4 2 2 2 2 2 2 2 2 2 3" xfId="14443" xr:uid="{FB7E6D72-A5CF-4D16-9831-E10CF1149813}"/>
    <cellStyle name="Standaard 4 2 2 2 2 2 2 2 2 2 3 2" xfId="34812" xr:uid="{88B4A431-BD74-494C-AF1F-172393A0D48A}"/>
    <cellStyle name="Standaard 4 2 2 2 2 2 2 2 2 2 4" xfId="24628" xr:uid="{E5B403A5-080B-44F1-847A-21710112589D}"/>
    <cellStyle name="Standaard 4 2 2 2 2 2 2 2 2 3" xfId="7815" xr:uid="{F0D1317A-8B67-4AD7-A6ED-489FCE300107}"/>
    <cellStyle name="Standaard 4 2 2 2 2 2 2 2 2 3 2" xfId="18004" xr:uid="{654F7275-B458-4C22-BB1F-3B5D86B7E7CA}"/>
    <cellStyle name="Standaard 4 2 2 2 2 2 2 2 2 3 2 2" xfId="38373" xr:uid="{C74B614E-1A29-4AD1-9552-3A1A74B63195}"/>
    <cellStyle name="Standaard 4 2 2 2 2 2 2 2 2 3 3" xfId="28189" xr:uid="{F97A33DE-4770-4376-864C-7B6E64F135F3}"/>
    <cellStyle name="Standaard 4 2 2 2 2 2 2 2 2 4" xfId="11900" xr:uid="{E6E730D3-0468-48F8-994F-6FBA2E61AC06}"/>
    <cellStyle name="Standaard 4 2 2 2 2 2 2 2 2 4 2" xfId="32269" xr:uid="{04DD21F8-00E9-4B40-B0CB-DAA8B5B8F8C3}"/>
    <cellStyle name="Standaard 4 2 2 2 2 2 2 2 2 5" xfId="22085" xr:uid="{9B7D09C4-509E-44B3-8614-B8FCE691C670}"/>
    <cellStyle name="Standaard 4 2 2 2 2 2 2 2 3" xfId="2567" xr:uid="{EB69F040-6AC9-4290-9F6B-EEA82EB52C7F}"/>
    <cellStyle name="Standaard 4 2 2 2 2 2 2 2 3 2" xfId="5112" xr:uid="{467D1A11-1C43-4E39-A38E-2C6B283894A1}"/>
    <cellStyle name="Standaard 4 2 2 2 2 2 2 2 3 2 2" xfId="7818" xr:uid="{4C52CB28-F974-4B27-8910-DC853837FB62}"/>
    <cellStyle name="Standaard 4 2 2 2 2 2 2 2 3 2 2 2" xfId="18007" xr:uid="{E0315BB9-8E3F-4219-AD2D-D1EF16C75922}"/>
    <cellStyle name="Standaard 4 2 2 2 2 2 2 2 3 2 2 2 2" xfId="38376" xr:uid="{BEF521CA-A0CC-4BF5-A30D-D812C2B74EA6}"/>
    <cellStyle name="Standaard 4 2 2 2 2 2 2 2 3 2 2 3" xfId="28192" xr:uid="{84C98DC0-2BDA-47F2-B966-122D5D6CE9C4}"/>
    <cellStyle name="Standaard 4 2 2 2 2 2 2 2 3 2 3" xfId="15290" xr:uid="{65AA3B4A-DE61-4F28-A83D-FF630530C6EA}"/>
    <cellStyle name="Standaard 4 2 2 2 2 2 2 2 3 2 3 2" xfId="35659" xr:uid="{FE8A76D3-F9FB-4D91-875B-D560F5B88A18}"/>
    <cellStyle name="Standaard 4 2 2 2 2 2 2 2 3 2 4" xfId="25475" xr:uid="{F8288531-5B27-4975-9B6A-9965263332E5}"/>
    <cellStyle name="Standaard 4 2 2 2 2 2 2 2 3 3" xfId="7817" xr:uid="{FE068805-A672-43D5-9794-8CB307A81D08}"/>
    <cellStyle name="Standaard 4 2 2 2 2 2 2 2 3 3 2" xfId="18006" xr:uid="{920BA197-5400-4484-B517-83837E4C63F1}"/>
    <cellStyle name="Standaard 4 2 2 2 2 2 2 2 3 3 2 2" xfId="38375" xr:uid="{CAB1D977-0A9D-4F9A-8C8E-87E07F4E6A12}"/>
    <cellStyle name="Standaard 4 2 2 2 2 2 2 2 3 3 3" xfId="28191" xr:uid="{81500666-55F0-4DA2-BDB4-503C81C1C9A7}"/>
    <cellStyle name="Standaard 4 2 2 2 2 2 2 2 3 4" xfId="12747" xr:uid="{6B58D2B4-CB10-498A-8E65-D111518BD579}"/>
    <cellStyle name="Standaard 4 2 2 2 2 2 2 2 3 4 2" xfId="33116" xr:uid="{B6E47AD8-FBB8-4BED-92E6-7517F536E3DF}"/>
    <cellStyle name="Standaard 4 2 2 2 2 2 2 2 3 5" xfId="22932" xr:uid="{E331A6AF-6F5D-47E1-B654-0C2666DB8485}"/>
    <cellStyle name="Standaard 4 2 2 2 2 2 2 2 4" xfId="3417" xr:uid="{BD1C951A-F4B3-4059-BA94-B2B88DBCC0D3}"/>
    <cellStyle name="Standaard 4 2 2 2 2 2 2 2 4 2" xfId="7819" xr:uid="{706EE445-A1EF-4045-9433-B1C224DC9E5A}"/>
    <cellStyle name="Standaard 4 2 2 2 2 2 2 2 4 2 2" xfId="18008" xr:uid="{5F7A7297-06F6-4911-A964-BAB2935FC439}"/>
    <cellStyle name="Standaard 4 2 2 2 2 2 2 2 4 2 2 2" xfId="38377" xr:uid="{5898B3EA-383B-492E-86DF-047B75DB0F92}"/>
    <cellStyle name="Standaard 4 2 2 2 2 2 2 2 4 2 3" xfId="28193" xr:uid="{70731E74-81D6-44B3-AB0A-50348503CEC6}"/>
    <cellStyle name="Standaard 4 2 2 2 2 2 2 2 4 3" xfId="13595" xr:uid="{EFCF29BC-D197-45D5-AEAB-626DD9816382}"/>
    <cellStyle name="Standaard 4 2 2 2 2 2 2 2 4 3 2" xfId="33964" xr:uid="{711DB5A8-B659-4418-92EA-52417F4D52EA}"/>
    <cellStyle name="Standaard 4 2 2 2 2 2 2 2 4 4" xfId="23780" xr:uid="{34115BEB-61C6-4D96-B7B2-66913C688A2D}"/>
    <cellStyle name="Standaard 4 2 2 2 2 2 2 2 5" xfId="7814" xr:uid="{EF44534B-3741-4BAB-9510-657D77B8B5B3}"/>
    <cellStyle name="Standaard 4 2 2 2 2 2 2 2 5 2" xfId="18003" xr:uid="{33D1CFA3-BD63-411D-9DC1-653A9514DB8D}"/>
    <cellStyle name="Standaard 4 2 2 2 2 2 2 2 5 2 2" xfId="38372" xr:uid="{01355A70-DE03-4F2C-93F9-C20E793C4723}"/>
    <cellStyle name="Standaard 4 2 2 2 2 2 2 2 5 3" xfId="28188" xr:uid="{BDED2194-366D-49CC-BBB2-CC2F6B49B777}"/>
    <cellStyle name="Standaard 4 2 2 2 2 2 2 2 6" xfId="11052" xr:uid="{30D4380C-3834-4C94-A5EC-F9BAE9C5B5E0}"/>
    <cellStyle name="Standaard 4 2 2 2 2 2 2 2 6 2" xfId="31421" xr:uid="{44968722-70FC-4E13-A13B-F9904C46BBCB}"/>
    <cellStyle name="Standaard 4 2 2 2 2 2 2 2 7" xfId="21237" xr:uid="{B3FB82C2-FDE8-456B-8297-7024E4D23912}"/>
    <cellStyle name="Standaard 4 2 2 2 2 2 2 3" xfId="1296" xr:uid="{C2AE669E-FE45-4D2B-B27E-A1A2CD6E4628}"/>
    <cellStyle name="Standaard 4 2 2 2 2 2 2 3 2" xfId="3841" xr:uid="{B0AE3A49-25AF-421B-8C5E-C85728A345DF}"/>
    <cellStyle name="Standaard 4 2 2 2 2 2 2 3 2 2" xfId="7821" xr:uid="{8E6E73B7-2CE9-45C9-B0CD-CC24018D4C16}"/>
    <cellStyle name="Standaard 4 2 2 2 2 2 2 3 2 2 2" xfId="18010" xr:uid="{58B2081C-FE0D-4469-8682-04175DEAF5C4}"/>
    <cellStyle name="Standaard 4 2 2 2 2 2 2 3 2 2 2 2" xfId="38379" xr:uid="{12757582-E875-4B73-BAE2-F1CC086E313E}"/>
    <cellStyle name="Standaard 4 2 2 2 2 2 2 3 2 2 3" xfId="28195" xr:uid="{DE409A3F-391F-4D63-A8B2-74AAD0CDBAAB}"/>
    <cellStyle name="Standaard 4 2 2 2 2 2 2 3 2 3" xfId="14019" xr:uid="{B08A9697-A631-4E01-AC85-FC5A51B1732E}"/>
    <cellStyle name="Standaard 4 2 2 2 2 2 2 3 2 3 2" xfId="34388" xr:uid="{382BC589-26B0-4FB9-AB95-0FAEE844E98F}"/>
    <cellStyle name="Standaard 4 2 2 2 2 2 2 3 2 4" xfId="24204" xr:uid="{C69E03D2-7094-4CEE-A99D-BE504F9C1215}"/>
    <cellStyle name="Standaard 4 2 2 2 2 2 2 3 3" xfId="7820" xr:uid="{8E61A26C-DAE2-48FA-9728-A925BE2C94C6}"/>
    <cellStyle name="Standaard 4 2 2 2 2 2 2 3 3 2" xfId="18009" xr:uid="{E1F50844-9885-4F6E-BB08-328AEB6304EF}"/>
    <cellStyle name="Standaard 4 2 2 2 2 2 2 3 3 2 2" xfId="38378" xr:uid="{B9F6EBFF-C8E1-478C-BDF9-D1EB393ED01F}"/>
    <cellStyle name="Standaard 4 2 2 2 2 2 2 3 3 3" xfId="28194" xr:uid="{57E20DD4-7458-4A64-B81C-192159EAECDA}"/>
    <cellStyle name="Standaard 4 2 2 2 2 2 2 3 4" xfId="11476" xr:uid="{744E7B78-4114-4E44-B5B2-0DD1A3E279DD}"/>
    <cellStyle name="Standaard 4 2 2 2 2 2 2 3 4 2" xfId="31845" xr:uid="{7F6E040A-DE35-4EFD-9A9C-6864463B14EC}"/>
    <cellStyle name="Standaard 4 2 2 2 2 2 2 3 5" xfId="21661" xr:uid="{E17BF47F-F854-49E2-852F-9811FD7A8203}"/>
    <cellStyle name="Standaard 4 2 2 2 2 2 2 4" xfId="2143" xr:uid="{1569AA95-8BAA-4711-8CCB-24573A749B2F}"/>
    <cellStyle name="Standaard 4 2 2 2 2 2 2 4 2" xfId="4688" xr:uid="{9478AF56-7C15-4B64-8489-03402951C953}"/>
    <cellStyle name="Standaard 4 2 2 2 2 2 2 4 2 2" xfId="7823" xr:uid="{AD7A0D4C-1CA4-463F-BBD5-999F23EE14C9}"/>
    <cellStyle name="Standaard 4 2 2 2 2 2 2 4 2 2 2" xfId="18012" xr:uid="{F46C8C57-4AF6-4464-9247-616933BE1750}"/>
    <cellStyle name="Standaard 4 2 2 2 2 2 2 4 2 2 2 2" xfId="38381" xr:uid="{62EF7EBF-D89D-42F2-BDF0-29368423BC9D}"/>
    <cellStyle name="Standaard 4 2 2 2 2 2 2 4 2 2 3" xfId="28197" xr:uid="{306B8CAE-8A22-44DD-AB9F-11CF9AA98406}"/>
    <cellStyle name="Standaard 4 2 2 2 2 2 2 4 2 3" xfId="14866" xr:uid="{E4DB9630-DAD5-4548-B1CC-BADCF3DA00C6}"/>
    <cellStyle name="Standaard 4 2 2 2 2 2 2 4 2 3 2" xfId="35235" xr:uid="{A4EC4BC5-4EED-4BB9-A1AC-2AD2D7DC3AE1}"/>
    <cellStyle name="Standaard 4 2 2 2 2 2 2 4 2 4" xfId="25051" xr:uid="{4DEFD4B8-141A-4BA6-A45A-39E4FF49B6C8}"/>
    <cellStyle name="Standaard 4 2 2 2 2 2 2 4 3" xfId="7822" xr:uid="{AB696230-764B-4802-9D26-FA5E07B3D28E}"/>
    <cellStyle name="Standaard 4 2 2 2 2 2 2 4 3 2" xfId="18011" xr:uid="{C5B9A671-4FF8-457E-B6BB-8612F0032373}"/>
    <cellStyle name="Standaard 4 2 2 2 2 2 2 4 3 2 2" xfId="38380" xr:uid="{58E03D16-723D-4781-94F9-D1C39B5C7F6A}"/>
    <cellStyle name="Standaard 4 2 2 2 2 2 2 4 3 3" xfId="28196" xr:uid="{2E2AA5CE-8F9F-4C8F-9D44-B4C01A7D3058}"/>
    <cellStyle name="Standaard 4 2 2 2 2 2 2 4 4" xfId="12323" xr:uid="{0203C1A6-4A33-4931-8251-5C0088B20C80}"/>
    <cellStyle name="Standaard 4 2 2 2 2 2 2 4 4 2" xfId="32692" xr:uid="{1B432807-207E-4C50-8131-64307C9C92A2}"/>
    <cellStyle name="Standaard 4 2 2 2 2 2 2 4 5" xfId="22508" xr:uid="{6B742283-FFC4-4ED1-8996-2006D604CE0B}"/>
    <cellStyle name="Standaard 4 2 2 2 2 2 2 5" xfId="2993" xr:uid="{305D8F59-A0DC-4A13-ADE5-FF9465252613}"/>
    <cellStyle name="Standaard 4 2 2 2 2 2 2 5 2" xfId="7824" xr:uid="{CA10175A-2363-40BA-B229-963BFFE50E0A}"/>
    <cellStyle name="Standaard 4 2 2 2 2 2 2 5 2 2" xfId="18013" xr:uid="{70898605-BE73-472E-AB4F-32DE4329335F}"/>
    <cellStyle name="Standaard 4 2 2 2 2 2 2 5 2 2 2" xfId="38382" xr:uid="{38E7A8F4-EF66-4CE7-A487-676AC5743185}"/>
    <cellStyle name="Standaard 4 2 2 2 2 2 2 5 2 3" xfId="28198" xr:uid="{A6796780-6201-4519-B9A0-09D9C776CCDB}"/>
    <cellStyle name="Standaard 4 2 2 2 2 2 2 5 3" xfId="13171" xr:uid="{FC9EE463-6677-4F52-B76E-1BF8396F4E07}"/>
    <cellStyle name="Standaard 4 2 2 2 2 2 2 5 3 2" xfId="33540" xr:uid="{9D27EB75-7486-48F3-ABEE-31A0ADE8CA49}"/>
    <cellStyle name="Standaard 4 2 2 2 2 2 2 5 4" xfId="23356" xr:uid="{6834AA00-95FF-49C7-9F4E-7A0AD76BE078}"/>
    <cellStyle name="Standaard 4 2 2 2 2 2 2 6" xfId="7813" xr:uid="{AC259B03-4195-4870-9C20-553A8B1DC977}"/>
    <cellStyle name="Standaard 4 2 2 2 2 2 2 6 2" xfId="18002" xr:uid="{23B91DF6-5777-429E-ACB0-F392F2ACC46F}"/>
    <cellStyle name="Standaard 4 2 2 2 2 2 2 6 2 2" xfId="38371" xr:uid="{08C87DC2-90DF-438C-9D40-371FD37673F4}"/>
    <cellStyle name="Standaard 4 2 2 2 2 2 2 6 3" xfId="28187" xr:uid="{A2C8E8E5-C8DD-4482-BCAA-1FC5AA149361}"/>
    <cellStyle name="Standaard 4 2 2 2 2 2 2 7" xfId="10628" xr:uid="{A06008F9-1C10-4B3E-890A-3B7BD51D6318}"/>
    <cellStyle name="Standaard 4 2 2 2 2 2 2 7 2" xfId="30997" xr:uid="{708090C1-77F0-4886-B8B6-2186F5DF71D5}"/>
    <cellStyle name="Standaard 4 2 2 2 2 2 2 8" xfId="20813" xr:uid="{C083E0E3-AA63-46DC-A072-FB2D194945E7}"/>
    <cellStyle name="Standaard 4 2 2 2 2 2 3" xfId="736" xr:uid="{E7B42B7E-C51E-4D4B-BD11-DBFCC55C2537}"/>
    <cellStyle name="Standaard 4 2 2 2 2 2 3 2" xfId="1586" xr:uid="{02A89DFF-2A3D-403A-8E87-25E96AE79B18}"/>
    <cellStyle name="Standaard 4 2 2 2 2 2 3 2 2" xfId="4131" xr:uid="{46A8679A-3B98-4DD9-B8A9-F740E6416AB2}"/>
    <cellStyle name="Standaard 4 2 2 2 2 2 3 2 2 2" xfId="7827" xr:uid="{736013B4-A489-4745-9C35-6DC29054B8FE}"/>
    <cellStyle name="Standaard 4 2 2 2 2 2 3 2 2 2 2" xfId="18016" xr:uid="{1C10C1E5-41A1-4E03-8D95-DB38D6455EEB}"/>
    <cellStyle name="Standaard 4 2 2 2 2 2 3 2 2 2 2 2" xfId="38385" xr:uid="{1AD3F75B-9F5B-4FF4-8C23-005FEC92D4DC}"/>
    <cellStyle name="Standaard 4 2 2 2 2 2 3 2 2 2 3" xfId="28201" xr:uid="{819C7891-8395-4536-AE10-483B6778646A}"/>
    <cellStyle name="Standaard 4 2 2 2 2 2 3 2 2 3" xfId="14309" xr:uid="{77A42839-7FD1-4C53-89CB-AAF65D3C54D0}"/>
    <cellStyle name="Standaard 4 2 2 2 2 2 3 2 2 3 2" xfId="34678" xr:uid="{DBE4CBD1-0827-49EC-B4C9-E0B0F30B113E}"/>
    <cellStyle name="Standaard 4 2 2 2 2 2 3 2 2 4" xfId="24494" xr:uid="{EF026D9C-2039-4FD3-AE26-1C0DAF2E7E26}"/>
    <cellStyle name="Standaard 4 2 2 2 2 2 3 2 3" xfId="7826" xr:uid="{0E742542-1BE5-4B86-9F43-D6298554D88C}"/>
    <cellStyle name="Standaard 4 2 2 2 2 2 3 2 3 2" xfId="18015" xr:uid="{67789913-74FF-4304-8CDA-9255FCD79886}"/>
    <cellStyle name="Standaard 4 2 2 2 2 2 3 2 3 2 2" xfId="38384" xr:uid="{0B5CADA3-ABE0-4421-B21D-9596DF5341B3}"/>
    <cellStyle name="Standaard 4 2 2 2 2 2 3 2 3 3" xfId="28200" xr:uid="{ADBFE1F1-F483-482F-B333-1B2711AD11F1}"/>
    <cellStyle name="Standaard 4 2 2 2 2 2 3 2 4" xfId="11766" xr:uid="{7AB441EA-733E-468A-A0D4-B7DEBFC6A73C}"/>
    <cellStyle name="Standaard 4 2 2 2 2 2 3 2 4 2" xfId="32135" xr:uid="{22A17293-0C6A-47B9-BE17-10E1C92666A6}"/>
    <cellStyle name="Standaard 4 2 2 2 2 2 3 2 5" xfId="21951" xr:uid="{BF949251-F20E-4734-AE66-E59E425FF909}"/>
    <cellStyle name="Standaard 4 2 2 2 2 2 3 3" xfId="2433" xr:uid="{3CC19549-804C-43C4-8908-54B3441AAB76}"/>
    <cellStyle name="Standaard 4 2 2 2 2 2 3 3 2" xfId="4978" xr:uid="{BEF57FB2-00CC-418F-8F73-E976B3E97806}"/>
    <cellStyle name="Standaard 4 2 2 2 2 2 3 3 2 2" xfId="7829" xr:uid="{72021FD2-971C-427B-9891-989FBAC812D7}"/>
    <cellStyle name="Standaard 4 2 2 2 2 2 3 3 2 2 2" xfId="18018" xr:uid="{E44CAF74-0728-4EF1-873B-05887CA398C8}"/>
    <cellStyle name="Standaard 4 2 2 2 2 2 3 3 2 2 2 2" xfId="38387" xr:uid="{EAADAF80-FACA-4A5D-B45C-2EE5B5E77293}"/>
    <cellStyle name="Standaard 4 2 2 2 2 2 3 3 2 2 3" xfId="28203" xr:uid="{50BB13B6-1434-4000-BD2F-46EA7566B3C5}"/>
    <cellStyle name="Standaard 4 2 2 2 2 2 3 3 2 3" xfId="15156" xr:uid="{A139D942-E397-495D-83C0-9181FE816AE2}"/>
    <cellStyle name="Standaard 4 2 2 2 2 2 3 3 2 3 2" xfId="35525" xr:uid="{2F5CC58F-7CEA-4886-B199-C9A8D2EA4E0A}"/>
    <cellStyle name="Standaard 4 2 2 2 2 2 3 3 2 4" xfId="25341" xr:uid="{4C7F653A-0FAA-4C9D-B0D0-024013BC4ECD}"/>
    <cellStyle name="Standaard 4 2 2 2 2 2 3 3 3" xfId="7828" xr:uid="{C60F0885-3C17-4932-AC27-7F2F8C0E340D}"/>
    <cellStyle name="Standaard 4 2 2 2 2 2 3 3 3 2" xfId="18017" xr:uid="{B5EE1D29-C885-49C9-AF4F-C29BDE04C469}"/>
    <cellStyle name="Standaard 4 2 2 2 2 2 3 3 3 2 2" xfId="38386" xr:uid="{B0EF9F82-589E-4419-871D-BA303537B846}"/>
    <cellStyle name="Standaard 4 2 2 2 2 2 3 3 3 3" xfId="28202" xr:uid="{AD0D4D18-C63B-45B4-92FC-6725261B5439}"/>
    <cellStyle name="Standaard 4 2 2 2 2 2 3 3 4" xfId="12613" xr:uid="{52E3B86D-FF49-4DF9-A46E-A562E157A80B}"/>
    <cellStyle name="Standaard 4 2 2 2 2 2 3 3 4 2" xfId="32982" xr:uid="{2203ECF5-70B1-4422-8D1A-8F728CCD8DF3}"/>
    <cellStyle name="Standaard 4 2 2 2 2 2 3 3 5" xfId="22798" xr:uid="{73E5702F-BB7F-45EE-9EEB-9F0F78DE8577}"/>
    <cellStyle name="Standaard 4 2 2 2 2 2 3 4" xfId="3283" xr:uid="{D77B7661-6A0D-4697-B769-BA752FB6EBA3}"/>
    <cellStyle name="Standaard 4 2 2 2 2 2 3 4 2" xfId="7830" xr:uid="{C2B801CE-FF6E-42D0-8E59-8A676CC75947}"/>
    <cellStyle name="Standaard 4 2 2 2 2 2 3 4 2 2" xfId="18019" xr:uid="{09A5D589-DABA-48AE-9BF2-BB12DBA3FA02}"/>
    <cellStyle name="Standaard 4 2 2 2 2 2 3 4 2 2 2" xfId="38388" xr:uid="{05664A09-A0F2-4883-904A-C7E504A07AD6}"/>
    <cellStyle name="Standaard 4 2 2 2 2 2 3 4 2 3" xfId="28204" xr:uid="{315130DC-D7A1-46D9-814F-6E831F871690}"/>
    <cellStyle name="Standaard 4 2 2 2 2 2 3 4 3" xfId="13461" xr:uid="{3F2B0F42-19C0-408A-B831-F077EDD0244E}"/>
    <cellStyle name="Standaard 4 2 2 2 2 2 3 4 3 2" xfId="33830" xr:uid="{D16FDC2B-81DE-4C88-A5EB-6510A0822C4E}"/>
    <cellStyle name="Standaard 4 2 2 2 2 2 3 4 4" xfId="23646" xr:uid="{1DE85686-52DE-484C-9304-715FA5F12CCE}"/>
    <cellStyle name="Standaard 4 2 2 2 2 2 3 5" xfId="7825" xr:uid="{48560AC7-FEAA-4EB5-8DD1-8C3413430491}"/>
    <cellStyle name="Standaard 4 2 2 2 2 2 3 5 2" xfId="18014" xr:uid="{47EA0CFD-149C-4D78-BC63-8232C7035BB1}"/>
    <cellStyle name="Standaard 4 2 2 2 2 2 3 5 2 2" xfId="38383" xr:uid="{090F2E46-6CCA-4B5E-A0DA-0C292E826FD3}"/>
    <cellStyle name="Standaard 4 2 2 2 2 2 3 5 3" xfId="28199" xr:uid="{E58CF3A2-9707-4188-B941-FF40D8A48E65}"/>
    <cellStyle name="Standaard 4 2 2 2 2 2 3 6" xfId="10918" xr:uid="{644195E9-0855-4BE3-A216-E13353156497}"/>
    <cellStyle name="Standaard 4 2 2 2 2 2 3 6 2" xfId="31287" xr:uid="{CFA20626-7339-4B0E-91B4-EEEE073A90F6}"/>
    <cellStyle name="Standaard 4 2 2 2 2 2 3 7" xfId="21103" xr:uid="{A7842A90-32FE-478A-B160-4B3D1689931B}"/>
    <cellStyle name="Standaard 4 2 2 2 2 2 4" xfId="1162" xr:uid="{65CCE6E3-38FC-4164-94A0-9427A3E04046}"/>
    <cellStyle name="Standaard 4 2 2 2 2 2 4 2" xfId="3707" xr:uid="{CA992B4F-7464-49E5-B8D1-ED336A8508CE}"/>
    <cellStyle name="Standaard 4 2 2 2 2 2 4 2 2" xfId="7832" xr:uid="{ADF579D9-DD58-4763-9C02-DA1BF30A7AB9}"/>
    <cellStyle name="Standaard 4 2 2 2 2 2 4 2 2 2" xfId="18021" xr:uid="{00000CCE-09B0-4CD6-AF4C-DC3C5B149975}"/>
    <cellStyle name="Standaard 4 2 2 2 2 2 4 2 2 2 2" xfId="38390" xr:uid="{DBDF78B6-037A-415B-8994-ABBF9052E9D0}"/>
    <cellStyle name="Standaard 4 2 2 2 2 2 4 2 2 3" xfId="28206" xr:uid="{6901B9A4-7A91-46AE-8063-AEE5335ED70A}"/>
    <cellStyle name="Standaard 4 2 2 2 2 2 4 2 3" xfId="13885" xr:uid="{B16CE0BD-3A1A-48F4-8D9D-ED5DED06E38C}"/>
    <cellStyle name="Standaard 4 2 2 2 2 2 4 2 3 2" xfId="34254" xr:uid="{21DA9E37-F2DA-44D1-BF4F-DF9E6153907E}"/>
    <cellStyle name="Standaard 4 2 2 2 2 2 4 2 4" xfId="24070" xr:uid="{4648D2F0-EE35-4787-A669-83951D50B6FF}"/>
    <cellStyle name="Standaard 4 2 2 2 2 2 4 3" xfId="7831" xr:uid="{5E0BAFEA-A980-437D-B85A-29BDC066D338}"/>
    <cellStyle name="Standaard 4 2 2 2 2 2 4 3 2" xfId="18020" xr:uid="{8E33CA90-517F-4198-BDE0-75C459DEEC0A}"/>
    <cellStyle name="Standaard 4 2 2 2 2 2 4 3 2 2" xfId="38389" xr:uid="{48F96B1B-F86C-4EA6-A6EE-DBBF4A3972CA}"/>
    <cellStyle name="Standaard 4 2 2 2 2 2 4 3 3" xfId="28205" xr:uid="{C1C47301-9079-4DDF-9D9C-73A3EAFBB66D}"/>
    <cellStyle name="Standaard 4 2 2 2 2 2 4 4" xfId="11342" xr:uid="{C02B13E1-8BC4-45B0-B8C1-35096C583E54}"/>
    <cellStyle name="Standaard 4 2 2 2 2 2 4 4 2" xfId="31711" xr:uid="{D48EB8E4-3EA1-44E0-AAE8-9D0018CF70A1}"/>
    <cellStyle name="Standaard 4 2 2 2 2 2 4 5" xfId="21527" xr:uid="{79D18C3A-736B-456F-933F-B4A41C8133EB}"/>
    <cellStyle name="Standaard 4 2 2 2 2 2 5" xfId="2009" xr:uid="{3BAA7B2F-A98C-44D2-96BA-89514436A7EC}"/>
    <cellStyle name="Standaard 4 2 2 2 2 2 5 2" xfId="4554" xr:uid="{7D45DF17-A61A-4366-B448-3C942D73BC67}"/>
    <cellStyle name="Standaard 4 2 2 2 2 2 5 2 2" xfId="7834" xr:uid="{907624E2-57DB-41F7-9D93-BF108ECF08F2}"/>
    <cellStyle name="Standaard 4 2 2 2 2 2 5 2 2 2" xfId="18023" xr:uid="{F7C54968-5E05-40A4-8C4E-7B66A15C8053}"/>
    <cellStyle name="Standaard 4 2 2 2 2 2 5 2 2 2 2" xfId="38392" xr:uid="{C33D1ED8-E245-475A-8B83-7409BD327F8B}"/>
    <cellStyle name="Standaard 4 2 2 2 2 2 5 2 2 3" xfId="28208" xr:uid="{9B954A47-DA41-45F0-BADA-D58BAF1BB070}"/>
    <cellStyle name="Standaard 4 2 2 2 2 2 5 2 3" xfId="14732" xr:uid="{60841F38-89B1-4A04-BCD0-24F69DB69DA0}"/>
    <cellStyle name="Standaard 4 2 2 2 2 2 5 2 3 2" xfId="35101" xr:uid="{7A50DB02-2CF5-4B14-A669-E8052548CA3A}"/>
    <cellStyle name="Standaard 4 2 2 2 2 2 5 2 4" xfId="24917" xr:uid="{48634BFE-2F4C-47A9-B354-2E2AE40FC1C8}"/>
    <cellStyle name="Standaard 4 2 2 2 2 2 5 3" xfId="7833" xr:uid="{19B7C8D1-0C0D-4479-851C-F0AE0AD49C35}"/>
    <cellStyle name="Standaard 4 2 2 2 2 2 5 3 2" xfId="18022" xr:uid="{2230A597-20E1-4C2F-9D2F-528E4DF9D1F7}"/>
    <cellStyle name="Standaard 4 2 2 2 2 2 5 3 2 2" xfId="38391" xr:uid="{FCA9E86C-4863-4DE1-BC43-A8516171B58E}"/>
    <cellStyle name="Standaard 4 2 2 2 2 2 5 3 3" xfId="28207" xr:uid="{D017B288-0FF2-40A3-8FF3-89DCFB467647}"/>
    <cellStyle name="Standaard 4 2 2 2 2 2 5 4" xfId="12189" xr:uid="{AD6DEA37-72EE-4E2B-94ED-4A19133377C5}"/>
    <cellStyle name="Standaard 4 2 2 2 2 2 5 4 2" xfId="32558" xr:uid="{B15218BD-5756-4D35-9463-C9C441B99387}"/>
    <cellStyle name="Standaard 4 2 2 2 2 2 5 5" xfId="22374" xr:uid="{B1DD12C3-F93E-4E4A-B376-20AA0E63DF16}"/>
    <cellStyle name="Standaard 4 2 2 2 2 2 6" xfId="2859" xr:uid="{A1730BF4-CA66-41A7-81A0-581A29AE4186}"/>
    <cellStyle name="Standaard 4 2 2 2 2 2 6 2" xfId="7835" xr:uid="{40EA9175-4097-4AF6-B297-6D805AA99DEB}"/>
    <cellStyle name="Standaard 4 2 2 2 2 2 6 2 2" xfId="18024" xr:uid="{6283929D-E0D0-4608-B89B-38DA49EAE6C0}"/>
    <cellStyle name="Standaard 4 2 2 2 2 2 6 2 2 2" xfId="38393" xr:uid="{D520741E-39F3-4637-B451-9D2046EB44C0}"/>
    <cellStyle name="Standaard 4 2 2 2 2 2 6 2 3" xfId="28209" xr:uid="{2AB4923F-B4CB-492E-AA83-C7FD937C0993}"/>
    <cellStyle name="Standaard 4 2 2 2 2 2 6 3" xfId="13037" xr:uid="{05477F4B-2117-4E46-8535-E5FAAFC7BC10}"/>
    <cellStyle name="Standaard 4 2 2 2 2 2 6 3 2" xfId="33406" xr:uid="{AE422810-8679-45CB-BA5B-C277AC98AB78}"/>
    <cellStyle name="Standaard 4 2 2 2 2 2 6 4" xfId="23222" xr:uid="{55307207-8B3C-4DF0-90AC-37844CF956C1}"/>
    <cellStyle name="Standaard 4 2 2 2 2 2 7" xfId="7812" xr:uid="{78B0C4F4-8700-4CE1-9CEA-1393931C1E48}"/>
    <cellStyle name="Standaard 4 2 2 2 2 2 7 2" xfId="18001" xr:uid="{B1EBE5E1-DC18-43F1-B2CC-5AEE1B12CB8F}"/>
    <cellStyle name="Standaard 4 2 2 2 2 2 7 2 2" xfId="38370" xr:uid="{6976FEE6-D7F5-439A-A81C-819D4B9DD705}"/>
    <cellStyle name="Standaard 4 2 2 2 2 2 7 3" xfId="28186" xr:uid="{D90701F2-DF7E-499F-A16F-724826ED66A3}"/>
    <cellStyle name="Standaard 4 2 2 2 2 2 8" xfId="10494" xr:uid="{90776E47-1A20-4230-B0A1-1E428CA6AE0D}"/>
    <cellStyle name="Standaard 4 2 2 2 2 2 8 2" xfId="30863" xr:uid="{FBDED541-0111-4EBD-A636-BAC19197DABA}"/>
    <cellStyle name="Standaard 4 2 2 2 2 2 9" xfId="20679" xr:uid="{0687A674-25FB-40B8-AB2A-31942CABC7AB}"/>
    <cellStyle name="Standaard 4 2 2 2 2 3" xfId="246" xr:uid="{AEA0FB18-18E8-4FAA-A226-BE85C409A2CB}"/>
    <cellStyle name="Standaard 4 2 2 2 2 3 2" xfId="804" xr:uid="{1E1C02F0-49EE-477F-8068-E46FC5C61EB2}"/>
    <cellStyle name="Standaard 4 2 2 2 2 3 2 2" xfId="1654" xr:uid="{C4CE6DA8-1044-41DB-8FE5-FBA30C55EBC6}"/>
    <cellStyle name="Standaard 4 2 2 2 2 3 2 2 2" xfId="4199" xr:uid="{0F397FFD-D99D-429E-ADDB-DC5255B2268E}"/>
    <cellStyle name="Standaard 4 2 2 2 2 3 2 2 2 2" xfId="7839" xr:uid="{290BFDD2-8E7C-4D6E-89DB-21BE993C8793}"/>
    <cellStyle name="Standaard 4 2 2 2 2 3 2 2 2 2 2" xfId="18028" xr:uid="{432C66E8-546E-492E-B20F-366D9EC43C84}"/>
    <cellStyle name="Standaard 4 2 2 2 2 3 2 2 2 2 2 2" xfId="38397" xr:uid="{AA389A3D-2846-4708-8074-A6508AF4757D}"/>
    <cellStyle name="Standaard 4 2 2 2 2 3 2 2 2 2 3" xfId="28213" xr:uid="{7E92F651-448B-49DF-B49E-E538A12E8A9A}"/>
    <cellStyle name="Standaard 4 2 2 2 2 3 2 2 2 3" xfId="14377" xr:uid="{E58CC02B-8A1D-4225-BF14-4046C29E0A9E}"/>
    <cellStyle name="Standaard 4 2 2 2 2 3 2 2 2 3 2" xfId="34746" xr:uid="{9F9738BC-5ED8-47B7-B00A-D9B7407D7230}"/>
    <cellStyle name="Standaard 4 2 2 2 2 3 2 2 2 4" xfId="24562" xr:uid="{D645F53B-4E23-4A98-9D30-C88619830E62}"/>
    <cellStyle name="Standaard 4 2 2 2 2 3 2 2 3" xfId="7838" xr:uid="{2B1081A2-B95B-4ABC-98F3-D2A627AF06E7}"/>
    <cellStyle name="Standaard 4 2 2 2 2 3 2 2 3 2" xfId="18027" xr:uid="{B28F6AB5-C67D-4DF7-874F-2BD6B00BA9CD}"/>
    <cellStyle name="Standaard 4 2 2 2 2 3 2 2 3 2 2" xfId="38396" xr:uid="{E613B95C-B104-4C51-9A8F-F48F59E878EF}"/>
    <cellStyle name="Standaard 4 2 2 2 2 3 2 2 3 3" xfId="28212" xr:uid="{8CD24545-58FE-47FE-A330-604FF73197B3}"/>
    <cellStyle name="Standaard 4 2 2 2 2 3 2 2 4" xfId="11834" xr:uid="{AD875AD1-61D6-45A7-ADBB-B6563DCCE679}"/>
    <cellStyle name="Standaard 4 2 2 2 2 3 2 2 4 2" xfId="32203" xr:uid="{D214EF65-CC0A-436D-AEE1-89E336BFCF96}"/>
    <cellStyle name="Standaard 4 2 2 2 2 3 2 2 5" xfId="22019" xr:uid="{3BCB0459-4CC8-4CE3-88C3-02354531EC53}"/>
    <cellStyle name="Standaard 4 2 2 2 2 3 2 3" xfId="2501" xr:uid="{6A3E7971-44AD-4F7B-9C9A-44BC72077B50}"/>
    <cellStyle name="Standaard 4 2 2 2 2 3 2 3 2" xfId="5046" xr:uid="{1CC4B6C6-31F8-42C1-9B65-C723786394FD}"/>
    <cellStyle name="Standaard 4 2 2 2 2 3 2 3 2 2" xfId="7841" xr:uid="{27E836E2-1A96-4D56-B8FB-D6007B6BFA19}"/>
    <cellStyle name="Standaard 4 2 2 2 2 3 2 3 2 2 2" xfId="18030" xr:uid="{A46C7639-1002-48CC-AD39-F2C02C2E5CFB}"/>
    <cellStyle name="Standaard 4 2 2 2 2 3 2 3 2 2 2 2" xfId="38399" xr:uid="{3A949C5C-7CBB-4D8B-AD86-FE71FE7474FB}"/>
    <cellStyle name="Standaard 4 2 2 2 2 3 2 3 2 2 3" xfId="28215" xr:uid="{30C8E6A1-0C08-42E9-9EA4-F1088F283D0B}"/>
    <cellStyle name="Standaard 4 2 2 2 2 3 2 3 2 3" xfId="15224" xr:uid="{8E20367D-6BE9-46E8-87F0-512EF503426F}"/>
    <cellStyle name="Standaard 4 2 2 2 2 3 2 3 2 3 2" xfId="35593" xr:uid="{BC427B49-244A-4735-8216-6D8C5E646E6F}"/>
    <cellStyle name="Standaard 4 2 2 2 2 3 2 3 2 4" xfId="25409" xr:uid="{9615CEC2-2F46-45FC-A920-F7AAD00C9D78}"/>
    <cellStyle name="Standaard 4 2 2 2 2 3 2 3 3" xfId="7840" xr:uid="{5739154F-53C0-4173-BDE6-3F0C09D94BDA}"/>
    <cellStyle name="Standaard 4 2 2 2 2 3 2 3 3 2" xfId="18029" xr:uid="{EDA7D7B0-0E75-40FA-AEEF-8C7B6A91D6B5}"/>
    <cellStyle name="Standaard 4 2 2 2 2 3 2 3 3 2 2" xfId="38398" xr:uid="{D187CEA8-5631-47FD-976D-AE3A55117E55}"/>
    <cellStyle name="Standaard 4 2 2 2 2 3 2 3 3 3" xfId="28214" xr:uid="{FF713A58-C862-4C03-B9D7-644F1A5347A8}"/>
    <cellStyle name="Standaard 4 2 2 2 2 3 2 3 4" xfId="12681" xr:uid="{EB4ED27F-2E61-4626-9593-67FC7BB1289D}"/>
    <cellStyle name="Standaard 4 2 2 2 2 3 2 3 4 2" xfId="33050" xr:uid="{F4A1F2A1-30B2-45FF-9F25-DC4C7804316E}"/>
    <cellStyle name="Standaard 4 2 2 2 2 3 2 3 5" xfId="22866" xr:uid="{16091563-DA56-45AE-8899-64B45446601F}"/>
    <cellStyle name="Standaard 4 2 2 2 2 3 2 4" xfId="3351" xr:uid="{04C77BA6-88F5-47E5-94B9-300B69AB4809}"/>
    <cellStyle name="Standaard 4 2 2 2 2 3 2 4 2" xfId="7842" xr:uid="{592A7FBA-36E4-4A1B-8E17-98BC2C195D19}"/>
    <cellStyle name="Standaard 4 2 2 2 2 3 2 4 2 2" xfId="18031" xr:uid="{821AA93C-8030-4AF8-8EA8-DDBCC402574D}"/>
    <cellStyle name="Standaard 4 2 2 2 2 3 2 4 2 2 2" xfId="38400" xr:uid="{17A970A5-B74C-40B4-8036-5F71D3E92909}"/>
    <cellStyle name="Standaard 4 2 2 2 2 3 2 4 2 3" xfId="28216" xr:uid="{1879ED26-2916-4A1B-9C65-16B53568FECF}"/>
    <cellStyle name="Standaard 4 2 2 2 2 3 2 4 3" xfId="13529" xr:uid="{EADC2F62-B356-40CE-9B53-2FEA8A90E60F}"/>
    <cellStyle name="Standaard 4 2 2 2 2 3 2 4 3 2" xfId="33898" xr:uid="{0C8AC75A-242B-47A4-B4E7-81A5F9D590AD}"/>
    <cellStyle name="Standaard 4 2 2 2 2 3 2 4 4" xfId="23714" xr:uid="{9A598F21-6E64-424A-A450-3ED6853B6830}"/>
    <cellStyle name="Standaard 4 2 2 2 2 3 2 5" xfId="7837" xr:uid="{A01142CC-F05F-42AF-B659-2FF84D27E75B}"/>
    <cellStyle name="Standaard 4 2 2 2 2 3 2 5 2" xfId="18026" xr:uid="{54AC245A-A34E-4759-BFC0-DA9D8B09E926}"/>
    <cellStyle name="Standaard 4 2 2 2 2 3 2 5 2 2" xfId="38395" xr:uid="{F1370FE9-9276-44CB-84B5-363DE2E55B34}"/>
    <cellStyle name="Standaard 4 2 2 2 2 3 2 5 3" xfId="28211" xr:uid="{2D0B6FF8-AF13-48C3-A57E-2F0AAA53C9C5}"/>
    <cellStyle name="Standaard 4 2 2 2 2 3 2 6" xfId="10986" xr:uid="{FBDF0D8A-4023-457E-A56F-422CABEE4CF5}"/>
    <cellStyle name="Standaard 4 2 2 2 2 3 2 6 2" xfId="31355" xr:uid="{EB6ECF6A-163F-4816-A736-9CE357302509}"/>
    <cellStyle name="Standaard 4 2 2 2 2 3 2 7" xfId="21171" xr:uid="{638E1B19-BBA8-42F5-ACD9-AD9F98374024}"/>
    <cellStyle name="Standaard 4 2 2 2 2 3 3" xfId="1230" xr:uid="{9C5AFE1E-54DB-43D1-AB67-BBC397A79D26}"/>
    <cellStyle name="Standaard 4 2 2 2 2 3 3 2" xfId="3775" xr:uid="{1E43F887-9C45-42EB-A8C8-B86DE567E87D}"/>
    <cellStyle name="Standaard 4 2 2 2 2 3 3 2 2" xfId="7844" xr:uid="{5A5C6EFF-AF7F-4DF5-93B9-62F99B11C2FB}"/>
    <cellStyle name="Standaard 4 2 2 2 2 3 3 2 2 2" xfId="18033" xr:uid="{1406CD27-07B2-4FED-A1BF-DD2FB96B89EF}"/>
    <cellStyle name="Standaard 4 2 2 2 2 3 3 2 2 2 2" xfId="38402" xr:uid="{88ECA125-F587-4171-9798-786EF1B206B2}"/>
    <cellStyle name="Standaard 4 2 2 2 2 3 3 2 2 3" xfId="28218" xr:uid="{09514197-32A4-4E9F-B1C8-5EC6AC73CB2F}"/>
    <cellStyle name="Standaard 4 2 2 2 2 3 3 2 3" xfId="13953" xr:uid="{56EDFE6B-C69C-414E-B3D6-12381D20D528}"/>
    <cellStyle name="Standaard 4 2 2 2 2 3 3 2 3 2" xfId="34322" xr:uid="{0012E47F-95C9-411D-B47D-E25B6F35A063}"/>
    <cellStyle name="Standaard 4 2 2 2 2 3 3 2 4" xfId="24138" xr:uid="{0B71808B-5E2E-4E25-94D9-A8434F8616EF}"/>
    <cellStyle name="Standaard 4 2 2 2 2 3 3 3" xfId="7843" xr:uid="{AD94F96B-91AD-4488-AF3E-230DF0D7EB7F}"/>
    <cellStyle name="Standaard 4 2 2 2 2 3 3 3 2" xfId="18032" xr:uid="{D72992E1-9DDD-4A3E-8C75-63CE08B96EB5}"/>
    <cellStyle name="Standaard 4 2 2 2 2 3 3 3 2 2" xfId="38401" xr:uid="{BF91F78B-BA6F-45B7-B2E9-A47C0463668C}"/>
    <cellStyle name="Standaard 4 2 2 2 2 3 3 3 3" xfId="28217" xr:uid="{D2942B11-0030-4BD0-A62B-FFF0151D5B83}"/>
    <cellStyle name="Standaard 4 2 2 2 2 3 3 4" xfId="11410" xr:uid="{294F365C-2434-44B7-A26D-C0E43DE04DF4}"/>
    <cellStyle name="Standaard 4 2 2 2 2 3 3 4 2" xfId="31779" xr:uid="{244949C3-ECA3-465A-A3F1-3C52CB9A3B6E}"/>
    <cellStyle name="Standaard 4 2 2 2 2 3 3 5" xfId="21595" xr:uid="{DADC34C2-2CDC-4B24-B452-E64B411D276D}"/>
    <cellStyle name="Standaard 4 2 2 2 2 3 4" xfId="2077" xr:uid="{47F0B0E8-E208-49EE-B88B-F2CCF9D0A261}"/>
    <cellStyle name="Standaard 4 2 2 2 2 3 4 2" xfId="4622" xr:uid="{383DF7C1-21E2-4817-81EA-57189837E45F}"/>
    <cellStyle name="Standaard 4 2 2 2 2 3 4 2 2" xfId="7846" xr:uid="{CA1A2A4C-F82D-497C-95A7-CEAA645EE45B}"/>
    <cellStyle name="Standaard 4 2 2 2 2 3 4 2 2 2" xfId="18035" xr:uid="{90B7F85D-34A4-4CB4-A00D-4DE0C8BB85EE}"/>
    <cellStyle name="Standaard 4 2 2 2 2 3 4 2 2 2 2" xfId="38404" xr:uid="{523D6297-C07C-41D1-99B0-60D7E0609EEE}"/>
    <cellStyle name="Standaard 4 2 2 2 2 3 4 2 2 3" xfId="28220" xr:uid="{169CF275-FD74-4080-9438-101DC2DC533D}"/>
    <cellStyle name="Standaard 4 2 2 2 2 3 4 2 3" xfId="14800" xr:uid="{BB7C1032-431F-440D-BE00-884E1087E644}"/>
    <cellStyle name="Standaard 4 2 2 2 2 3 4 2 3 2" xfId="35169" xr:uid="{6420E5A2-9507-4B95-8797-148305B05B95}"/>
    <cellStyle name="Standaard 4 2 2 2 2 3 4 2 4" xfId="24985" xr:uid="{B73902EE-B04C-4242-88E0-60639348C6F4}"/>
    <cellStyle name="Standaard 4 2 2 2 2 3 4 3" xfId="7845" xr:uid="{3F5E32D3-A545-4B8A-960B-6BFFC54DCC19}"/>
    <cellStyle name="Standaard 4 2 2 2 2 3 4 3 2" xfId="18034" xr:uid="{BCF0C08D-68A3-47DD-A66D-C1A6445EDF96}"/>
    <cellStyle name="Standaard 4 2 2 2 2 3 4 3 2 2" xfId="38403" xr:uid="{612AFF47-0645-47E1-A907-5A59D1C43915}"/>
    <cellStyle name="Standaard 4 2 2 2 2 3 4 3 3" xfId="28219" xr:uid="{725D78F9-0D2B-4C08-AF19-02007F705B15}"/>
    <cellStyle name="Standaard 4 2 2 2 2 3 4 4" xfId="12257" xr:uid="{D7CE64A0-217B-4CA6-AFD8-8BC5847DE88D}"/>
    <cellStyle name="Standaard 4 2 2 2 2 3 4 4 2" xfId="32626" xr:uid="{A88CCB79-1A6C-41EE-A43F-6A54C8B04687}"/>
    <cellStyle name="Standaard 4 2 2 2 2 3 4 5" xfId="22442" xr:uid="{EF47992B-861A-4BAF-BBB8-7E62D51C755B}"/>
    <cellStyle name="Standaard 4 2 2 2 2 3 5" xfId="2927" xr:uid="{2D0DFD55-5108-4E1D-8B90-04F442B6B2A1}"/>
    <cellStyle name="Standaard 4 2 2 2 2 3 5 2" xfId="7847" xr:uid="{5A3F138E-EC3A-4A0F-BA21-DE514ACB3B1E}"/>
    <cellStyle name="Standaard 4 2 2 2 2 3 5 2 2" xfId="18036" xr:uid="{ECA6375F-2C4A-4B9B-9DF9-CDC566411771}"/>
    <cellStyle name="Standaard 4 2 2 2 2 3 5 2 2 2" xfId="38405" xr:uid="{056B733C-EC6A-4197-9448-FE2E6B582121}"/>
    <cellStyle name="Standaard 4 2 2 2 2 3 5 2 3" xfId="28221" xr:uid="{97D87C76-E466-4E8A-98ED-04228D9179A5}"/>
    <cellStyle name="Standaard 4 2 2 2 2 3 5 3" xfId="13105" xr:uid="{D79B7FD1-DD33-4271-A2C2-C46DB1DB606D}"/>
    <cellStyle name="Standaard 4 2 2 2 2 3 5 3 2" xfId="33474" xr:uid="{720A1873-8DD0-4AC2-B347-EFAD4235D3EC}"/>
    <cellStyle name="Standaard 4 2 2 2 2 3 5 4" xfId="23290" xr:uid="{F81AD2A8-8D08-4A38-B343-EE264F9BFA35}"/>
    <cellStyle name="Standaard 4 2 2 2 2 3 6" xfId="7836" xr:uid="{2E532CA0-3FF8-4604-AB4F-4518EAA77EDD}"/>
    <cellStyle name="Standaard 4 2 2 2 2 3 6 2" xfId="18025" xr:uid="{368A1860-54CD-45D6-B32C-25C358A4EC1A}"/>
    <cellStyle name="Standaard 4 2 2 2 2 3 6 2 2" xfId="38394" xr:uid="{03167893-D9C8-4AD3-AF0D-EE44FC30596E}"/>
    <cellStyle name="Standaard 4 2 2 2 2 3 6 3" xfId="28210" xr:uid="{80966C8E-3A17-41B8-A61A-CF2D7D768A53}"/>
    <cellStyle name="Standaard 4 2 2 2 2 3 7" xfId="10562" xr:uid="{A15E7A40-698E-4E6F-A8DB-D48C29A09870}"/>
    <cellStyle name="Standaard 4 2 2 2 2 3 7 2" xfId="30931" xr:uid="{3A092062-0B3A-4DB2-9DB5-F09B84660C42}"/>
    <cellStyle name="Standaard 4 2 2 2 2 3 8" xfId="20747" xr:uid="{D0F8FC5B-B037-4B46-A42D-DB75404DCB05}"/>
    <cellStyle name="Standaard 4 2 2 2 2 4" xfId="467" xr:uid="{030B32F3-1F6A-47F1-891B-C0595A622D9E}"/>
    <cellStyle name="Standaard 4 2 2 2 2 4 2" xfId="925" xr:uid="{C5D0CD39-7A51-4AA0-9189-53E79B6E4CEC}"/>
    <cellStyle name="Standaard 4 2 2 2 2 4 2 2" xfId="1775" xr:uid="{B0958150-CF97-4417-9E11-092DCD7E9E6B}"/>
    <cellStyle name="Standaard 4 2 2 2 2 4 2 2 2" xfId="4320" xr:uid="{7C147C4E-D10F-4BF5-A238-7D5104DB5619}"/>
    <cellStyle name="Standaard 4 2 2 2 2 4 2 2 2 2" xfId="7851" xr:uid="{E13490B7-4B6F-4335-A50C-818193B8F4A1}"/>
    <cellStyle name="Standaard 4 2 2 2 2 4 2 2 2 2 2" xfId="18040" xr:uid="{C1540501-C161-4C8E-B7D0-F48B011F7A0E}"/>
    <cellStyle name="Standaard 4 2 2 2 2 4 2 2 2 2 2 2" xfId="38409" xr:uid="{C984B883-0932-4AB8-AA8D-3C468F95FD97}"/>
    <cellStyle name="Standaard 4 2 2 2 2 4 2 2 2 2 3" xfId="28225" xr:uid="{42BCA82D-A4AF-4C89-8AD3-C95F5B9AE032}"/>
    <cellStyle name="Standaard 4 2 2 2 2 4 2 2 2 3" xfId="14498" xr:uid="{0782A5F7-A28A-481C-893C-27B4D2883290}"/>
    <cellStyle name="Standaard 4 2 2 2 2 4 2 2 2 3 2" xfId="34867" xr:uid="{ABD9D94B-0C5A-4D41-B88C-B9DA48952A62}"/>
    <cellStyle name="Standaard 4 2 2 2 2 4 2 2 2 4" xfId="24683" xr:uid="{157D4E7F-BF56-4775-B894-C5EE4C9A716D}"/>
    <cellStyle name="Standaard 4 2 2 2 2 4 2 2 3" xfId="7850" xr:uid="{EE189E3E-CB40-485C-BB72-584BED396AA1}"/>
    <cellStyle name="Standaard 4 2 2 2 2 4 2 2 3 2" xfId="18039" xr:uid="{72598394-D281-45F0-8F87-971F5BFE315A}"/>
    <cellStyle name="Standaard 4 2 2 2 2 4 2 2 3 2 2" xfId="38408" xr:uid="{53ACFAD3-7F7A-45D8-A6FD-EB2AB2585BAF}"/>
    <cellStyle name="Standaard 4 2 2 2 2 4 2 2 3 3" xfId="28224" xr:uid="{EDF6B613-BBE3-459B-9DE8-D931A0888C19}"/>
    <cellStyle name="Standaard 4 2 2 2 2 4 2 2 4" xfId="11955" xr:uid="{01DA6785-94F2-490D-A0C5-4965C6ECFC24}"/>
    <cellStyle name="Standaard 4 2 2 2 2 4 2 2 4 2" xfId="32324" xr:uid="{F7B79885-A074-4CC4-804D-4A767AD6F490}"/>
    <cellStyle name="Standaard 4 2 2 2 2 4 2 2 5" xfId="22140" xr:uid="{98EB8F21-99E9-4D36-83F0-FC5EB1E6CF77}"/>
    <cellStyle name="Standaard 4 2 2 2 2 4 2 3" xfId="2622" xr:uid="{EBADA803-F4B9-4617-A62F-A4A41B8EC79A}"/>
    <cellStyle name="Standaard 4 2 2 2 2 4 2 3 2" xfId="5167" xr:uid="{B371465A-C7DD-4184-8075-DB2DE9D7F4B5}"/>
    <cellStyle name="Standaard 4 2 2 2 2 4 2 3 2 2" xfId="7853" xr:uid="{0CEC4A87-C19C-4BEE-B602-8979D4390E2A}"/>
    <cellStyle name="Standaard 4 2 2 2 2 4 2 3 2 2 2" xfId="18042" xr:uid="{4162979C-46CA-45F5-9903-4D99FE2BEE6B}"/>
    <cellStyle name="Standaard 4 2 2 2 2 4 2 3 2 2 2 2" xfId="38411" xr:uid="{45F4FE7D-CCA0-4D19-AF3A-E9F97F030667}"/>
    <cellStyle name="Standaard 4 2 2 2 2 4 2 3 2 2 3" xfId="28227" xr:uid="{B3E2CC78-1C73-4DDD-9DD3-62F391BFF63F}"/>
    <cellStyle name="Standaard 4 2 2 2 2 4 2 3 2 3" xfId="15345" xr:uid="{9CAB2634-4219-46AA-B288-FBFF653D1819}"/>
    <cellStyle name="Standaard 4 2 2 2 2 4 2 3 2 3 2" xfId="35714" xr:uid="{2C17D79A-2427-4B55-B9EF-FBAFC6669BA8}"/>
    <cellStyle name="Standaard 4 2 2 2 2 4 2 3 2 4" xfId="25530" xr:uid="{A8C789FA-22D2-429D-9C5F-7960F784990C}"/>
    <cellStyle name="Standaard 4 2 2 2 2 4 2 3 3" xfId="7852" xr:uid="{B64D800B-0501-4888-A830-382879014EB4}"/>
    <cellStyle name="Standaard 4 2 2 2 2 4 2 3 3 2" xfId="18041" xr:uid="{76A7BC5F-A957-4E63-AD17-928E074F4F04}"/>
    <cellStyle name="Standaard 4 2 2 2 2 4 2 3 3 2 2" xfId="38410" xr:uid="{F0553C9E-8318-484A-8942-AE098B5E7D39}"/>
    <cellStyle name="Standaard 4 2 2 2 2 4 2 3 3 3" xfId="28226" xr:uid="{48F5BCC0-9D82-4EBE-80CA-31F82E7FE870}"/>
    <cellStyle name="Standaard 4 2 2 2 2 4 2 3 4" xfId="12802" xr:uid="{5BCCE7B0-C717-4815-B88D-9C9523AE8D5C}"/>
    <cellStyle name="Standaard 4 2 2 2 2 4 2 3 4 2" xfId="33171" xr:uid="{8DA45ED0-76EC-4DDF-B75A-400109102DD3}"/>
    <cellStyle name="Standaard 4 2 2 2 2 4 2 3 5" xfId="22987" xr:uid="{D6091BD5-89E8-4A5D-93CD-E4753F8DB12F}"/>
    <cellStyle name="Standaard 4 2 2 2 2 4 2 4" xfId="3472" xr:uid="{79F134DA-B0D7-4772-B109-334042CAF406}"/>
    <cellStyle name="Standaard 4 2 2 2 2 4 2 4 2" xfId="7854" xr:uid="{6EBC9857-F471-4CEF-81C1-66104BCD1E28}"/>
    <cellStyle name="Standaard 4 2 2 2 2 4 2 4 2 2" xfId="18043" xr:uid="{617F6C56-8E7C-412D-B69E-9704B3A3B2A3}"/>
    <cellStyle name="Standaard 4 2 2 2 2 4 2 4 2 2 2" xfId="38412" xr:uid="{47BAFD46-ED06-4F55-945D-F3DAD6233899}"/>
    <cellStyle name="Standaard 4 2 2 2 2 4 2 4 2 3" xfId="28228" xr:uid="{6952CD3B-5CBB-4C16-A372-0159D6F759EC}"/>
    <cellStyle name="Standaard 4 2 2 2 2 4 2 4 3" xfId="13650" xr:uid="{13AC199A-9638-4791-87A2-98B0EA41AD6C}"/>
    <cellStyle name="Standaard 4 2 2 2 2 4 2 4 3 2" xfId="34019" xr:uid="{C9164150-FBDA-4B0A-9EB2-8ED53E6F39D1}"/>
    <cellStyle name="Standaard 4 2 2 2 2 4 2 4 4" xfId="23835" xr:uid="{88BBF05F-A4B8-4482-9E90-781247CEA796}"/>
    <cellStyle name="Standaard 4 2 2 2 2 4 2 5" xfId="7849" xr:uid="{9F884848-CCA1-4B2A-AD72-C13360AEC5C9}"/>
    <cellStyle name="Standaard 4 2 2 2 2 4 2 5 2" xfId="18038" xr:uid="{A465453A-0B34-4A9F-B79C-EDE48FF2CAEA}"/>
    <cellStyle name="Standaard 4 2 2 2 2 4 2 5 2 2" xfId="38407" xr:uid="{FBAFF7CD-5CE8-4A31-B570-F07F98EE4431}"/>
    <cellStyle name="Standaard 4 2 2 2 2 4 2 5 3" xfId="28223" xr:uid="{E083F221-BD10-4ED9-81D4-C550BA792799}"/>
    <cellStyle name="Standaard 4 2 2 2 2 4 2 6" xfId="11107" xr:uid="{1895E820-08D6-4725-89EB-FD6A50F0A531}"/>
    <cellStyle name="Standaard 4 2 2 2 2 4 2 6 2" xfId="31476" xr:uid="{6F2D4BD4-B157-465D-B7CC-03950A95B8BB}"/>
    <cellStyle name="Standaard 4 2 2 2 2 4 2 7" xfId="21292" xr:uid="{A157CEA9-90B8-4C1A-A0A2-7D3A289F98AF}"/>
    <cellStyle name="Standaard 4 2 2 2 2 4 3" xfId="1351" xr:uid="{760906EA-A637-4A01-8753-210214FC2FED}"/>
    <cellStyle name="Standaard 4 2 2 2 2 4 3 2" xfId="3896" xr:uid="{B99707CF-0D67-4C95-8977-15CFB3CD0C4F}"/>
    <cellStyle name="Standaard 4 2 2 2 2 4 3 2 2" xfId="7856" xr:uid="{60E0C584-DB60-4305-941B-68D3EE04D72D}"/>
    <cellStyle name="Standaard 4 2 2 2 2 4 3 2 2 2" xfId="18045" xr:uid="{C99A7188-6F27-4553-A38D-E3EC3B1B7D1E}"/>
    <cellStyle name="Standaard 4 2 2 2 2 4 3 2 2 2 2" xfId="38414" xr:uid="{E154562E-A3B9-4F78-9970-0041D11F800B}"/>
    <cellStyle name="Standaard 4 2 2 2 2 4 3 2 2 3" xfId="28230" xr:uid="{F294E59A-B712-4D1C-97C0-748768E926CC}"/>
    <cellStyle name="Standaard 4 2 2 2 2 4 3 2 3" xfId="14074" xr:uid="{72447029-F04B-43FC-9E41-44FD7BDEB522}"/>
    <cellStyle name="Standaard 4 2 2 2 2 4 3 2 3 2" xfId="34443" xr:uid="{0FF86D0F-3D56-404C-A40D-A18DB9FADD40}"/>
    <cellStyle name="Standaard 4 2 2 2 2 4 3 2 4" xfId="24259" xr:uid="{4B39B120-7A10-4D2D-A938-8484078F6F9C}"/>
    <cellStyle name="Standaard 4 2 2 2 2 4 3 3" xfId="7855" xr:uid="{83B4579E-5284-46BD-9AF5-BA9D018AD676}"/>
    <cellStyle name="Standaard 4 2 2 2 2 4 3 3 2" xfId="18044" xr:uid="{B64F155F-9481-47A3-BE40-F06F4D66A612}"/>
    <cellStyle name="Standaard 4 2 2 2 2 4 3 3 2 2" xfId="38413" xr:uid="{CC3D5033-A2F8-4F72-A19F-22BB1134DAE3}"/>
    <cellStyle name="Standaard 4 2 2 2 2 4 3 3 3" xfId="28229" xr:uid="{5A5663E0-D3D2-4577-9CD8-1511B5C9DDBB}"/>
    <cellStyle name="Standaard 4 2 2 2 2 4 3 4" xfId="11531" xr:uid="{5539CA36-3CEC-4891-B62B-47A34FBF2134}"/>
    <cellStyle name="Standaard 4 2 2 2 2 4 3 4 2" xfId="31900" xr:uid="{C4E86333-D2A7-4145-A69B-D6A8670172AA}"/>
    <cellStyle name="Standaard 4 2 2 2 2 4 3 5" xfId="21716" xr:uid="{071D3D80-27EB-4FDC-95B0-D3F7B9727B53}"/>
    <cellStyle name="Standaard 4 2 2 2 2 4 4" xfId="2198" xr:uid="{69A1AE22-5924-4207-92F5-EAAA49517333}"/>
    <cellStyle name="Standaard 4 2 2 2 2 4 4 2" xfId="4743" xr:uid="{C879B6E9-B03A-46CC-B1D0-FEAEA5BDA01F}"/>
    <cellStyle name="Standaard 4 2 2 2 2 4 4 2 2" xfId="7858" xr:uid="{6880BB04-80A3-49CC-99A1-11A4DA293868}"/>
    <cellStyle name="Standaard 4 2 2 2 2 4 4 2 2 2" xfId="18047" xr:uid="{0C3C8BEA-8B1F-4821-A9B9-9E186A3F1350}"/>
    <cellStyle name="Standaard 4 2 2 2 2 4 4 2 2 2 2" xfId="38416" xr:uid="{E6FA9724-8A7F-4183-AFD7-74BCAF9566B8}"/>
    <cellStyle name="Standaard 4 2 2 2 2 4 4 2 2 3" xfId="28232" xr:uid="{ACA22786-2CE7-4021-B706-A31EB5DA80A3}"/>
    <cellStyle name="Standaard 4 2 2 2 2 4 4 2 3" xfId="14921" xr:uid="{46521C7F-3D99-4673-B2AD-F4F6ADCB4D0F}"/>
    <cellStyle name="Standaard 4 2 2 2 2 4 4 2 3 2" xfId="35290" xr:uid="{BD7FEA18-7D39-4F99-B124-7F64440EF710}"/>
    <cellStyle name="Standaard 4 2 2 2 2 4 4 2 4" xfId="25106" xr:uid="{E8F79E53-5365-417D-8635-6A3B87B7B0FA}"/>
    <cellStyle name="Standaard 4 2 2 2 2 4 4 3" xfId="7857" xr:uid="{DDA863F6-D141-4EC4-A092-454CE939FEF3}"/>
    <cellStyle name="Standaard 4 2 2 2 2 4 4 3 2" xfId="18046" xr:uid="{BC2D6ACF-480D-413D-B89C-CAD34ED999B2}"/>
    <cellStyle name="Standaard 4 2 2 2 2 4 4 3 2 2" xfId="38415" xr:uid="{E8DEAC86-1C4F-4389-AB08-177F4931CFF7}"/>
    <cellStyle name="Standaard 4 2 2 2 2 4 4 3 3" xfId="28231" xr:uid="{B172E84A-EB85-48E2-9008-7D71FA0EB023}"/>
    <cellStyle name="Standaard 4 2 2 2 2 4 4 4" xfId="12378" xr:uid="{D87EE5FA-3A7F-49AD-A45C-65792864C3CD}"/>
    <cellStyle name="Standaard 4 2 2 2 2 4 4 4 2" xfId="32747" xr:uid="{FB412F69-C6E2-437E-B1B7-C15EF3D3B212}"/>
    <cellStyle name="Standaard 4 2 2 2 2 4 4 5" xfId="22563" xr:uid="{74E92886-723D-46E4-8E87-1C85E3AAAAB3}"/>
    <cellStyle name="Standaard 4 2 2 2 2 4 5" xfId="3048" xr:uid="{57E99BE5-5AEA-4419-9F01-3EDB8BFF1111}"/>
    <cellStyle name="Standaard 4 2 2 2 2 4 5 2" xfId="7859" xr:uid="{5083B2EC-7B11-4773-8F54-0573A060D41F}"/>
    <cellStyle name="Standaard 4 2 2 2 2 4 5 2 2" xfId="18048" xr:uid="{FF5D8A9B-06E0-49EB-8615-ADB3E070E2F5}"/>
    <cellStyle name="Standaard 4 2 2 2 2 4 5 2 2 2" xfId="38417" xr:uid="{F1B010BF-C132-489F-B922-A6F9AA52A3D4}"/>
    <cellStyle name="Standaard 4 2 2 2 2 4 5 2 3" xfId="28233" xr:uid="{3E47653E-A57D-4933-9BCA-92D02C0CC67D}"/>
    <cellStyle name="Standaard 4 2 2 2 2 4 5 3" xfId="13226" xr:uid="{0AE288B8-C0C2-48A2-BCEB-5039B1D7E63A}"/>
    <cellStyle name="Standaard 4 2 2 2 2 4 5 3 2" xfId="33595" xr:uid="{E1A43EDA-F351-4EE5-BD31-192698AEBD10}"/>
    <cellStyle name="Standaard 4 2 2 2 2 4 5 4" xfId="23411" xr:uid="{BF1E40F4-7B11-4C7E-ACE4-8DE8D3E0BA5B}"/>
    <cellStyle name="Standaard 4 2 2 2 2 4 6" xfId="7848" xr:uid="{058A6BB4-15AD-46B8-A1AE-46B76BC90147}"/>
    <cellStyle name="Standaard 4 2 2 2 2 4 6 2" xfId="18037" xr:uid="{91E0DE4D-62CB-43CB-B533-634BBC875BC8}"/>
    <cellStyle name="Standaard 4 2 2 2 2 4 6 2 2" xfId="38406" xr:uid="{F22FC503-50E1-418E-9A8B-54328BCC95BE}"/>
    <cellStyle name="Standaard 4 2 2 2 2 4 6 3" xfId="28222" xr:uid="{C3A870BD-5F32-479D-80C1-688A980CEB3D}"/>
    <cellStyle name="Standaard 4 2 2 2 2 4 7" xfId="10683" xr:uid="{53641C76-E200-4B42-98D5-6F71324AF7C5}"/>
    <cellStyle name="Standaard 4 2 2 2 2 4 7 2" xfId="31052" xr:uid="{001FB896-C830-41BA-BB88-AE39C570966C}"/>
    <cellStyle name="Standaard 4 2 2 2 2 4 8" xfId="20868" xr:uid="{FB0CC268-B1E2-4053-A958-896D722EE2EB}"/>
    <cellStyle name="Standaard 4 2 2 2 2 5" xfId="601" xr:uid="{F249A713-ABF6-419E-9EE3-946F01C0083E}"/>
    <cellStyle name="Standaard 4 2 2 2 2 5 2" xfId="1027" xr:uid="{5F469683-7855-469B-A69D-10E993008D43}"/>
    <cellStyle name="Standaard 4 2 2 2 2 5 2 2" xfId="1877" xr:uid="{ABAC38AA-B072-4287-A222-2B46013AD0F2}"/>
    <cellStyle name="Standaard 4 2 2 2 2 5 2 2 2" xfId="4422" xr:uid="{7F5FBAB2-7917-402F-BF54-9B333548F60C}"/>
    <cellStyle name="Standaard 4 2 2 2 2 5 2 2 2 2" xfId="7863" xr:uid="{EA6F266F-D7C5-437E-A017-E84158E3CEE3}"/>
    <cellStyle name="Standaard 4 2 2 2 2 5 2 2 2 2 2" xfId="18052" xr:uid="{080F0A29-7F28-4C9B-ADFA-AC880CD27C82}"/>
    <cellStyle name="Standaard 4 2 2 2 2 5 2 2 2 2 2 2" xfId="38421" xr:uid="{B9AE2409-4CB9-4DE5-9522-AD31A251ED26}"/>
    <cellStyle name="Standaard 4 2 2 2 2 5 2 2 2 2 3" xfId="28237" xr:uid="{36278102-74A6-40A8-BD2E-D467DE909738}"/>
    <cellStyle name="Standaard 4 2 2 2 2 5 2 2 2 3" xfId="14600" xr:uid="{DE7B5A48-2FF5-4F4E-A4FE-7AA942AAA8A4}"/>
    <cellStyle name="Standaard 4 2 2 2 2 5 2 2 2 3 2" xfId="34969" xr:uid="{FC21299D-FB1C-4DF4-BEEE-62B6BC6B2C5A}"/>
    <cellStyle name="Standaard 4 2 2 2 2 5 2 2 2 4" xfId="24785" xr:uid="{5E04FCDB-54A4-4B1C-A538-B7EE61E51728}"/>
    <cellStyle name="Standaard 4 2 2 2 2 5 2 2 3" xfId="7862" xr:uid="{EDFC9EAC-4B59-41B3-A1CD-ADB46B73A6BB}"/>
    <cellStyle name="Standaard 4 2 2 2 2 5 2 2 3 2" xfId="18051" xr:uid="{B67E8D98-2A0C-4E1C-80F9-28CEC3CE1B8F}"/>
    <cellStyle name="Standaard 4 2 2 2 2 5 2 2 3 2 2" xfId="38420" xr:uid="{E3F2744D-87A0-4268-BB6F-282BF3AAABDC}"/>
    <cellStyle name="Standaard 4 2 2 2 2 5 2 2 3 3" xfId="28236" xr:uid="{B9B2AF55-C95D-4C6A-8DAD-C3C11A649E73}"/>
    <cellStyle name="Standaard 4 2 2 2 2 5 2 2 4" xfId="12057" xr:uid="{FCDD07B8-100B-4D6D-8F26-1143E3245149}"/>
    <cellStyle name="Standaard 4 2 2 2 2 5 2 2 4 2" xfId="32426" xr:uid="{0C5AEDAB-355A-47B5-AAD0-D931A323A370}"/>
    <cellStyle name="Standaard 4 2 2 2 2 5 2 2 5" xfId="22242" xr:uid="{BC018100-E69D-4530-A94C-E87644754131}"/>
    <cellStyle name="Standaard 4 2 2 2 2 5 2 3" xfId="2724" xr:uid="{2C3678F2-FBDA-4397-9997-E2AE0FE2C1FA}"/>
    <cellStyle name="Standaard 4 2 2 2 2 5 2 3 2" xfId="5269" xr:uid="{4254D57E-FB60-450C-ADFF-A3C2EF553AA3}"/>
    <cellStyle name="Standaard 4 2 2 2 2 5 2 3 2 2" xfId="7865" xr:uid="{EAFBB0B7-F124-4A32-8CBC-3DCF4BB2AFC9}"/>
    <cellStyle name="Standaard 4 2 2 2 2 5 2 3 2 2 2" xfId="18054" xr:uid="{0050D425-B566-43A5-9D56-613DF859239F}"/>
    <cellStyle name="Standaard 4 2 2 2 2 5 2 3 2 2 2 2" xfId="38423" xr:uid="{270020DA-6D1F-4176-BBAE-03529A288161}"/>
    <cellStyle name="Standaard 4 2 2 2 2 5 2 3 2 2 3" xfId="28239" xr:uid="{A01C5A19-DC2D-4897-96C2-2BE07AB9F817}"/>
    <cellStyle name="Standaard 4 2 2 2 2 5 2 3 2 3" xfId="15447" xr:uid="{FCD5A84E-CE3D-4A20-8A88-D5E6292B59A9}"/>
    <cellStyle name="Standaard 4 2 2 2 2 5 2 3 2 3 2" xfId="35816" xr:uid="{DC8874E6-ACFC-44F8-9FA6-E3D2DF6FDF7E}"/>
    <cellStyle name="Standaard 4 2 2 2 2 5 2 3 2 4" xfId="25632" xr:uid="{AEB72DBE-2C6B-4136-ACA5-9EEF1D35C774}"/>
    <cellStyle name="Standaard 4 2 2 2 2 5 2 3 3" xfId="7864" xr:uid="{30C126C3-70AF-4800-B0D8-E89DF4A10309}"/>
    <cellStyle name="Standaard 4 2 2 2 2 5 2 3 3 2" xfId="18053" xr:uid="{0779D0D5-4A9E-4A2A-909F-F7932FDA1E88}"/>
    <cellStyle name="Standaard 4 2 2 2 2 5 2 3 3 2 2" xfId="38422" xr:uid="{683E3562-E7D4-419D-9AEA-EBBFD6EA2391}"/>
    <cellStyle name="Standaard 4 2 2 2 2 5 2 3 3 3" xfId="28238" xr:uid="{FBD355EF-A5CE-46E0-A3CE-148FF9451592}"/>
    <cellStyle name="Standaard 4 2 2 2 2 5 2 3 4" xfId="12904" xr:uid="{BAC6DAF4-9923-450A-8D3D-D41FA8DB6E0D}"/>
    <cellStyle name="Standaard 4 2 2 2 2 5 2 3 4 2" xfId="33273" xr:uid="{76D2238B-6F97-43DD-BCA6-820D659E2695}"/>
    <cellStyle name="Standaard 4 2 2 2 2 5 2 3 5" xfId="23089" xr:uid="{F5600D5F-841A-4161-B625-338B9D9AD212}"/>
    <cellStyle name="Standaard 4 2 2 2 2 5 2 4" xfId="3574" xr:uid="{704744D6-3BEC-47BF-B46A-786FBF47F3C8}"/>
    <cellStyle name="Standaard 4 2 2 2 2 5 2 4 2" xfId="7866" xr:uid="{C0D3829E-CB7B-4530-B562-01FADC3B3D20}"/>
    <cellStyle name="Standaard 4 2 2 2 2 5 2 4 2 2" xfId="18055" xr:uid="{750D7AB0-0FED-4495-8B22-2DE0EAC20DDC}"/>
    <cellStyle name="Standaard 4 2 2 2 2 5 2 4 2 2 2" xfId="38424" xr:uid="{0D7AA207-6D87-4CED-92D5-594BEBFFF95B}"/>
    <cellStyle name="Standaard 4 2 2 2 2 5 2 4 2 3" xfId="28240" xr:uid="{E2EBFDA7-3044-45B1-B72A-514AFE218038}"/>
    <cellStyle name="Standaard 4 2 2 2 2 5 2 4 3" xfId="13752" xr:uid="{E8ADEBC0-AFBD-4344-B866-3C068B365CDE}"/>
    <cellStyle name="Standaard 4 2 2 2 2 5 2 4 3 2" xfId="34121" xr:uid="{64717902-9857-4175-98A0-E0EBF7400D82}"/>
    <cellStyle name="Standaard 4 2 2 2 2 5 2 4 4" xfId="23937" xr:uid="{E7E02D84-04B1-4369-A466-553231A52EE0}"/>
    <cellStyle name="Standaard 4 2 2 2 2 5 2 5" xfId="7861" xr:uid="{B4555F18-DABA-44E0-A58C-42178478957E}"/>
    <cellStyle name="Standaard 4 2 2 2 2 5 2 5 2" xfId="18050" xr:uid="{D4C93A17-EE4E-4FC8-BA96-D8D52865A4B7}"/>
    <cellStyle name="Standaard 4 2 2 2 2 5 2 5 2 2" xfId="38419" xr:uid="{62135984-2A36-4E55-87C3-5C071ED068C0}"/>
    <cellStyle name="Standaard 4 2 2 2 2 5 2 5 3" xfId="28235" xr:uid="{A59E9466-D5A1-46B7-83BF-77CCC29C177A}"/>
    <cellStyle name="Standaard 4 2 2 2 2 5 2 6" xfId="11209" xr:uid="{1BE8EAB1-9D7C-4AF4-BB96-215C5ACAC335}"/>
    <cellStyle name="Standaard 4 2 2 2 2 5 2 6 2" xfId="31578" xr:uid="{00DF5721-705C-4402-8E99-78674E2D0777}"/>
    <cellStyle name="Standaard 4 2 2 2 2 5 2 7" xfId="21394" xr:uid="{3A0E3E6E-42A8-499B-9770-19349F98BE0F}"/>
    <cellStyle name="Standaard 4 2 2 2 2 5 3" xfId="1453" xr:uid="{F4EFD947-BF10-43B0-BDFA-98C3AA042308}"/>
    <cellStyle name="Standaard 4 2 2 2 2 5 3 2" xfId="3998" xr:uid="{78916E6B-73FB-46CC-A9FA-14F8CB6EEFD9}"/>
    <cellStyle name="Standaard 4 2 2 2 2 5 3 2 2" xfId="7868" xr:uid="{812F8E6A-4D2C-42DA-BFF7-8634EB786A6F}"/>
    <cellStyle name="Standaard 4 2 2 2 2 5 3 2 2 2" xfId="18057" xr:uid="{CDB3BF5A-A6F7-4490-9461-CAF37C553B09}"/>
    <cellStyle name="Standaard 4 2 2 2 2 5 3 2 2 2 2" xfId="38426" xr:uid="{ED468033-7535-45DC-8414-CA1BFF553FF4}"/>
    <cellStyle name="Standaard 4 2 2 2 2 5 3 2 2 3" xfId="28242" xr:uid="{4D6274EE-0754-4820-9C11-AF3D0A6E67F8}"/>
    <cellStyle name="Standaard 4 2 2 2 2 5 3 2 3" xfId="14176" xr:uid="{B210CAEB-1BA3-4276-A5DB-9DF01198AF12}"/>
    <cellStyle name="Standaard 4 2 2 2 2 5 3 2 3 2" xfId="34545" xr:uid="{4B78B01C-4243-4C09-824D-22ED39BC7273}"/>
    <cellStyle name="Standaard 4 2 2 2 2 5 3 2 4" xfId="24361" xr:uid="{849FEE75-F438-4F3B-B1B5-324E48713DB3}"/>
    <cellStyle name="Standaard 4 2 2 2 2 5 3 3" xfId="7867" xr:uid="{C81BDBA9-7355-457A-A377-890184C2E250}"/>
    <cellStyle name="Standaard 4 2 2 2 2 5 3 3 2" xfId="18056" xr:uid="{CD522DFC-5F0F-4377-AFCF-49C635FCA8A4}"/>
    <cellStyle name="Standaard 4 2 2 2 2 5 3 3 2 2" xfId="38425" xr:uid="{AC9B37F7-989B-4C68-830F-97FC7D91A56B}"/>
    <cellStyle name="Standaard 4 2 2 2 2 5 3 3 3" xfId="28241" xr:uid="{1980359E-9BD9-4AAD-99B6-61BD3DC70B6A}"/>
    <cellStyle name="Standaard 4 2 2 2 2 5 3 4" xfId="11633" xr:uid="{19FCBD37-E4D8-4976-B4DD-4884995D8613}"/>
    <cellStyle name="Standaard 4 2 2 2 2 5 3 4 2" xfId="32002" xr:uid="{72A7E625-A1AB-418F-BCCB-3FB7B738EB83}"/>
    <cellStyle name="Standaard 4 2 2 2 2 5 3 5" xfId="21818" xr:uid="{D096BB79-55D4-4449-89FF-EEE68A4FBFA8}"/>
    <cellStyle name="Standaard 4 2 2 2 2 5 4" xfId="2300" xr:uid="{13E819E3-7234-46D0-95EC-37B9F92BE245}"/>
    <cellStyle name="Standaard 4 2 2 2 2 5 4 2" xfId="4845" xr:uid="{D1A2D42F-1865-4F9D-AD6E-10FEEAD131C9}"/>
    <cellStyle name="Standaard 4 2 2 2 2 5 4 2 2" xfId="7870" xr:uid="{AA245B83-C432-43EC-9F54-C432BBB39DDE}"/>
    <cellStyle name="Standaard 4 2 2 2 2 5 4 2 2 2" xfId="18059" xr:uid="{E62D056B-D927-43E9-8CA1-0D278EF3C6CC}"/>
    <cellStyle name="Standaard 4 2 2 2 2 5 4 2 2 2 2" xfId="38428" xr:uid="{32504F33-675D-4200-AC99-650D445F5D7C}"/>
    <cellStyle name="Standaard 4 2 2 2 2 5 4 2 2 3" xfId="28244" xr:uid="{74325498-0D9A-4D92-9758-95C2BA2D0120}"/>
    <cellStyle name="Standaard 4 2 2 2 2 5 4 2 3" xfId="15023" xr:uid="{6165B610-4A72-4E49-81C9-45F91ABB4B58}"/>
    <cellStyle name="Standaard 4 2 2 2 2 5 4 2 3 2" xfId="35392" xr:uid="{6459F000-4DFE-4509-B22D-1E684E11E955}"/>
    <cellStyle name="Standaard 4 2 2 2 2 5 4 2 4" xfId="25208" xr:uid="{42358FA6-7BAA-4934-88D5-6D2FA5F433CB}"/>
    <cellStyle name="Standaard 4 2 2 2 2 5 4 3" xfId="7869" xr:uid="{D1A4C6FA-730C-4D28-91D1-C2F24057FE02}"/>
    <cellStyle name="Standaard 4 2 2 2 2 5 4 3 2" xfId="18058" xr:uid="{FFF6E17A-5BB3-4DE1-BE75-EF8614590AC1}"/>
    <cellStyle name="Standaard 4 2 2 2 2 5 4 3 2 2" xfId="38427" xr:uid="{63DD6440-99B7-49F6-98E4-056DD74B41FB}"/>
    <cellStyle name="Standaard 4 2 2 2 2 5 4 3 3" xfId="28243" xr:uid="{B152FD0C-8721-4FE4-A550-A5D67F862DD9}"/>
    <cellStyle name="Standaard 4 2 2 2 2 5 4 4" xfId="12480" xr:uid="{5737EF19-9324-4E26-A07A-E6110FC3D5A2}"/>
    <cellStyle name="Standaard 4 2 2 2 2 5 4 4 2" xfId="32849" xr:uid="{4E094D75-020B-463A-956C-C6F8254913BB}"/>
    <cellStyle name="Standaard 4 2 2 2 2 5 4 5" xfId="22665" xr:uid="{87652D8B-90FE-4535-8E09-01BF9A6668D1}"/>
    <cellStyle name="Standaard 4 2 2 2 2 5 5" xfId="3150" xr:uid="{AE2EBAA6-6C37-4A15-B39D-B869B331A4B7}"/>
    <cellStyle name="Standaard 4 2 2 2 2 5 5 2" xfId="7871" xr:uid="{14B12398-9785-43C7-9CEB-822F15D18492}"/>
    <cellStyle name="Standaard 4 2 2 2 2 5 5 2 2" xfId="18060" xr:uid="{E237FF98-E21F-4372-834E-FD7CBC6209A6}"/>
    <cellStyle name="Standaard 4 2 2 2 2 5 5 2 2 2" xfId="38429" xr:uid="{8D97466C-DCD4-4129-82EB-5EAAC2FC6769}"/>
    <cellStyle name="Standaard 4 2 2 2 2 5 5 2 3" xfId="28245" xr:uid="{4B16BF1F-4695-4718-9C4F-B08B40DD7D08}"/>
    <cellStyle name="Standaard 4 2 2 2 2 5 5 3" xfId="13328" xr:uid="{7ACD5076-7417-4799-8AC5-5D4408E608C8}"/>
    <cellStyle name="Standaard 4 2 2 2 2 5 5 3 2" xfId="33697" xr:uid="{1C583541-1E9C-4466-B4DD-8DBC5710049E}"/>
    <cellStyle name="Standaard 4 2 2 2 2 5 5 4" xfId="23513" xr:uid="{F572E3E8-8832-4113-A134-764D8C42A1AA}"/>
    <cellStyle name="Standaard 4 2 2 2 2 5 6" xfId="7860" xr:uid="{0C73FBB7-5EDF-442B-BC42-BB1888A6C206}"/>
    <cellStyle name="Standaard 4 2 2 2 2 5 6 2" xfId="18049" xr:uid="{27BF0F07-4C8A-48E2-8F43-25F57C0E3E40}"/>
    <cellStyle name="Standaard 4 2 2 2 2 5 6 2 2" xfId="38418" xr:uid="{362D547C-9E45-40E8-A1C2-A356A016D229}"/>
    <cellStyle name="Standaard 4 2 2 2 2 5 6 3" xfId="28234" xr:uid="{5B2142F0-4560-4DF0-8DCF-DD0DB332DD2B}"/>
    <cellStyle name="Standaard 4 2 2 2 2 5 7" xfId="10785" xr:uid="{69E5F389-812A-42CA-BB37-88F0EB5D9595}"/>
    <cellStyle name="Standaard 4 2 2 2 2 5 7 2" xfId="31154" xr:uid="{9E495670-EFAB-4C3A-B51E-9725B4B90C31}"/>
    <cellStyle name="Standaard 4 2 2 2 2 5 8" xfId="20970" xr:uid="{750A65C6-61E9-4455-984C-95CB617C49C7}"/>
    <cellStyle name="Standaard 4 2 2 2 2 6" xfId="670" xr:uid="{AB339039-3302-43AB-8AD1-6252A7EBEFA2}"/>
    <cellStyle name="Standaard 4 2 2 2 2 6 2" xfId="1520" xr:uid="{8CD0F7F1-DAA8-43A0-8741-D21ED59A8B07}"/>
    <cellStyle name="Standaard 4 2 2 2 2 6 2 2" xfId="4065" xr:uid="{0DDC784B-868D-4851-B4DD-2FF0CFCA65F7}"/>
    <cellStyle name="Standaard 4 2 2 2 2 6 2 2 2" xfId="7874" xr:uid="{C245B0D7-B47F-4D29-9F6C-CA6893E56B21}"/>
    <cellStyle name="Standaard 4 2 2 2 2 6 2 2 2 2" xfId="18063" xr:uid="{7384C0F5-77EE-4817-A131-04DD77E24461}"/>
    <cellStyle name="Standaard 4 2 2 2 2 6 2 2 2 2 2" xfId="38432" xr:uid="{A8733BF8-0383-4141-BDB3-75A327E2A590}"/>
    <cellStyle name="Standaard 4 2 2 2 2 6 2 2 2 3" xfId="28248" xr:uid="{8C7150BB-5FD5-4557-88B9-C271173826C4}"/>
    <cellStyle name="Standaard 4 2 2 2 2 6 2 2 3" xfId="14243" xr:uid="{741496C9-65C2-4B34-84DF-0713E508C64F}"/>
    <cellStyle name="Standaard 4 2 2 2 2 6 2 2 3 2" xfId="34612" xr:uid="{4BB7690F-D80D-4285-AA8D-64202FCFFD87}"/>
    <cellStyle name="Standaard 4 2 2 2 2 6 2 2 4" xfId="24428" xr:uid="{FB1D2003-6A95-478B-8755-D95A569A1BB2}"/>
    <cellStyle name="Standaard 4 2 2 2 2 6 2 3" xfId="7873" xr:uid="{7B21DB1A-0A2C-43CA-91B1-E7595E3AF4B3}"/>
    <cellStyle name="Standaard 4 2 2 2 2 6 2 3 2" xfId="18062" xr:uid="{991A9951-C43D-4714-A6C1-872854BD10D5}"/>
    <cellStyle name="Standaard 4 2 2 2 2 6 2 3 2 2" xfId="38431" xr:uid="{6814D8E9-2CA4-4605-8678-24B00C677654}"/>
    <cellStyle name="Standaard 4 2 2 2 2 6 2 3 3" xfId="28247" xr:uid="{74A1BC8C-99DF-4049-9450-B9DA6C538D4F}"/>
    <cellStyle name="Standaard 4 2 2 2 2 6 2 4" xfId="11700" xr:uid="{FF7D8E44-B251-4241-A968-43E8B4EAC641}"/>
    <cellStyle name="Standaard 4 2 2 2 2 6 2 4 2" xfId="32069" xr:uid="{F4B7B430-350B-4DA5-BDBE-047357E8592C}"/>
    <cellStyle name="Standaard 4 2 2 2 2 6 2 5" xfId="21885" xr:uid="{0360DFD8-4117-4930-8E0D-1ED5AAEEABB0}"/>
    <cellStyle name="Standaard 4 2 2 2 2 6 3" xfId="2367" xr:uid="{C7E2D6DC-868E-461E-B56A-74DF7763137E}"/>
    <cellStyle name="Standaard 4 2 2 2 2 6 3 2" xfId="4912" xr:uid="{D4C8CB94-D402-4C89-9E65-2182E8A693EF}"/>
    <cellStyle name="Standaard 4 2 2 2 2 6 3 2 2" xfId="7876" xr:uid="{C0AC7355-E894-4690-B60F-9CA20719893D}"/>
    <cellStyle name="Standaard 4 2 2 2 2 6 3 2 2 2" xfId="18065" xr:uid="{8A659220-D8BC-4561-92A3-309EA792FBB0}"/>
    <cellStyle name="Standaard 4 2 2 2 2 6 3 2 2 2 2" xfId="38434" xr:uid="{F2BDCFE7-80A7-4476-9A00-D13B16B0B7E8}"/>
    <cellStyle name="Standaard 4 2 2 2 2 6 3 2 2 3" xfId="28250" xr:uid="{B52FD8E0-0226-4C6E-8899-9967BF6E1899}"/>
    <cellStyle name="Standaard 4 2 2 2 2 6 3 2 3" xfId="15090" xr:uid="{3358C70E-52AC-40A8-BE0E-0DE02DA9A816}"/>
    <cellStyle name="Standaard 4 2 2 2 2 6 3 2 3 2" xfId="35459" xr:uid="{BD533BCC-CA2E-4D9A-8A16-7834DD6DC214}"/>
    <cellStyle name="Standaard 4 2 2 2 2 6 3 2 4" xfId="25275" xr:uid="{4D55C0C9-B58C-4730-93F2-0D9866F1EB13}"/>
    <cellStyle name="Standaard 4 2 2 2 2 6 3 3" xfId="7875" xr:uid="{50A2EA87-2453-4D7C-AE12-41C6FFA80EA1}"/>
    <cellStyle name="Standaard 4 2 2 2 2 6 3 3 2" xfId="18064" xr:uid="{1CEE5A51-0EAD-4E0B-9DE5-A9112A9B4CD5}"/>
    <cellStyle name="Standaard 4 2 2 2 2 6 3 3 2 2" xfId="38433" xr:uid="{5FD595A8-A0D9-4D93-95E9-1B01313FFFA5}"/>
    <cellStyle name="Standaard 4 2 2 2 2 6 3 3 3" xfId="28249" xr:uid="{5E106CDB-078E-45C0-8E06-9F910A307026}"/>
    <cellStyle name="Standaard 4 2 2 2 2 6 3 4" xfId="12547" xr:uid="{B99C58E1-CFB7-4AE6-88FB-3CC002578DC4}"/>
    <cellStyle name="Standaard 4 2 2 2 2 6 3 4 2" xfId="32916" xr:uid="{020CD595-AC03-49C4-BFED-E1FDCE780149}"/>
    <cellStyle name="Standaard 4 2 2 2 2 6 3 5" xfId="22732" xr:uid="{07739982-37BC-41BA-90F8-5CEF9303CAFC}"/>
    <cellStyle name="Standaard 4 2 2 2 2 6 4" xfId="3217" xr:uid="{7D46EF9A-24FF-42B9-8207-4F09548BAFF7}"/>
    <cellStyle name="Standaard 4 2 2 2 2 6 4 2" xfId="7877" xr:uid="{C3024BFD-14B0-47AF-9BDF-1D45D9B2A635}"/>
    <cellStyle name="Standaard 4 2 2 2 2 6 4 2 2" xfId="18066" xr:uid="{1156918E-A7C1-4794-B239-3C88C90A51B8}"/>
    <cellStyle name="Standaard 4 2 2 2 2 6 4 2 2 2" xfId="38435" xr:uid="{F61A51A2-C2E7-45D1-8DC2-A58192036863}"/>
    <cellStyle name="Standaard 4 2 2 2 2 6 4 2 3" xfId="28251" xr:uid="{584A7DBD-9A50-41EC-A491-DB75E5F66E79}"/>
    <cellStyle name="Standaard 4 2 2 2 2 6 4 3" xfId="13395" xr:uid="{7B6B7255-0597-49E7-845D-731293A3B93E}"/>
    <cellStyle name="Standaard 4 2 2 2 2 6 4 3 2" xfId="33764" xr:uid="{D9276F11-0A95-4D8A-8A3A-8C22C3D23B2F}"/>
    <cellStyle name="Standaard 4 2 2 2 2 6 4 4" xfId="23580" xr:uid="{656ED6BA-E326-4D9F-A636-82F498D49D99}"/>
    <cellStyle name="Standaard 4 2 2 2 2 6 5" xfId="7872" xr:uid="{F3F7C23A-9E7B-419C-8D3B-E58B9E131389}"/>
    <cellStyle name="Standaard 4 2 2 2 2 6 5 2" xfId="18061" xr:uid="{03A66C84-550A-4794-BD74-40FC9E9BCA4D}"/>
    <cellStyle name="Standaard 4 2 2 2 2 6 5 2 2" xfId="38430" xr:uid="{B16F4BFC-0325-477B-81EC-289756673A7D}"/>
    <cellStyle name="Standaard 4 2 2 2 2 6 5 3" xfId="28246" xr:uid="{B741CF63-8216-4CAF-BFD8-13329F4AA855}"/>
    <cellStyle name="Standaard 4 2 2 2 2 6 6" xfId="10852" xr:uid="{DEC96FB7-1B98-4689-9F4D-9180C3D64EB0}"/>
    <cellStyle name="Standaard 4 2 2 2 2 6 6 2" xfId="31221" xr:uid="{0943AC46-6F67-492F-BBB0-476A80F0BDD7}"/>
    <cellStyle name="Standaard 4 2 2 2 2 6 7" xfId="21037" xr:uid="{9963ADDD-B0DB-43E0-8DF4-FD1E20937851}"/>
    <cellStyle name="Standaard 4 2 2 2 2 7" xfId="1096" xr:uid="{D30493BC-67C4-442A-B05F-9CE62EA5B055}"/>
    <cellStyle name="Standaard 4 2 2 2 2 7 2" xfId="3641" xr:uid="{8AF001FA-59D3-4E1D-A625-58B8AE6727D0}"/>
    <cellStyle name="Standaard 4 2 2 2 2 7 2 2" xfId="7879" xr:uid="{7A23E4EC-A4CA-4E43-AB5B-3979E910DF39}"/>
    <cellStyle name="Standaard 4 2 2 2 2 7 2 2 2" xfId="18068" xr:uid="{A74CA741-00F2-4546-97B7-7A1BABACF41C}"/>
    <cellStyle name="Standaard 4 2 2 2 2 7 2 2 2 2" xfId="38437" xr:uid="{87665F0A-0892-44D3-B9EB-E7791D4BBDFF}"/>
    <cellStyle name="Standaard 4 2 2 2 2 7 2 2 3" xfId="28253" xr:uid="{E58CD5D2-F635-47DA-BBF1-D329574C1684}"/>
    <cellStyle name="Standaard 4 2 2 2 2 7 2 3" xfId="13819" xr:uid="{E6D8EA7E-378E-4CBE-A7E2-B2B55577A4B6}"/>
    <cellStyle name="Standaard 4 2 2 2 2 7 2 3 2" xfId="34188" xr:uid="{94D9FBAD-4E9C-464A-B456-5B9C32C7D744}"/>
    <cellStyle name="Standaard 4 2 2 2 2 7 2 4" xfId="24004" xr:uid="{85F4A2F2-30DC-4987-9F69-2A154ED06C5E}"/>
    <cellStyle name="Standaard 4 2 2 2 2 7 3" xfId="7878" xr:uid="{7852310F-AF74-4597-B8D6-BAC46E2F6139}"/>
    <cellStyle name="Standaard 4 2 2 2 2 7 3 2" xfId="18067" xr:uid="{2B2E6458-35E3-4F30-8A45-DB62DEF09A49}"/>
    <cellStyle name="Standaard 4 2 2 2 2 7 3 2 2" xfId="38436" xr:uid="{081EC6F2-F3DC-4D55-81D2-94CDC973F0E8}"/>
    <cellStyle name="Standaard 4 2 2 2 2 7 3 3" xfId="28252" xr:uid="{9F5F0290-44FB-4CFF-8A72-9520E37FA6AB}"/>
    <cellStyle name="Standaard 4 2 2 2 2 7 4" xfId="11276" xr:uid="{BDD80DD7-E06B-4B0F-8B7C-7106466C4D20}"/>
    <cellStyle name="Standaard 4 2 2 2 2 7 4 2" xfId="31645" xr:uid="{818F1E88-C928-421D-802A-29428DF0FA92}"/>
    <cellStyle name="Standaard 4 2 2 2 2 7 5" xfId="21461" xr:uid="{2BC450FD-23E1-4ED8-BF44-B81FD2A81E90}"/>
    <cellStyle name="Standaard 4 2 2 2 2 8" xfId="1943" xr:uid="{0B690063-8A91-4AA0-831D-893917BBCBCC}"/>
    <cellStyle name="Standaard 4 2 2 2 2 8 2" xfId="4488" xr:uid="{A36E7BB4-0144-481F-AEE9-6225B12946A8}"/>
    <cellStyle name="Standaard 4 2 2 2 2 8 2 2" xfId="7881" xr:uid="{8D8115D0-10B4-4F3E-B891-CC2CAF561F07}"/>
    <cellStyle name="Standaard 4 2 2 2 2 8 2 2 2" xfId="18070" xr:uid="{139A32E8-7B1F-4EFE-84DC-DB6A65CA2CEC}"/>
    <cellStyle name="Standaard 4 2 2 2 2 8 2 2 2 2" xfId="38439" xr:uid="{3A3145D2-A57E-4A99-B11B-36FC5F0917F4}"/>
    <cellStyle name="Standaard 4 2 2 2 2 8 2 2 3" xfId="28255" xr:uid="{EF48DBD6-4D62-4DBF-A2FE-1671F7A1500E}"/>
    <cellStyle name="Standaard 4 2 2 2 2 8 2 3" xfId="14666" xr:uid="{B3E97449-D91E-41C0-BE2D-E92E92AB0197}"/>
    <cellStyle name="Standaard 4 2 2 2 2 8 2 3 2" xfId="35035" xr:uid="{9D30DDFD-3C4B-48E8-8A8F-1156135DD857}"/>
    <cellStyle name="Standaard 4 2 2 2 2 8 2 4" xfId="24851" xr:uid="{3BF4BA2A-3BBA-4468-93CE-075463B6A615}"/>
    <cellStyle name="Standaard 4 2 2 2 2 8 3" xfId="7880" xr:uid="{BA387217-66C8-4C9C-BBE9-6F91C44F429F}"/>
    <cellStyle name="Standaard 4 2 2 2 2 8 3 2" xfId="18069" xr:uid="{2EF5D405-58C0-44D4-8E6B-C5727520D98F}"/>
    <cellStyle name="Standaard 4 2 2 2 2 8 3 2 2" xfId="38438" xr:uid="{EA702DCA-F15B-4449-914B-8F37983C5513}"/>
    <cellStyle name="Standaard 4 2 2 2 2 8 3 3" xfId="28254" xr:uid="{34043DB6-4832-4CD0-87F8-87A282AB641C}"/>
    <cellStyle name="Standaard 4 2 2 2 2 8 4" xfId="12123" xr:uid="{4CE4C61B-10BA-4521-9DC0-11C1CB5716F3}"/>
    <cellStyle name="Standaard 4 2 2 2 2 8 4 2" xfId="32492" xr:uid="{289644D4-B1D9-4C72-BFDB-1041935E2560}"/>
    <cellStyle name="Standaard 4 2 2 2 2 8 5" xfId="22308" xr:uid="{4AF61052-8417-4E2C-94E3-92A4ABD899EB}"/>
    <cellStyle name="Standaard 4 2 2 2 2 9" xfId="2793" xr:uid="{8F761214-AD84-41E9-8671-92CD2DB24D18}"/>
    <cellStyle name="Standaard 4 2 2 2 2 9 2" xfId="7882" xr:uid="{9EED8F84-4E25-47EE-AA70-5B2D7961824A}"/>
    <cellStyle name="Standaard 4 2 2 2 2 9 2 2" xfId="18071" xr:uid="{E8128181-5C76-4F7D-AE41-D4108CB6F462}"/>
    <cellStyle name="Standaard 4 2 2 2 2 9 2 2 2" xfId="38440" xr:uid="{72520AF1-D2C6-4786-BFAF-CA4724709A67}"/>
    <cellStyle name="Standaard 4 2 2 2 2 9 2 3" xfId="28256" xr:uid="{6DCCA194-6F9D-4AAE-8AB3-4D9C07A9FD9E}"/>
    <cellStyle name="Standaard 4 2 2 2 2 9 3" xfId="12971" xr:uid="{95A28346-09D6-4DF7-AA7B-068DB76AA346}"/>
    <cellStyle name="Standaard 4 2 2 2 2 9 3 2" xfId="33340" xr:uid="{DB28D317-0722-48EE-893A-A31CC1CFD1C2}"/>
    <cellStyle name="Standaard 4 2 2 2 2 9 4" xfId="23156" xr:uid="{2AACFEAA-27C7-4105-AA5F-7E495BE64F00}"/>
    <cellStyle name="Standaard 4 2 2 2 3" xfId="143" xr:uid="{4D218CD4-5F99-4861-8493-73D26A1E5A60}"/>
    <cellStyle name="Standaard 4 2 2 2 3 2" xfId="279" xr:uid="{3B2B87CE-2E86-4955-B01A-6858298EDF42}"/>
    <cellStyle name="Standaard 4 2 2 2 3 2 2" xfId="837" xr:uid="{AAB5AED4-5680-4D8F-A62E-9D522B467607}"/>
    <cellStyle name="Standaard 4 2 2 2 3 2 2 2" xfId="1687" xr:uid="{6157BED1-A38C-483A-A715-12D044ADDE99}"/>
    <cellStyle name="Standaard 4 2 2 2 3 2 2 2 2" xfId="4232" xr:uid="{FEE1A6A1-D863-4A6D-80C4-551CFFC0EC5A}"/>
    <cellStyle name="Standaard 4 2 2 2 3 2 2 2 2 2" xfId="7887" xr:uid="{51B9353F-8AB1-4466-A256-3FAFECA9EBC8}"/>
    <cellStyle name="Standaard 4 2 2 2 3 2 2 2 2 2 2" xfId="18076" xr:uid="{6202DFDD-BDF9-4C9F-BC81-672A99964CC3}"/>
    <cellStyle name="Standaard 4 2 2 2 3 2 2 2 2 2 2 2" xfId="38445" xr:uid="{153FA039-EA44-4B9F-B5F4-232479F58302}"/>
    <cellStyle name="Standaard 4 2 2 2 3 2 2 2 2 2 3" xfId="28261" xr:uid="{89359788-C3C1-4613-BE32-B15F842ABF99}"/>
    <cellStyle name="Standaard 4 2 2 2 3 2 2 2 2 3" xfId="14410" xr:uid="{48B4FB0D-1098-4D02-BC29-CB9EB25A8213}"/>
    <cellStyle name="Standaard 4 2 2 2 3 2 2 2 2 3 2" xfId="34779" xr:uid="{2459221C-99D9-4C80-AA8C-24A93B9DBFEC}"/>
    <cellStyle name="Standaard 4 2 2 2 3 2 2 2 2 4" xfId="24595" xr:uid="{8558FB86-B046-46A6-8663-2CBAC05E1A7C}"/>
    <cellStyle name="Standaard 4 2 2 2 3 2 2 2 3" xfId="7886" xr:uid="{A0A8EFB0-5FF2-4E9D-AEB5-E37B58737910}"/>
    <cellStyle name="Standaard 4 2 2 2 3 2 2 2 3 2" xfId="18075" xr:uid="{EE57B4A7-93EF-42BD-81DC-F36B24D508D6}"/>
    <cellStyle name="Standaard 4 2 2 2 3 2 2 2 3 2 2" xfId="38444" xr:uid="{C723A94A-1365-4E59-AD46-C5000813C99A}"/>
    <cellStyle name="Standaard 4 2 2 2 3 2 2 2 3 3" xfId="28260" xr:uid="{C56DE773-70B9-4FA7-88D0-3B23EB87A835}"/>
    <cellStyle name="Standaard 4 2 2 2 3 2 2 2 4" xfId="11867" xr:uid="{284A8CAF-1761-4868-ABC1-DF94142F37BB}"/>
    <cellStyle name="Standaard 4 2 2 2 3 2 2 2 4 2" xfId="32236" xr:uid="{AB0FD8DE-E19B-4CD5-9C66-3D39925FB881}"/>
    <cellStyle name="Standaard 4 2 2 2 3 2 2 2 5" xfId="22052" xr:uid="{F8F4BF10-6294-4A6B-8621-216464B150F4}"/>
    <cellStyle name="Standaard 4 2 2 2 3 2 2 3" xfId="2534" xr:uid="{9D5A6D1D-869A-4AA2-B1A2-195DAD0DA1FA}"/>
    <cellStyle name="Standaard 4 2 2 2 3 2 2 3 2" xfId="5079" xr:uid="{9E3023FA-BB75-49F2-A21D-052873F32BDF}"/>
    <cellStyle name="Standaard 4 2 2 2 3 2 2 3 2 2" xfId="7889" xr:uid="{987919DD-A6EC-4CCA-95B5-F7D7FF37A73C}"/>
    <cellStyle name="Standaard 4 2 2 2 3 2 2 3 2 2 2" xfId="18078" xr:uid="{DD5384FC-A36E-4874-9320-6583EE50A096}"/>
    <cellStyle name="Standaard 4 2 2 2 3 2 2 3 2 2 2 2" xfId="38447" xr:uid="{615EF6FB-4FCE-40CA-BA5C-78BDFB6062BB}"/>
    <cellStyle name="Standaard 4 2 2 2 3 2 2 3 2 2 3" xfId="28263" xr:uid="{21A91000-9C38-4F7E-91B8-AAA95354EC2B}"/>
    <cellStyle name="Standaard 4 2 2 2 3 2 2 3 2 3" xfId="15257" xr:uid="{EDB9F686-D192-43CB-84F5-F6DD8760F0C9}"/>
    <cellStyle name="Standaard 4 2 2 2 3 2 2 3 2 3 2" xfId="35626" xr:uid="{75558557-AD8B-4E6D-AFEE-17678A3D8F29}"/>
    <cellStyle name="Standaard 4 2 2 2 3 2 2 3 2 4" xfId="25442" xr:uid="{3B7D9612-C0D7-4E77-A7CE-883DDFEB1B2F}"/>
    <cellStyle name="Standaard 4 2 2 2 3 2 2 3 3" xfId="7888" xr:uid="{D40E65C4-A904-4AF4-9CE2-976DFBDB65B0}"/>
    <cellStyle name="Standaard 4 2 2 2 3 2 2 3 3 2" xfId="18077" xr:uid="{9D9F343E-6559-4BCD-92BF-D5B59902CAFE}"/>
    <cellStyle name="Standaard 4 2 2 2 3 2 2 3 3 2 2" xfId="38446" xr:uid="{DC07FF2D-12A7-4DA3-8C04-787D1C727DD5}"/>
    <cellStyle name="Standaard 4 2 2 2 3 2 2 3 3 3" xfId="28262" xr:uid="{930C8EBB-99BF-40C3-8FB3-9F78DF994758}"/>
    <cellStyle name="Standaard 4 2 2 2 3 2 2 3 4" xfId="12714" xr:uid="{DDD73E06-8417-4523-8042-D69D7B047DB5}"/>
    <cellStyle name="Standaard 4 2 2 2 3 2 2 3 4 2" xfId="33083" xr:uid="{04C96679-6CD6-4A5C-AF6F-58106B31F782}"/>
    <cellStyle name="Standaard 4 2 2 2 3 2 2 3 5" xfId="22899" xr:uid="{85DA41D8-D456-47DF-893F-E3450A13B137}"/>
    <cellStyle name="Standaard 4 2 2 2 3 2 2 4" xfId="3384" xr:uid="{2172219A-7E62-41E0-93EB-28A716AD03A8}"/>
    <cellStyle name="Standaard 4 2 2 2 3 2 2 4 2" xfId="7890" xr:uid="{8E3E43CB-5D48-424F-9C5D-2CDC76392305}"/>
    <cellStyle name="Standaard 4 2 2 2 3 2 2 4 2 2" xfId="18079" xr:uid="{E2A4EF3E-3D39-4855-82EF-E5E19CCB5089}"/>
    <cellStyle name="Standaard 4 2 2 2 3 2 2 4 2 2 2" xfId="38448" xr:uid="{73693CD3-C4C2-4EE4-BA2D-990E23FFC322}"/>
    <cellStyle name="Standaard 4 2 2 2 3 2 2 4 2 3" xfId="28264" xr:uid="{338EC236-577D-420F-9F17-A34C7A1D35C6}"/>
    <cellStyle name="Standaard 4 2 2 2 3 2 2 4 3" xfId="13562" xr:uid="{96ED73C8-6D33-44F7-B545-1D6C0E0ACCC5}"/>
    <cellStyle name="Standaard 4 2 2 2 3 2 2 4 3 2" xfId="33931" xr:uid="{DA66A76A-BDC5-4B1E-B6E9-D70E208E6FFD}"/>
    <cellStyle name="Standaard 4 2 2 2 3 2 2 4 4" xfId="23747" xr:uid="{279B3D19-1DD3-4981-9417-6FF8E66DC1F9}"/>
    <cellStyle name="Standaard 4 2 2 2 3 2 2 5" xfId="7885" xr:uid="{9C1244C8-7DC5-4212-AEA6-EBBA55AFD1C5}"/>
    <cellStyle name="Standaard 4 2 2 2 3 2 2 5 2" xfId="18074" xr:uid="{C04ABC6B-6A59-43DA-AC40-5C511856DB9C}"/>
    <cellStyle name="Standaard 4 2 2 2 3 2 2 5 2 2" xfId="38443" xr:uid="{29D5531A-EAA8-4D5F-99D8-B9CD0113AA76}"/>
    <cellStyle name="Standaard 4 2 2 2 3 2 2 5 3" xfId="28259" xr:uid="{19FD41C7-FB0A-485B-994D-7F43E440D57A}"/>
    <cellStyle name="Standaard 4 2 2 2 3 2 2 6" xfId="11019" xr:uid="{6FE5E6D7-652B-4B4F-B40A-B0801DE16015}"/>
    <cellStyle name="Standaard 4 2 2 2 3 2 2 6 2" xfId="31388" xr:uid="{A5E001C0-7FAD-4CF1-B0AD-C28F91749E90}"/>
    <cellStyle name="Standaard 4 2 2 2 3 2 2 7" xfId="21204" xr:uid="{DF64147A-DD22-41A1-8A54-1DE2483363EB}"/>
    <cellStyle name="Standaard 4 2 2 2 3 2 3" xfId="1263" xr:uid="{60B79343-4236-49AE-B054-49430E97863B}"/>
    <cellStyle name="Standaard 4 2 2 2 3 2 3 2" xfId="3808" xr:uid="{A9AE4463-E9E9-4445-AFB7-DD27F3AE2D54}"/>
    <cellStyle name="Standaard 4 2 2 2 3 2 3 2 2" xfId="7892" xr:uid="{51B659C5-EC97-4521-A82F-EBE76411477A}"/>
    <cellStyle name="Standaard 4 2 2 2 3 2 3 2 2 2" xfId="18081" xr:uid="{DC5E12D5-0F34-4925-AE69-2E40CCB673F2}"/>
    <cellStyle name="Standaard 4 2 2 2 3 2 3 2 2 2 2" xfId="38450" xr:uid="{5F016F7B-0F8F-4628-AEC6-82FC52D61DD8}"/>
    <cellStyle name="Standaard 4 2 2 2 3 2 3 2 2 3" xfId="28266" xr:uid="{48F12567-4556-4929-BB51-0B03DE553637}"/>
    <cellStyle name="Standaard 4 2 2 2 3 2 3 2 3" xfId="13986" xr:uid="{3B90F783-08CE-44C4-8C7A-6801C7F68F5A}"/>
    <cellStyle name="Standaard 4 2 2 2 3 2 3 2 3 2" xfId="34355" xr:uid="{542D3A61-8B7E-4604-B09E-45A739CBDDD9}"/>
    <cellStyle name="Standaard 4 2 2 2 3 2 3 2 4" xfId="24171" xr:uid="{AB3248FB-FF95-4698-965B-57B8A1C4D435}"/>
    <cellStyle name="Standaard 4 2 2 2 3 2 3 3" xfId="7891" xr:uid="{C97D05C1-C25A-4EC4-8CEC-22FAAA307F19}"/>
    <cellStyle name="Standaard 4 2 2 2 3 2 3 3 2" xfId="18080" xr:uid="{489B38DE-3F28-4CEA-8917-9C53644A674C}"/>
    <cellStyle name="Standaard 4 2 2 2 3 2 3 3 2 2" xfId="38449" xr:uid="{BC300E95-9D3B-4576-BB02-77DAA9D22375}"/>
    <cellStyle name="Standaard 4 2 2 2 3 2 3 3 3" xfId="28265" xr:uid="{E7C7E2F5-0CCA-45E2-952E-337171B208A5}"/>
    <cellStyle name="Standaard 4 2 2 2 3 2 3 4" xfId="11443" xr:uid="{E49571A7-E08B-4648-B731-07878EE37DA9}"/>
    <cellStyle name="Standaard 4 2 2 2 3 2 3 4 2" xfId="31812" xr:uid="{E8527BBF-EA00-4D02-801A-FEEC2DDB91EF}"/>
    <cellStyle name="Standaard 4 2 2 2 3 2 3 5" xfId="21628" xr:uid="{D18FBF11-4774-46DE-932F-47352DA8CE93}"/>
    <cellStyle name="Standaard 4 2 2 2 3 2 4" xfId="2110" xr:uid="{888387F7-CC31-4B0A-B50F-2822843A0578}"/>
    <cellStyle name="Standaard 4 2 2 2 3 2 4 2" xfId="4655" xr:uid="{0084D5E6-A7A0-4CB0-BD4C-6C45DDB39EB5}"/>
    <cellStyle name="Standaard 4 2 2 2 3 2 4 2 2" xfId="7894" xr:uid="{DDAB4E54-AD0B-43EB-903E-49491CC55C0F}"/>
    <cellStyle name="Standaard 4 2 2 2 3 2 4 2 2 2" xfId="18083" xr:uid="{2AD10A91-928A-4F09-8080-8056764B0571}"/>
    <cellStyle name="Standaard 4 2 2 2 3 2 4 2 2 2 2" xfId="38452" xr:uid="{B2FA7998-D1DE-4D62-9B95-70C3ACF43181}"/>
    <cellStyle name="Standaard 4 2 2 2 3 2 4 2 2 3" xfId="28268" xr:uid="{23244EA1-F060-44A4-AB4B-06F68853BECA}"/>
    <cellStyle name="Standaard 4 2 2 2 3 2 4 2 3" xfId="14833" xr:uid="{C9FCD4B3-06F1-4F2B-B38A-E5C72961A80F}"/>
    <cellStyle name="Standaard 4 2 2 2 3 2 4 2 3 2" xfId="35202" xr:uid="{C5A8B6B1-D804-43FB-8BAB-547532F15F20}"/>
    <cellStyle name="Standaard 4 2 2 2 3 2 4 2 4" xfId="25018" xr:uid="{4A7DD534-ACB0-40D4-87E2-9426BF35132F}"/>
    <cellStyle name="Standaard 4 2 2 2 3 2 4 3" xfId="7893" xr:uid="{45423483-3A66-4CA3-B17F-BA7DBFA7F924}"/>
    <cellStyle name="Standaard 4 2 2 2 3 2 4 3 2" xfId="18082" xr:uid="{83E01C8A-46C1-41DB-8AFA-508543AA1CC1}"/>
    <cellStyle name="Standaard 4 2 2 2 3 2 4 3 2 2" xfId="38451" xr:uid="{3DCB2C39-A698-4213-AF25-1BFE6DEEF97E}"/>
    <cellStyle name="Standaard 4 2 2 2 3 2 4 3 3" xfId="28267" xr:uid="{963E3933-EE9D-495C-B43B-7DD88BE7390F}"/>
    <cellStyle name="Standaard 4 2 2 2 3 2 4 4" xfId="12290" xr:uid="{96BA9A34-86E5-4D7B-B89C-D1E3DD0B10C6}"/>
    <cellStyle name="Standaard 4 2 2 2 3 2 4 4 2" xfId="32659" xr:uid="{063E6845-11BE-45FE-AFB6-7FFC7CCCF7FE}"/>
    <cellStyle name="Standaard 4 2 2 2 3 2 4 5" xfId="22475" xr:uid="{15E95D6C-552C-404F-BB5F-CA22D425C74E}"/>
    <cellStyle name="Standaard 4 2 2 2 3 2 5" xfId="2960" xr:uid="{7C063C3A-187C-4CD0-905F-A6F8669B365F}"/>
    <cellStyle name="Standaard 4 2 2 2 3 2 5 2" xfId="7895" xr:uid="{407444C3-E796-4362-B39D-8BAFDD3F7579}"/>
    <cellStyle name="Standaard 4 2 2 2 3 2 5 2 2" xfId="18084" xr:uid="{8107687D-9604-4400-AC02-C89FD97D2A9E}"/>
    <cellStyle name="Standaard 4 2 2 2 3 2 5 2 2 2" xfId="38453" xr:uid="{E8D6B43E-F207-4F93-9807-F41BA944FA6E}"/>
    <cellStyle name="Standaard 4 2 2 2 3 2 5 2 3" xfId="28269" xr:uid="{C5E7F3D9-6886-43B0-A0BA-9AA89963F6DF}"/>
    <cellStyle name="Standaard 4 2 2 2 3 2 5 3" xfId="13138" xr:uid="{8A704BEE-44EC-4410-BE9D-0971AC910088}"/>
    <cellStyle name="Standaard 4 2 2 2 3 2 5 3 2" xfId="33507" xr:uid="{99EA90BB-B293-4FD9-85D2-C3814D18536C}"/>
    <cellStyle name="Standaard 4 2 2 2 3 2 5 4" xfId="23323" xr:uid="{831F62E9-CC91-4265-A424-467C0230C348}"/>
    <cellStyle name="Standaard 4 2 2 2 3 2 6" xfId="7884" xr:uid="{7377E7AC-A34B-4D70-89BE-8DE2F9ED101A}"/>
    <cellStyle name="Standaard 4 2 2 2 3 2 6 2" xfId="18073" xr:uid="{79B440B6-FE66-4AE1-AC2B-CF960417B9C1}"/>
    <cellStyle name="Standaard 4 2 2 2 3 2 6 2 2" xfId="38442" xr:uid="{26721BC3-089F-4953-834D-C8617E892969}"/>
    <cellStyle name="Standaard 4 2 2 2 3 2 6 3" xfId="28258" xr:uid="{C7AC22CA-54D2-44B8-829D-8806480F0ACE}"/>
    <cellStyle name="Standaard 4 2 2 2 3 2 7" xfId="10595" xr:uid="{78AB74AE-5270-4C59-B10A-34AE4554695F}"/>
    <cellStyle name="Standaard 4 2 2 2 3 2 7 2" xfId="30964" xr:uid="{E041740A-A039-48C5-8C0D-0EE09A29B8F5}"/>
    <cellStyle name="Standaard 4 2 2 2 3 2 8" xfId="20780" xr:uid="{507F92CB-E26F-45F5-97D1-DEA1CB5FBA6B}"/>
    <cellStyle name="Standaard 4 2 2 2 3 3" xfId="703" xr:uid="{70E71C66-5994-4802-990F-34D4D18A596F}"/>
    <cellStyle name="Standaard 4 2 2 2 3 3 2" xfId="1553" xr:uid="{695B16A1-BD4D-4DB9-B65C-0EEB2A769C11}"/>
    <cellStyle name="Standaard 4 2 2 2 3 3 2 2" xfId="4098" xr:uid="{983F1D24-7B98-4201-8660-9207D7B4709B}"/>
    <cellStyle name="Standaard 4 2 2 2 3 3 2 2 2" xfId="7898" xr:uid="{017B9CDA-3174-4568-AAD3-4DD7E766C08E}"/>
    <cellStyle name="Standaard 4 2 2 2 3 3 2 2 2 2" xfId="18087" xr:uid="{90823D63-C52B-4869-832C-55394CAEB497}"/>
    <cellStyle name="Standaard 4 2 2 2 3 3 2 2 2 2 2" xfId="38456" xr:uid="{0366DB41-D6C3-44D0-B34D-7BC2C53005B3}"/>
    <cellStyle name="Standaard 4 2 2 2 3 3 2 2 2 3" xfId="28272" xr:uid="{53AD9DD7-A513-4ECF-A8DB-491C5CE352AB}"/>
    <cellStyle name="Standaard 4 2 2 2 3 3 2 2 3" xfId="14276" xr:uid="{18149FBA-4E4A-410C-B3D4-9F4576AFB73F}"/>
    <cellStyle name="Standaard 4 2 2 2 3 3 2 2 3 2" xfId="34645" xr:uid="{66D435B2-1D13-4D27-B671-2557482E07E4}"/>
    <cellStyle name="Standaard 4 2 2 2 3 3 2 2 4" xfId="24461" xr:uid="{DD1A33D9-8609-434F-9F57-60655FDBFE33}"/>
    <cellStyle name="Standaard 4 2 2 2 3 3 2 3" xfId="7897" xr:uid="{D4ACD950-35D0-4C9F-8008-CC5BE1A2583E}"/>
    <cellStyle name="Standaard 4 2 2 2 3 3 2 3 2" xfId="18086" xr:uid="{599865C6-FA20-4F69-AE41-F4DB28B55F95}"/>
    <cellStyle name="Standaard 4 2 2 2 3 3 2 3 2 2" xfId="38455" xr:uid="{E4EF4B43-BBA2-4F98-BC8C-884873DA23DE}"/>
    <cellStyle name="Standaard 4 2 2 2 3 3 2 3 3" xfId="28271" xr:uid="{D6B88949-F1EA-4C6B-A478-CAE448887942}"/>
    <cellStyle name="Standaard 4 2 2 2 3 3 2 4" xfId="11733" xr:uid="{B2A38F3A-4A74-4B56-9A0A-500EDFEB33CB}"/>
    <cellStyle name="Standaard 4 2 2 2 3 3 2 4 2" xfId="32102" xr:uid="{235A1F5D-0CF0-4F41-AD29-0F4F7B0D6F44}"/>
    <cellStyle name="Standaard 4 2 2 2 3 3 2 5" xfId="21918" xr:uid="{8D462CC1-BFCF-4984-B957-AE986F10D81B}"/>
    <cellStyle name="Standaard 4 2 2 2 3 3 3" xfId="2400" xr:uid="{89689F54-ADD3-469A-A288-BB87B9C5AE06}"/>
    <cellStyle name="Standaard 4 2 2 2 3 3 3 2" xfId="4945" xr:uid="{71EF891C-C0D5-4E72-A099-FD9C252FF275}"/>
    <cellStyle name="Standaard 4 2 2 2 3 3 3 2 2" xfId="7900" xr:uid="{E124946B-7305-4510-A9A0-04BF9FE0A145}"/>
    <cellStyle name="Standaard 4 2 2 2 3 3 3 2 2 2" xfId="18089" xr:uid="{70C2D702-300B-4C05-8D7F-F4B9C71430CD}"/>
    <cellStyle name="Standaard 4 2 2 2 3 3 3 2 2 2 2" xfId="38458" xr:uid="{ABCBF3CA-ED78-4ACC-8D7C-B42259AD05B5}"/>
    <cellStyle name="Standaard 4 2 2 2 3 3 3 2 2 3" xfId="28274" xr:uid="{C6B6B33C-E419-4674-984C-2026A9660D1E}"/>
    <cellStyle name="Standaard 4 2 2 2 3 3 3 2 3" xfId="15123" xr:uid="{64D16C85-2299-4472-A304-CB9A67BEB93E}"/>
    <cellStyle name="Standaard 4 2 2 2 3 3 3 2 3 2" xfId="35492" xr:uid="{933C076E-CAF5-422A-A06B-5D553B169287}"/>
    <cellStyle name="Standaard 4 2 2 2 3 3 3 2 4" xfId="25308" xr:uid="{FE222C9A-4F14-4891-BF3A-B5F378B22F46}"/>
    <cellStyle name="Standaard 4 2 2 2 3 3 3 3" xfId="7899" xr:uid="{46BCB154-19B7-41D4-8020-96B449E13910}"/>
    <cellStyle name="Standaard 4 2 2 2 3 3 3 3 2" xfId="18088" xr:uid="{B0BC89AF-35E4-4748-93DC-26A5B1E6108F}"/>
    <cellStyle name="Standaard 4 2 2 2 3 3 3 3 2 2" xfId="38457" xr:uid="{768E34A2-3036-4E3E-A0A1-662CCDA8E576}"/>
    <cellStyle name="Standaard 4 2 2 2 3 3 3 3 3" xfId="28273" xr:uid="{DBB5334B-C177-4D55-BEB7-A8D1AE154DC7}"/>
    <cellStyle name="Standaard 4 2 2 2 3 3 3 4" xfId="12580" xr:uid="{E6CCB540-4B5C-4E60-974C-280E3D589368}"/>
    <cellStyle name="Standaard 4 2 2 2 3 3 3 4 2" xfId="32949" xr:uid="{C79B8BA4-0AD9-44FF-B441-9A826077F942}"/>
    <cellStyle name="Standaard 4 2 2 2 3 3 3 5" xfId="22765" xr:uid="{2FEADBBB-50E4-4A64-B110-32E50DA29F08}"/>
    <cellStyle name="Standaard 4 2 2 2 3 3 4" xfId="3250" xr:uid="{2EB3DBE7-2079-41E8-BAD8-720414C9E521}"/>
    <cellStyle name="Standaard 4 2 2 2 3 3 4 2" xfId="7901" xr:uid="{B1994EF9-9AF7-45B2-A8BA-D986FDDB9700}"/>
    <cellStyle name="Standaard 4 2 2 2 3 3 4 2 2" xfId="18090" xr:uid="{1027235E-33D3-4560-9A66-1A8A3488FB76}"/>
    <cellStyle name="Standaard 4 2 2 2 3 3 4 2 2 2" xfId="38459" xr:uid="{C90A0D13-8307-4A5F-8D18-ACAC7C70845B}"/>
    <cellStyle name="Standaard 4 2 2 2 3 3 4 2 3" xfId="28275" xr:uid="{44E97380-CE0F-4759-885C-D29FB73A0594}"/>
    <cellStyle name="Standaard 4 2 2 2 3 3 4 3" xfId="13428" xr:uid="{2F1C5EC5-1AC1-496C-84B9-4463BE9E56AD}"/>
    <cellStyle name="Standaard 4 2 2 2 3 3 4 3 2" xfId="33797" xr:uid="{BFCDBF56-8A00-4C05-AAC7-C101C31F3C76}"/>
    <cellStyle name="Standaard 4 2 2 2 3 3 4 4" xfId="23613" xr:uid="{7C7178D8-F4D8-4EE4-8B63-485DFCD6671F}"/>
    <cellStyle name="Standaard 4 2 2 2 3 3 5" xfId="7896" xr:uid="{B70C03BA-0B56-4D2F-BDF3-92598D2A20E2}"/>
    <cellStyle name="Standaard 4 2 2 2 3 3 5 2" xfId="18085" xr:uid="{163BA708-B872-4198-B845-E963F98D5505}"/>
    <cellStyle name="Standaard 4 2 2 2 3 3 5 2 2" xfId="38454" xr:uid="{919AC702-7713-4260-B345-11AC4BE97A9C}"/>
    <cellStyle name="Standaard 4 2 2 2 3 3 5 3" xfId="28270" xr:uid="{E27839E7-6745-4030-BCB4-2CA3BCB6CEAE}"/>
    <cellStyle name="Standaard 4 2 2 2 3 3 6" xfId="10885" xr:uid="{7ACB2999-2808-46A6-8C33-777E35BF9ED5}"/>
    <cellStyle name="Standaard 4 2 2 2 3 3 6 2" xfId="31254" xr:uid="{D4F98139-0EA0-4CAC-BBD9-31E8CB2F8938}"/>
    <cellStyle name="Standaard 4 2 2 2 3 3 7" xfId="21070" xr:uid="{9EF43A98-EF1F-44D0-A30D-465F7108A578}"/>
    <cellStyle name="Standaard 4 2 2 2 3 4" xfId="1129" xr:uid="{1BC2A8F2-5774-493A-A418-5995A001C1F4}"/>
    <cellStyle name="Standaard 4 2 2 2 3 4 2" xfId="3674" xr:uid="{8F90044F-040D-4303-9C35-F8B2AC66DD33}"/>
    <cellStyle name="Standaard 4 2 2 2 3 4 2 2" xfId="7903" xr:uid="{F166E23C-A43B-4BB3-9AB0-9E2FC63B7E1E}"/>
    <cellStyle name="Standaard 4 2 2 2 3 4 2 2 2" xfId="18092" xr:uid="{995775FB-4481-4496-92E0-461EE00709BD}"/>
    <cellStyle name="Standaard 4 2 2 2 3 4 2 2 2 2" xfId="38461" xr:uid="{E203B547-C341-418A-B597-094BB1538921}"/>
    <cellStyle name="Standaard 4 2 2 2 3 4 2 2 3" xfId="28277" xr:uid="{7194A1D7-849C-46E8-883D-936E5AAEB6C5}"/>
    <cellStyle name="Standaard 4 2 2 2 3 4 2 3" xfId="13852" xr:uid="{1E1FF7C7-2812-4041-A733-EAA4CC5BA90F}"/>
    <cellStyle name="Standaard 4 2 2 2 3 4 2 3 2" xfId="34221" xr:uid="{FC66A522-A48A-4F2C-9230-00FE44A1A8CA}"/>
    <cellStyle name="Standaard 4 2 2 2 3 4 2 4" xfId="24037" xr:uid="{0EC080E8-7FE4-43B6-B5D6-A158A24A8524}"/>
    <cellStyle name="Standaard 4 2 2 2 3 4 3" xfId="7902" xr:uid="{C8BA7A92-004A-46EE-8130-6F4FDCCB9383}"/>
    <cellStyle name="Standaard 4 2 2 2 3 4 3 2" xfId="18091" xr:uid="{F4D83F12-499E-4A00-9DAA-D06EA45A47DE}"/>
    <cellStyle name="Standaard 4 2 2 2 3 4 3 2 2" xfId="38460" xr:uid="{75FEC093-653F-4D57-8B76-9409AE02F27C}"/>
    <cellStyle name="Standaard 4 2 2 2 3 4 3 3" xfId="28276" xr:uid="{5A8FD8B7-887D-489B-B2D9-789485CC5D56}"/>
    <cellStyle name="Standaard 4 2 2 2 3 4 4" xfId="11309" xr:uid="{2503D2AE-627C-4E99-BED0-D38C78D9FE36}"/>
    <cellStyle name="Standaard 4 2 2 2 3 4 4 2" xfId="31678" xr:uid="{0903A9EA-8CF6-43FE-BE24-D9ED28ABA615}"/>
    <cellStyle name="Standaard 4 2 2 2 3 4 5" xfId="21494" xr:uid="{6A9DD490-9459-4C06-99EC-CBD59F5D4AE3}"/>
    <cellStyle name="Standaard 4 2 2 2 3 5" xfId="1976" xr:uid="{7450448B-8A3C-4DB6-921B-020C3711498B}"/>
    <cellStyle name="Standaard 4 2 2 2 3 5 2" xfId="4521" xr:uid="{E147A890-448F-40E3-9B43-981CE01479C8}"/>
    <cellStyle name="Standaard 4 2 2 2 3 5 2 2" xfId="7905" xr:uid="{43B575DA-8653-4EC3-BF98-1772576FABA0}"/>
    <cellStyle name="Standaard 4 2 2 2 3 5 2 2 2" xfId="18094" xr:uid="{C32A9D90-95FA-45F4-9FDA-6612B0BD6093}"/>
    <cellStyle name="Standaard 4 2 2 2 3 5 2 2 2 2" xfId="38463" xr:uid="{C3690EC7-B60C-4B6B-93C3-D0CC0584E844}"/>
    <cellStyle name="Standaard 4 2 2 2 3 5 2 2 3" xfId="28279" xr:uid="{1FF5AA76-7D91-4CBA-967F-3D12395BA730}"/>
    <cellStyle name="Standaard 4 2 2 2 3 5 2 3" xfId="14699" xr:uid="{A5E4D5A0-8736-4539-BB87-755DCA6B5209}"/>
    <cellStyle name="Standaard 4 2 2 2 3 5 2 3 2" xfId="35068" xr:uid="{1CA71274-DF84-4AFA-806F-5B0EEE26E3A4}"/>
    <cellStyle name="Standaard 4 2 2 2 3 5 2 4" xfId="24884" xr:uid="{FFCA76D1-5389-44F6-BD06-82A05F5CE202}"/>
    <cellStyle name="Standaard 4 2 2 2 3 5 3" xfId="7904" xr:uid="{A20F9BA3-3755-4D18-8A9D-86FF6B935AE0}"/>
    <cellStyle name="Standaard 4 2 2 2 3 5 3 2" xfId="18093" xr:uid="{04371010-0E3E-47FD-8AEB-A4806695E267}"/>
    <cellStyle name="Standaard 4 2 2 2 3 5 3 2 2" xfId="38462" xr:uid="{531E42E0-91A9-441D-8F4A-F1B34F4AF042}"/>
    <cellStyle name="Standaard 4 2 2 2 3 5 3 3" xfId="28278" xr:uid="{A3DA09BD-CE8A-4E11-95BD-4D9FE9F546FE}"/>
    <cellStyle name="Standaard 4 2 2 2 3 5 4" xfId="12156" xr:uid="{240E49E2-63E5-4C88-A084-FC319EBAB2EF}"/>
    <cellStyle name="Standaard 4 2 2 2 3 5 4 2" xfId="32525" xr:uid="{137C2174-C7E5-4115-A732-97DA8F49425C}"/>
    <cellStyle name="Standaard 4 2 2 2 3 5 5" xfId="22341" xr:uid="{AC443E40-AB81-46D3-A204-96E0846117B3}"/>
    <cellStyle name="Standaard 4 2 2 2 3 6" xfId="2826" xr:uid="{D9AA5A4B-1B45-4340-B75D-45565391ABF7}"/>
    <cellStyle name="Standaard 4 2 2 2 3 6 2" xfId="7906" xr:uid="{D0E3EFE5-D3EF-41EF-85E9-FD2C64B38CD8}"/>
    <cellStyle name="Standaard 4 2 2 2 3 6 2 2" xfId="18095" xr:uid="{DD986D91-037B-414C-B545-6D922F70A3D6}"/>
    <cellStyle name="Standaard 4 2 2 2 3 6 2 2 2" xfId="38464" xr:uid="{3AC9CACC-E9B5-4587-BD21-BFDF857BB993}"/>
    <cellStyle name="Standaard 4 2 2 2 3 6 2 3" xfId="28280" xr:uid="{E026451C-0527-4AE6-BFFB-605B2D83BD84}"/>
    <cellStyle name="Standaard 4 2 2 2 3 6 3" xfId="13004" xr:uid="{CC25750F-821E-4D3C-9752-3463E780B541}"/>
    <cellStyle name="Standaard 4 2 2 2 3 6 3 2" xfId="33373" xr:uid="{EF2DC131-885E-4421-B813-C3594A23F14D}"/>
    <cellStyle name="Standaard 4 2 2 2 3 6 4" xfId="23189" xr:uid="{DDD460E4-9547-4706-90E5-582AF61C02A7}"/>
    <cellStyle name="Standaard 4 2 2 2 3 7" xfId="7883" xr:uid="{A83ACEA6-78AD-4E83-96B8-5658E3B779B2}"/>
    <cellStyle name="Standaard 4 2 2 2 3 7 2" xfId="18072" xr:uid="{A33DA475-4258-426F-B7C5-71A07AB7811E}"/>
    <cellStyle name="Standaard 4 2 2 2 3 7 2 2" xfId="38441" xr:uid="{DDB0F1F7-C2FA-4980-91E9-CE12C1AA8FFB}"/>
    <cellStyle name="Standaard 4 2 2 2 3 7 3" xfId="28257" xr:uid="{A82E22BB-B18E-4824-A1FE-CFC95DF60C51}"/>
    <cellStyle name="Standaard 4 2 2 2 3 8" xfId="10461" xr:uid="{2DA6C394-339A-480F-B1C5-4A19FCA59B5E}"/>
    <cellStyle name="Standaard 4 2 2 2 3 8 2" xfId="30830" xr:uid="{2216F657-A2B9-4A2C-971B-041CB8B246CC}"/>
    <cellStyle name="Standaard 4 2 2 2 3 9" xfId="20646" xr:uid="{00EB4E44-2537-4776-9484-DA92FCFF16E3}"/>
    <cellStyle name="Standaard 4 2 2 2 4" xfId="213" xr:uid="{CFE8AFC0-90A5-4B78-AB4C-EB474194616D}"/>
    <cellStyle name="Standaard 4 2 2 2 4 2" xfId="771" xr:uid="{04DEE097-8585-4C31-BF98-5199C7A78964}"/>
    <cellStyle name="Standaard 4 2 2 2 4 2 2" xfId="1621" xr:uid="{C72D879C-BE20-4AC1-9F45-BF1FBA018562}"/>
    <cellStyle name="Standaard 4 2 2 2 4 2 2 2" xfId="4166" xr:uid="{0B169831-BEE7-416E-B20C-ED44A7F3C21C}"/>
    <cellStyle name="Standaard 4 2 2 2 4 2 2 2 2" xfId="7910" xr:uid="{35B7906F-6286-484F-BCFD-05EB784D8768}"/>
    <cellStyle name="Standaard 4 2 2 2 4 2 2 2 2 2" xfId="18099" xr:uid="{3C6983CC-0539-43CF-B05B-5D5063C8E2F1}"/>
    <cellStyle name="Standaard 4 2 2 2 4 2 2 2 2 2 2" xfId="38468" xr:uid="{14030AC8-5A71-401D-B41F-80D97D96B2C2}"/>
    <cellStyle name="Standaard 4 2 2 2 4 2 2 2 2 3" xfId="28284" xr:uid="{31F79BC7-99B3-4046-A2A1-969AF398F1B2}"/>
    <cellStyle name="Standaard 4 2 2 2 4 2 2 2 3" xfId="14344" xr:uid="{E4401AAC-95BE-4B26-86DC-9976C98D9C89}"/>
    <cellStyle name="Standaard 4 2 2 2 4 2 2 2 3 2" xfId="34713" xr:uid="{8119F9F9-860B-422B-855C-182BE129519C}"/>
    <cellStyle name="Standaard 4 2 2 2 4 2 2 2 4" xfId="24529" xr:uid="{44409654-21CC-4BD7-B764-291243B24F35}"/>
    <cellStyle name="Standaard 4 2 2 2 4 2 2 3" xfId="7909" xr:uid="{4E385C7F-19C5-49AF-A951-91EAD20E1956}"/>
    <cellStyle name="Standaard 4 2 2 2 4 2 2 3 2" xfId="18098" xr:uid="{9E8DFE55-CD8B-465A-BF7E-0599395BB89A}"/>
    <cellStyle name="Standaard 4 2 2 2 4 2 2 3 2 2" xfId="38467" xr:uid="{B259B80F-4394-4028-8F00-E6017FCB0D06}"/>
    <cellStyle name="Standaard 4 2 2 2 4 2 2 3 3" xfId="28283" xr:uid="{C9D6B441-50F0-4EA6-9E19-B23727C73B72}"/>
    <cellStyle name="Standaard 4 2 2 2 4 2 2 4" xfId="11801" xr:uid="{91589E7B-1C7C-4BB0-A522-E4E033339D4C}"/>
    <cellStyle name="Standaard 4 2 2 2 4 2 2 4 2" xfId="32170" xr:uid="{C92C59D5-9F58-40E5-9F42-BC7421004E39}"/>
    <cellStyle name="Standaard 4 2 2 2 4 2 2 5" xfId="21986" xr:uid="{2E30C7F0-C26C-411B-9DC4-E99985EF510A}"/>
    <cellStyle name="Standaard 4 2 2 2 4 2 3" xfId="2468" xr:uid="{6D54EC52-3595-443A-80CC-EF3AF8323580}"/>
    <cellStyle name="Standaard 4 2 2 2 4 2 3 2" xfId="5013" xr:uid="{9B7F5406-58CF-4C5B-BFA7-52BDF9FFD986}"/>
    <cellStyle name="Standaard 4 2 2 2 4 2 3 2 2" xfId="7912" xr:uid="{1592FC44-0729-4A43-AE8C-584BDC7DCA48}"/>
    <cellStyle name="Standaard 4 2 2 2 4 2 3 2 2 2" xfId="18101" xr:uid="{D1C6CDAB-ECA9-4BCF-A9EB-E21A6B117292}"/>
    <cellStyle name="Standaard 4 2 2 2 4 2 3 2 2 2 2" xfId="38470" xr:uid="{890D391D-F42A-4514-8F4D-AB596580FC6E}"/>
    <cellStyle name="Standaard 4 2 2 2 4 2 3 2 2 3" xfId="28286" xr:uid="{A58BF0B8-99CC-419B-9F24-526190317AB0}"/>
    <cellStyle name="Standaard 4 2 2 2 4 2 3 2 3" xfId="15191" xr:uid="{3EE918C5-81FA-4BF8-9EBD-516D69547202}"/>
    <cellStyle name="Standaard 4 2 2 2 4 2 3 2 3 2" xfId="35560" xr:uid="{E5C2A46D-F33F-4BC6-A3EE-09F097E33437}"/>
    <cellStyle name="Standaard 4 2 2 2 4 2 3 2 4" xfId="25376" xr:uid="{27E3FC79-E5A1-4107-9218-3E9035676182}"/>
    <cellStyle name="Standaard 4 2 2 2 4 2 3 3" xfId="7911" xr:uid="{0BB67C55-4325-451B-B3C8-112A6303FFAF}"/>
    <cellStyle name="Standaard 4 2 2 2 4 2 3 3 2" xfId="18100" xr:uid="{40B92112-04FC-43B1-9B86-5BAF067F1220}"/>
    <cellStyle name="Standaard 4 2 2 2 4 2 3 3 2 2" xfId="38469" xr:uid="{4C4E5465-32F8-4EEB-A377-7449362A288F}"/>
    <cellStyle name="Standaard 4 2 2 2 4 2 3 3 3" xfId="28285" xr:uid="{7CD97B45-A3E4-4DDA-B8CB-20F2F6703555}"/>
    <cellStyle name="Standaard 4 2 2 2 4 2 3 4" xfId="12648" xr:uid="{51DF807C-6DD9-4710-8D8C-1F0D17ECB221}"/>
    <cellStyle name="Standaard 4 2 2 2 4 2 3 4 2" xfId="33017" xr:uid="{71A5F785-4A23-49C9-8397-5025084C8C4A}"/>
    <cellStyle name="Standaard 4 2 2 2 4 2 3 5" xfId="22833" xr:uid="{A100AA33-FE54-487E-A76B-373C156D649C}"/>
    <cellStyle name="Standaard 4 2 2 2 4 2 4" xfId="3318" xr:uid="{AD702BAF-E68F-46AE-8B65-4ECE0FF22A9A}"/>
    <cellStyle name="Standaard 4 2 2 2 4 2 4 2" xfId="7913" xr:uid="{CD51BD38-FDC0-4D6D-9B41-21F33EB9AAE1}"/>
    <cellStyle name="Standaard 4 2 2 2 4 2 4 2 2" xfId="18102" xr:uid="{25351F41-30B2-4A41-9053-D159C3C47E18}"/>
    <cellStyle name="Standaard 4 2 2 2 4 2 4 2 2 2" xfId="38471" xr:uid="{4578C088-F803-4FF2-A9F1-1B9FE4BB9F24}"/>
    <cellStyle name="Standaard 4 2 2 2 4 2 4 2 3" xfId="28287" xr:uid="{269B74B9-D7DB-4DB5-8457-2DF90E2C269A}"/>
    <cellStyle name="Standaard 4 2 2 2 4 2 4 3" xfId="13496" xr:uid="{16633BE3-114B-4296-981E-781223F27AC9}"/>
    <cellStyle name="Standaard 4 2 2 2 4 2 4 3 2" xfId="33865" xr:uid="{BB16B743-36E7-4B4E-93D4-3CC8AF55EED8}"/>
    <cellStyle name="Standaard 4 2 2 2 4 2 4 4" xfId="23681" xr:uid="{63F77895-B733-45ED-A88A-2037C140CD4A}"/>
    <cellStyle name="Standaard 4 2 2 2 4 2 5" xfId="7908" xr:uid="{60A59E83-D6FA-43F7-A0F8-7C57F50F6CEB}"/>
    <cellStyle name="Standaard 4 2 2 2 4 2 5 2" xfId="18097" xr:uid="{39A602F7-6229-4E8D-8F81-BD265C34D5AB}"/>
    <cellStyle name="Standaard 4 2 2 2 4 2 5 2 2" xfId="38466" xr:uid="{382E5695-4797-4DDD-8A52-5E4498FEB24E}"/>
    <cellStyle name="Standaard 4 2 2 2 4 2 5 3" xfId="28282" xr:uid="{9B33B667-A9F5-4B62-A86C-462390012756}"/>
    <cellStyle name="Standaard 4 2 2 2 4 2 6" xfId="10953" xr:uid="{EE7E7DF9-A43E-43F5-ACF4-7A35BBA245B1}"/>
    <cellStyle name="Standaard 4 2 2 2 4 2 6 2" xfId="31322" xr:uid="{62BBF666-6B0A-416F-9FCE-1EA783087F93}"/>
    <cellStyle name="Standaard 4 2 2 2 4 2 7" xfId="21138" xr:uid="{24A60C80-D76A-439E-96C6-419B1C7761CD}"/>
    <cellStyle name="Standaard 4 2 2 2 4 3" xfId="1197" xr:uid="{22DEA330-E66B-4C62-AA66-0A711A05A230}"/>
    <cellStyle name="Standaard 4 2 2 2 4 3 2" xfId="3742" xr:uid="{C2E807F1-0626-4832-AA64-03756C99405F}"/>
    <cellStyle name="Standaard 4 2 2 2 4 3 2 2" xfId="7915" xr:uid="{2A92CB25-2F34-4D53-BA13-E5A2BFCD8267}"/>
    <cellStyle name="Standaard 4 2 2 2 4 3 2 2 2" xfId="18104" xr:uid="{5515AF8A-F9D8-45AE-9CE3-05E2177B1DDA}"/>
    <cellStyle name="Standaard 4 2 2 2 4 3 2 2 2 2" xfId="38473" xr:uid="{AB951416-DC9B-45C4-9822-35049318098B}"/>
    <cellStyle name="Standaard 4 2 2 2 4 3 2 2 3" xfId="28289" xr:uid="{27D1C4CA-76FB-4129-8145-700E8C9EDFEF}"/>
    <cellStyle name="Standaard 4 2 2 2 4 3 2 3" xfId="13920" xr:uid="{AC4B35D4-359F-4777-BE30-8BABC5B28967}"/>
    <cellStyle name="Standaard 4 2 2 2 4 3 2 3 2" xfId="34289" xr:uid="{246AFD28-6CD6-43CB-B340-9DF488EBEAD6}"/>
    <cellStyle name="Standaard 4 2 2 2 4 3 2 4" xfId="24105" xr:uid="{AEDF7F6E-D5B5-4412-A77E-D8767D40E09C}"/>
    <cellStyle name="Standaard 4 2 2 2 4 3 3" xfId="7914" xr:uid="{9374BF34-1B14-437F-B03C-CF3B4C8D5679}"/>
    <cellStyle name="Standaard 4 2 2 2 4 3 3 2" xfId="18103" xr:uid="{CA53BAD1-4A6A-4AC4-AE52-91362B75C58D}"/>
    <cellStyle name="Standaard 4 2 2 2 4 3 3 2 2" xfId="38472" xr:uid="{274D007A-248B-4A68-93CE-DCA829A9A488}"/>
    <cellStyle name="Standaard 4 2 2 2 4 3 3 3" xfId="28288" xr:uid="{BC8266F1-3062-4D62-A332-937C54C33EB3}"/>
    <cellStyle name="Standaard 4 2 2 2 4 3 4" xfId="11377" xr:uid="{007D9DCB-33BA-4B47-9105-D5BAFD7753B8}"/>
    <cellStyle name="Standaard 4 2 2 2 4 3 4 2" xfId="31746" xr:uid="{DBF69C9F-9E6C-4F19-89EA-379A6CF872E5}"/>
    <cellStyle name="Standaard 4 2 2 2 4 3 5" xfId="21562" xr:uid="{C22C579F-BA8C-45D5-A7AB-D16CC0BE70D2}"/>
    <cellStyle name="Standaard 4 2 2 2 4 4" xfId="2044" xr:uid="{8CCB518F-983F-407B-B7CD-8893AD4159AF}"/>
    <cellStyle name="Standaard 4 2 2 2 4 4 2" xfId="4589" xr:uid="{DB8651F5-CFC9-4615-939B-720423CA19DF}"/>
    <cellStyle name="Standaard 4 2 2 2 4 4 2 2" xfId="7917" xr:uid="{8F1EB206-530C-4D90-BB14-5A251E376F16}"/>
    <cellStyle name="Standaard 4 2 2 2 4 4 2 2 2" xfId="18106" xr:uid="{91E0FB89-D110-40EB-BCC8-1CEAC6B55482}"/>
    <cellStyle name="Standaard 4 2 2 2 4 4 2 2 2 2" xfId="38475" xr:uid="{2BA0203D-B432-4F26-BEB3-85067791730C}"/>
    <cellStyle name="Standaard 4 2 2 2 4 4 2 2 3" xfId="28291" xr:uid="{F89C5728-357B-4EB9-8DEA-56CE3BACEC32}"/>
    <cellStyle name="Standaard 4 2 2 2 4 4 2 3" xfId="14767" xr:uid="{1BD32C59-3D17-4777-949D-614ED3FBB485}"/>
    <cellStyle name="Standaard 4 2 2 2 4 4 2 3 2" xfId="35136" xr:uid="{52FDAE1C-3252-47E1-9C0E-350B7EF78211}"/>
    <cellStyle name="Standaard 4 2 2 2 4 4 2 4" xfId="24952" xr:uid="{6F54FD21-E79E-4897-904F-8203A574E214}"/>
    <cellStyle name="Standaard 4 2 2 2 4 4 3" xfId="7916" xr:uid="{526FC2A5-853B-4C39-84A2-38B723C4D196}"/>
    <cellStyle name="Standaard 4 2 2 2 4 4 3 2" xfId="18105" xr:uid="{99C4E9C7-8E53-4C7E-BBD4-229BEAA27860}"/>
    <cellStyle name="Standaard 4 2 2 2 4 4 3 2 2" xfId="38474" xr:uid="{4678A8CA-45C3-4E0F-866B-E2FBCCD4110E}"/>
    <cellStyle name="Standaard 4 2 2 2 4 4 3 3" xfId="28290" xr:uid="{6388B3E7-2F43-412D-9FFE-C693BD8005E3}"/>
    <cellStyle name="Standaard 4 2 2 2 4 4 4" xfId="12224" xr:uid="{0DE486FF-766B-474C-B34E-884A20B6B86A}"/>
    <cellStyle name="Standaard 4 2 2 2 4 4 4 2" xfId="32593" xr:uid="{BB8D6E43-B099-41DC-A93F-72E5CC8529DE}"/>
    <cellStyle name="Standaard 4 2 2 2 4 4 5" xfId="22409" xr:uid="{8BF08931-7AEA-4D40-8A83-6BF0864BC988}"/>
    <cellStyle name="Standaard 4 2 2 2 4 5" xfId="2894" xr:uid="{B273D18C-E4E7-45B0-AFF2-8D306EBA25FB}"/>
    <cellStyle name="Standaard 4 2 2 2 4 5 2" xfId="7918" xr:uid="{D1598A29-78BC-4100-867E-B03D7A1D27AA}"/>
    <cellStyle name="Standaard 4 2 2 2 4 5 2 2" xfId="18107" xr:uid="{FEEF81C4-02B3-41FD-B189-B0901A7AF223}"/>
    <cellStyle name="Standaard 4 2 2 2 4 5 2 2 2" xfId="38476" xr:uid="{7F218719-3D87-4A48-8B91-F43E5CD54E16}"/>
    <cellStyle name="Standaard 4 2 2 2 4 5 2 3" xfId="28292" xr:uid="{FF13274E-1F51-459E-8158-B6B49DC64EE1}"/>
    <cellStyle name="Standaard 4 2 2 2 4 5 3" xfId="13072" xr:uid="{AA3EB948-5A3F-4E8D-869D-E67CA02A7EF2}"/>
    <cellStyle name="Standaard 4 2 2 2 4 5 3 2" xfId="33441" xr:uid="{91F5CF7A-C363-4EAB-98AD-FF754700405E}"/>
    <cellStyle name="Standaard 4 2 2 2 4 5 4" xfId="23257" xr:uid="{56B4EC46-722A-45D4-8B2B-C0C46AA5C65D}"/>
    <cellStyle name="Standaard 4 2 2 2 4 6" xfId="7907" xr:uid="{C02CE680-CD61-4314-AFDF-F571803651B9}"/>
    <cellStyle name="Standaard 4 2 2 2 4 6 2" xfId="18096" xr:uid="{FE5C1A33-755A-4763-87B7-A55633A881C4}"/>
    <cellStyle name="Standaard 4 2 2 2 4 6 2 2" xfId="38465" xr:uid="{776429DD-12E2-426D-963A-FA44156FE386}"/>
    <cellStyle name="Standaard 4 2 2 2 4 6 3" xfId="28281" xr:uid="{18D3DD9A-35D1-4E67-BE26-8A36F139100D}"/>
    <cellStyle name="Standaard 4 2 2 2 4 7" xfId="10529" xr:uid="{5B298FA1-19E8-4B29-9CDA-7D1582DEA57E}"/>
    <cellStyle name="Standaard 4 2 2 2 4 7 2" xfId="30898" xr:uid="{0E1F6DF5-EBF8-4492-B43F-AE225C13EA36}"/>
    <cellStyle name="Standaard 4 2 2 2 4 8" xfId="20714" xr:uid="{063B0786-8860-4415-8D0E-1FF2CE17AC3F}"/>
    <cellStyle name="Standaard 4 2 2 2 5" xfId="466" xr:uid="{A70A354D-6D68-474A-82BF-A68746FDCE4E}"/>
    <cellStyle name="Standaard 4 2 2 2 5 2" xfId="924" xr:uid="{7908553C-D6D1-401F-B6D3-B351E9721604}"/>
    <cellStyle name="Standaard 4 2 2 2 5 2 2" xfId="1774" xr:uid="{49A03D16-1848-4B73-87CE-C8E34EDA3102}"/>
    <cellStyle name="Standaard 4 2 2 2 5 2 2 2" xfId="4319" xr:uid="{75544F13-B7C0-48A2-B6E9-9706FCE576AA}"/>
    <cellStyle name="Standaard 4 2 2 2 5 2 2 2 2" xfId="7922" xr:uid="{897D0281-C0FD-4CCF-AFC6-65CDB54E1F4A}"/>
    <cellStyle name="Standaard 4 2 2 2 5 2 2 2 2 2" xfId="18111" xr:uid="{61B0F473-569B-4194-B144-291DCB5EA3DF}"/>
    <cellStyle name="Standaard 4 2 2 2 5 2 2 2 2 2 2" xfId="38480" xr:uid="{EC14994A-617C-43D9-8DFA-419C64119D02}"/>
    <cellStyle name="Standaard 4 2 2 2 5 2 2 2 2 3" xfId="28296" xr:uid="{1724433B-E982-4819-9031-D54B37DD5FC9}"/>
    <cellStyle name="Standaard 4 2 2 2 5 2 2 2 3" xfId="14497" xr:uid="{E1091C01-6735-4D43-946A-263921133014}"/>
    <cellStyle name="Standaard 4 2 2 2 5 2 2 2 3 2" xfId="34866" xr:uid="{7719A91E-0205-4E3E-8BB3-EFB192694B47}"/>
    <cellStyle name="Standaard 4 2 2 2 5 2 2 2 4" xfId="24682" xr:uid="{7622C71E-1646-4D11-B9BF-7EC018FA5428}"/>
    <cellStyle name="Standaard 4 2 2 2 5 2 2 3" xfId="7921" xr:uid="{CCB2F589-AF67-450E-A3C8-63B41D234016}"/>
    <cellStyle name="Standaard 4 2 2 2 5 2 2 3 2" xfId="18110" xr:uid="{F7110A6A-4CDC-4543-8663-AD4AEE7C1BB3}"/>
    <cellStyle name="Standaard 4 2 2 2 5 2 2 3 2 2" xfId="38479" xr:uid="{04CB93D1-788B-4C73-8BF5-BEBCC7758A42}"/>
    <cellStyle name="Standaard 4 2 2 2 5 2 2 3 3" xfId="28295" xr:uid="{6BE6999C-B6D5-4087-B181-C4FF193367C4}"/>
    <cellStyle name="Standaard 4 2 2 2 5 2 2 4" xfId="11954" xr:uid="{6FAF365F-EDAE-45FF-9A31-90FA1F82222A}"/>
    <cellStyle name="Standaard 4 2 2 2 5 2 2 4 2" xfId="32323" xr:uid="{FA262BDE-390C-45FE-828D-5E5D32769290}"/>
    <cellStyle name="Standaard 4 2 2 2 5 2 2 5" xfId="22139" xr:uid="{5C25739C-FC91-414B-B989-7B37BDB7C4E1}"/>
    <cellStyle name="Standaard 4 2 2 2 5 2 3" xfId="2621" xr:uid="{17554C7C-67C7-4FC3-A5C6-6CE3D5A73E6B}"/>
    <cellStyle name="Standaard 4 2 2 2 5 2 3 2" xfId="5166" xr:uid="{F5A6A526-E9D3-490D-92F5-C21D44BDA682}"/>
    <cellStyle name="Standaard 4 2 2 2 5 2 3 2 2" xfId="7924" xr:uid="{9169961E-7D4C-41AB-8F21-E876B4FF6225}"/>
    <cellStyle name="Standaard 4 2 2 2 5 2 3 2 2 2" xfId="18113" xr:uid="{0235C334-2BA1-4E08-8AB8-0FFEBBFC4D76}"/>
    <cellStyle name="Standaard 4 2 2 2 5 2 3 2 2 2 2" xfId="38482" xr:uid="{9736335F-9E09-435B-97C4-2442AA523F81}"/>
    <cellStyle name="Standaard 4 2 2 2 5 2 3 2 2 3" xfId="28298" xr:uid="{ED8D19ED-60EE-46D4-ABF5-388DA4B3207E}"/>
    <cellStyle name="Standaard 4 2 2 2 5 2 3 2 3" xfId="15344" xr:uid="{3F3D0B9E-4F4E-490B-847D-18E8484DEE61}"/>
    <cellStyle name="Standaard 4 2 2 2 5 2 3 2 3 2" xfId="35713" xr:uid="{BF3885E0-8A46-4AA6-8096-DFA3E4420437}"/>
    <cellStyle name="Standaard 4 2 2 2 5 2 3 2 4" xfId="25529" xr:uid="{2138CE41-3B68-4547-AD4D-F182EE2298F7}"/>
    <cellStyle name="Standaard 4 2 2 2 5 2 3 3" xfId="7923" xr:uid="{125CF29D-335E-46F4-B634-F50C60EBB441}"/>
    <cellStyle name="Standaard 4 2 2 2 5 2 3 3 2" xfId="18112" xr:uid="{7B9EAAA2-0F12-4EB8-9AA6-438C3A7A372A}"/>
    <cellStyle name="Standaard 4 2 2 2 5 2 3 3 2 2" xfId="38481" xr:uid="{208CBED0-3C79-4442-B054-D3FA559A1C2D}"/>
    <cellStyle name="Standaard 4 2 2 2 5 2 3 3 3" xfId="28297" xr:uid="{CA6D098D-398D-4AA8-B96C-276F4760B4E5}"/>
    <cellStyle name="Standaard 4 2 2 2 5 2 3 4" xfId="12801" xr:uid="{AC340355-4D4A-46A9-A37C-A155ECB79DC7}"/>
    <cellStyle name="Standaard 4 2 2 2 5 2 3 4 2" xfId="33170" xr:uid="{79955207-21EC-4528-8446-8DA382683092}"/>
    <cellStyle name="Standaard 4 2 2 2 5 2 3 5" xfId="22986" xr:uid="{D2BE508C-018C-4FC0-A774-7FCF9D20394C}"/>
    <cellStyle name="Standaard 4 2 2 2 5 2 4" xfId="3471" xr:uid="{2B6DD703-EE9B-40ED-8384-5C02CC645B9A}"/>
    <cellStyle name="Standaard 4 2 2 2 5 2 4 2" xfId="7925" xr:uid="{8A73BC5A-01AC-4B7D-AF65-5435568F2220}"/>
    <cellStyle name="Standaard 4 2 2 2 5 2 4 2 2" xfId="18114" xr:uid="{D515BD47-8C85-4208-AD5C-8B12289A4506}"/>
    <cellStyle name="Standaard 4 2 2 2 5 2 4 2 2 2" xfId="38483" xr:uid="{16B297D8-F2B7-415A-AC7D-A73C1A819A49}"/>
    <cellStyle name="Standaard 4 2 2 2 5 2 4 2 3" xfId="28299" xr:uid="{C9BBAA82-1392-45C0-BF91-0DD4C7CD7E64}"/>
    <cellStyle name="Standaard 4 2 2 2 5 2 4 3" xfId="13649" xr:uid="{12E9106D-A5B3-4F37-AE1D-C136C3F5A947}"/>
    <cellStyle name="Standaard 4 2 2 2 5 2 4 3 2" xfId="34018" xr:uid="{69D2C0C6-9CAC-434E-9A84-B18750CD1F3E}"/>
    <cellStyle name="Standaard 4 2 2 2 5 2 4 4" xfId="23834" xr:uid="{C078241B-93A7-49DA-85FC-FDAF96096F73}"/>
    <cellStyle name="Standaard 4 2 2 2 5 2 5" xfId="7920" xr:uid="{D360955C-7A6A-430F-8E5C-E7FC134C6C18}"/>
    <cellStyle name="Standaard 4 2 2 2 5 2 5 2" xfId="18109" xr:uid="{6C16B313-4650-42CC-98F8-E683204D932E}"/>
    <cellStyle name="Standaard 4 2 2 2 5 2 5 2 2" xfId="38478" xr:uid="{402853B3-7F10-408D-A644-20D9B3FEB5E9}"/>
    <cellStyle name="Standaard 4 2 2 2 5 2 5 3" xfId="28294" xr:uid="{8346BD2C-4279-4E56-ACAB-53FE27AAC5BC}"/>
    <cellStyle name="Standaard 4 2 2 2 5 2 6" xfId="11106" xr:uid="{710FB7C7-8486-4D40-AADC-8E74002BB074}"/>
    <cellStyle name="Standaard 4 2 2 2 5 2 6 2" xfId="31475" xr:uid="{F36811BD-7055-4620-97C7-CAC8AB39A32C}"/>
    <cellStyle name="Standaard 4 2 2 2 5 2 7" xfId="21291" xr:uid="{90870A24-7FE4-449D-9A10-A1F1D329E5C3}"/>
    <cellStyle name="Standaard 4 2 2 2 5 3" xfId="1350" xr:uid="{D153A20B-E93C-498D-9AC7-2D43727FDA78}"/>
    <cellStyle name="Standaard 4 2 2 2 5 3 2" xfId="3895" xr:uid="{EFB4E7A8-C989-43F1-88C0-8120B38CAEE5}"/>
    <cellStyle name="Standaard 4 2 2 2 5 3 2 2" xfId="7927" xr:uid="{2427F089-D16D-472E-B3B4-83DEAD27826D}"/>
    <cellStyle name="Standaard 4 2 2 2 5 3 2 2 2" xfId="18116" xr:uid="{978867E4-E567-44A7-9F8F-DC29F25BB1B2}"/>
    <cellStyle name="Standaard 4 2 2 2 5 3 2 2 2 2" xfId="38485" xr:uid="{DD326EBD-7639-4717-AE02-0C01125E893C}"/>
    <cellStyle name="Standaard 4 2 2 2 5 3 2 2 3" xfId="28301" xr:uid="{27D4D85A-18AD-4518-9E61-7ECD8E65C314}"/>
    <cellStyle name="Standaard 4 2 2 2 5 3 2 3" xfId="14073" xr:uid="{8C485384-A553-45D1-B7ED-99E4AB529988}"/>
    <cellStyle name="Standaard 4 2 2 2 5 3 2 3 2" xfId="34442" xr:uid="{CB3B8FA2-67EF-4835-B668-7A5E5F053DC9}"/>
    <cellStyle name="Standaard 4 2 2 2 5 3 2 4" xfId="24258" xr:uid="{49889151-636F-4E1F-8ECF-F1209685AEE8}"/>
    <cellStyle name="Standaard 4 2 2 2 5 3 3" xfId="7926" xr:uid="{181FEDE0-B092-4FC3-A143-2DE51179EA60}"/>
    <cellStyle name="Standaard 4 2 2 2 5 3 3 2" xfId="18115" xr:uid="{C094AAF8-16A0-4B65-A240-D9A101DE3940}"/>
    <cellStyle name="Standaard 4 2 2 2 5 3 3 2 2" xfId="38484" xr:uid="{D90E9509-622C-4922-A357-98D49CE9D8C8}"/>
    <cellStyle name="Standaard 4 2 2 2 5 3 3 3" xfId="28300" xr:uid="{0D5C61E6-1D34-4BBB-92D1-08E64159AF79}"/>
    <cellStyle name="Standaard 4 2 2 2 5 3 4" xfId="11530" xr:uid="{173B423B-70A2-4611-A0A3-18B486D6097D}"/>
    <cellStyle name="Standaard 4 2 2 2 5 3 4 2" xfId="31899" xr:uid="{FC632CF0-335F-40E8-97FB-F07E35D6238E}"/>
    <cellStyle name="Standaard 4 2 2 2 5 3 5" xfId="21715" xr:uid="{C4AB8ADB-7A69-4001-8E66-89884278EE0C}"/>
    <cellStyle name="Standaard 4 2 2 2 5 4" xfId="2197" xr:uid="{EB88133C-DF6C-49E0-ADC3-C9C0B31317A3}"/>
    <cellStyle name="Standaard 4 2 2 2 5 4 2" xfId="4742" xr:uid="{7CD0F219-8799-44EB-AD58-53F9B81A265E}"/>
    <cellStyle name="Standaard 4 2 2 2 5 4 2 2" xfId="7929" xr:uid="{CD83871D-B3A4-45A2-B40A-2B10DCCFCB5A}"/>
    <cellStyle name="Standaard 4 2 2 2 5 4 2 2 2" xfId="18118" xr:uid="{484C9F92-014B-446B-A539-97E67408085F}"/>
    <cellStyle name="Standaard 4 2 2 2 5 4 2 2 2 2" xfId="38487" xr:uid="{A9083337-3FA0-46FA-8A03-ADC80F238AEB}"/>
    <cellStyle name="Standaard 4 2 2 2 5 4 2 2 3" xfId="28303" xr:uid="{F22875D8-3F52-49EE-A23C-112DDAB8070D}"/>
    <cellStyle name="Standaard 4 2 2 2 5 4 2 3" xfId="14920" xr:uid="{588D6DB5-7829-4074-93F5-B62CB543DBB1}"/>
    <cellStyle name="Standaard 4 2 2 2 5 4 2 3 2" xfId="35289" xr:uid="{873E7EBB-C631-43D9-9BEE-E9DC4CF88C39}"/>
    <cellStyle name="Standaard 4 2 2 2 5 4 2 4" xfId="25105" xr:uid="{9C41390F-01E1-43F9-B36E-4004404E5558}"/>
    <cellStyle name="Standaard 4 2 2 2 5 4 3" xfId="7928" xr:uid="{3E36A5D2-D898-4AA5-9EDB-768D106F4B1B}"/>
    <cellStyle name="Standaard 4 2 2 2 5 4 3 2" xfId="18117" xr:uid="{9CFE191F-331F-43E8-B6CD-7BFF86D6BD52}"/>
    <cellStyle name="Standaard 4 2 2 2 5 4 3 2 2" xfId="38486" xr:uid="{81B0266F-776C-450F-BD36-3E73087DB7D9}"/>
    <cellStyle name="Standaard 4 2 2 2 5 4 3 3" xfId="28302" xr:uid="{585B74B0-01AC-4371-BD2A-A09407B21EC6}"/>
    <cellStyle name="Standaard 4 2 2 2 5 4 4" xfId="12377" xr:uid="{C9BF17BC-6874-41FB-BE66-1E27FEEC31D1}"/>
    <cellStyle name="Standaard 4 2 2 2 5 4 4 2" xfId="32746" xr:uid="{F268EB44-D353-43BC-BB70-BEC13C29C841}"/>
    <cellStyle name="Standaard 4 2 2 2 5 4 5" xfId="22562" xr:uid="{B21E3B29-DCB8-4DBA-B414-3AF6A0BF505D}"/>
    <cellStyle name="Standaard 4 2 2 2 5 5" xfId="3047" xr:uid="{D527707F-5817-4422-8B19-F806A570E579}"/>
    <cellStyle name="Standaard 4 2 2 2 5 5 2" xfId="7930" xr:uid="{C70E8697-E66F-4C82-B581-AC04D1923968}"/>
    <cellStyle name="Standaard 4 2 2 2 5 5 2 2" xfId="18119" xr:uid="{BAF1219D-1B89-4D2E-87C6-1FBDA6C79A03}"/>
    <cellStyle name="Standaard 4 2 2 2 5 5 2 2 2" xfId="38488" xr:uid="{C5751321-B145-4174-B2D9-E59AC7ACFD25}"/>
    <cellStyle name="Standaard 4 2 2 2 5 5 2 3" xfId="28304" xr:uid="{C2EA2697-FEDD-4EE3-98F1-597F90514C5E}"/>
    <cellStyle name="Standaard 4 2 2 2 5 5 3" xfId="13225" xr:uid="{DC790A1C-253B-4A17-B956-AEE9E81E94C7}"/>
    <cellStyle name="Standaard 4 2 2 2 5 5 3 2" xfId="33594" xr:uid="{203B20E1-D4BF-4451-9F2F-954D6DDE9FF7}"/>
    <cellStyle name="Standaard 4 2 2 2 5 5 4" xfId="23410" xr:uid="{861D6E4F-EA84-49B9-B883-20B60E273E9E}"/>
    <cellStyle name="Standaard 4 2 2 2 5 6" xfId="7919" xr:uid="{16D1E8D3-AAB5-4513-A2C0-988668227DA9}"/>
    <cellStyle name="Standaard 4 2 2 2 5 6 2" xfId="18108" xr:uid="{00CC936E-727F-4BB6-AD27-CF9775709828}"/>
    <cellStyle name="Standaard 4 2 2 2 5 6 2 2" xfId="38477" xr:uid="{0BB27104-286B-4570-84FE-42819677D68C}"/>
    <cellStyle name="Standaard 4 2 2 2 5 6 3" xfId="28293" xr:uid="{09973158-928F-496E-989D-3F911799E074}"/>
    <cellStyle name="Standaard 4 2 2 2 5 7" xfId="10682" xr:uid="{25744B92-B131-4C26-A23A-008B5F7DDCF7}"/>
    <cellStyle name="Standaard 4 2 2 2 5 7 2" xfId="31051" xr:uid="{3643CA83-D43D-47B3-8C65-4EA0C55B644C}"/>
    <cellStyle name="Standaard 4 2 2 2 5 8" xfId="20867" xr:uid="{0E47D588-0401-46AA-95FA-32C3FD1E977D}"/>
    <cellStyle name="Standaard 4 2 2 2 6" xfId="568" xr:uid="{EFE864DE-1722-4F00-8D94-37912CCA2702}"/>
    <cellStyle name="Standaard 4 2 2 2 6 2" xfId="994" xr:uid="{0CC151E6-C895-47BC-AA74-F6FFF9FFE38F}"/>
    <cellStyle name="Standaard 4 2 2 2 6 2 2" xfId="1844" xr:uid="{275A3641-7B9B-449C-BFEA-6C2DA41E6AEB}"/>
    <cellStyle name="Standaard 4 2 2 2 6 2 2 2" xfId="4389" xr:uid="{B0794DF9-E30B-4BCD-84C8-E5A825FB4420}"/>
    <cellStyle name="Standaard 4 2 2 2 6 2 2 2 2" xfId="7934" xr:uid="{00DDF533-3800-492B-BA99-737A49F2B012}"/>
    <cellStyle name="Standaard 4 2 2 2 6 2 2 2 2 2" xfId="18123" xr:uid="{6EEE6147-37B7-4B27-A11B-729786F1F1E6}"/>
    <cellStyle name="Standaard 4 2 2 2 6 2 2 2 2 2 2" xfId="38492" xr:uid="{4EF0C884-0D9C-4BC5-8884-905A801BB839}"/>
    <cellStyle name="Standaard 4 2 2 2 6 2 2 2 2 3" xfId="28308" xr:uid="{1BDDA8FE-1779-4B83-A87E-43F5236935AB}"/>
    <cellStyle name="Standaard 4 2 2 2 6 2 2 2 3" xfId="14567" xr:uid="{10C9E2EA-1C56-44E7-B44E-7E7A6C0C3CD0}"/>
    <cellStyle name="Standaard 4 2 2 2 6 2 2 2 3 2" xfId="34936" xr:uid="{0628ACEA-AEE6-4520-B017-154603D6DD6C}"/>
    <cellStyle name="Standaard 4 2 2 2 6 2 2 2 4" xfId="24752" xr:uid="{16529650-95C8-437B-905A-D796980F0B5F}"/>
    <cellStyle name="Standaard 4 2 2 2 6 2 2 3" xfId="7933" xr:uid="{4CB9BEC0-0382-416E-8330-F00EEDBD4782}"/>
    <cellStyle name="Standaard 4 2 2 2 6 2 2 3 2" xfId="18122" xr:uid="{893B9118-F6C1-49B8-B758-4BEE5EDB4E15}"/>
    <cellStyle name="Standaard 4 2 2 2 6 2 2 3 2 2" xfId="38491" xr:uid="{6BE2BF5B-A1A9-48BB-88B3-DFC89EB1BA75}"/>
    <cellStyle name="Standaard 4 2 2 2 6 2 2 3 3" xfId="28307" xr:uid="{C6D81337-B48A-411D-8063-DC8B105E4663}"/>
    <cellStyle name="Standaard 4 2 2 2 6 2 2 4" xfId="12024" xr:uid="{720A33DA-2877-4454-9A1F-F5D8BCB2802F}"/>
    <cellStyle name="Standaard 4 2 2 2 6 2 2 4 2" xfId="32393" xr:uid="{DF250146-A38A-4023-9B9F-1787800D0DB7}"/>
    <cellStyle name="Standaard 4 2 2 2 6 2 2 5" xfId="22209" xr:uid="{CB9ABCBD-9224-4EA5-9640-CD995D013D1D}"/>
    <cellStyle name="Standaard 4 2 2 2 6 2 3" xfId="2691" xr:uid="{A5D790B7-7160-498F-9ECB-CF0F0F3C9EAA}"/>
    <cellStyle name="Standaard 4 2 2 2 6 2 3 2" xfId="5236" xr:uid="{51166E34-4DFB-4787-89A9-B484C37CEE2A}"/>
    <cellStyle name="Standaard 4 2 2 2 6 2 3 2 2" xfId="7936" xr:uid="{F25E5EED-D1E9-4465-8C55-C8C102240748}"/>
    <cellStyle name="Standaard 4 2 2 2 6 2 3 2 2 2" xfId="18125" xr:uid="{9B38EDE0-76F0-4C6E-AA0F-BF2BA0A7C118}"/>
    <cellStyle name="Standaard 4 2 2 2 6 2 3 2 2 2 2" xfId="38494" xr:uid="{9AEE6EC3-629F-4CCF-AB6D-2171C24E9F97}"/>
    <cellStyle name="Standaard 4 2 2 2 6 2 3 2 2 3" xfId="28310" xr:uid="{B955D106-8396-44A3-B625-286F9FACC5B8}"/>
    <cellStyle name="Standaard 4 2 2 2 6 2 3 2 3" xfId="15414" xr:uid="{2212FBAC-2197-49FE-9183-C9C3A9CB2D03}"/>
    <cellStyle name="Standaard 4 2 2 2 6 2 3 2 3 2" xfId="35783" xr:uid="{F51D2AE0-BCF4-4349-AE5F-B871992ACBB3}"/>
    <cellStyle name="Standaard 4 2 2 2 6 2 3 2 4" xfId="25599" xr:uid="{908D7782-347D-462D-B245-20E256C35525}"/>
    <cellStyle name="Standaard 4 2 2 2 6 2 3 3" xfId="7935" xr:uid="{D9151488-7170-4688-929B-B438890478D9}"/>
    <cellStyle name="Standaard 4 2 2 2 6 2 3 3 2" xfId="18124" xr:uid="{08C9D14A-76B8-45B3-AED2-AC1F33ED0623}"/>
    <cellStyle name="Standaard 4 2 2 2 6 2 3 3 2 2" xfId="38493" xr:uid="{5368A06A-CF7A-4089-9AD5-0DED3C62DCF0}"/>
    <cellStyle name="Standaard 4 2 2 2 6 2 3 3 3" xfId="28309" xr:uid="{D49D6145-C7DB-465D-A714-8A70107B848B}"/>
    <cellStyle name="Standaard 4 2 2 2 6 2 3 4" xfId="12871" xr:uid="{E84FCB8F-505A-4BE0-8894-BD9F36BFF564}"/>
    <cellStyle name="Standaard 4 2 2 2 6 2 3 4 2" xfId="33240" xr:uid="{06509D1E-D103-4C04-A2C6-4C1639180227}"/>
    <cellStyle name="Standaard 4 2 2 2 6 2 3 5" xfId="23056" xr:uid="{840062B5-610D-4524-939D-60EEDF6177FC}"/>
    <cellStyle name="Standaard 4 2 2 2 6 2 4" xfId="3541" xr:uid="{CD1A8E02-B688-4083-9721-80BEB8633E8A}"/>
    <cellStyle name="Standaard 4 2 2 2 6 2 4 2" xfId="7937" xr:uid="{28C63F6D-3D3B-43AF-83E2-B25DAA53FB70}"/>
    <cellStyle name="Standaard 4 2 2 2 6 2 4 2 2" xfId="18126" xr:uid="{6F07B0DD-816A-48E9-8FA5-7C3815E4DBA8}"/>
    <cellStyle name="Standaard 4 2 2 2 6 2 4 2 2 2" xfId="38495" xr:uid="{4FA7AE7B-9F57-4F82-B02E-835B59ACFB52}"/>
    <cellStyle name="Standaard 4 2 2 2 6 2 4 2 3" xfId="28311" xr:uid="{02E44B9F-ABCA-46E3-842A-98D418AC2229}"/>
    <cellStyle name="Standaard 4 2 2 2 6 2 4 3" xfId="13719" xr:uid="{5AC595EA-FC8A-4155-A226-10CA3D50E1BF}"/>
    <cellStyle name="Standaard 4 2 2 2 6 2 4 3 2" xfId="34088" xr:uid="{1DD6FB0D-B97B-45C9-B6C9-0FE907BBDA33}"/>
    <cellStyle name="Standaard 4 2 2 2 6 2 4 4" xfId="23904" xr:uid="{6609691B-2E9D-42DA-93C9-E37601095CD1}"/>
    <cellStyle name="Standaard 4 2 2 2 6 2 5" xfId="7932" xr:uid="{9B86B439-B834-4553-B874-D259E7C2B8AF}"/>
    <cellStyle name="Standaard 4 2 2 2 6 2 5 2" xfId="18121" xr:uid="{CAF3836A-DBC3-4021-B656-774CDE63F3A7}"/>
    <cellStyle name="Standaard 4 2 2 2 6 2 5 2 2" xfId="38490" xr:uid="{36C55FBB-8FE5-403B-97BE-179B24C1B968}"/>
    <cellStyle name="Standaard 4 2 2 2 6 2 5 3" xfId="28306" xr:uid="{83799C66-2F9E-460F-A8BE-9DF1E14995C7}"/>
    <cellStyle name="Standaard 4 2 2 2 6 2 6" xfId="11176" xr:uid="{49C199C9-B657-4E7C-92DA-EF33C629563B}"/>
    <cellStyle name="Standaard 4 2 2 2 6 2 6 2" xfId="31545" xr:uid="{638F6D93-B347-4F71-AFDF-F3B671146E0D}"/>
    <cellStyle name="Standaard 4 2 2 2 6 2 7" xfId="21361" xr:uid="{064B3D73-E17A-4066-B8BE-679AE7E25883}"/>
    <cellStyle name="Standaard 4 2 2 2 6 3" xfId="1420" xr:uid="{77DA938D-9477-4545-A3B6-C8D9CA214C82}"/>
    <cellStyle name="Standaard 4 2 2 2 6 3 2" xfId="3965" xr:uid="{F5327962-D937-4CFA-B44B-8A0ECBDA4E7E}"/>
    <cellStyle name="Standaard 4 2 2 2 6 3 2 2" xfId="7939" xr:uid="{D67F9E55-6D8D-4DD3-B233-5EA577515707}"/>
    <cellStyle name="Standaard 4 2 2 2 6 3 2 2 2" xfId="18128" xr:uid="{5DDF4D79-2BC8-45ED-AC13-E87849755362}"/>
    <cellStyle name="Standaard 4 2 2 2 6 3 2 2 2 2" xfId="38497" xr:uid="{F4847CA1-8EAE-4FFE-BED4-EB894EBBB2B7}"/>
    <cellStyle name="Standaard 4 2 2 2 6 3 2 2 3" xfId="28313" xr:uid="{4D4FC616-56F5-42BA-8A70-E5661FB86537}"/>
    <cellStyle name="Standaard 4 2 2 2 6 3 2 3" xfId="14143" xr:uid="{E0EEE012-84A8-4C72-8B86-EF4C9BF9542F}"/>
    <cellStyle name="Standaard 4 2 2 2 6 3 2 3 2" xfId="34512" xr:uid="{8C1639D2-D74B-4CA9-A41C-49B51929D6BD}"/>
    <cellStyle name="Standaard 4 2 2 2 6 3 2 4" xfId="24328" xr:uid="{2AC00344-3919-471F-ADAB-8F938FF70B56}"/>
    <cellStyle name="Standaard 4 2 2 2 6 3 3" xfId="7938" xr:uid="{1F194059-3759-4C1E-A32C-B6019C9B4D64}"/>
    <cellStyle name="Standaard 4 2 2 2 6 3 3 2" xfId="18127" xr:uid="{92FD5888-834E-4623-96D9-AB94D92BEA33}"/>
    <cellStyle name="Standaard 4 2 2 2 6 3 3 2 2" xfId="38496" xr:uid="{14087D42-FCF2-4E4F-97AA-85E5BE0905FC}"/>
    <cellStyle name="Standaard 4 2 2 2 6 3 3 3" xfId="28312" xr:uid="{796661F5-0FF3-4430-B515-CD27B08FBA4D}"/>
    <cellStyle name="Standaard 4 2 2 2 6 3 4" xfId="11600" xr:uid="{15D1DDF0-8C08-4DC3-B3E0-E7FD43C32431}"/>
    <cellStyle name="Standaard 4 2 2 2 6 3 4 2" xfId="31969" xr:uid="{1DA31D3A-2C8B-4B7F-9FCA-D31A7D81942F}"/>
    <cellStyle name="Standaard 4 2 2 2 6 3 5" xfId="21785" xr:uid="{A6986B40-95E3-4E52-A2CD-03735D465CAA}"/>
    <cellStyle name="Standaard 4 2 2 2 6 4" xfId="2267" xr:uid="{1E29EBAA-216E-49D9-B6C4-2852CD333D0F}"/>
    <cellStyle name="Standaard 4 2 2 2 6 4 2" xfId="4812" xr:uid="{A5C8BB3D-CE4F-4B4C-917F-C88F958FE686}"/>
    <cellStyle name="Standaard 4 2 2 2 6 4 2 2" xfId="7941" xr:uid="{F5071E90-F8AB-4329-84F6-D85254091F95}"/>
    <cellStyle name="Standaard 4 2 2 2 6 4 2 2 2" xfId="18130" xr:uid="{6BCB5EBC-A608-4228-B92F-789B3DD46526}"/>
    <cellStyle name="Standaard 4 2 2 2 6 4 2 2 2 2" xfId="38499" xr:uid="{79C02CA4-9E78-4EC1-B376-65A9491E4CBD}"/>
    <cellStyle name="Standaard 4 2 2 2 6 4 2 2 3" xfId="28315" xr:uid="{F052589B-BBFD-456C-9D04-CF6E29FBDD8F}"/>
    <cellStyle name="Standaard 4 2 2 2 6 4 2 3" xfId="14990" xr:uid="{42B2BECB-356D-49CE-A82A-23FD5855008F}"/>
    <cellStyle name="Standaard 4 2 2 2 6 4 2 3 2" xfId="35359" xr:uid="{79E1FF8E-5129-432E-97BA-8C7C77A26B47}"/>
    <cellStyle name="Standaard 4 2 2 2 6 4 2 4" xfId="25175" xr:uid="{DB04E62E-A764-4625-AB89-7072F9047269}"/>
    <cellStyle name="Standaard 4 2 2 2 6 4 3" xfId="7940" xr:uid="{EE64C01C-AD7B-463E-9F38-131F5BC75CC1}"/>
    <cellStyle name="Standaard 4 2 2 2 6 4 3 2" xfId="18129" xr:uid="{3921E71F-9F64-42DC-B966-093A692C1B40}"/>
    <cellStyle name="Standaard 4 2 2 2 6 4 3 2 2" xfId="38498" xr:uid="{2AB1A12F-3067-44D0-B79D-513EDD3B8C2C}"/>
    <cellStyle name="Standaard 4 2 2 2 6 4 3 3" xfId="28314" xr:uid="{C90E544E-C0E6-4E73-B493-BDC1064B2B81}"/>
    <cellStyle name="Standaard 4 2 2 2 6 4 4" xfId="12447" xr:uid="{B77167C8-F0F0-453E-8644-36CB50762C02}"/>
    <cellStyle name="Standaard 4 2 2 2 6 4 4 2" xfId="32816" xr:uid="{CDC2D3AE-C1BC-4DB4-85C4-5B35059C083D}"/>
    <cellStyle name="Standaard 4 2 2 2 6 4 5" xfId="22632" xr:uid="{26776B1B-5CEA-4781-B8AF-A3F2F6037146}"/>
    <cellStyle name="Standaard 4 2 2 2 6 5" xfId="3117" xr:uid="{879A7C4C-D034-4876-8C57-B4F0298D7C44}"/>
    <cellStyle name="Standaard 4 2 2 2 6 5 2" xfId="7942" xr:uid="{816957EA-EA1E-401C-B551-C77945BDDF45}"/>
    <cellStyle name="Standaard 4 2 2 2 6 5 2 2" xfId="18131" xr:uid="{AA57551A-526B-4074-8944-B5D4CC585E4C}"/>
    <cellStyle name="Standaard 4 2 2 2 6 5 2 2 2" xfId="38500" xr:uid="{F2A2758A-E65B-458D-932D-B42F0C9AE68C}"/>
    <cellStyle name="Standaard 4 2 2 2 6 5 2 3" xfId="28316" xr:uid="{4D50C69C-53AF-48F6-AC74-0698871AF40A}"/>
    <cellStyle name="Standaard 4 2 2 2 6 5 3" xfId="13295" xr:uid="{0103C7ED-DD68-4B27-A739-D0FDCFB36D15}"/>
    <cellStyle name="Standaard 4 2 2 2 6 5 3 2" xfId="33664" xr:uid="{43B90DD2-F6BA-4D7E-82E5-6132D01154AD}"/>
    <cellStyle name="Standaard 4 2 2 2 6 5 4" xfId="23480" xr:uid="{B434CAE6-27D6-45FD-829C-62E70D74961E}"/>
    <cellStyle name="Standaard 4 2 2 2 6 6" xfId="7931" xr:uid="{73AE4A87-1B82-4679-97CA-FEAF0A6EB1A9}"/>
    <cellStyle name="Standaard 4 2 2 2 6 6 2" xfId="18120" xr:uid="{248B6A19-5C99-40EB-BF94-32AEA182E078}"/>
    <cellStyle name="Standaard 4 2 2 2 6 6 2 2" xfId="38489" xr:uid="{3AEB37AC-DE63-414F-AC53-24E6E5A5BD9F}"/>
    <cellStyle name="Standaard 4 2 2 2 6 6 3" xfId="28305" xr:uid="{BDE9529B-1854-467C-944E-0972616047C1}"/>
    <cellStyle name="Standaard 4 2 2 2 6 7" xfId="10752" xr:uid="{4ADDAD4B-DA2C-48FE-B90A-F5EBA7663133}"/>
    <cellStyle name="Standaard 4 2 2 2 6 7 2" xfId="31121" xr:uid="{AB7BD4F4-FE25-436D-91DB-CE79CE78B63F}"/>
    <cellStyle name="Standaard 4 2 2 2 6 8" xfId="20937" xr:uid="{7BBC34F9-BFB4-4FB8-9BCE-BEDE4289FC2B}"/>
    <cellStyle name="Standaard 4 2 2 2 7" xfId="637" xr:uid="{80E19074-D837-4BF3-A1D5-C0AD2EE12C39}"/>
    <cellStyle name="Standaard 4 2 2 2 7 2" xfId="1487" xr:uid="{D441CC22-E476-42CC-9008-602FCFD11F8F}"/>
    <cellStyle name="Standaard 4 2 2 2 7 2 2" xfId="4032" xr:uid="{1D7BFDFF-E152-4EE0-B08E-E9FE877DC8C0}"/>
    <cellStyle name="Standaard 4 2 2 2 7 2 2 2" xfId="7945" xr:uid="{6758CFC4-AC62-4F50-926B-83D9C7924259}"/>
    <cellStyle name="Standaard 4 2 2 2 7 2 2 2 2" xfId="18134" xr:uid="{7E4EA95F-E614-4364-93F9-66F3E30BAF4C}"/>
    <cellStyle name="Standaard 4 2 2 2 7 2 2 2 2 2" xfId="38503" xr:uid="{3366D3CD-9A2A-4650-8367-ACCE82A6B4EB}"/>
    <cellStyle name="Standaard 4 2 2 2 7 2 2 2 3" xfId="28319" xr:uid="{880B528F-0A01-4C02-8EB9-2F672FF1D6B4}"/>
    <cellStyle name="Standaard 4 2 2 2 7 2 2 3" xfId="14210" xr:uid="{E4C48368-65F2-4B6D-8EB0-C2580183A7AA}"/>
    <cellStyle name="Standaard 4 2 2 2 7 2 2 3 2" xfId="34579" xr:uid="{3304F27F-23BC-4A66-B19E-6C69E5189289}"/>
    <cellStyle name="Standaard 4 2 2 2 7 2 2 4" xfId="24395" xr:uid="{2966C139-6675-4073-8CD7-302E0D27DD62}"/>
    <cellStyle name="Standaard 4 2 2 2 7 2 3" xfId="7944" xr:uid="{8DD425FD-344F-4A8A-ABBE-FC2ED0B025C4}"/>
    <cellStyle name="Standaard 4 2 2 2 7 2 3 2" xfId="18133" xr:uid="{DEEFC4B7-9BF3-43B2-BB88-7AC1D1E83580}"/>
    <cellStyle name="Standaard 4 2 2 2 7 2 3 2 2" xfId="38502" xr:uid="{53E7FDDE-F9D1-4F9C-8C6D-73663D5202AF}"/>
    <cellStyle name="Standaard 4 2 2 2 7 2 3 3" xfId="28318" xr:uid="{72B155E1-311E-436A-B3EC-30E166C3E732}"/>
    <cellStyle name="Standaard 4 2 2 2 7 2 4" xfId="11667" xr:uid="{0627F6CB-572E-47D6-AC62-959C8D828016}"/>
    <cellStyle name="Standaard 4 2 2 2 7 2 4 2" xfId="32036" xr:uid="{319A963C-F42E-4E6B-95D0-BFA3200FE70C}"/>
    <cellStyle name="Standaard 4 2 2 2 7 2 5" xfId="21852" xr:uid="{15F28E4B-8CDD-482E-88B9-4273E1F6ABC2}"/>
    <cellStyle name="Standaard 4 2 2 2 7 3" xfId="2334" xr:uid="{22E44E53-7F6C-4C66-A125-7E69294520EB}"/>
    <cellStyle name="Standaard 4 2 2 2 7 3 2" xfId="4879" xr:uid="{0A7C617F-90F9-4CE8-A6EB-DD84D16B875B}"/>
    <cellStyle name="Standaard 4 2 2 2 7 3 2 2" xfId="7947" xr:uid="{48CBD10D-A0BE-4FE6-B71B-30913FEA00F7}"/>
    <cellStyle name="Standaard 4 2 2 2 7 3 2 2 2" xfId="18136" xr:uid="{7361D9B5-E50E-4385-9FA7-EE0E94B1D5EC}"/>
    <cellStyle name="Standaard 4 2 2 2 7 3 2 2 2 2" xfId="38505" xr:uid="{41D12C03-DCC8-4A28-9404-ADFD68F9C003}"/>
    <cellStyle name="Standaard 4 2 2 2 7 3 2 2 3" xfId="28321" xr:uid="{1DD112A6-5E48-4BEC-86CA-D449DB954661}"/>
    <cellStyle name="Standaard 4 2 2 2 7 3 2 3" xfId="15057" xr:uid="{E4C065D3-4570-4509-98C7-4582E023BBF9}"/>
    <cellStyle name="Standaard 4 2 2 2 7 3 2 3 2" xfId="35426" xr:uid="{60C76C82-E564-4DBD-A594-66E663A0A723}"/>
    <cellStyle name="Standaard 4 2 2 2 7 3 2 4" xfId="25242" xr:uid="{49B9D077-8EBF-408D-A98A-ECE2D2B8DC6B}"/>
    <cellStyle name="Standaard 4 2 2 2 7 3 3" xfId="7946" xr:uid="{9AD25322-3901-4703-B716-AA52C313C0A7}"/>
    <cellStyle name="Standaard 4 2 2 2 7 3 3 2" xfId="18135" xr:uid="{D2E76DD0-F397-47CC-82BF-EC88BEFA92A0}"/>
    <cellStyle name="Standaard 4 2 2 2 7 3 3 2 2" xfId="38504" xr:uid="{F64220B3-C7AC-4417-8CC7-7D498488EE02}"/>
    <cellStyle name="Standaard 4 2 2 2 7 3 3 3" xfId="28320" xr:uid="{DB56A996-CFC6-4FE3-ABA7-E231988D0FE1}"/>
    <cellStyle name="Standaard 4 2 2 2 7 3 4" xfId="12514" xr:uid="{9612A32B-3FFA-4222-BC0E-53833A9E13F8}"/>
    <cellStyle name="Standaard 4 2 2 2 7 3 4 2" xfId="32883" xr:uid="{CBCFD144-6F08-4A25-AEA1-2CEF23D3BEAF}"/>
    <cellStyle name="Standaard 4 2 2 2 7 3 5" xfId="22699" xr:uid="{17BC975E-7C54-401C-B60C-09E78E2027ED}"/>
    <cellStyle name="Standaard 4 2 2 2 7 4" xfId="3184" xr:uid="{5BF083B8-3A76-4C7F-9952-444258F895BA}"/>
    <cellStyle name="Standaard 4 2 2 2 7 4 2" xfId="7948" xr:uid="{775E1CFA-43FB-4524-8526-42AEF39DE479}"/>
    <cellStyle name="Standaard 4 2 2 2 7 4 2 2" xfId="18137" xr:uid="{2FFB1EA5-3582-438D-93D6-825569E12159}"/>
    <cellStyle name="Standaard 4 2 2 2 7 4 2 2 2" xfId="38506" xr:uid="{235A1956-EC13-4DC7-9F17-BF651B54673E}"/>
    <cellStyle name="Standaard 4 2 2 2 7 4 2 3" xfId="28322" xr:uid="{0CD58526-B7EA-4815-993C-B7DEEB3F2381}"/>
    <cellStyle name="Standaard 4 2 2 2 7 4 3" xfId="13362" xr:uid="{958DDC77-8399-4819-9AEF-D6997844E78A}"/>
    <cellStyle name="Standaard 4 2 2 2 7 4 3 2" xfId="33731" xr:uid="{F4D95527-2984-420F-9D03-CDA69568D5B0}"/>
    <cellStyle name="Standaard 4 2 2 2 7 4 4" xfId="23547" xr:uid="{B18D3590-6AEC-44ED-B93B-2922CBE46EFB}"/>
    <cellStyle name="Standaard 4 2 2 2 7 5" xfId="7943" xr:uid="{95CB0A08-D54C-4D40-B812-D184A98F46C2}"/>
    <cellStyle name="Standaard 4 2 2 2 7 5 2" xfId="18132" xr:uid="{144BA811-183A-46F8-A631-B9988B18E65E}"/>
    <cellStyle name="Standaard 4 2 2 2 7 5 2 2" xfId="38501" xr:uid="{17E87495-0230-42A0-9F64-09BC0B37D82B}"/>
    <cellStyle name="Standaard 4 2 2 2 7 5 3" xfId="28317" xr:uid="{3C84B1A6-A8BD-45BF-9E82-2CFACC793E19}"/>
    <cellStyle name="Standaard 4 2 2 2 7 6" xfId="10819" xr:uid="{8464C662-5B51-42A7-9D28-37ED13DDB6A5}"/>
    <cellStyle name="Standaard 4 2 2 2 7 6 2" xfId="31188" xr:uid="{FB3FD677-8A34-449E-B215-8A3CE231E884}"/>
    <cellStyle name="Standaard 4 2 2 2 7 7" xfId="21004" xr:uid="{FE1D54EC-482A-40F2-8E20-9A848698BF77}"/>
    <cellStyle name="Standaard 4 2 2 2 8" xfId="1063" xr:uid="{2C8D2560-9C23-4D08-83AF-EDC7075E2B5E}"/>
    <cellStyle name="Standaard 4 2 2 2 8 2" xfId="3608" xr:uid="{332F08B4-9D0D-4208-8663-BD75776BCEDD}"/>
    <cellStyle name="Standaard 4 2 2 2 8 2 2" xfId="7950" xr:uid="{C0CCD4FC-B20F-4A43-9D20-75CC55112BE4}"/>
    <cellStyle name="Standaard 4 2 2 2 8 2 2 2" xfId="18139" xr:uid="{E0FB8C64-EC08-4634-929E-BB10564FA0AF}"/>
    <cellStyle name="Standaard 4 2 2 2 8 2 2 2 2" xfId="38508" xr:uid="{BE3D83DB-9952-4D2D-A143-ACEE5323C554}"/>
    <cellStyle name="Standaard 4 2 2 2 8 2 2 3" xfId="28324" xr:uid="{B4E56CE3-3C0D-41F0-962D-6E5A89AB3BD5}"/>
    <cellStyle name="Standaard 4 2 2 2 8 2 3" xfId="13786" xr:uid="{FE5C8929-9C4B-4CED-8BB6-E9D32F2571A3}"/>
    <cellStyle name="Standaard 4 2 2 2 8 2 3 2" xfId="34155" xr:uid="{F0F496BE-5A95-47A6-A652-46C595ED92B9}"/>
    <cellStyle name="Standaard 4 2 2 2 8 2 4" xfId="23971" xr:uid="{DFFBB880-A114-4B4B-A75C-4AEC6678CBC0}"/>
    <cellStyle name="Standaard 4 2 2 2 8 3" xfId="7949" xr:uid="{B9E0BC41-CC1F-4E6E-8481-EEAAD87EA30E}"/>
    <cellStyle name="Standaard 4 2 2 2 8 3 2" xfId="18138" xr:uid="{1E108A4F-1E2B-4681-ABA7-904347889D1B}"/>
    <cellStyle name="Standaard 4 2 2 2 8 3 2 2" xfId="38507" xr:uid="{6B903089-E5EA-474B-9346-D42EB11F3333}"/>
    <cellStyle name="Standaard 4 2 2 2 8 3 3" xfId="28323" xr:uid="{A12CE936-9528-463C-A1EE-400BD5C64329}"/>
    <cellStyle name="Standaard 4 2 2 2 8 4" xfId="11243" xr:uid="{4245D59A-3402-4B39-AFD5-08538D81A764}"/>
    <cellStyle name="Standaard 4 2 2 2 8 4 2" xfId="31612" xr:uid="{FF101571-E8A4-4020-B5FE-837638244E12}"/>
    <cellStyle name="Standaard 4 2 2 2 8 5" xfId="21428" xr:uid="{BCF090E0-BA01-4575-98F6-C16DA150C4D1}"/>
    <cellStyle name="Standaard 4 2 2 2 9" xfId="1910" xr:uid="{640FC99D-F93B-4E79-AC7A-627E1CA66704}"/>
    <cellStyle name="Standaard 4 2 2 2 9 2" xfId="4455" xr:uid="{D9F485B2-17AB-460A-8879-5C3AD07754AB}"/>
    <cellStyle name="Standaard 4 2 2 2 9 2 2" xfId="7952" xr:uid="{ABB03C22-E257-428A-B94A-B382628ED5DC}"/>
    <cellStyle name="Standaard 4 2 2 2 9 2 2 2" xfId="18141" xr:uid="{B051E4CD-0245-4A07-94C3-2AF68410BA89}"/>
    <cellStyle name="Standaard 4 2 2 2 9 2 2 2 2" xfId="38510" xr:uid="{B69DCA3B-4926-40D8-BD6A-5D8EE47295A3}"/>
    <cellStyle name="Standaard 4 2 2 2 9 2 2 3" xfId="28326" xr:uid="{83B1CFF7-BBC8-4F87-800E-3978C3AE4171}"/>
    <cellStyle name="Standaard 4 2 2 2 9 2 3" xfId="14633" xr:uid="{845821D1-7029-4402-B00B-ED1FC1B3E905}"/>
    <cellStyle name="Standaard 4 2 2 2 9 2 3 2" xfId="35002" xr:uid="{60323F3D-E36A-4669-BA0E-6CE0A8DD4A9E}"/>
    <cellStyle name="Standaard 4 2 2 2 9 2 4" xfId="24818" xr:uid="{0E31E761-533E-4D3A-8ABA-9B5D976AF575}"/>
    <cellStyle name="Standaard 4 2 2 2 9 3" xfId="7951" xr:uid="{8E76ADF3-C789-4F2A-9513-6E1D95EDDE9F}"/>
    <cellStyle name="Standaard 4 2 2 2 9 3 2" xfId="18140" xr:uid="{97D990BF-2954-478F-849D-D197851EC7B3}"/>
    <cellStyle name="Standaard 4 2 2 2 9 3 2 2" xfId="38509" xr:uid="{F975BE45-4BD9-49B5-8282-38BF8B9547C3}"/>
    <cellStyle name="Standaard 4 2 2 2 9 3 3" xfId="28325" xr:uid="{375788F8-0B97-4405-852A-3D360B149D40}"/>
    <cellStyle name="Standaard 4 2 2 2 9 4" xfId="12090" xr:uid="{CF23CFA0-2F94-4D44-8361-D860EC2C499C}"/>
    <cellStyle name="Standaard 4 2 2 2 9 4 2" xfId="32459" xr:uid="{16D8B821-C34D-463A-85F5-147202B1CBA3}"/>
    <cellStyle name="Standaard 4 2 2 2 9 5" xfId="22275" xr:uid="{3FF9B295-3A20-4E2F-940E-7D3039641DBC}"/>
    <cellStyle name="Standaard 4 2 2 3" xfId="93" xr:uid="{818CE634-CA59-4C78-BEDE-F2B82BDBC1F7}"/>
    <cellStyle name="Standaard 4 2 2 3 10" xfId="7953" xr:uid="{0B7793EC-D69D-41CA-B44F-28FC3CE1EABB}"/>
    <cellStyle name="Standaard 4 2 2 3 10 2" xfId="18142" xr:uid="{59F3A426-274F-4A5B-9D3C-FF3A585B39D8}"/>
    <cellStyle name="Standaard 4 2 2 3 10 2 2" xfId="38511" xr:uid="{4C523963-9B8E-4971-8A6C-8A3BDAEC0B5D}"/>
    <cellStyle name="Standaard 4 2 2 3 10 3" xfId="28327" xr:uid="{85E1F205-E6A0-4E54-8646-3B2740558A66}"/>
    <cellStyle name="Standaard 4 2 2 3 11" xfId="10411" xr:uid="{8EB42A2C-0B62-421C-9265-BE77C8A50FAF}"/>
    <cellStyle name="Standaard 4 2 2 3 11 2" xfId="30780" xr:uid="{09D163D2-93D4-46E5-B653-6D99ED0C01BE}"/>
    <cellStyle name="Standaard 4 2 2 3 12" xfId="20596" xr:uid="{E271B550-9741-4DD4-B5B6-331989DA1B5D}"/>
    <cellStyle name="Standaard 4 2 2 3 2" xfId="159" xr:uid="{44031227-E665-4826-BD00-1DE2A5F28601}"/>
    <cellStyle name="Standaard 4 2 2 3 2 2" xfId="295" xr:uid="{3DA6AA8C-CB6F-4A18-B380-21928D183341}"/>
    <cellStyle name="Standaard 4 2 2 3 2 2 2" xfId="853" xr:uid="{3E8CC836-A7AE-49D3-9F51-AFA4366BDC9E}"/>
    <cellStyle name="Standaard 4 2 2 3 2 2 2 2" xfId="1703" xr:uid="{C605F08E-44F0-41DD-9544-19A71F6C0467}"/>
    <cellStyle name="Standaard 4 2 2 3 2 2 2 2 2" xfId="4248" xr:uid="{0CDAE9CC-4454-49FA-995C-6DCFFA42918D}"/>
    <cellStyle name="Standaard 4 2 2 3 2 2 2 2 2 2" xfId="7958" xr:uid="{30E8064B-C4DC-4771-8F96-21C8E77D3317}"/>
    <cellStyle name="Standaard 4 2 2 3 2 2 2 2 2 2 2" xfId="18147" xr:uid="{C990BF9D-7906-404E-B6BF-57D463659EBC}"/>
    <cellStyle name="Standaard 4 2 2 3 2 2 2 2 2 2 2 2" xfId="38516" xr:uid="{0053109F-2856-427C-9D68-0691547AB29E}"/>
    <cellStyle name="Standaard 4 2 2 3 2 2 2 2 2 2 3" xfId="28332" xr:uid="{DF183822-2A18-4ECD-8D49-2133C63E4DF0}"/>
    <cellStyle name="Standaard 4 2 2 3 2 2 2 2 2 3" xfId="14426" xr:uid="{7A8F59C1-09A5-4F7B-80FC-1D4383AC95AA}"/>
    <cellStyle name="Standaard 4 2 2 3 2 2 2 2 2 3 2" xfId="34795" xr:uid="{D68CD81C-3577-4052-9E80-C0F1B1A3777E}"/>
    <cellStyle name="Standaard 4 2 2 3 2 2 2 2 2 4" xfId="24611" xr:uid="{E86772FB-5E04-4D13-8DC5-7EA08EE5FBDB}"/>
    <cellStyle name="Standaard 4 2 2 3 2 2 2 2 3" xfId="7957" xr:uid="{0BC1E789-B87C-450B-9890-A021EF3942E4}"/>
    <cellStyle name="Standaard 4 2 2 3 2 2 2 2 3 2" xfId="18146" xr:uid="{90B11CF5-35D1-45CD-B7ED-AE334AF6ED3C}"/>
    <cellStyle name="Standaard 4 2 2 3 2 2 2 2 3 2 2" xfId="38515" xr:uid="{B8B17B67-F0CD-4B93-A75A-44B734DAEDF1}"/>
    <cellStyle name="Standaard 4 2 2 3 2 2 2 2 3 3" xfId="28331" xr:uid="{CE2428DB-1F73-47CC-B0B4-48AF49D79430}"/>
    <cellStyle name="Standaard 4 2 2 3 2 2 2 2 4" xfId="11883" xr:uid="{6DA4549E-34D5-4DD0-B7EC-8478F414978A}"/>
    <cellStyle name="Standaard 4 2 2 3 2 2 2 2 4 2" xfId="32252" xr:uid="{18B70A33-CD53-400B-AD55-A3AF5D194F67}"/>
    <cellStyle name="Standaard 4 2 2 3 2 2 2 2 5" xfId="22068" xr:uid="{B959A54B-CD6C-4B60-BEA6-9DAA7789D8CC}"/>
    <cellStyle name="Standaard 4 2 2 3 2 2 2 3" xfId="2550" xr:uid="{5455FCA1-436F-425A-919B-10F25612F0B3}"/>
    <cellStyle name="Standaard 4 2 2 3 2 2 2 3 2" xfId="5095" xr:uid="{1C64AF7F-7B36-4D82-95E7-4641AC7AB0CF}"/>
    <cellStyle name="Standaard 4 2 2 3 2 2 2 3 2 2" xfId="7960" xr:uid="{F5E02DE0-7047-4007-A8FE-F96C0ADB153B}"/>
    <cellStyle name="Standaard 4 2 2 3 2 2 2 3 2 2 2" xfId="18149" xr:uid="{8B16C221-070C-4364-A346-1DFEE050F164}"/>
    <cellStyle name="Standaard 4 2 2 3 2 2 2 3 2 2 2 2" xfId="38518" xr:uid="{A93CA426-55FB-43DE-A46C-B2EAF0B9A33D}"/>
    <cellStyle name="Standaard 4 2 2 3 2 2 2 3 2 2 3" xfId="28334" xr:uid="{B1FAECC8-E79B-484C-84A9-705C52A05FDE}"/>
    <cellStyle name="Standaard 4 2 2 3 2 2 2 3 2 3" xfId="15273" xr:uid="{3029D975-7ADF-4635-A9B0-7F3E5BF67796}"/>
    <cellStyle name="Standaard 4 2 2 3 2 2 2 3 2 3 2" xfId="35642" xr:uid="{A621606A-3271-45AD-91B1-E4744BB1CAD0}"/>
    <cellStyle name="Standaard 4 2 2 3 2 2 2 3 2 4" xfId="25458" xr:uid="{86536285-5091-47A8-8BE8-FEE9CA4690F1}"/>
    <cellStyle name="Standaard 4 2 2 3 2 2 2 3 3" xfId="7959" xr:uid="{E5253328-0A64-4F23-9007-6B2923918940}"/>
    <cellStyle name="Standaard 4 2 2 3 2 2 2 3 3 2" xfId="18148" xr:uid="{0129039E-236E-4349-BBA0-A8FFD5057A79}"/>
    <cellStyle name="Standaard 4 2 2 3 2 2 2 3 3 2 2" xfId="38517" xr:uid="{5F52118B-E343-4BC5-93C2-574425462927}"/>
    <cellStyle name="Standaard 4 2 2 3 2 2 2 3 3 3" xfId="28333" xr:uid="{CA8D9E8B-9403-45A6-B5FC-EABB57AEE3C2}"/>
    <cellStyle name="Standaard 4 2 2 3 2 2 2 3 4" xfId="12730" xr:uid="{77292C6B-6657-49F7-8D1A-E862BC0BC348}"/>
    <cellStyle name="Standaard 4 2 2 3 2 2 2 3 4 2" xfId="33099" xr:uid="{81CEDDA0-5ED8-4A20-8C1C-CF53B8DEA889}"/>
    <cellStyle name="Standaard 4 2 2 3 2 2 2 3 5" xfId="22915" xr:uid="{7A302997-41EF-4E01-B222-ADE64FA7EE7E}"/>
    <cellStyle name="Standaard 4 2 2 3 2 2 2 4" xfId="3400" xr:uid="{B9DD853F-3C9A-41E3-92DC-AAD809F5BF3C}"/>
    <cellStyle name="Standaard 4 2 2 3 2 2 2 4 2" xfId="7961" xr:uid="{A396A2EF-2B86-43E2-AD35-81B60BD8BCDF}"/>
    <cellStyle name="Standaard 4 2 2 3 2 2 2 4 2 2" xfId="18150" xr:uid="{330A7F21-E69B-4EA0-B8D7-2B331EDE68CF}"/>
    <cellStyle name="Standaard 4 2 2 3 2 2 2 4 2 2 2" xfId="38519" xr:uid="{9F99E160-EB11-4BF6-AE00-14B55DED7799}"/>
    <cellStyle name="Standaard 4 2 2 3 2 2 2 4 2 3" xfId="28335" xr:uid="{77923600-F13F-45B3-AB0C-062940727689}"/>
    <cellStyle name="Standaard 4 2 2 3 2 2 2 4 3" xfId="13578" xr:uid="{315221F8-B98E-4649-876C-E9D9588092F0}"/>
    <cellStyle name="Standaard 4 2 2 3 2 2 2 4 3 2" xfId="33947" xr:uid="{F9DF588F-4E6E-4584-A4B3-5C852FBF93DC}"/>
    <cellStyle name="Standaard 4 2 2 3 2 2 2 4 4" xfId="23763" xr:uid="{361F2B60-4BF7-4C16-8E53-5A6E00BA53B4}"/>
    <cellStyle name="Standaard 4 2 2 3 2 2 2 5" xfId="7956" xr:uid="{42E6F82B-D426-4479-9ED9-FE5EDAE14795}"/>
    <cellStyle name="Standaard 4 2 2 3 2 2 2 5 2" xfId="18145" xr:uid="{6A97FA71-2183-46D7-B231-D081CB10193B}"/>
    <cellStyle name="Standaard 4 2 2 3 2 2 2 5 2 2" xfId="38514" xr:uid="{2393D995-FA9E-478D-8048-906FECB7AB53}"/>
    <cellStyle name="Standaard 4 2 2 3 2 2 2 5 3" xfId="28330" xr:uid="{DAC17925-60FD-4EDE-ACCE-E7A2CD1F21C4}"/>
    <cellStyle name="Standaard 4 2 2 3 2 2 2 6" xfId="11035" xr:uid="{FE30D75A-F0E1-4B8C-AEA7-3BA3E98A9CF7}"/>
    <cellStyle name="Standaard 4 2 2 3 2 2 2 6 2" xfId="31404" xr:uid="{BD304A73-4A18-41BA-8E71-C70F83081AA6}"/>
    <cellStyle name="Standaard 4 2 2 3 2 2 2 7" xfId="21220" xr:uid="{5D1C751C-9C46-47DA-AE43-72C44B366AED}"/>
    <cellStyle name="Standaard 4 2 2 3 2 2 3" xfId="1279" xr:uid="{387C5C85-F934-49B1-BE2D-D63EF61658F4}"/>
    <cellStyle name="Standaard 4 2 2 3 2 2 3 2" xfId="3824" xr:uid="{1044DB1C-0955-4069-ACE7-3194A6C65AD0}"/>
    <cellStyle name="Standaard 4 2 2 3 2 2 3 2 2" xfId="7963" xr:uid="{518B5F19-DD1E-4EE6-BFA4-3D530699C9E1}"/>
    <cellStyle name="Standaard 4 2 2 3 2 2 3 2 2 2" xfId="18152" xr:uid="{BDDFFA57-0A26-4F6D-BF1E-4719671B17F0}"/>
    <cellStyle name="Standaard 4 2 2 3 2 2 3 2 2 2 2" xfId="38521" xr:uid="{C287CBE7-CADF-457D-9E5A-89AABBC8616B}"/>
    <cellStyle name="Standaard 4 2 2 3 2 2 3 2 2 3" xfId="28337" xr:uid="{9FD0FDE4-A5BA-4C20-A2F6-27BD095AF89C}"/>
    <cellStyle name="Standaard 4 2 2 3 2 2 3 2 3" xfId="14002" xr:uid="{B770C5DB-C560-4CD3-AA00-FD019A5E87CE}"/>
    <cellStyle name="Standaard 4 2 2 3 2 2 3 2 3 2" xfId="34371" xr:uid="{BE60ADFE-5353-412F-AB2B-7CB469C45985}"/>
    <cellStyle name="Standaard 4 2 2 3 2 2 3 2 4" xfId="24187" xr:uid="{BF8CB9A7-C072-473D-82FA-3D8328425E7C}"/>
    <cellStyle name="Standaard 4 2 2 3 2 2 3 3" xfId="7962" xr:uid="{25BCA148-F05E-4A87-8475-2729790AB57A}"/>
    <cellStyle name="Standaard 4 2 2 3 2 2 3 3 2" xfId="18151" xr:uid="{B651B1F7-D485-4E6F-9BA8-B4EE68DE06D8}"/>
    <cellStyle name="Standaard 4 2 2 3 2 2 3 3 2 2" xfId="38520" xr:uid="{E6C00A26-DAFD-4C7D-9656-20F759468954}"/>
    <cellStyle name="Standaard 4 2 2 3 2 2 3 3 3" xfId="28336" xr:uid="{DA62D751-AB2D-4FB8-9F8E-FD855BB37636}"/>
    <cellStyle name="Standaard 4 2 2 3 2 2 3 4" xfId="11459" xr:uid="{605F298C-88E4-45A8-BC74-CD18F917D118}"/>
    <cellStyle name="Standaard 4 2 2 3 2 2 3 4 2" xfId="31828" xr:uid="{24352023-5ECD-4F87-BF41-F6A71E13F355}"/>
    <cellStyle name="Standaard 4 2 2 3 2 2 3 5" xfId="21644" xr:uid="{2BFC1A18-09BF-4C83-BEC1-DF3EAFB4ED14}"/>
    <cellStyle name="Standaard 4 2 2 3 2 2 4" xfId="2126" xr:uid="{DFDFF4A9-B932-4C35-8549-D527D31CEB62}"/>
    <cellStyle name="Standaard 4 2 2 3 2 2 4 2" xfId="4671" xr:uid="{68EE31B6-B4B5-4844-A772-EB678A8DAD43}"/>
    <cellStyle name="Standaard 4 2 2 3 2 2 4 2 2" xfId="7965" xr:uid="{1B2405B8-9ED6-4B1B-B5DE-785C52F5FEC3}"/>
    <cellStyle name="Standaard 4 2 2 3 2 2 4 2 2 2" xfId="18154" xr:uid="{E4B2FEEE-AC06-497E-BD93-8B1AEE8DA111}"/>
    <cellStyle name="Standaard 4 2 2 3 2 2 4 2 2 2 2" xfId="38523" xr:uid="{CDC5A95F-2C6F-44F1-B8AB-9D846A3584AB}"/>
    <cellStyle name="Standaard 4 2 2 3 2 2 4 2 2 3" xfId="28339" xr:uid="{224B4928-3CA6-4A48-811C-B1250F3E0E06}"/>
    <cellStyle name="Standaard 4 2 2 3 2 2 4 2 3" xfId="14849" xr:uid="{C7265BCB-A3E8-41EF-A455-E1A102607586}"/>
    <cellStyle name="Standaard 4 2 2 3 2 2 4 2 3 2" xfId="35218" xr:uid="{A4BB17C2-C496-4F39-86AC-BD69DE43070D}"/>
    <cellStyle name="Standaard 4 2 2 3 2 2 4 2 4" xfId="25034" xr:uid="{137BD6E6-8047-4B02-9A7D-A9A7F6E2B99F}"/>
    <cellStyle name="Standaard 4 2 2 3 2 2 4 3" xfId="7964" xr:uid="{22C7DBB7-CF19-4ED8-9437-797B99B24ACF}"/>
    <cellStyle name="Standaard 4 2 2 3 2 2 4 3 2" xfId="18153" xr:uid="{E9605E85-B84D-4895-98EA-F4D28B3E831F}"/>
    <cellStyle name="Standaard 4 2 2 3 2 2 4 3 2 2" xfId="38522" xr:uid="{896CEFC3-AE59-470F-84AA-F4C6DBA46A80}"/>
    <cellStyle name="Standaard 4 2 2 3 2 2 4 3 3" xfId="28338" xr:uid="{EF492778-D4CF-43A4-9040-91E702CC3B71}"/>
    <cellStyle name="Standaard 4 2 2 3 2 2 4 4" xfId="12306" xr:uid="{5FECB901-24F3-4A0C-9440-627D6FE70E3E}"/>
    <cellStyle name="Standaard 4 2 2 3 2 2 4 4 2" xfId="32675" xr:uid="{827E2012-83CD-4488-A0F2-D0520869B425}"/>
    <cellStyle name="Standaard 4 2 2 3 2 2 4 5" xfId="22491" xr:uid="{AB2088FF-14C8-4DE0-8D63-17D17870263A}"/>
    <cellStyle name="Standaard 4 2 2 3 2 2 5" xfId="2976" xr:uid="{F13A8A79-E93B-41D6-8D1F-6ECE9CC427BE}"/>
    <cellStyle name="Standaard 4 2 2 3 2 2 5 2" xfId="7966" xr:uid="{92AA15CB-C7D4-4481-BFDA-E4A8A17474C4}"/>
    <cellStyle name="Standaard 4 2 2 3 2 2 5 2 2" xfId="18155" xr:uid="{2B8D10A8-A633-4789-8158-A4657C427C61}"/>
    <cellStyle name="Standaard 4 2 2 3 2 2 5 2 2 2" xfId="38524" xr:uid="{CA999198-F5D0-408B-AF9A-2038ABCD96F1}"/>
    <cellStyle name="Standaard 4 2 2 3 2 2 5 2 3" xfId="28340" xr:uid="{61284530-5959-427A-9678-C60A94B4B34B}"/>
    <cellStyle name="Standaard 4 2 2 3 2 2 5 3" xfId="13154" xr:uid="{A9A0FE81-3469-444E-AFFE-F0453FF6DE80}"/>
    <cellStyle name="Standaard 4 2 2 3 2 2 5 3 2" xfId="33523" xr:uid="{27A62274-21B3-4C81-90DC-8AF9AAC43DED}"/>
    <cellStyle name="Standaard 4 2 2 3 2 2 5 4" xfId="23339" xr:uid="{ED488F37-AB5D-4985-A4BC-6156D206A784}"/>
    <cellStyle name="Standaard 4 2 2 3 2 2 6" xfId="7955" xr:uid="{C1CBC710-0D86-4290-B0A4-207DB4210908}"/>
    <cellStyle name="Standaard 4 2 2 3 2 2 6 2" xfId="18144" xr:uid="{2A7EC8BE-8587-418F-9E3D-397FD821C2D3}"/>
    <cellStyle name="Standaard 4 2 2 3 2 2 6 2 2" xfId="38513" xr:uid="{D0ECAAA8-F725-4B6D-B521-1ECF6B4E5E77}"/>
    <cellStyle name="Standaard 4 2 2 3 2 2 6 3" xfId="28329" xr:uid="{56292DA1-3260-4ACB-97B5-C3C6D2CE07DF}"/>
    <cellStyle name="Standaard 4 2 2 3 2 2 7" xfId="10611" xr:uid="{B99D5CF0-D3CA-43B3-8431-CD2B4309D0AD}"/>
    <cellStyle name="Standaard 4 2 2 3 2 2 7 2" xfId="30980" xr:uid="{96292071-1513-47A5-AEAF-E4990765AC56}"/>
    <cellStyle name="Standaard 4 2 2 3 2 2 8" xfId="20796" xr:uid="{A225032B-B3FC-4A02-B2F8-552A0B8D3614}"/>
    <cellStyle name="Standaard 4 2 2 3 2 3" xfId="719" xr:uid="{97D0E79F-85B4-4F2A-BCC3-92B0E51CF8BB}"/>
    <cellStyle name="Standaard 4 2 2 3 2 3 2" xfId="1569" xr:uid="{9F4A73EF-1519-42A6-834D-EE549A548BD7}"/>
    <cellStyle name="Standaard 4 2 2 3 2 3 2 2" xfId="4114" xr:uid="{4C224999-39E0-4EF8-AA7F-6EE48D19C469}"/>
    <cellStyle name="Standaard 4 2 2 3 2 3 2 2 2" xfId="7969" xr:uid="{294BE621-4098-4496-BB54-40ED69E028DC}"/>
    <cellStyle name="Standaard 4 2 2 3 2 3 2 2 2 2" xfId="18158" xr:uid="{E4E781E3-8F29-465F-A525-98D727FBDB16}"/>
    <cellStyle name="Standaard 4 2 2 3 2 3 2 2 2 2 2" xfId="38527" xr:uid="{4022F294-A094-4B0A-B54E-3B560D270E62}"/>
    <cellStyle name="Standaard 4 2 2 3 2 3 2 2 2 3" xfId="28343" xr:uid="{6DE98090-4A8A-4D53-9AAE-AD947ED1E2F5}"/>
    <cellStyle name="Standaard 4 2 2 3 2 3 2 2 3" xfId="14292" xr:uid="{B4E402FE-F909-4307-B551-A1556218691A}"/>
    <cellStyle name="Standaard 4 2 2 3 2 3 2 2 3 2" xfId="34661" xr:uid="{04079CB1-306D-488D-ACCF-B46367518DFA}"/>
    <cellStyle name="Standaard 4 2 2 3 2 3 2 2 4" xfId="24477" xr:uid="{50A8DBCC-E921-4412-9EEA-0E6BD337C8A0}"/>
    <cellStyle name="Standaard 4 2 2 3 2 3 2 3" xfId="7968" xr:uid="{ED4128C6-7C1B-4EF3-BD5F-0BFFC7ED1CC1}"/>
    <cellStyle name="Standaard 4 2 2 3 2 3 2 3 2" xfId="18157" xr:uid="{E75E6FAC-E7C2-4581-A1FF-EEC3FB404747}"/>
    <cellStyle name="Standaard 4 2 2 3 2 3 2 3 2 2" xfId="38526" xr:uid="{087FD532-9826-4A47-963A-1F83A8B92A0B}"/>
    <cellStyle name="Standaard 4 2 2 3 2 3 2 3 3" xfId="28342" xr:uid="{3EB80B07-DBE9-44BB-AC5D-309716A1A4FD}"/>
    <cellStyle name="Standaard 4 2 2 3 2 3 2 4" xfId="11749" xr:uid="{3DB70B4F-DE42-4F9F-9E1F-FB9F1EAC0CDF}"/>
    <cellStyle name="Standaard 4 2 2 3 2 3 2 4 2" xfId="32118" xr:uid="{CD57C3CA-B615-44D2-8EE1-16CF16D952F9}"/>
    <cellStyle name="Standaard 4 2 2 3 2 3 2 5" xfId="21934" xr:uid="{1DBB057B-C8F8-43BF-AC06-22D44615DCE4}"/>
    <cellStyle name="Standaard 4 2 2 3 2 3 3" xfId="2416" xr:uid="{C62D3795-AA8E-480C-9CC1-244A5192C9F6}"/>
    <cellStyle name="Standaard 4 2 2 3 2 3 3 2" xfId="4961" xr:uid="{208275D5-217A-49EC-BADD-D73760998248}"/>
    <cellStyle name="Standaard 4 2 2 3 2 3 3 2 2" xfId="7971" xr:uid="{DF453B5E-B915-43A4-834F-7FF902B540BA}"/>
    <cellStyle name="Standaard 4 2 2 3 2 3 3 2 2 2" xfId="18160" xr:uid="{6A437CCB-91AF-4823-A7B8-022C4BA3CE8A}"/>
    <cellStyle name="Standaard 4 2 2 3 2 3 3 2 2 2 2" xfId="38529" xr:uid="{E1F79274-F3B0-4862-8AF6-1BE6F526E3C7}"/>
    <cellStyle name="Standaard 4 2 2 3 2 3 3 2 2 3" xfId="28345" xr:uid="{69936BAE-E5DC-464F-975F-116DB8A10F2A}"/>
    <cellStyle name="Standaard 4 2 2 3 2 3 3 2 3" xfId="15139" xr:uid="{5D7A8A83-6C10-4A12-AC15-1DB3BF30E952}"/>
    <cellStyle name="Standaard 4 2 2 3 2 3 3 2 3 2" xfId="35508" xr:uid="{F19128F7-D7AA-41AD-8BAE-D4FAD7580624}"/>
    <cellStyle name="Standaard 4 2 2 3 2 3 3 2 4" xfId="25324" xr:uid="{45FA26B3-413B-48C0-8C97-41BB13E59566}"/>
    <cellStyle name="Standaard 4 2 2 3 2 3 3 3" xfId="7970" xr:uid="{29B0F992-3D38-4F2D-8488-2E35DC25FB8B}"/>
    <cellStyle name="Standaard 4 2 2 3 2 3 3 3 2" xfId="18159" xr:uid="{2B848575-79A9-440A-B7D8-FCD223356945}"/>
    <cellStyle name="Standaard 4 2 2 3 2 3 3 3 2 2" xfId="38528" xr:uid="{79E3334F-C37B-4F2E-9E95-63A1C34034AA}"/>
    <cellStyle name="Standaard 4 2 2 3 2 3 3 3 3" xfId="28344" xr:uid="{B7EA5E9C-E4FB-4D14-BD45-1B51170B4D33}"/>
    <cellStyle name="Standaard 4 2 2 3 2 3 3 4" xfId="12596" xr:uid="{4DD984FF-3C11-4F13-A422-F52C156F0035}"/>
    <cellStyle name="Standaard 4 2 2 3 2 3 3 4 2" xfId="32965" xr:uid="{86077248-8798-47F5-A30D-2E799214E090}"/>
    <cellStyle name="Standaard 4 2 2 3 2 3 3 5" xfId="22781" xr:uid="{4DB2790B-0C82-41B5-A436-E75528C52003}"/>
    <cellStyle name="Standaard 4 2 2 3 2 3 4" xfId="3266" xr:uid="{7B537352-8BA4-4288-9E07-87047D1F4977}"/>
    <cellStyle name="Standaard 4 2 2 3 2 3 4 2" xfId="7972" xr:uid="{8C14E562-6E54-4CEF-82F0-6473E7D1ED42}"/>
    <cellStyle name="Standaard 4 2 2 3 2 3 4 2 2" xfId="18161" xr:uid="{21B5DDE4-B79F-4FE7-9AB7-3807EB4B3EC9}"/>
    <cellStyle name="Standaard 4 2 2 3 2 3 4 2 2 2" xfId="38530" xr:uid="{27936968-09F0-45BA-8401-48ABB1D87E87}"/>
    <cellStyle name="Standaard 4 2 2 3 2 3 4 2 3" xfId="28346" xr:uid="{0F90111C-30D6-4FE3-BD9C-B58F622ED319}"/>
    <cellStyle name="Standaard 4 2 2 3 2 3 4 3" xfId="13444" xr:uid="{11ABF1EF-F343-4881-AC1A-51D70FCE3EE0}"/>
    <cellStyle name="Standaard 4 2 2 3 2 3 4 3 2" xfId="33813" xr:uid="{2E2B6DD4-93F4-4005-AE7E-AAA453533588}"/>
    <cellStyle name="Standaard 4 2 2 3 2 3 4 4" xfId="23629" xr:uid="{678147B1-3EA2-4C35-9C32-36E37F3546B5}"/>
    <cellStyle name="Standaard 4 2 2 3 2 3 5" xfId="7967" xr:uid="{223F6B28-A809-463C-B729-F16061C15440}"/>
    <cellStyle name="Standaard 4 2 2 3 2 3 5 2" xfId="18156" xr:uid="{407193EA-CAC4-43D1-BA83-F6D8482189D8}"/>
    <cellStyle name="Standaard 4 2 2 3 2 3 5 2 2" xfId="38525" xr:uid="{18CBD5C0-1B08-43B7-BD40-3AE138D4D38D}"/>
    <cellStyle name="Standaard 4 2 2 3 2 3 5 3" xfId="28341" xr:uid="{B8F3EFFC-4D28-49DB-9797-2D7EC22FFFEC}"/>
    <cellStyle name="Standaard 4 2 2 3 2 3 6" xfId="10901" xr:uid="{AE9FA81E-9DFC-464C-A639-49F12A9FA137}"/>
    <cellStyle name="Standaard 4 2 2 3 2 3 6 2" xfId="31270" xr:uid="{DD433E14-A00B-4418-A3E4-90DF93A0AF85}"/>
    <cellStyle name="Standaard 4 2 2 3 2 3 7" xfId="21086" xr:uid="{167C7CBA-0B7C-4F09-953A-3A941A13F4BA}"/>
    <cellStyle name="Standaard 4 2 2 3 2 4" xfId="1145" xr:uid="{F64CF454-009F-4834-8EB8-6C01A2435776}"/>
    <cellStyle name="Standaard 4 2 2 3 2 4 2" xfId="3690" xr:uid="{E7AE6966-A360-4EDE-8944-D905C108EC9E}"/>
    <cellStyle name="Standaard 4 2 2 3 2 4 2 2" xfId="7974" xr:uid="{F61C4B62-C8B4-4872-B330-5D4BE4940D47}"/>
    <cellStyle name="Standaard 4 2 2 3 2 4 2 2 2" xfId="18163" xr:uid="{4FFC97BF-310F-4162-B4B5-D54820A49904}"/>
    <cellStyle name="Standaard 4 2 2 3 2 4 2 2 2 2" xfId="38532" xr:uid="{DD52F0AE-782C-4DB1-8DEB-A85DD25746A0}"/>
    <cellStyle name="Standaard 4 2 2 3 2 4 2 2 3" xfId="28348" xr:uid="{E052541E-E321-4B7D-A0E3-4A8593B20BFB}"/>
    <cellStyle name="Standaard 4 2 2 3 2 4 2 3" xfId="13868" xr:uid="{2C2736CE-1A3D-4137-89F6-C5305B107053}"/>
    <cellStyle name="Standaard 4 2 2 3 2 4 2 3 2" xfId="34237" xr:uid="{678C71D8-F63A-45E3-9144-D5B20EAA993B}"/>
    <cellStyle name="Standaard 4 2 2 3 2 4 2 4" xfId="24053" xr:uid="{8BC0A381-1F64-455D-B1BE-BA07984A1B3F}"/>
    <cellStyle name="Standaard 4 2 2 3 2 4 3" xfId="7973" xr:uid="{E427973B-4377-4078-A52A-05F60C5D380F}"/>
    <cellStyle name="Standaard 4 2 2 3 2 4 3 2" xfId="18162" xr:uid="{07B19593-AC89-4D72-A538-886914DD32F5}"/>
    <cellStyle name="Standaard 4 2 2 3 2 4 3 2 2" xfId="38531" xr:uid="{935D6005-4341-4BF1-B7BB-0A1AFF0840BA}"/>
    <cellStyle name="Standaard 4 2 2 3 2 4 3 3" xfId="28347" xr:uid="{B0D566B6-4ED3-4672-9495-74BC34D37874}"/>
    <cellStyle name="Standaard 4 2 2 3 2 4 4" xfId="11325" xr:uid="{66E873B2-C577-4AE8-AE04-08237D6AF564}"/>
    <cellStyle name="Standaard 4 2 2 3 2 4 4 2" xfId="31694" xr:uid="{AFC2E14B-2F44-4298-B9C4-A07F4F41F7A6}"/>
    <cellStyle name="Standaard 4 2 2 3 2 4 5" xfId="21510" xr:uid="{2AD469CC-B64E-4C36-93D9-5C2FCDC1FA42}"/>
    <cellStyle name="Standaard 4 2 2 3 2 5" xfId="1992" xr:uid="{EF68F3D4-9342-4332-98E4-836B59054E27}"/>
    <cellStyle name="Standaard 4 2 2 3 2 5 2" xfId="4537" xr:uid="{B09EB276-DB0C-4F11-BB2A-8E66BF4CF651}"/>
    <cellStyle name="Standaard 4 2 2 3 2 5 2 2" xfId="7976" xr:uid="{63C1A9EA-6F1A-4C53-A2DE-DDC76D33DCDB}"/>
    <cellStyle name="Standaard 4 2 2 3 2 5 2 2 2" xfId="18165" xr:uid="{892415EE-0528-40BB-B4DB-FABD80A06F15}"/>
    <cellStyle name="Standaard 4 2 2 3 2 5 2 2 2 2" xfId="38534" xr:uid="{0FE016AD-F652-46BC-9FCD-A88566DC650E}"/>
    <cellStyle name="Standaard 4 2 2 3 2 5 2 2 3" xfId="28350" xr:uid="{2DAB2BDA-25BE-4A51-AA5F-83CB8830515D}"/>
    <cellStyle name="Standaard 4 2 2 3 2 5 2 3" xfId="14715" xr:uid="{C3116539-260F-41D6-83AC-F86EB4CB33F1}"/>
    <cellStyle name="Standaard 4 2 2 3 2 5 2 3 2" xfId="35084" xr:uid="{7BD98719-0795-4732-AF59-29DD6D203A05}"/>
    <cellStyle name="Standaard 4 2 2 3 2 5 2 4" xfId="24900" xr:uid="{63EFECF7-1C4B-4D35-88B1-44D042BE8539}"/>
    <cellStyle name="Standaard 4 2 2 3 2 5 3" xfId="7975" xr:uid="{63928494-5AD1-41F2-A24B-725DDC54EAC5}"/>
    <cellStyle name="Standaard 4 2 2 3 2 5 3 2" xfId="18164" xr:uid="{7D14B937-66A6-4051-8618-2EBD47EB6687}"/>
    <cellStyle name="Standaard 4 2 2 3 2 5 3 2 2" xfId="38533" xr:uid="{5A002469-E9FC-4F29-B9F0-36C3B06827D2}"/>
    <cellStyle name="Standaard 4 2 2 3 2 5 3 3" xfId="28349" xr:uid="{5390970A-3CDE-4F8A-8327-EF74FFDAC29D}"/>
    <cellStyle name="Standaard 4 2 2 3 2 5 4" xfId="12172" xr:uid="{44F569E5-4594-46BA-9BB9-EAD02EDA72E1}"/>
    <cellStyle name="Standaard 4 2 2 3 2 5 4 2" xfId="32541" xr:uid="{B990476E-5D98-4C9B-B150-E430FFE56C3F}"/>
    <cellStyle name="Standaard 4 2 2 3 2 5 5" xfId="22357" xr:uid="{234D617E-88E0-4D69-8737-221481C005E1}"/>
    <cellStyle name="Standaard 4 2 2 3 2 6" xfId="2842" xr:uid="{5B9A9432-78D7-45AB-A651-BAA47EBC09C4}"/>
    <cellStyle name="Standaard 4 2 2 3 2 6 2" xfId="7977" xr:uid="{EAE02DA1-F64C-46DD-B191-8CED2D84BD3A}"/>
    <cellStyle name="Standaard 4 2 2 3 2 6 2 2" xfId="18166" xr:uid="{521A6CE4-533B-4E30-9BAD-8C9C79431681}"/>
    <cellStyle name="Standaard 4 2 2 3 2 6 2 2 2" xfId="38535" xr:uid="{A8EBD36E-19EC-4B4E-98B9-B789E4CAC4D9}"/>
    <cellStyle name="Standaard 4 2 2 3 2 6 2 3" xfId="28351" xr:uid="{117F95EC-530F-4255-B714-FF7A88471AAA}"/>
    <cellStyle name="Standaard 4 2 2 3 2 6 3" xfId="13020" xr:uid="{C6CAD24D-0E58-4886-AA7B-1B1AC03663C0}"/>
    <cellStyle name="Standaard 4 2 2 3 2 6 3 2" xfId="33389" xr:uid="{A1543022-7E46-4A13-ADAA-5205258B6867}"/>
    <cellStyle name="Standaard 4 2 2 3 2 6 4" xfId="23205" xr:uid="{D30C5CB4-BF34-493A-A9A5-EC92C091D69E}"/>
    <cellStyle name="Standaard 4 2 2 3 2 7" xfId="7954" xr:uid="{3EDF0F34-A96E-4502-9241-E0FE4F0C5F8D}"/>
    <cellStyle name="Standaard 4 2 2 3 2 7 2" xfId="18143" xr:uid="{51643ACB-B126-4331-8378-36D780CF0F4C}"/>
    <cellStyle name="Standaard 4 2 2 3 2 7 2 2" xfId="38512" xr:uid="{31599CB4-4D13-4A4F-96C6-C5DB0C9A4B65}"/>
    <cellStyle name="Standaard 4 2 2 3 2 7 3" xfId="28328" xr:uid="{FC26C772-962C-46FB-9A15-7E702DAEA92F}"/>
    <cellStyle name="Standaard 4 2 2 3 2 8" xfId="10477" xr:uid="{6AAE632F-6C6D-4D61-AA73-4622B50E85EF}"/>
    <cellStyle name="Standaard 4 2 2 3 2 8 2" xfId="30846" xr:uid="{47BCD1EE-DA6E-4AE7-AB92-9792A3887CFB}"/>
    <cellStyle name="Standaard 4 2 2 3 2 9" xfId="20662" xr:uid="{C593408A-A155-47DC-89C0-237C8EA9F689}"/>
    <cellStyle name="Standaard 4 2 2 3 3" xfId="229" xr:uid="{52461F33-EBC2-4DF2-AF5D-32FD44C3BF29}"/>
    <cellStyle name="Standaard 4 2 2 3 3 2" xfId="787" xr:uid="{3ECE66A2-6746-4737-B9DF-3CC7E3667329}"/>
    <cellStyle name="Standaard 4 2 2 3 3 2 2" xfId="1637" xr:uid="{C949C3E7-074F-4DF2-8663-11F94F823C82}"/>
    <cellStyle name="Standaard 4 2 2 3 3 2 2 2" xfId="4182" xr:uid="{BA60328B-CE2E-4D34-8BE3-34DF766F45F5}"/>
    <cellStyle name="Standaard 4 2 2 3 3 2 2 2 2" xfId="7981" xr:uid="{CBC307F4-344B-43B6-B9E5-BF5951972415}"/>
    <cellStyle name="Standaard 4 2 2 3 3 2 2 2 2 2" xfId="18170" xr:uid="{4C33DD5B-8237-467C-981A-226DB14FDB90}"/>
    <cellStyle name="Standaard 4 2 2 3 3 2 2 2 2 2 2" xfId="38539" xr:uid="{269CD0B9-7667-437A-A3BC-D8006EF9654A}"/>
    <cellStyle name="Standaard 4 2 2 3 3 2 2 2 2 3" xfId="28355" xr:uid="{CEAAFAB4-B60F-420D-8AE0-0643F52C0479}"/>
    <cellStyle name="Standaard 4 2 2 3 3 2 2 2 3" xfId="14360" xr:uid="{B26B3EF3-5ECC-473C-8E86-4974691A4D5D}"/>
    <cellStyle name="Standaard 4 2 2 3 3 2 2 2 3 2" xfId="34729" xr:uid="{2D930275-A36B-4990-9173-733AB7DE6CA3}"/>
    <cellStyle name="Standaard 4 2 2 3 3 2 2 2 4" xfId="24545" xr:uid="{B1B44E50-7EA4-4E88-9AE8-EBA113503421}"/>
    <cellStyle name="Standaard 4 2 2 3 3 2 2 3" xfId="7980" xr:uid="{D2743201-F7AA-4EBB-AEF0-161BE4635B75}"/>
    <cellStyle name="Standaard 4 2 2 3 3 2 2 3 2" xfId="18169" xr:uid="{3EC1EFD6-66DA-4DED-A4CA-730F0E1F2011}"/>
    <cellStyle name="Standaard 4 2 2 3 3 2 2 3 2 2" xfId="38538" xr:uid="{E0B3EB4F-0483-4CFD-B294-73B3D9AB5F6D}"/>
    <cellStyle name="Standaard 4 2 2 3 3 2 2 3 3" xfId="28354" xr:uid="{571B9CB3-E826-4DE0-A621-337A61E693DE}"/>
    <cellStyle name="Standaard 4 2 2 3 3 2 2 4" xfId="11817" xr:uid="{E631B511-B510-4253-99D0-F5B94A102EE7}"/>
    <cellStyle name="Standaard 4 2 2 3 3 2 2 4 2" xfId="32186" xr:uid="{D58784E3-7411-4C71-A658-A57EF795F6D3}"/>
    <cellStyle name="Standaard 4 2 2 3 3 2 2 5" xfId="22002" xr:uid="{51EB05B3-60C7-43FA-A53E-46C98754F163}"/>
    <cellStyle name="Standaard 4 2 2 3 3 2 3" xfId="2484" xr:uid="{B8097936-475C-4277-BF75-EB0C7739003B}"/>
    <cellStyle name="Standaard 4 2 2 3 3 2 3 2" xfId="5029" xr:uid="{6232F39F-3CFD-46DC-B1E6-5540A0303B8A}"/>
    <cellStyle name="Standaard 4 2 2 3 3 2 3 2 2" xfId="7983" xr:uid="{BE41F43C-037A-43AE-BD31-0E49FBA400FA}"/>
    <cellStyle name="Standaard 4 2 2 3 3 2 3 2 2 2" xfId="18172" xr:uid="{83A2554E-6FC6-49BC-B846-9F8369C17580}"/>
    <cellStyle name="Standaard 4 2 2 3 3 2 3 2 2 2 2" xfId="38541" xr:uid="{F278CE41-41CD-4BEB-B618-FE5A5861B17A}"/>
    <cellStyle name="Standaard 4 2 2 3 3 2 3 2 2 3" xfId="28357" xr:uid="{094ED860-7033-47AF-8AD8-DDC967571CDD}"/>
    <cellStyle name="Standaard 4 2 2 3 3 2 3 2 3" xfId="15207" xr:uid="{933C73C6-9B9D-413D-A5AA-2106F4820D5D}"/>
    <cellStyle name="Standaard 4 2 2 3 3 2 3 2 3 2" xfId="35576" xr:uid="{B9245F79-D4E3-4710-B92F-BBDC01630CA6}"/>
    <cellStyle name="Standaard 4 2 2 3 3 2 3 2 4" xfId="25392" xr:uid="{0F7C9AF1-19C4-4B0D-90B3-05BB3B261B04}"/>
    <cellStyle name="Standaard 4 2 2 3 3 2 3 3" xfId="7982" xr:uid="{519878FD-2238-4544-96DD-074E96B7EEBF}"/>
    <cellStyle name="Standaard 4 2 2 3 3 2 3 3 2" xfId="18171" xr:uid="{E97145D8-4E78-406E-B73F-3E4F33B2DEDE}"/>
    <cellStyle name="Standaard 4 2 2 3 3 2 3 3 2 2" xfId="38540" xr:uid="{76E07B2A-548E-4AD9-8CD7-4B3EEBD4D1F5}"/>
    <cellStyle name="Standaard 4 2 2 3 3 2 3 3 3" xfId="28356" xr:uid="{937C7A03-A495-445F-9A28-2EAB2EDF3A3F}"/>
    <cellStyle name="Standaard 4 2 2 3 3 2 3 4" xfId="12664" xr:uid="{2D554D22-68F3-4BB1-B327-665AED4DB4E5}"/>
    <cellStyle name="Standaard 4 2 2 3 3 2 3 4 2" xfId="33033" xr:uid="{78DEC864-5691-41DB-8944-05FD8253AAF7}"/>
    <cellStyle name="Standaard 4 2 2 3 3 2 3 5" xfId="22849" xr:uid="{D1C9389C-CC63-4A7D-8A1D-12343D506460}"/>
    <cellStyle name="Standaard 4 2 2 3 3 2 4" xfId="3334" xr:uid="{0800DF43-CBC2-4A69-B252-0E0665AF6B7A}"/>
    <cellStyle name="Standaard 4 2 2 3 3 2 4 2" xfId="7984" xr:uid="{A702C26F-7790-47AF-A2A7-B2D9AD55BF6E}"/>
    <cellStyle name="Standaard 4 2 2 3 3 2 4 2 2" xfId="18173" xr:uid="{B546F020-B4ED-4249-9560-0832BB490256}"/>
    <cellStyle name="Standaard 4 2 2 3 3 2 4 2 2 2" xfId="38542" xr:uid="{90A08F0E-6852-454A-A729-6F31DA370376}"/>
    <cellStyle name="Standaard 4 2 2 3 3 2 4 2 3" xfId="28358" xr:uid="{F560377C-7241-44AA-AD8B-597FC1AE6DB9}"/>
    <cellStyle name="Standaard 4 2 2 3 3 2 4 3" xfId="13512" xr:uid="{B0088D13-401E-4995-B240-1844DE7EA875}"/>
    <cellStyle name="Standaard 4 2 2 3 3 2 4 3 2" xfId="33881" xr:uid="{41DE1C39-BF01-4875-96F6-4800CFF7BCE7}"/>
    <cellStyle name="Standaard 4 2 2 3 3 2 4 4" xfId="23697" xr:uid="{00BC379C-88D5-4790-A05A-E240D4F3FDCA}"/>
    <cellStyle name="Standaard 4 2 2 3 3 2 5" xfId="7979" xr:uid="{209EF724-C18F-49B5-86BE-48978837E403}"/>
    <cellStyle name="Standaard 4 2 2 3 3 2 5 2" xfId="18168" xr:uid="{C90D2C6A-9363-4FAB-B0E0-29702C4E7008}"/>
    <cellStyle name="Standaard 4 2 2 3 3 2 5 2 2" xfId="38537" xr:uid="{3A7A5E25-F611-4F69-8E61-09F4F0997573}"/>
    <cellStyle name="Standaard 4 2 2 3 3 2 5 3" xfId="28353" xr:uid="{1570200E-C743-4E9A-BD2B-386190CD1E92}"/>
    <cellStyle name="Standaard 4 2 2 3 3 2 6" xfId="10969" xr:uid="{F54D6507-F15C-4C9C-BC70-8B1BBDC3BD5F}"/>
    <cellStyle name="Standaard 4 2 2 3 3 2 6 2" xfId="31338" xr:uid="{06361B30-9519-4A89-B234-527351B4E935}"/>
    <cellStyle name="Standaard 4 2 2 3 3 2 7" xfId="21154" xr:uid="{312E2608-C814-464C-8501-908772D697DF}"/>
    <cellStyle name="Standaard 4 2 2 3 3 3" xfId="1213" xr:uid="{DDF8E1A6-F358-4E85-AD85-B8D0E56461BC}"/>
    <cellStyle name="Standaard 4 2 2 3 3 3 2" xfId="3758" xr:uid="{F55AE8DC-EE02-4369-A4D5-CF4B990C232C}"/>
    <cellStyle name="Standaard 4 2 2 3 3 3 2 2" xfId="7986" xr:uid="{CF6C5BEE-2F9C-49E8-BBFD-F68A13764D66}"/>
    <cellStyle name="Standaard 4 2 2 3 3 3 2 2 2" xfId="18175" xr:uid="{ADB99EB0-8B28-47A3-A685-A5D152A90E58}"/>
    <cellStyle name="Standaard 4 2 2 3 3 3 2 2 2 2" xfId="38544" xr:uid="{DCA77C71-0DCD-4216-B0C2-C4D01BDF4BE3}"/>
    <cellStyle name="Standaard 4 2 2 3 3 3 2 2 3" xfId="28360" xr:uid="{35C6E2F9-FB16-4C02-8D73-F1BEB50B815C}"/>
    <cellStyle name="Standaard 4 2 2 3 3 3 2 3" xfId="13936" xr:uid="{9759D05B-910A-45AC-9030-49A23A4E094D}"/>
    <cellStyle name="Standaard 4 2 2 3 3 3 2 3 2" xfId="34305" xr:uid="{6DF17343-C9B2-424A-B28E-4F6C743B20AE}"/>
    <cellStyle name="Standaard 4 2 2 3 3 3 2 4" xfId="24121" xr:uid="{8A96D128-DC45-40B7-9E45-E2B0B45C71E9}"/>
    <cellStyle name="Standaard 4 2 2 3 3 3 3" xfId="7985" xr:uid="{EA2827D0-C212-4508-8DB0-B39406A9C0D8}"/>
    <cellStyle name="Standaard 4 2 2 3 3 3 3 2" xfId="18174" xr:uid="{B1A0AFC1-5AFA-44DB-A619-62334715CBA6}"/>
    <cellStyle name="Standaard 4 2 2 3 3 3 3 2 2" xfId="38543" xr:uid="{D4AC1F9D-CB96-4FA1-ACB4-7DD7B72F5246}"/>
    <cellStyle name="Standaard 4 2 2 3 3 3 3 3" xfId="28359" xr:uid="{001651AA-022F-4F88-8B09-7AC9A893A8B7}"/>
    <cellStyle name="Standaard 4 2 2 3 3 3 4" xfId="11393" xr:uid="{818DD006-5863-4977-9741-2B2ED95DBC86}"/>
    <cellStyle name="Standaard 4 2 2 3 3 3 4 2" xfId="31762" xr:uid="{1AADC719-CC70-445A-B05B-887BA6C44E7E}"/>
    <cellStyle name="Standaard 4 2 2 3 3 3 5" xfId="21578" xr:uid="{F5DD84C4-3132-4727-8DE7-C34889880265}"/>
    <cellStyle name="Standaard 4 2 2 3 3 4" xfId="2060" xr:uid="{DBE0725E-2705-4A3B-A667-76AFA20D64AB}"/>
    <cellStyle name="Standaard 4 2 2 3 3 4 2" xfId="4605" xr:uid="{7E754368-AEA6-4822-A876-E927C287C4A0}"/>
    <cellStyle name="Standaard 4 2 2 3 3 4 2 2" xfId="7988" xr:uid="{31ADE402-E730-48D1-B375-7E62201163DB}"/>
    <cellStyle name="Standaard 4 2 2 3 3 4 2 2 2" xfId="18177" xr:uid="{FC7E717E-6F81-404D-921F-C29ED962FF05}"/>
    <cellStyle name="Standaard 4 2 2 3 3 4 2 2 2 2" xfId="38546" xr:uid="{A9F21605-0A77-401B-98EA-B11AF740E45F}"/>
    <cellStyle name="Standaard 4 2 2 3 3 4 2 2 3" xfId="28362" xr:uid="{C962AE4C-E12A-4D48-879A-103A7B7234D5}"/>
    <cellStyle name="Standaard 4 2 2 3 3 4 2 3" xfId="14783" xr:uid="{470D1558-D57D-42DE-8D28-F5194DD8A2C3}"/>
    <cellStyle name="Standaard 4 2 2 3 3 4 2 3 2" xfId="35152" xr:uid="{53A58E85-0BC1-4F5C-B83C-D3DD988CD133}"/>
    <cellStyle name="Standaard 4 2 2 3 3 4 2 4" xfId="24968" xr:uid="{09974588-6E8E-471A-8E57-83188B167EFC}"/>
    <cellStyle name="Standaard 4 2 2 3 3 4 3" xfId="7987" xr:uid="{98F7D894-8AE8-4B4A-B956-9971B5DA511A}"/>
    <cellStyle name="Standaard 4 2 2 3 3 4 3 2" xfId="18176" xr:uid="{795D1C8E-83F1-4C03-B3C9-99264D70F419}"/>
    <cellStyle name="Standaard 4 2 2 3 3 4 3 2 2" xfId="38545" xr:uid="{C87C990B-9537-4D69-A68A-73414F948464}"/>
    <cellStyle name="Standaard 4 2 2 3 3 4 3 3" xfId="28361" xr:uid="{004A4486-1FCA-4C3D-86A1-A7A40025B598}"/>
    <cellStyle name="Standaard 4 2 2 3 3 4 4" xfId="12240" xr:uid="{BF73D125-D4C1-4E50-BFE9-0B12F1F19FDB}"/>
    <cellStyle name="Standaard 4 2 2 3 3 4 4 2" xfId="32609" xr:uid="{E6033A6E-812D-404B-9ED0-FA2CC9E926D3}"/>
    <cellStyle name="Standaard 4 2 2 3 3 4 5" xfId="22425" xr:uid="{C624B465-9710-41B5-86E1-856DC2B0719C}"/>
    <cellStyle name="Standaard 4 2 2 3 3 5" xfId="2910" xr:uid="{C6DD4134-A3D5-4FAB-98BD-F38B8417BEBA}"/>
    <cellStyle name="Standaard 4 2 2 3 3 5 2" xfId="7989" xr:uid="{D7520FB6-8675-40FC-8B60-C2679F05ADCC}"/>
    <cellStyle name="Standaard 4 2 2 3 3 5 2 2" xfId="18178" xr:uid="{D9E64B66-1B0F-4ED2-A7E6-ACFE768FF4D2}"/>
    <cellStyle name="Standaard 4 2 2 3 3 5 2 2 2" xfId="38547" xr:uid="{759A4E85-34B9-47E5-B9A3-0513462F6BE8}"/>
    <cellStyle name="Standaard 4 2 2 3 3 5 2 3" xfId="28363" xr:uid="{DC20CCAC-702E-4B7B-A238-BE6CDA0281E2}"/>
    <cellStyle name="Standaard 4 2 2 3 3 5 3" xfId="13088" xr:uid="{36C7604A-6D24-4A7D-9977-74A5996FE3F1}"/>
    <cellStyle name="Standaard 4 2 2 3 3 5 3 2" xfId="33457" xr:uid="{0B287FA8-3933-4F91-BBC1-D73DF57617FB}"/>
    <cellStyle name="Standaard 4 2 2 3 3 5 4" xfId="23273" xr:uid="{6A129D83-F052-4445-BFD0-01B21DF7E65E}"/>
    <cellStyle name="Standaard 4 2 2 3 3 6" xfId="7978" xr:uid="{C1F3BAEE-5A74-4F26-A123-86A1FAFE328F}"/>
    <cellStyle name="Standaard 4 2 2 3 3 6 2" xfId="18167" xr:uid="{32492541-1228-4838-B43D-5F919EEDE542}"/>
    <cellStyle name="Standaard 4 2 2 3 3 6 2 2" xfId="38536" xr:uid="{03FB3630-740B-4032-B113-D689030792D0}"/>
    <cellStyle name="Standaard 4 2 2 3 3 6 3" xfId="28352" xr:uid="{DF1ACB25-068D-46DF-8333-84698362D2F9}"/>
    <cellStyle name="Standaard 4 2 2 3 3 7" xfId="10545" xr:uid="{9FF6C989-AC41-424C-8ECF-C237AC8040DF}"/>
    <cellStyle name="Standaard 4 2 2 3 3 7 2" xfId="30914" xr:uid="{FF1F5B64-EDDF-4FE1-9439-978078BD00E6}"/>
    <cellStyle name="Standaard 4 2 2 3 3 8" xfId="20730" xr:uid="{812C8560-569A-442D-801F-2DB3F83A1FA2}"/>
    <cellStyle name="Standaard 4 2 2 3 4" xfId="468" xr:uid="{9DF161D9-21BB-4C99-8ABE-0DEE24288E6C}"/>
    <cellStyle name="Standaard 4 2 2 3 4 2" xfId="926" xr:uid="{2917024B-72B6-4556-8581-ACBD09D63E0E}"/>
    <cellStyle name="Standaard 4 2 2 3 4 2 2" xfId="1776" xr:uid="{F0122610-0560-43FC-B302-D22C45AE49FF}"/>
    <cellStyle name="Standaard 4 2 2 3 4 2 2 2" xfId="4321" xr:uid="{AB8B3845-782B-4D25-AD34-9C9D87A3DE71}"/>
    <cellStyle name="Standaard 4 2 2 3 4 2 2 2 2" xfId="7993" xr:uid="{F3EA2733-AF8E-4D7E-8377-67819B92D178}"/>
    <cellStyle name="Standaard 4 2 2 3 4 2 2 2 2 2" xfId="18182" xr:uid="{31425681-D6A6-4594-B6FB-C8B424274FAD}"/>
    <cellStyle name="Standaard 4 2 2 3 4 2 2 2 2 2 2" xfId="38551" xr:uid="{7C38E4D5-5275-4DD8-A240-64099282CB9A}"/>
    <cellStyle name="Standaard 4 2 2 3 4 2 2 2 2 3" xfId="28367" xr:uid="{5CD48BF2-351F-48FB-941D-2A09684FC3D4}"/>
    <cellStyle name="Standaard 4 2 2 3 4 2 2 2 3" xfId="14499" xr:uid="{E3E06A03-A64D-4DC0-9C43-4899671901C5}"/>
    <cellStyle name="Standaard 4 2 2 3 4 2 2 2 3 2" xfId="34868" xr:uid="{1DEFE985-4AA3-4098-9C86-37300634BFD8}"/>
    <cellStyle name="Standaard 4 2 2 3 4 2 2 2 4" xfId="24684" xr:uid="{0AA31E45-C66D-403C-B538-F6088B2C4E61}"/>
    <cellStyle name="Standaard 4 2 2 3 4 2 2 3" xfId="7992" xr:uid="{DB99450B-6330-479A-BE84-42318E7DFA92}"/>
    <cellStyle name="Standaard 4 2 2 3 4 2 2 3 2" xfId="18181" xr:uid="{02383B89-E7F6-43A9-8D3B-D5B316C56D24}"/>
    <cellStyle name="Standaard 4 2 2 3 4 2 2 3 2 2" xfId="38550" xr:uid="{6F56B669-3952-4C37-81D8-EA157B26FF2F}"/>
    <cellStyle name="Standaard 4 2 2 3 4 2 2 3 3" xfId="28366" xr:uid="{B502F859-78C3-4EEC-95F8-163DEF04E575}"/>
    <cellStyle name="Standaard 4 2 2 3 4 2 2 4" xfId="11956" xr:uid="{96736141-5DA4-46CF-8BBE-CBF14797BB21}"/>
    <cellStyle name="Standaard 4 2 2 3 4 2 2 4 2" xfId="32325" xr:uid="{5A37A27E-394E-4CDD-A7E3-562AB9C440CC}"/>
    <cellStyle name="Standaard 4 2 2 3 4 2 2 5" xfId="22141" xr:uid="{ACEB6644-BE51-4EFD-8386-06DFBCF0ABED}"/>
    <cellStyle name="Standaard 4 2 2 3 4 2 3" xfId="2623" xr:uid="{49902873-1C2C-4CB5-9BD5-A2103F1AAA76}"/>
    <cellStyle name="Standaard 4 2 2 3 4 2 3 2" xfId="5168" xr:uid="{CECABE60-7ABD-4F5F-B3BE-A0E659D61A15}"/>
    <cellStyle name="Standaard 4 2 2 3 4 2 3 2 2" xfId="7995" xr:uid="{F4D3E675-C1DD-4F93-8066-0F8859B421F7}"/>
    <cellStyle name="Standaard 4 2 2 3 4 2 3 2 2 2" xfId="18184" xr:uid="{6FD177D3-7EFE-4270-B38A-17E34D410324}"/>
    <cellStyle name="Standaard 4 2 2 3 4 2 3 2 2 2 2" xfId="38553" xr:uid="{851A6EE3-93D0-4074-BC04-D416CA0664D6}"/>
    <cellStyle name="Standaard 4 2 2 3 4 2 3 2 2 3" xfId="28369" xr:uid="{2ACBAE7A-6EC0-406D-BCFB-50BBDC768E80}"/>
    <cellStyle name="Standaard 4 2 2 3 4 2 3 2 3" xfId="15346" xr:uid="{018442E4-4592-410B-AE0D-90D63EA60015}"/>
    <cellStyle name="Standaard 4 2 2 3 4 2 3 2 3 2" xfId="35715" xr:uid="{23AEB0C8-64C4-4495-81A0-22B824D1B0D7}"/>
    <cellStyle name="Standaard 4 2 2 3 4 2 3 2 4" xfId="25531" xr:uid="{17C7E22E-2B35-4BC8-BAF6-179E64FD6C2D}"/>
    <cellStyle name="Standaard 4 2 2 3 4 2 3 3" xfId="7994" xr:uid="{E66B8048-3F61-4136-A92F-F7435E88F682}"/>
    <cellStyle name="Standaard 4 2 2 3 4 2 3 3 2" xfId="18183" xr:uid="{D0FE610B-103E-4BFD-AF9C-C33526C8870C}"/>
    <cellStyle name="Standaard 4 2 2 3 4 2 3 3 2 2" xfId="38552" xr:uid="{76881EF5-9A25-42E7-979B-F0C2E862E82C}"/>
    <cellStyle name="Standaard 4 2 2 3 4 2 3 3 3" xfId="28368" xr:uid="{65A40D77-AB00-4007-9819-B377E493D7DD}"/>
    <cellStyle name="Standaard 4 2 2 3 4 2 3 4" xfId="12803" xr:uid="{9FA93F59-9481-4495-B1BF-10F8FEBF3624}"/>
    <cellStyle name="Standaard 4 2 2 3 4 2 3 4 2" xfId="33172" xr:uid="{421E3A0E-825A-4CD6-BFE6-66B7A12E4BE4}"/>
    <cellStyle name="Standaard 4 2 2 3 4 2 3 5" xfId="22988" xr:uid="{5F79BA29-1C5B-4C50-AB6A-F69A09A11605}"/>
    <cellStyle name="Standaard 4 2 2 3 4 2 4" xfId="3473" xr:uid="{9E4F66A4-B304-4376-89E9-6A09799A02F4}"/>
    <cellStyle name="Standaard 4 2 2 3 4 2 4 2" xfId="7996" xr:uid="{0A4F8125-66AB-40C0-8ADF-E6873C1857AA}"/>
    <cellStyle name="Standaard 4 2 2 3 4 2 4 2 2" xfId="18185" xr:uid="{B99551A4-D533-4FFF-83C9-9BECC789596C}"/>
    <cellStyle name="Standaard 4 2 2 3 4 2 4 2 2 2" xfId="38554" xr:uid="{22DD2B14-F681-47C4-A2F6-4ABF52CA1F02}"/>
    <cellStyle name="Standaard 4 2 2 3 4 2 4 2 3" xfId="28370" xr:uid="{EBA03924-D816-4160-A6A5-786C0427C74B}"/>
    <cellStyle name="Standaard 4 2 2 3 4 2 4 3" xfId="13651" xr:uid="{5D533F63-5DEF-4556-8D95-C927A718A024}"/>
    <cellStyle name="Standaard 4 2 2 3 4 2 4 3 2" xfId="34020" xr:uid="{F8C53E80-913C-461E-9098-A462CE9018A4}"/>
    <cellStyle name="Standaard 4 2 2 3 4 2 4 4" xfId="23836" xr:uid="{C6DA83D5-D21E-4D0F-A6EC-DD4B486083D7}"/>
    <cellStyle name="Standaard 4 2 2 3 4 2 5" xfId="7991" xr:uid="{2D935D3A-CAA4-4085-8E65-4E5D1E90E798}"/>
    <cellStyle name="Standaard 4 2 2 3 4 2 5 2" xfId="18180" xr:uid="{8DCBF13D-001A-42A8-903D-C71423DC7966}"/>
    <cellStyle name="Standaard 4 2 2 3 4 2 5 2 2" xfId="38549" xr:uid="{05A07AF8-C831-48BA-9845-33C04496D041}"/>
    <cellStyle name="Standaard 4 2 2 3 4 2 5 3" xfId="28365" xr:uid="{67E3C3CC-9FB8-47DE-BAB4-F53B815FA2F3}"/>
    <cellStyle name="Standaard 4 2 2 3 4 2 6" xfId="11108" xr:uid="{5EFA9509-8715-43EE-99B7-82396B20DE9E}"/>
    <cellStyle name="Standaard 4 2 2 3 4 2 6 2" xfId="31477" xr:uid="{C95EBF4B-879A-43C4-AD1A-5BC0E8D1D253}"/>
    <cellStyle name="Standaard 4 2 2 3 4 2 7" xfId="21293" xr:uid="{84EBD7EB-E16A-4B92-975A-C00A58494CCB}"/>
    <cellStyle name="Standaard 4 2 2 3 4 3" xfId="1352" xr:uid="{9BA4C14F-33E6-4A45-873F-7E71C822BB54}"/>
    <cellStyle name="Standaard 4 2 2 3 4 3 2" xfId="3897" xr:uid="{A631356A-854B-4B68-ADD0-C859E2D61F7B}"/>
    <cellStyle name="Standaard 4 2 2 3 4 3 2 2" xfId="7998" xr:uid="{885A1C3E-395A-4B55-A182-6F8C15E26F03}"/>
    <cellStyle name="Standaard 4 2 2 3 4 3 2 2 2" xfId="18187" xr:uid="{0E694BEA-63AC-487D-A50D-DB08E20C3F7D}"/>
    <cellStyle name="Standaard 4 2 2 3 4 3 2 2 2 2" xfId="38556" xr:uid="{122C8442-602E-4102-98E6-CCAB7BF22A07}"/>
    <cellStyle name="Standaard 4 2 2 3 4 3 2 2 3" xfId="28372" xr:uid="{AEE13BF5-D8CF-4C7A-8576-936C5BC8EE60}"/>
    <cellStyle name="Standaard 4 2 2 3 4 3 2 3" xfId="14075" xr:uid="{AAF87367-C6B4-4BE7-A9B0-73E9F97E83D5}"/>
    <cellStyle name="Standaard 4 2 2 3 4 3 2 3 2" xfId="34444" xr:uid="{0434C002-3388-44EB-A437-2071D647DC47}"/>
    <cellStyle name="Standaard 4 2 2 3 4 3 2 4" xfId="24260" xr:uid="{0685A5FE-7D48-4FA5-B8B6-D718EC9375DA}"/>
    <cellStyle name="Standaard 4 2 2 3 4 3 3" xfId="7997" xr:uid="{18102093-A212-4061-AF6C-97481888A750}"/>
    <cellStyle name="Standaard 4 2 2 3 4 3 3 2" xfId="18186" xr:uid="{F45F7F64-6BEA-4ABB-8B8A-08A11CD245CF}"/>
    <cellStyle name="Standaard 4 2 2 3 4 3 3 2 2" xfId="38555" xr:uid="{F2B90A09-5D31-4A35-A4FD-A443BCEBE64E}"/>
    <cellStyle name="Standaard 4 2 2 3 4 3 3 3" xfId="28371" xr:uid="{15A93E3B-57F1-413E-AAE4-E1DD075A5597}"/>
    <cellStyle name="Standaard 4 2 2 3 4 3 4" xfId="11532" xr:uid="{BD2445FB-53E5-4E16-AF18-0CC499D94B1C}"/>
    <cellStyle name="Standaard 4 2 2 3 4 3 4 2" xfId="31901" xr:uid="{0FAE9F36-C3E8-455E-8D59-9B00BD8BAC6D}"/>
    <cellStyle name="Standaard 4 2 2 3 4 3 5" xfId="21717" xr:uid="{817DEF42-AE79-4D1D-BEC7-58C34446B701}"/>
    <cellStyle name="Standaard 4 2 2 3 4 4" xfId="2199" xr:uid="{15494826-3612-470B-9C5D-502E173E86FA}"/>
    <cellStyle name="Standaard 4 2 2 3 4 4 2" xfId="4744" xr:uid="{970620BE-2C81-42DA-82F8-9CF64EBC9CC4}"/>
    <cellStyle name="Standaard 4 2 2 3 4 4 2 2" xfId="8000" xr:uid="{637A7965-FDC3-43B0-A4D7-68D3171FBC67}"/>
    <cellStyle name="Standaard 4 2 2 3 4 4 2 2 2" xfId="18189" xr:uid="{C0A0F6A6-2C02-4A64-9B94-5772CF16781E}"/>
    <cellStyle name="Standaard 4 2 2 3 4 4 2 2 2 2" xfId="38558" xr:uid="{5A2FBDEC-CFF9-4350-8731-04C50E63A73D}"/>
    <cellStyle name="Standaard 4 2 2 3 4 4 2 2 3" xfId="28374" xr:uid="{FFA3A6D0-B7E5-4A0F-9739-B68D8261B8A4}"/>
    <cellStyle name="Standaard 4 2 2 3 4 4 2 3" xfId="14922" xr:uid="{C38F9A82-6FEF-4801-AC52-A47993C21805}"/>
    <cellStyle name="Standaard 4 2 2 3 4 4 2 3 2" xfId="35291" xr:uid="{D69AC0A9-7766-4283-B9EC-C2A78FE6F2B3}"/>
    <cellStyle name="Standaard 4 2 2 3 4 4 2 4" xfId="25107" xr:uid="{397CB857-7D3E-40B3-A2A0-42049490D940}"/>
    <cellStyle name="Standaard 4 2 2 3 4 4 3" xfId="7999" xr:uid="{1A7B2217-D8A5-47A2-9386-0E5CEF102C04}"/>
    <cellStyle name="Standaard 4 2 2 3 4 4 3 2" xfId="18188" xr:uid="{EF523ADB-B250-45D4-9A4F-AAF933172C87}"/>
    <cellStyle name="Standaard 4 2 2 3 4 4 3 2 2" xfId="38557" xr:uid="{31D1B609-552D-4B27-A3FF-32534D666AE8}"/>
    <cellStyle name="Standaard 4 2 2 3 4 4 3 3" xfId="28373" xr:uid="{F9E63C5E-C471-4C07-87E0-F4DA037691E9}"/>
    <cellStyle name="Standaard 4 2 2 3 4 4 4" xfId="12379" xr:uid="{8AB8E6E6-76CA-451E-AC14-BF9AB0372D83}"/>
    <cellStyle name="Standaard 4 2 2 3 4 4 4 2" xfId="32748" xr:uid="{2BD4DFA8-70BF-49B6-96B6-77A54E569B1C}"/>
    <cellStyle name="Standaard 4 2 2 3 4 4 5" xfId="22564" xr:uid="{BEB99444-2605-4C2F-BACC-AE9D11C9469B}"/>
    <cellStyle name="Standaard 4 2 2 3 4 5" xfId="3049" xr:uid="{EC3D0403-1889-4ACB-9B85-E5CC0179B1F7}"/>
    <cellStyle name="Standaard 4 2 2 3 4 5 2" xfId="8001" xr:uid="{23B41BCE-757C-47C7-B235-8760EE09640B}"/>
    <cellStyle name="Standaard 4 2 2 3 4 5 2 2" xfId="18190" xr:uid="{544BC7CC-1B3D-4BA2-8BAE-D580D884FB1B}"/>
    <cellStyle name="Standaard 4 2 2 3 4 5 2 2 2" xfId="38559" xr:uid="{97621E02-5575-4705-B06B-E5E333BE1FA3}"/>
    <cellStyle name="Standaard 4 2 2 3 4 5 2 3" xfId="28375" xr:uid="{20F8EA3B-FA59-4929-82D4-3156FA758CFC}"/>
    <cellStyle name="Standaard 4 2 2 3 4 5 3" xfId="13227" xr:uid="{80155EFC-0514-4F30-BEB0-A5A96251596F}"/>
    <cellStyle name="Standaard 4 2 2 3 4 5 3 2" xfId="33596" xr:uid="{FC8E9AD5-CC3F-47A3-B151-F941DB464CC2}"/>
    <cellStyle name="Standaard 4 2 2 3 4 5 4" xfId="23412" xr:uid="{E403371F-AAF5-41DA-A7F6-FF0E161F5896}"/>
    <cellStyle name="Standaard 4 2 2 3 4 6" xfId="7990" xr:uid="{47C36E2A-6086-48FF-823E-67C5C307DC58}"/>
    <cellStyle name="Standaard 4 2 2 3 4 6 2" xfId="18179" xr:uid="{E93E8D15-D0B9-4CD2-AE8E-C13564F0202D}"/>
    <cellStyle name="Standaard 4 2 2 3 4 6 2 2" xfId="38548" xr:uid="{4626C852-7FBD-4990-BB49-3913F44F8024}"/>
    <cellStyle name="Standaard 4 2 2 3 4 6 3" xfId="28364" xr:uid="{1AE10C38-2E88-4EBE-A350-DBCC6A4D9F7D}"/>
    <cellStyle name="Standaard 4 2 2 3 4 7" xfId="10684" xr:uid="{B488EE03-626A-4787-AD6A-841E0624E9FC}"/>
    <cellStyle name="Standaard 4 2 2 3 4 7 2" xfId="31053" xr:uid="{DF344B40-C9F3-40E9-B676-27F45CA509DA}"/>
    <cellStyle name="Standaard 4 2 2 3 4 8" xfId="20869" xr:uid="{DD3272B2-0986-4BA9-8327-08D37EB5B0F5}"/>
    <cellStyle name="Standaard 4 2 2 3 5" xfId="584" xr:uid="{84BF12E9-6F5C-46D6-BC25-A1920712EA62}"/>
    <cellStyle name="Standaard 4 2 2 3 5 2" xfId="1010" xr:uid="{31CF02AC-3C10-4EB0-A9F2-68A12A7B6AE7}"/>
    <cellStyle name="Standaard 4 2 2 3 5 2 2" xfId="1860" xr:uid="{44A6872F-0BEA-412C-9928-A205D899FFD3}"/>
    <cellStyle name="Standaard 4 2 2 3 5 2 2 2" xfId="4405" xr:uid="{35125054-3406-4FC7-8091-24890646F670}"/>
    <cellStyle name="Standaard 4 2 2 3 5 2 2 2 2" xfId="8005" xr:uid="{0C7CBA0E-7182-48FF-8939-74B627D6B977}"/>
    <cellStyle name="Standaard 4 2 2 3 5 2 2 2 2 2" xfId="18194" xr:uid="{17DA16F6-C79B-4CE4-9FC2-6B5CF97DEC11}"/>
    <cellStyle name="Standaard 4 2 2 3 5 2 2 2 2 2 2" xfId="38563" xr:uid="{A4F88E46-EC35-461B-8F6F-2DF3204CC4E7}"/>
    <cellStyle name="Standaard 4 2 2 3 5 2 2 2 2 3" xfId="28379" xr:uid="{DBEDFB08-CCB4-4E90-94D1-39147F2E10AD}"/>
    <cellStyle name="Standaard 4 2 2 3 5 2 2 2 3" xfId="14583" xr:uid="{2C98038C-EC2B-4668-863A-BED74E3D552F}"/>
    <cellStyle name="Standaard 4 2 2 3 5 2 2 2 3 2" xfId="34952" xr:uid="{0441686F-8712-4133-B8A4-3A8472C21DA3}"/>
    <cellStyle name="Standaard 4 2 2 3 5 2 2 2 4" xfId="24768" xr:uid="{86455737-E805-449E-82B6-D209C6FD2EE0}"/>
    <cellStyle name="Standaard 4 2 2 3 5 2 2 3" xfId="8004" xr:uid="{1C5413C9-6FBE-45BA-A372-BBABCA3AC205}"/>
    <cellStyle name="Standaard 4 2 2 3 5 2 2 3 2" xfId="18193" xr:uid="{1EA8487C-3CC4-4463-BC53-924978B8372F}"/>
    <cellStyle name="Standaard 4 2 2 3 5 2 2 3 2 2" xfId="38562" xr:uid="{B5A22C18-BE26-4CC0-A9C9-9643B8286040}"/>
    <cellStyle name="Standaard 4 2 2 3 5 2 2 3 3" xfId="28378" xr:uid="{7B214E37-1AC8-439E-8414-A7D86F21BBEF}"/>
    <cellStyle name="Standaard 4 2 2 3 5 2 2 4" xfId="12040" xr:uid="{BF0055E4-75DC-48FE-91FF-79C9AB34CDD8}"/>
    <cellStyle name="Standaard 4 2 2 3 5 2 2 4 2" xfId="32409" xr:uid="{B4E8A8BB-548F-444A-9565-527D9BAF07B4}"/>
    <cellStyle name="Standaard 4 2 2 3 5 2 2 5" xfId="22225" xr:uid="{841AF5DC-1130-4BF1-A5BF-326F240C0403}"/>
    <cellStyle name="Standaard 4 2 2 3 5 2 3" xfId="2707" xr:uid="{515533ED-628E-4434-96E3-95D4DF1B5D14}"/>
    <cellStyle name="Standaard 4 2 2 3 5 2 3 2" xfId="5252" xr:uid="{C0223026-85CC-4F89-9644-679065DC2598}"/>
    <cellStyle name="Standaard 4 2 2 3 5 2 3 2 2" xfId="8007" xr:uid="{BDE2044A-EE3E-4C96-B033-8F58B5DAE915}"/>
    <cellStyle name="Standaard 4 2 2 3 5 2 3 2 2 2" xfId="18196" xr:uid="{450902B9-10FB-481D-BAE6-88B9BDF94FD1}"/>
    <cellStyle name="Standaard 4 2 2 3 5 2 3 2 2 2 2" xfId="38565" xr:uid="{8E44425A-E896-4F78-A782-57DB81A8C3A4}"/>
    <cellStyle name="Standaard 4 2 2 3 5 2 3 2 2 3" xfId="28381" xr:uid="{C0FC436E-415A-4E70-B067-A64D2AB27D57}"/>
    <cellStyle name="Standaard 4 2 2 3 5 2 3 2 3" xfId="15430" xr:uid="{B714CB5E-9377-47BB-8680-DA716E4AEF90}"/>
    <cellStyle name="Standaard 4 2 2 3 5 2 3 2 3 2" xfId="35799" xr:uid="{1404D66C-2117-45CD-8A43-F4CEDF94A5B0}"/>
    <cellStyle name="Standaard 4 2 2 3 5 2 3 2 4" xfId="25615" xr:uid="{B9A611AD-0D82-4E09-B047-2BCB0FD5EE7E}"/>
    <cellStyle name="Standaard 4 2 2 3 5 2 3 3" xfId="8006" xr:uid="{8831A3AE-505F-45F2-AB71-798FD24F4B2E}"/>
    <cellStyle name="Standaard 4 2 2 3 5 2 3 3 2" xfId="18195" xr:uid="{BAF10E21-C149-45BB-884E-64F4C03243CD}"/>
    <cellStyle name="Standaard 4 2 2 3 5 2 3 3 2 2" xfId="38564" xr:uid="{54FD6A00-35BE-4861-8BB8-090B474D57D9}"/>
    <cellStyle name="Standaard 4 2 2 3 5 2 3 3 3" xfId="28380" xr:uid="{5D86A254-98F2-4D98-8230-A9468DFA27BE}"/>
    <cellStyle name="Standaard 4 2 2 3 5 2 3 4" xfId="12887" xr:uid="{ABC5BE40-DFFF-4A3F-8EB2-460C3AEC2C68}"/>
    <cellStyle name="Standaard 4 2 2 3 5 2 3 4 2" xfId="33256" xr:uid="{25A0A423-5963-45CB-97FE-54EB1C665A51}"/>
    <cellStyle name="Standaard 4 2 2 3 5 2 3 5" xfId="23072" xr:uid="{6C068E59-5606-41DB-8823-0F39C0901640}"/>
    <cellStyle name="Standaard 4 2 2 3 5 2 4" xfId="3557" xr:uid="{6FD82A44-A581-4E84-B2DE-F91B8B751CC8}"/>
    <cellStyle name="Standaard 4 2 2 3 5 2 4 2" xfId="8008" xr:uid="{DA1D1C49-EE3D-4B0D-840A-BC346083D411}"/>
    <cellStyle name="Standaard 4 2 2 3 5 2 4 2 2" xfId="18197" xr:uid="{EC5C82A1-75DD-4567-A145-5BF9F92E17EC}"/>
    <cellStyle name="Standaard 4 2 2 3 5 2 4 2 2 2" xfId="38566" xr:uid="{284D227A-FE02-4D81-8AFF-A96449374D52}"/>
    <cellStyle name="Standaard 4 2 2 3 5 2 4 2 3" xfId="28382" xr:uid="{89C27BC3-FA93-466E-8A29-BDB2CC62672F}"/>
    <cellStyle name="Standaard 4 2 2 3 5 2 4 3" xfId="13735" xr:uid="{398F41BA-3FA5-46C5-A3DB-5CF97B9717B6}"/>
    <cellStyle name="Standaard 4 2 2 3 5 2 4 3 2" xfId="34104" xr:uid="{094C1746-8933-4F34-A8E8-7F7731A9E3A9}"/>
    <cellStyle name="Standaard 4 2 2 3 5 2 4 4" xfId="23920" xr:uid="{C4599FC3-BED6-4516-B874-F6EE45A08F40}"/>
    <cellStyle name="Standaard 4 2 2 3 5 2 5" xfId="8003" xr:uid="{5FAF1214-5628-4B4E-BB96-467687E6FCBD}"/>
    <cellStyle name="Standaard 4 2 2 3 5 2 5 2" xfId="18192" xr:uid="{F5FDB9EC-490E-4ACB-9159-3A7670F09E07}"/>
    <cellStyle name="Standaard 4 2 2 3 5 2 5 2 2" xfId="38561" xr:uid="{1A338AF5-2448-41C6-AE2D-9A6EEEE09D1F}"/>
    <cellStyle name="Standaard 4 2 2 3 5 2 5 3" xfId="28377" xr:uid="{97811952-75F6-4738-9019-685A4BE44432}"/>
    <cellStyle name="Standaard 4 2 2 3 5 2 6" xfId="11192" xr:uid="{1E0BF08B-65CA-4FEF-BB9E-4E672836CA75}"/>
    <cellStyle name="Standaard 4 2 2 3 5 2 6 2" xfId="31561" xr:uid="{2164B84A-B5DE-4D98-BED4-23D86F9AB3A8}"/>
    <cellStyle name="Standaard 4 2 2 3 5 2 7" xfId="21377" xr:uid="{E4577369-FE50-40A1-BE00-6A212A8566B6}"/>
    <cellStyle name="Standaard 4 2 2 3 5 3" xfId="1436" xr:uid="{982B5D10-F29D-4882-8C0C-FC105F052DE4}"/>
    <cellStyle name="Standaard 4 2 2 3 5 3 2" xfId="3981" xr:uid="{75AC4422-746E-451A-ABDA-B851C1047FEE}"/>
    <cellStyle name="Standaard 4 2 2 3 5 3 2 2" xfId="8010" xr:uid="{142E8EBD-2807-4824-BC9B-B39FD7E1BBE6}"/>
    <cellStyle name="Standaard 4 2 2 3 5 3 2 2 2" xfId="18199" xr:uid="{A97ED8B6-4C70-4319-9D35-CF213DA87856}"/>
    <cellStyle name="Standaard 4 2 2 3 5 3 2 2 2 2" xfId="38568" xr:uid="{9093CA78-E157-401C-839F-C6530C70E63C}"/>
    <cellStyle name="Standaard 4 2 2 3 5 3 2 2 3" xfId="28384" xr:uid="{42CDFB7E-83BD-4AEA-99E4-B789EC2CB8E2}"/>
    <cellStyle name="Standaard 4 2 2 3 5 3 2 3" xfId="14159" xr:uid="{A294DD78-D820-4741-AC09-6BE12AB7CA77}"/>
    <cellStyle name="Standaard 4 2 2 3 5 3 2 3 2" xfId="34528" xr:uid="{5F4A04D1-70FC-4FBA-B526-BE4BA8786365}"/>
    <cellStyle name="Standaard 4 2 2 3 5 3 2 4" xfId="24344" xr:uid="{5477CC1F-4D70-4CA1-B191-84497D397529}"/>
    <cellStyle name="Standaard 4 2 2 3 5 3 3" xfId="8009" xr:uid="{467CF04B-758E-4DA2-A8D3-3E11AEA7E30F}"/>
    <cellStyle name="Standaard 4 2 2 3 5 3 3 2" xfId="18198" xr:uid="{12DB2067-226E-45D2-9C80-E44EEEAC9875}"/>
    <cellStyle name="Standaard 4 2 2 3 5 3 3 2 2" xfId="38567" xr:uid="{2DCDB821-DE7B-4577-99CD-8715F091955E}"/>
    <cellStyle name="Standaard 4 2 2 3 5 3 3 3" xfId="28383" xr:uid="{665AA311-DE1B-4530-8E3A-E4670CC789EC}"/>
    <cellStyle name="Standaard 4 2 2 3 5 3 4" xfId="11616" xr:uid="{D43EE263-542F-410A-8518-78AA3FFD6792}"/>
    <cellStyle name="Standaard 4 2 2 3 5 3 4 2" xfId="31985" xr:uid="{E4CAB653-585B-4AC7-9AC7-D534DCB0584F}"/>
    <cellStyle name="Standaard 4 2 2 3 5 3 5" xfId="21801" xr:uid="{85E5F72B-1452-443D-B288-D45198343E57}"/>
    <cellStyle name="Standaard 4 2 2 3 5 4" xfId="2283" xr:uid="{A32EF3DC-D05C-4861-878C-F26EA0D41EAF}"/>
    <cellStyle name="Standaard 4 2 2 3 5 4 2" xfId="4828" xr:uid="{3B76F54B-BEB3-4903-B220-C053C6F5FE75}"/>
    <cellStyle name="Standaard 4 2 2 3 5 4 2 2" xfId="8012" xr:uid="{D601D748-0EE7-4516-8BD0-1C624359244F}"/>
    <cellStyle name="Standaard 4 2 2 3 5 4 2 2 2" xfId="18201" xr:uid="{27109899-3616-4451-AC70-DF825561CE45}"/>
    <cellStyle name="Standaard 4 2 2 3 5 4 2 2 2 2" xfId="38570" xr:uid="{36F7F01F-F2D1-469E-9DA9-9AFAAADB034D}"/>
    <cellStyle name="Standaard 4 2 2 3 5 4 2 2 3" xfId="28386" xr:uid="{A9B94CA6-4C16-4045-BD94-6CAD70D14D1A}"/>
    <cellStyle name="Standaard 4 2 2 3 5 4 2 3" xfId="15006" xr:uid="{B130AAC1-0711-4E62-A798-C5906D7E3F65}"/>
    <cellStyle name="Standaard 4 2 2 3 5 4 2 3 2" xfId="35375" xr:uid="{9C38ABBB-197C-4BF1-92C9-405220C8FA1C}"/>
    <cellStyle name="Standaard 4 2 2 3 5 4 2 4" xfId="25191" xr:uid="{10CAFB40-AC24-4002-9639-3BCB7F7D8993}"/>
    <cellStyle name="Standaard 4 2 2 3 5 4 3" xfId="8011" xr:uid="{F81ADD0C-BC57-4AB1-8E6F-0690EF9C7BAA}"/>
    <cellStyle name="Standaard 4 2 2 3 5 4 3 2" xfId="18200" xr:uid="{87C095CC-C6AE-4A19-A00E-E1977B3A25C1}"/>
    <cellStyle name="Standaard 4 2 2 3 5 4 3 2 2" xfId="38569" xr:uid="{EC838107-0294-4B35-A0B3-EBF9665212D6}"/>
    <cellStyle name="Standaard 4 2 2 3 5 4 3 3" xfId="28385" xr:uid="{B4DA8546-F9E2-481F-B001-DFC3F000838F}"/>
    <cellStyle name="Standaard 4 2 2 3 5 4 4" xfId="12463" xr:uid="{33559DF1-70AC-47EB-BB47-3A58D778A7A2}"/>
    <cellStyle name="Standaard 4 2 2 3 5 4 4 2" xfId="32832" xr:uid="{67936C13-B0FA-40D9-9C1E-127A0DD63D8E}"/>
    <cellStyle name="Standaard 4 2 2 3 5 4 5" xfId="22648" xr:uid="{E9BE9BD0-A254-4820-9FDE-4058B59E484F}"/>
    <cellStyle name="Standaard 4 2 2 3 5 5" xfId="3133" xr:uid="{5800FA63-7BD7-4659-BD80-9E57BD236FF3}"/>
    <cellStyle name="Standaard 4 2 2 3 5 5 2" xfId="8013" xr:uid="{0CB2A028-3859-4763-B08F-7F18635E5482}"/>
    <cellStyle name="Standaard 4 2 2 3 5 5 2 2" xfId="18202" xr:uid="{8733BE4C-1244-4965-A86F-CD1EF2BBCDD9}"/>
    <cellStyle name="Standaard 4 2 2 3 5 5 2 2 2" xfId="38571" xr:uid="{BC9146F0-A610-46CD-930C-22A58993885D}"/>
    <cellStyle name="Standaard 4 2 2 3 5 5 2 3" xfId="28387" xr:uid="{79707BE6-61B5-43E7-A6E4-7FEB56F3270A}"/>
    <cellStyle name="Standaard 4 2 2 3 5 5 3" xfId="13311" xr:uid="{A6788A95-D1FA-4F1C-A14E-A1B53783763E}"/>
    <cellStyle name="Standaard 4 2 2 3 5 5 3 2" xfId="33680" xr:uid="{A39B348B-5DD2-4179-B267-6B5F595DF709}"/>
    <cellStyle name="Standaard 4 2 2 3 5 5 4" xfId="23496" xr:uid="{892EF516-B2E3-43D4-A530-A2FB139C0655}"/>
    <cellStyle name="Standaard 4 2 2 3 5 6" xfId="8002" xr:uid="{8539CDB9-BEAD-40C6-BA14-261380800961}"/>
    <cellStyle name="Standaard 4 2 2 3 5 6 2" xfId="18191" xr:uid="{36122972-5D89-4808-A4DA-811383E6316E}"/>
    <cellStyle name="Standaard 4 2 2 3 5 6 2 2" xfId="38560" xr:uid="{CF7DA3B9-FC91-4D36-9DE8-0ECFFF63AF79}"/>
    <cellStyle name="Standaard 4 2 2 3 5 6 3" xfId="28376" xr:uid="{E3B84CF1-9AF9-41D2-BD59-4E4D3600AE28}"/>
    <cellStyle name="Standaard 4 2 2 3 5 7" xfId="10768" xr:uid="{DEA06868-F38E-42E4-87CA-AE1F863F2BC6}"/>
    <cellStyle name="Standaard 4 2 2 3 5 7 2" xfId="31137" xr:uid="{FF7650C0-4116-4189-BA89-02955FD8E6A2}"/>
    <cellStyle name="Standaard 4 2 2 3 5 8" xfId="20953" xr:uid="{67BB476D-835A-4C81-9400-C63138BD964F}"/>
    <cellStyle name="Standaard 4 2 2 3 6" xfId="653" xr:uid="{7FB4526A-554E-414D-AEE8-98E4A7D99278}"/>
    <cellStyle name="Standaard 4 2 2 3 6 2" xfId="1503" xr:uid="{671712BA-E156-4B66-9E2D-24ADB002C59E}"/>
    <cellStyle name="Standaard 4 2 2 3 6 2 2" xfId="4048" xr:uid="{62A5FFAC-FA86-4105-B7BC-1C6A14D9A0FD}"/>
    <cellStyle name="Standaard 4 2 2 3 6 2 2 2" xfId="8016" xr:uid="{034A0194-AD17-43D7-80FD-BF6DC8FA33DC}"/>
    <cellStyle name="Standaard 4 2 2 3 6 2 2 2 2" xfId="18205" xr:uid="{68F8D866-946C-4838-86F4-C7E221AD14E3}"/>
    <cellStyle name="Standaard 4 2 2 3 6 2 2 2 2 2" xfId="38574" xr:uid="{6F618D8E-D921-4B5A-8EBB-559C8553018C}"/>
    <cellStyle name="Standaard 4 2 2 3 6 2 2 2 3" xfId="28390" xr:uid="{B837EF55-79A7-42CD-979A-43BAA14D8DBA}"/>
    <cellStyle name="Standaard 4 2 2 3 6 2 2 3" xfId="14226" xr:uid="{7750AF96-A216-4313-97C6-80C8A0DE254E}"/>
    <cellStyle name="Standaard 4 2 2 3 6 2 2 3 2" xfId="34595" xr:uid="{A9BACD0A-4BBA-4D6D-AA05-FCFBB8000552}"/>
    <cellStyle name="Standaard 4 2 2 3 6 2 2 4" xfId="24411" xr:uid="{4F37F731-7C89-40A7-840F-81D0AF5BB3F0}"/>
    <cellStyle name="Standaard 4 2 2 3 6 2 3" xfId="8015" xr:uid="{EE14F3E9-73E6-4863-AA49-D0A0364129DE}"/>
    <cellStyle name="Standaard 4 2 2 3 6 2 3 2" xfId="18204" xr:uid="{5A0D427A-F69A-4D14-AE47-A70BE0D75BC7}"/>
    <cellStyle name="Standaard 4 2 2 3 6 2 3 2 2" xfId="38573" xr:uid="{01B00EBE-4F22-4047-9605-261C0D462ECE}"/>
    <cellStyle name="Standaard 4 2 2 3 6 2 3 3" xfId="28389" xr:uid="{2898412F-8BEA-4F1B-AA8A-F9DB75C53267}"/>
    <cellStyle name="Standaard 4 2 2 3 6 2 4" xfId="11683" xr:uid="{01C9E439-E99E-4055-9B21-BBDBD4FDA2FE}"/>
    <cellStyle name="Standaard 4 2 2 3 6 2 4 2" xfId="32052" xr:uid="{0569954C-EF76-4CE2-8171-7B7E1887CDEC}"/>
    <cellStyle name="Standaard 4 2 2 3 6 2 5" xfId="21868" xr:uid="{24BEDA5A-0EBC-4186-9D91-BD10321AA282}"/>
    <cellStyle name="Standaard 4 2 2 3 6 3" xfId="2350" xr:uid="{DE63F12B-7677-405B-8FA5-1F4965E21AB3}"/>
    <cellStyle name="Standaard 4 2 2 3 6 3 2" xfId="4895" xr:uid="{A16BF242-8A63-4AF6-8E12-E000241292C2}"/>
    <cellStyle name="Standaard 4 2 2 3 6 3 2 2" xfId="8018" xr:uid="{EFA816A7-5C5B-40E9-BF76-BFAFE76387AA}"/>
    <cellStyle name="Standaard 4 2 2 3 6 3 2 2 2" xfId="18207" xr:uid="{6B927D49-57B2-469A-A3D6-4CDD5572DF91}"/>
    <cellStyle name="Standaard 4 2 2 3 6 3 2 2 2 2" xfId="38576" xr:uid="{95ED2CE5-34B4-4D3D-86B9-87549DA9772F}"/>
    <cellStyle name="Standaard 4 2 2 3 6 3 2 2 3" xfId="28392" xr:uid="{216DB1AD-E6DC-420E-AC9F-7D2ABBBB922F}"/>
    <cellStyle name="Standaard 4 2 2 3 6 3 2 3" xfId="15073" xr:uid="{BF8ADECD-90CD-47F5-955A-C4AF8351932F}"/>
    <cellStyle name="Standaard 4 2 2 3 6 3 2 3 2" xfId="35442" xr:uid="{50477BFA-2902-4E1B-96C9-76F3900F9C05}"/>
    <cellStyle name="Standaard 4 2 2 3 6 3 2 4" xfId="25258" xr:uid="{949A3A35-BB0F-4BD8-A042-E158FEC65BD4}"/>
    <cellStyle name="Standaard 4 2 2 3 6 3 3" xfId="8017" xr:uid="{F7667D26-EB81-4F69-991E-E1A34BC4A24C}"/>
    <cellStyle name="Standaard 4 2 2 3 6 3 3 2" xfId="18206" xr:uid="{B19BAFFF-1526-4A6D-9EBF-DC82B7C02561}"/>
    <cellStyle name="Standaard 4 2 2 3 6 3 3 2 2" xfId="38575" xr:uid="{ED7D1328-A69A-42DE-9CA8-872CE28B9F35}"/>
    <cellStyle name="Standaard 4 2 2 3 6 3 3 3" xfId="28391" xr:uid="{9E60AC0B-2BBE-4596-858A-8A5FBD8BE532}"/>
    <cellStyle name="Standaard 4 2 2 3 6 3 4" xfId="12530" xr:uid="{8A12EB40-95E0-41AD-8E67-B0980112A2E1}"/>
    <cellStyle name="Standaard 4 2 2 3 6 3 4 2" xfId="32899" xr:uid="{633145E1-FAD9-431B-9849-9A6FA2B9C7E3}"/>
    <cellStyle name="Standaard 4 2 2 3 6 3 5" xfId="22715" xr:uid="{1217DF5E-686B-4987-877C-56C4F429617C}"/>
    <cellStyle name="Standaard 4 2 2 3 6 4" xfId="3200" xr:uid="{F0364AF6-DDD2-49F0-AA72-39B816BF9F6F}"/>
    <cellStyle name="Standaard 4 2 2 3 6 4 2" xfId="8019" xr:uid="{AD9C4C06-BFB3-48A0-9671-BCF8DC241332}"/>
    <cellStyle name="Standaard 4 2 2 3 6 4 2 2" xfId="18208" xr:uid="{935802F4-D449-48C5-AD79-7207B9E440EC}"/>
    <cellStyle name="Standaard 4 2 2 3 6 4 2 2 2" xfId="38577" xr:uid="{FC3A41C5-DEF5-4098-A720-CF903208CC13}"/>
    <cellStyle name="Standaard 4 2 2 3 6 4 2 3" xfId="28393" xr:uid="{4DA69C47-3870-4D0C-8EB7-7DC1E0BB09F5}"/>
    <cellStyle name="Standaard 4 2 2 3 6 4 3" xfId="13378" xr:uid="{1590C03A-57DF-4626-8586-B42687334487}"/>
    <cellStyle name="Standaard 4 2 2 3 6 4 3 2" xfId="33747" xr:uid="{581A7683-DA46-4338-A97D-E9C86BB3EC20}"/>
    <cellStyle name="Standaard 4 2 2 3 6 4 4" xfId="23563" xr:uid="{916F677E-1C5E-45DD-8B21-C5DA37834B7E}"/>
    <cellStyle name="Standaard 4 2 2 3 6 5" xfId="8014" xr:uid="{C6D99955-7A5B-4486-8BE9-CA39AD8C7098}"/>
    <cellStyle name="Standaard 4 2 2 3 6 5 2" xfId="18203" xr:uid="{72B6C8C8-ADBD-437F-84BA-E493166FCABB}"/>
    <cellStyle name="Standaard 4 2 2 3 6 5 2 2" xfId="38572" xr:uid="{48BF59B9-88AD-4464-827C-4DDBE16CE1FE}"/>
    <cellStyle name="Standaard 4 2 2 3 6 5 3" xfId="28388" xr:uid="{B785D78D-84BB-4E3E-AA90-DB2D6CB4A248}"/>
    <cellStyle name="Standaard 4 2 2 3 6 6" xfId="10835" xr:uid="{1AEFE68A-4FF5-419E-97C4-22506736963A}"/>
    <cellStyle name="Standaard 4 2 2 3 6 6 2" xfId="31204" xr:uid="{C36BD7E7-FD36-4760-9B84-2B21BEAABAE8}"/>
    <cellStyle name="Standaard 4 2 2 3 6 7" xfId="21020" xr:uid="{C4BCAE31-F9E6-4367-87B7-9059318F4E32}"/>
    <cellStyle name="Standaard 4 2 2 3 7" xfId="1079" xr:uid="{4F053413-4405-4F43-BDA6-B986F80A7712}"/>
    <cellStyle name="Standaard 4 2 2 3 7 2" xfId="3624" xr:uid="{56DBDC4E-9A91-4A3F-BEB6-51A0D006DE7C}"/>
    <cellStyle name="Standaard 4 2 2 3 7 2 2" xfId="8021" xr:uid="{E57662B0-474C-441C-BD3A-E88FD58F9A27}"/>
    <cellStyle name="Standaard 4 2 2 3 7 2 2 2" xfId="18210" xr:uid="{439FA078-04AE-4ABA-A141-041536A4CF74}"/>
    <cellStyle name="Standaard 4 2 2 3 7 2 2 2 2" xfId="38579" xr:uid="{9BE3D9CF-AF2F-4775-9F22-E90A541C5A82}"/>
    <cellStyle name="Standaard 4 2 2 3 7 2 2 3" xfId="28395" xr:uid="{A833D9ED-2923-4441-AD61-BC255B33E6E9}"/>
    <cellStyle name="Standaard 4 2 2 3 7 2 3" xfId="13802" xr:uid="{780A7075-D7A9-46EF-98CA-9746FF6326AE}"/>
    <cellStyle name="Standaard 4 2 2 3 7 2 3 2" xfId="34171" xr:uid="{6FEB9D12-5B4D-4982-AE58-2335ACB07C57}"/>
    <cellStyle name="Standaard 4 2 2 3 7 2 4" xfId="23987" xr:uid="{6DA75965-D0A1-4B72-AF06-89D04A029FB1}"/>
    <cellStyle name="Standaard 4 2 2 3 7 3" xfId="8020" xr:uid="{C6D18D5C-C14D-44B6-9053-8F858A3AA4FC}"/>
    <cellStyle name="Standaard 4 2 2 3 7 3 2" xfId="18209" xr:uid="{E6E855A2-7C38-4EC9-BE07-E4A403AB9E6C}"/>
    <cellStyle name="Standaard 4 2 2 3 7 3 2 2" xfId="38578" xr:uid="{3177EEDB-B171-4F42-BDA5-38820BCEF70D}"/>
    <cellStyle name="Standaard 4 2 2 3 7 3 3" xfId="28394" xr:uid="{B45CDD54-FC88-452A-A9FA-CECCF2FFD7CA}"/>
    <cellStyle name="Standaard 4 2 2 3 7 4" xfId="11259" xr:uid="{4D8D8ED8-ADD9-4D97-ACC8-323E1E189C82}"/>
    <cellStyle name="Standaard 4 2 2 3 7 4 2" xfId="31628" xr:uid="{6695E3C7-CDDF-40A3-AD4C-B6A22F4007E8}"/>
    <cellStyle name="Standaard 4 2 2 3 7 5" xfId="21444" xr:uid="{EB76C6A8-91BF-43B4-964C-FAF1B7B0BF6E}"/>
    <cellStyle name="Standaard 4 2 2 3 8" xfId="1926" xr:uid="{703D2B63-5F5B-46CE-A0C3-235B60EBC190}"/>
    <cellStyle name="Standaard 4 2 2 3 8 2" xfId="4471" xr:uid="{DADAEF04-EBA1-48C8-A04A-707EA7106CAA}"/>
    <cellStyle name="Standaard 4 2 2 3 8 2 2" xfId="8023" xr:uid="{BC6882A1-B8FC-4A75-A191-A88D012D98A3}"/>
    <cellStyle name="Standaard 4 2 2 3 8 2 2 2" xfId="18212" xr:uid="{9F889385-312B-4C1E-AB6F-CDE504077E12}"/>
    <cellStyle name="Standaard 4 2 2 3 8 2 2 2 2" xfId="38581" xr:uid="{D21F59F2-A3F4-449C-A548-A1935E15EA1F}"/>
    <cellStyle name="Standaard 4 2 2 3 8 2 2 3" xfId="28397" xr:uid="{3A987326-A8FF-4871-9BB5-07AF6E7CF998}"/>
    <cellStyle name="Standaard 4 2 2 3 8 2 3" xfId="14649" xr:uid="{1D8BDC36-4AC7-4BF9-883F-A6BCE5040D2D}"/>
    <cellStyle name="Standaard 4 2 2 3 8 2 3 2" xfId="35018" xr:uid="{2206146D-2EC2-432F-92E7-ED380D32A176}"/>
    <cellStyle name="Standaard 4 2 2 3 8 2 4" xfId="24834" xr:uid="{A422E6F8-A545-45BA-B811-371637D2558A}"/>
    <cellStyle name="Standaard 4 2 2 3 8 3" xfId="8022" xr:uid="{252890FF-FE53-48EC-B1C4-D3D083C457F9}"/>
    <cellStyle name="Standaard 4 2 2 3 8 3 2" xfId="18211" xr:uid="{BF803D9D-BF01-4FB3-9C1D-3653A112E35B}"/>
    <cellStyle name="Standaard 4 2 2 3 8 3 2 2" xfId="38580" xr:uid="{B99A6BC5-C50D-4D1B-9F73-48418AA3C758}"/>
    <cellStyle name="Standaard 4 2 2 3 8 3 3" xfId="28396" xr:uid="{5EAEDEAD-CFD3-445D-B69A-F73E37AED680}"/>
    <cellStyle name="Standaard 4 2 2 3 8 4" xfId="12106" xr:uid="{35AF8362-7FEB-4024-AFC8-1FA4BB6A7CD7}"/>
    <cellStyle name="Standaard 4 2 2 3 8 4 2" xfId="32475" xr:uid="{9C8639E7-17C0-42B0-A0C3-C13D306A0BA6}"/>
    <cellStyle name="Standaard 4 2 2 3 8 5" xfId="22291" xr:uid="{4D6F55A8-E78A-4C54-923A-A6E4B4ABC6FC}"/>
    <cellStyle name="Standaard 4 2 2 3 9" xfId="2776" xr:uid="{8BC5EBB3-23DE-4573-9CA7-4BBA024A5226}"/>
    <cellStyle name="Standaard 4 2 2 3 9 2" xfId="8024" xr:uid="{DEBB10A7-2C07-45D2-8193-50C0248BFB9A}"/>
    <cellStyle name="Standaard 4 2 2 3 9 2 2" xfId="18213" xr:uid="{33E89142-23A9-4E64-940C-286373F99687}"/>
    <cellStyle name="Standaard 4 2 2 3 9 2 2 2" xfId="38582" xr:uid="{0704F181-006A-4A31-8B09-DAEF7F2F8038}"/>
    <cellStyle name="Standaard 4 2 2 3 9 2 3" xfId="28398" xr:uid="{98DA1A90-1579-4292-A9E1-8DFF0D280419}"/>
    <cellStyle name="Standaard 4 2 2 3 9 3" xfId="12954" xr:uid="{DD4098A8-7D14-4084-A420-FB715722FFDD}"/>
    <cellStyle name="Standaard 4 2 2 3 9 3 2" xfId="33323" xr:uid="{2F56B851-E58E-43A2-A46B-A0CED25305FD}"/>
    <cellStyle name="Standaard 4 2 2 3 9 4" xfId="23139" xr:uid="{6CA913CA-F3CC-46EF-8537-A5C97FE8CF71}"/>
    <cellStyle name="Standaard 4 2 2 4" xfId="126" xr:uid="{2CFC28E6-BF65-4D7F-9A33-83EBBA8BFA92}"/>
    <cellStyle name="Standaard 4 2 2 4 10" xfId="20629" xr:uid="{F2B2FB3B-759A-47B0-BB2D-17D16578D30F}"/>
    <cellStyle name="Standaard 4 2 2 4 2" xfId="262" xr:uid="{FC28CD86-7F78-46CA-8C28-A78172510F9D}"/>
    <cellStyle name="Standaard 4 2 2 4 2 2" xfId="820" xr:uid="{924DEC02-8068-402F-B0B3-887CFF9294AC}"/>
    <cellStyle name="Standaard 4 2 2 4 2 2 2" xfId="1670" xr:uid="{C357B56F-1361-4D37-8225-EAB185041358}"/>
    <cellStyle name="Standaard 4 2 2 4 2 2 2 2" xfId="4215" xr:uid="{F4EA59D1-C8D6-4822-A930-3CC4F85DF9C0}"/>
    <cellStyle name="Standaard 4 2 2 4 2 2 2 2 2" xfId="8029" xr:uid="{6A32A4D1-F20B-4E4D-944B-2679B64EA196}"/>
    <cellStyle name="Standaard 4 2 2 4 2 2 2 2 2 2" xfId="18218" xr:uid="{040B0F9A-4409-4910-B660-6F70BF5083C0}"/>
    <cellStyle name="Standaard 4 2 2 4 2 2 2 2 2 2 2" xfId="38587" xr:uid="{B0A4F786-F0DE-4381-BE93-0BFFE658FBEC}"/>
    <cellStyle name="Standaard 4 2 2 4 2 2 2 2 2 3" xfId="28403" xr:uid="{F92001B5-C75B-4F83-88D8-05D48E4CEBDE}"/>
    <cellStyle name="Standaard 4 2 2 4 2 2 2 2 3" xfId="14393" xr:uid="{2CD79B7D-BE12-4A0F-B2B7-B38B3AAC2CE2}"/>
    <cellStyle name="Standaard 4 2 2 4 2 2 2 2 3 2" xfId="34762" xr:uid="{0B3BCC2F-170C-42FF-8016-80FCF77D70BF}"/>
    <cellStyle name="Standaard 4 2 2 4 2 2 2 2 4" xfId="24578" xr:uid="{61EAE30A-D60C-4E69-AAA1-7DDC827FCED3}"/>
    <cellStyle name="Standaard 4 2 2 4 2 2 2 3" xfId="8028" xr:uid="{5ACA808B-9EBA-4402-8E7A-90D392BD9064}"/>
    <cellStyle name="Standaard 4 2 2 4 2 2 2 3 2" xfId="18217" xr:uid="{44C4C81C-4514-4E48-B755-43B1389539D8}"/>
    <cellStyle name="Standaard 4 2 2 4 2 2 2 3 2 2" xfId="38586" xr:uid="{9AE657DF-8107-4817-A0D4-799B097104FF}"/>
    <cellStyle name="Standaard 4 2 2 4 2 2 2 3 3" xfId="28402" xr:uid="{9227F655-6F96-4C68-98CA-F928F0F26B03}"/>
    <cellStyle name="Standaard 4 2 2 4 2 2 2 4" xfId="11850" xr:uid="{2122F890-9C5A-4E64-AF08-807E6C5CDCD4}"/>
    <cellStyle name="Standaard 4 2 2 4 2 2 2 4 2" xfId="32219" xr:uid="{AD638FCF-6850-4E45-879E-A3D0058BF1C2}"/>
    <cellStyle name="Standaard 4 2 2 4 2 2 2 5" xfId="22035" xr:uid="{F3FBB5FA-D5DE-4E49-9BB2-B65B1BF4B7E6}"/>
    <cellStyle name="Standaard 4 2 2 4 2 2 3" xfId="2517" xr:uid="{2E9B778E-D339-411F-AADC-8023F584CD9F}"/>
    <cellStyle name="Standaard 4 2 2 4 2 2 3 2" xfId="5062" xr:uid="{45BD9785-F110-481A-9F4E-670A09F68274}"/>
    <cellStyle name="Standaard 4 2 2 4 2 2 3 2 2" xfId="8031" xr:uid="{DF5F6782-DF77-4E61-8389-2C97C8BBB41A}"/>
    <cellStyle name="Standaard 4 2 2 4 2 2 3 2 2 2" xfId="18220" xr:uid="{37813B2A-F15C-43E4-8D72-B0677A6AB81B}"/>
    <cellStyle name="Standaard 4 2 2 4 2 2 3 2 2 2 2" xfId="38589" xr:uid="{0DB75AE1-A71D-4F21-B88E-27CED5F86AB2}"/>
    <cellStyle name="Standaard 4 2 2 4 2 2 3 2 2 3" xfId="28405" xr:uid="{8E0D4805-5322-4470-9174-3A8B8C78D1AB}"/>
    <cellStyle name="Standaard 4 2 2 4 2 2 3 2 3" xfId="15240" xr:uid="{61076E0B-0DB7-4539-8E95-4738292F9EE0}"/>
    <cellStyle name="Standaard 4 2 2 4 2 2 3 2 3 2" xfId="35609" xr:uid="{2D5F45EC-F1F1-4C9A-85C9-F49DD02DBE64}"/>
    <cellStyle name="Standaard 4 2 2 4 2 2 3 2 4" xfId="25425" xr:uid="{A9472398-3DA2-4A27-8AC5-08012F59E4DC}"/>
    <cellStyle name="Standaard 4 2 2 4 2 2 3 3" xfId="8030" xr:uid="{718C9939-0634-462C-98FF-0E4118AA47DB}"/>
    <cellStyle name="Standaard 4 2 2 4 2 2 3 3 2" xfId="18219" xr:uid="{325325C2-DF12-4080-A5B7-9A6E2A49CAEC}"/>
    <cellStyle name="Standaard 4 2 2 4 2 2 3 3 2 2" xfId="38588" xr:uid="{EA4263AC-BEF9-46D0-871F-B92D03DC1BDC}"/>
    <cellStyle name="Standaard 4 2 2 4 2 2 3 3 3" xfId="28404" xr:uid="{9A5470B6-22AA-4FFD-929D-A215B62E20EB}"/>
    <cellStyle name="Standaard 4 2 2 4 2 2 3 4" xfId="12697" xr:uid="{F1A919B8-486E-400F-90AD-BA57EA437892}"/>
    <cellStyle name="Standaard 4 2 2 4 2 2 3 4 2" xfId="33066" xr:uid="{02530F66-AA26-4083-9827-6DFE6D94E8EA}"/>
    <cellStyle name="Standaard 4 2 2 4 2 2 3 5" xfId="22882" xr:uid="{7CD8B71E-0166-4A14-A6D1-7438ACD66689}"/>
    <cellStyle name="Standaard 4 2 2 4 2 2 4" xfId="3367" xr:uid="{88F7DC5F-0264-4A0D-A88F-A9707F2603AA}"/>
    <cellStyle name="Standaard 4 2 2 4 2 2 4 2" xfId="8032" xr:uid="{5AA9985E-9973-4E12-A055-2FEDC1946CCA}"/>
    <cellStyle name="Standaard 4 2 2 4 2 2 4 2 2" xfId="18221" xr:uid="{516BF363-9BC2-450F-97D5-E1FBCF0AD82E}"/>
    <cellStyle name="Standaard 4 2 2 4 2 2 4 2 2 2" xfId="38590" xr:uid="{7314EBD1-860A-415C-9865-38403B4D1DC3}"/>
    <cellStyle name="Standaard 4 2 2 4 2 2 4 2 3" xfId="28406" xr:uid="{8820F742-F0D4-4F09-898C-B7C19E50D639}"/>
    <cellStyle name="Standaard 4 2 2 4 2 2 4 3" xfId="13545" xr:uid="{AF319225-685B-43F9-8B56-3E6F53A2FE0E}"/>
    <cellStyle name="Standaard 4 2 2 4 2 2 4 3 2" xfId="33914" xr:uid="{BB246D0E-74B3-47B0-9ADD-6C6790954698}"/>
    <cellStyle name="Standaard 4 2 2 4 2 2 4 4" xfId="23730" xr:uid="{DF41022D-27BA-4F66-A1B8-24762E9847FF}"/>
    <cellStyle name="Standaard 4 2 2 4 2 2 5" xfId="8027" xr:uid="{BA9DF36B-EFA7-46FD-BF08-CFA4026C4A59}"/>
    <cellStyle name="Standaard 4 2 2 4 2 2 5 2" xfId="18216" xr:uid="{5A3BD54C-333F-4DCE-8DD2-7CB8722AE713}"/>
    <cellStyle name="Standaard 4 2 2 4 2 2 5 2 2" xfId="38585" xr:uid="{448B6458-A150-4281-B1DA-1D598C897AD0}"/>
    <cellStyle name="Standaard 4 2 2 4 2 2 5 3" xfId="28401" xr:uid="{FBC97380-891A-413A-A996-E0F3AD335228}"/>
    <cellStyle name="Standaard 4 2 2 4 2 2 6" xfId="11002" xr:uid="{0C0CA19E-4204-44C1-BC65-9DFF9E586680}"/>
    <cellStyle name="Standaard 4 2 2 4 2 2 6 2" xfId="31371" xr:uid="{7622E1E3-A8CE-4EFF-A7C1-0AC88DF5CCAB}"/>
    <cellStyle name="Standaard 4 2 2 4 2 2 7" xfId="21187" xr:uid="{4D429CB9-88A0-48C6-8DEE-7A8FAC4F9EA6}"/>
    <cellStyle name="Standaard 4 2 2 4 2 3" xfId="1246" xr:uid="{D2EECBF2-139B-4E78-AE58-69DD11852071}"/>
    <cellStyle name="Standaard 4 2 2 4 2 3 2" xfId="3791" xr:uid="{BCEC449A-AA81-47AF-A708-C68A20AA59A2}"/>
    <cellStyle name="Standaard 4 2 2 4 2 3 2 2" xfId="8034" xr:uid="{E081C5C0-0160-4A31-828F-2EB23B1401F2}"/>
    <cellStyle name="Standaard 4 2 2 4 2 3 2 2 2" xfId="18223" xr:uid="{DAEEDF36-0BDD-4A9D-A68F-C9C382B6C367}"/>
    <cellStyle name="Standaard 4 2 2 4 2 3 2 2 2 2" xfId="38592" xr:uid="{7C905FE8-3797-41DB-A355-CEDB8A99678A}"/>
    <cellStyle name="Standaard 4 2 2 4 2 3 2 2 3" xfId="28408" xr:uid="{4A94741B-24CA-4585-BC5A-204016521E29}"/>
    <cellStyle name="Standaard 4 2 2 4 2 3 2 3" xfId="13969" xr:uid="{FB0E3115-5420-448F-B154-0B91F5CB9A83}"/>
    <cellStyle name="Standaard 4 2 2 4 2 3 2 3 2" xfId="34338" xr:uid="{4F40F5A8-9D61-4E8B-94E6-88B978E4D8B7}"/>
    <cellStyle name="Standaard 4 2 2 4 2 3 2 4" xfId="24154" xr:uid="{33015411-0240-446E-9202-69625B0D4C66}"/>
    <cellStyle name="Standaard 4 2 2 4 2 3 3" xfId="8033" xr:uid="{3F882BF7-715D-4DE0-B2DB-9A7AD024C32F}"/>
    <cellStyle name="Standaard 4 2 2 4 2 3 3 2" xfId="18222" xr:uid="{626314F2-CFE7-4958-9698-8EC9EBFBBE68}"/>
    <cellStyle name="Standaard 4 2 2 4 2 3 3 2 2" xfId="38591" xr:uid="{0AFF3CBE-A74B-4653-83B1-75F9B3BC77EF}"/>
    <cellStyle name="Standaard 4 2 2 4 2 3 3 3" xfId="28407" xr:uid="{E1A2C3CD-A9F5-4CA4-A68E-E48B353F2DB9}"/>
    <cellStyle name="Standaard 4 2 2 4 2 3 4" xfId="11426" xr:uid="{643D9D12-AA02-4F9B-8A1A-32CF76C391BC}"/>
    <cellStyle name="Standaard 4 2 2 4 2 3 4 2" xfId="31795" xr:uid="{0913B0EC-CDF8-4AA6-ACDA-33BD750D1DE3}"/>
    <cellStyle name="Standaard 4 2 2 4 2 3 5" xfId="21611" xr:uid="{0AC024D8-E96C-4973-B584-F27DE1F18A62}"/>
    <cellStyle name="Standaard 4 2 2 4 2 4" xfId="2093" xr:uid="{5C6113CD-8D5F-4FC3-9363-329A59EF3444}"/>
    <cellStyle name="Standaard 4 2 2 4 2 4 2" xfId="4638" xr:uid="{3260ADE6-3D04-4B70-ACD3-396BB97B83EC}"/>
    <cellStyle name="Standaard 4 2 2 4 2 4 2 2" xfId="8036" xr:uid="{EE47337D-A34D-43C7-9E4B-394D4F8654E0}"/>
    <cellStyle name="Standaard 4 2 2 4 2 4 2 2 2" xfId="18225" xr:uid="{03DD46AE-F27B-47F5-8C38-AE10445957EA}"/>
    <cellStyle name="Standaard 4 2 2 4 2 4 2 2 2 2" xfId="38594" xr:uid="{2383F284-BDB8-4529-930E-827A95C8304D}"/>
    <cellStyle name="Standaard 4 2 2 4 2 4 2 2 3" xfId="28410" xr:uid="{F69B5EF7-9009-41D6-9BE5-A4AD0313E49B}"/>
    <cellStyle name="Standaard 4 2 2 4 2 4 2 3" xfId="14816" xr:uid="{1F052201-6B3E-46DE-996C-5E80CEE31EDB}"/>
    <cellStyle name="Standaard 4 2 2 4 2 4 2 3 2" xfId="35185" xr:uid="{B3DB8142-EB79-4AEC-90EE-A7311DFE803C}"/>
    <cellStyle name="Standaard 4 2 2 4 2 4 2 4" xfId="25001" xr:uid="{BE52F5CA-7F32-4F7B-98CE-E8F3059E492D}"/>
    <cellStyle name="Standaard 4 2 2 4 2 4 3" xfId="8035" xr:uid="{DE69E432-0436-469C-874D-6194EA396407}"/>
    <cellStyle name="Standaard 4 2 2 4 2 4 3 2" xfId="18224" xr:uid="{7D864919-3046-4445-B013-057362EDB70F}"/>
    <cellStyle name="Standaard 4 2 2 4 2 4 3 2 2" xfId="38593" xr:uid="{E29FF87C-B7FF-4CD7-A514-EE5C42019687}"/>
    <cellStyle name="Standaard 4 2 2 4 2 4 3 3" xfId="28409" xr:uid="{8B804C01-3881-4B88-97E9-8CE77B981134}"/>
    <cellStyle name="Standaard 4 2 2 4 2 4 4" xfId="12273" xr:uid="{62D329FD-7251-48B4-8AA0-B3AB7859997D}"/>
    <cellStyle name="Standaard 4 2 2 4 2 4 4 2" xfId="32642" xr:uid="{200C1993-D15A-48B4-A2B1-BD7200C5BD7A}"/>
    <cellStyle name="Standaard 4 2 2 4 2 4 5" xfId="22458" xr:uid="{AFB0D915-B367-4A21-AA2B-0A5CAD5F6A16}"/>
    <cellStyle name="Standaard 4 2 2 4 2 5" xfId="2943" xr:uid="{1DF19B8D-3FE6-46F1-ADDC-667116E61F95}"/>
    <cellStyle name="Standaard 4 2 2 4 2 5 2" xfId="8037" xr:uid="{CB0CA6F9-96D4-475B-846D-F98136693907}"/>
    <cellStyle name="Standaard 4 2 2 4 2 5 2 2" xfId="18226" xr:uid="{038968F5-AB6C-43F8-9299-1B1C0F2C6065}"/>
    <cellStyle name="Standaard 4 2 2 4 2 5 2 2 2" xfId="38595" xr:uid="{CC588D54-42D3-477D-9EB1-029F19D81B08}"/>
    <cellStyle name="Standaard 4 2 2 4 2 5 2 3" xfId="28411" xr:uid="{0A249948-FF7D-4FEB-B203-84299D86E186}"/>
    <cellStyle name="Standaard 4 2 2 4 2 5 3" xfId="13121" xr:uid="{EE0F561E-F49E-4577-B18A-6EBEE6C92095}"/>
    <cellStyle name="Standaard 4 2 2 4 2 5 3 2" xfId="33490" xr:uid="{1F9E0936-87EE-4102-AAF6-6F026F98584A}"/>
    <cellStyle name="Standaard 4 2 2 4 2 5 4" xfId="23306" xr:uid="{3FC23047-07A7-4AEF-A32F-82F618FFC100}"/>
    <cellStyle name="Standaard 4 2 2 4 2 6" xfId="8026" xr:uid="{3E0F2E3B-B741-43E6-B75F-BAA96590214C}"/>
    <cellStyle name="Standaard 4 2 2 4 2 6 2" xfId="18215" xr:uid="{2BDA4E07-3C2C-41CF-9EDD-C389723A5C61}"/>
    <cellStyle name="Standaard 4 2 2 4 2 6 2 2" xfId="38584" xr:uid="{98C1B0B5-7EA0-46FA-B6A7-A3C935AF413C}"/>
    <cellStyle name="Standaard 4 2 2 4 2 6 3" xfId="28400" xr:uid="{5E4902D9-DB6D-4F86-B93E-9FE15974284A}"/>
    <cellStyle name="Standaard 4 2 2 4 2 7" xfId="10578" xr:uid="{ABF1A89E-4312-483E-8680-8D96A22D6415}"/>
    <cellStyle name="Standaard 4 2 2 4 2 7 2" xfId="30947" xr:uid="{9EFF5DF6-A16D-43AB-A184-687C491F27C7}"/>
    <cellStyle name="Standaard 4 2 2 4 2 8" xfId="20763" xr:uid="{A9837410-82A9-4335-B9E0-73C35DC3CB8A}"/>
    <cellStyle name="Standaard 4 2 2 4 3" xfId="469" xr:uid="{386AA826-5C75-428D-887C-8DA5652072A3}"/>
    <cellStyle name="Standaard 4 2 2 4 3 2" xfId="927" xr:uid="{6CD5EEF5-DD29-4179-85B9-B9471AEB40A4}"/>
    <cellStyle name="Standaard 4 2 2 4 3 2 2" xfId="1777" xr:uid="{62F05B23-D92C-4C6D-AC9D-A4F8BB91270B}"/>
    <cellStyle name="Standaard 4 2 2 4 3 2 2 2" xfId="4322" xr:uid="{0BAAADB0-A53C-4070-8D70-DA2932E83D33}"/>
    <cellStyle name="Standaard 4 2 2 4 3 2 2 2 2" xfId="8041" xr:uid="{D0FE6ED5-9EAA-4EF9-830C-92A23E79960C}"/>
    <cellStyle name="Standaard 4 2 2 4 3 2 2 2 2 2" xfId="18230" xr:uid="{93C4B94C-6E0A-4669-A1EA-793FB22C524B}"/>
    <cellStyle name="Standaard 4 2 2 4 3 2 2 2 2 2 2" xfId="38599" xr:uid="{77F0A3E9-A217-486E-8B46-30D2D921776F}"/>
    <cellStyle name="Standaard 4 2 2 4 3 2 2 2 2 3" xfId="28415" xr:uid="{21EABF81-0868-4A8A-9410-862839300CB4}"/>
    <cellStyle name="Standaard 4 2 2 4 3 2 2 2 3" xfId="14500" xr:uid="{AC4ED2D3-C2FF-49B6-81F0-B3C3808EBB56}"/>
    <cellStyle name="Standaard 4 2 2 4 3 2 2 2 3 2" xfId="34869" xr:uid="{78BF40E2-F865-4D7D-94E5-0F30F2B98C2E}"/>
    <cellStyle name="Standaard 4 2 2 4 3 2 2 2 4" xfId="24685" xr:uid="{39386AD2-AE72-4D00-84BB-A988E1C1E5F5}"/>
    <cellStyle name="Standaard 4 2 2 4 3 2 2 3" xfId="8040" xr:uid="{169B7F14-F455-4048-ACAE-461CAD347FE1}"/>
    <cellStyle name="Standaard 4 2 2 4 3 2 2 3 2" xfId="18229" xr:uid="{C28FBC57-9D71-431D-8163-959CC68C7BE5}"/>
    <cellStyle name="Standaard 4 2 2 4 3 2 2 3 2 2" xfId="38598" xr:uid="{B9CA5766-1418-47EC-8223-08A2B92B638D}"/>
    <cellStyle name="Standaard 4 2 2 4 3 2 2 3 3" xfId="28414" xr:uid="{C6BB5F11-265D-4D01-8843-753CBDE14709}"/>
    <cellStyle name="Standaard 4 2 2 4 3 2 2 4" xfId="11957" xr:uid="{4D4ABCA9-AE29-4EBD-8D7B-6AD8668F850D}"/>
    <cellStyle name="Standaard 4 2 2 4 3 2 2 4 2" xfId="32326" xr:uid="{5C59EE29-3EE0-43F1-AF16-2BCD21DA6629}"/>
    <cellStyle name="Standaard 4 2 2 4 3 2 2 5" xfId="22142" xr:uid="{9B9AEF97-5482-4B4B-A865-7F12DC0FD0A3}"/>
    <cellStyle name="Standaard 4 2 2 4 3 2 3" xfId="2624" xr:uid="{AE2B3EAE-2BE2-44FB-9AAE-EF10343A967D}"/>
    <cellStyle name="Standaard 4 2 2 4 3 2 3 2" xfId="5169" xr:uid="{0CF78928-7A20-4A46-9BC8-1E27B6A0E9AF}"/>
    <cellStyle name="Standaard 4 2 2 4 3 2 3 2 2" xfId="8043" xr:uid="{F96C3A2D-F9A7-432B-A977-2130524B0BD2}"/>
    <cellStyle name="Standaard 4 2 2 4 3 2 3 2 2 2" xfId="18232" xr:uid="{F5019A81-36F4-4E3C-BB59-94821E46C2DF}"/>
    <cellStyle name="Standaard 4 2 2 4 3 2 3 2 2 2 2" xfId="38601" xr:uid="{B71F38E6-54F3-408E-813B-4DEB6B832456}"/>
    <cellStyle name="Standaard 4 2 2 4 3 2 3 2 2 3" xfId="28417" xr:uid="{100ACB5A-BC81-4D37-94A0-FF118E9CCD27}"/>
    <cellStyle name="Standaard 4 2 2 4 3 2 3 2 3" xfId="15347" xr:uid="{1E9C062D-5D65-4F80-96C4-49C691DE9E8A}"/>
    <cellStyle name="Standaard 4 2 2 4 3 2 3 2 3 2" xfId="35716" xr:uid="{DFB1E9D5-616D-4B3F-8158-84D2FBF2F2C9}"/>
    <cellStyle name="Standaard 4 2 2 4 3 2 3 2 4" xfId="25532" xr:uid="{CEE5C294-E68E-4AB4-AE79-D6F01E0A3B11}"/>
    <cellStyle name="Standaard 4 2 2 4 3 2 3 3" xfId="8042" xr:uid="{3B365F9B-4017-44F0-89F1-038318DEB183}"/>
    <cellStyle name="Standaard 4 2 2 4 3 2 3 3 2" xfId="18231" xr:uid="{AD0F7362-6F47-4F13-8203-D022A758E6C6}"/>
    <cellStyle name="Standaard 4 2 2 4 3 2 3 3 2 2" xfId="38600" xr:uid="{B51A43AE-71B0-4E67-807C-CC5946C4FB3D}"/>
    <cellStyle name="Standaard 4 2 2 4 3 2 3 3 3" xfId="28416" xr:uid="{81DE4053-8C76-4845-93E7-9CF8D1442805}"/>
    <cellStyle name="Standaard 4 2 2 4 3 2 3 4" xfId="12804" xr:uid="{4863510F-7774-4889-B9B3-128665D15F58}"/>
    <cellStyle name="Standaard 4 2 2 4 3 2 3 4 2" xfId="33173" xr:uid="{DBE2734C-5000-4824-B5D0-600CE8ED062D}"/>
    <cellStyle name="Standaard 4 2 2 4 3 2 3 5" xfId="22989" xr:uid="{95F63ACD-BE83-48B6-A31F-65569DDD0841}"/>
    <cellStyle name="Standaard 4 2 2 4 3 2 4" xfId="3474" xr:uid="{428B7AD8-A7F8-444B-B2D0-47CA014B0A14}"/>
    <cellStyle name="Standaard 4 2 2 4 3 2 4 2" xfId="8044" xr:uid="{E32FE586-4EDC-4E92-94C1-A4A6B53336E6}"/>
    <cellStyle name="Standaard 4 2 2 4 3 2 4 2 2" xfId="18233" xr:uid="{FCEDDF39-0F31-446A-B83B-405A92F0AC8A}"/>
    <cellStyle name="Standaard 4 2 2 4 3 2 4 2 2 2" xfId="38602" xr:uid="{FB0B016A-9C58-415A-88DA-9D6678F06F82}"/>
    <cellStyle name="Standaard 4 2 2 4 3 2 4 2 3" xfId="28418" xr:uid="{6BA34051-F397-485C-9373-9981391AC95B}"/>
    <cellStyle name="Standaard 4 2 2 4 3 2 4 3" xfId="13652" xr:uid="{43115465-F386-420F-B259-33458BFDFCD7}"/>
    <cellStyle name="Standaard 4 2 2 4 3 2 4 3 2" xfId="34021" xr:uid="{64D8CE1E-1E47-4973-94C9-DBC2290C32C5}"/>
    <cellStyle name="Standaard 4 2 2 4 3 2 4 4" xfId="23837" xr:uid="{A66C54C3-F442-4DCC-9F86-BA36CB18AB95}"/>
    <cellStyle name="Standaard 4 2 2 4 3 2 5" xfId="8039" xr:uid="{6A72F33C-AC1F-455E-A772-D56BE2821BE4}"/>
    <cellStyle name="Standaard 4 2 2 4 3 2 5 2" xfId="18228" xr:uid="{B95DEB73-C798-4E83-88D4-D8A60182893B}"/>
    <cellStyle name="Standaard 4 2 2 4 3 2 5 2 2" xfId="38597" xr:uid="{D40AEDBB-774A-4F7D-B7E9-C9ED90452727}"/>
    <cellStyle name="Standaard 4 2 2 4 3 2 5 3" xfId="28413" xr:uid="{1CCEDBFC-4EB9-4429-B83D-4412ABAFD873}"/>
    <cellStyle name="Standaard 4 2 2 4 3 2 6" xfId="11109" xr:uid="{52135325-0FD4-4AEC-8F31-602BADB7BC05}"/>
    <cellStyle name="Standaard 4 2 2 4 3 2 6 2" xfId="31478" xr:uid="{2569346E-1222-4C41-A66D-044A412601E9}"/>
    <cellStyle name="Standaard 4 2 2 4 3 2 7" xfId="21294" xr:uid="{96809767-679D-4AB2-8D75-53A708775539}"/>
    <cellStyle name="Standaard 4 2 2 4 3 3" xfId="1353" xr:uid="{1BBF7B77-08C0-4C48-A9C2-19713D345B97}"/>
    <cellStyle name="Standaard 4 2 2 4 3 3 2" xfId="3898" xr:uid="{50AA047C-AE90-4046-BB40-FBA5F3B34CA6}"/>
    <cellStyle name="Standaard 4 2 2 4 3 3 2 2" xfId="8046" xr:uid="{135BE310-1A53-4C3D-98C2-9D415CB1A9BE}"/>
    <cellStyle name="Standaard 4 2 2 4 3 3 2 2 2" xfId="18235" xr:uid="{0A79FFBC-9361-42BE-9738-48D8A8CC4CC7}"/>
    <cellStyle name="Standaard 4 2 2 4 3 3 2 2 2 2" xfId="38604" xr:uid="{14C7B3E9-B8CA-4FD2-9D9E-5A8FB9FBC5DD}"/>
    <cellStyle name="Standaard 4 2 2 4 3 3 2 2 3" xfId="28420" xr:uid="{C9E1E0F9-7FA1-4DF1-877E-AFE518729B23}"/>
    <cellStyle name="Standaard 4 2 2 4 3 3 2 3" xfId="14076" xr:uid="{5F37013A-B354-4558-A2E5-CB15912743D2}"/>
    <cellStyle name="Standaard 4 2 2 4 3 3 2 3 2" xfId="34445" xr:uid="{42DE88E2-CBB7-4B76-811D-62E7D96E5F7F}"/>
    <cellStyle name="Standaard 4 2 2 4 3 3 2 4" xfId="24261" xr:uid="{F3988522-D067-49DD-AC1B-246B196C2ABC}"/>
    <cellStyle name="Standaard 4 2 2 4 3 3 3" xfId="8045" xr:uid="{85D0DDAF-556A-4098-BDD9-6C988801FBAD}"/>
    <cellStyle name="Standaard 4 2 2 4 3 3 3 2" xfId="18234" xr:uid="{223580BF-C998-4546-BE54-77A4E90E48E1}"/>
    <cellStyle name="Standaard 4 2 2 4 3 3 3 2 2" xfId="38603" xr:uid="{757505EA-21B8-4F50-803F-D0C915242CA0}"/>
    <cellStyle name="Standaard 4 2 2 4 3 3 3 3" xfId="28419" xr:uid="{BCF89C83-542D-41AA-91CA-EFB96F6177A8}"/>
    <cellStyle name="Standaard 4 2 2 4 3 3 4" xfId="11533" xr:uid="{1A09587E-1C11-4A7D-B26E-A16ACF0D1B54}"/>
    <cellStyle name="Standaard 4 2 2 4 3 3 4 2" xfId="31902" xr:uid="{2E4A43BE-BAD9-486F-89A2-84E2DCB8DA76}"/>
    <cellStyle name="Standaard 4 2 2 4 3 3 5" xfId="21718" xr:uid="{BC3779FE-C23A-432A-8662-A4FFA1E5210E}"/>
    <cellStyle name="Standaard 4 2 2 4 3 4" xfId="2200" xr:uid="{0A0DF88C-9134-43BF-A2C6-DCC8CC236ADB}"/>
    <cellStyle name="Standaard 4 2 2 4 3 4 2" xfId="4745" xr:uid="{3609D4EA-CE46-47E2-9696-B277B41E96DC}"/>
    <cellStyle name="Standaard 4 2 2 4 3 4 2 2" xfId="8048" xr:uid="{5C079B5A-970E-4806-8620-EE2E085F7998}"/>
    <cellStyle name="Standaard 4 2 2 4 3 4 2 2 2" xfId="18237" xr:uid="{CBC9EC4B-791D-4F71-8445-F80D0319CFE4}"/>
    <cellStyle name="Standaard 4 2 2 4 3 4 2 2 2 2" xfId="38606" xr:uid="{BAD24868-587B-4386-888C-4A248DF592AA}"/>
    <cellStyle name="Standaard 4 2 2 4 3 4 2 2 3" xfId="28422" xr:uid="{5DFF8023-8A50-4FD1-96A8-745427697E6E}"/>
    <cellStyle name="Standaard 4 2 2 4 3 4 2 3" xfId="14923" xr:uid="{40B0D03D-634B-4282-BA17-555464B3751B}"/>
    <cellStyle name="Standaard 4 2 2 4 3 4 2 3 2" xfId="35292" xr:uid="{14B74DB2-EC31-4611-9776-DB93DE7E0231}"/>
    <cellStyle name="Standaard 4 2 2 4 3 4 2 4" xfId="25108" xr:uid="{38C2D27D-BCAD-4B84-AF22-F847B8090688}"/>
    <cellStyle name="Standaard 4 2 2 4 3 4 3" xfId="8047" xr:uid="{1FF21154-2C94-4E12-9EBC-AF8BAA8E5021}"/>
    <cellStyle name="Standaard 4 2 2 4 3 4 3 2" xfId="18236" xr:uid="{37181211-2E1C-4A31-98CD-84576F127AC8}"/>
    <cellStyle name="Standaard 4 2 2 4 3 4 3 2 2" xfId="38605" xr:uid="{B36B924E-B483-48DD-BE4D-A3E9A90F0C17}"/>
    <cellStyle name="Standaard 4 2 2 4 3 4 3 3" xfId="28421" xr:uid="{3110A4DE-F65B-4688-B949-84BBB6DBBFFF}"/>
    <cellStyle name="Standaard 4 2 2 4 3 4 4" xfId="12380" xr:uid="{D4D651F3-DE5B-41EF-8C76-92A6EEA1116D}"/>
    <cellStyle name="Standaard 4 2 2 4 3 4 4 2" xfId="32749" xr:uid="{B9098270-F182-4888-A805-358637D9D396}"/>
    <cellStyle name="Standaard 4 2 2 4 3 4 5" xfId="22565" xr:uid="{09D80EAB-B707-4128-B3C2-888977A73695}"/>
    <cellStyle name="Standaard 4 2 2 4 3 5" xfId="3050" xr:uid="{422279DA-1E6B-4C20-8CF7-3A15E43A8C73}"/>
    <cellStyle name="Standaard 4 2 2 4 3 5 2" xfId="8049" xr:uid="{E8660AB1-8C82-4633-A6C1-B1EEBBA67BB1}"/>
    <cellStyle name="Standaard 4 2 2 4 3 5 2 2" xfId="18238" xr:uid="{2DDFAEFB-D4AD-4019-8986-E87DBB556A40}"/>
    <cellStyle name="Standaard 4 2 2 4 3 5 2 2 2" xfId="38607" xr:uid="{2126FE86-4F13-4178-AAB4-41BD88E641D2}"/>
    <cellStyle name="Standaard 4 2 2 4 3 5 2 3" xfId="28423" xr:uid="{4D015E33-4CDD-4508-9A9F-4F568B37E1E8}"/>
    <cellStyle name="Standaard 4 2 2 4 3 5 3" xfId="13228" xr:uid="{67BF4F03-47AC-4F3C-8836-F0B81D3AF24F}"/>
    <cellStyle name="Standaard 4 2 2 4 3 5 3 2" xfId="33597" xr:uid="{87C84341-14A5-4BA6-94AF-C45AE98C24C8}"/>
    <cellStyle name="Standaard 4 2 2 4 3 5 4" xfId="23413" xr:uid="{ADB125EC-1476-418B-93DE-BCE61B91FFD1}"/>
    <cellStyle name="Standaard 4 2 2 4 3 6" xfId="8038" xr:uid="{E57C028A-A752-436F-B470-1B4D30745F5A}"/>
    <cellStyle name="Standaard 4 2 2 4 3 6 2" xfId="18227" xr:uid="{7733DF38-96D8-4B96-BA85-6A092DAD9E57}"/>
    <cellStyle name="Standaard 4 2 2 4 3 6 2 2" xfId="38596" xr:uid="{0074E032-21C2-4BCA-811A-C8B05326EC6C}"/>
    <cellStyle name="Standaard 4 2 2 4 3 6 3" xfId="28412" xr:uid="{508CA40C-DA6A-4441-B293-031CFF2765ED}"/>
    <cellStyle name="Standaard 4 2 2 4 3 7" xfId="10685" xr:uid="{F897DF7F-05AD-4F11-9EC9-D8F45ECA6D7F}"/>
    <cellStyle name="Standaard 4 2 2 4 3 7 2" xfId="31054" xr:uid="{455E0E1D-AB86-497C-9D54-95DF2EE21FF2}"/>
    <cellStyle name="Standaard 4 2 2 4 3 8" xfId="20870" xr:uid="{E459A673-BB77-435A-9490-917F0902C566}"/>
    <cellStyle name="Standaard 4 2 2 4 4" xfId="686" xr:uid="{E4A1AC1F-814E-41FA-B22D-E85C65A62750}"/>
    <cellStyle name="Standaard 4 2 2 4 4 2" xfId="1536" xr:uid="{936E9451-EB97-45C1-823F-C2DF3105AAA3}"/>
    <cellStyle name="Standaard 4 2 2 4 4 2 2" xfId="4081" xr:uid="{0975D5DC-DE06-4D3F-86AB-8AC9E63264C7}"/>
    <cellStyle name="Standaard 4 2 2 4 4 2 2 2" xfId="8052" xr:uid="{B11DDF30-CE32-40AB-9327-68E3DE7BBEE0}"/>
    <cellStyle name="Standaard 4 2 2 4 4 2 2 2 2" xfId="18241" xr:uid="{7AEE3154-40A2-4EA7-A9C7-95D762DA9A16}"/>
    <cellStyle name="Standaard 4 2 2 4 4 2 2 2 2 2" xfId="38610" xr:uid="{6E77BF9B-95C3-40AC-A2A5-D434842CDE90}"/>
    <cellStyle name="Standaard 4 2 2 4 4 2 2 2 3" xfId="28426" xr:uid="{9580F965-B84F-4931-8752-3C560BACD49A}"/>
    <cellStyle name="Standaard 4 2 2 4 4 2 2 3" xfId="14259" xr:uid="{5E048A6F-3908-442D-8C1F-B19026D72564}"/>
    <cellStyle name="Standaard 4 2 2 4 4 2 2 3 2" xfId="34628" xr:uid="{EBB69685-EDFF-418B-ADFF-759A64917469}"/>
    <cellStyle name="Standaard 4 2 2 4 4 2 2 4" xfId="24444" xr:uid="{AF2C1E51-653F-47DC-AA93-BB1C0A543532}"/>
    <cellStyle name="Standaard 4 2 2 4 4 2 3" xfId="8051" xr:uid="{84807D7D-8AB6-4778-BFAC-687F54647EC8}"/>
    <cellStyle name="Standaard 4 2 2 4 4 2 3 2" xfId="18240" xr:uid="{C13EEECF-8EF4-47C9-B6D7-BD28B4AA6B58}"/>
    <cellStyle name="Standaard 4 2 2 4 4 2 3 2 2" xfId="38609" xr:uid="{3220F681-57E4-4AF7-98D9-49AF059E9B23}"/>
    <cellStyle name="Standaard 4 2 2 4 4 2 3 3" xfId="28425" xr:uid="{EBB4FBB8-93E0-4031-804B-528F6401543E}"/>
    <cellStyle name="Standaard 4 2 2 4 4 2 4" xfId="11716" xr:uid="{D5014037-3B80-4D4F-9FD8-1CDBBDDC32A4}"/>
    <cellStyle name="Standaard 4 2 2 4 4 2 4 2" xfId="32085" xr:uid="{7D036DA7-703B-4B9D-8632-DEEB64D5A33B}"/>
    <cellStyle name="Standaard 4 2 2 4 4 2 5" xfId="21901" xr:uid="{EDCC9ACD-F7C8-4FF6-8D14-A2C93BF311B8}"/>
    <cellStyle name="Standaard 4 2 2 4 4 3" xfId="2383" xr:uid="{4037FAE7-04C8-4BC1-9B18-AC9407272BA2}"/>
    <cellStyle name="Standaard 4 2 2 4 4 3 2" xfId="4928" xr:uid="{81630043-E134-40E9-AF8C-E952AE1638F4}"/>
    <cellStyle name="Standaard 4 2 2 4 4 3 2 2" xfId="8054" xr:uid="{7E4D5607-9AAF-484B-A231-0969F8087C0E}"/>
    <cellStyle name="Standaard 4 2 2 4 4 3 2 2 2" xfId="18243" xr:uid="{76BECB27-9AD5-4BB1-A5B8-5888DC9AF4CB}"/>
    <cellStyle name="Standaard 4 2 2 4 4 3 2 2 2 2" xfId="38612" xr:uid="{3EC41D65-1CBB-4A16-9EBC-6B8F9D4905BD}"/>
    <cellStyle name="Standaard 4 2 2 4 4 3 2 2 3" xfId="28428" xr:uid="{89A1CBF3-1CB8-4E20-B400-B8196405B173}"/>
    <cellStyle name="Standaard 4 2 2 4 4 3 2 3" xfId="15106" xr:uid="{42B4D266-C1C6-4E4B-83AA-578EF0D24921}"/>
    <cellStyle name="Standaard 4 2 2 4 4 3 2 3 2" xfId="35475" xr:uid="{7BA32542-3FEC-4883-9FF6-4CD2FECFD16A}"/>
    <cellStyle name="Standaard 4 2 2 4 4 3 2 4" xfId="25291" xr:uid="{3AE87D22-6711-41CB-9FCB-2BB7C24E5D16}"/>
    <cellStyle name="Standaard 4 2 2 4 4 3 3" xfId="8053" xr:uid="{24A4054F-1807-46E1-B659-B103BD627577}"/>
    <cellStyle name="Standaard 4 2 2 4 4 3 3 2" xfId="18242" xr:uid="{A8CB3753-07B6-4479-A5C7-5F0B48534936}"/>
    <cellStyle name="Standaard 4 2 2 4 4 3 3 2 2" xfId="38611" xr:uid="{BD04A77A-9816-434D-83A1-2718A7DF06C6}"/>
    <cellStyle name="Standaard 4 2 2 4 4 3 3 3" xfId="28427" xr:uid="{E9A4A323-C872-42FB-8E5B-00766B58F39C}"/>
    <cellStyle name="Standaard 4 2 2 4 4 3 4" xfId="12563" xr:uid="{822702A2-8C31-4CB8-B133-DFFBEBF01185}"/>
    <cellStyle name="Standaard 4 2 2 4 4 3 4 2" xfId="32932" xr:uid="{40DA8605-E2AF-43F5-A5AE-622E0115F587}"/>
    <cellStyle name="Standaard 4 2 2 4 4 3 5" xfId="22748" xr:uid="{78FB063E-DE25-4178-9C5F-FEB48E7E2729}"/>
    <cellStyle name="Standaard 4 2 2 4 4 4" xfId="3233" xr:uid="{FB7F695E-1606-44ED-B573-4D15CCD9B91F}"/>
    <cellStyle name="Standaard 4 2 2 4 4 4 2" xfId="8055" xr:uid="{65C2370A-C9CA-47AF-ABCB-C56C54F26BA0}"/>
    <cellStyle name="Standaard 4 2 2 4 4 4 2 2" xfId="18244" xr:uid="{B0C11841-5A3C-495E-8ECA-26A8736BA2B4}"/>
    <cellStyle name="Standaard 4 2 2 4 4 4 2 2 2" xfId="38613" xr:uid="{1FA6D63D-8D60-4F10-81E6-6A91B7A6BF19}"/>
    <cellStyle name="Standaard 4 2 2 4 4 4 2 3" xfId="28429" xr:uid="{A83F777A-DA0D-4F92-97F6-CE0DBC17B64A}"/>
    <cellStyle name="Standaard 4 2 2 4 4 4 3" xfId="13411" xr:uid="{6AB36A63-A30B-4614-9E21-1C6011B2502A}"/>
    <cellStyle name="Standaard 4 2 2 4 4 4 3 2" xfId="33780" xr:uid="{4688BD6B-0431-4187-9C72-B85C1D6564E5}"/>
    <cellStyle name="Standaard 4 2 2 4 4 4 4" xfId="23596" xr:uid="{E6CF8E42-70E9-4217-B891-FD119C67E3A6}"/>
    <cellStyle name="Standaard 4 2 2 4 4 5" xfId="8050" xr:uid="{690258E4-B2F0-41C7-9B87-2D9CF5DAC189}"/>
    <cellStyle name="Standaard 4 2 2 4 4 5 2" xfId="18239" xr:uid="{97EA2D55-131D-4995-ABC2-D892602C81EB}"/>
    <cellStyle name="Standaard 4 2 2 4 4 5 2 2" xfId="38608" xr:uid="{1BFCA2B8-51DE-4CBD-BB3A-909B5891ED10}"/>
    <cellStyle name="Standaard 4 2 2 4 4 5 3" xfId="28424" xr:uid="{C5EF9BE4-81F9-46E6-8DA1-2BA9D2C99046}"/>
    <cellStyle name="Standaard 4 2 2 4 4 6" xfId="10868" xr:uid="{DE51B846-BD7F-4C61-B946-4FF7D0CE6AF7}"/>
    <cellStyle name="Standaard 4 2 2 4 4 6 2" xfId="31237" xr:uid="{2466A7E3-5401-463B-88F3-3364715654A2}"/>
    <cellStyle name="Standaard 4 2 2 4 4 7" xfId="21053" xr:uid="{63C48D86-0793-4481-A713-54C958EB2E9C}"/>
    <cellStyle name="Standaard 4 2 2 4 5" xfId="1112" xr:uid="{23F3DF68-87B4-4F2C-96AD-E8C696B723E5}"/>
    <cellStyle name="Standaard 4 2 2 4 5 2" xfId="3657" xr:uid="{F9BA23D9-FA84-4E7A-94CF-3AAA6FF15B0A}"/>
    <cellStyle name="Standaard 4 2 2 4 5 2 2" xfId="8057" xr:uid="{03F92A88-9B3C-4CCF-8CC6-25EED5FA5994}"/>
    <cellStyle name="Standaard 4 2 2 4 5 2 2 2" xfId="18246" xr:uid="{E593CFB0-1167-4354-A64C-BFF4CE7E4F61}"/>
    <cellStyle name="Standaard 4 2 2 4 5 2 2 2 2" xfId="38615" xr:uid="{9030B00F-FEB7-47EC-862C-A14A73421198}"/>
    <cellStyle name="Standaard 4 2 2 4 5 2 2 3" xfId="28431" xr:uid="{E966AC90-134C-4483-8219-B56D4D056083}"/>
    <cellStyle name="Standaard 4 2 2 4 5 2 3" xfId="13835" xr:uid="{7DEFE03A-558C-4F5E-B96F-9D2B28CAB8E3}"/>
    <cellStyle name="Standaard 4 2 2 4 5 2 3 2" xfId="34204" xr:uid="{E9CCA5C6-73EA-41AC-85FF-46CFDBB0EBF7}"/>
    <cellStyle name="Standaard 4 2 2 4 5 2 4" xfId="24020" xr:uid="{D99E2C8A-E544-42B9-99F3-58B3EA7CF50B}"/>
    <cellStyle name="Standaard 4 2 2 4 5 3" xfId="8056" xr:uid="{7D33D4A5-CFFE-48DA-AD5C-5B3017FA4A4A}"/>
    <cellStyle name="Standaard 4 2 2 4 5 3 2" xfId="18245" xr:uid="{55B9FC30-D83F-4918-8E2A-532ED3DAC963}"/>
    <cellStyle name="Standaard 4 2 2 4 5 3 2 2" xfId="38614" xr:uid="{EC211BCD-D990-41FF-A7BC-B9B083982F44}"/>
    <cellStyle name="Standaard 4 2 2 4 5 3 3" xfId="28430" xr:uid="{AFD1B0B2-7668-4322-8E36-84C14D1D770B}"/>
    <cellStyle name="Standaard 4 2 2 4 5 4" xfId="11292" xr:uid="{810D7F88-213A-47E7-B3E1-21D08033FF60}"/>
    <cellStyle name="Standaard 4 2 2 4 5 4 2" xfId="31661" xr:uid="{349EF254-2F94-4604-902E-6AFDE55D9DD9}"/>
    <cellStyle name="Standaard 4 2 2 4 5 5" xfId="21477" xr:uid="{13B6F806-AC63-44C8-A69A-5B883EFE8E51}"/>
    <cellStyle name="Standaard 4 2 2 4 6" xfId="1959" xr:uid="{54DDFDC2-6905-4E34-AFAC-3CD4BCD4D933}"/>
    <cellStyle name="Standaard 4 2 2 4 6 2" xfId="4504" xr:uid="{3B9478A5-AF63-4DE4-93C9-3C46F74C15E9}"/>
    <cellStyle name="Standaard 4 2 2 4 6 2 2" xfId="8059" xr:uid="{880B95AD-3868-490E-B972-5484AD2471E7}"/>
    <cellStyle name="Standaard 4 2 2 4 6 2 2 2" xfId="18248" xr:uid="{CD944C3F-DECC-48EA-8BFB-580E3C7688DF}"/>
    <cellStyle name="Standaard 4 2 2 4 6 2 2 2 2" xfId="38617" xr:uid="{3E48CE1C-3C28-46F1-8380-ACFE86572247}"/>
    <cellStyle name="Standaard 4 2 2 4 6 2 2 3" xfId="28433" xr:uid="{B35357C4-84EE-47B8-99CF-8AD8D26362A7}"/>
    <cellStyle name="Standaard 4 2 2 4 6 2 3" xfId="14682" xr:uid="{E4FD2E06-8EEC-4609-9CAF-77FDACF069B8}"/>
    <cellStyle name="Standaard 4 2 2 4 6 2 3 2" xfId="35051" xr:uid="{DF723C6F-6F39-4C9C-AAE1-6469CACF3492}"/>
    <cellStyle name="Standaard 4 2 2 4 6 2 4" xfId="24867" xr:uid="{B3DF2E22-8815-4DD0-BDC1-36D376A42BC0}"/>
    <cellStyle name="Standaard 4 2 2 4 6 3" xfId="8058" xr:uid="{E9817701-85B0-457F-942D-E5FD8B0FE140}"/>
    <cellStyle name="Standaard 4 2 2 4 6 3 2" xfId="18247" xr:uid="{8DF8017D-1408-447C-ABF9-F199AC31BA0C}"/>
    <cellStyle name="Standaard 4 2 2 4 6 3 2 2" xfId="38616" xr:uid="{D430B16A-1ABF-40FE-AE67-42FA4BBF6A04}"/>
    <cellStyle name="Standaard 4 2 2 4 6 3 3" xfId="28432" xr:uid="{7E3141B3-1244-4972-824E-A7C2CD21CEEB}"/>
    <cellStyle name="Standaard 4 2 2 4 6 4" xfId="12139" xr:uid="{B34A91C6-86EC-4E77-8A43-17379F73A80F}"/>
    <cellStyle name="Standaard 4 2 2 4 6 4 2" xfId="32508" xr:uid="{8B64300A-9E6E-405E-80BF-BA6A6708CA86}"/>
    <cellStyle name="Standaard 4 2 2 4 6 5" xfId="22324" xr:uid="{E17AE466-C9AE-4DCE-9723-FD639F4EB7B0}"/>
    <cellStyle name="Standaard 4 2 2 4 7" xfId="2809" xr:uid="{ABED382B-C96F-4B79-AB07-33D62183E231}"/>
    <cellStyle name="Standaard 4 2 2 4 7 2" xfId="8060" xr:uid="{10847B53-D81D-4848-B51B-6361AC988272}"/>
    <cellStyle name="Standaard 4 2 2 4 7 2 2" xfId="18249" xr:uid="{9AC2C2D7-3486-402D-A4B3-33214B09CF73}"/>
    <cellStyle name="Standaard 4 2 2 4 7 2 2 2" xfId="38618" xr:uid="{1A9DD048-5D17-4D59-AC1E-F55655BD4C46}"/>
    <cellStyle name="Standaard 4 2 2 4 7 2 3" xfId="28434" xr:uid="{99A5D46C-B946-4E69-A1D3-9F0D2F925C3D}"/>
    <cellStyle name="Standaard 4 2 2 4 7 3" xfId="12987" xr:uid="{67D7B880-BED6-4D7A-9375-505175BE06B6}"/>
    <cellStyle name="Standaard 4 2 2 4 7 3 2" xfId="33356" xr:uid="{559FC669-FA5C-4CAF-BE56-8C9198CB5397}"/>
    <cellStyle name="Standaard 4 2 2 4 7 4" xfId="23172" xr:uid="{4EBECE66-6CBB-4A57-B6C8-6D46CBCBD7E4}"/>
    <cellStyle name="Standaard 4 2 2 4 8" xfId="8025" xr:uid="{E69289E9-BAE1-43E3-8ECE-9F0A24A2B14F}"/>
    <cellStyle name="Standaard 4 2 2 4 8 2" xfId="18214" xr:uid="{C875EB7F-7E16-4007-8704-746A3C6110E0}"/>
    <cellStyle name="Standaard 4 2 2 4 8 2 2" xfId="38583" xr:uid="{388A3B03-A68F-435C-AC0E-0F73D06C8710}"/>
    <cellStyle name="Standaard 4 2 2 4 8 3" xfId="28399" xr:uid="{2AE2BD9C-8898-4196-9FD5-9C17A4F5F5F9}"/>
    <cellStyle name="Standaard 4 2 2 4 9" xfId="10444" xr:uid="{287A517D-8B86-497C-9C0E-127A062DCF43}"/>
    <cellStyle name="Standaard 4 2 2 4 9 2" xfId="30813" xr:uid="{FF73C46A-C008-4D37-934C-07820A7DEAA0}"/>
    <cellStyle name="Standaard 4 2 2 5" xfId="196" xr:uid="{CB1C2FFA-93B4-48D3-9CEA-E42A2F375FEA}"/>
    <cellStyle name="Standaard 4 2 2 5 2" xfId="754" xr:uid="{A01CD984-3503-4AEE-8FB4-15608CE0BC3F}"/>
    <cellStyle name="Standaard 4 2 2 5 2 2" xfId="1604" xr:uid="{B98459AB-7061-4CF3-A6DA-7F6C4424A840}"/>
    <cellStyle name="Standaard 4 2 2 5 2 2 2" xfId="4149" xr:uid="{EC913289-1D8D-48D5-BEFA-AD7F407FFD1F}"/>
    <cellStyle name="Standaard 4 2 2 5 2 2 2 2" xfId="8064" xr:uid="{E9C94BC8-F905-417C-BBC8-7AAAC1736B1D}"/>
    <cellStyle name="Standaard 4 2 2 5 2 2 2 2 2" xfId="18253" xr:uid="{1E4F163A-FB26-4326-B4D7-DC54B0392319}"/>
    <cellStyle name="Standaard 4 2 2 5 2 2 2 2 2 2" xfId="38622" xr:uid="{1F3793DE-4C22-4FFA-A94F-0B1A563C48CE}"/>
    <cellStyle name="Standaard 4 2 2 5 2 2 2 2 3" xfId="28438" xr:uid="{5E77DA08-3533-445B-B726-F6F2EC20A3D0}"/>
    <cellStyle name="Standaard 4 2 2 5 2 2 2 3" xfId="14327" xr:uid="{4923998C-2550-4E93-901C-57B6DA420221}"/>
    <cellStyle name="Standaard 4 2 2 5 2 2 2 3 2" xfId="34696" xr:uid="{5EBED85F-DABE-4660-9DCB-3AB10D28D45A}"/>
    <cellStyle name="Standaard 4 2 2 5 2 2 2 4" xfId="24512" xr:uid="{52F5A18D-27BA-40B2-808D-3B12ACD1887F}"/>
    <cellStyle name="Standaard 4 2 2 5 2 2 3" xfId="8063" xr:uid="{70123243-4326-474B-896E-0F623B4DE4AC}"/>
    <cellStyle name="Standaard 4 2 2 5 2 2 3 2" xfId="18252" xr:uid="{C864CE3F-625A-46DA-81C6-A290EA3F3D9E}"/>
    <cellStyle name="Standaard 4 2 2 5 2 2 3 2 2" xfId="38621" xr:uid="{33E0E8BE-1AFC-4D8A-B3C1-843A83411203}"/>
    <cellStyle name="Standaard 4 2 2 5 2 2 3 3" xfId="28437" xr:uid="{508FFA6E-3944-4884-A4E8-7D92CB58459E}"/>
    <cellStyle name="Standaard 4 2 2 5 2 2 4" xfId="11784" xr:uid="{B8A5E522-6EB4-4B93-8584-22B59AF9ABFD}"/>
    <cellStyle name="Standaard 4 2 2 5 2 2 4 2" xfId="32153" xr:uid="{4D5C54A5-6D77-4A97-8BAD-F5680C7114C1}"/>
    <cellStyle name="Standaard 4 2 2 5 2 2 5" xfId="21969" xr:uid="{B617A665-772C-4A96-978A-FC38C3554690}"/>
    <cellStyle name="Standaard 4 2 2 5 2 3" xfId="2451" xr:uid="{B8D79655-CAC6-4DD1-AFA6-5D720A49A2C5}"/>
    <cellStyle name="Standaard 4 2 2 5 2 3 2" xfId="4996" xr:uid="{B1FA6E80-1D15-496F-8F8D-4765FBFE66A6}"/>
    <cellStyle name="Standaard 4 2 2 5 2 3 2 2" xfId="8066" xr:uid="{71F36EC5-95DD-439F-B7A9-4EFCE8FFEC15}"/>
    <cellStyle name="Standaard 4 2 2 5 2 3 2 2 2" xfId="18255" xr:uid="{AB25A366-AA44-467A-8D0E-5E1A9C4966BF}"/>
    <cellStyle name="Standaard 4 2 2 5 2 3 2 2 2 2" xfId="38624" xr:uid="{8AC98F12-7DE5-4486-ABF0-895D97EADB10}"/>
    <cellStyle name="Standaard 4 2 2 5 2 3 2 2 3" xfId="28440" xr:uid="{81C07D64-DD9B-4A41-A804-45C20D6B5706}"/>
    <cellStyle name="Standaard 4 2 2 5 2 3 2 3" xfId="15174" xr:uid="{ED8E10B7-E478-4125-A718-A60AAE446610}"/>
    <cellStyle name="Standaard 4 2 2 5 2 3 2 3 2" xfId="35543" xr:uid="{E796FAD7-A0C9-493B-A152-0952208E32F0}"/>
    <cellStyle name="Standaard 4 2 2 5 2 3 2 4" xfId="25359" xr:uid="{C319A65D-E15B-495D-AE61-E9E3FF127AD8}"/>
    <cellStyle name="Standaard 4 2 2 5 2 3 3" xfId="8065" xr:uid="{77F68725-EC9E-4018-9264-F0818382BE7D}"/>
    <cellStyle name="Standaard 4 2 2 5 2 3 3 2" xfId="18254" xr:uid="{7EB932F0-8662-4100-BD01-3BDA3FA4C048}"/>
    <cellStyle name="Standaard 4 2 2 5 2 3 3 2 2" xfId="38623" xr:uid="{4A1DF640-8C21-4465-B53B-8C99007E8E25}"/>
    <cellStyle name="Standaard 4 2 2 5 2 3 3 3" xfId="28439" xr:uid="{42192B1E-8BD9-481C-8BAB-C6FB1BA75849}"/>
    <cellStyle name="Standaard 4 2 2 5 2 3 4" xfId="12631" xr:uid="{F3DAE9B8-9299-4B33-8BB8-1AC241189D20}"/>
    <cellStyle name="Standaard 4 2 2 5 2 3 4 2" xfId="33000" xr:uid="{EC4DE29A-91D1-4EEA-AFA2-6EB8010FC68E}"/>
    <cellStyle name="Standaard 4 2 2 5 2 3 5" xfId="22816" xr:uid="{6A23F804-91F0-4856-B971-F46349D94D75}"/>
    <cellStyle name="Standaard 4 2 2 5 2 4" xfId="3301" xr:uid="{1ECFB51E-5052-4D7D-83C5-728A413B11EF}"/>
    <cellStyle name="Standaard 4 2 2 5 2 4 2" xfId="8067" xr:uid="{9DC762CD-6AD5-42E4-A267-B07D65D38174}"/>
    <cellStyle name="Standaard 4 2 2 5 2 4 2 2" xfId="18256" xr:uid="{4D16319D-E07B-44E5-BEFA-329DF3441F62}"/>
    <cellStyle name="Standaard 4 2 2 5 2 4 2 2 2" xfId="38625" xr:uid="{7F8FD01D-DAE9-4AFE-8E29-C7F782B6B539}"/>
    <cellStyle name="Standaard 4 2 2 5 2 4 2 3" xfId="28441" xr:uid="{F6D40F89-8908-43EE-9DCB-AA1A5388AAC6}"/>
    <cellStyle name="Standaard 4 2 2 5 2 4 3" xfId="13479" xr:uid="{7F9C9243-9C40-40DC-8A24-48D3203E98C6}"/>
    <cellStyle name="Standaard 4 2 2 5 2 4 3 2" xfId="33848" xr:uid="{C4570822-EE91-420B-8A43-3B2CB1632F5F}"/>
    <cellStyle name="Standaard 4 2 2 5 2 4 4" xfId="23664" xr:uid="{D7A062C4-2C52-4740-8431-C8C0EF2B3A1D}"/>
    <cellStyle name="Standaard 4 2 2 5 2 5" xfId="8062" xr:uid="{37B06EC0-4885-4A5E-9990-323D09EEC57D}"/>
    <cellStyle name="Standaard 4 2 2 5 2 5 2" xfId="18251" xr:uid="{419B2E4D-60D3-48CC-96E2-A331CC1EEBBF}"/>
    <cellStyle name="Standaard 4 2 2 5 2 5 2 2" xfId="38620" xr:uid="{69FF8170-581D-4C8C-89A0-D6777907B97D}"/>
    <cellStyle name="Standaard 4 2 2 5 2 5 3" xfId="28436" xr:uid="{3A6A823B-435F-41A3-A77B-6C7770B6EA98}"/>
    <cellStyle name="Standaard 4 2 2 5 2 6" xfId="10936" xr:uid="{E52864E7-72EB-426E-AA3E-E7294823C048}"/>
    <cellStyle name="Standaard 4 2 2 5 2 6 2" xfId="31305" xr:uid="{484BE331-4461-4629-B5DC-E58EC6115015}"/>
    <cellStyle name="Standaard 4 2 2 5 2 7" xfId="21121" xr:uid="{0B52837C-BB55-472C-8093-DCF333DBBFAF}"/>
    <cellStyle name="Standaard 4 2 2 5 3" xfId="1180" xr:uid="{CDEF8418-8830-48E6-B961-07F321BCECB2}"/>
    <cellStyle name="Standaard 4 2 2 5 3 2" xfId="3725" xr:uid="{01E7AA88-826A-4E8E-BE4F-F6CD79E976D7}"/>
    <cellStyle name="Standaard 4 2 2 5 3 2 2" xfId="8069" xr:uid="{5E91ABD8-9141-4F52-8CC8-D3B02041CF8C}"/>
    <cellStyle name="Standaard 4 2 2 5 3 2 2 2" xfId="18258" xr:uid="{4ACA7016-21B1-4BC0-8BA7-0F43E308DA2F}"/>
    <cellStyle name="Standaard 4 2 2 5 3 2 2 2 2" xfId="38627" xr:uid="{7D37E87D-AE92-46C9-8435-A7ACEE7F695D}"/>
    <cellStyle name="Standaard 4 2 2 5 3 2 2 3" xfId="28443" xr:uid="{9796E60D-174C-42DB-ACAD-D452982E83BB}"/>
    <cellStyle name="Standaard 4 2 2 5 3 2 3" xfId="13903" xr:uid="{14C3314A-FF6C-49CD-85E6-38F4BB6CF63A}"/>
    <cellStyle name="Standaard 4 2 2 5 3 2 3 2" xfId="34272" xr:uid="{553E1CA6-0119-4EDF-A40E-8DA090E2E64C}"/>
    <cellStyle name="Standaard 4 2 2 5 3 2 4" xfId="24088" xr:uid="{253F3768-FAE5-4A93-933B-3D143906E117}"/>
    <cellStyle name="Standaard 4 2 2 5 3 3" xfId="8068" xr:uid="{EC1117D1-2AB5-4EE9-B9FC-E1B1D66E11EC}"/>
    <cellStyle name="Standaard 4 2 2 5 3 3 2" xfId="18257" xr:uid="{A19CA55D-2C24-484C-B071-BE8F73512BEE}"/>
    <cellStyle name="Standaard 4 2 2 5 3 3 2 2" xfId="38626" xr:uid="{34EA497D-44A3-43F3-A950-CFBB45490E09}"/>
    <cellStyle name="Standaard 4 2 2 5 3 3 3" xfId="28442" xr:uid="{42A95FB5-42A6-49B9-9D86-39DEF615F7D3}"/>
    <cellStyle name="Standaard 4 2 2 5 3 4" xfId="11360" xr:uid="{DB9E998F-F25C-4309-928D-D27CD24E4B36}"/>
    <cellStyle name="Standaard 4 2 2 5 3 4 2" xfId="31729" xr:uid="{0016DA1A-FE27-4A7C-BC0F-DC56F05B4946}"/>
    <cellStyle name="Standaard 4 2 2 5 3 5" xfId="21545" xr:uid="{FCEB78D7-A145-49D0-8CA9-B48F8DD96013}"/>
    <cellStyle name="Standaard 4 2 2 5 4" xfId="2027" xr:uid="{3E5356BD-1DD0-48AF-B02E-281BDF66AA02}"/>
    <cellStyle name="Standaard 4 2 2 5 4 2" xfId="4572" xr:uid="{9AF3C455-C87D-4A6E-9BF5-2D83C4D1197D}"/>
    <cellStyle name="Standaard 4 2 2 5 4 2 2" xfId="8071" xr:uid="{1FF8739C-4F8C-4A99-8F33-BCCA95DA70EB}"/>
    <cellStyle name="Standaard 4 2 2 5 4 2 2 2" xfId="18260" xr:uid="{FA55F6E9-362B-4A22-93A9-27E386105CA2}"/>
    <cellStyle name="Standaard 4 2 2 5 4 2 2 2 2" xfId="38629" xr:uid="{C3B9EF77-7421-4B46-8BFB-EC9D061D7C57}"/>
    <cellStyle name="Standaard 4 2 2 5 4 2 2 3" xfId="28445" xr:uid="{1BDB831D-685D-4505-8533-966FB478C022}"/>
    <cellStyle name="Standaard 4 2 2 5 4 2 3" xfId="14750" xr:uid="{B7423BD9-C9F0-4C14-9C0E-07E455EF0746}"/>
    <cellStyle name="Standaard 4 2 2 5 4 2 3 2" xfId="35119" xr:uid="{1125D37A-1C81-42DB-A681-32DE9413EF7C}"/>
    <cellStyle name="Standaard 4 2 2 5 4 2 4" xfId="24935" xr:uid="{C5DEF816-55F7-4C96-B235-95C6CF3B8991}"/>
    <cellStyle name="Standaard 4 2 2 5 4 3" xfId="8070" xr:uid="{B0E15830-1E59-464C-8A63-EA8C30720694}"/>
    <cellStyle name="Standaard 4 2 2 5 4 3 2" xfId="18259" xr:uid="{C253423D-D88D-4AD6-BFAE-82E076B9F753}"/>
    <cellStyle name="Standaard 4 2 2 5 4 3 2 2" xfId="38628" xr:uid="{63ED1D4C-9E2F-4062-9FE1-FCAF6FC24448}"/>
    <cellStyle name="Standaard 4 2 2 5 4 3 3" xfId="28444" xr:uid="{1C9DCA27-69FB-489E-B901-C51CF6B35AD2}"/>
    <cellStyle name="Standaard 4 2 2 5 4 4" xfId="12207" xr:uid="{BDA68BFC-2216-4023-B454-B848748C839D}"/>
    <cellStyle name="Standaard 4 2 2 5 4 4 2" xfId="32576" xr:uid="{D3E66067-1639-4DBF-853C-F2BC65D6D863}"/>
    <cellStyle name="Standaard 4 2 2 5 4 5" xfId="22392" xr:uid="{B6E604D4-F852-4112-9A46-6A24EE1B0FCE}"/>
    <cellStyle name="Standaard 4 2 2 5 5" xfId="2877" xr:uid="{A28CA031-B64D-461D-9A28-D8242F04AC5A}"/>
    <cellStyle name="Standaard 4 2 2 5 5 2" xfId="8072" xr:uid="{D22679BE-59D3-437A-9EBF-641CAFC0809F}"/>
    <cellStyle name="Standaard 4 2 2 5 5 2 2" xfId="18261" xr:uid="{80A38E32-E56B-44E4-A639-CE06585E908D}"/>
    <cellStyle name="Standaard 4 2 2 5 5 2 2 2" xfId="38630" xr:uid="{79FAB079-66CD-425F-A255-5731C481C26C}"/>
    <cellStyle name="Standaard 4 2 2 5 5 2 3" xfId="28446" xr:uid="{23634440-C35B-4FCA-9885-0F6E0FE38B1B}"/>
    <cellStyle name="Standaard 4 2 2 5 5 3" xfId="13055" xr:uid="{072131A5-5576-494D-B203-D337C712D8C0}"/>
    <cellStyle name="Standaard 4 2 2 5 5 3 2" xfId="33424" xr:uid="{CC2B07A1-66AD-4DBB-8627-C3F0936CBE3F}"/>
    <cellStyle name="Standaard 4 2 2 5 5 4" xfId="23240" xr:uid="{1C98459B-29D7-4EB4-841C-61CCCC5D4E61}"/>
    <cellStyle name="Standaard 4 2 2 5 6" xfId="8061" xr:uid="{6A855C67-8009-48F7-9DBC-F3E4F5E859EE}"/>
    <cellStyle name="Standaard 4 2 2 5 6 2" xfId="18250" xr:uid="{AC81B637-D535-4ED7-9402-60CE450AEA90}"/>
    <cellStyle name="Standaard 4 2 2 5 6 2 2" xfId="38619" xr:uid="{3016D4FF-2FD2-43C2-B6B4-2344C7F5752F}"/>
    <cellStyle name="Standaard 4 2 2 5 6 3" xfId="28435" xr:uid="{705BF39D-FADD-4835-A6A8-ABEB36A107FA}"/>
    <cellStyle name="Standaard 4 2 2 5 7" xfId="10512" xr:uid="{3CE11BE4-D99F-4779-97C1-E3C8CB045026}"/>
    <cellStyle name="Standaard 4 2 2 5 7 2" xfId="30881" xr:uid="{2B06BFB7-CCDB-4853-8E82-0082F091CE74}"/>
    <cellStyle name="Standaard 4 2 2 5 8" xfId="20697" xr:uid="{F552ABB7-9EDD-46D6-887C-726275FB4A2D}"/>
    <cellStyle name="Standaard 4 2 2 6" xfId="465" xr:uid="{6821B5F0-E916-4FA0-AF30-7DD4D2B1BDA3}"/>
    <cellStyle name="Standaard 4 2 2 6 2" xfId="923" xr:uid="{8C3CB820-388A-4465-B88B-E1DA55BE3D77}"/>
    <cellStyle name="Standaard 4 2 2 6 2 2" xfId="1773" xr:uid="{22927032-AC76-4ADA-B308-EF9256E5BEE3}"/>
    <cellStyle name="Standaard 4 2 2 6 2 2 2" xfId="4318" xr:uid="{07404487-7E24-4F4A-AA27-A47673177946}"/>
    <cellStyle name="Standaard 4 2 2 6 2 2 2 2" xfId="8076" xr:uid="{0D610B2A-BB0C-45A6-BE3B-3856ACB37126}"/>
    <cellStyle name="Standaard 4 2 2 6 2 2 2 2 2" xfId="18265" xr:uid="{30F90E9B-110C-493F-9E22-F4C9DBD40DC8}"/>
    <cellStyle name="Standaard 4 2 2 6 2 2 2 2 2 2" xfId="38634" xr:uid="{707EFE56-6C8B-40F6-B098-969C6750585D}"/>
    <cellStyle name="Standaard 4 2 2 6 2 2 2 2 3" xfId="28450" xr:uid="{FB579CA9-204B-4C63-9B47-D8E315CF676B}"/>
    <cellStyle name="Standaard 4 2 2 6 2 2 2 3" xfId="14496" xr:uid="{3AB4F769-3307-4398-8B60-D8BD826E958C}"/>
    <cellStyle name="Standaard 4 2 2 6 2 2 2 3 2" xfId="34865" xr:uid="{94C993FE-0F8E-41BF-A457-E44752AEE073}"/>
    <cellStyle name="Standaard 4 2 2 6 2 2 2 4" xfId="24681" xr:uid="{87A3E27C-FC5A-42AD-8548-054264875316}"/>
    <cellStyle name="Standaard 4 2 2 6 2 2 3" xfId="8075" xr:uid="{B0AE38E9-DD09-4A72-9B92-9AF9E5C5B7CB}"/>
    <cellStyle name="Standaard 4 2 2 6 2 2 3 2" xfId="18264" xr:uid="{F4596E17-BB7A-4E02-B9E6-C9345268E4C0}"/>
    <cellStyle name="Standaard 4 2 2 6 2 2 3 2 2" xfId="38633" xr:uid="{EA90A183-F088-4644-9BB0-533DDA3B38E1}"/>
    <cellStyle name="Standaard 4 2 2 6 2 2 3 3" xfId="28449" xr:uid="{342FB486-B776-4A53-9836-E4B3C6919FEE}"/>
    <cellStyle name="Standaard 4 2 2 6 2 2 4" xfId="11953" xr:uid="{F55D1401-1ECE-4D50-A9DD-A716351D6402}"/>
    <cellStyle name="Standaard 4 2 2 6 2 2 4 2" xfId="32322" xr:uid="{0D71864D-2227-452A-B245-020B2BFF1581}"/>
    <cellStyle name="Standaard 4 2 2 6 2 2 5" xfId="22138" xr:uid="{ED72E370-39A0-4D82-BC4F-627A883B4C86}"/>
    <cellStyle name="Standaard 4 2 2 6 2 3" xfId="2620" xr:uid="{0BA78E0F-B85F-4DF0-8B25-12B1AADCB183}"/>
    <cellStyle name="Standaard 4 2 2 6 2 3 2" xfId="5165" xr:uid="{5BC31620-A67F-44D7-A974-780C654D76CD}"/>
    <cellStyle name="Standaard 4 2 2 6 2 3 2 2" xfId="8078" xr:uid="{1328E22F-F9C5-4786-9E51-38DBBA5AEC37}"/>
    <cellStyle name="Standaard 4 2 2 6 2 3 2 2 2" xfId="18267" xr:uid="{3586B283-7D4C-4FB1-81ED-C2D12687C2CB}"/>
    <cellStyle name="Standaard 4 2 2 6 2 3 2 2 2 2" xfId="38636" xr:uid="{F18BFB17-E0A1-4228-9AED-DBF07E350E39}"/>
    <cellStyle name="Standaard 4 2 2 6 2 3 2 2 3" xfId="28452" xr:uid="{B11CFF7E-3C0D-4882-BA2A-50A74C78984F}"/>
    <cellStyle name="Standaard 4 2 2 6 2 3 2 3" xfId="15343" xr:uid="{ECEF8CA8-AC03-4A2A-B0F1-57C4CDE68B5E}"/>
    <cellStyle name="Standaard 4 2 2 6 2 3 2 3 2" xfId="35712" xr:uid="{69471338-54D5-403E-9A94-0D53C2698CB7}"/>
    <cellStyle name="Standaard 4 2 2 6 2 3 2 4" xfId="25528" xr:uid="{31971FAC-05ED-4139-8D45-3204F38BFA89}"/>
    <cellStyle name="Standaard 4 2 2 6 2 3 3" xfId="8077" xr:uid="{D2322CEE-B68E-475B-AE17-B6E65003FAE7}"/>
    <cellStyle name="Standaard 4 2 2 6 2 3 3 2" xfId="18266" xr:uid="{B52B6465-7D98-47D1-8BCA-B7C5516277D7}"/>
    <cellStyle name="Standaard 4 2 2 6 2 3 3 2 2" xfId="38635" xr:uid="{CEBDE9B1-5FAB-4189-B541-62D4D874D025}"/>
    <cellStyle name="Standaard 4 2 2 6 2 3 3 3" xfId="28451" xr:uid="{4E176F77-4884-4BDC-8B4E-B805139D9CA9}"/>
    <cellStyle name="Standaard 4 2 2 6 2 3 4" xfId="12800" xr:uid="{59D7A3E7-0CD5-413A-A2A4-EA4F817530A4}"/>
    <cellStyle name="Standaard 4 2 2 6 2 3 4 2" xfId="33169" xr:uid="{A7FE3F40-7ED3-44FD-9E7F-F960760C8C96}"/>
    <cellStyle name="Standaard 4 2 2 6 2 3 5" xfId="22985" xr:uid="{D5EEAB82-D8EA-4D76-9C08-5E7588786FBD}"/>
    <cellStyle name="Standaard 4 2 2 6 2 4" xfId="3470" xr:uid="{26259D8E-D1D3-44D5-96D5-5735C4AF04D0}"/>
    <cellStyle name="Standaard 4 2 2 6 2 4 2" xfId="8079" xr:uid="{9884FC30-E814-4AE9-9397-F22D81CC2FA0}"/>
    <cellStyle name="Standaard 4 2 2 6 2 4 2 2" xfId="18268" xr:uid="{DB39BE13-130E-4190-8388-357103123202}"/>
    <cellStyle name="Standaard 4 2 2 6 2 4 2 2 2" xfId="38637" xr:uid="{EB8E8E63-5E6F-4377-871D-C55E0020A44C}"/>
    <cellStyle name="Standaard 4 2 2 6 2 4 2 3" xfId="28453" xr:uid="{E46D24E9-7018-4966-AB6C-2DCD8450CFE8}"/>
    <cellStyle name="Standaard 4 2 2 6 2 4 3" xfId="13648" xr:uid="{6A3F63D3-4DD5-4EE0-8274-1D657D75A9F0}"/>
    <cellStyle name="Standaard 4 2 2 6 2 4 3 2" xfId="34017" xr:uid="{B4A1AA68-36E4-48D6-BE37-D7622754132E}"/>
    <cellStyle name="Standaard 4 2 2 6 2 4 4" xfId="23833" xr:uid="{49D29BEB-6905-47BB-856A-5DE2586D2471}"/>
    <cellStyle name="Standaard 4 2 2 6 2 5" xfId="8074" xr:uid="{3926316C-D25E-4967-8895-B4066746158A}"/>
    <cellStyle name="Standaard 4 2 2 6 2 5 2" xfId="18263" xr:uid="{E4DB3B57-B596-4A7E-9F68-59B52A9DEF9D}"/>
    <cellStyle name="Standaard 4 2 2 6 2 5 2 2" xfId="38632" xr:uid="{D3B9740B-50BF-4ECD-87E8-A24E541DE230}"/>
    <cellStyle name="Standaard 4 2 2 6 2 5 3" xfId="28448" xr:uid="{8B0B197E-568A-46DC-9DFD-1F76E1C03A72}"/>
    <cellStyle name="Standaard 4 2 2 6 2 6" xfId="11105" xr:uid="{7D873BFD-FC5A-4B67-8052-F4F70556896A}"/>
    <cellStyle name="Standaard 4 2 2 6 2 6 2" xfId="31474" xr:uid="{03E647C9-7C9E-4272-A2C0-805141BEABEC}"/>
    <cellStyle name="Standaard 4 2 2 6 2 7" xfId="21290" xr:uid="{F22D6BD4-12F6-4BA8-8564-C5B773CF934F}"/>
    <cellStyle name="Standaard 4 2 2 6 3" xfId="1349" xr:uid="{94FA5F01-E6F0-4C81-87B1-84D8492C5D89}"/>
    <cellStyle name="Standaard 4 2 2 6 3 2" xfId="3894" xr:uid="{FC250F65-EE69-4D8E-AADE-5F36BC07874D}"/>
    <cellStyle name="Standaard 4 2 2 6 3 2 2" xfId="8081" xr:uid="{7AA3F42B-74D6-4556-9D4E-09C2F8FCA30C}"/>
    <cellStyle name="Standaard 4 2 2 6 3 2 2 2" xfId="18270" xr:uid="{57E6C10D-5FEF-4C9B-B8BD-005621A26C7B}"/>
    <cellStyle name="Standaard 4 2 2 6 3 2 2 2 2" xfId="38639" xr:uid="{EA404A2F-C1E2-42A5-9399-D354FB744312}"/>
    <cellStyle name="Standaard 4 2 2 6 3 2 2 3" xfId="28455" xr:uid="{DF1B92FD-8A1F-4DAB-9175-4E41CB1FADA6}"/>
    <cellStyle name="Standaard 4 2 2 6 3 2 3" xfId="14072" xr:uid="{081C27A5-00F8-46F0-8E0A-63EA1253321B}"/>
    <cellStyle name="Standaard 4 2 2 6 3 2 3 2" xfId="34441" xr:uid="{DDC2BCA8-75D9-4B89-88F0-AE00E68677A0}"/>
    <cellStyle name="Standaard 4 2 2 6 3 2 4" xfId="24257" xr:uid="{85F44001-5978-400E-85C2-8955F8B44520}"/>
    <cellStyle name="Standaard 4 2 2 6 3 3" xfId="8080" xr:uid="{621E3244-9781-471F-82B9-B457D89A9416}"/>
    <cellStyle name="Standaard 4 2 2 6 3 3 2" xfId="18269" xr:uid="{44AFF981-3CF1-4070-AA54-BAAB2242E5A6}"/>
    <cellStyle name="Standaard 4 2 2 6 3 3 2 2" xfId="38638" xr:uid="{DFED5508-AA33-4C45-A21B-407886642CCF}"/>
    <cellStyle name="Standaard 4 2 2 6 3 3 3" xfId="28454" xr:uid="{9BCF4F11-AAED-421F-B7CC-C9CD58FFDA13}"/>
    <cellStyle name="Standaard 4 2 2 6 3 4" xfId="11529" xr:uid="{23674422-CBEC-4425-BF0F-80B1B541A07C}"/>
    <cellStyle name="Standaard 4 2 2 6 3 4 2" xfId="31898" xr:uid="{50AB187E-9F4E-43DE-A67B-22CF7A0A0D14}"/>
    <cellStyle name="Standaard 4 2 2 6 3 5" xfId="21714" xr:uid="{9EB8FBF0-2971-4016-9332-C0A3333F430E}"/>
    <cellStyle name="Standaard 4 2 2 6 4" xfId="2196" xr:uid="{E7BC0A81-B83D-4300-B6AE-E9DC53D808CD}"/>
    <cellStyle name="Standaard 4 2 2 6 4 2" xfId="4741" xr:uid="{B8BE4EAC-DBF4-434D-837A-50A106C0C7C0}"/>
    <cellStyle name="Standaard 4 2 2 6 4 2 2" xfId="8083" xr:uid="{82314EC9-8CCF-4B9C-99D7-CD25C50EB4D2}"/>
    <cellStyle name="Standaard 4 2 2 6 4 2 2 2" xfId="18272" xr:uid="{43E2E359-4238-4C2E-845C-E539D02E6E39}"/>
    <cellStyle name="Standaard 4 2 2 6 4 2 2 2 2" xfId="38641" xr:uid="{9313DB5C-FF41-493F-9E19-FCBEE5F4A866}"/>
    <cellStyle name="Standaard 4 2 2 6 4 2 2 3" xfId="28457" xr:uid="{65248886-81E4-4DCB-AC54-C02190F7E458}"/>
    <cellStyle name="Standaard 4 2 2 6 4 2 3" xfId="14919" xr:uid="{9BC93A26-DEDC-4D6B-A747-DA5ED6836CA6}"/>
    <cellStyle name="Standaard 4 2 2 6 4 2 3 2" xfId="35288" xr:uid="{D4FBEE21-3A2E-4952-9887-5084B428107A}"/>
    <cellStyle name="Standaard 4 2 2 6 4 2 4" xfId="25104" xr:uid="{3DB3A736-920F-431A-B875-5BA094D2DA6D}"/>
    <cellStyle name="Standaard 4 2 2 6 4 3" xfId="8082" xr:uid="{C4782A9F-2D3A-47E1-9ACD-D9EC81B23FAD}"/>
    <cellStyle name="Standaard 4 2 2 6 4 3 2" xfId="18271" xr:uid="{EE713293-3870-4101-932D-ED09E5E838A3}"/>
    <cellStyle name="Standaard 4 2 2 6 4 3 2 2" xfId="38640" xr:uid="{261448C4-08D1-4BF4-819A-6D8D41F7D689}"/>
    <cellStyle name="Standaard 4 2 2 6 4 3 3" xfId="28456" xr:uid="{D51302DF-2ACF-496F-9C67-D9BDB7BB3AC0}"/>
    <cellStyle name="Standaard 4 2 2 6 4 4" xfId="12376" xr:uid="{22F3FAFD-7C10-49CD-AC7D-FE234B15035E}"/>
    <cellStyle name="Standaard 4 2 2 6 4 4 2" xfId="32745" xr:uid="{5E4A174E-87A6-4600-B628-B4C802805626}"/>
    <cellStyle name="Standaard 4 2 2 6 4 5" xfId="22561" xr:uid="{B2E7D348-CBD7-477F-8F92-EC1434A313E3}"/>
    <cellStyle name="Standaard 4 2 2 6 5" xfId="3046" xr:uid="{20DCF031-C724-4E27-8228-0B16DE3AE695}"/>
    <cellStyle name="Standaard 4 2 2 6 5 2" xfId="8084" xr:uid="{F965C949-DBB6-4ADF-966F-A9380140D53D}"/>
    <cellStyle name="Standaard 4 2 2 6 5 2 2" xfId="18273" xr:uid="{52CBA0A3-5758-4B8B-BC37-09CE993EB115}"/>
    <cellStyle name="Standaard 4 2 2 6 5 2 2 2" xfId="38642" xr:uid="{0E9E8BF3-DCE9-4298-B3A3-811D3A150F06}"/>
    <cellStyle name="Standaard 4 2 2 6 5 2 3" xfId="28458" xr:uid="{F2150C09-B73F-4EB2-BDCB-54CD78772D49}"/>
    <cellStyle name="Standaard 4 2 2 6 5 3" xfId="13224" xr:uid="{3F4A351D-8ED7-406F-AE08-D9B416766432}"/>
    <cellStyle name="Standaard 4 2 2 6 5 3 2" xfId="33593" xr:uid="{208147B4-160A-45B5-89B7-CE43F5163A7C}"/>
    <cellStyle name="Standaard 4 2 2 6 5 4" xfId="23409" xr:uid="{5D4A4A6D-FC76-465F-AB86-E33144E5CB22}"/>
    <cellStyle name="Standaard 4 2 2 6 6" xfId="8073" xr:uid="{0438BFC4-1A25-473F-8A12-2576DA62FF7E}"/>
    <cellStyle name="Standaard 4 2 2 6 6 2" xfId="18262" xr:uid="{35624411-0A02-4A62-8E88-DA3FE41DCE36}"/>
    <cellStyle name="Standaard 4 2 2 6 6 2 2" xfId="38631" xr:uid="{DFF386B9-A8C8-476A-90C1-8782B1AA876F}"/>
    <cellStyle name="Standaard 4 2 2 6 6 3" xfId="28447" xr:uid="{1BA5C19D-C424-4597-A3AA-963EB82D7948}"/>
    <cellStyle name="Standaard 4 2 2 6 7" xfId="10681" xr:uid="{FB15C7D7-8171-47EF-A87D-969CE763782D}"/>
    <cellStyle name="Standaard 4 2 2 6 7 2" xfId="31050" xr:uid="{598A8227-9473-4315-8186-9E1F36CE15C8}"/>
    <cellStyle name="Standaard 4 2 2 6 8" xfId="20866" xr:uid="{0EA61E52-230E-41D8-B194-0FFF08048ABB}"/>
    <cellStyle name="Standaard 4 2 2 7" xfId="551" xr:uid="{A42E8939-CC86-4239-BF2C-25D4C45B2EA5}"/>
    <cellStyle name="Standaard 4 2 2 7 2" xfId="977" xr:uid="{A6ADE2B6-9B5C-4ECF-B88D-50D621ED71FB}"/>
    <cellStyle name="Standaard 4 2 2 7 2 2" xfId="1827" xr:uid="{D47FBAD3-B4DD-46FE-9EE6-CE54BB637002}"/>
    <cellStyle name="Standaard 4 2 2 7 2 2 2" xfId="4372" xr:uid="{58862739-1653-4021-929F-28559AB30A83}"/>
    <cellStyle name="Standaard 4 2 2 7 2 2 2 2" xfId="8088" xr:uid="{51EED1F8-5D19-4488-9A81-22E254C41DF5}"/>
    <cellStyle name="Standaard 4 2 2 7 2 2 2 2 2" xfId="18277" xr:uid="{120F78F6-3520-4862-AF31-5FB9A6345359}"/>
    <cellStyle name="Standaard 4 2 2 7 2 2 2 2 2 2" xfId="38646" xr:uid="{C186E69C-9A79-46B3-A16A-9C1BB6B304AC}"/>
    <cellStyle name="Standaard 4 2 2 7 2 2 2 2 3" xfId="28462" xr:uid="{2603CD82-3DA1-4BB3-8E5B-8AF2D4537E43}"/>
    <cellStyle name="Standaard 4 2 2 7 2 2 2 3" xfId="14550" xr:uid="{EA54E009-7169-4715-9423-E0B607196D1D}"/>
    <cellStyle name="Standaard 4 2 2 7 2 2 2 3 2" xfId="34919" xr:uid="{02269886-CFF0-4813-B339-CFD154943838}"/>
    <cellStyle name="Standaard 4 2 2 7 2 2 2 4" xfId="24735" xr:uid="{ECB3D372-BA96-4791-B7BA-814792504B8B}"/>
    <cellStyle name="Standaard 4 2 2 7 2 2 3" xfId="8087" xr:uid="{9EB58DA7-94CA-4835-A47F-E4CAF86987B7}"/>
    <cellStyle name="Standaard 4 2 2 7 2 2 3 2" xfId="18276" xr:uid="{6016280D-1ACF-4B53-A579-4B874848B408}"/>
    <cellStyle name="Standaard 4 2 2 7 2 2 3 2 2" xfId="38645" xr:uid="{CCC43332-26C4-43D8-9DBF-425A7512EE44}"/>
    <cellStyle name="Standaard 4 2 2 7 2 2 3 3" xfId="28461" xr:uid="{2040E7EF-3FB7-4777-A6A8-17591884765D}"/>
    <cellStyle name="Standaard 4 2 2 7 2 2 4" xfId="12007" xr:uid="{8456ED9C-9084-41E3-8C01-7577FA9EF297}"/>
    <cellStyle name="Standaard 4 2 2 7 2 2 4 2" xfId="32376" xr:uid="{AFEA3E40-81FE-4B87-A189-EF866301EAD4}"/>
    <cellStyle name="Standaard 4 2 2 7 2 2 5" xfId="22192" xr:uid="{8609C4E1-6DFD-4A68-A634-34107A6F3AA6}"/>
    <cellStyle name="Standaard 4 2 2 7 2 3" xfId="2674" xr:uid="{A109C5ED-C1FA-4CDB-BD18-1DF5462121F4}"/>
    <cellStyle name="Standaard 4 2 2 7 2 3 2" xfId="5219" xr:uid="{0667602B-C7F9-40C8-A110-2D6DF2C96261}"/>
    <cellStyle name="Standaard 4 2 2 7 2 3 2 2" xfId="8090" xr:uid="{01CC3D67-AF2C-4A08-BC67-079C5BB7A6C6}"/>
    <cellStyle name="Standaard 4 2 2 7 2 3 2 2 2" xfId="18279" xr:uid="{B1D5790F-D569-4964-BAC3-B70EB177605C}"/>
    <cellStyle name="Standaard 4 2 2 7 2 3 2 2 2 2" xfId="38648" xr:uid="{3B14585A-A314-4599-B239-07EEC2ACDE76}"/>
    <cellStyle name="Standaard 4 2 2 7 2 3 2 2 3" xfId="28464" xr:uid="{4FD4EBAD-4764-426E-BA93-343C2200658B}"/>
    <cellStyle name="Standaard 4 2 2 7 2 3 2 3" xfId="15397" xr:uid="{06B4F98E-0C2E-4D25-87A6-90294CB21AC5}"/>
    <cellStyle name="Standaard 4 2 2 7 2 3 2 3 2" xfId="35766" xr:uid="{9E5A31AC-5845-4A2F-B954-B40DB2D233B0}"/>
    <cellStyle name="Standaard 4 2 2 7 2 3 2 4" xfId="25582" xr:uid="{6A6AA152-5BFB-41D2-898E-D333D1718218}"/>
    <cellStyle name="Standaard 4 2 2 7 2 3 3" xfId="8089" xr:uid="{E736CF95-9D9C-48BA-B53A-4EE6744FFB1C}"/>
    <cellStyle name="Standaard 4 2 2 7 2 3 3 2" xfId="18278" xr:uid="{00CCA3C6-799A-4C2C-882F-7CB9AD4893B4}"/>
    <cellStyle name="Standaard 4 2 2 7 2 3 3 2 2" xfId="38647" xr:uid="{B774E3CF-52F2-4EDB-86F0-88723C228BA2}"/>
    <cellStyle name="Standaard 4 2 2 7 2 3 3 3" xfId="28463" xr:uid="{1FE13EE5-26A2-442E-A2E0-6F62C28768A7}"/>
    <cellStyle name="Standaard 4 2 2 7 2 3 4" xfId="12854" xr:uid="{BE1921E5-90DE-4E51-A007-786446BB7317}"/>
    <cellStyle name="Standaard 4 2 2 7 2 3 4 2" xfId="33223" xr:uid="{0E1D44E3-DA2A-4143-953D-37C55DEABD6A}"/>
    <cellStyle name="Standaard 4 2 2 7 2 3 5" xfId="23039" xr:uid="{E2877584-EA87-4FEA-8166-F4CA5D45A3D1}"/>
    <cellStyle name="Standaard 4 2 2 7 2 4" xfId="3524" xr:uid="{AE332E93-DD70-41AD-868F-D3993EA039C7}"/>
    <cellStyle name="Standaard 4 2 2 7 2 4 2" xfId="8091" xr:uid="{687F410D-74BE-43B5-97E5-4355E480EC64}"/>
    <cellStyle name="Standaard 4 2 2 7 2 4 2 2" xfId="18280" xr:uid="{1B80A5DF-4890-431F-BF26-9526C9254114}"/>
    <cellStyle name="Standaard 4 2 2 7 2 4 2 2 2" xfId="38649" xr:uid="{F472EC98-13B8-4CE6-9B09-EAB4C1AA8B23}"/>
    <cellStyle name="Standaard 4 2 2 7 2 4 2 3" xfId="28465" xr:uid="{7D56AC95-F84A-4489-A1E1-6BF4F6F6BD74}"/>
    <cellStyle name="Standaard 4 2 2 7 2 4 3" xfId="13702" xr:uid="{8915E668-FC0C-4700-86D8-F5403966B2DA}"/>
    <cellStyle name="Standaard 4 2 2 7 2 4 3 2" xfId="34071" xr:uid="{EE762F2F-CE78-4E04-A182-1C42E76F3E4C}"/>
    <cellStyle name="Standaard 4 2 2 7 2 4 4" xfId="23887" xr:uid="{9272130F-11AB-4169-906C-D0B23753A4C1}"/>
    <cellStyle name="Standaard 4 2 2 7 2 5" xfId="8086" xr:uid="{265DF427-97C6-4315-B697-7BEBE8A2F557}"/>
    <cellStyle name="Standaard 4 2 2 7 2 5 2" xfId="18275" xr:uid="{1099F036-CBD4-49BC-AD41-125E5461EFC5}"/>
    <cellStyle name="Standaard 4 2 2 7 2 5 2 2" xfId="38644" xr:uid="{7FA6E89B-01A7-44D5-BF65-D5C3503DDCBE}"/>
    <cellStyle name="Standaard 4 2 2 7 2 5 3" xfId="28460" xr:uid="{7962B4BB-5F5F-49C6-8E7D-6D0A8B16FC23}"/>
    <cellStyle name="Standaard 4 2 2 7 2 6" xfId="11159" xr:uid="{15F0AF4C-FC1C-4F01-9C6C-55B1EBFCE65E}"/>
    <cellStyle name="Standaard 4 2 2 7 2 6 2" xfId="31528" xr:uid="{7797F41C-CACD-443B-BFBF-5E443E223CB2}"/>
    <cellStyle name="Standaard 4 2 2 7 2 7" xfId="21344" xr:uid="{54632BC5-3A61-4B3E-AD13-7B6AAE7527EC}"/>
    <cellStyle name="Standaard 4 2 2 7 3" xfId="1403" xr:uid="{6911A76E-B3B6-4C35-8C25-DE9B4473DB59}"/>
    <cellStyle name="Standaard 4 2 2 7 3 2" xfId="3948" xr:uid="{E2951E52-1F6D-4DA1-A834-9B9B66DC573F}"/>
    <cellStyle name="Standaard 4 2 2 7 3 2 2" xfId="8093" xr:uid="{0DAF0B1E-7186-44BF-A1F2-38B1BF52650D}"/>
    <cellStyle name="Standaard 4 2 2 7 3 2 2 2" xfId="18282" xr:uid="{3A19C5B3-1250-45F9-8314-ACB22B793E4D}"/>
    <cellStyle name="Standaard 4 2 2 7 3 2 2 2 2" xfId="38651" xr:uid="{7027A8FB-2102-48D5-BDEC-222DA6F3B02D}"/>
    <cellStyle name="Standaard 4 2 2 7 3 2 2 3" xfId="28467" xr:uid="{B9BD579E-D7BE-40FB-8724-42C66F8F2DAD}"/>
    <cellStyle name="Standaard 4 2 2 7 3 2 3" xfId="14126" xr:uid="{3C24DAC3-21AA-4198-ADD7-A3F6EB10228D}"/>
    <cellStyle name="Standaard 4 2 2 7 3 2 3 2" xfId="34495" xr:uid="{CEA8C60E-F1A7-4FFA-A40A-F61B428BE536}"/>
    <cellStyle name="Standaard 4 2 2 7 3 2 4" xfId="24311" xr:uid="{505F97E7-8139-40DF-A220-7AADAFCCF0AC}"/>
    <cellStyle name="Standaard 4 2 2 7 3 3" xfId="8092" xr:uid="{049D5216-E6B2-415E-9DE9-CC6DFEB92D29}"/>
    <cellStyle name="Standaard 4 2 2 7 3 3 2" xfId="18281" xr:uid="{C798100C-229F-4CC6-84DE-12371A4565C0}"/>
    <cellStyle name="Standaard 4 2 2 7 3 3 2 2" xfId="38650" xr:uid="{69D0B40C-5EC0-4588-8538-52AACADEC4EE}"/>
    <cellStyle name="Standaard 4 2 2 7 3 3 3" xfId="28466" xr:uid="{D1C926E0-5392-4FC9-9656-C388B5EC4318}"/>
    <cellStyle name="Standaard 4 2 2 7 3 4" xfId="11583" xr:uid="{586D8D10-885A-4BC5-902C-3DD69EC730DF}"/>
    <cellStyle name="Standaard 4 2 2 7 3 4 2" xfId="31952" xr:uid="{51526511-4AE1-40F5-B55E-F8CAAEEE0F0D}"/>
    <cellStyle name="Standaard 4 2 2 7 3 5" xfId="21768" xr:uid="{48735210-6A34-47FA-8D85-895551B9DF09}"/>
    <cellStyle name="Standaard 4 2 2 7 4" xfId="2250" xr:uid="{EA070F08-3E67-4B0E-93CB-61089D0203CB}"/>
    <cellStyle name="Standaard 4 2 2 7 4 2" xfId="4795" xr:uid="{346572A1-4001-4FD6-B03D-2ECC8A20FF8D}"/>
    <cellStyle name="Standaard 4 2 2 7 4 2 2" xfId="8095" xr:uid="{730C1D27-F9FE-490B-AB66-B61EAB8D3372}"/>
    <cellStyle name="Standaard 4 2 2 7 4 2 2 2" xfId="18284" xr:uid="{A8AF887D-8892-40E6-8A8E-C4349BB81896}"/>
    <cellStyle name="Standaard 4 2 2 7 4 2 2 2 2" xfId="38653" xr:uid="{356262B4-BE3E-4F4C-A020-09434F4E7CA7}"/>
    <cellStyle name="Standaard 4 2 2 7 4 2 2 3" xfId="28469" xr:uid="{5E3863AE-B6AD-4481-B652-5E04E545BA15}"/>
    <cellStyle name="Standaard 4 2 2 7 4 2 3" xfId="14973" xr:uid="{370980BC-8610-4ECE-AF2E-A3D6ACED621A}"/>
    <cellStyle name="Standaard 4 2 2 7 4 2 3 2" xfId="35342" xr:uid="{F2D49332-8C3B-409F-83D3-27E862B9C91B}"/>
    <cellStyle name="Standaard 4 2 2 7 4 2 4" xfId="25158" xr:uid="{F1C07FEF-6082-434F-ABB3-5C831F4D8AD7}"/>
    <cellStyle name="Standaard 4 2 2 7 4 3" xfId="8094" xr:uid="{4FD4D1A2-14CF-4A24-88F8-4B4043ADFA22}"/>
    <cellStyle name="Standaard 4 2 2 7 4 3 2" xfId="18283" xr:uid="{5E575D00-198A-49F5-B3D5-448652845E1C}"/>
    <cellStyle name="Standaard 4 2 2 7 4 3 2 2" xfId="38652" xr:uid="{2B31F1A8-BB3E-4F23-A545-B00ECBDD88A7}"/>
    <cellStyle name="Standaard 4 2 2 7 4 3 3" xfId="28468" xr:uid="{9A3586CD-5180-40EF-8182-D404F6BF10F8}"/>
    <cellStyle name="Standaard 4 2 2 7 4 4" xfId="12430" xr:uid="{7B2101F6-DE56-4CC5-AEB7-965FAC7E82AD}"/>
    <cellStyle name="Standaard 4 2 2 7 4 4 2" xfId="32799" xr:uid="{60734E57-8827-44BB-B084-AAA35AB3F545}"/>
    <cellStyle name="Standaard 4 2 2 7 4 5" xfId="22615" xr:uid="{A065A324-7902-4AC3-9828-3473AA005E13}"/>
    <cellStyle name="Standaard 4 2 2 7 5" xfId="3100" xr:uid="{2232926C-1BF2-4A05-94EC-33A041D61D31}"/>
    <cellStyle name="Standaard 4 2 2 7 5 2" xfId="8096" xr:uid="{DBE8117F-97DB-47CB-ABD0-4769021B78B4}"/>
    <cellStyle name="Standaard 4 2 2 7 5 2 2" xfId="18285" xr:uid="{03C2C45F-DB13-4EEE-9817-CD520E851372}"/>
    <cellStyle name="Standaard 4 2 2 7 5 2 2 2" xfId="38654" xr:uid="{ECB3EACB-6400-46AB-8ED8-A2660D8B1B1C}"/>
    <cellStyle name="Standaard 4 2 2 7 5 2 3" xfId="28470" xr:uid="{4DDDF7AD-6D01-4FA6-B1E5-D7C43C0F4B97}"/>
    <cellStyle name="Standaard 4 2 2 7 5 3" xfId="13278" xr:uid="{C4EC5148-1F32-4D81-9019-84AE918BD0ED}"/>
    <cellStyle name="Standaard 4 2 2 7 5 3 2" xfId="33647" xr:uid="{5A56DF20-E56B-46C4-B47F-4320EA42E191}"/>
    <cellStyle name="Standaard 4 2 2 7 5 4" xfId="23463" xr:uid="{0C114AD2-8AB0-47AD-8598-EBA32E0160DA}"/>
    <cellStyle name="Standaard 4 2 2 7 6" xfId="8085" xr:uid="{FF1BC363-43E1-4B56-804A-2D3CBC678A36}"/>
    <cellStyle name="Standaard 4 2 2 7 6 2" xfId="18274" xr:uid="{ABB71967-192F-476A-B09D-06791EA3FCDE}"/>
    <cellStyle name="Standaard 4 2 2 7 6 2 2" xfId="38643" xr:uid="{9112B466-186B-4E03-B630-CC7F2383CC50}"/>
    <cellStyle name="Standaard 4 2 2 7 6 3" xfId="28459" xr:uid="{ED0A7D80-EFB0-45AE-88E0-39AB451B71ED}"/>
    <cellStyle name="Standaard 4 2 2 7 7" xfId="10735" xr:uid="{57F5C54C-670C-4839-9E49-236C885F7DA7}"/>
    <cellStyle name="Standaard 4 2 2 7 7 2" xfId="31104" xr:uid="{35B551F1-B753-49C6-B028-F4B46DEA057B}"/>
    <cellStyle name="Standaard 4 2 2 7 8" xfId="20920" xr:uid="{10A03A3C-9002-4E6E-B36B-1E85AE8027DA}"/>
    <cellStyle name="Standaard 4 2 2 8" xfId="620" xr:uid="{5F653D20-CBD0-4113-960E-F646360B3E73}"/>
    <cellStyle name="Standaard 4 2 2 8 2" xfId="1470" xr:uid="{9ED07019-3F1B-448B-8D53-99A2AFEEE0AC}"/>
    <cellStyle name="Standaard 4 2 2 8 2 2" xfId="4015" xr:uid="{79A9BD76-3822-4A7B-BCA9-9D267295BA52}"/>
    <cellStyle name="Standaard 4 2 2 8 2 2 2" xfId="8099" xr:uid="{28BF50AA-A040-44C2-B007-FBCA142B3B4C}"/>
    <cellStyle name="Standaard 4 2 2 8 2 2 2 2" xfId="18288" xr:uid="{1265067D-0551-46CD-82CC-CAA54CCD884C}"/>
    <cellStyle name="Standaard 4 2 2 8 2 2 2 2 2" xfId="38657" xr:uid="{4A7133EC-7795-49E3-A902-54B8D01A3E47}"/>
    <cellStyle name="Standaard 4 2 2 8 2 2 2 3" xfId="28473" xr:uid="{65E40665-09B4-4E56-95C0-E5E155C78783}"/>
    <cellStyle name="Standaard 4 2 2 8 2 2 3" xfId="14193" xr:uid="{EA1A3512-B034-4CAB-BED1-042D9BC38474}"/>
    <cellStyle name="Standaard 4 2 2 8 2 2 3 2" xfId="34562" xr:uid="{F0039C44-98A1-40CA-85E1-3D5976E92730}"/>
    <cellStyle name="Standaard 4 2 2 8 2 2 4" xfId="24378" xr:uid="{0193D65E-A65D-47FB-95F8-495F123B5E49}"/>
    <cellStyle name="Standaard 4 2 2 8 2 3" xfId="8098" xr:uid="{5E36BF35-FDD6-474E-989F-6E4778F85FB6}"/>
    <cellStyle name="Standaard 4 2 2 8 2 3 2" xfId="18287" xr:uid="{5E24FDA2-AA85-4CB9-BC7C-8C647C8A283F}"/>
    <cellStyle name="Standaard 4 2 2 8 2 3 2 2" xfId="38656" xr:uid="{8246B815-8702-4A2F-A4CF-04447D6A6F85}"/>
    <cellStyle name="Standaard 4 2 2 8 2 3 3" xfId="28472" xr:uid="{6755D925-1031-4057-938F-6B4364BC2AA7}"/>
    <cellStyle name="Standaard 4 2 2 8 2 4" xfId="11650" xr:uid="{5FD9B934-8622-4E52-950D-DB1DF06A25C3}"/>
    <cellStyle name="Standaard 4 2 2 8 2 4 2" xfId="32019" xr:uid="{AA2102D6-DBA0-4140-A7EB-E1B7FE1FE24E}"/>
    <cellStyle name="Standaard 4 2 2 8 2 5" xfId="21835" xr:uid="{148D4D89-9D82-44A4-9703-E4944D0646BF}"/>
    <cellStyle name="Standaard 4 2 2 8 3" xfId="2317" xr:uid="{53CA592D-AA27-4D53-AAA6-0CC356912A83}"/>
    <cellStyle name="Standaard 4 2 2 8 3 2" xfId="4862" xr:uid="{1656252C-2146-4CB5-9E78-090D79267FF6}"/>
    <cellStyle name="Standaard 4 2 2 8 3 2 2" xfId="8101" xr:uid="{E5533F76-5649-4F9F-A841-3D4AD3F4D149}"/>
    <cellStyle name="Standaard 4 2 2 8 3 2 2 2" xfId="18290" xr:uid="{7B8D3F04-FDE9-42DF-ABFF-A03257FA2A54}"/>
    <cellStyle name="Standaard 4 2 2 8 3 2 2 2 2" xfId="38659" xr:uid="{A53ACFE5-C6A9-4B3F-8E13-FD5A8ECB2714}"/>
    <cellStyle name="Standaard 4 2 2 8 3 2 2 3" xfId="28475" xr:uid="{CDBC0CE4-14DB-4D42-9845-1C0FDFAC4934}"/>
    <cellStyle name="Standaard 4 2 2 8 3 2 3" xfId="15040" xr:uid="{CFFD1FBB-B024-427E-92BD-C60F56DA2CDB}"/>
    <cellStyle name="Standaard 4 2 2 8 3 2 3 2" xfId="35409" xr:uid="{50560311-7FC1-4FEB-B622-49ACCF7840B3}"/>
    <cellStyle name="Standaard 4 2 2 8 3 2 4" xfId="25225" xr:uid="{611BF971-B0CB-418D-85B5-93A499A3E5D9}"/>
    <cellStyle name="Standaard 4 2 2 8 3 3" xfId="8100" xr:uid="{B74C6A5D-AB2F-4F9C-8975-95354EEE1A6D}"/>
    <cellStyle name="Standaard 4 2 2 8 3 3 2" xfId="18289" xr:uid="{CCD3CE81-6378-414B-AA5A-9C1FF9CC9D62}"/>
    <cellStyle name="Standaard 4 2 2 8 3 3 2 2" xfId="38658" xr:uid="{0D0B01B1-A9BF-4579-A68F-0A1E26F21BEF}"/>
    <cellStyle name="Standaard 4 2 2 8 3 3 3" xfId="28474" xr:uid="{2F9ED2FE-9002-4DA9-8754-53A95C380D89}"/>
    <cellStyle name="Standaard 4 2 2 8 3 4" xfId="12497" xr:uid="{7CBBAEDD-49FC-43E9-A879-61762765ABF5}"/>
    <cellStyle name="Standaard 4 2 2 8 3 4 2" xfId="32866" xr:uid="{0756CD22-7695-46AE-8CE3-11E2B6C4D40D}"/>
    <cellStyle name="Standaard 4 2 2 8 3 5" xfId="22682" xr:uid="{E5901CD2-F77B-4B66-933C-82D7E4786BF3}"/>
    <cellStyle name="Standaard 4 2 2 8 4" xfId="3167" xr:uid="{77917AF2-5BD5-47E2-85E0-400B5F1C4EF9}"/>
    <cellStyle name="Standaard 4 2 2 8 4 2" xfId="8102" xr:uid="{4C85EAA4-1C7F-4FB0-B14B-E359583690A1}"/>
    <cellStyle name="Standaard 4 2 2 8 4 2 2" xfId="18291" xr:uid="{0D883DE1-B144-4B1E-9351-1D7EFBE3E483}"/>
    <cellStyle name="Standaard 4 2 2 8 4 2 2 2" xfId="38660" xr:uid="{73BF1222-313A-4E3C-8006-29A07395155F}"/>
    <cellStyle name="Standaard 4 2 2 8 4 2 3" xfId="28476" xr:uid="{68943308-F5E9-435F-A1A1-DBEF5660DB6A}"/>
    <cellStyle name="Standaard 4 2 2 8 4 3" xfId="13345" xr:uid="{68D0986F-C514-47BF-8DDE-ECFDF5BD6325}"/>
    <cellStyle name="Standaard 4 2 2 8 4 3 2" xfId="33714" xr:uid="{984182E0-FF6E-48A1-A874-6CF08F6B8B50}"/>
    <cellStyle name="Standaard 4 2 2 8 4 4" xfId="23530" xr:uid="{C455CDE2-B4AB-4F26-88D0-9F5DB21ED90E}"/>
    <cellStyle name="Standaard 4 2 2 8 5" xfId="8097" xr:uid="{FEF1EA0C-8425-4F9C-B10B-2248CA83991A}"/>
    <cellStyle name="Standaard 4 2 2 8 5 2" xfId="18286" xr:uid="{56A3FABE-228A-475E-93DB-1947D7453C02}"/>
    <cellStyle name="Standaard 4 2 2 8 5 2 2" xfId="38655" xr:uid="{3EB9F100-4184-4950-A420-3EED8FA0FFAD}"/>
    <cellStyle name="Standaard 4 2 2 8 5 3" xfId="28471" xr:uid="{6FB6B9BC-13B8-43AA-ABC2-55E783A51BA6}"/>
    <cellStyle name="Standaard 4 2 2 8 6" xfId="10802" xr:uid="{9B5CE3FF-1D0F-4EE9-B2B9-EC98DE25BDD4}"/>
    <cellStyle name="Standaard 4 2 2 8 6 2" xfId="31171" xr:uid="{00289A2B-0564-4312-B374-CC4719A6F098}"/>
    <cellStyle name="Standaard 4 2 2 8 7" xfId="20987" xr:uid="{D48AE637-FC0F-45B6-9197-C29EA6E4360F}"/>
    <cellStyle name="Standaard 4 2 2 9" xfId="1046" xr:uid="{AC7727D0-EA18-4BDF-A4E1-7EF71556475F}"/>
    <cellStyle name="Standaard 4 2 2 9 2" xfId="3591" xr:uid="{E73C7674-1276-46F0-AF3B-E778952C8AA9}"/>
    <cellStyle name="Standaard 4 2 2 9 2 2" xfId="8104" xr:uid="{CA294347-7566-47AF-9C08-30175B0389F7}"/>
    <cellStyle name="Standaard 4 2 2 9 2 2 2" xfId="18293" xr:uid="{A0989A35-BE14-4B97-A7E6-0E82EFF3AA5E}"/>
    <cellStyle name="Standaard 4 2 2 9 2 2 2 2" xfId="38662" xr:uid="{C922F1F9-ED9A-4B3C-99B3-58ACCC0ED178}"/>
    <cellStyle name="Standaard 4 2 2 9 2 2 3" xfId="28478" xr:uid="{AACF86D9-0B70-43FE-BC59-68F1FDB92BBB}"/>
    <cellStyle name="Standaard 4 2 2 9 2 3" xfId="13769" xr:uid="{B845FF67-74DC-4A6B-BA8A-9CE70D97DEFB}"/>
    <cellStyle name="Standaard 4 2 2 9 2 3 2" xfId="34138" xr:uid="{E985BE00-78D9-41BB-954D-3245D80EA740}"/>
    <cellStyle name="Standaard 4 2 2 9 2 4" xfId="23954" xr:uid="{507B58CA-7F40-44EF-8B02-EDF9AC073CFD}"/>
    <cellStyle name="Standaard 4 2 2 9 3" xfId="8103" xr:uid="{005FC4B1-142C-4547-B6A4-5BDF03487A67}"/>
    <cellStyle name="Standaard 4 2 2 9 3 2" xfId="18292" xr:uid="{36DE92B3-777D-42F5-8A44-945CC8933A29}"/>
    <cellStyle name="Standaard 4 2 2 9 3 2 2" xfId="38661" xr:uid="{8B2DC64F-F6A6-474B-A3EA-D683549E5C7D}"/>
    <cellStyle name="Standaard 4 2 2 9 3 3" xfId="28477" xr:uid="{E1606770-DB17-4434-A8C3-22545AD17297}"/>
    <cellStyle name="Standaard 4 2 2 9 4" xfId="11226" xr:uid="{5D403223-FCDC-4738-85B8-DFD6569A11E5}"/>
    <cellStyle name="Standaard 4 2 2 9 4 2" xfId="31595" xr:uid="{924B83C5-55F5-4882-922B-D4413A036BDC}"/>
    <cellStyle name="Standaard 4 2 2 9 5" xfId="21411" xr:uid="{4902B280-EBCC-4D8F-B70B-1F516A1479E3}"/>
    <cellStyle name="Standaard 4 2 3" xfId="62" xr:uid="{FF5A7B90-DA3B-41E6-ACE4-7E1157F93BB2}"/>
    <cellStyle name="Standaard 4 2 3 10" xfId="1897" xr:uid="{483153C3-A4D8-4FA4-93F1-B67214D49E15}"/>
    <cellStyle name="Standaard 4 2 3 10 2" xfId="4442" xr:uid="{A69D2AEE-0336-43F8-A1A7-BC00D41931B2}"/>
    <cellStyle name="Standaard 4 2 3 10 2 2" xfId="8107" xr:uid="{584556EE-29E1-4490-A91D-A2E4113CA25E}"/>
    <cellStyle name="Standaard 4 2 3 10 2 2 2" xfId="18296" xr:uid="{B6FE5556-82F9-4BBE-A9BA-F9CB84090BF6}"/>
    <cellStyle name="Standaard 4 2 3 10 2 2 2 2" xfId="38665" xr:uid="{ED98A3F2-3AD1-4417-81BF-D3FA4CC05FD5}"/>
    <cellStyle name="Standaard 4 2 3 10 2 2 3" xfId="28481" xr:uid="{B15D8454-DA74-4891-B2F3-452534960FD4}"/>
    <cellStyle name="Standaard 4 2 3 10 2 3" xfId="14620" xr:uid="{CA1D44B8-B980-40F7-BEED-D3C4650BB7E6}"/>
    <cellStyle name="Standaard 4 2 3 10 2 3 2" xfId="34989" xr:uid="{242FB384-B63C-4BD8-97E2-5BEA551938B9}"/>
    <cellStyle name="Standaard 4 2 3 10 2 4" xfId="24805" xr:uid="{99E3EE9F-1C1F-4BAE-AF78-33AEDAEBEA4C}"/>
    <cellStyle name="Standaard 4 2 3 10 3" xfId="8106" xr:uid="{CFF0E87D-4E1C-4D5E-A918-547DB2CB4D14}"/>
    <cellStyle name="Standaard 4 2 3 10 3 2" xfId="18295" xr:uid="{57538DAC-2B42-48F5-9332-A56A20A6BB97}"/>
    <cellStyle name="Standaard 4 2 3 10 3 2 2" xfId="38664" xr:uid="{C405F40F-08F6-4E62-AE56-5424458A5D3E}"/>
    <cellStyle name="Standaard 4 2 3 10 3 3" xfId="28480" xr:uid="{F22CE9A3-4362-4B0C-B910-1D10351FDEF2}"/>
    <cellStyle name="Standaard 4 2 3 10 4" xfId="12077" xr:uid="{033E8E7D-1BB1-4FBF-8B65-4AD3C08F5985}"/>
    <cellStyle name="Standaard 4 2 3 10 4 2" xfId="32446" xr:uid="{B14C1A14-C1C8-428C-9262-86067B478DE3}"/>
    <cellStyle name="Standaard 4 2 3 10 5" xfId="22262" xr:uid="{E0C74314-A233-4D06-8C0A-8C9F74B6AC40}"/>
    <cellStyle name="Standaard 4 2 3 11" xfId="2747" xr:uid="{641FB5BD-732B-42DA-BA49-6D279345219E}"/>
    <cellStyle name="Standaard 4 2 3 11 2" xfId="8108" xr:uid="{013BE77A-C431-4E87-8628-3F5557C9D9D6}"/>
    <cellStyle name="Standaard 4 2 3 11 2 2" xfId="18297" xr:uid="{B928ED7A-107A-42CD-9887-A0DF3750C74A}"/>
    <cellStyle name="Standaard 4 2 3 11 2 2 2" xfId="38666" xr:uid="{E5D8772B-A1D6-4FD4-81AB-9494D27748C1}"/>
    <cellStyle name="Standaard 4 2 3 11 2 3" xfId="28482" xr:uid="{A2DAB204-8500-4289-AEF8-CBA58BE0A53C}"/>
    <cellStyle name="Standaard 4 2 3 11 3" xfId="12925" xr:uid="{04D70562-CD17-40C5-A5C1-22E2ABB01A66}"/>
    <cellStyle name="Standaard 4 2 3 11 3 2" xfId="33294" xr:uid="{8D647C31-09D2-4F79-97E1-B02CEE1D4903}"/>
    <cellStyle name="Standaard 4 2 3 11 4" xfId="23110" xr:uid="{26A1C09C-19CC-4123-9F03-7BD8B2A092FD}"/>
    <cellStyle name="Standaard 4 2 3 12" xfId="8105" xr:uid="{29CA0423-D8D3-4EE0-903C-6A1BF3879BF7}"/>
    <cellStyle name="Standaard 4 2 3 12 2" xfId="18294" xr:uid="{B59F389F-4363-4787-BD70-630920D867E5}"/>
    <cellStyle name="Standaard 4 2 3 12 2 2" xfId="38663" xr:uid="{43B18A94-0E2C-4937-96B9-E9E8E99A44AE}"/>
    <cellStyle name="Standaard 4 2 3 12 3" xfId="28479" xr:uid="{1D8FEF8B-023B-416C-9D46-B5975C343AA9}"/>
    <cellStyle name="Standaard 4 2 3 13" xfId="10382" xr:uid="{542AF6BE-DC94-4620-90BC-E88EBB9DB182}"/>
    <cellStyle name="Standaard 4 2 3 13 2" xfId="30751" xr:uid="{CE2DC2A4-0CB3-47C9-9096-EC1D9C3545B5}"/>
    <cellStyle name="Standaard 4 2 3 14" xfId="20567" xr:uid="{71D646A6-8359-4BAD-A227-4B89560CFB19}"/>
    <cellStyle name="Standaard 4 2 3 2" xfId="81" xr:uid="{E4605C05-E588-4784-8F55-F7290E0FF8A9}"/>
    <cellStyle name="Standaard 4 2 3 2 10" xfId="2764" xr:uid="{93A0E2A6-F967-4ED4-9E69-327DFF8ADF3B}"/>
    <cellStyle name="Standaard 4 2 3 2 10 2" xfId="8110" xr:uid="{71354673-3251-44C5-9C6B-8C50F4D5C084}"/>
    <cellStyle name="Standaard 4 2 3 2 10 2 2" xfId="18299" xr:uid="{2E3073BF-8ED6-4A27-AB3A-D4D5998F78D9}"/>
    <cellStyle name="Standaard 4 2 3 2 10 2 2 2" xfId="38668" xr:uid="{9A952E4B-761D-44AB-B90C-CDAC389C382F}"/>
    <cellStyle name="Standaard 4 2 3 2 10 2 3" xfId="28484" xr:uid="{3926F43F-929F-4802-93AB-ECC317014B63}"/>
    <cellStyle name="Standaard 4 2 3 2 10 3" xfId="12942" xr:uid="{1454AA69-381A-4AC9-968C-719C338A1CBD}"/>
    <cellStyle name="Standaard 4 2 3 2 10 3 2" xfId="33311" xr:uid="{2921054A-8A0B-4609-857D-B4651085FFC7}"/>
    <cellStyle name="Standaard 4 2 3 2 10 4" xfId="23127" xr:uid="{5BBAF43D-1D4C-4030-9C6E-869B1A232B85}"/>
    <cellStyle name="Standaard 4 2 3 2 11" xfId="8109" xr:uid="{1E6DA1A8-2571-48B3-B9B8-5A82C603029A}"/>
    <cellStyle name="Standaard 4 2 3 2 11 2" xfId="18298" xr:uid="{AF4FD740-9F85-4CF9-A8D9-3CCA3B8BCAF1}"/>
    <cellStyle name="Standaard 4 2 3 2 11 2 2" xfId="38667" xr:uid="{C086C5FD-14E6-45CD-98CD-E91CFAFB2F76}"/>
    <cellStyle name="Standaard 4 2 3 2 11 3" xfId="28483" xr:uid="{F7557AAD-955D-412C-8D7C-23A31636D0EA}"/>
    <cellStyle name="Standaard 4 2 3 2 12" xfId="10399" xr:uid="{AE0312C3-4BB9-4B85-8B75-35DFB6445BDA}"/>
    <cellStyle name="Standaard 4 2 3 2 12 2" xfId="30768" xr:uid="{F2E38619-4DAD-480B-9D7E-A33F53E0B7F1}"/>
    <cellStyle name="Standaard 4 2 3 2 13" xfId="20584" xr:uid="{1303B43E-435D-4854-B3AB-067BE306D270}"/>
    <cellStyle name="Standaard 4 2 3 2 2" xfId="114" xr:uid="{627B40E8-E9DB-4C5D-B417-4106AFF5DDD0}"/>
    <cellStyle name="Standaard 4 2 3 2 2 10" xfId="8111" xr:uid="{80021061-F559-47F7-B961-54CA3D577BE3}"/>
    <cellStyle name="Standaard 4 2 3 2 2 10 2" xfId="18300" xr:uid="{DA1D9861-0D61-44A5-9190-4B7A8C4D8D1A}"/>
    <cellStyle name="Standaard 4 2 3 2 2 10 2 2" xfId="38669" xr:uid="{484B70AF-D0B4-46D0-B18C-92D85BF66E32}"/>
    <cellStyle name="Standaard 4 2 3 2 2 10 3" xfId="28485" xr:uid="{81C2AE42-973C-4102-A807-2FA89CF453AC}"/>
    <cellStyle name="Standaard 4 2 3 2 2 11" xfId="10432" xr:uid="{73FE0C20-C350-4655-8552-8A3EC5A114ED}"/>
    <cellStyle name="Standaard 4 2 3 2 2 11 2" xfId="30801" xr:uid="{44B394DB-5C05-4D87-949A-413D8C95F28D}"/>
    <cellStyle name="Standaard 4 2 3 2 2 12" xfId="20617" xr:uid="{365F4E1E-2EDF-414D-A9D9-B8A7AF92B851}"/>
    <cellStyle name="Standaard 4 2 3 2 2 2" xfId="180" xr:uid="{CD2C1737-3D22-4AF9-893B-236195E43EDE}"/>
    <cellStyle name="Standaard 4 2 3 2 2 2 2" xfId="316" xr:uid="{214C5845-7D7C-406A-BCB7-39FB79120F56}"/>
    <cellStyle name="Standaard 4 2 3 2 2 2 2 2" xfId="874" xr:uid="{D97F739D-517A-46BE-B5F9-6D963C6C5B6A}"/>
    <cellStyle name="Standaard 4 2 3 2 2 2 2 2 2" xfId="1724" xr:uid="{1350A25C-F2DB-427C-B9D4-E2BF6680BF7C}"/>
    <cellStyle name="Standaard 4 2 3 2 2 2 2 2 2 2" xfId="4269" xr:uid="{3C43AD46-1C93-43E3-AA31-916FB0584613}"/>
    <cellStyle name="Standaard 4 2 3 2 2 2 2 2 2 2 2" xfId="8116" xr:uid="{FC568930-B4BA-4BE8-86B9-82F00AE037DC}"/>
    <cellStyle name="Standaard 4 2 3 2 2 2 2 2 2 2 2 2" xfId="18305" xr:uid="{67B1F18F-99D7-4478-BFA1-A1A37659CFD0}"/>
    <cellStyle name="Standaard 4 2 3 2 2 2 2 2 2 2 2 2 2" xfId="38674" xr:uid="{83BE6222-68FF-4147-AC69-883C530A58D0}"/>
    <cellStyle name="Standaard 4 2 3 2 2 2 2 2 2 2 2 3" xfId="28490" xr:uid="{4F0855C5-CBFF-4882-A081-28BF14D0A5ED}"/>
    <cellStyle name="Standaard 4 2 3 2 2 2 2 2 2 2 3" xfId="14447" xr:uid="{0BB6C893-157B-426D-9BB8-478AB54663D6}"/>
    <cellStyle name="Standaard 4 2 3 2 2 2 2 2 2 2 3 2" xfId="34816" xr:uid="{B96D5DB3-F5F0-4493-9E7C-1D52211AA234}"/>
    <cellStyle name="Standaard 4 2 3 2 2 2 2 2 2 2 4" xfId="24632" xr:uid="{05D20BAF-8EA3-40AF-A134-37888C7DB8D2}"/>
    <cellStyle name="Standaard 4 2 3 2 2 2 2 2 2 3" xfId="8115" xr:uid="{78B69AF7-2E99-40FF-A986-8C25D5B68947}"/>
    <cellStyle name="Standaard 4 2 3 2 2 2 2 2 2 3 2" xfId="18304" xr:uid="{6823EAA4-A40F-4C8D-9FC1-8D81A1F4D83E}"/>
    <cellStyle name="Standaard 4 2 3 2 2 2 2 2 2 3 2 2" xfId="38673" xr:uid="{1885E1D2-8529-401B-B98E-D7B1038D81A2}"/>
    <cellStyle name="Standaard 4 2 3 2 2 2 2 2 2 3 3" xfId="28489" xr:uid="{813FA3AA-8CB3-478E-B5BA-0E3B960A9292}"/>
    <cellStyle name="Standaard 4 2 3 2 2 2 2 2 2 4" xfId="11904" xr:uid="{142D10BA-8900-48C5-879E-0F8E4E1A3708}"/>
    <cellStyle name="Standaard 4 2 3 2 2 2 2 2 2 4 2" xfId="32273" xr:uid="{AE9F2ACC-3F75-4D90-BE69-EB0B3487AA21}"/>
    <cellStyle name="Standaard 4 2 3 2 2 2 2 2 2 5" xfId="22089" xr:uid="{E7C68C4D-AEE2-485E-9C62-04B2793E8080}"/>
    <cellStyle name="Standaard 4 2 3 2 2 2 2 2 3" xfId="2571" xr:uid="{26D126DF-8322-471A-B6F9-B57A917FB3A2}"/>
    <cellStyle name="Standaard 4 2 3 2 2 2 2 2 3 2" xfId="5116" xr:uid="{489ADDC4-1556-4E00-8EAE-424F4739B816}"/>
    <cellStyle name="Standaard 4 2 3 2 2 2 2 2 3 2 2" xfId="8118" xr:uid="{E272B3FD-310A-49DB-9B09-95F26998ADB9}"/>
    <cellStyle name="Standaard 4 2 3 2 2 2 2 2 3 2 2 2" xfId="18307" xr:uid="{71153EC9-0755-49FA-B8AA-1EE729D60941}"/>
    <cellStyle name="Standaard 4 2 3 2 2 2 2 2 3 2 2 2 2" xfId="38676" xr:uid="{97B31B32-9B50-4D9A-80AA-2EBA32351C99}"/>
    <cellStyle name="Standaard 4 2 3 2 2 2 2 2 3 2 2 3" xfId="28492" xr:uid="{8266A555-A68D-47C4-B77A-25277C1FA573}"/>
    <cellStyle name="Standaard 4 2 3 2 2 2 2 2 3 2 3" xfId="15294" xr:uid="{1B8B50E7-CAC0-4F32-9876-D8C3C1678D3C}"/>
    <cellStyle name="Standaard 4 2 3 2 2 2 2 2 3 2 3 2" xfId="35663" xr:uid="{857647B4-8973-4EDE-B91B-4B605969D6E4}"/>
    <cellStyle name="Standaard 4 2 3 2 2 2 2 2 3 2 4" xfId="25479" xr:uid="{7AC0FFC6-78D7-422F-911D-F89A016CBFD5}"/>
    <cellStyle name="Standaard 4 2 3 2 2 2 2 2 3 3" xfId="8117" xr:uid="{817B78A6-540B-4268-9735-7CD35A503F9C}"/>
    <cellStyle name="Standaard 4 2 3 2 2 2 2 2 3 3 2" xfId="18306" xr:uid="{C9388841-F3EB-4213-A611-106693813D65}"/>
    <cellStyle name="Standaard 4 2 3 2 2 2 2 2 3 3 2 2" xfId="38675" xr:uid="{D8A52D1A-12E1-4584-B291-C03C347FE0A3}"/>
    <cellStyle name="Standaard 4 2 3 2 2 2 2 2 3 3 3" xfId="28491" xr:uid="{D1658D38-6A0C-41CC-AC98-E983F10262FF}"/>
    <cellStyle name="Standaard 4 2 3 2 2 2 2 2 3 4" xfId="12751" xr:uid="{4A7556DA-7EF3-42D1-91E6-9FE1B1E18A89}"/>
    <cellStyle name="Standaard 4 2 3 2 2 2 2 2 3 4 2" xfId="33120" xr:uid="{DDE12D74-502B-4440-BD5F-D8E26D4AD7D1}"/>
    <cellStyle name="Standaard 4 2 3 2 2 2 2 2 3 5" xfId="22936" xr:uid="{1411C17A-FC31-4F64-A40E-38F1320F8C36}"/>
    <cellStyle name="Standaard 4 2 3 2 2 2 2 2 4" xfId="3421" xr:uid="{F2337910-C965-4F48-B871-AE6F42EF3F87}"/>
    <cellStyle name="Standaard 4 2 3 2 2 2 2 2 4 2" xfId="8119" xr:uid="{BF585291-674C-4E12-930E-36DDBC33E06D}"/>
    <cellStyle name="Standaard 4 2 3 2 2 2 2 2 4 2 2" xfId="18308" xr:uid="{98726B76-AD80-4D81-974C-1F3488DEF479}"/>
    <cellStyle name="Standaard 4 2 3 2 2 2 2 2 4 2 2 2" xfId="38677" xr:uid="{7BA6C2EC-9E9B-4761-9D77-B4B1856571FF}"/>
    <cellStyle name="Standaard 4 2 3 2 2 2 2 2 4 2 3" xfId="28493" xr:uid="{6FF9CCD6-7725-42FC-A657-4E35D6CB03B8}"/>
    <cellStyle name="Standaard 4 2 3 2 2 2 2 2 4 3" xfId="13599" xr:uid="{0704EC1D-DB00-4940-BF1D-B628296A5FE5}"/>
    <cellStyle name="Standaard 4 2 3 2 2 2 2 2 4 3 2" xfId="33968" xr:uid="{430B42AA-789E-433B-A3BD-0777ECE66E33}"/>
    <cellStyle name="Standaard 4 2 3 2 2 2 2 2 4 4" xfId="23784" xr:uid="{8397AF1E-9595-41DC-B9CA-3C25CE267E7D}"/>
    <cellStyle name="Standaard 4 2 3 2 2 2 2 2 5" xfId="8114" xr:uid="{6C893218-6AA4-4006-B9CF-C61CFA2A84E9}"/>
    <cellStyle name="Standaard 4 2 3 2 2 2 2 2 5 2" xfId="18303" xr:uid="{AC513E04-7863-41F4-AF13-2B6072368C00}"/>
    <cellStyle name="Standaard 4 2 3 2 2 2 2 2 5 2 2" xfId="38672" xr:uid="{F32E84C8-8B91-4B54-BDA6-4CDD9843F7FF}"/>
    <cellStyle name="Standaard 4 2 3 2 2 2 2 2 5 3" xfId="28488" xr:uid="{823A9FC5-0546-44B0-BD26-2132B1C8F0A6}"/>
    <cellStyle name="Standaard 4 2 3 2 2 2 2 2 6" xfId="11056" xr:uid="{3B765000-BF6D-4F70-8115-6559695C66A6}"/>
    <cellStyle name="Standaard 4 2 3 2 2 2 2 2 6 2" xfId="31425" xr:uid="{9DB6DD09-65F6-40BA-8189-B73ABD994675}"/>
    <cellStyle name="Standaard 4 2 3 2 2 2 2 2 7" xfId="21241" xr:uid="{06E4D7B8-6A4D-45B7-94C5-57AAC6BF0DAF}"/>
    <cellStyle name="Standaard 4 2 3 2 2 2 2 3" xfId="1300" xr:uid="{A11190AB-4152-4363-B9B5-8616932BB56F}"/>
    <cellStyle name="Standaard 4 2 3 2 2 2 2 3 2" xfId="3845" xr:uid="{1B8D565E-372E-4892-9620-C3A3E37AA594}"/>
    <cellStyle name="Standaard 4 2 3 2 2 2 2 3 2 2" xfId="8121" xr:uid="{28D97A7A-FAA6-48FF-BCA7-5E09DD4D3189}"/>
    <cellStyle name="Standaard 4 2 3 2 2 2 2 3 2 2 2" xfId="18310" xr:uid="{161D6948-5E3C-4AD4-ADEE-FA1308726FFF}"/>
    <cellStyle name="Standaard 4 2 3 2 2 2 2 3 2 2 2 2" xfId="38679" xr:uid="{6C0DB90A-55E2-4A26-A6F2-B67B25BD9EFE}"/>
    <cellStyle name="Standaard 4 2 3 2 2 2 2 3 2 2 3" xfId="28495" xr:uid="{ED73EEB5-F3E1-41A6-A28B-1408074B347C}"/>
    <cellStyle name="Standaard 4 2 3 2 2 2 2 3 2 3" xfId="14023" xr:uid="{22A881D6-5A7D-40BC-B0D3-1C0DF01595A7}"/>
    <cellStyle name="Standaard 4 2 3 2 2 2 2 3 2 3 2" xfId="34392" xr:uid="{F35DAAF4-AA3C-4722-91DD-2B81E33997A0}"/>
    <cellStyle name="Standaard 4 2 3 2 2 2 2 3 2 4" xfId="24208" xr:uid="{D5458D67-9B46-4BE9-93E9-62013295FD7E}"/>
    <cellStyle name="Standaard 4 2 3 2 2 2 2 3 3" xfId="8120" xr:uid="{9B1FFD6E-2D60-40BF-A589-0E5DC1276F8A}"/>
    <cellStyle name="Standaard 4 2 3 2 2 2 2 3 3 2" xfId="18309" xr:uid="{32894BE6-626F-4109-9690-E5123A6B95D2}"/>
    <cellStyle name="Standaard 4 2 3 2 2 2 2 3 3 2 2" xfId="38678" xr:uid="{CB5DD808-D389-444E-9B40-6CEFC861C2D7}"/>
    <cellStyle name="Standaard 4 2 3 2 2 2 2 3 3 3" xfId="28494" xr:uid="{37465339-8ED4-412C-9890-5006A68F0645}"/>
    <cellStyle name="Standaard 4 2 3 2 2 2 2 3 4" xfId="11480" xr:uid="{966FC8B2-113D-4590-9D77-E6FAEB69B2E4}"/>
    <cellStyle name="Standaard 4 2 3 2 2 2 2 3 4 2" xfId="31849" xr:uid="{CF76DB54-8F0C-4B10-B0E3-38BA198503D1}"/>
    <cellStyle name="Standaard 4 2 3 2 2 2 2 3 5" xfId="21665" xr:uid="{F334E4AB-06EC-415F-AFD3-16D66CB76578}"/>
    <cellStyle name="Standaard 4 2 3 2 2 2 2 4" xfId="2147" xr:uid="{9A46972A-59C4-47C9-BC95-CED0BD98D09D}"/>
    <cellStyle name="Standaard 4 2 3 2 2 2 2 4 2" xfId="4692" xr:uid="{153D8705-5CCF-49BE-8EEF-43B052EEDF75}"/>
    <cellStyle name="Standaard 4 2 3 2 2 2 2 4 2 2" xfId="8123" xr:uid="{E30E8A3E-3EEB-4163-B326-55C29A280099}"/>
    <cellStyle name="Standaard 4 2 3 2 2 2 2 4 2 2 2" xfId="18312" xr:uid="{A98EE1B8-8F91-40E5-8B0B-9F88081B6D89}"/>
    <cellStyle name="Standaard 4 2 3 2 2 2 2 4 2 2 2 2" xfId="38681" xr:uid="{73FA80AD-E937-45FC-A2D2-14762B2A86B0}"/>
    <cellStyle name="Standaard 4 2 3 2 2 2 2 4 2 2 3" xfId="28497" xr:uid="{B47A4BE3-6D3F-40E5-A2BE-160A29E39061}"/>
    <cellStyle name="Standaard 4 2 3 2 2 2 2 4 2 3" xfId="14870" xr:uid="{C5017781-995A-427F-877F-F5A437A67741}"/>
    <cellStyle name="Standaard 4 2 3 2 2 2 2 4 2 3 2" xfId="35239" xr:uid="{6159D043-7ADD-4828-A102-C87D6F969404}"/>
    <cellStyle name="Standaard 4 2 3 2 2 2 2 4 2 4" xfId="25055" xr:uid="{D2EFC8E9-959F-4EC0-92D5-0115BDB1FF73}"/>
    <cellStyle name="Standaard 4 2 3 2 2 2 2 4 3" xfId="8122" xr:uid="{3238009C-B019-44CF-A4EF-68525E2066DF}"/>
    <cellStyle name="Standaard 4 2 3 2 2 2 2 4 3 2" xfId="18311" xr:uid="{C9D45330-7A6A-4A37-A5F1-6FE64FB6B6AF}"/>
    <cellStyle name="Standaard 4 2 3 2 2 2 2 4 3 2 2" xfId="38680" xr:uid="{70CA8884-B9B0-4D8F-A368-FFCB371DC971}"/>
    <cellStyle name="Standaard 4 2 3 2 2 2 2 4 3 3" xfId="28496" xr:uid="{DE1A2CD5-A427-4C01-BEA6-5D9053328EC1}"/>
    <cellStyle name="Standaard 4 2 3 2 2 2 2 4 4" xfId="12327" xr:uid="{731433AF-D44A-405C-A43B-F7D7344B4D99}"/>
    <cellStyle name="Standaard 4 2 3 2 2 2 2 4 4 2" xfId="32696" xr:uid="{CAA7B41E-AB5F-4E11-922E-0B67F7696FA8}"/>
    <cellStyle name="Standaard 4 2 3 2 2 2 2 4 5" xfId="22512" xr:uid="{8160727F-D8D3-4100-AB11-755F985275FC}"/>
    <cellStyle name="Standaard 4 2 3 2 2 2 2 5" xfId="2997" xr:uid="{66756D1C-2495-426C-872C-5DA9CF05956A}"/>
    <cellStyle name="Standaard 4 2 3 2 2 2 2 5 2" xfId="8124" xr:uid="{8EFF31EF-ADBE-469F-8B5E-9F23BA364333}"/>
    <cellStyle name="Standaard 4 2 3 2 2 2 2 5 2 2" xfId="18313" xr:uid="{8528A33D-BBA3-4988-ABE9-D9ECFDEC698C}"/>
    <cellStyle name="Standaard 4 2 3 2 2 2 2 5 2 2 2" xfId="38682" xr:uid="{DFC78AD8-127D-4E54-B8DA-7CF5C95A4148}"/>
    <cellStyle name="Standaard 4 2 3 2 2 2 2 5 2 3" xfId="28498" xr:uid="{9ADFD8F7-761E-419D-84B6-AEEED7606AF5}"/>
    <cellStyle name="Standaard 4 2 3 2 2 2 2 5 3" xfId="13175" xr:uid="{BB67957E-AD64-46F8-94A6-D71DAD1C0FA8}"/>
    <cellStyle name="Standaard 4 2 3 2 2 2 2 5 3 2" xfId="33544" xr:uid="{F08A1137-F841-4695-BC0B-935BFE27959D}"/>
    <cellStyle name="Standaard 4 2 3 2 2 2 2 5 4" xfId="23360" xr:uid="{776CD24E-9BC4-4FA0-B447-020C6BD2F78D}"/>
    <cellStyle name="Standaard 4 2 3 2 2 2 2 6" xfId="8113" xr:uid="{CE493EEB-E278-4F93-ACE9-BC5537AB9BAF}"/>
    <cellStyle name="Standaard 4 2 3 2 2 2 2 6 2" xfId="18302" xr:uid="{FB908739-B181-41A2-B89A-ED55E1516BAE}"/>
    <cellStyle name="Standaard 4 2 3 2 2 2 2 6 2 2" xfId="38671" xr:uid="{5D4CF442-018A-47C1-992F-6CD511FFAF1D}"/>
    <cellStyle name="Standaard 4 2 3 2 2 2 2 6 3" xfId="28487" xr:uid="{84574B2D-872C-42A9-8C78-5B46B1A7EDF2}"/>
    <cellStyle name="Standaard 4 2 3 2 2 2 2 7" xfId="10632" xr:uid="{D813E6F0-4DD1-487F-B1BE-D4A659970D4C}"/>
    <cellStyle name="Standaard 4 2 3 2 2 2 2 7 2" xfId="31001" xr:uid="{3B025F1F-CD49-47F5-B601-1EBC46F05671}"/>
    <cellStyle name="Standaard 4 2 3 2 2 2 2 8" xfId="20817" xr:uid="{F4D7F413-628C-4D5D-9826-A2607A6403FA}"/>
    <cellStyle name="Standaard 4 2 3 2 2 2 3" xfId="740" xr:uid="{07CEC9CC-9FDD-4D73-8D1D-0CA4CC72583C}"/>
    <cellStyle name="Standaard 4 2 3 2 2 2 3 2" xfId="1590" xr:uid="{5673A47E-E6B0-495C-A686-A854C5D8F95A}"/>
    <cellStyle name="Standaard 4 2 3 2 2 2 3 2 2" xfId="4135" xr:uid="{E552DD32-D4E5-42C2-AC05-A32A2A7BF2EB}"/>
    <cellStyle name="Standaard 4 2 3 2 2 2 3 2 2 2" xfId="8127" xr:uid="{63DA884E-1E98-4F10-A4E0-C338D0820B7A}"/>
    <cellStyle name="Standaard 4 2 3 2 2 2 3 2 2 2 2" xfId="18316" xr:uid="{0EFD6757-1EA9-41B1-B9A1-55F37FF809A2}"/>
    <cellStyle name="Standaard 4 2 3 2 2 2 3 2 2 2 2 2" xfId="38685" xr:uid="{FE3F2178-5BCB-4F72-B826-4D8E69C871DA}"/>
    <cellStyle name="Standaard 4 2 3 2 2 2 3 2 2 2 3" xfId="28501" xr:uid="{55BE68E6-1CFE-499E-AA83-3102457C1366}"/>
    <cellStyle name="Standaard 4 2 3 2 2 2 3 2 2 3" xfId="14313" xr:uid="{D2A878D8-A2D6-49AC-B66B-90A051DF871F}"/>
    <cellStyle name="Standaard 4 2 3 2 2 2 3 2 2 3 2" xfId="34682" xr:uid="{3A07BEC6-FA49-415A-B8A7-9B3661A27FFF}"/>
    <cellStyle name="Standaard 4 2 3 2 2 2 3 2 2 4" xfId="24498" xr:uid="{4567CD72-6CA0-46AD-8FD2-5D1BB87BE0C7}"/>
    <cellStyle name="Standaard 4 2 3 2 2 2 3 2 3" xfId="8126" xr:uid="{93F07FC6-3E42-4ED2-AB9F-634E737FC424}"/>
    <cellStyle name="Standaard 4 2 3 2 2 2 3 2 3 2" xfId="18315" xr:uid="{1B5FE578-5792-4F49-8C1D-F875A0EE50E1}"/>
    <cellStyle name="Standaard 4 2 3 2 2 2 3 2 3 2 2" xfId="38684" xr:uid="{A1B808EB-A99A-4247-8F12-6D010E67B1B4}"/>
    <cellStyle name="Standaard 4 2 3 2 2 2 3 2 3 3" xfId="28500" xr:uid="{A88E8CC7-A6F0-4033-BAA6-9C96A9699ACE}"/>
    <cellStyle name="Standaard 4 2 3 2 2 2 3 2 4" xfId="11770" xr:uid="{2B61C936-A193-4E32-9DE8-7BE49C1A8929}"/>
    <cellStyle name="Standaard 4 2 3 2 2 2 3 2 4 2" xfId="32139" xr:uid="{EA7D6DD8-4064-4F6C-848C-5FEB3ABCC3E7}"/>
    <cellStyle name="Standaard 4 2 3 2 2 2 3 2 5" xfId="21955" xr:uid="{7A1352C0-344A-48D3-A94D-2B349DB3ED1B}"/>
    <cellStyle name="Standaard 4 2 3 2 2 2 3 3" xfId="2437" xr:uid="{38286B8E-8DC9-4CB4-9310-4DDA981490EE}"/>
    <cellStyle name="Standaard 4 2 3 2 2 2 3 3 2" xfId="4982" xr:uid="{F13F4B8F-CC77-413F-8B89-1A3205FF3545}"/>
    <cellStyle name="Standaard 4 2 3 2 2 2 3 3 2 2" xfId="8129" xr:uid="{4B0F8CB9-2E51-42C7-A143-BEBBBF802C3D}"/>
    <cellStyle name="Standaard 4 2 3 2 2 2 3 3 2 2 2" xfId="18318" xr:uid="{6CF63B26-39C2-4EAB-BECB-317FAC629F2B}"/>
    <cellStyle name="Standaard 4 2 3 2 2 2 3 3 2 2 2 2" xfId="38687" xr:uid="{817CD122-3687-45B5-BCE1-9588D228D2C3}"/>
    <cellStyle name="Standaard 4 2 3 2 2 2 3 3 2 2 3" xfId="28503" xr:uid="{C6425822-3892-48AF-BE26-8FFDAE550F25}"/>
    <cellStyle name="Standaard 4 2 3 2 2 2 3 3 2 3" xfId="15160" xr:uid="{AD6F1A95-60F5-4879-99BF-CF8D07269B9A}"/>
    <cellStyle name="Standaard 4 2 3 2 2 2 3 3 2 3 2" xfId="35529" xr:uid="{FA5C3EDD-3398-499E-A091-9900FEB7A491}"/>
    <cellStyle name="Standaard 4 2 3 2 2 2 3 3 2 4" xfId="25345" xr:uid="{B6C06046-FDA1-40F8-AD7D-E31A0DCA07E9}"/>
    <cellStyle name="Standaard 4 2 3 2 2 2 3 3 3" xfId="8128" xr:uid="{6C224CC1-5C95-4795-8896-8886F7E49951}"/>
    <cellStyle name="Standaard 4 2 3 2 2 2 3 3 3 2" xfId="18317" xr:uid="{B0774CD8-E9E5-48FF-8E1D-7D78DB25645E}"/>
    <cellStyle name="Standaard 4 2 3 2 2 2 3 3 3 2 2" xfId="38686" xr:uid="{39727759-20A6-4C84-8FC8-BC97DD631E80}"/>
    <cellStyle name="Standaard 4 2 3 2 2 2 3 3 3 3" xfId="28502" xr:uid="{B746B9CF-7F49-4408-9D00-982A3C9CE4D5}"/>
    <cellStyle name="Standaard 4 2 3 2 2 2 3 3 4" xfId="12617" xr:uid="{4B421BEB-29E6-4AD6-85A8-47CAA862C9FE}"/>
    <cellStyle name="Standaard 4 2 3 2 2 2 3 3 4 2" xfId="32986" xr:uid="{A2E3852D-492D-429C-8934-B8B95974B0C8}"/>
    <cellStyle name="Standaard 4 2 3 2 2 2 3 3 5" xfId="22802" xr:uid="{578FDE31-9EA9-42AF-9BDA-7CBFE04F9034}"/>
    <cellStyle name="Standaard 4 2 3 2 2 2 3 4" xfId="3287" xr:uid="{7295B57A-E571-49DD-B088-A1F48B61136E}"/>
    <cellStyle name="Standaard 4 2 3 2 2 2 3 4 2" xfId="8130" xr:uid="{7BA9EF06-2043-4DAD-9F41-40374360CC74}"/>
    <cellStyle name="Standaard 4 2 3 2 2 2 3 4 2 2" xfId="18319" xr:uid="{97EAEC73-AD68-41BF-B16F-706EF7983A6B}"/>
    <cellStyle name="Standaard 4 2 3 2 2 2 3 4 2 2 2" xfId="38688" xr:uid="{F3476776-2417-4D2D-A681-434D5B9442DB}"/>
    <cellStyle name="Standaard 4 2 3 2 2 2 3 4 2 3" xfId="28504" xr:uid="{88074487-EB6B-4108-A696-67C9D6DC8979}"/>
    <cellStyle name="Standaard 4 2 3 2 2 2 3 4 3" xfId="13465" xr:uid="{2ACAC576-5879-4DB0-BC75-CCA13684E3F0}"/>
    <cellStyle name="Standaard 4 2 3 2 2 2 3 4 3 2" xfId="33834" xr:uid="{2FD6B2C2-C0FB-480A-966F-D6B1D4BF3E54}"/>
    <cellStyle name="Standaard 4 2 3 2 2 2 3 4 4" xfId="23650" xr:uid="{7449DB60-50D7-4F2C-ADAC-327C58182633}"/>
    <cellStyle name="Standaard 4 2 3 2 2 2 3 5" xfId="8125" xr:uid="{9589D18C-AFC8-47C1-AF5D-8694CD21EB23}"/>
    <cellStyle name="Standaard 4 2 3 2 2 2 3 5 2" xfId="18314" xr:uid="{A52BF2A5-EA4C-4BE3-AA13-C1461208FFBD}"/>
    <cellStyle name="Standaard 4 2 3 2 2 2 3 5 2 2" xfId="38683" xr:uid="{729A651C-9F26-4638-8823-713A298A7D2D}"/>
    <cellStyle name="Standaard 4 2 3 2 2 2 3 5 3" xfId="28499" xr:uid="{916BA2D6-A28C-4269-8C70-3AED01C18968}"/>
    <cellStyle name="Standaard 4 2 3 2 2 2 3 6" xfId="10922" xr:uid="{E1DB47C1-A676-4F39-A5FF-41FDB4A21FC0}"/>
    <cellStyle name="Standaard 4 2 3 2 2 2 3 6 2" xfId="31291" xr:uid="{7B670CE0-5D43-4CCF-98B6-5333C7C898D4}"/>
    <cellStyle name="Standaard 4 2 3 2 2 2 3 7" xfId="21107" xr:uid="{4AEAE5D6-D6C1-4F08-8150-09635ABE5335}"/>
    <cellStyle name="Standaard 4 2 3 2 2 2 4" xfId="1166" xr:uid="{81FE6F37-C624-4720-9823-8D5F5B709BBA}"/>
    <cellStyle name="Standaard 4 2 3 2 2 2 4 2" xfId="3711" xr:uid="{D13439C3-DEF0-43E4-B872-90E139DCEC8E}"/>
    <cellStyle name="Standaard 4 2 3 2 2 2 4 2 2" xfId="8132" xr:uid="{EE0243A7-CE86-41EA-A9CE-EA35D68DE610}"/>
    <cellStyle name="Standaard 4 2 3 2 2 2 4 2 2 2" xfId="18321" xr:uid="{4ECFF17B-D990-4477-995A-8E782E333D74}"/>
    <cellStyle name="Standaard 4 2 3 2 2 2 4 2 2 2 2" xfId="38690" xr:uid="{B4E9DD6A-BFA1-4C5A-BA68-CF6E3EAC4C0A}"/>
    <cellStyle name="Standaard 4 2 3 2 2 2 4 2 2 3" xfId="28506" xr:uid="{5D38900B-BC13-4061-A9BD-FE6971EA7C90}"/>
    <cellStyle name="Standaard 4 2 3 2 2 2 4 2 3" xfId="13889" xr:uid="{032AA800-19AB-4498-8DE0-C3588BB79986}"/>
    <cellStyle name="Standaard 4 2 3 2 2 2 4 2 3 2" xfId="34258" xr:uid="{B1B89071-8D0D-43D1-87D9-8EF6C19B8B4B}"/>
    <cellStyle name="Standaard 4 2 3 2 2 2 4 2 4" xfId="24074" xr:uid="{78FC8484-6FDD-4372-A367-DA8E279D22B3}"/>
    <cellStyle name="Standaard 4 2 3 2 2 2 4 3" xfId="8131" xr:uid="{CA389FC5-FEF9-491B-AEFB-4A18456F6D2F}"/>
    <cellStyle name="Standaard 4 2 3 2 2 2 4 3 2" xfId="18320" xr:uid="{0C7C5F43-1FA3-43C8-A74B-A45AB227DAB1}"/>
    <cellStyle name="Standaard 4 2 3 2 2 2 4 3 2 2" xfId="38689" xr:uid="{D2F2D625-9E7D-4E04-9613-B6CC7B7DC963}"/>
    <cellStyle name="Standaard 4 2 3 2 2 2 4 3 3" xfId="28505" xr:uid="{EAFEB81B-8F96-4017-9129-7C56A6F68861}"/>
    <cellStyle name="Standaard 4 2 3 2 2 2 4 4" xfId="11346" xr:uid="{274336FD-F36C-4A2E-A2DB-1F3915DD6F0E}"/>
    <cellStyle name="Standaard 4 2 3 2 2 2 4 4 2" xfId="31715" xr:uid="{C5E392B6-B35C-4A66-A5BC-B6BBCCB36C40}"/>
    <cellStyle name="Standaard 4 2 3 2 2 2 4 5" xfId="21531" xr:uid="{35149533-FD65-41F9-9C34-FAD27701D5A3}"/>
    <cellStyle name="Standaard 4 2 3 2 2 2 5" xfId="2013" xr:uid="{3E271460-59F5-49C1-B5C5-7DECF23DE396}"/>
    <cellStyle name="Standaard 4 2 3 2 2 2 5 2" xfId="4558" xr:uid="{682E31F8-8C7B-447B-ADAE-46D009452CD2}"/>
    <cellStyle name="Standaard 4 2 3 2 2 2 5 2 2" xfId="8134" xr:uid="{8D40F7B3-9693-4836-A64C-D5A5BAB7A47B}"/>
    <cellStyle name="Standaard 4 2 3 2 2 2 5 2 2 2" xfId="18323" xr:uid="{8F9F009E-EF77-47F1-B845-4F14BAF06711}"/>
    <cellStyle name="Standaard 4 2 3 2 2 2 5 2 2 2 2" xfId="38692" xr:uid="{CAC3F397-D666-4023-B9CE-C04F505ABC82}"/>
    <cellStyle name="Standaard 4 2 3 2 2 2 5 2 2 3" xfId="28508" xr:uid="{BB0DAFA6-C4FD-4B13-AB35-C941BB1FF4FE}"/>
    <cellStyle name="Standaard 4 2 3 2 2 2 5 2 3" xfId="14736" xr:uid="{157B5E61-700A-4A71-9D7C-A46E619D676E}"/>
    <cellStyle name="Standaard 4 2 3 2 2 2 5 2 3 2" xfId="35105" xr:uid="{67DE6B9C-E977-4F7B-B54D-F6F9905B1628}"/>
    <cellStyle name="Standaard 4 2 3 2 2 2 5 2 4" xfId="24921" xr:uid="{A2D5B87D-2DAD-4AE2-84C6-CE68DD34DD20}"/>
    <cellStyle name="Standaard 4 2 3 2 2 2 5 3" xfId="8133" xr:uid="{9D182CF7-9E97-4D77-A5A4-C8D4265A4E67}"/>
    <cellStyle name="Standaard 4 2 3 2 2 2 5 3 2" xfId="18322" xr:uid="{DE6DC81C-B579-454A-80F6-35F8C1F24771}"/>
    <cellStyle name="Standaard 4 2 3 2 2 2 5 3 2 2" xfId="38691" xr:uid="{86CAAEA3-A54F-48CC-A2ED-FA06A6EE4317}"/>
    <cellStyle name="Standaard 4 2 3 2 2 2 5 3 3" xfId="28507" xr:uid="{E5A032FC-27CF-451E-AC10-2FF85FA52552}"/>
    <cellStyle name="Standaard 4 2 3 2 2 2 5 4" xfId="12193" xr:uid="{8D90627D-02CD-4981-90FA-C4A9374F9451}"/>
    <cellStyle name="Standaard 4 2 3 2 2 2 5 4 2" xfId="32562" xr:uid="{972A2CB3-2229-4A05-BC0A-D00BDB93F0B9}"/>
    <cellStyle name="Standaard 4 2 3 2 2 2 5 5" xfId="22378" xr:uid="{27C1E799-815D-44B8-8B61-5D33586F10E4}"/>
    <cellStyle name="Standaard 4 2 3 2 2 2 6" xfId="2863" xr:uid="{4BA18856-26B6-4F9C-B332-AACA24B9203F}"/>
    <cellStyle name="Standaard 4 2 3 2 2 2 6 2" xfId="8135" xr:uid="{B830EF2B-BC4A-4C94-BB9C-9167B9F597FD}"/>
    <cellStyle name="Standaard 4 2 3 2 2 2 6 2 2" xfId="18324" xr:uid="{79568798-5F16-43C6-AFEB-F24673CE1242}"/>
    <cellStyle name="Standaard 4 2 3 2 2 2 6 2 2 2" xfId="38693" xr:uid="{FC9340C1-6939-4D46-8F00-1BF215C499E4}"/>
    <cellStyle name="Standaard 4 2 3 2 2 2 6 2 3" xfId="28509" xr:uid="{F6FF9B88-DC34-4CD6-8EF1-5A78271563AC}"/>
    <cellStyle name="Standaard 4 2 3 2 2 2 6 3" xfId="13041" xr:uid="{7B3EAF86-1FC6-43FD-9DFA-2614A1B12C78}"/>
    <cellStyle name="Standaard 4 2 3 2 2 2 6 3 2" xfId="33410" xr:uid="{D6049CBF-24F6-4FEF-BE9B-2B173A351B03}"/>
    <cellStyle name="Standaard 4 2 3 2 2 2 6 4" xfId="23226" xr:uid="{F56CDFF0-17FF-44F1-8A72-39436DEADD42}"/>
    <cellStyle name="Standaard 4 2 3 2 2 2 7" xfId="8112" xr:uid="{69BF9089-D8B9-4261-AB3C-12635C4FDF4E}"/>
    <cellStyle name="Standaard 4 2 3 2 2 2 7 2" xfId="18301" xr:uid="{907F9B29-A0F6-4D07-B7C3-E97BD10360C2}"/>
    <cellStyle name="Standaard 4 2 3 2 2 2 7 2 2" xfId="38670" xr:uid="{53662568-D62E-44E8-97D4-33B8B631BE15}"/>
    <cellStyle name="Standaard 4 2 3 2 2 2 7 3" xfId="28486" xr:uid="{5C6FD846-2183-479A-844C-CB2A828EDE43}"/>
    <cellStyle name="Standaard 4 2 3 2 2 2 8" xfId="10498" xr:uid="{D742230F-DC18-4BD4-B1CA-51E728C48300}"/>
    <cellStyle name="Standaard 4 2 3 2 2 2 8 2" xfId="30867" xr:uid="{7041BFE9-207E-4C0D-A03C-116255BED550}"/>
    <cellStyle name="Standaard 4 2 3 2 2 2 9" xfId="20683" xr:uid="{A19F2199-2C57-4EC7-9BAE-EF8F8425F834}"/>
    <cellStyle name="Standaard 4 2 3 2 2 3" xfId="250" xr:uid="{2A69AF44-82BF-4413-9A2F-F403294FB8AA}"/>
    <cellStyle name="Standaard 4 2 3 2 2 3 2" xfId="808" xr:uid="{CE8F0AF2-CDD3-4CCA-B2AC-E8795E1077AA}"/>
    <cellStyle name="Standaard 4 2 3 2 2 3 2 2" xfId="1658" xr:uid="{8E71E9BA-951A-4E80-9AE9-E23643507D29}"/>
    <cellStyle name="Standaard 4 2 3 2 2 3 2 2 2" xfId="4203" xr:uid="{5D4A61E6-462A-4BEC-91C0-8A3405A005DA}"/>
    <cellStyle name="Standaard 4 2 3 2 2 3 2 2 2 2" xfId="8139" xr:uid="{D5CECE21-0545-4A89-AFFB-7446A21983B0}"/>
    <cellStyle name="Standaard 4 2 3 2 2 3 2 2 2 2 2" xfId="18328" xr:uid="{C6F967EB-D50C-4D23-B75F-8969C9588E36}"/>
    <cellStyle name="Standaard 4 2 3 2 2 3 2 2 2 2 2 2" xfId="38697" xr:uid="{9C0A7C7C-AD56-4F0A-8581-01F85AEE52D0}"/>
    <cellStyle name="Standaard 4 2 3 2 2 3 2 2 2 2 3" xfId="28513" xr:uid="{A82A124D-DFD2-44AE-A8BA-68073348CBCD}"/>
    <cellStyle name="Standaard 4 2 3 2 2 3 2 2 2 3" xfId="14381" xr:uid="{DF110B24-D5B5-4571-86E9-FFA92A4156B3}"/>
    <cellStyle name="Standaard 4 2 3 2 2 3 2 2 2 3 2" xfId="34750" xr:uid="{B530BFC2-6285-47D7-986C-792B47E8211C}"/>
    <cellStyle name="Standaard 4 2 3 2 2 3 2 2 2 4" xfId="24566" xr:uid="{2CE622C1-6D8D-42E2-877F-A6847ED3807E}"/>
    <cellStyle name="Standaard 4 2 3 2 2 3 2 2 3" xfId="8138" xr:uid="{0B574915-CE30-4F23-B3D9-922A7160A937}"/>
    <cellStyle name="Standaard 4 2 3 2 2 3 2 2 3 2" xfId="18327" xr:uid="{CB106046-CDDA-4D4A-8771-B26524C6E432}"/>
    <cellStyle name="Standaard 4 2 3 2 2 3 2 2 3 2 2" xfId="38696" xr:uid="{583565BB-6096-43B2-9916-AFA01D660396}"/>
    <cellStyle name="Standaard 4 2 3 2 2 3 2 2 3 3" xfId="28512" xr:uid="{FF40651E-871E-4128-A5CB-A3F9E11C6270}"/>
    <cellStyle name="Standaard 4 2 3 2 2 3 2 2 4" xfId="11838" xr:uid="{42E5A36C-E35A-4668-8A42-128ACB672469}"/>
    <cellStyle name="Standaard 4 2 3 2 2 3 2 2 4 2" xfId="32207" xr:uid="{833EE018-4B44-4B04-B578-8ED1CCB9E183}"/>
    <cellStyle name="Standaard 4 2 3 2 2 3 2 2 5" xfId="22023" xr:uid="{2B82E9F5-A7F2-4342-8B6E-D643274B2BC6}"/>
    <cellStyle name="Standaard 4 2 3 2 2 3 2 3" xfId="2505" xr:uid="{993017F9-9E5A-4C75-A7CE-AF84A2F95B20}"/>
    <cellStyle name="Standaard 4 2 3 2 2 3 2 3 2" xfId="5050" xr:uid="{5EA6EE36-72D1-46E6-BA1E-5274CEB087E2}"/>
    <cellStyle name="Standaard 4 2 3 2 2 3 2 3 2 2" xfId="8141" xr:uid="{EA6C405A-48C3-41FD-9707-B80D0D27C1CF}"/>
    <cellStyle name="Standaard 4 2 3 2 2 3 2 3 2 2 2" xfId="18330" xr:uid="{01457FF2-6C87-4605-B67C-7032A3A20712}"/>
    <cellStyle name="Standaard 4 2 3 2 2 3 2 3 2 2 2 2" xfId="38699" xr:uid="{0F0848D9-4793-4104-986F-998E40802B61}"/>
    <cellStyle name="Standaard 4 2 3 2 2 3 2 3 2 2 3" xfId="28515" xr:uid="{98935489-C4B9-4887-BCB8-F24C63473BC6}"/>
    <cellStyle name="Standaard 4 2 3 2 2 3 2 3 2 3" xfId="15228" xr:uid="{4552A4EB-7D55-45B0-AB51-7CBE50E7BFD9}"/>
    <cellStyle name="Standaard 4 2 3 2 2 3 2 3 2 3 2" xfId="35597" xr:uid="{1749674E-2AE3-4FE4-B315-08FB05ED378B}"/>
    <cellStyle name="Standaard 4 2 3 2 2 3 2 3 2 4" xfId="25413" xr:uid="{329E6E87-1E0C-4A77-99E7-21C037C9A5C0}"/>
    <cellStyle name="Standaard 4 2 3 2 2 3 2 3 3" xfId="8140" xr:uid="{A468861D-72F9-4F55-A6E5-3EDBABA39F4B}"/>
    <cellStyle name="Standaard 4 2 3 2 2 3 2 3 3 2" xfId="18329" xr:uid="{0C30CA55-0F3F-4F49-B58F-629AE5438B88}"/>
    <cellStyle name="Standaard 4 2 3 2 2 3 2 3 3 2 2" xfId="38698" xr:uid="{B828F015-3241-4AAC-9872-B3AEFC92962E}"/>
    <cellStyle name="Standaard 4 2 3 2 2 3 2 3 3 3" xfId="28514" xr:uid="{53FB311E-2F3C-4529-8451-2B202073BC1D}"/>
    <cellStyle name="Standaard 4 2 3 2 2 3 2 3 4" xfId="12685" xr:uid="{39BC66CE-7741-4987-B23A-7A3819036FD9}"/>
    <cellStyle name="Standaard 4 2 3 2 2 3 2 3 4 2" xfId="33054" xr:uid="{8E7396B4-9367-4C64-9336-0886E7B3272D}"/>
    <cellStyle name="Standaard 4 2 3 2 2 3 2 3 5" xfId="22870" xr:uid="{18F59E96-5642-494A-966E-DDF45BAEE7D7}"/>
    <cellStyle name="Standaard 4 2 3 2 2 3 2 4" xfId="3355" xr:uid="{24D43EC6-8CC6-46EA-A30E-A8CD48967AED}"/>
    <cellStyle name="Standaard 4 2 3 2 2 3 2 4 2" xfId="8142" xr:uid="{19528EDF-5997-4420-B790-80F5FE4CA15A}"/>
    <cellStyle name="Standaard 4 2 3 2 2 3 2 4 2 2" xfId="18331" xr:uid="{D3DFD783-77D6-4B1B-A7AD-D86ECC42A0FD}"/>
    <cellStyle name="Standaard 4 2 3 2 2 3 2 4 2 2 2" xfId="38700" xr:uid="{1878090C-F096-4E7A-AD62-3367B6ABB22E}"/>
    <cellStyle name="Standaard 4 2 3 2 2 3 2 4 2 3" xfId="28516" xr:uid="{A77E3D08-FD46-49E3-B9CA-F1241A9E1CB2}"/>
    <cellStyle name="Standaard 4 2 3 2 2 3 2 4 3" xfId="13533" xr:uid="{F1191F6B-BDB7-4F50-8CF9-B46CC76B24A7}"/>
    <cellStyle name="Standaard 4 2 3 2 2 3 2 4 3 2" xfId="33902" xr:uid="{0852A4CB-D701-4A3E-84A4-CF141501D303}"/>
    <cellStyle name="Standaard 4 2 3 2 2 3 2 4 4" xfId="23718" xr:uid="{E4135FAA-D54C-4AE6-BB8B-0BF6AAB5109A}"/>
    <cellStyle name="Standaard 4 2 3 2 2 3 2 5" xfId="8137" xr:uid="{14E44C5A-7A6F-4362-B904-9984575BE418}"/>
    <cellStyle name="Standaard 4 2 3 2 2 3 2 5 2" xfId="18326" xr:uid="{CE237484-E944-461C-AFAC-1BE4C30AA788}"/>
    <cellStyle name="Standaard 4 2 3 2 2 3 2 5 2 2" xfId="38695" xr:uid="{EDC5D367-849D-41A6-8817-7F29D671D176}"/>
    <cellStyle name="Standaard 4 2 3 2 2 3 2 5 3" xfId="28511" xr:uid="{A03142B3-B975-4EBD-BC8B-DC76E59673FB}"/>
    <cellStyle name="Standaard 4 2 3 2 2 3 2 6" xfId="10990" xr:uid="{6DB83FEC-4299-49FA-8236-849520830DED}"/>
    <cellStyle name="Standaard 4 2 3 2 2 3 2 6 2" xfId="31359" xr:uid="{46750267-AAB4-4CD1-81BC-9953B9518153}"/>
    <cellStyle name="Standaard 4 2 3 2 2 3 2 7" xfId="21175" xr:uid="{C5FCD862-B267-41E7-A145-756CCD619232}"/>
    <cellStyle name="Standaard 4 2 3 2 2 3 3" xfId="1234" xr:uid="{0203C8FE-1F7D-4790-A278-282C71FBB5F1}"/>
    <cellStyle name="Standaard 4 2 3 2 2 3 3 2" xfId="3779" xr:uid="{E2DB7090-99C5-4971-AFC2-5071A65D0101}"/>
    <cellStyle name="Standaard 4 2 3 2 2 3 3 2 2" xfId="8144" xr:uid="{E9EEB186-B39D-4C74-8A2F-432D156D928A}"/>
    <cellStyle name="Standaard 4 2 3 2 2 3 3 2 2 2" xfId="18333" xr:uid="{5CFBE776-F06D-4674-A7C1-A34F2EA6635D}"/>
    <cellStyle name="Standaard 4 2 3 2 2 3 3 2 2 2 2" xfId="38702" xr:uid="{9CAF5742-8B29-4B15-9BD1-151996961758}"/>
    <cellStyle name="Standaard 4 2 3 2 2 3 3 2 2 3" xfId="28518" xr:uid="{D270BEDF-E60C-48ED-9057-8BC24C5216E8}"/>
    <cellStyle name="Standaard 4 2 3 2 2 3 3 2 3" xfId="13957" xr:uid="{ABDE3821-B4A7-4672-AD52-1C737C0911ED}"/>
    <cellStyle name="Standaard 4 2 3 2 2 3 3 2 3 2" xfId="34326" xr:uid="{7CC0D79D-8F87-4148-9143-099E866E9EB8}"/>
    <cellStyle name="Standaard 4 2 3 2 2 3 3 2 4" xfId="24142" xr:uid="{3683326C-9477-4A47-951D-56829995ABEA}"/>
    <cellStyle name="Standaard 4 2 3 2 2 3 3 3" xfId="8143" xr:uid="{5FDCCF83-53D9-4617-BEB4-1D901AADA277}"/>
    <cellStyle name="Standaard 4 2 3 2 2 3 3 3 2" xfId="18332" xr:uid="{35D9207A-7A9D-4D8A-A4AE-DB4DD250C39A}"/>
    <cellStyle name="Standaard 4 2 3 2 2 3 3 3 2 2" xfId="38701" xr:uid="{0E9DA9EC-EAF0-4CA5-A529-6DF007D9D0A7}"/>
    <cellStyle name="Standaard 4 2 3 2 2 3 3 3 3" xfId="28517" xr:uid="{6EEC6837-8DF8-4C64-A3CD-767F6CDDA67B}"/>
    <cellStyle name="Standaard 4 2 3 2 2 3 3 4" xfId="11414" xr:uid="{34447423-019D-4557-8DD7-28A0D7809C58}"/>
    <cellStyle name="Standaard 4 2 3 2 2 3 3 4 2" xfId="31783" xr:uid="{DED9A45F-B7DF-4F44-9506-E0F24ABAD71B}"/>
    <cellStyle name="Standaard 4 2 3 2 2 3 3 5" xfId="21599" xr:uid="{856308C8-B931-47BE-9E03-9337145CE184}"/>
    <cellStyle name="Standaard 4 2 3 2 2 3 4" xfId="2081" xr:uid="{1CDF6C20-1811-466F-9E06-513B847B629C}"/>
    <cellStyle name="Standaard 4 2 3 2 2 3 4 2" xfId="4626" xr:uid="{000D86E0-FEFA-402E-91D5-9EBF62742DB8}"/>
    <cellStyle name="Standaard 4 2 3 2 2 3 4 2 2" xfId="8146" xr:uid="{09E2D8A7-171B-4725-908C-84DFF5204DA1}"/>
    <cellStyle name="Standaard 4 2 3 2 2 3 4 2 2 2" xfId="18335" xr:uid="{6E501E9C-C7A8-4162-875F-D05F64DD1FAE}"/>
    <cellStyle name="Standaard 4 2 3 2 2 3 4 2 2 2 2" xfId="38704" xr:uid="{5CCF28A4-B508-4349-9447-3C893B6A1FE8}"/>
    <cellStyle name="Standaard 4 2 3 2 2 3 4 2 2 3" xfId="28520" xr:uid="{8E992D8C-B43E-4D7F-9A62-4368A7787F4F}"/>
    <cellStyle name="Standaard 4 2 3 2 2 3 4 2 3" xfId="14804" xr:uid="{8D5C2A91-48E8-45DA-BCC8-EC440DEC535A}"/>
    <cellStyle name="Standaard 4 2 3 2 2 3 4 2 3 2" xfId="35173" xr:uid="{81A35B2B-11FA-4C4B-BE39-0F622B554996}"/>
    <cellStyle name="Standaard 4 2 3 2 2 3 4 2 4" xfId="24989" xr:uid="{9CC38161-D4CC-4C1C-A882-626A40CB0CBC}"/>
    <cellStyle name="Standaard 4 2 3 2 2 3 4 3" xfId="8145" xr:uid="{9430C5F3-5AEC-4B68-8B8B-F03493195291}"/>
    <cellStyle name="Standaard 4 2 3 2 2 3 4 3 2" xfId="18334" xr:uid="{7AD4A943-24E5-4A16-877F-E05CE45CF226}"/>
    <cellStyle name="Standaard 4 2 3 2 2 3 4 3 2 2" xfId="38703" xr:uid="{03F5EBF6-19D7-4C4C-90D8-3F49A8931460}"/>
    <cellStyle name="Standaard 4 2 3 2 2 3 4 3 3" xfId="28519" xr:uid="{6F21E9E0-7AB4-4B26-9E26-0E8A9A618B49}"/>
    <cellStyle name="Standaard 4 2 3 2 2 3 4 4" xfId="12261" xr:uid="{9FD4778B-F5E1-4E5B-A892-932F9064ADE7}"/>
    <cellStyle name="Standaard 4 2 3 2 2 3 4 4 2" xfId="32630" xr:uid="{080C7D03-5B01-4070-8940-41CD4DE48E43}"/>
    <cellStyle name="Standaard 4 2 3 2 2 3 4 5" xfId="22446" xr:uid="{2AA1A0C9-995A-421B-94A3-2D7E23EC1141}"/>
    <cellStyle name="Standaard 4 2 3 2 2 3 5" xfId="2931" xr:uid="{8C03A724-2BD4-49FE-B911-D8BCBB0D1FAF}"/>
    <cellStyle name="Standaard 4 2 3 2 2 3 5 2" xfId="8147" xr:uid="{623E2B14-9138-46D2-AAE9-6980C4A4D6AF}"/>
    <cellStyle name="Standaard 4 2 3 2 2 3 5 2 2" xfId="18336" xr:uid="{6D7E9EB5-2D4E-47D4-97C6-CF3F13BDCD23}"/>
    <cellStyle name="Standaard 4 2 3 2 2 3 5 2 2 2" xfId="38705" xr:uid="{E2513272-AA3E-400B-A2A1-D5E3C5CD34D2}"/>
    <cellStyle name="Standaard 4 2 3 2 2 3 5 2 3" xfId="28521" xr:uid="{4984D04C-3855-4AA0-B47F-C5AF22D7C95A}"/>
    <cellStyle name="Standaard 4 2 3 2 2 3 5 3" xfId="13109" xr:uid="{3B72F3E5-A1D7-4479-AB3B-0CEB117C20ED}"/>
    <cellStyle name="Standaard 4 2 3 2 2 3 5 3 2" xfId="33478" xr:uid="{1D7B1C82-4FF3-4AC1-8059-319736EE516A}"/>
    <cellStyle name="Standaard 4 2 3 2 2 3 5 4" xfId="23294" xr:uid="{EE186FDD-4841-4D77-81F2-0014952B3450}"/>
    <cellStyle name="Standaard 4 2 3 2 2 3 6" xfId="8136" xr:uid="{22B10ADC-75EB-461D-B7EC-19065B348B7E}"/>
    <cellStyle name="Standaard 4 2 3 2 2 3 6 2" xfId="18325" xr:uid="{D2AA111B-8E1F-4101-A6F4-DDEECB6F1292}"/>
    <cellStyle name="Standaard 4 2 3 2 2 3 6 2 2" xfId="38694" xr:uid="{FA813374-7DB4-41F2-8DC1-04897D4E5F48}"/>
    <cellStyle name="Standaard 4 2 3 2 2 3 6 3" xfId="28510" xr:uid="{984C8237-BCB9-4B7C-AE09-0F865BC72CE9}"/>
    <cellStyle name="Standaard 4 2 3 2 2 3 7" xfId="10566" xr:uid="{2C2FF2C5-39FE-41C1-BC3D-9447828D2E85}"/>
    <cellStyle name="Standaard 4 2 3 2 2 3 7 2" xfId="30935" xr:uid="{FC9DB82A-7188-458B-AB70-1D02409D61D5}"/>
    <cellStyle name="Standaard 4 2 3 2 2 3 8" xfId="20751" xr:uid="{369E8D30-C09C-4C1B-836F-C6A81A3EA7B4}"/>
    <cellStyle name="Standaard 4 2 3 2 2 4" xfId="472" xr:uid="{1BB14ECC-3BB7-460A-B4CC-D73BB88BB846}"/>
    <cellStyle name="Standaard 4 2 3 2 2 4 2" xfId="930" xr:uid="{461ED355-6818-4653-A645-BF46A877EDCF}"/>
    <cellStyle name="Standaard 4 2 3 2 2 4 2 2" xfId="1780" xr:uid="{8378F944-7BDD-4CFC-ADCD-2146081667EC}"/>
    <cellStyle name="Standaard 4 2 3 2 2 4 2 2 2" xfId="4325" xr:uid="{C1048FA6-31C4-41D2-8D77-7200A5FF9227}"/>
    <cellStyle name="Standaard 4 2 3 2 2 4 2 2 2 2" xfId="8151" xr:uid="{5E34A118-A2E2-4207-893B-2D0A5A74790C}"/>
    <cellStyle name="Standaard 4 2 3 2 2 4 2 2 2 2 2" xfId="18340" xr:uid="{9E16794E-BD95-4EAF-84D9-AFC91C0B47E9}"/>
    <cellStyle name="Standaard 4 2 3 2 2 4 2 2 2 2 2 2" xfId="38709" xr:uid="{792C2E1F-6259-4432-A139-91D36FF56709}"/>
    <cellStyle name="Standaard 4 2 3 2 2 4 2 2 2 2 3" xfId="28525" xr:uid="{0C894A73-842A-4AC3-8EFD-42B81ADCE5BF}"/>
    <cellStyle name="Standaard 4 2 3 2 2 4 2 2 2 3" xfId="14503" xr:uid="{75B90B7D-D8CD-471D-9EBA-A5E0F57D261D}"/>
    <cellStyle name="Standaard 4 2 3 2 2 4 2 2 2 3 2" xfId="34872" xr:uid="{2BEC6D8C-22C3-4D81-B981-FC8DE9F05989}"/>
    <cellStyle name="Standaard 4 2 3 2 2 4 2 2 2 4" xfId="24688" xr:uid="{A067338A-F922-4DC8-860F-BC1D604D73C8}"/>
    <cellStyle name="Standaard 4 2 3 2 2 4 2 2 3" xfId="8150" xr:uid="{7196758C-C28E-4799-A2FF-BFB9225BB3C0}"/>
    <cellStyle name="Standaard 4 2 3 2 2 4 2 2 3 2" xfId="18339" xr:uid="{790E8B04-2B42-4E11-B100-F45BC27DCDFE}"/>
    <cellStyle name="Standaard 4 2 3 2 2 4 2 2 3 2 2" xfId="38708" xr:uid="{28FC40AA-D8A3-4E0E-8D10-4A879EBDB482}"/>
    <cellStyle name="Standaard 4 2 3 2 2 4 2 2 3 3" xfId="28524" xr:uid="{141DC128-91E4-440C-B84B-83640C289EBE}"/>
    <cellStyle name="Standaard 4 2 3 2 2 4 2 2 4" xfId="11960" xr:uid="{6AAABA8A-A35D-42CA-B38F-FE88D6E35F3D}"/>
    <cellStyle name="Standaard 4 2 3 2 2 4 2 2 4 2" xfId="32329" xr:uid="{FC69C122-2A73-4DD8-AA9B-AF963983B362}"/>
    <cellStyle name="Standaard 4 2 3 2 2 4 2 2 5" xfId="22145" xr:uid="{25C2CAC8-1CB9-4E11-99A5-41928F92CCF1}"/>
    <cellStyle name="Standaard 4 2 3 2 2 4 2 3" xfId="2627" xr:uid="{1A59692F-59E9-4E6B-8970-E291580A696B}"/>
    <cellStyle name="Standaard 4 2 3 2 2 4 2 3 2" xfId="5172" xr:uid="{E703A9AA-0E84-4FF5-9F38-1AA46E6CE164}"/>
    <cellStyle name="Standaard 4 2 3 2 2 4 2 3 2 2" xfId="8153" xr:uid="{BF31049B-6B5E-42EA-AA8C-E1BB64E8FA4A}"/>
    <cellStyle name="Standaard 4 2 3 2 2 4 2 3 2 2 2" xfId="18342" xr:uid="{18B5824D-6A65-4380-9A1C-F4799F0D5FFF}"/>
    <cellStyle name="Standaard 4 2 3 2 2 4 2 3 2 2 2 2" xfId="38711" xr:uid="{67384768-DE96-4E91-8B26-247721005CAA}"/>
    <cellStyle name="Standaard 4 2 3 2 2 4 2 3 2 2 3" xfId="28527" xr:uid="{C412C2DF-9E58-4B55-89A2-1E3EBCED16AF}"/>
    <cellStyle name="Standaard 4 2 3 2 2 4 2 3 2 3" xfId="15350" xr:uid="{DFD7FFE8-4FF4-4C05-8FB1-BF84E84E9EB7}"/>
    <cellStyle name="Standaard 4 2 3 2 2 4 2 3 2 3 2" xfId="35719" xr:uid="{B0AB23C3-76D8-41C1-B0FE-172E1DF3D8D4}"/>
    <cellStyle name="Standaard 4 2 3 2 2 4 2 3 2 4" xfId="25535" xr:uid="{DF91C7D7-1DAA-4467-8310-ED0A162ED2C6}"/>
    <cellStyle name="Standaard 4 2 3 2 2 4 2 3 3" xfId="8152" xr:uid="{04D34C5D-7AB3-4B0A-ACE3-B48ED63DC16C}"/>
    <cellStyle name="Standaard 4 2 3 2 2 4 2 3 3 2" xfId="18341" xr:uid="{888DDFEB-E53A-4C35-B698-90ABAD5FE337}"/>
    <cellStyle name="Standaard 4 2 3 2 2 4 2 3 3 2 2" xfId="38710" xr:uid="{67E1BEE1-B400-4F82-BF81-380855571594}"/>
    <cellStyle name="Standaard 4 2 3 2 2 4 2 3 3 3" xfId="28526" xr:uid="{27022D28-A4FD-47BC-B777-6728AD524B3C}"/>
    <cellStyle name="Standaard 4 2 3 2 2 4 2 3 4" xfId="12807" xr:uid="{86644DB0-47E2-46CC-A5C5-E5856DBA200E}"/>
    <cellStyle name="Standaard 4 2 3 2 2 4 2 3 4 2" xfId="33176" xr:uid="{2A99C2F7-8F5E-43C1-852D-E07A4758B15B}"/>
    <cellStyle name="Standaard 4 2 3 2 2 4 2 3 5" xfId="22992" xr:uid="{80C52B52-3150-4DBE-8DBE-43D31077CC2F}"/>
    <cellStyle name="Standaard 4 2 3 2 2 4 2 4" xfId="3477" xr:uid="{68DC25CF-B9D5-42C2-958D-7DEBA67F4C6E}"/>
    <cellStyle name="Standaard 4 2 3 2 2 4 2 4 2" xfId="8154" xr:uid="{6F168412-6D98-4816-B6E7-1EA94501786E}"/>
    <cellStyle name="Standaard 4 2 3 2 2 4 2 4 2 2" xfId="18343" xr:uid="{53411CEE-03FE-4892-A891-8544E9FFC213}"/>
    <cellStyle name="Standaard 4 2 3 2 2 4 2 4 2 2 2" xfId="38712" xr:uid="{29117EA7-FFB1-4BFE-ACD0-CE39F4F400CF}"/>
    <cellStyle name="Standaard 4 2 3 2 2 4 2 4 2 3" xfId="28528" xr:uid="{CD03CB5A-873B-4630-A165-5D9AE5D9E2A0}"/>
    <cellStyle name="Standaard 4 2 3 2 2 4 2 4 3" xfId="13655" xr:uid="{5A34DEC5-7C4F-4EC8-9084-C3F624B67F59}"/>
    <cellStyle name="Standaard 4 2 3 2 2 4 2 4 3 2" xfId="34024" xr:uid="{C54B55CF-376B-47EE-B5E6-118DEBE1732D}"/>
    <cellStyle name="Standaard 4 2 3 2 2 4 2 4 4" xfId="23840" xr:uid="{724C480C-E722-469A-B6E3-E9C7CCBBAC1D}"/>
    <cellStyle name="Standaard 4 2 3 2 2 4 2 5" xfId="8149" xr:uid="{213C0E7C-B827-40D9-8AB5-5909B701C4D0}"/>
    <cellStyle name="Standaard 4 2 3 2 2 4 2 5 2" xfId="18338" xr:uid="{9290108E-00E4-40F6-A3D7-7873FED4B8DD}"/>
    <cellStyle name="Standaard 4 2 3 2 2 4 2 5 2 2" xfId="38707" xr:uid="{7882CC5A-86E4-4B81-A88B-31BB35617FB4}"/>
    <cellStyle name="Standaard 4 2 3 2 2 4 2 5 3" xfId="28523" xr:uid="{4B346D97-1CAF-4C83-8899-471D3065A986}"/>
    <cellStyle name="Standaard 4 2 3 2 2 4 2 6" xfId="11112" xr:uid="{30F863EF-16B6-4DBC-8EF2-8BB99133FB32}"/>
    <cellStyle name="Standaard 4 2 3 2 2 4 2 6 2" xfId="31481" xr:uid="{8E95C8CB-A6D5-47B3-AC73-398FBB865D1D}"/>
    <cellStyle name="Standaard 4 2 3 2 2 4 2 7" xfId="21297" xr:uid="{641591D5-29A9-4FA1-8320-5E35C0FC601F}"/>
    <cellStyle name="Standaard 4 2 3 2 2 4 3" xfId="1356" xr:uid="{A22ACF09-50DB-44F2-8475-A4DD9AF98AC7}"/>
    <cellStyle name="Standaard 4 2 3 2 2 4 3 2" xfId="3901" xr:uid="{707F7AF4-9D17-4B80-A4EF-13026AC04357}"/>
    <cellStyle name="Standaard 4 2 3 2 2 4 3 2 2" xfId="8156" xr:uid="{447575DF-C46A-4418-AE9B-18B4B685B872}"/>
    <cellStyle name="Standaard 4 2 3 2 2 4 3 2 2 2" xfId="18345" xr:uid="{F557857E-7431-415F-B131-594D55BC4FC4}"/>
    <cellStyle name="Standaard 4 2 3 2 2 4 3 2 2 2 2" xfId="38714" xr:uid="{301CEE24-CAD2-4A9D-B179-E315A72209DE}"/>
    <cellStyle name="Standaard 4 2 3 2 2 4 3 2 2 3" xfId="28530" xr:uid="{7509BDC4-7911-4FB5-ABEA-32E3514F3917}"/>
    <cellStyle name="Standaard 4 2 3 2 2 4 3 2 3" xfId="14079" xr:uid="{47DF0465-1C0D-4BAD-88BB-C2CAF0793BF7}"/>
    <cellStyle name="Standaard 4 2 3 2 2 4 3 2 3 2" xfId="34448" xr:uid="{80281202-CA7D-4C8D-965D-52255727F1BA}"/>
    <cellStyle name="Standaard 4 2 3 2 2 4 3 2 4" xfId="24264" xr:uid="{8DFE0CD2-E1F8-4060-877D-6E3690E50BAD}"/>
    <cellStyle name="Standaard 4 2 3 2 2 4 3 3" xfId="8155" xr:uid="{8172901F-8382-4809-AA10-AA08ECE25635}"/>
    <cellStyle name="Standaard 4 2 3 2 2 4 3 3 2" xfId="18344" xr:uid="{C704BB17-8532-4322-B603-46BA5A0CFB17}"/>
    <cellStyle name="Standaard 4 2 3 2 2 4 3 3 2 2" xfId="38713" xr:uid="{CAE933E7-49F2-482E-8039-B47E90449EFD}"/>
    <cellStyle name="Standaard 4 2 3 2 2 4 3 3 3" xfId="28529" xr:uid="{6732D3C6-BB78-4203-A602-419FD779C9B4}"/>
    <cellStyle name="Standaard 4 2 3 2 2 4 3 4" xfId="11536" xr:uid="{F6ACB0C4-5AAD-4E06-84E3-2D0F42F526FD}"/>
    <cellStyle name="Standaard 4 2 3 2 2 4 3 4 2" xfId="31905" xr:uid="{B813F4E0-9598-4C21-8893-8371CDDFF4CD}"/>
    <cellStyle name="Standaard 4 2 3 2 2 4 3 5" xfId="21721" xr:uid="{614121E3-D96C-4706-B344-A3E47512FB4A}"/>
    <cellStyle name="Standaard 4 2 3 2 2 4 4" xfId="2203" xr:uid="{B71BD446-1EB8-478B-B030-02B9D3E2E7F5}"/>
    <cellStyle name="Standaard 4 2 3 2 2 4 4 2" xfId="4748" xr:uid="{22DC5AA9-00FF-44DF-A73C-54A8A379E259}"/>
    <cellStyle name="Standaard 4 2 3 2 2 4 4 2 2" xfId="8158" xr:uid="{742E15DA-E6C8-46FE-9E05-F61BBB5776DE}"/>
    <cellStyle name="Standaard 4 2 3 2 2 4 4 2 2 2" xfId="18347" xr:uid="{5DF1E787-39E3-4E32-A6E1-DF65404EC11A}"/>
    <cellStyle name="Standaard 4 2 3 2 2 4 4 2 2 2 2" xfId="38716" xr:uid="{F37648E3-EA40-4AB7-90AD-88148C3EDDB2}"/>
    <cellStyle name="Standaard 4 2 3 2 2 4 4 2 2 3" xfId="28532" xr:uid="{654A33BE-FB09-477C-B2AF-3941C6EAD12D}"/>
    <cellStyle name="Standaard 4 2 3 2 2 4 4 2 3" xfId="14926" xr:uid="{DD76CB38-AE62-47D3-A48B-5A3A5FACD932}"/>
    <cellStyle name="Standaard 4 2 3 2 2 4 4 2 3 2" xfId="35295" xr:uid="{790493B1-38B2-417F-8D49-039AEDD3BDA7}"/>
    <cellStyle name="Standaard 4 2 3 2 2 4 4 2 4" xfId="25111" xr:uid="{47399061-D494-43FF-9CB6-E78FEEE0E7CE}"/>
    <cellStyle name="Standaard 4 2 3 2 2 4 4 3" xfId="8157" xr:uid="{E578DCAB-FA39-4B5C-87B4-E0D686D45746}"/>
    <cellStyle name="Standaard 4 2 3 2 2 4 4 3 2" xfId="18346" xr:uid="{787CE177-1304-4161-8CF2-77967916FE88}"/>
    <cellStyle name="Standaard 4 2 3 2 2 4 4 3 2 2" xfId="38715" xr:uid="{4E7A4DA6-003C-4F15-BDEB-AAF931B3DCD6}"/>
    <cellStyle name="Standaard 4 2 3 2 2 4 4 3 3" xfId="28531" xr:uid="{3A31AD84-2A98-4EE8-8414-CB98FC30C8D9}"/>
    <cellStyle name="Standaard 4 2 3 2 2 4 4 4" xfId="12383" xr:uid="{06343672-F32B-43AA-93CB-6E6E4E1340E7}"/>
    <cellStyle name="Standaard 4 2 3 2 2 4 4 4 2" xfId="32752" xr:uid="{D6A80C91-A5A0-4D35-8995-177458D1E913}"/>
    <cellStyle name="Standaard 4 2 3 2 2 4 4 5" xfId="22568" xr:uid="{B46678C9-B9D9-4C02-9084-A888CD12368D}"/>
    <cellStyle name="Standaard 4 2 3 2 2 4 5" xfId="3053" xr:uid="{45732135-0FF0-47E5-A357-1C59E658B8ED}"/>
    <cellStyle name="Standaard 4 2 3 2 2 4 5 2" xfId="8159" xr:uid="{AD14E6B2-A704-426F-BA82-1275F97B71BF}"/>
    <cellStyle name="Standaard 4 2 3 2 2 4 5 2 2" xfId="18348" xr:uid="{BB2DE5C1-1D5D-4294-9529-99E79E03DD7A}"/>
    <cellStyle name="Standaard 4 2 3 2 2 4 5 2 2 2" xfId="38717" xr:uid="{7142C300-DD1D-48DE-862E-FCBEE867682D}"/>
    <cellStyle name="Standaard 4 2 3 2 2 4 5 2 3" xfId="28533" xr:uid="{4F78E135-FF8D-4737-8A7C-37EFEB43B3C3}"/>
    <cellStyle name="Standaard 4 2 3 2 2 4 5 3" xfId="13231" xr:uid="{34414A7E-E4C8-4A2C-84AE-B60E2EDE8A75}"/>
    <cellStyle name="Standaard 4 2 3 2 2 4 5 3 2" xfId="33600" xr:uid="{BA795D50-5838-447E-BE0B-D8CFA3457B3A}"/>
    <cellStyle name="Standaard 4 2 3 2 2 4 5 4" xfId="23416" xr:uid="{F3D4B355-9CDF-4035-A863-8CA3749A7FA5}"/>
    <cellStyle name="Standaard 4 2 3 2 2 4 6" xfId="8148" xr:uid="{B7DC40C6-BAEE-414A-933E-7D993B2CFA12}"/>
    <cellStyle name="Standaard 4 2 3 2 2 4 6 2" xfId="18337" xr:uid="{6C7A2B51-468C-4EED-9671-316FE57C9016}"/>
    <cellStyle name="Standaard 4 2 3 2 2 4 6 2 2" xfId="38706" xr:uid="{B31E4C58-112C-4733-94B2-7C751B09EC20}"/>
    <cellStyle name="Standaard 4 2 3 2 2 4 6 3" xfId="28522" xr:uid="{F4230585-06C6-4CEC-A0FF-8D3838504076}"/>
    <cellStyle name="Standaard 4 2 3 2 2 4 7" xfId="10688" xr:uid="{3E6AE203-3049-4940-B4E5-BACC55FA2D86}"/>
    <cellStyle name="Standaard 4 2 3 2 2 4 7 2" xfId="31057" xr:uid="{BCBAF081-82BE-4F24-B639-F6D745544123}"/>
    <cellStyle name="Standaard 4 2 3 2 2 4 8" xfId="20873" xr:uid="{9F6527B7-EF96-4BC8-A1B5-B155104A1AED}"/>
    <cellStyle name="Standaard 4 2 3 2 2 5" xfId="605" xr:uid="{6939807D-5A8D-49D8-A4D5-B816BD383337}"/>
    <cellStyle name="Standaard 4 2 3 2 2 5 2" xfId="1031" xr:uid="{964CF0CB-E3FA-461F-9AEA-64B525C73F38}"/>
    <cellStyle name="Standaard 4 2 3 2 2 5 2 2" xfId="1881" xr:uid="{98D4C1EC-D84C-4908-A7B2-165177D33AFE}"/>
    <cellStyle name="Standaard 4 2 3 2 2 5 2 2 2" xfId="4426" xr:uid="{88720116-344F-4425-941A-7DB03BC06441}"/>
    <cellStyle name="Standaard 4 2 3 2 2 5 2 2 2 2" xfId="8163" xr:uid="{31C0D439-2EED-44A0-A783-3C6710FE3FBE}"/>
    <cellStyle name="Standaard 4 2 3 2 2 5 2 2 2 2 2" xfId="18352" xr:uid="{50BDF01E-F373-433D-A450-DFA369974D1D}"/>
    <cellStyle name="Standaard 4 2 3 2 2 5 2 2 2 2 2 2" xfId="38721" xr:uid="{C1767DE1-8754-4FFD-9E6D-9CD37F560839}"/>
    <cellStyle name="Standaard 4 2 3 2 2 5 2 2 2 2 3" xfId="28537" xr:uid="{3B33F1E4-FA34-4049-A2B1-79A8F1C2D254}"/>
    <cellStyle name="Standaard 4 2 3 2 2 5 2 2 2 3" xfId="14604" xr:uid="{6B7681CE-0C2F-482F-901D-9F2156FEBA98}"/>
    <cellStyle name="Standaard 4 2 3 2 2 5 2 2 2 3 2" xfId="34973" xr:uid="{FA89817A-9B46-4B25-BE62-393A29084E9E}"/>
    <cellStyle name="Standaard 4 2 3 2 2 5 2 2 2 4" xfId="24789" xr:uid="{A0D0C306-40DE-490F-BF57-A2C4AD3588DF}"/>
    <cellStyle name="Standaard 4 2 3 2 2 5 2 2 3" xfId="8162" xr:uid="{3DC02D3F-48EE-47F4-B541-C02B0F0FAE3B}"/>
    <cellStyle name="Standaard 4 2 3 2 2 5 2 2 3 2" xfId="18351" xr:uid="{01C76F81-913D-4820-AE76-46409E4F399D}"/>
    <cellStyle name="Standaard 4 2 3 2 2 5 2 2 3 2 2" xfId="38720" xr:uid="{9A19558C-911F-4272-8C4D-A4FD0A119C85}"/>
    <cellStyle name="Standaard 4 2 3 2 2 5 2 2 3 3" xfId="28536" xr:uid="{77DC662C-9CE1-4DB5-8FA0-EE8C68A179AB}"/>
    <cellStyle name="Standaard 4 2 3 2 2 5 2 2 4" xfId="12061" xr:uid="{2E4EA1BA-EC7C-4DAB-8540-FB4FA1856705}"/>
    <cellStyle name="Standaard 4 2 3 2 2 5 2 2 4 2" xfId="32430" xr:uid="{D743D7C6-021E-4D62-9E3B-2C48A3C463DF}"/>
    <cellStyle name="Standaard 4 2 3 2 2 5 2 2 5" xfId="22246" xr:uid="{91D4DC9B-99A8-4B19-9940-8888A6FB7C7A}"/>
    <cellStyle name="Standaard 4 2 3 2 2 5 2 3" xfId="2728" xr:uid="{CA37CCD4-6424-4C9F-B1B6-52A412FA50C6}"/>
    <cellStyle name="Standaard 4 2 3 2 2 5 2 3 2" xfId="5273" xr:uid="{2718E730-60D6-4790-9F48-819A0C2948A3}"/>
    <cellStyle name="Standaard 4 2 3 2 2 5 2 3 2 2" xfId="8165" xr:uid="{8F5D9B13-C56B-4284-9282-5CAA1915D10A}"/>
    <cellStyle name="Standaard 4 2 3 2 2 5 2 3 2 2 2" xfId="18354" xr:uid="{2036580F-CCC6-4645-B3EE-2DA85B0B14E8}"/>
    <cellStyle name="Standaard 4 2 3 2 2 5 2 3 2 2 2 2" xfId="38723" xr:uid="{3EAA694F-9588-45D1-9F38-2A305F4D6E55}"/>
    <cellStyle name="Standaard 4 2 3 2 2 5 2 3 2 2 3" xfId="28539" xr:uid="{25FCBD6B-F56B-40E8-8F9A-7342BA940B74}"/>
    <cellStyle name="Standaard 4 2 3 2 2 5 2 3 2 3" xfId="15451" xr:uid="{792984F5-E85F-4AA9-B46F-98BC879A3A77}"/>
    <cellStyle name="Standaard 4 2 3 2 2 5 2 3 2 3 2" xfId="35820" xr:uid="{06DD6400-DD88-4739-B440-6DABF518E9B7}"/>
    <cellStyle name="Standaard 4 2 3 2 2 5 2 3 2 4" xfId="25636" xr:uid="{92AB9703-9E86-4C39-960B-A374141780D8}"/>
    <cellStyle name="Standaard 4 2 3 2 2 5 2 3 3" xfId="8164" xr:uid="{40F5136A-AB4E-4F30-B493-AB5AC35E27F8}"/>
    <cellStyle name="Standaard 4 2 3 2 2 5 2 3 3 2" xfId="18353" xr:uid="{3477380D-215C-4D6C-BD07-BF905FE18B41}"/>
    <cellStyle name="Standaard 4 2 3 2 2 5 2 3 3 2 2" xfId="38722" xr:uid="{46983398-E98F-4C26-BC25-7E04C2B60556}"/>
    <cellStyle name="Standaard 4 2 3 2 2 5 2 3 3 3" xfId="28538" xr:uid="{A4A2BC2C-8145-4577-A3CE-34E1A8FB240F}"/>
    <cellStyle name="Standaard 4 2 3 2 2 5 2 3 4" xfId="12908" xr:uid="{BF6C9CEA-2FB9-4B46-9716-D4CB8C31337D}"/>
    <cellStyle name="Standaard 4 2 3 2 2 5 2 3 4 2" xfId="33277" xr:uid="{09046222-AB81-497A-BCBB-F889C11C3052}"/>
    <cellStyle name="Standaard 4 2 3 2 2 5 2 3 5" xfId="23093" xr:uid="{CCCFA0D9-2A72-4991-9E13-352ACCC2AFF3}"/>
    <cellStyle name="Standaard 4 2 3 2 2 5 2 4" xfId="3578" xr:uid="{1960B561-38F0-4392-B820-4143DD7476E6}"/>
    <cellStyle name="Standaard 4 2 3 2 2 5 2 4 2" xfId="8166" xr:uid="{B162A72B-7DC9-45DB-8EF9-1CC745DB35BD}"/>
    <cellStyle name="Standaard 4 2 3 2 2 5 2 4 2 2" xfId="18355" xr:uid="{440B1FCC-F01F-4FFA-9356-AAC26DE863E4}"/>
    <cellStyle name="Standaard 4 2 3 2 2 5 2 4 2 2 2" xfId="38724" xr:uid="{22F9D8A8-E529-4EDC-BDB9-58AD845E720C}"/>
    <cellStyle name="Standaard 4 2 3 2 2 5 2 4 2 3" xfId="28540" xr:uid="{F4522294-7C84-486F-BD53-165A2742FD2E}"/>
    <cellStyle name="Standaard 4 2 3 2 2 5 2 4 3" xfId="13756" xr:uid="{804D9C85-8C4B-4E25-BF06-79689598C9D9}"/>
    <cellStyle name="Standaard 4 2 3 2 2 5 2 4 3 2" xfId="34125" xr:uid="{37971194-254A-4010-B03D-338C330EC7D6}"/>
    <cellStyle name="Standaard 4 2 3 2 2 5 2 4 4" xfId="23941" xr:uid="{A19E1A87-4FAA-4D41-BF6C-ACD827E596A0}"/>
    <cellStyle name="Standaard 4 2 3 2 2 5 2 5" xfId="8161" xr:uid="{8E5DD418-B471-4794-A087-6714EF31E62D}"/>
    <cellStyle name="Standaard 4 2 3 2 2 5 2 5 2" xfId="18350" xr:uid="{D8B7742E-0034-44FA-97DF-058648AA3E35}"/>
    <cellStyle name="Standaard 4 2 3 2 2 5 2 5 2 2" xfId="38719" xr:uid="{223B66D6-7503-44DB-BF8B-055043DF6BED}"/>
    <cellStyle name="Standaard 4 2 3 2 2 5 2 5 3" xfId="28535" xr:uid="{8D46F409-9425-4FB1-8A05-66AF9225344E}"/>
    <cellStyle name="Standaard 4 2 3 2 2 5 2 6" xfId="11213" xr:uid="{D59FA7CC-731D-42E5-BF1F-DB9087E980B2}"/>
    <cellStyle name="Standaard 4 2 3 2 2 5 2 6 2" xfId="31582" xr:uid="{D8C14062-C18F-44CC-BD44-E969FCD3391E}"/>
    <cellStyle name="Standaard 4 2 3 2 2 5 2 7" xfId="21398" xr:uid="{E5E61BC4-709C-4DBA-9EC8-6DEE618524DF}"/>
    <cellStyle name="Standaard 4 2 3 2 2 5 3" xfId="1457" xr:uid="{376F785E-0E93-4C7C-B631-878F4D60D136}"/>
    <cellStyle name="Standaard 4 2 3 2 2 5 3 2" xfId="4002" xr:uid="{0D54AC90-5C9F-436E-9E32-0FB51369169C}"/>
    <cellStyle name="Standaard 4 2 3 2 2 5 3 2 2" xfId="8168" xr:uid="{167F92DD-378E-4D9F-ABE4-9516950805C5}"/>
    <cellStyle name="Standaard 4 2 3 2 2 5 3 2 2 2" xfId="18357" xr:uid="{CA54FF5C-E41E-483A-9F84-DD11356A38B6}"/>
    <cellStyle name="Standaard 4 2 3 2 2 5 3 2 2 2 2" xfId="38726" xr:uid="{09FB78F1-E42F-4DF3-9BEE-5E92BED60CCD}"/>
    <cellStyle name="Standaard 4 2 3 2 2 5 3 2 2 3" xfId="28542" xr:uid="{595072FA-F3B7-443A-994A-B5166B4A5EFF}"/>
    <cellStyle name="Standaard 4 2 3 2 2 5 3 2 3" xfId="14180" xr:uid="{3867FE16-7E09-4002-9E2B-642E87D85193}"/>
    <cellStyle name="Standaard 4 2 3 2 2 5 3 2 3 2" xfId="34549" xr:uid="{E094D6DB-8825-4996-87A3-B2C613404CE6}"/>
    <cellStyle name="Standaard 4 2 3 2 2 5 3 2 4" xfId="24365" xr:uid="{72589632-532F-4AFB-AA03-59D1CB896CCB}"/>
    <cellStyle name="Standaard 4 2 3 2 2 5 3 3" xfId="8167" xr:uid="{55D7E0A9-5456-4C83-BD3E-428434D23A4B}"/>
    <cellStyle name="Standaard 4 2 3 2 2 5 3 3 2" xfId="18356" xr:uid="{686D28BA-61BC-4D88-B010-8E3BAB124455}"/>
    <cellStyle name="Standaard 4 2 3 2 2 5 3 3 2 2" xfId="38725" xr:uid="{FD31A43B-E5C9-4E8A-9AEC-F67B85909E1C}"/>
    <cellStyle name="Standaard 4 2 3 2 2 5 3 3 3" xfId="28541" xr:uid="{A7F2618C-8A97-4B76-A27C-363A462D8AF8}"/>
    <cellStyle name="Standaard 4 2 3 2 2 5 3 4" xfId="11637" xr:uid="{EC6073F8-1A9A-4A01-9D93-BF07CE99B106}"/>
    <cellStyle name="Standaard 4 2 3 2 2 5 3 4 2" xfId="32006" xr:uid="{8FB84133-7B71-476E-8F0E-1410641BA0A8}"/>
    <cellStyle name="Standaard 4 2 3 2 2 5 3 5" xfId="21822" xr:uid="{B89A6AE3-35B0-4F61-8964-A0754732C17F}"/>
    <cellStyle name="Standaard 4 2 3 2 2 5 4" xfId="2304" xr:uid="{AA3C2C0A-1A99-4259-A462-911E79DE799F}"/>
    <cellStyle name="Standaard 4 2 3 2 2 5 4 2" xfId="4849" xr:uid="{42B879C8-7011-4F6F-9A10-C58D6B64A4EE}"/>
    <cellStyle name="Standaard 4 2 3 2 2 5 4 2 2" xfId="8170" xr:uid="{4FB42A2A-A17A-4AA2-807A-E6EFE9F486C5}"/>
    <cellStyle name="Standaard 4 2 3 2 2 5 4 2 2 2" xfId="18359" xr:uid="{1E501ABA-66F6-4B31-80AD-EB1D4317ED78}"/>
    <cellStyle name="Standaard 4 2 3 2 2 5 4 2 2 2 2" xfId="38728" xr:uid="{092354D9-7F60-4AA4-AB81-792DBEF01877}"/>
    <cellStyle name="Standaard 4 2 3 2 2 5 4 2 2 3" xfId="28544" xr:uid="{97B81903-26BE-4B8E-ADAC-F0757A78B1FE}"/>
    <cellStyle name="Standaard 4 2 3 2 2 5 4 2 3" xfId="15027" xr:uid="{36ADEDDC-6BFE-472B-92AB-888FEFB020E6}"/>
    <cellStyle name="Standaard 4 2 3 2 2 5 4 2 3 2" xfId="35396" xr:uid="{DF31DC99-85A7-4286-B6AA-480F9F88A42B}"/>
    <cellStyle name="Standaard 4 2 3 2 2 5 4 2 4" xfId="25212" xr:uid="{14F0C64C-221F-4D00-B988-CE4EFDD67508}"/>
    <cellStyle name="Standaard 4 2 3 2 2 5 4 3" xfId="8169" xr:uid="{00310021-B279-48E7-9888-34B1F1CDD36D}"/>
    <cellStyle name="Standaard 4 2 3 2 2 5 4 3 2" xfId="18358" xr:uid="{6C2C2D76-262A-4ACC-9A20-4F8C1CC32A66}"/>
    <cellStyle name="Standaard 4 2 3 2 2 5 4 3 2 2" xfId="38727" xr:uid="{5222E421-C413-4E27-94F9-BEB72165397D}"/>
    <cellStyle name="Standaard 4 2 3 2 2 5 4 3 3" xfId="28543" xr:uid="{24477009-0591-40AA-8D68-C73D1EFE1F9B}"/>
    <cellStyle name="Standaard 4 2 3 2 2 5 4 4" xfId="12484" xr:uid="{2D4E5804-0FFB-49DD-80F8-BC9F4747B736}"/>
    <cellStyle name="Standaard 4 2 3 2 2 5 4 4 2" xfId="32853" xr:uid="{30DA05A6-2645-4893-BE1B-1BEE674E4D12}"/>
    <cellStyle name="Standaard 4 2 3 2 2 5 4 5" xfId="22669" xr:uid="{DB3BD2CB-305A-4CD2-9092-3979F117327F}"/>
    <cellStyle name="Standaard 4 2 3 2 2 5 5" xfId="3154" xr:uid="{E9CB8B43-451C-48E1-82C4-B00974981C16}"/>
    <cellStyle name="Standaard 4 2 3 2 2 5 5 2" xfId="8171" xr:uid="{A3C9161F-785C-442B-A149-56957C46AE95}"/>
    <cellStyle name="Standaard 4 2 3 2 2 5 5 2 2" xfId="18360" xr:uid="{2D0AAE0D-B553-4571-965B-CB1649C5920D}"/>
    <cellStyle name="Standaard 4 2 3 2 2 5 5 2 2 2" xfId="38729" xr:uid="{CC11B819-B639-4B87-A2E4-9B03402244BD}"/>
    <cellStyle name="Standaard 4 2 3 2 2 5 5 2 3" xfId="28545" xr:uid="{CFD1E760-5C16-48A8-8CFB-9CF48A0AE14D}"/>
    <cellStyle name="Standaard 4 2 3 2 2 5 5 3" xfId="13332" xr:uid="{2E1ECE0B-1CD2-448D-9CF0-4057CC49E65E}"/>
    <cellStyle name="Standaard 4 2 3 2 2 5 5 3 2" xfId="33701" xr:uid="{A8432C60-2128-45FF-939A-50CD9646BA14}"/>
    <cellStyle name="Standaard 4 2 3 2 2 5 5 4" xfId="23517" xr:uid="{73880CDF-9CBB-4F36-A80F-36D3727A9B9A}"/>
    <cellStyle name="Standaard 4 2 3 2 2 5 6" xfId="8160" xr:uid="{EE61FAA2-2791-4818-B46B-895BE5CBE8F3}"/>
    <cellStyle name="Standaard 4 2 3 2 2 5 6 2" xfId="18349" xr:uid="{E68FC2A6-1F48-49B9-A5E5-7CBD9FEA206F}"/>
    <cellStyle name="Standaard 4 2 3 2 2 5 6 2 2" xfId="38718" xr:uid="{E820D223-195A-4E65-889E-091540ED2397}"/>
    <cellStyle name="Standaard 4 2 3 2 2 5 6 3" xfId="28534" xr:uid="{6EB49CB8-8E98-4B3E-B0DD-0216651E45EE}"/>
    <cellStyle name="Standaard 4 2 3 2 2 5 7" xfId="10789" xr:uid="{D8B913A2-1528-4B6D-9B9E-C0AA2029AFDA}"/>
    <cellStyle name="Standaard 4 2 3 2 2 5 7 2" xfId="31158" xr:uid="{E5CDD2DE-C05E-4BDB-A19E-CDC68E1D1A6C}"/>
    <cellStyle name="Standaard 4 2 3 2 2 5 8" xfId="20974" xr:uid="{CE4976E8-90AE-44C7-9FFE-534980E1391E}"/>
    <cellStyle name="Standaard 4 2 3 2 2 6" xfId="674" xr:uid="{75D1919C-5ECF-44A7-BDEE-4FD762182D23}"/>
    <cellStyle name="Standaard 4 2 3 2 2 6 2" xfId="1524" xr:uid="{CD6FCE5E-46AB-4F8B-A676-68EB4A8816F3}"/>
    <cellStyle name="Standaard 4 2 3 2 2 6 2 2" xfId="4069" xr:uid="{43E5E66F-33BB-4DFB-8AE1-0500CA985022}"/>
    <cellStyle name="Standaard 4 2 3 2 2 6 2 2 2" xfId="8174" xr:uid="{7CEDAFCF-EA75-4561-B7A0-D3BCF6BE9326}"/>
    <cellStyle name="Standaard 4 2 3 2 2 6 2 2 2 2" xfId="18363" xr:uid="{1254A7A9-7E6A-4729-85CB-9D15FBE3DE0F}"/>
    <cellStyle name="Standaard 4 2 3 2 2 6 2 2 2 2 2" xfId="38732" xr:uid="{A22A64FA-1438-4E11-9F89-3FD8BC53FBFA}"/>
    <cellStyle name="Standaard 4 2 3 2 2 6 2 2 2 3" xfId="28548" xr:uid="{C2AFB3ED-DDE1-482E-ADC2-7BB425853A55}"/>
    <cellStyle name="Standaard 4 2 3 2 2 6 2 2 3" xfId="14247" xr:uid="{F89990EA-8F36-430A-A27C-1EC64FDB608D}"/>
    <cellStyle name="Standaard 4 2 3 2 2 6 2 2 3 2" xfId="34616" xr:uid="{58535CA6-5B7E-42EF-BDBF-15012AB9595E}"/>
    <cellStyle name="Standaard 4 2 3 2 2 6 2 2 4" xfId="24432" xr:uid="{E77C7927-B3A9-47C3-8DC2-70C2965824AE}"/>
    <cellStyle name="Standaard 4 2 3 2 2 6 2 3" xfId="8173" xr:uid="{63D4D10F-9EC4-40BB-A002-0CB3AB1F699F}"/>
    <cellStyle name="Standaard 4 2 3 2 2 6 2 3 2" xfId="18362" xr:uid="{3F02D8BA-2E45-4AD4-8793-0F0A079E0927}"/>
    <cellStyle name="Standaard 4 2 3 2 2 6 2 3 2 2" xfId="38731" xr:uid="{DEC7833D-09C3-420F-ACCB-EF15FDB6B290}"/>
    <cellStyle name="Standaard 4 2 3 2 2 6 2 3 3" xfId="28547" xr:uid="{9D5521D2-BE2A-4AEC-8322-5972694AD249}"/>
    <cellStyle name="Standaard 4 2 3 2 2 6 2 4" xfId="11704" xr:uid="{8167E263-78AA-4DC6-95BF-C984BE125E5D}"/>
    <cellStyle name="Standaard 4 2 3 2 2 6 2 4 2" xfId="32073" xr:uid="{76E22316-F817-465F-82E6-6EBEB833FFD0}"/>
    <cellStyle name="Standaard 4 2 3 2 2 6 2 5" xfId="21889" xr:uid="{19062961-3102-4C49-BAC9-ED541FF04E62}"/>
    <cellStyle name="Standaard 4 2 3 2 2 6 3" xfId="2371" xr:uid="{37116F98-5854-461E-A2D9-E340A6E83E76}"/>
    <cellStyle name="Standaard 4 2 3 2 2 6 3 2" xfId="4916" xr:uid="{BA1AF4E0-35FA-41BB-BC1E-ADDD4067215F}"/>
    <cellStyle name="Standaard 4 2 3 2 2 6 3 2 2" xfId="8176" xr:uid="{53776D6E-C3E8-4531-A635-D894D3385133}"/>
    <cellStyle name="Standaard 4 2 3 2 2 6 3 2 2 2" xfId="18365" xr:uid="{83E1F019-AE8D-453C-908A-F39669095B81}"/>
    <cellStyle name="Standaard 4 2 3 2 2 6 3 2 2 2 2" xfId="38734" xr:uid="{FB4FB18C-C473-4E5D-B2C2-0D205C32BEA0}"/>
    <cellStyle name="Standaard 4 2 3 2 2 6 3 2 2 3" xfId="28550" xr:uid="{41613F6B-083D-456C-B3AF-BA92E82CED22}"/>
    <cellStyle name="Standaard 4 2 3 2 2 6 3 2 3" xfId="15094" xr:uid="{FF5C7949-3E67-427E-865E-DD59F62A396C}"/>
    <cellStyle name="Standaard 4 2 3 2 2 6 3 2 3 2" xfId="35463" xr:uid="{4C8578A1-8E15-4376-935F-0F4516626B65}"/>
    <cellStyle name="Standaard 4 2 3 2 2 6 3 2 4" xfId="25279" xr:uid="{6BE11E97-722A-44A8-804F-5F43F01F4CC8}"/>
    <cellStyle name="Standaard 4 2 3 2 2 6 3 3" xfId="8175" xr:uid="{089E21CC-0FF4-4793-8234-67F58EA3D6F1}"/>
    <cellStyle name="Standaard 4 2 3 2 2 6 3 3 2" xfId="18364" xr:uid="{AA33F875-CBAF-4705-B616-6AF2617E7FB5}"/>
    <cellStyle name="Standaard 4 2 3 2 2 6 3 3 2 2" xfId="38733" xr:uid="{8B18763B-CA45-4221-AD66-4F0F7D13E573}"/>
    <cellStyle name="Standaard 4 2 3 2 2 6 3 3 3" xfId="28549" xr:uid="{B74282F0-D5BF-4C3D-9E59-6E1CF0DB2EEA}"/>
    <cellStyle name="Standaard 4 2 3 2 2 6 3 4" xfId="12551" xr:uid="{2304E263-7C38-444B-89B4-28F41AD9AC62}"/>
    <cellStyle name="Standaard 4 2 3 2 2 6 3 4 2" xfId="32920" xr:uid="{F24C1D13-5249-4E24-8709-4566E63A2431}"/>
    <cellStyle name="Standaard 4 2 3 2 2 6 3 5" xfId="22736" xr:uid="{BE8A6D76-9B0B-4818-9D98-0A6AC7754D79}"/>
    <cellStyle name="Standaard 4 2 3 2 2 6 4" xfId="3221" xr:uid="{F8C7CBE0-5E9B-449E-BE08-7CD3E753D88A}"/>
    <cellStyle name="Standaard 4 2 3 2 2 6 4 2" xfId="8177" xr:uid="{645E9671-4F1D-4BF4-AB68-834F5A7AA97A}"/>
    <cellStyle name="Standaard 4 2 3 2 2 6 4 2 2" xfId="18366" xr:uid="{865C12D3-E84C-4424-A2D9-A2F2EA5C605F}"/>
    <cellStyle name="Standaard 4 2 3 2 2 6 4 2 2 2" xfId="38735" xr:uid="{293B6E33-6433-4964-BD92-40ADF7EDA088}"/>
    <cellStyle name="Standaard 4 2 3 2 2 6 4 2 3" xfId="28551" xr:uid="{DDF7ED76-4A56-4305-94A2-45DF38451FB6}"/>
    <cellStyle name="Standaard 4 2 3 2 2 6 4 3" xfId="13399" xr:uid="{2FB42B00-3C6B-4394-9CEC-69D1769E32DA}"/>
    <cellStyle name="Standaard 4 2 3 2 2 6 4 3 2" xfId="33768" xr:uid="{4EFC0948-6BF1-422F-8BBD-C1AF2FDAFCDE}"/>
    <cellStyle name="Standaard 4 2 3 2 2 6 4 4" xfId="23584" xr:uid="{4B814C4A-30AD-4C2E-B864-7B5187EFC1C7}"/>
    <cellStyle name="Standaard 4 2 3 2 2 6 5" xfId="8172" xr:uid="{34EF355F-C162-48AB-8E22-960792731A4A}"/>
    <cellStyle name="Standaard 4 2 3 2 2 6 5 2" xfId="18361" xr:uid="{0E699429-F032-4665-BAEB-5C114D41ACA7}"/>
    <cellStyle name="Standaard 4 2 3 2 2 6 5 2 2" xfId="38730" xr:uid="{361D7462-5C20-49EC-AD62-EA12A808A628}"/>
    <cellStyle name="Standaard 4 2 3 2 2 6 5 3" xfId="28546" xr:uid="{94A21522-9068-48E1-9B33-6F014C8FB53C}"/>
    <cellStyle name="Standaard 4 2 3 2 2 6 6" xfId="10856" xr:uid="{9144D4F3-04D3-45B6-8E01-9F26BC2E6B23}"/>
    <cellStyle name="Standaard 4 2 3 2 2 6 6 2" xfId="31225" xr:uid="{E120FF98-19C0-4D11-B9ED-AE0FF2390050}"/>
    <cellStyle name="Standaard 4 2 3 2 2 6 7" xfId="21041" xr:uid="{9F4E74A5-09BA-43C2-A9D5-95C7DA4B8A2F}"/>
    <cellStyle name="Standaard 4 2 3 2 2 7" xfId="1100" xr:uid="{A2E2980C-B152-4036-ABD1-19C6CB3E356A}"/>
    <cellStyle name="Standaard 4 2 3 2 2 7 2" xfId="3645" xr:uid="{533296FB-CFD0-4C41-B3A3-2D79CA8FA495}"/>
    <cellStyle name="Standaard 4 2 3 2 2 7 2 2" xfId="8179" xr:uid="{D85F00B9-543A-4647-A97D-ABD9F09327F9}"/>
    <cellStyle name="Standaard 4 2 3 2 2 7 2 2 2" xfId="18368" xr:uid="{FE2905F5-3AF4-4236-B705-799E0C583FBE}"/>
    <cellStyle name="Standaard 4 2 3 2 2 7 2 2 2 2" xfId="38737" xr:uid="{62E544B3-B8BD-4EFF-AC33-63A614C821D8}"/>
    <cellStyle name="Standaard 4 2 3 2 2 7 2 2 3" xfId="28553" xr:uid="{C408BFEF-E331-4BA3-BA94-10C3882992E3}"/>
    <cellStyle name="Standaard 4 2 3 2 2 7 2 3" xfId="13823" xr:uid="{A9B86413-9B71-4A20-95EE-47FD41E2E920}"/>
    <cellStyle name="Standaard 4 2 3 2 2 7 2 3 2" xfId="34192" xr:uid="{DE1E9117-CF3E-441D-B295-5C9180801264}"/>
    <cellStyle name="Standaard 4 2 3 2 2 7 2 4" xfId="24008" xr:uid="{2DCC810C-E0CF-4541-B000-C29E700ADCFD}"/>
    <cellStyle name="Standaard 4 2 3 2 2 7 3" xfId="8178" xr:uid="{24C608C3-6531-4A74-BF0F-DC52A30F9BF0}"/>
    <cellStyle name="Standaard 4 2 3 2 2 7 3 2" xfId="18367" xr:uid="{421363C3-EDC6-42B3-8574-F3520FDA71D5}"/>
    <cellStyle name="Standaard 4 2 3 2 2 7 3 2 2" xfId="38736" xr:uid="{EE4D46FC-5492-4224-AD55-EB157479BB37}"/>
    <cellStyle name="Standaard 4 2 3 2 2 7 3 3" xfId="28552" xr:uid="{B51F3982-9A8C-4600-B0CC-DA92FE263FFA}"/>
    <cellStyle name="Standaard 4 2 3 2 2 7 4" xfId="11280" xr:uid="{5C3A05DE-D26B-4C84-9786-70EF9821EAB5}"/>
    <cellStyle name="Standaard 4 2 3 2 2 7 4 2" xfId="31649" xr:uid="{C0960874-B1FD-4671-96EA-B6E396A3B587}"/>
    <cellStyle name="Standaard 4 2 3 2 2 7 5" xfId="21465" xr:uid="{8D2BE0C9-C45F-4304-900F-196142FA98E5}"/>
    <cellStyle name="Standaard 4 2 3 2 2 8" xfId="1947" xr:uid="{7C91CBD1-6CF1-462C-9A6F-20070B6F2880}"/>
    <cellStyle name="Standaard 4 2 3 2 2 8 2" xfId="4492" xr:uid="{7BF866F4-E8FC-44C1-9E44-9B0C8CA0D92D}"/>
    <cellStyle name="Standaard 4 2 3 2 2 8 2 2" xfId="8181" xr:uid="{A5DEE64B-F732-4CE1-87EA-1164B395003A}"/>
    <cellStyle name="Standaard 4 2 3 2 2 8 2 2 2" xfId="18370" xr:uid="{413BBC9B-9B48-425D-A97C-A31D162F47DF}"/>
    <cellStyle name="Standaard 4 2 3 2 2 8 2 2 2 2" xfId="38739" xr:uid="{F598AC17-52CD-4AD2-B8D5-3CFAA2C5BE93}"/>
    <cellStyle name="Standaard 4 2 3 2 2 8 2 2 3" xfId="28555" xr:uid="{5860A483-5C45-4A5A-B649-639EA42196E6}"/>
    <cellStyle name="Standaard 4 2 3 2 2 8 2 3" xfId="14670" xr:uid="{9AEB6B50-4A5A-49AF-863A-69B6809546BA}"/>
    <cellStyle name="Standaard 4 2 3 2 2 8 2 3 2" xfId="35039" xr:uid="{A705C1D0-854D-41D4-86DF-7DD126F16DBD}"/>
    <cellStyle name="Standaard 4 2 3 2 2 8 2 4" xfId="24855" xr:uid="{E1D0C8A0-0818-4928-9C51-F2A01722C15A}"/>
    <cellStyle name="Standaard 4 2 3 2 2 8 3" xfId="8180" xr:uid="{DC92E90A-4D01-42E8-81B6-AA2F3C63E7CA}"/>
    <cellStyle name="Standaard 4 2 3 2 2 8 3 2" xfId="18369" xr:uid="{EBAE7639-5273-4BF7-B176-6C519A78E5B4}"/>
    <cellStyle name="Standaard 4 2 3 2 2 8 3 2 2" xfId="38738" xr:uid="{948B3BAB-6FC8-4976-82F0-2273DB953591}"/>
    <cellStyle name="Standaard 4 2 3 2 2 8 3 3" xfId="28554" xr:uid="{845EFEDA-B4B9-4FD3-B520-4A21C903D16A}"/>
    <cellStyle name="Standaard 4 2 3 2 2 8 4" xfId="12127" xr:uid="{E4B29A73-341F-4F07-A2A5-15191646A030}"/>
    <cellStyle name="Standaard 4 2 3 2 2 8 4 2" xfId="32496" xr:uid="{C2834973-C62C-42F9-B73E-7A3E19A76D02}"/>
    <cellStyle name="Standaard 4 2 3 2 2 8 5" xfId="22312" xr:uid="{F2DC00C1-C3AF-4F4C-9ED0-D4C5EE41BEE3}"/>
    <cellStyle name="Standaard 4 2 3 2 2 9" xfId="2797" xr:uid="{D65364A5-D787-4297-9C06-F92D44914B47}"/>
    <cellStyle name="Standaard 4 2 3 2 2 9 2" xfId="8182" xr:uid="{80B3BF18-5C60-4D8A-99F9-28A8338C487D}"/>
    <cellStyle name="Standaard 4 2 3 2 2 9 2 2" xfId="18371" xr:uid="{90147517-0372-4281-8F7F-9D2B273C05B7}"/>
    <cellStyle name="Standaard 4 2 3 2 2 9 2 2 2" xfId="38740" xr:uid="{F63D647B-95B5-421B-94C1-91376079CA49}"/>
    <cellStyle name="Standaard 4 2 3 2 2 9 2 3" xfId="28556" xr:uid="{EC7CD8CC-9B8F-4512-A8BC-038493532080}"/>
    <cellStyle name="Standaard 4 2 3 2 2 9 3" xfId="12975" xr:uid="{7E1D68F3-8FE9-4B09-9A86-5CDA59372F49}"/>
    <cellStyle name="Standaard 4 2 3 2 2 9 3 2" xfId="33344" xr:uid="{450D6FEE-60D9-480A-B7EF-0093DF019B55}"/>
    <cellStyle name="Standaard 4 2 3 2 2 9 4" xfId="23160" xr:uid="{59127F83-DABA-4D19-817E-6CB2EF2AF8F1}"/>
    <cellStyle name="Standaard 4 2 3 2 3" xfId="147" xr:uid="{0158BAE0-ED3E-402E-8C6E-00FB049A186A}"/>
    <cellStyle name="Standaard 4 2 3 2 3 2" xfId="283" xr:uid="{8ECEFE44-42C9-48D0-A70D-F0AECBD2EDDD}"/>
    <cellStyle name="Standaard 4 2 3 2 3 2 2" xfId="841" xr:uid="{AE02FDAA-26D6-43B1-8561-4245CD487D99}"/>
    <cellStyle name="Standaard 4 2 3 2 3 2 2 2" xfId="1691" xr:uid="{0EA9B0AB-71F3-4C19-B593-4D830E9E8B18}"/>
    <cellStyle name="Standaard 4 2 3 2 3 2 2 2 2" xfId="4236" xr:uid="{ECE98183-DD5B-4A39-AEAF-C5F56F29FF18}"/>
    <cellStyle name="Standaard 4 2 3 2 3 2 2 2 2 2" xfId="8187" xr:uid="{299F7294-FB23-4F0D-9408-DEB8563F88E7}"/>
    <cellStyle name="Standaard 4 2 3 2 3 2 2 2 2 2 2" xfId="18376" xr:uid="{D3318442-3B52-40FF-971A-9BEE36059C1B}"/>
    <cellStyle name="Standaard 4 2 3 2 3 2 2 2 2 2 2 2" xfId="38745" xr:uid="{5AFBBD66-866C-4B52-A3BD-CB8D1DB90DF6}"/>
    <cellStyle name="Standaard 4 2 3 2 3 2 2 2 2 2 3" xfId="28561" xr:uid="{9D8030A0-6643-48B1-B688-BE4CA9AFB659}"/>
    <cellStyle name="Standaard 4 2 3 2 3 2 2 2 2 3" xfId="14414" xr:uid="{327F21A5-E966-43CC-9D9C-248FCAA3C2A0}"/>
    <cellStyle name="Standaard 4 2 3 2 3 2 2 2 2 3 2" xfId="34783" xr:uid="{E2D82EA2-E525-4862-8E16-486CE6825321}"/>
    <cellStyle name="Standaard 4 2 3 2 3 2 2 2 2 4" xfId="24599" xr:uid="{AA9CAA02-41C4-4458-888A-98861A98CD82}"/>
    <cellStyle name="Standaard 4 2 3 2 3 2 2 2 3" xfId="8186" xr:uid="{18057CF4-C036-4E92-A4E3-A678B0283DA6}"/>
    <cellStyle name="Standaard 4 2 3 2 3 2 2 2 3 2" xfId="18375" xr:uid="{F08D47A0-21F6-4C3E-A824-73B4143EE2A5}"/>
    <cellStyle name="Standaard 4 2 3 2 3 2 2 2 3 2 2" xfId="38744" xr:uid="{1190CE00-A349-4C07-9812-AA83D810B8B2}"/>
    <cellStyle name="Standaard 4 2 3 2 3 2 2 2 3 3" xfId="28560" xr:uid="{0F2F7335-F89F-4949-BE13-C811EE1C5AE7}"/>
    <cellStyle name="Standaard 4 2 3 2 3 2 2 2 4" xfId="11871" xr:uid="{D782B480-2B64-4244-A231-35C6FF779755}"/>
    <cellStyle name="Standaard 4 2 3 2 3 2 2 2 4 2" xfId="32240" xr:uid="{33AB6BFB-4AF8-43A3-9D9F-D971DE9AFD72}"/>
    <cellStyle name="Standaard 4 2 3 2 3 2 2 2 5" xfId="22056" xr:uid="{6457DA64-31CB-44E5-A97C-CFEB57061299}"/>
    <cellStyle name="Standaard 4 2 3 2 3 2 2 3" xfId="2538" xr:uid="{A68145F3-2F0E-4229-8E18-78B41F2BCC44}"/>
    <cellStyle name="Standaard 4 2 3 2 3 2 2 3 2" xfId="5083" xr:uid="{CD00CC57-3CC2-4290-801D-B2EB2486C5D5}"/>
    <cellStyle name="Standaard 4 2 3 2 3 2 2 3 2 2" xfId="8189" xr:uid="{4413BE69-E59C-4F8A-9EFA-57A8D832CFF5}"/>
    <cellStyle name="Standaard 4 2 3 2 3 2 2 3 2 2 2" xfId="18378" xr:uid="{F43124B7-FB32-4C8F-8A48-5921A3B4E579}"/>
    <cellStyle name="Standaard 4 2 3 2 3 2 2 3 2 2 2 2" xfId="38747" xr:uid="{B891387E-06BE-47A2-8438-808E39556236}"/>
    <cellStyle name="Standaard 4 2 3 2 3 2 2 3 2 2 3" xfId="28563" xr:uid="{D3808FF3-60DF-4216-BF61-281C4DDE3391}"/>
    <cellStyle name="Standaard 4 2 3 2 3 2 2 3 2 3" xfId="15261" xr:uid="{1A4FB7D3-5489-4E51-AB11-46ADF9F2DA4F}"/>
    <cellStyle name="Standaard 4 2 3 2 3 2 2 3 2 3 2" xfId="35630" xr:uid="{5B1354B4-A26A-4C5B-BE8D-2D1B0D424800}"/>
    <cellStyle name="Standaard 4 2 3 2 3 2 2 3 2 4" xfId="25446" xr:uid="{7129EC74-4C98-4ECE-9187-A20EB40C24DF}"/>
    <cellStyle name="Standaard 4 2 3 2 3 2 2 3 3" xfId="8188" xr:uid="{E0D8F79F-A29F-4850-A9A7-6A411CD49FE0}"/>
    <cellStyle name="Standaard 4 2 3 2 3 2 2 3 3 2" xfId="18377" xr:uid="{1F9DFC04-4132-4F71-B111-5C71982776C4}"/>
    <cellStyle name="Standaard 4 2 3 2 3 2 2 3 3 2 2" xfId="38746" xr:uid="{64B3248E-19D1-47DD-AB0C-EE03CFF2A50E}"/>
    <cellStyle name="Standaard 4 2 3 2 3 2 2 3 3 3" xfId="28562" xr:uid="{36FF8B32-6974-4214-9E86-BCFB85396272}"/>
    <cellStyle name="Standaard 4 2 3 2 3 2 2 3 4" xfId="12718" xr:uid="{D3112A89-1F3B-4F7F-96D6-5BF569B8EFB4}"/>
    <cellStyle name="Standaard 4 2 3 2 3 2 2 3 4 2" xfId="33087" xr:uid="{05E21D78-69D8-4706-AC2E-03BCDA9D694F}"/>
    <cellStyle name="Standaard 4 2 3 2 3 2 2 3 5" xfId="22903" xr:uid="{73E26732-1BDA-453E-B541-A06217891D8A}"/>
    <cellStyle name="Standaard 4 2 3 2 3 2 2 4" xfId="3388" xr:uid="{A97AF3CF-B3F9-46D4-9D31-54BA92F99FB9}"/>
    <cellStyle name="Standaard 4 2 3 2 3 2 2 4 2" xfId="8190" xr:uid="{3DDD11C7-65C8-47AF-A52A-CD2DE9BEEEA9}"/>
    <cellStyle name="Standaard 4 2 3 2 3 2 2 4 2 2" xfId="18379" xr:uid="{8BEE7F2E-9EB9-44A6-8C5D-1EAF4E67B5EE}"/>
    <cellStyle name="Standaard 4 2 3 2 3 2 2 4 2 2 2" xfId="38748" xr:uid="{7C110AEE-1627-4471-AC43-16271F3F5A00}"/>
    <cellStyle name="Standaard 4 2 3 2 3 2 2 4 2 3" xfId="28564" xr:uid="{630A26C0-4B67-4FA6-881A-914E2D3B7CBF}"/>
    <cellStyle name="Standaard 4 2 3 2 3 2 2 4 3" xfId="13566" xr:uid="{07223634-6F8D-4CDB-9762-63DE20E5CDFA}"/>
    <cellStyle name="Standaard 4 2 3 2 3 2 2 4 3 2" xfId="33935" xr:uid="{3F13E9C3-5995-4E8A-88A0-4B8F3E3D905C}"/>
    <cellStyle name="Standaard 4 2 3 2 3 2 2 4 4" xfId="23751" xr:uid="{DF33C182-F776-40F3-9D20-05EA13FA1A13}"/>
    <cellStyle name="Standaard 4 2 3 2 3 2 2 5" xfId="8185" xr:uid="{D8115532-4754-4A3B-AC6E-90EFD652AB92}"/>
    <cellStyle name="Standaard 4 2 3 2 3 2 2 5 2" xfId="18374" xr:uid="{6FE25084-6831-49C2-997C-CF8FBDACA7EC}"/>
    <cellStyle name="Standaard 4 2 3 2 3 2 2 5 2 2" xfId="38743" xr:uid="{9EF98850-9985-46E2-B6D2-86EFDC57ABAF}"/>
    <cellStyle name="Standaard 4 2 3 2 3 2 2 5 3" xfId="28559" xr:uid="{B93C3402-3128-46D7-823E-8DE593148B10}"/>
    <cellStyle name="Standaard 4 2 3 2 3 2 2 6" xfId="11023" xr:uid="{76F57FB2-A2AC-4554-B318-8031B468D84E}"/>
    <cellStyle name="Standaard 4 2 3 2 3 2 2 6 2" xfId="31392" xr:uid="{61406D15-1706-4544-8B17-E4477DE6587B}"/>
    <cellStyle name="Standaard 4 2 3 2 3 2 2 7" xfId="21208" xr:uid="{8BDFFA38-E169-470C-AADC-E8C71D25A87D}"/>
    <cellStyle name="Standaard 4 2 3 2 3 2 3" xfId="1267" xr:uid="{86613422-F86C-4272-8ECB-134BA7A6FDA5}"/>
    <cellStyle name="Standaard 4 2 3 2 3 2 3 2" xfId="3812" xr:uid="{0EBC8B1E-92CD-4FF7-B559-3B1D8EB037E6}"/>
    <cellStyle name="Standaard 4 2 3 2 3 2 3 2 2" xfId="8192" xr:uid="{FCB6D1A1-161B-4111-A347-35CAC7A55230}"/>
    <cellStyle name="Standaard 4 2 3 2 3 2 3 2 2 2" xfId="18381" xr:uid="{30ED9C4B-93D8-46A6-8E50-44D5C9D9D89E}"/>
    <cellStyle name="Standaard 4 2 3 2 3 2 3 2 2 2 2" xfId="38750" xr:uid="{AAFE84EA-3295-47F3-A67D-CCE536D43298}"/>
    <cellStyle name="Standaard 4 2 3 2 3 2 3 2 2 3" xfId="28566" xr:uid="{0DC2A2F5-6A07-4F21-9F7C-FC505A8BCBC9}"/>
    <cellStyle name="Standaard 4 2 3 2 3 2 3 2 3" xfId="13990" xr:uid="{0E337105-EC2A-466A-BDDF-65CA379160BA}"/>
    <cellStyle name="Standaard 4 2 3 2 3 2 3 2 3 2" xfId="34359" xr:uid="{1D942F42-934A-40FB-857B-E263D21084D7}"/>
    <cellStyle name="Standaard 4 2 3 2 3 2 3 2 4" xfId="24175" xr:uid="{CBFD4810-987D-4E53-9B4D-D27E956ED85F}"/>
    <cellStyle name="Standaard 4 2 3 2 3 2 3 3" xfId="8191" xr:uid="{142172CF-7A11-4EDB-A10D-5B2E64411DDA}"/>
    <cellStyle name="Standaard 4 2 3 2 3 2 3 3 2" xfId="18380" xr:uid="{AE146E48-346D-46B3-9005-A8683DBAC12B}"/>
    <cellStyle name="Standaard 4 2 3 2 3 2 3 3 2 2" xfId="38749" xr:uid="{EAFE2374-E66F-4DAC-AB8F-5CEEC25440D4}"/>
    <cellStyle name="Standaard 4 2 3 2 3 2 3 3 3" xfId="28565" xr:uid="{BD27ADB3-53E4-4CE2-8906-02B1F2AEDE84}"/>
    <cellStyle name="Standaard 4 2 3 2 3 2 3 4" xfId="11447" xr:uid="{0A2F1B7C-DD84-4E34-8DA2-D4F0035F7D1B}"/>
    <cellStyle name="Standaard 4 2 3 2 3 2 3 4 2" xfId="31816" xr:uid="{796ED85D-9165-446B-BA37-3A0D201CEF7E}"/>
    <cellStyle name="Standaard 4 2 3 2 3 2 3 5" xfId="21632" xr:uid="{70A83FF0-AF4B-4D8C-B12C-ECB03572041C}"/>
    <cellStyle name="Standaard 4 2 3 2 3 2 4" xfId="2114" xr:uid="{AEDD84F2-779F-4D06-9931-45CEB2E4546E}"/>
    <cellStyle name="Standaard 4 2 3 2 3 2 4 2" xfId="4659" xr:uid="{17F5A69E-9793-4735-B2A7-E70E0332976F}"/>
    <cellStyle name="Standaard 4 2 3 2 3 2 4 2 2" xfId="8194" xr:uid="{A410B1A6-6DB4-4BF1-9745-A371E4F308FB}"/>
    <cellStyle name="Standaard 4 2 3 2 3 2 4 2 2 2" xfId="18383" xr:uid="{00B02469-593B-44EA-886C-5E32D3D217B6}"/>
    <cellStyle name="Standaard 4 2 3 2 3 2 4 2 2 2 2" xfId="38752" xr:uid="{03724FFC-8B24-434F-85B0-4956D2BC6CEC}"/>
    <cellStyle name="Standaard 4 2 3 2 3 2 4 2 2 3" xfId="28568" xr:uid="{1F8067BB-4605-4655-960B-6BCCF39ABAA1}"/>
    <cellStyle name="Standaard 4 2 3 2 3 2 4 2 3" xfId="14837" xr:uid="{C4C2FDEB-8D0D-4A16-BC1B-75629398DA03}"/>
    <cellStyle name="Standaard 4 2 3 2 3 2 4 2 3 2" xfId="35206" xr:uid="{6A8C6D36-28FC-429B-84ED-B34849703537}"/>
    <cellStyle name="Standaard 4 2 3 2 3 2 4 2 4" xfId="25022" xr:uid="{5F8AA9FD-F28C-442F-9788-7E1B2D03B4AD}"/>
    <cellStyle name="Standaard 4 2 3 2 3 2 4 3" xfId="8193" xr:uid="{54964C6E-3EA0-4664-914A-3B661B4DEC43}"/>
    <cellStyle name="Standaard 4 2 3 2 3 2 4 3 2" xfId="18382" xr:uid="{E6ADBE4C-4C23-4FF0-A8D1-CC0BE743190C}"/>
    <cellStyle name="Standaard 4 2 3 2 3 2 4 3 2 2" xfId="38751" xr:uid="{929EE46C-402C-404F-8FE9-32B44C8309D0}"/>
    <cellStyle name="Standaard 4 2 3 2 3 2 4 3 3" xfId="28567" xr:uid="{B324C603-5566-422D-B808-670ACB41175C}"/>
    <cellStyle name="Standaard 4 2 3 2 3 2 4 4" xfId="12294" xr:uid="{D096668A-57FB-4F16-BE02-FA5AB19A8386}"/>
    <cellStyle name="Standaard 4 2 3 2 3 2 4 4 2" xfId="32663" xr:uid="{C918B642-84A1-401D-9FD5-9355347D97F5}"/>
    <cellStyle name="Standaard 4 2 3 2 3 2 4 5" xfId="22479" xr:uid="{9B40CC7E-7E59-4804-8F72-45AD0AE81D96}"/>
    <cellStyle name="Standaard 4 2 3 2 3 2 5" xfId="2964" xr:uid="{A0436B44-1045-4B83-BCA8-6F9251E3E3C2}"/>
    <cellStyle name="Standaard 4 2 3 2 3 2 5 2" xfId="8195" xr:uid="{B41C9576-0E99-4F16-8D55-B16111112295}"/>
    <cellStyle name="Standaard 4 2 3 2 3 2 5 2 2" xfId="18384" xr:uid="{2EB091CF-E927-4C65-A8E5-2C47F2ABB926}"/>
    <cellStyle name="Standaard 4 2 3 2 3 2 5 2 2 2" xfId="38753" xr:uid="{3E40B752-0ABF-4DAD-A189-F1916922F56F}"/>
    <cellStyle name="Standaard 4 2 3 2 3 2 5 2 3" xfId="28569" xr:uid="{8D1ECFA1-1AC9-43C1-A8DC-2C0CE6943D24}"/>
    <cellStyle name="Standaard 4 2 3 2 3 2 5 3" xfId="13142" xr:uid="{82ACF6BB-AF43-4E2E-9F5F-A326B283D09A}"/>
    <cellStyle name="Standaard 4 2 3 2 3 2 5 3 2" xfId="33511" xr:uid="{6AF7D9C3-5047-4C50-B119-E1399D16040D}"/>
    <cellStyle name="Standaard 4 2 3 2 3 2 5 4" xfId="23327" xr:uid="{4CA47631-2A39-4AE7-80B7-3852F4170FCD}"/>
    <cellStyle name="Standaard 4 2 3 2 3 2 6" xfId="8184" xr:uid="{326256D7-797E-4A03-B2ED-1EB425EA5DDD}"/>
    <cellStyle name="Standaard 4 2 3 2 3 2 6 2" xfId="18373" xr:uid="{C13B22EF-919E-49FC-B301-D8153F278684}"/>
    <cellStyle name="Standaard 4 2 3 2 3 2 6 2 2" xfId="38742" xr:uid="{D576F29A-6713-4156-B975-2CF084DFC854}"/>
    <cellStyle name="Standaard 4 2 3 2 3 2 6 3" xfId="28558" xr:uid="{D53C440C-731F-4DE8-B368-95349816AB36}"/>
    <cellStyle name="Standaard 4 2 3 2 3 2 7" xfId="10599" xr:uid="{4757424C-687E-4319-94FB-0B10515EC024}"/>
    <cellStyle name="Standaard 4 2 3 2 3 2 7 2" xfId="30968" xr:uid="{B6BEE413-EC7B-4B9C-89AC-617DD07A0E66}"/>
    <cellStyle name="Standaard 4 2 3 2 3 2 8" xfId="20784" xr:uid="{695CDF78-4F41-4762-A063-89F45B3E5241}"/>
    <cellStyle name="Standaard 4 2 3 2 3 3" xfId="707" xr:uid="{38038992-F663-4A96-B33C-372ED96C7978}"/>
    <cellStyle name="Standaard 4 2 3 2 3 3 2" xfId="1557" xr:uid="{6A16D17B-A39F-4909-8E83-1B8E382D1D09}"/>
    <cellStyle name="Standaard 4 2 3 2 3 3 2 2" xfId="4102" xr:uid="{A5536EBA-FC97-43EE-9C94-1A1B11284217}"/>
    <cellStyle name="Standaard 4 2 3 2 3 3 2 2 2" xfId="8198" xr:uid="{B1C4D046-0305-4A8C-AA6E-B084C1585E73}"/>
    <cellStyle name="Standaard 4 2 3 2 3 3 2 2 2 2" xfId="18387" xr:uid="{62565D04-B693-46B7-8F8B-0EA5CFB561D2}"/>
    <cellStyle name="Standaard 4 2 3 2 3 3 2 2 2 2 2" xfId="38756" xr:uid="{01CDA493-2CA9-45FA-A687-399860F1000D}"/>
    <cellStyle name="Standaard 4 2 3 2 3 3 2 2 2 3" xfId="28572" xr:uid="{C8351656-8374-4592-96A5-345E3B55485E}"/>
    <cellStyle name="Standaard 4 2 3 2 3 3 2 2 3" xfId="14280" xr:uid="{ADE29131-9AB0-48E0-89E7-F036BC3B686A}"/>
    <cellStyle name="Standaard 4 2 3 2 3 3 2 2 3 2" xfId="34649" xr:uid="{EF269601-696D-4875-9AC7-8BE341CEE24F}"/>
    <cellStyle name="Standaard 4 2 3 2 3 3 2 2 4" xfId="24465" xr:uid="{8DE4BD80-0C98-499E-A52C-EAFD5A86C34E}"/>
    <cellStyle name="Standaard 4 2 3 2 3 3 2 3" xfId="8197" xr:uid="{45971047-DA60-4367-9DFE-0377B6D3D778}"/>
    <cellStyle name="Standaard 4 2 3 2 3 3 2 3 2" xfId="18386" xr:uid="{92428382-F1BC-44D7-B6A1-38E40717CAE4}"/>
    <cellStyle name="Standaard 4 2 3 2 3 3 2 3 2 2" xfId="38755" xr:uid="{E0332B67-414B-4742-ABB9-52FCEA5DD1E9}"/>
    <cellStyle name="Standaard 4 2 3 2 3 3 2 3 3" xfId="28571" xr:uid="{F7509E72-7281-4C60-A64F-EE125DDF7362}"/>
    <cellStyle name="Standaard 4 2 3 2 3 3 2 4" xfId="11737" xr:uid="{D1B660B7-66EB-4C1A-9F7B-96911022BC8C}"/>
    <cellStyle name="Standaard 4 2 3 2 3 3 2 4 2" xfId="32106" xr:uid="{8EC9EE0A-8014-4ECF-B187-AF9C9BBA52EA}"/>
    <cellStyle name="Standaard 4 2 3 2 3 3 2 5" xfId="21922" xr:uid="{6F29A9C5-88EF-458E-BD0B-EAE5E1C443B6}"/>
    <cellStyle name="Standaard 4 2 3 2 3 3 3" xfId="2404" xr:uid="{669B7C38-2903-4F5B-A924-C6AE4B6A391E}"/>
    <cellStyle name="Standaard 4 2 3 2 3 3 3 2" xfId="4949" xr:uid="{56BA6F45-3226-4949-9D99-C68BD86B06A0}"/>
    <cellStyle name="Standaard 4 2 3 2 3 3 3 2 2" xfId="8200" xr:uid="{3CBC2E52-C5B6-40A9-8793-DDE0BCAEC597}"/>
    <cellStyle name="Standaard 4 2 3 2 3 3 3 2 2 2" xfId="18389" xr:uid="{A3FF365D-1A32-4413-BFC4-5663EC46D012}"/>
    <cellStyle name="Standaard 4 2 3 2 3 3 3 2 2 2 2" xfId="38758" xr:uid="{13A6DC81-B294-44E2-B461-3F97EB00F712}"/>
    <cellStyle name="Standaard 4 2 3 2 3 3 3 2 2 3" xfId="28574" xr:uid="{E00ED859-B745-4CC0-9397-381B00234771}"/>
    <cellStyle name="Standaard 4 2 3 2 3 3 3 2 3" xfId="15127" xr:uid="{655DFF0E-A77C-4B16-9998-10FAD02EA09E}"/>
    <cellStyle name="Standaard 4 2 3 2 3 3 3 2 3 2" xfId="35496" xr:uid="{CC7936D9-1117-4FA8-A4CF-9DD4012F865D}"/>
    <cellStyle name="Standaard 4 2 3 2 3 3 3 2 4" xfId="25312" xr:uid="{5A09D39A-9235-4F49-92B2-36AED7FEDD21}"/>
    <cellStyle name="Standaard 4 2 3 2 3 3 3 3" xfId="8199" xr:uid="{0F28CC8B-9BD6-478D-A7AD-4B2D4BBC9CC5}"/>
    <cellStyle name="Standaard 4 2 3 2 3 3 3 3 2" xfId="18388" xr:uid="{BAB0CEFF-10AA-4894-87CF-8131AB768E2A}"/>
    <cellStyle name="Standaard 4 2 3 2 3 3 3 3 2 2" xfId="38757" xr:uid="{ECC1668E-273A-4B26-B2C6-E16C21BB7FD7}"/>
    <cellStyle name="Standaard 4 2 3 2 3 3 3 3 3" xfId="28573" xr:uid="{998FB433-0085-442F-B2AF-FF132FA67C42}"/>
    <cellStyle name="Standaard 4 2 3 2 3 3 3 4" xfId="12584" xr:uid="{2135E3C1-BF97-4C54-A623-AB16EC208BB9}"/>
    <cellStyle name="Standaard 4 2 3 2 3 3 3 4 2" xfId="32953" xr:uid="{650AF821-2F47-4607-80E4-C44E03227C61}"/>
    <cellStyle name="Standaard 4 2 3 2 3 3 3 5" xfId="22769" xr:uid="{9C7CB2BE-9EC3-4CA3-A9B1-712A10255089}"/>
    <cellStyle name="Standaard 4 2 3 2 3 3 4" xfId="3254" xr:uid="{CF69D24C-A0DC-4F86-8518-AE8F2CE7CDBF}"/>
    <cellStyle name="Standaard 4 2 3 2 3 3 4 2" xfId="8201" xr:uid="{333D3D04-68DA-401A-972F-CD8D8222A85A}"/>
    <cellStyle name="Standaard 4 2 3 2 3 3 4 2 2" xfId="18390" xr:uid="{01A6214A-BD3D-4BD1-BA1A-EF531128E39D}"/>
    <cellStyle name="Standaard 4 2 3 2 3 3 4 2 2 2" xfId="38759" xr:uid="{0B813187-8628-4138-A5D2-347D5396E3E3}"/>
    <cellStyle name="Standaard 4 2 3 2 3 3 4 2 3" xfId="28575" xr:uid="{6C72EAF5-D6F9-40CC-90B4-7085C4BAEABD}"/>
    <cellStyle name="Standaard 4 2 3 2 3 3 4 3" xfId="13432" xr:uid="{64AF7CCE-F9DD-41FB-965F-C458F8D461D3}"/>
    <cellStyle name="Standaard 4 2 3 2 3 3 4 3 2" xfId="33801" xr:uid="{75A8FC65-1BAD-4BE8-B2FA-606B7D4FE668}"/>
    <cellStyle name="Standaard 4 2 3 2 3 3 4 4" xfId="23617" xr:uid="{144AA706-3AD7-4240-907D-BF19F5C6E529}"/>
    <cellStyle name="Standaard 4 2 3 2 3 3 5" xfId="8196" xr:uid="{1D2D4DD3-90A3-49E3-A31B-56836BDA8D1A}"/>
    <cellStyle name="Standaard 4 2 3 2 3 3 5 2" xfId="18385" xr:uid="{8ED0E8EC-8FDF-4016-9505-0A36E44F3BFA}"/>
    <cellStyle name="Standaard 4 2 3 2 3 3 5 2 2" xfId="38754" xr:uid="{9A7C9FFE-9CFD-4B71-A63F-14CA4F58652B}"/>
    <cellStyle name="Standaard 4 2 3 2 3 3 5 3" xfId="28570" xr:uid="{CF4C747A-A6AA-4B70-8188-E2684AFBCC2C}"/>
    <cellStyle name="Standaard 4 2 3 2 3 3 6" xfId="10889" xr:uid="{2581B308-C1D9-4747-A79D-4B63A6F0B4FB}"/>
    <cellStyle name="Standaard 4 2 3 2 3 3 6 2" xfId="31258" xr:uid="{9519F99F-7A34-460E-B2D7-11072497AAA2}"/>
    <cellStyle name="Standaard 4 2 3 2 3 3 7" xfId="21074" xr:uid="{EF9B789A-62A2-4939-B75C-EEFA3E8C6A1D}"/>
    <cellStyle name="Standaard 4 2 3 2 3 4" xfId="1133" xr:uid="{F66CE9CE-71F6-409E-B510-8D43B93E241A}"/>
    <cellStyle name="Standaard 4 2 3 2 3 4 2" xfId="3678" xr:uid="{05AC71D6-0EDE-42D3-BD5F-F2BE72497B06}"/>
    <cellStyle name="Standaard 4 2 3 2 3 4 2 2" xfId="8203" xr:uid="{059A25C2-4676-441B-83DC-5175A8A371CC}"/>
    <cellStyle name="Standaard 4 2 3 2 3 4 2 2 2" xfId="18392" xr:uid="{10DCC490-F5D3-49B0-A3BB-F40C3797DB82}"/>
    <cellStyle name="Standaard 4 2 3 2 3 4 2 2 2 2" xfId="38761" xr:uid="{FE6CA4B4-D29D-4C45-BEF7-1A61C15FF81D}"/>
    <cellStyle name="Standaard 4 2 3 2 3 4 2 2 3" xfId="28577" xr:uid="{5A17D15E-A547-4149-A37F-A36E48E5FD7C}"/>
    <cellStyle name="Standaard 4 2 3 2 3 4 2 3" xfId="13856" xr:uid="{82327E8B-D3AD-4AD4-BDF9-D8E38B26F1BD}"/>
    <cellStyle name="Standaard 4 2 3 2 3 4 2 3 2" xfId="34225" xr:uid="{96340949-1836-48D6-A515-78951E58CABD}"/>
    <cellStyle name="Standaard 4 2 3 2 3 4 2 4" xfId="24041" xr:uid="{0016D632-CF48-484D-82E0-36B172E5B7D9}"/>
    <cellStyle name="Standaard 4 2 3 2 3 4 3" xfId="8202" xr:uid="{F5FEDFA1-658A-4E43-9567-8423491876F8}"/>
    <cellStyle name="Standaard 4 2 3 2 3 4 3 2" xfId="18391" xr:uid="{159E37E1-C2DB-455F-A02F-BDD10D75455D}"/>
    <cellStyle name="Standaard 4 2 3 2 3 4 3 2 2" xfId="38760" xr:uid="{3FA58594-697E-4D37-B925-5515BE4C8A02}"/>
    <cellStyle name="Standaard 4 2 3 2 3 4 3 3" xfId="28576" xr:uid="{EE74367C-66CF-49BF-85E4-292A66D25C24}"/>
    <cellStyle name="Standaard 4 2 3 2 3 4 4" xfId="11313" xr:uid="{43DC4F59-2A89-463C-9688-B918DF58C30E}"/>
    <cellStyle name="Standaard 4 2 3 2 3 4 4 2" xfId="31682" xr:uid="{0EDB7129-78D1-4513-80A1-1CE23333E5A4}"/>
    <cellStyle name="Standaard 4 2 3 2 3 4 5" xfId="21498" xr:uid="{69ECEE20-898E-4D0E-AECD-C939D33A94DD}"/>
    <cellStyle name="Standaard 4 2 3 2 3 5" xfId="1980" xr:uid="{E452FA94-D479-4CC9-8216-66703E2F4B96}"/>
    <cellStyle name="Standaard 4 2 3 2 3 5 2" xfId="4525" xr:uid="{94CDB3AF-9163-415D-9336-10230BA1DA25}"/>
    <cellStyle name="Standaard 4 2 3 2 3 5 2 2" xfId="8205" xr:uid="{DDBD1B8C-4ECD-4A2E-BFF8-14420CA678A1}"/>
    <cellStyle name="Standaard 4 2 3 2 3 5 2 2 2" xfId="18394" xr:uid="{2C38A371-B9FF-4608-BC6A-CA3FD841C470}"/>
    <cellStyle name="Standaard 4 2 3 2 3 5 2 2 2 2" xfId="38763" xr:uid="{C431257F-2B36-4366-A82B-A2A3B4598D8A}"/>
    <cellStyle name="Standaard 4 2 3 2 3 5 2 2 3" xfId="28579" xr:uid="{AEA68AF5-5A9B-4792-9CB5-E208DE93FD7E}"/>
    <cellStyle name="Standaard 4 2 3 2 3 5 2 3" xfId="14703" xr:uid="{46349220-5B7C-4358-88B2-62D7C1906054}"/>
    <cellStyle name="Standaard 4 2 3 2 3 5 2 3 2" xfId="35072" xr:uid="{06495039-1F3E-4921-AF66-7B8D667CDFB1}"/>
    <cellStyle name="Standaard 4 2 3 2 3 5 2 4" xfId="24888" xr:uid="{3EAF5EF7-6D8E-485D-B290-EBFB20E94175}"/>
    <cellStyle name="Standaard 4 2 3 2 3 5 3" xfId="8204" xr:uid="{3D8A6BF2-81EC-4E9E-8952-8529DC93B642}"/>
    <cellStyle name="Standaard 4 2 3 2 3 5 3 2" xfId="18393" xr:uid="{94A93E42-8B18-4B94-8C3C-F446E54DF588}"/>
    <cellStyle name="Standaard 4 2 3 2 3 5 3 2 2" xfId="38762" xr:uid="{23FE5BC6-CCB4-4B67-916A-CB50AAEF62E0}"/>
    <cellStyle name="Standaard 4 2 3 2 3 5 3 3" xfId="28578" xr:uid="{224DCC98-618F-47FE-81E0-08A1CF952AD2}"/>
    <cellStyle name="Standaard 4 2 3 2 3 5 4" xfId="12160" xr:uid="{9E8B3A3B-F067-417E-81C1-7B24494729BE}"/>
    <cellStyle name="Standaard 4 2 3 2 3 5 4 2" xfId="32529" xr:uid="{674B5068-F678-41BF-BB8B-3579E9714ADE}"/>
    <cellStyle name="Standaard 4 2 3 2 3 5 5" xfId="22345" xr:uid="{2C477A14-F822-4EE8-87F0-451B6ECA6713}"/>
    <cellStyle name="Standaard 4 2 3 2 3 6" xfId="2830" xr:uid="{57F178E0-BC21-457D-8460-F0033EB94BE7}"/>
    <cellStyle name="Standaard 4 2 3 2 3 6 2" xfId="8206" xr:uid="{6CCAD81C-3F77-4E41-8586-6E1702578B53}"/>
    <cellStyle name="Standaard 4 2 3 2 3 6 2 2" xfId="18395" xr:uid="{5F58C655-B5A0-490C-AA73-B82768FF79D8}"/>
    <cellStyle name="Standaard 4 2 3 2 3 6 2 2 2" xfId="38764" xr:uid="{F635C852-7205-4DB9-B997-F0D32144529A}"/>
    <cellStyle name="Standaard 4 2 3 2 3 6 2 3" xfId="28580" xr:uid="{28B585B5-6F3B-43F7-929D-D8A5279E9F10}"/>
    <cellStyle name="Standaard 4 2 3 2 3 6 3" xfId="13008" xr:uid="{F069E129-BCC2-4FC6-9CC8-6B0F59923ECF}"/>
    <cellStyle name="Standaard 4 2 3 2 3 6 3 2" xfId="33377" xr:uid="{C16135D4-B277-4AC8-9FB2-59CD28224029}"/>
    <cellStyle name="Standaard 4 2 3 2 3 6 4" xfId="23193" xr:uid="{0CE660B7-4C01-49F1-82D1-49F3E6D0E5E5}"/>
    <cellStyle name="Standaard 4 2 3 2 3 7" xfId="8183" xr:uid="{DFB276FE-AE49-4F14-904E-9E83E2C5EE98}"/>
    <cellStyle name="Standaard 4 2 3 2 3 7 2" xfId="18372" xr:uid="{2F8A152E-9CBF-4110-964D-6D7F5C978D34}"/>
    <cellStyle name="Standaard 4 2 3 2 3 7 2 2" xfId="38741" xr:uid="{8E1E1C53-0ABE-4ED1-92BC-AF3A6B32B154}"/>
    <cellStyle name="Standaard 4 2 3 2 3 7 3" xfId="28557" xr:uid="{060623E2-B341-4A1D-9B1A-91AE03AE97FF}"/>
    <cellStyle name="Standaard 4 2 3 2 3 8" xfId="10465" xr:uid="{D20F3039-FA26-47BA-A748-64B05CF62943}"/>
    <cellStyle name="Standaard 4 2 3 2 3 8 2" xfId="30834" xr:uid="{86D132B0-E6DA-424B-A678-DD80A68E208D}"/>
    <cellStyle name="Standaard 4 2 3 2 3 9" xfId="20650" xr:uid="{C75D5282-EA68-4813-A97E-A184C892B326}"/>
    <cellStyle name="Standaard 4 2 3 2 4" xfId="217" xr:uid="{210AAD88-67B0-432F-B60C-AFF4F91C9DDD}"/>
    <cellStyle name="Standaard 4 2 3 2 4 2" xfId="775" xr:uid="{0F2D3231-96C6-4837-AC85-7B2220ECB55D}"/>
    <cellStyle name="Standaard 4 2 3 2 4 2 2" xfId="1625" xr:uid="{9430CA5B-5CFD-463A-85BF-F7D6FBEB0519}"/>
    <cellStyle name="Standaard 4 2 3 2 4 2 2 2" xfId="4170" xr:uid="{BF62F099-8056-40A0-A1DA-C9CD95978410}"/>
    <cellStyle name="Standaard 4 2 3 2 4 2 2 2 2" xfId="8210" xr:uid="{27F01298-C413-4E03-A16E-A71F7AD1508F}"/>
    <cellStyle name="Standaard 4 2 3 2 4 2 2 2 2 2" xfId="18399" xr:uid="{AF2B39FB-18E4-4834-AE1B-FE2AC32B76E6}"/>
    <cellStyle name="Standaard 4 2 3 2 4 2 2 2 2 2 2" xfId="38768" xr:uid="{1D3DCA5B-7078-44CE-9A6E-EE64F04D8D91}"/>
    <cellStyle name="Standaard 4 2 3 2 4 2 2 2 2 3" xfId="28584" xr:uid="{178B39FA-11EA-4286-871E-88ACEE0BA6F3}"/>
    <cellStyle name="Standaard 4 2 3 2 4 2 2 2 3" xfId="14348" xr:uid="{D9B335D1-3F8A-421D-A4BF-6EEAF9B0A770}"/>
    <cellStyle name="Standaard 4 2 3 2 4 2 2 2 3 2" xfId="34717" xr:uid="{3F69966B-039E-417E-9CFA-86F43B1DC855}"/>
    <cellStyle name="Standaard 4 2 3 2 4 2 2 2 4" xfId="24533" xr:uid="{776C2E76-D4D9-4756-82EB-9CA59C209A8F}"/>
    <cellStyle name="Standaard 4 2 3 2 4 2 2 3" xfId="8209" xr:uid="{CEC97460-4134-4635-A731-AFE4CD0BE061}"/>
    <cellStyle name="Standaard 4 2 3 2 4 2 2 3 2" xfId="18398" xr:uid="{0FCEBF34-909C-49F8-BD7D-EFF39987C6B3}"/>
    <cellStyle name="Standaard 4 2 3 2 4 2 2 3 2 2" xfId="38767" xr:uid="{9DA8FB83-93DD-416D-B197-35188E223317}"/>
    <cellStyle name="Standaard 4 2 3 2 4 2 2 3 3" xfId="28583" xr:uid="{39630C43-5C12-4A26-ABE2-F35F63887FF1}"/>
    <cellStyle name="Standaard 4 2 3 2 4 2 2 4" xfId="11805" xr:uid="{0250219F-2FAF-4CBE-B4C7-41BC5B7545E1}"/>
    <cellStyle name="Standaard 4 2 3 2 4 2 2 4 2" xfId="32174" xr:uid="{E3BBAC7F-82FE-4A5F-AA43-AA26609EC84E}"/>
    <cellStyle name="Standaard 4 2 3 2 4 2 2 5" xfId="21990" xr:uid="{B3D53141-4651-432D-927E-EF6853AF1C64}"/>
    <cellStyle name="Standaard 4 2 3 2 4 2 3" xfId="2472" xr:uid="{031E5A2B-7C7E-4CB0-B15C-A52698BB2BDC}"/>
    <cellStyle name="Standaard 4 2 3 2 4 2 3 2" xfId="5017" xr:uid="{DE5A34E2-EDC3-48A0-AC27-B2C1AFBBEEC9}"/>
    <cellStyle name="Standaard 4 2 3 2 4 2 3 2 2" xfId="8212" xr:uid="{A180F070-A0EC-45C8-B503-29896672C247}"/>
    <cellStyle name="Standaard 4 2 3 2 4 2 3 2 2 2" xfId="18401" xr:uid="{608D3FF2-F264-45AB-A008-0725A15BCAD3}"/>
    <cellStyle name="Standaard 4 2 3 2 4 2 3 2 2 2 2" xfId="38770" xr:uid="{E14FB894-B497-4269-A71A-99F408900B55}"/>
    <cellStyle name="Standaard 4 2 3 2 4 2 3 2 2 3" xfId="28586" xr:uid="{08674159-AF70-41ED-9832-7FE1D081C320}"/>
    <cellStyle name="Standaard 4 2 3 2 4 2 3 2 3" xfId="15195" xr:uid="{FBD8FF8C-0390-4028-BEA9-4CF35CE988D2}"/>
    <cellStyle name="Standaard 4 2 3 2 4 2 3 2 3 2" xfId="35564" xr:uid="{8F7A16EE-DB4A-4650-9096-19FE332F94E9}"/>
    <cellStyle name="Standaard 4 2 3 2 4 2 3 2 4" xfId="25380" xr:uid="{EABF94E1-B220-4711-B68B-22747EC0EC21}"/>
    <cellStyle name="Standaard 4 2 3 2 4 2 3 3" xfId="8211" xr:uid="{5ECC84D9-CAE5-42A0-BFB1-DD6EB2E0B6D3}"/>
    <cellStyle name="Standaard 4 2 3 2 4 2 3 3 2" xfId="18400" xr:uid="{0A64E8A6-C8C5-4698-B342-28B60B900C71}"/>
    <cellStyle name="Standaard 4 2 3 2 4 2 3 3 2 2" xfId="38769" xr:uid="{D08CEE84-7C86-4A05-ACE1-CF45F03B6F4D}"/>
    <cellStyle name="Standaard 4 2 3 2 4 2 3 3 3" xfId="28585" xr:uid="{DA11690A-7DE6-45CA-974D-856D01A9B93E}"/>
    <cellStyle name="Standaard 4 2 3 2 4 2 3 4" xfId="12652" xr:uid="{A38DB9DD-5D72-449A-94F5-43E770080C27}"/>
    <cellStyle name="Standaard 4 2 3 2 4 2 3 4 2" xfId="33021" xr:uid="{5D24B3EA-FC93-479D-A51D-1D7A2D4A13B3}"/>
    <cellStyle name="Standaard 4 2 3 2 4 2 3 5" xfId="22837" xr:uid="{C8DC9786-46F5-4119-8DA4-587C7E10DDF0}"/>
    <cellStyle name="Standaard 4 2 3 2 4 2 4" xfId="3322" xr:uid="{6848751B-1EFF-49D9-ACF0-868ADE0A6A5B}"/>
    <cellStyle name="Standaard 4 2 3 2 4 2 4 2" xfId="8213" xr:uid="{DF00F42B-B6A3-4748-B411-1790650B2B8F}"/>
    <cellStyle name="Standaard 4 2 3 2 4 2 4 2 2" xfId="18402" xr:uid="{58613D22-A29D-41EE-9038-1FD9C82E2215}"/>
    <cellStyle name="Standaard 4 2 3 2 4 2 4 2 2 2" xfId="38771" xr:uid="{2B65D740-BA91-470E-93AE-E2EF01F2C171}"/>
    <cellStyle name="Standaard 4 2 3 2 4 2 4 2 3" xfId="28587" xr:uid="{89CD9F50-85DF-4704-A2AF-D9D5FBD23D51}"/>
    <cellStyle name="Standaard 4 2 3 2 4 2 4 3" xfId="13500" xr:uid="{11236E97-0C08-407B-9E21-B11BF7DC980B}"/>
    <cellStyle name="Standaard 4 2 3 2 4 2 4 3 2" xfId="33869" xr:uid="{3F6BDB34-BDD9-41F3-AEED-692E0C9F427D}"/>
    <cellStyle name="Standaard 4 2 3 2 4 2 4 4" xfId="23685" xr:uid="{E076BF60-CC5F-4822-A9FB-D94B4962983E}"/>
    <cellStyle name="Standaard 4 2 3 2 4 2 5" xfId="8208" xr:uid="{C30D006D-A9DA-40FD-A0EC-65CFDEB75705}"/>
    <cellStyle name="Standaard 4 2 3 2 4 2 5 2" xfId="18397" xr:uid="{DAD0F8EC-36B1-435C-AFC4-519195F9AB42}"/>
    <cellStyle name="Standaard 4 2 3 2 4 2 5 2 2" xfId="38766" xr:uid="{FFADCCF6-5578-4ACD-AB10-1CBCB8DC55FE}"/>
    <cellStyle name="Standaard 4 2 3 2 4 2 5 3" xfId="28582" xr:uid="{23ACB523-4C8A-4C77-9EE9-2C5381CE70BE}"/>
    <cellStyle name="Standaard 4 2 3 2 4 2 6" xfId="10957" xr:uid="{49F3B3D5-82D3-42FA-B21A-D9C8C0B9D635}"/>
    <cellStyle name="Standaard 4 2 3 2 4 2 6 2" xfId="31326" xr:uid="{60ADC564-878B-489B-8795-9DF401D193A7}"/>
    <cellStyle name="Standaard 4 2 3 2 4 2 7" xfId="21142" xr:uid="{94A84E83-0379-4011-8504-F4B3D6C46EE3}"/>
    <cellStyle name="Standaard 4 2 3 2 4 3" xfId="1201" xr:uid="{75D98027-7F68-48B3-BCAC-853CD843C177}"/>
    <cellStyle name="Standaard 4 2 3 2 4 3 2" xfId="3746" xr:uid="{C003F2EC-7D86-47D3-B4BA-99DF7AED8217}"/>
    <cellStyle name="Standaard 4 2 3 2 4 3 2 2" xfId="8215" xr:uid="{020F5ECC-5E78-4D73-87EE-1205DECA0A2B}"/>
    <cellStyle name="Standaard 4 2 3 2 4 3 2 2 2" xfId="18404" xr:uid="{DFA23917-13DD-49F8-AE24-6D0CD48FF406}"/>
    <cellStyle name="Standaard 4 2 3 2 4 3 2 2 2 2" xfId="38773" xr:uid="{801A2CF6-5C8B-4AF1-99AD-E8C7E774ED32}"/>
    <cellStyle name="Standaard 4 2 3 2 4 3 2 2 3" xfId="28589" xr:uid="{950BA255-0D30-42AC-9CA9-EFF3088EF32C}"/>
    <cellStyle name="Standaard 4 2 3 2 4 3 2 3" xfId="13924" xr:uid="{8C8C3743-FD03-48AA-852F-28A95B496EC3}"/>
    <cellStyle name="Standaard 4 2 3 2 4 3 2 3 2" xfId="34293" xr:uid="{B910FBE4-00D6-48C1-81F1-B8A581F527A5}"/>
    <cellStyle name="Standaard 4 2 3 2 4 3 2 4" xfId="24109" xr:uid="{B56AB50C-2AFD-4FF5-AE6A-C65D46995CCB}"/>
    <cellStyle name="Standaard 4 2 3 2 4 3 3" xfId="8214" xr:uid="{61C84CE1-A38B-497F-B978-70B3202AE371}"/>
    <cellStyle name="Standaard 4 2 3 2 4 3 3 2" xfId="18403" xr:uid="{AE4FCD01-E34D-4E37-8D3D-31342D7C1891}"/>
    <cellStyle name="Standaard 4 2 3 2 4 3 3 2 2" xfId="38772" xr:uid="{6CD40B7B-E71E-4665-AB7B-C42D25439120}"/>
    <cellStyle name="Standaard 4 2 3 2 4 3 3 3" xfId="28588" xr:uid="{2C7D0269-E2EA-41AD-8381-FAC31720D373}"/>
    <cellStyle name="Standaard 4 2 3 2 4 3 4" xfId="11381" xr:uid="{23EE74C9-7892-4FD0-8A79-33308FF44037}"/>
    <cellStyle name="Standaard 4 2 3 2 4 3 4 2" xfId="31750" xr:uid="{FE6A1A0F-83A5-4B0B-9299-915F1A0F2136}"/>
    <cellStyle name="Standaard 4 2 3 2 4 3 5" xfId="21566" xr:uid="{BDFDA78B-528D-4650-9FD7-21861AAB3355}"/>
    <cellStyle name="Standaard 4 2 3 2 4 4" xfId="2048" xr:uid="{5DDAAA78-6584-40FB-B436-C0892F1CF121}"/>
    <cellStyle name="Standaard 4 2 3 2 4 4 2" xfId="4593" xr:uid="{A1DEBFD0-C2EA-4163-889B-AB4A67564E2E}"/>
    <cellStyle name="Standaard 4 2 3 2 4 4 2 2" xfId="8217" xr:uid="{0B8A1778-7DE8-4E69-868B-31010A8A20A2}"/>
    <cellStyle name="Standaard 4 2 3 2 4 4 2 2 2" xfId="18406" xr:uid="{3973349D-34AE-4E9B-8A66-61AACD9E77F0}"/>
    <cellStyle name="Standaard 4 2 3 2 4 4 2 2 2 2" xfId="38775" xr:uid="{A1C53C4B-AE3D-409E-9692-A2FF2755AF87}"/>
    <cellStyle name="Standaard 4 2 3 2 4 4 2 2 3" xfId="28591" xr:uid="{A5D5484D-5E29-4D63-9C6A-87908703E5B9}"/>
    <cellStyle name="Standaard 4 2 3 2 4 4 2 3" xfId="14771" xr:uid="{82463944-3368-4406-B031-3C1B534332CB}"/>
    <cellStyle name="Standaard 4 2 3 2 4 4 2 3 2" xfId="35140" xr:uid="{097E3FC2-E394-4E42-A4F4-B650EA7398AD}"/>
    <cellStyle name="Standaard 4 2 3 2 4 4 2 4" xfId="24956" xr:uid="{8E636332-2260-4437-B14C-1A046380B3FF}"/>
    <cellStyle name="Standaard 4 2 3 2 4 4 3" xfId="8216" xr:uid="{F797FF17-8C8E-4AE6-AC36-7ACB6E3AFA21}"/>
    <cellStyle name="Standaard 4 2 3 2 4 4 3 2" xfId="18405" xr:uid="{4C8CD792-219A-4F8D-81C5-8CA65A2D4C4A}"/>
    <cellStyle name="Standaard 4 2 3 2 4 4 3 2 2" xfId="38774" xr:uid="{A624FFA7-1DAD-42AE-B0FF-A350B1B48F97}"/>
    <cellStyle name="Standaard 4 2 3 2 4 4 3 3" xfId="28590" xr:uid="{02C4BBC9-BFFE-49AE-A3AA-F99806A6B132}"/>
    <cellStyle name="Standaard 4 2 3 2 4 4 4" xfId="12228" xr:uid="{9279808E-BF9D-4205-9FC3-DA7645FBBEFD}"/>
    <cellStyle name="Standaard 4 2 3 2 4 4 4 2" xfId="32597" xr:uid="{529AF493-20FA-4485-B2A8-5BD4E0788CEF}"/>
    <cellStyle name="Standaard 4 2 3 2 4 4 5" xfId="22413" xr:uid="{73266CC4-A13C-4B61-98E3-861792A1FDEC}"/>
    <cellStyle name="Standaard 4 2 3 2 4 5" xfId="2898" xr:uid="{7487D59F-DC8B-451B-A598-FE2DECEDE3B0}"/>
    <cellStyle name="Standaard 4 2 3 2 4 5 2" xfId="8218" xr:uid="{C8BB037E-1124-4704-95A6-691A17B8FA6E}"/>
    <cellStyle name="Standaard 4 2 3 2 4 5 2 2" xfId="18407" xr:uid="{7115FDC1-6C30-42E3-9BBC-1452B3E7E59B}"/>
    <cellStyle name="Standaard 4 2 3 2 4 5 2 2 2" xfId="38776" xr:uid="{A737255F-224F-4701-9943-5F9F16A71C58}"/>
    <cellStyle name="Standaard 4 2 3 2 4 5 2 3" xfId="28592" xr:uid="{BBCB14A0-6C4C-452E-926C-C546441E745B}"/>
    <cellStyle name="Standaard 4 2 3 2 4 5 3" xfId="13076" xr:uid="{532B12F0-C21B-4F06-B30C-A3F3574832A1}"/>
    <cellStyle name="Standaard 4 2 3 2 4 5 3 2" xfId="33445" xr:uid="{13DE6E96-E83D-462E-BEDC-65D257FD1CCB}"/>
    <cellStyle name="Standaard 4 2 3 2 4 5 4" xfId="23261" xr:uid="{A982C65A-DCC4-4F5E-A66A-E3C5E9189BD0}"/>
    <cellStyle name="Standaard 4 2 3 2 4 6" xfId="8207" xr:uid="{7FC9DAFC-F659-48A9-932A-BDAF9B03E878}"/>
    <cellStyle name="Standaard 4 2 3 2 4 6 2" xfId="18396" xr:uid="{B292AFA1-9936-4A29-8B03-FC0524D7F226}"/>
    <cellStyle name="Standaard 4 2 3 2 4 6 2 2" xfId="38765" xr:uid="{D7F65FF4-7E24-4B4F-BA8A-991FF8579C97}"/>
    <cellStyle name="Standaard 4 2 3 2 4 6 3" xfId="28581" xr:uid="{80C21F64-6BCA-4793-8518-4E3FAE51F979}"/>
    <cellStyle name="Standaard 4 2 3 2 4 7" xfId="10533" xr:uid="{B1877BA6-88B7-4A05-8B3A-EB67FAAB8A66}"/>
    <cellStyle name="Standaard 4 2 3 2 4 7 2" xfId="30902" xr:uid="{3E1C6E01-3352-4D7F-965D-80B09B9EB385}"/>
    <cellStyle name="Standaard 4 2 3 2 4 8" xfId="20718" xr:uid="{0A20FA7B-D0B7-474C-8102-DF2A16793133}"/>
    <cellStyle name="Standaard 4 2 3 2 5" xfId="471" xr:uid="{C63D963C-FC21-4BC2-9627-C98F086B6516}"/>
    <cellStyle name="Standaard 4 2 3 2 5 2" xfId="929" xr:uid="{39662F78-55C8-4992-BB0B-D821E5C46FC8}"/>
    <cellStyle name="Standaard 4 2 3 2 5 2 2" xfId="1779" xr:uid="{786DEE35-290A-4F6A-8236-A9616FD6587F}"/>
    <cellStyle name="Standaard 4 2 3 2 5 2 2 2" xfId="4324" xr:uid="{B35F7D07-1871-4142-B1FB-7F6B53149140}"/>
    <cellStyle name="Standaard 4 2 3 2 5 2 2 2 2" xfId="8222" xr:uid="{F384FB31-07E5-4CB9-835B-563839BA5F57}"/>
    <cellStyle name="Standaard 4 2 3 2 5 2 2 2 2 2" xfId="18411" xr:uid="{EBC736AB-8883-47DF-991D-B5EC95774F1A}"/>
    <cellStyle name="Standaard 4 2 3 2 5 2 2 2 2 2 2" xfId="38780" xr:uid="{E8D4657F-6951-408E-958A-F8C6AF6D1228}"/>
    <cellStyle name="Standaard 4 2 3 2 5 2 2 2 2 3" xfId="28596" xr:uid="{37AFFDA2-0EF2-4736-A281-A6D2CC2F4E52}"/>
    <cellStyle name="Standaard 4 2 3 2 5 2 2 2 3" xfId="14502" xr:uid="{3AAB4DF5-1061-4921-9429-4B88367B439D}"/>
    <cellStyle name="Standaard 4 2 3 2 5 2 2 2 3 2" xfId="34871" xr:uid="{43FDBD31-BEE8-4A54-A524-2F48C8A7EF3E}"/>
    <cellStyle name="Standaard 4 2 3 2 5 2 2 2 4" xfId="24687" xr:uid="{57DAE8F0-EDC2-4146-8393-3DE64D6340C5}"/>
    <cellStyle name="Standaard 4 2 3 2 5 2 2 3" xfId="8221" xr:uid="{4981A4BA-3030-4D36-B52E-CFD58DFA5C15}"/>
    <cellStyle name="Standaard 4 2 3 2 5 2 2 3 2" xfId="18410" xr:uid="{0F80F05B-FEFB-4EB6-9759-5B642874C589}"/>
    <cellStyle name="Standaard 4 2 3 2 5 2 2 3 2 2" xfId="38779" xr:uid="{497935D6-8CF8-4442-844D-7DFBF3224ED5}"/>
    <cellStyle name="Standaard 4 2 3 2 5 2 2 3 3" xfId="28595" xr:uid="{9057F676-5DC5-4EDC-A5AE-A538642D7FD1}"/>
    <cellStyle name="Standaard 4 2 3 2 5 2 2 4" xfId="11959" xr:uid="{7B6E268C-C7D5-4313-B51E-7D55FA8BD98C}"/>
    <cellStyle name="Standaard 4 2 3 2 5 2 2 4 2" xfId="32328" xr:uid="{384B9556-A925-4553-932C-86CC7930345B}"/>
    <cellStyle name="Standaard 4 2 3 2 5 2 2 5" xfId="22144" xr:uid="{47FA7433-E2F8-44AB-975C-4BAA8C79EF95}"/>
    <cellStyle name="Standaard 4 2 3 2 5 2 3" xfId="2626" xr:uid="{E9FC79D6-B63E-4C62-B190-9D2642E0FC3E}"/>
    <cellStyle name="Standaard 4 2 3 2 5 2 3 2" xfId="5171" xr:uid="{84E82583-EEE4-4F8E-8220-6D9441985637}"/>
    <cellStyle name="Standaard 4 2 3 2 5 2 3 2 2" xfId="8224" xr:uid="{D7AD883B-9952-44EA-9C0D-EEF970E2ECA9}"/>
    <cellStyle name="Standaard 4 2 3 2 5 2 3 2 2 2" xfId="18413" xr:uid="{9C9A63DC-DC7B-4C46-A1CD-0024CFB1D7CE}"/>
    <cellStyle name="Standaard 4 2 3 2 5 2 3 2 2 2 2" xfId="38782" xr:uid="{423E1260-ABA3-4A45-A437-70E8006E4A26}"/>
    <cellStyle name="Standaard 4 2 3 2 5 2 3 2 2 3" xfId="28598" xr:uid="{FEA0D7F6-FAFE-4754-9BB1-EB6650402F41}"/>
    <cellStyle name="Standaard 4 2 3 2 5 2 3 2 3" xfId="15349" xr:uid="{746AADC3-27F1-44A1-8CDA-7F0A8F2F2FAC}"/>
    <cellStyle name="Standaard 4 2 3 2 5 2 3 2 3 2" xfId="35718" xr:uid="{931DA32C-A8B8-4269-B167-43E63FF0829B}"/>
    <cellStyle name="Standaard 4 2 3 2 5 2 3 2 4" xfId="25534" xr:uid="{A445E180-379F-40B9-AB97-B3F67BC53A5A}"/>
    <cellStyle name="Standaard 4 2 3 2 5 2 3 3" xfId="8223" xr:uid="{F47937A0-F46F-4E3C-81BF-6D301E8C522F}"/>
    <cellStyle name="Standaard 4 2 3 2 5 2 3 3 2" xfId="18412" xr:uid="{E5DA7280-A82D-4513-A13C-8900CD4EFA9C}"/>
    <cellStyle name="Standaard 4 2 3 2 5 2 3 3 2 2" xfId="38781" xr:uid="{CE65B5AF-560E-4609-8621-54D054A57B41}"/>
    <cellStyle name="Standaard 4 2 3 2 5 2 3 3 3" xfId="28597" xr:uid="{E0FCD7E7-56F3-4499-A844-4A1432DEBD3C}"/>
    <cellStyle name="Standaard 4 2 3 2 5 2 3 4" xfId="12806" xr:uid="{DD98DB9C-7D7D-4E87-99B6-A046D8622F65}"/>
    <cellStyle name="Standaard 4 2 3 2 5 2 3 4 2" xfId="33175" xr:uid="{F9A86EF0-E6B6-4510-AC77-F87D4ADB4E69}"/>
    <cellStyle name="Standaard 4 2 3 2 5 2 3 5" xfId="22991" xr:uid="{5FA5BBA7-FA13-4877-AF90-AD155D272D25}"/>
    <cellStyle name="Standaard 4 2 3 2 5 2 4" xfId="3476" xr:uid="{A96FAA22-EF9A-4056-99DC-C8603B189509}"/>
    <cellStyle name="Standaard 4 2 3 2 5 2 4 2" xfId="8225" xr:uid="{00BBBE1B-9236-40BE-8BE4-7ED5F2E9D1E4}"/>
    <cellStyle name="Standaard 4 2 3 2 5 2 4 2 2" xfId="18414" xr:uid="{912316E0-6694-4A1D-8A41-6A2593C8A3FC}"/>
    <cellStyle name="Standaard 4 2 3 2 5 2 4 2 2 2" xfId="38783" xr:uid="{C7CF3BC4-A2F7-4B83-B6F5-5D6966D93B50}"/>
    <cellStyle name="Standaard 4 2 3 2 5 2 4 2 3" xfId="28599" xr:uid="{415D0975-AF60-4A5E-A947-8526A2B64D19}"/>
    <cellStyle name="Standaard 4 2 3 2 5 2 4 3" xfId="13654" xr:uid="{4BCF22F6-0BFB-4E92-81A9-D2AAF367A7CA}"/>
    <cellStyle name="Standaard 4 2 3 2 5 2 4 3 2" xfId="34023" xr:uid="{64A7E459-5D79-4B41-A56D-FC1B81D863A7}"/>
    <cellStyle name="Standaard 4 2 3 2 5 2 4 4" xfId="23839" xr:uid="{FAE986D0-FC91-41A6-9C81-DC5FE2F5EB67}"/>
    <cellStyle name="Standaard 4 2 3 2 5 2 5" xfId="8220" xr:uid="{EE37008D-F8DB-44FF-95B2-0BC1400CB628}"/>
    <cellStyle name="Standaard 4 2 3 2 5 2 5 2" xfId="18409" xr:uid="{9C7EAABF-115D-4BE5-8992-065E6D4F3406}"/>
    <cellStyle name="Standaard 4 2 3 2 5 2 5 2 2" xfId="38778" xr:uid="{28E19E41-E075-4CF8-B102-29956472343D}"/>
    <cellStyle name="Standaard 4 2 3 2 5 2 5 3" xfId="28594" xr:uid="{AE33A84C-1977-4FA6-9F38-16F64EDF22B5}"/>
    <cellStyle name="Standaard 4 2 3 2 5 2 6" xfId="11111" xr:uid="{239D8FFB-ABD6-4CC9-944D-A3E7C3484981}"/>
    <cellStyle name="Standaard 4 2 3 2 5 2 6 2" xfId="31480" xr:uid="{B1F7BCB8-1920-4459-B76A-456CACC2C62F}"/>
    <cellStyle name="Standaard 4 2 3 2 5 2 7" xfId="21296" xr:uid="{E54AE026-BCBE-430C-A977-35D5CF3188E7}"/>
    <cellStyle name="Standaard 4 2 3 2 5 3" xfId="1355" xr:uid="{D5507D3A-CC56-45B0-8739-C07F0B8A1FCA}"/>
    <cellStyle name="Standaard 4 2 3 2 5 3 2" xfId="3900" xr:uid="{85261499-5CBA-446C-BCC9-99714BC04A91}"/>
    <cellStyle name="Standaard 4 2 3 2 5 3 2 2" xfId="8227" xr:uid="{EF4806DF-06F7-4BEA-AFAA-21FD61959781}"/>
    <cellStyle name="Standaard 4 2 3 2 5 3 2 2 2" xfId="18416" xr:uid="{5A971900-7BEE-4C0C-ADF3-7665F74305DA}"/>
    <cellStyle name="Standaard 4 2 3 2 5 3 2 2 2 2" xfId="38785" xr:uid="{188801AC-B003-4AF2-984C-C383B5048BF8}"/>
    <cellStyle name="Standaard 4 2 3 2 5 3 2 2 3" xfId="28601" xr:uid="{4E4765D9-0CC6-4CEB-B7E1-72448E1A4EDB}"/>
    <cellStyle name="Standaard 4 2 3 2 5 3 2 3" xfId="14078" xr:uid="{3F3E7C64-904F-4C11-85E2-7B89B08AEA89}"/>
    <cellStyle name="Standaard 4 2 3 2 5 3 2 3 2" xfId="34447" xr:uid="{6FA8EC3D-8357-4D4F-A6C3-8A6AB5A228CB}"/>
    <cellStyle name="Standaard 4 2 3 2 5 3 2 4" xfId="24263" xr:uid="{EF2E6D95-D59D-494E-87EA-30FA78B18B01}"/>
    <cellStyle name="Standaard 4 2 3 2 5 3 3" xfId="8226" xr:uid="{E5B1DD20-E2A7-40EE-B196-EAA938E9D6FC}"/>
    <cellStyle name="Standaard 4 2 3 2 5 3 3 2" xfId="18415" xr:uid="{1EE8F7A0-7CB1-457E-B98E-9BA8B0C1F317}"/>
    <cellStyle name="Standaard 4 2 3 2 5 3 3 2 2" xfId="38784" xr:uid="{B7A9B17F-E1C0-4778-9E7F-B68A64566568}"/>
    <cellStyle name="Standaard 4 2 3 2 5 3 3 3" xfId="28600" xr:uid="{A69B76B8-417C-46B3-B77C-7A86B9B16D3D}"/>
    <cellStyle name="Standaard 4 2 3 2 5 3 4" xfId="11535" xr:uid="{7E9631E5-3564-4F35-8CD7-D8A171EFF921}"/>
    <cellStyle name="Standaard 4 2 3 2 5 3 4 2" xfId="31904" xr:uid="{1A07DFA8-4FF4-4DB0-92A0-B1E976E4A65D}"/>
    <cellStyle name="Standaard 4 2 3 2 5 3 5" xfId="21720" xr:uid="{E5C79D5C-CB8A-4904-BBBC-AEAD87BB0633}"/>
    <cellStyle name="Standaard 4 2 3 2 5 4" xfId="2202" xr:uid="{CF55C7E4-93C6-4E4B-81DB-61253AF09FD5}"/>
    <cellStyle name="Standaard 4 2 3 2 5 4 2" xfId="4747" xr:uid="{D0422D04-87F2-4B1E-9350-7D1337FAFA4E}"/>
    <cellStyle name="Standaard 4 2 3 2 5 4 2 2" xfId="8229" xr:uid="{849BDDD1-11F9-47BB-A526-BE45E3010060}"/>
    <cellStyle name="Standaard 4 2 3 2 5 4 2 2 2" xfId="18418" xr:uid="{2FD5796C-A85B-4C0A-A3AD-F545426C70D2}"/>
    <cellStyle name="Standaard 4 2 3 2 5 4 2 2 2 2" xfId="38787" xr:uid="{DFA311B2-C0DF-4E39-94AE-46C1BBA565C6}"/>
    <cellStyle name="Standaard 4 2 3 2 5 4 2 2 3" xfId="28603" xr:uid="{99912FAF-A4C2-4AD8-A211-AB909B3CA803}"/>
    <cellStyle name="Standaard 4 2 3 2 5 4 2 3" xfId="14925" xr:uid="{B9328937-5577-4178-B29E-FE3B06A61C3C}"/>
    <cellStyle name="Standaard 4 2 3 2 5 4 2 3 2" xfId="35294" xr:uid="{6F6ACF9E-997E-49D1-8801-B666F15F2D53}"/>
    <cellStyle name="Standaard 4 2 3 2 5 4 2 4" xfId="25110" xr:uid="{9527270C-B086-48C2-A657-C478BC41AEC6}"/>
    <cellStyle name="Standaard 4 2 3 2 5 4 3" xfId="8228" xr:uid="{563B5BB9-3DBA-41A6-A658-7827C4FE72E2}"/>
    <cellStyle name="Standaard 4 2 3 2 5 4 3 2" xfId="18417" xr:uid="{F3B71619-F95A-4570-8CD1-3A1ECEB80D42}"/>
    <cellStyle name="Standaard 4 2 3 2 5 4 3 2 2" xfId="38786" xr:uid="{D8869174-13B0-431D-944F-2A0968CA1610}"/>
    <cellStyle name="Standaard 4 2 3 2 5 4 3 3" xfId="28602" xr:uid="{8BA688CB-34C6-4253-8B5D-67B2F0509C27}"/>
    <cellStyle name="Standaard 4 2 3 2 5 4 4" xfId="12382" xr:uid="{66ACDD0B-7C28-4B96-9B8E-04823693D084}"/>
    <cellStyle name="Standaard 4 2 3 2 5 4 4 2" xfId="32751" xr:uid="{F3AFFA40-7FF4-4904-8834-1EF1927A5BA7}"/>
    <cellStyle name="Standaard 4 2 3 2 5 4 5" xfId="22567" xr:uid="{53634F58-0819-4448-BD18-55322A324778}"/>
    <cellStyle name="Standaard 4 2 3 2 5 5" xfId="3052" xr:uid="{2F51A509-8A23-48CA-8AFB-51733D9EF12A}"/>
    <cellStyle name="Standaard 4 2 3 2 5 5 2" xfId="8230" xr:uid="{DB25386F-D1FB-482B-8438-B9025FA6552A}"/>
    <cellStyle name="Standaard 4 2 3 2 5 5 2 2" xfId="18419" xr:uid="{9770D4D3-07CE-4427-A9A2-35DD58E03CA2}"/>
    <cellStyle name="Standaard 4 2 3 2 5 5 2 2 2" xfId="38788" xr:uid="{268C80FA-FAC3-49AF-9491-16BE0D8E501D}"/>
    <cellStyle name="Standaard 4 2 3 2 5 5 2 3" xfId="28604" xr:uid="{13F656ED-D665-4B65-9B79-ED865E7A43DE}"/>
    <cellStyle name="Standaard 4 2 3 2 5 5 3" xfId="13230" xr:uid="{38CFC09C-C639-4F63-B10F-8FD7ED937921}"/>
    <cellStyle name="Standaard 4 2 3 2 5 5 3 2" xfId="33599" xr:uid="{5019ABA9-29A5-46C2-ACBD-97B073783394}"/>
    <cellStyle name="Standaard 4 2 3 2 5 5 4" xfId="23415" xr:uid="{18CA6208-29C6-4673-95ED-4310D5C7EAF4}"/>
    <cellStyle name="Standaard 4 2 3 2 5 6" xfId="8219" xr:uid="{71B3F3B8-F8E7-4261-86A0-CE21C38B3481}"/>
    <cellStyle name="Standaard 4 2 3 2 5 6 2" xfId="18408" xr:uid="{2AF211AC-A3F4-4E6D-A7D0-F69E4859145D}"/>
    <cellStyle name="Standaard 4 2 3 2 5 6 2 2" xfId="38777" xr:uid="{0BD492E2-31E5-4393-9AAF-DD6348453324}"/>
    <cellStyle name="Standaard 4 2 3 2 5 6 3" xfId="28593" xr:uid="{D3FA9955-A268-4341-B6F3-F2B68B424CD3}"/>
    <cellStyle name="Standaard 4 2 3 2 5 7" xfId="10687" xr:uid="{E736F27F-C72A-4895-9107-4E84CDFB753C}"/>
    <cellStyle name="Standaard 4 2 3 2 5 7 2" xfId="31056" xr:uid="{2DB0B637-9F92-4119-B3ED-B33B6491D5E7}"/>
    <cellStyle name="Standaard 4 2 3 2 5 8" xfId="20872" xr:uid="{F8479AE3-FB40-425A-9502-B73BB1F4D1C7}"/>
    <cellStyle name="Standaard 4 2 3 2 6" xfId="572" xr:uid="{843FBE5A-5722-4DBA-8413-04AAF2CCDAD0}"/>
    <cellStyle name="Standaard 4 2 3 2 6 2" xfId="998" xr:uid="{308F8D1B-734C-439C-816C-9E816C72E122}"/>
    <cellStyle name="Standaard 4 2 3 2 6 2 2" xfId="1848" xr:uid="{31A45BC5-7BFF-40B6-9E1B-50A5B3AE33B8}"/>
    <cellStyle name="Standaard 4 2 3 2 6 2 2 2" xfId="4393" xr:uid="{861F7DAA-CF6B-431E-88B6-0F5D5AD67255}"/>
    <cellStyle name="Standaard 4 2 3 2 6 2 2 2 2" xfId="8234" xr:uid="{FC94DEC7-EA14-474D-AB51-68CC0DE07D13}"/>
    <cellStyle name="Standaard 4 2 3 2 6 2 2 2 2 2" xfId="18423" xr:uid="{2FACE59C-A4AC-45A9-9831-5F4ADD26A7CA}"/>
    <cellStyle name="Standaard 4 2 3 2 6 2 2 2 2 2 2" xfId="38792" xr:uid="{7175F719-70FD-4273-A314-514010E39D6E}"/>
    <cellStyle name="Standaard 4 2 3 2 6 2 2 2 2 3" xfId="28608" xr:uid="{FC6F4438-A820-47CE-AFD3-F9EA54B28BB0}"/>
    <cellStyle name="Standaard 4 2 3 2 6 2 2 2 3" xfId="14571" xr:uid="{37C250E1-A8E2-4AC8-997D-4FCCA98FFD4D}"/>
    <cellStyle name="Standaard 4 2 3 2 6 2 2 2 3 2" xfId="34940" xr:uid="{69C3B531-6FF2-4E44-BC28-61BF518A0E22}"/>
    <cellStyle name="Standaard 4 2 3 2 6 2 2 2 4" xfId="24756" xr:uid="{CACBEC0A-B42E-45D1-8D84-7459BFA83C22}"/>
    <cellStyle name="Standaard 4 2 3 2 6 2 2 3" xfId="8233" xr:uid="{2A8CF2D5-12E5-4A58-BEC4-3B492F5DD38C}"/>
    <cellStyle name="Standaard 4 2 3 2 6 2 2 3 2" xfId="18422" xr:uid="{BB5AC8B4-7AC6-4E6E-A19D-D1AFF5877ED2}"/>
    <cellStyle name="Standaard 4 2 3 2 6 2 2 3 2 2" xfId="38791" xr:uid="{C7817A7B-D2C9-47EC-A22C-5B45C081DBB7}"/>
    <cellStyle name="Standaard 4 2 3 2 6 2 2 3 3" xfId="28607" xr:uid="{DBD7D915-F585-4106-8AE9-2278E84F6D19}"/>
    <cellStyle name="Standaard 4 2 3 2 6 2 2 4" xfId="12028" xr:uid="{34FD1390-8D98-44EC-8249-6E31738B72AF}"/>
    <cellStyle name="Standaard 4 2 3 2 6 2 2 4 2" xfId="32397" xr:uid="{1101DC13-4129-4BD0-AF24-A8DE5CF6225D}"/>
    <cellStyle name="Standaard 4 2 3 2 6 2 2 5" xfId="22213" xr:uid="{28BFD4A5-670E-48BD-91ED-CE4D14326C20}"/>
    <cellStyle name="Standaard 4 2 3 2 6 2 3" xfId="2695" xr:uid="{973E1AC0-CA21-4BB4-8423-8B8A44338D51}"/>
    <cellStyle name="Standaard 4 2 3 2 6 2 3 2" xfId="5240" xr:uid="{9CCDDEBA-CED8-403D-A3A8-1EA26AFA2147}"/>
    <cellStyle name="Standaard 4 2 3 2 6 2 3 2 2" xfId="8236" xr:uid="{6EA938F6-C31B-47A5-8BD2-73FC3BCE4A0C}"/>
    <cellStyle name="Standaard 4 2 3 2 6 2 3 2 2 2" xfId="18425" xr:uid="{5DBBBADA-66E4-491A-BC58-45C2EFE596C8}"/>
    <cellStyle name="Standaard 4 2 3 2 6 2 3 2 2 2 2" xfId="38794" xr:uid="{F2C548AA-88FC-40FA-9397-123F004B54C4}"/>
    <cellStyle name="Standaard 4 2 3 2 6 2 3 2 2 3" xfId="28610" xr:uid="{EED99C93-04AA-4185-B141-EAB8722A7EB3}"/>
    <cellStyle name="Standaard 4 2 3 2 6 2 3 2 3" xfId="15418" xr:uid="{6595EE58-3F9B-4142-905F-766FCE65B0A4}"/>
    <cellStyle name="Standaard 4 2 3 2 6 2 3 2 3 2" xfId="35787" xr:uid="{AA824E9F-09E3-4878-815A-FBB119531099}"/>
    <cellStyle name="Standaard 4 2 3 2 6 2 3 2 4" xfId="25603" xr:uid="{5D587D46-3BD5-4D30-864A-E45FE6C2E783}"/>
    <cellStyle name="Standaard 4 2 3 2 6 2 3 3" xfId="8235" xr:uid="{C81C9EE5-A19B-4748-8083-9C6FB6DE6E75}"/>
    <cellStyle name="Standaard 4 2 3 2 6 2 3 3 2" xfId="18424" xr:uid="{2081D9E2-8302-409B-8C9B-C498AE9E604C}"/>
    <cellStyle name="Standaard 4 2 3 2 6 2 3 3 2 2" xfId="38793" xr:uid="{97C121D0-D67B-4564-B1C5-EBB8DC3B2A3F}"/>
    <cellStyle name="Standaard 4 2 3 2 6 2 3 3 3" xfId="28609" xr:uid="{0F8D3A15-7E4C-4FE4-A59E-D346D6B67FEF}"/>
    <cellStyle name="Standaard 4 2 3 2 6 2 3 4" xfId="12875" xr:uid="{BD005B38-D586-43D6-A037-C5D13A053C26}"/>
    <cellStyle name="Standaard 4 2 3 2 6 2 3 4 2" xfId="33244" xr:uid="{54D25CB7-36D3-40CC-8F05-A5A2C85CC66F}"/>
    <cellStyle name="Standaard 4 2 3 2 6 2 3 5" xfId="23060" xr:uid="{1023FA9D-F256-448B-9C2B-9B2BED435494}"/>
    <cellStyle name="Standaard 4 2 3 2 6 2 4" xfId="3545" xr:uid="{B76D49DF-7B4B-4863-9B91-D48E80005C99}"/>
    <cellStyle name="Standaard 4 2 3 2 6 2 4 2" xfId="8237" xr:uid="{3F0968E4-47A1-47C0-825E-36EC87D94079}"/>
    <cellStyle name="Standaard 4 2 3 2 6 2 4 2 2" xfId="18426" xr:uid="{1E45278C-559B-4B93-8DDD-C618C4E7A10E}"/>
    <cellStyle name="Standaard 4 2 3 2 6 2 4 2 2 2" xfId="38795" xr:uid="{EF025EF6-D478-41F7-BBC9-FA7938DC10AB}"/>
    <cellStyle name="Standaard 4 2 3 2 6 2 4 2 3" xfId="28611" xr:uid="{7FD32B73-C567-4F15-9E22-7E03AAD14551}"/>
    <cellStyle name="Standaard 4 2 3 2 6 2 4 3" xfId="13723" xr:uid="{9755B931-686E-4B49-A133-992D2935E491}"/>
    <cellStyle name="Standaard 4 2 3 2 6 2 4 3 2" xfId="34092" xr:uid="{83077A3E-14E7-4870-BE68-429B40E413FC}"/>
    <cellStyle name="Standaard 4 2 3 2 6 2 4 4" xfId="23908" xr:uid="{0F011B8E-FFC4-45C3-822F-62D0162A8FF6}"/>
    <cellStyle name="Standaard 4 2 3 2 6 2 5" xfId="8232" xr:uid="{E9679525-755D-4350-B05D-74FA582C1AD8}"/>
    <cellStyle name="Standaard 4 2 3 2 6 2 5 2" xfId="18421" xr:uid="{7CAEC1B3-E9D2-475D-AD46-084866F2C44D}"/>
    <cellStyle name="Standaard 4 2 3 2 6 2 5 2 2" xfId="38790" xr:uid="{6F06D071-AFF4-466C-BB25-6FB53C5D0AFD}"/>
    <cellStyle name="Standaard 4 2 3 2 6 2 5 3" xfId="28606" xr:uid="{64952DDA-D5DA-488F-82DE-F32BF8ADEC33}"/>
    <cellStyle name="Standaard 4 2 3 2 6 2 6" xfId="11180" xr:uid="{8A4DB7F6-4D76-44D4-9751-0136753879C6}"/>
    <cellStyle name="Standaard 4 2 3 2 6 2 6 2" xfId="31549" xr:uid="{27CE84BB-0F63-4448-AC8E-7FF81D623339}"/>
    <cellStyle name="Standaard 4 2 3 2 6 2 7" xfId="21365" xr:uid="{B4920455-0F58-4AC4-AE49-472723A08F55}"/>
    <cellStyle name="Standaard 4 2 3 2 6 3" xfId="1424" xr:uid="{BE37042D-5D64-4F56-8F85-A9FFE0ADA2CE}"/>
    <cellStyle name="Standaard 4 2 3 2 6 3 2" xfId="3969" xr:uid="{0843B4F4-A5DE-4D7C-8147-FF5F84A52141}"/>
    <cellStyle name="Standaard 4 2 3 2 6 3 2 2" xfId="8239" xr:uid="{AFA7C6FD-23E8-4C6B-8B6E-14E480B3B107}"/>
    <cellStyle name="Standaard 4 2 3 2 6 3 2 2 2" xfId="18428" xr:uid="{A77DD68F-3771-4FDE-A651-34D76BC9B182}"/>
    <cellStyle name="Standaard 4 2 3 2 6 3 2 2 2 2" xfId="38797" xr:uid="{877087F1-8BB8-4C9B-ACA2-6349832CE4A7}"/>
    <cellStyle name="Standaard 4 2 3 2 6 3 2 2 3" xfId="28613" xr:uid="{77C933B4-AA67-4445-906D-57D257A898A1}"/>
    <cellStyle name="Standaard 4 2 3 2 6 3 2 3" xfId="14147" xr:uid="{C019A42D-3AEF-4117-A65D-E95067C2E02C}"/>
    <cellStyle name="Standaard 4 2 3 2 6 3 2 3 2" xfId="34516" xr:uid="{46C74582-BE2C-4F49-91CB-D134C14BC088}"/>
    <cellStyle name="Standaard 4 2 3 2 6 3 2 4" xfId="24332" xr:uid="{2174EF6E-1970-472E-BE44-F348332963D9}"/>
    <cellStyle name="Standaard 4 2 3 2 6 3 3" xfId="8238" xr:uid="{7705E402-9FC5-432C-9CDD-C710A764A6C9}"/>
    <cellStyle name="Standaard 4 2 3 2 6 3 3 2" xfId="18427" xr:uid="{3DA5894D-29C9-4DD9-B4D4-33A222B188FF}"/>
    <cellStyle name="Standaard 4 2 3 2 6 3 3 2 2" xfId="38796" xr:uid="{3DF4F71C-5BCF-435B-B7A8-DF87ED63F24E}"/>
    <cellStyle name="Standaard 4 2 3 2 6 3 3 3" xfId="28612" xr:uid="{AECC41D8-9BE5-4BD3-9E27-4F8457815254}"/>
    <cellStyle name="Standaard 4 2 3 2 6 3 4" xfId="11604" xr:uid="{A670F9E7-F81C-4222-B277-1D4EEC074D90}"/>
    <cellStyle name="Standaard 4 2 3 2 6 3 4 2" xfId="31973" xr:uid="{E6306488-366E-42C9-83EE-DA7AA3F96383}"/>
    <cellStyle name="Standaard 4 2 3 2 6 3 5" xfId="21789" xr:uid="{13A21CB5-21F1-4C62-83FE-589D0DFC8BAC}"/>
    <cellStyle name="Standaard 4 2 3 2 6 4" xfId="2271" xr:uid="{F4C333B9-21A8-4FA0-8977-D316EE465F81}"/>
    <cellStyle name="Standaard 4 2 3 2 6 4 2" xfId="4816" xr:uid="{BA861A70-1D23-4736-87AF-E333453A8F73}"/>
    <cellStyle name="Standaard 4 2 3 2 6 4 2 2" xfId="8241" xr:uid="{A32E3BDB-05F8-44FE-9038-8897CFE6958D}"/>
    <cellStyle name="Standaard 4 2 3 2 6 4 2 2 2" xfId="18430" xr:uid="{1AF6828F-54CB-483D-B065-A81EA4CE27E1}"/>
    <cellStyle name="Standaard 4 2 3 2 6 4 2 2 2 2" xfId="38799" xr:uid="{0F7ACFD4-45DC-4C46-8C7A-B639666E66B6}"/>
    <cellStyle name="Standaard 4 2 3 2 6 4 2 2 3" xfId="28615" xr:uid="{A489DD78-76C6-4340-A6A5-24A8E2761D7E}"/>
    <cellStyle name="Standaard 4 2 3 2 6 4 2 3" xfId="14994" xr:uid="{0932BC3F-9921-41EC-B929-04149D581A41}"/>
    <cellStyle name="Standaard 4 2 3 2 6 4 2 3 2" xfId="35363" xr:uid="{4336079E-B5B0-42E6-905D-D3B5E13A0DE1}"/>
    <cellStyle name="Standaard 4 2 3 2 6 4 2 4" xfId="25179" xr:uid="{D9FBFA98-7F80-46BD-8DFF-86C0C9CED757}"/>
    <cellStyle name="Standaard 4 2 3 2 6 4 3" xfId="8240" xr:uid="{38F597F5-122C-4FA9-834F-F978A630F05E}"/>
    <cellStyle name="Standaard 4 2 3 2 6 4 3 2" xfId="18429" xr:uid="{EB03FDC8-7BB3-4628-B500-69823E76B179}"/>
    <cellStyle name="Standaard 4 2 3 2 6 4 3 2 2" xfId="38798" xr:uid="{BA2B7A3E-A485-4C71-BB23-5A1F1479346B}"/>
    <cellStyle name="Standaard 4 2 3 2 6 4 3 3" xfId="28614" xr:uid="{88F4406A-BDAF-4FAE-B92F-F99678965AD9}"/>
    <cellStyle name="Standaard 4 2 3 2 6 4 4" xfId="12451" xr:uid="{B3771707-7660-4896-9543-2CBEA471A670}"/>
    <cellStyle name="Standaard 4 2 3 2 6 4 4 2" xfId="32820" xr:uid="{4B36107F-B4DF-4F12-91EE-51E2119376D5}"/>
    <cellStyle name="Standaard 4 2 3 2 6 4 5" xfId="22636" xr:uid="{1394C9D4-E219-4D70-AD77-CB79524E71A2}"/>
    <cellStyle name="Standaard 4 2 3 2 6 5" xfId="3121" xr:uid="{268B653F-ADBB-4D7C-91C9-1610878606DF}"/>
    <cellStyle name="Standaard 4 2 3 2 6 5 2" xfId="8242" xr:uid="{8CCC799B-3EF2-4BC1-84C9-1BF83D352C94}"/>
    <cellStyle name="Standaard 4 2 3 2 6 5 2 2" xfId="18431" xr:uid="{2CD61D0C-BFA4-4C23-9D85-322314E5D8B0}"/>
    <cellStyle name="Standaard 4 2 3 2 6 5 2 2 2" xfId="38800" xr:uid="{13A7D29A-164A-49C2-B4B4-9959ECF57A3B}"/>
    <cellStyle name="Standaard 4 2 3 2 6 5 2 3" xfId="28616" xr:uid="{84BD5C6A-3385-40DF-9138-3AE88EF62749}"/>
    <cellStyle name="Standaard 4 2 3 2 6 5 3" xfId="13299" xr:uid="{00409634-D72B-4C5A-819D-2C92160620EF}"/>
    <cellStyle name="Standaard 4 2 3 2 6 5 3 2" xfId="33668" xr:uid="{D0149586-BD2F-4C54-BBEE-6E315127D08F}"/>
    <cellStyle name="Standaard 4 2 3 2 6 5 4" xfId="23484" xr:uid="{1374A62A-BA90-454C-A52C-4CA60892B063}"/>
    <cellStyle name="Standaard 4 2 3 2 6 6" xfId="8231" xr:uid="{26A16087-975F-41B8-AA28-E4C10DC608A0}"/>
    <cellStyle name="Standaard 4 2 3 2 6 6 2" xfId="18420" xr:uid="{04016487-719B-4FA0-8256-ED7D638EF39B}"/>
    <cellStyle name="Standaard 4 2 3 2 6 6 2 2" xfId="38789" xr:uid="{6499F183-EA27-45C3-A426-7DF491F7AC67}"/>
    <cellStyle name="Standaard 4 2 3 2 6 6 3" xfId="28605" xr:uid="{B5A1E54B-4D98-43FB-BB2F-39133560FA31}"/>
    <cellStyle name="Standaard 4 2 3 2 6 7" xfId="10756" xr:uid="{2CC60EEE-08EE-405A-9CE6-D6B07E6E1BCB}"/>
    <cellStyle name="Standaard 4 2 3 2 6 7 2" xfId="31125" xr:uid="{56E2E3F9-3D31-43A0-A764-2F6F4488775E}"/>
    <cellStyle name="Standaard 4 2 3 2 6 8" xfId="20941" xr:uid="{56E2943F-D9B6-420D-A339-995F28B90DC9}"/>
    <cellStyle name="Standaard 4 2 3 2 7" xfId="641" xr:uid="{37CC0436-9DC4-4A18-B771-B320A46451F1}"/>
    <cellStyle name="Standaard 4 2 3 2 7 2" xfId="1491" xr:uid="{545E25FE-C0E0-45E4-A12E-D54B06B2B486}"/>
    <cellStyle name="Standaard 4 2 3 2 7 2 2" xfId="4036" xr:uid="{94C606F6-C362-464D-84B4-B39A374DD99E}"/>
    <cellStyle name="Standaard 4 2 3 2 7 2 2 2" xfId="8245" xr:uid="{7AEC2641-48F0-464F-AA5C-1EE5DF831749}"/>
    <cellStyle name="Standaard 4 2 3 2 7 2 2 2 2" xfId="18434" xr:uid="{33E6AEFF-C600-403A-8D33-8917FA75D47E}"/>
    <cellStyle name="Standaard 4 2 3 2 7 2 2 2 2 2" xfId="38803" xr:uid="{CF0961A3-5817-44EC-A419-84593100A671}"/>
    <cellStyle name="Standaard 4 2 3 2 7 2 2 2 3" xfId="28619" xr:uid="{DD5B4999-F50F-444B-8998-CFBA56B28CDF}"/>
    <cellStyle name="Standaard 4 2 3 2 7 2 2 3" xfId="14214" xr:uid="{A4C41436-8623-47A2-B924-4C738BF217A4}"/>
    <cellStyle name="Standaard 4 2 3 2 7 2 2 3 2" xfId="34583" xr:uid="{18AE3421-C009-484D-AA8A-85121D7E93EC}"/>
    <cellStyle name="Standaard 4 2 3 2 7 2 2 4" xfId="24399" xr:uid="{ADD476E0-0430-47EE-8EC8-E85F463E963D}"/>
    <cellStyle name="Standaard 4 2 3 2 7 2 3" xfId="8244" xr:uid="{0B97EE25-EB05-4F75-934F-EB8A6BBD2932}"/>
    <cellStyle name="Standaard 4 2 3 2 7 2 3 2" xfId="18433" xr:uid="{7B0DD97B-BC7B-47DE-871C-BEB027D6F6C4}"/>
    <cellStyle name="Standaard 4 2 3 2 7 2 3 2 2" xfId="38802" xr:uid="{7E2156BB-DAAA-421F-B7F5-9F090B4B452E}"/>
    <cellStyle name="Standaard 4 2 3 2 7 2 3 3" xfId="28618" xr:uid="{1DCFC523-92F4-4AA5-ADD0-9B3069D00F46}"/>
    <cellStyle name="Standaard 4 2 3 2 7 2 4" xfId="11671" xr:uid="{AB8EE7D8-F283-4C06-A699-56E0B6F48D93}"/>
    <cellStyle name="Standaard 4 2 3 2 7 2 4 2" xfId="32040" xr:uid="{B91DF88A-6E08-4BBF-A50B-2DD1B34B28F9}"/>
    <cellStyle name="Standaard 4 2 3 2 7 2 5" xfId="21856" xr:uid="{836FD412-CAB7-4838-AB1C-06E5466D5FAA}"/>
    <cellStyle name="Standaard 4 2 3 2 7 3" xfId="2338" xr:uid="{2EDC729F-F78B-4CF3-8B11-B8AABE2BFF10}"/>
    <cellStyle name="Standaard 4 2 3 2 7 3 2" xfId="4883" xr:uid="{A4C7DC6B-8590-4B7F-8F3B-B705D524A3B9}"/>
    <cellStyle name="Standaard 4 2 3 2 7 3 2 2" xfId="8247" xr:uid="{453C021D-F654-4CCA-AAB4-C7286D02ED2D}"/>
    <cellStyle name="Standaard 4 2 3 2 7 3 2 2 2" xfId="18436" xr:uid="{88E8BF0B-075B-4E3F-8958-C18803B15642}"/>
    <cellStyle name="Standaard 4 2 3 2 7 3 2 2 2 2" xfId="38805" xr:uid="{B39603F2-DB47-4CAB-9AE5-599D71E6DBDD}"/>
    <cellStyle name="Standaard 4 2 3 2 7 3 2 2 3" xfId="28621" xr:uid="{960DCE68-D583-447C-9B26-1405292ADA34}"/>
    <cellStyle name="Standaard 4 2 3 2 7 3 2 3" xfId="15061" xr:uid="{E6019527-E58C-4665-BB4F-147FBF78B2A4}"/>
    <cellStyle name="Standaard 4 2 3 2 7 3 2 3 2" xfId="35430" xr:uid="{5845A151-9870-4C42-A799-144A68FD6F1E}"/>
    <cellStyle name="Standaard 4 2 3 2 7 3 2 4" xfId="25246" xr:uid="{A49A029A-D726-48D1-BA55-36B15B98938F}"/>
    <cellStyle name="Standaard 4 2 3 2 7 3 3" xfId="8246" xr:uid="{D176EC5A-D3A5-4F2E-B9D6-808E9E937761}"/>
    <cellStyle name="Standaard 4 2 3 2 7 3 3 2" xfId="18435" xr:uid="{E177C2CD-1F97-4CFF-A7C7-F5B842844CEC}"/>
    <cellStyle name="Standaard 4 2 3 2 7 3 3 2 2" xfId="38804" xr:uid="{AA1F00CC-7E43-4CDA-BE19-CA22C6C7495E}"/>
    <cellStyle name="Standaard 4 2 3 2 7 3 3 3" xfId="28620" xr:uid="{1F0F7437-19E6-4B52-AAAD-B6C996637EA0}"/>
    <cellStyle name="Standaard 4 2 3 2 7 3 4" xfId="12518" xr:uid="{C52E1F36-ECEC-48BA-B760-FDEDE5852E60}"/>
    <cellStyle name="Standaard 4 2 3 2 7 3 4 2" xfId="32887" xr:uid="{8B5757D6-E000-4295-B6A6-C4D79CD33485}"/>
    <cellStyle name="Standaard 4 2 3 2 7 3 5" xfId="22703" xr:uid="{A95EE47B-8025-4EAA-95DB-2B45E269CCB1}"/>
    <cellStyle name="Standaard 4 2 3 2 7 4" xfId="3188" xr:uid="{97DBFD7F-D2FA-4179-B199-FC82D136BF83}"/>
    <cellStyle name="Standaard 4 2 3 2 7 4 2" xfId="8248" xr:uid="{4E9B1DF0-3409-48C2-ACF1-C2524BA6E1A8}"/>
    <cellStyle name="Standaard 4 2 3 2 7 4 2 2" xfId="18437" xr:uid="{FA83D9B1-E4BA-4037-9638-F43B9BE6F7C7}"/>
    <cellStyle name="Standaard 4 2 3 2 7 4 2 2 2" xfId="38806" xr:uid="{DF641FA4-7AF6-4856-B891-7309998D3275}"/>
    <cellStyle name="Standaard 4 2 3 2 7 4 2 3" xfId="28622" xr:uid="{E851CCEB-257A-4D68-8C6D-5BBFA62D6D45}"/>
    <cellStyle name="Standaard 4 2 3 2 7 4 3" xfId="13366" xr:uid="{72B7B872-BC3C-4ACB-A9A9-89EC070394A3}"/>
    <cellStyle name="Standaard 4 2 3 2 7 4 3 2" xfId="33735" xr:uid="{41C9906C-31A5-4BE2-9F23-B89CC49E93C5}"/>
    <cellStyle name="Standaard 4 2 3 2 7 4 4" xfId="23551" xr:uid="{C8FABB63-6D34-46C6-A0BB-49449E88AE6E}"/>
    <cellStyle name="Standaard 4 2 3 2 7 5" xfId="8243" xr:uid="{C2AD94D2-7708-4037-8718-067DEA94A44D}"/>
    <cellStyle name="Standaard 4 2 3 2 7 5 2" xfId="18432" xr:uid="{4D15D8DE-F965-4B5C-83AA-DC91EDD7C7A6}"/>
    <cellStyle name="Standaard 4 2 3 2 7 5 2 2" xfId="38801" xr:uid="{31CD6FBA-B299-4B5F-A067-3FCE376DEA2C}"/>
    <cellStyle name="Standaard 4 2 3 2 7 5 3" xfId="28617" xr:uid="{2723DE89-4E84-43AB-9C88-F78915203ECE}"/>
    <cellStyle name="Standaard 4 2 3 2 7 6" xfId="10823" xr:uid="{C947376E-C0D8-4D9F-9FAF-BE4771F7542A}"/>
    <cellStyle name="Standaard 4 2 3 2 7 6 2" xfId="31192" xr:uid="{98D3732C-53C7-4AD4-9DDE-B19DE038630B}"/>
    <cellStyle name="Standaard 4 2 3 2 7 7" xfId="21008" xr:uid="{D3333748-068E-46E4-A371-2E709C331157}"/>
    <cellStyle name="Standaard 4 2 3 2 8" xfId="1067" xr:uid="{ADC61540-BDA1-4970-B0DA-DD7136A12E38}"/>
    <cellStyle name="Standaard 4 2 3 2 8 2" xfId="3612" xr:uid="{25BA9CA1-995B-4EAB-AD3A-C2731E5ABB7E}"/>
    <cellStyle name="Standaard 4 2 3 2 8 2 2" xfId="8250" xr:uid="{F0FAD0D3-AD2D-4697-9024-A7886096CE5F}"/>
    <cellStyle name="Standaard 4 2 3 2 8 2 2 2" xfId="18439" xr:uid="{46A666B8-BB8B-420F-9D06-89E50F0A8986}"/>
    <cellStyle name="Standaard 4 2 3 2 8 2 2 2 2" xfId="38808" xr:uid="{7C99BC54-6AC2-4272-BB9E-D4A365E728CB}"/>
    <cellStyle name="Standaard 4 2 3 2 8 2 2 3" xfId="28624" xr:uid="{0A9565CC-1FF6-41C3-81F9-04F3D427A9FF}"/>
    <cellStyle name="Standaard 4 2 3 2 8 2 3" xfId="13790" xr:uid="{3509CC52-FDDA-4509-8830-741FA4BDA4E8}"/>
    <cellStyle name="Standaard 4 2 3 2 8 2 3 2" xfId="34159" xr:uid="{0D5C41B7-4033-442E-BB31-515D2AAEFC2A}"/>
    <cellStyle name="Standaard 4 2 3 2 8 2 4" xfId="23975" xr:uid="{827CD6CD-15A8-4FA5-A51A-DBAE1567CA4D}"/>
    <cellStyle name="Standaard 4 2 3 2 8 3" xfId="8249" xr:uid="{409775A2-A30B-4B59-9435-28D2D3E5334F}"/>
    <cellStyle name="Standaard 4 2 3 2 8 3 2" xfId="18438" xr:uid="{23277E5D-9564-449E-83EE-591C8D2C514B}"/>
    <cellStyle name="Standaard 4 2 3 2 8 3 2 2" xfId="38807" xr:uid="{D9FE4AEF-9457-4034-8338-B009AF9129A9}"/>
    <cellStyle name="Standaard 4 2 3 2 8 3 3" xfId="28623" xr:uid="{FE7E279A-A6A6-4D6C-92A0-F036388E5E2F}"/>
    <cellStyle name="Standaard 4 2 3 2 8 4" xfId="11247" xr:uid="{5766E6D1-B0BF-421C-92B8-BE56265E0CD2}"/>
    <cellStyle name="Standaard 4 2 3 2 8 4 2" xfId="31616" xr:uid="{A907658F-A7EC-4A43-93FC-AB029D64EA6C}"/>
    <cellStyle name="Standaard 4 2 3 2 8 5" xfId="21432" xr:uid="{BA0314CF-68D4-4193-8847-978E2C8AD367}"/>
    <cellStyle name="Standaard 4 2 3 2 9" xfId="1914" xr:uid="{FA6CF7FE-1F58-4111-93ED-1A79C803BE87}"/>
    <cellStyle name="Standaard 4 2 3 2 9 2" xfId="4459" xr:uid="{2EB295C1-0276-49E6-A87D-AAFDA73E6925}"/>
    <cellStyle name="Standaard 4 2 3 2 9 2 2" xfId="8252" xr:uid="{D057C529-F2A6-468D-8367-F8D0635643D2}"/>
    <cellStyle name="Standaard 4 2 3 2 9 2 2 2" xfId="18441" xr:uid="{6CB1A668-620B-4BB9-A860-0264B432B03D}"/>
    <cellStyle name="Standaard 4 2 3 2 9 2 2 2 2" xfId="38810" xr:uid="{140C59C9-58D5-4B80-B929-0C3A7418E718}"/>
    <cellStyle name="Standaard 4 2 3 2 9 2 2 3" xfId="28626" xr:uid="{AD790A02-5A8D-49C8-8151-FC276CA48D5B}"/>
    <cellStyle name="Standaard 4 2 3 2 9 2 3" xfId="14637" xr:uid="{CAB5D140-F37C-4383-ACAB-DC028DB8A958}"/>
    <cellStyle name="Standaard 4 2 3 2 9 2 3 2" xfId="35006" xr:uid="{1A1F2389-C937-4AA2-97DE-301099DDCACE}"/>
    <cellStyle name="Standaard 4 2 3 2 9 2 4" xfId="24822" xr:uid="{D7809A69-369F-477A-B8B9-223C1E57E1C2}"/>
    <cellStyle name="Standaard 4 2 3 2 9 3" xfId="8251" xr:uid="{C7FE11C6-7E05-4B77-9F38-4D939E8B0FCF}"/>
    <cellStyle name="Standaard 4 2 3 2 9 3 2" xfId="18440" xr:uid="{3697CF60-84ED-49A5-9ED5-DEE79CAF7C02}"/>
    <cellStyle name="Standaard 4 2 3 2 9 3 2 2" xfId="38809" xr:uid="{260B6487-D02E-44E3-A54E-31D5F8FA504E}"/>
    <cellStyle name="Standaard 4 2 3 2 9 3 3" xfId="28625" xr:uid="{EF94864C-E625-4F4E-8597-7DA8215A9965}"/>
    <cellStyle name="Standaard 4 2 3 2 9 4" xfId="12094" xr:uid="{A57EDAE0-2C38-4839-AD77-28334C02CA87}"/>
    <cellStyle name="Standaard 4 2 3 2 9 4 2" xfId="32463" xr:uid="{6F1971C7-FE1E-4931-AD46-5E9674841EC1}"/>
    <cellStyle name="Standaard 4 2 3 2 9 5" xfId="22279" xr:uid="{65ECD07E-A9CD-463C-9FEC-08C74EFD1F22}"/>
    <cellStyle name="Standaard 4 2 3 3" xfId="97" xr:uid="{EBC68359-E2E5-4274-9BDB-76BE34CD5E87}"/>
    <cellStyle name="Standaard 4 2 3 3 10" xfId="8253" xr:uid="{128E8BB2-3E0C-4233-82AF-EF88B776820F}"/>
    <cellStyle name="Standaard 4 2 3 3 10 2" xfId="18442" xr:uid="{CA8F71FA-50B4-45E6-AACB-D55A17AC3932}"/>
    <cellStyle name="Standaard 4 2 3 3 10 2 2" xfId="38811" xr:uid="{16F5216E-ABEA-4537-AFA4-9467C30A10E7}"/>
    <cellStyle name="Standaard 4 2 3 3 10 3" xfId="28627" xr:uid="{C5D1AAAA-283F-4D8D-B906-7094B2C192B0}"/>
    <cellStyle name="Standaard 4 2 3 3 11" xfId="10415" xr:uid="{ABCD7DA8-5862-415C-B99A-0931915F892E}"/>
    <cellStyle name="Standaard 4 2 3 3 11 2" xfId="30784" xr:uid="{9745A190-333C-4E8A-92C0-2D67FB6EBA35}"/>
    <cellStyle name="Standaard 4 2 3 3 12" xfId="20600" xr:uid="{7F4386F4-141D-4F26-B10E-EC2680074A3A}"/>
    <cellStyle name="Standaard 4 2 3 3 2" xfId="163" xr:uid="{5CCB2B04-0A9A-439E-8931-D140977A8BD0}"/>
    <cellStyle name="Standaard 4 2 3 3 2 2" xfId="299" xr:uid="{EFDFBD1D-1B18-4E27-8E1D-90D0CF1DB9D9}"/>
    <cellStyle name="Standaard 4 2 3 3 2 2 2" xfId="857" xr:uid="{CE797D0F-5F0A-45C8-99A9-3CEFA9D50F63}"/>
    <cellStyle name="Standaard 4 2 3 3 2 2 2 2" xfId="1707" xr:uid="{DACA8484-4AA5-43AB-8D9D-7B16BACC2D13}"/>
    <cellStyle name="Standaard 4 2 3 3 2 2 2 2 2" xfId="4252" xr:uid="{E7526B5F-B96A-46BF-85D4-AA85010A8128}"/>
    <cellStyle name="Standaard 4 2 3 3 2 2 2 2 2 2" xfId="8258" xr:uid="{1BC639E0-2E57-466F-8338-764811B651BA}"/>
    <cellStyle name="Standaard 4 2 3 3 2 2 2 2 2 2 2" xfId="18447" xr:uid="{8DA4F661-C959-44F9-9F38-C0AAEB613A48}"/>
    <cellStyle name="Standaard 4 2 3 3 2 2 2 2 2 2 2 2" xfId="38816" xr:uid="{6CC5A5E0-03D9-4C74-8954-BF0CC1323263}"/>
    <cellStyle name="Standaard 4 2 3 3 2 2 2 2 2 2 3" xfId="28632" xr:uid="{C73E79A0-A31C-451B-BD69-8C3CF443DBD6}"/>
    <cellStyle name="Standaard 4 2 3 3 2 2 2 2 2 3" xfId="14430" xr:uid="{FB0194DA-D0F1-4DBA-8E8E-ABF85DEA59D7}"/>
    <cellStyle name="Standaard 4 2 3 3 2 2 2 2 2 3 2" xfId="34799" xr:uid="{512FF458-24C5-4352-9EF0-E678E51A4CA7}"/>
    <cellStyle name="Standaard 4 2 3 3 2 2 2 2 2 4" xfId="24615" xr:uid="{6F0AA5BD-9740-4C48-9908-0DCBBD757CAF}"/>
    <cellStyle name="Standaard 4 2 3 3 2 2 2 2 3" xfId="8257" xr:uid="{84DBB653-4D34-4170-BDDB-24C9F5F24137}"/>
    <cellStyle name="Standaard 4 2 3 3 2 2 2 2 3 2" xfId="18446" xr:uid="{5AAB935B-20B2-43DC-96ED-6EEC9F8A1E6D}"/>
    <cellStyle name="Standaard 4 2 3 3 2 2 2 2 3 2 2" xfId="38815" xr:uid="{3B74F8E7-5C7E-48D5-A4B4-5DCD39B28E2C}"/>
    <cellStyle name="Standaard 4 2 3 3 2 2 2 2 3 3" xfId="28631" xr:uid="{82E0E4DF-2A87-4F28-9F58-3B45CE828903}"/>
    <cellStyle name="Standaard 4 2 3 3 2 2 2 2 4" xfId="11887" xr:uid="{C3346E6D-EE23-4F5B-93DA-E7F2A05362AA}"/>
    <cellStyle name="Standaard 4 2 3 3 2 2 2 2 4 2" xfId="32256" xr:uid="{55B803D7-025A-413E-8C80-029B7F28F10E}"/>
    <cellStyle name="Standaard 4 2 3 3 2 2 2 2 5" xfId="22072" xr:uid="{A3DDA3A2-A4E7-41B3-80FE-BACB52EF38D0}"/>
    <cellStyle name="Standaard 4 2 3 3 2 2 2 3" xfId="2554" xr:uid="{1B22A398-07B0-4E11-B2AC-FC4D2C1D42F7}"/>
    <cellStyle name="Standaard 4 2 3 3 2 2 2 3 2" xfId="5099" xr:uid="{78247908-C50C-4E15-B2E8-891955159486}"/>
    <cellStyle name="Standaard 4 2 3 3 2 2 2 3 2 2" xfId="8260" xr:uid="{9FCC5C26-CF08-40B5-BE54-6731B6E1D789}"/>
    <cellStyle name="Standaard 4 2 3 3 2 2 2 3 2 2 2" xfId="18449" xr:uid="{07A201BA-DB0E-407C-BB12-63F76451263F}"/>
    <cellStyle name="Standaard 4 2 3 3 2 2 2 3 2 2 2 2" xfId="38818" xr:uid="{8167A2D6-72F5-4A01-9983-05BF2F81793A}"/>
    <cellStyle name="Standaard 4 2 3 3 2 2 2 3 2 2 3" xfId="28634" xr:uid="{95A4892D-9BAE-4BCD-9953-D3E61F22F517}"/>
    <cellStyle name="Standaard 4 2 3 3 2 2 2 3 2 3" xfId="15277" xr:uid="{D36DCE53-B8E0-44AF-B748-AE7B39EB6991}"/>
    <cellStyle name="Standaard 4 2 3 3 2 2 2 3 2 3 2" xfId="35646" xr:uid="{68D9E3F0-9C33-4669-9E9B-93CEF0B1DF94}"/>
    <cellStyle name="Standaard 4 2 3 3 2 2 2 3 2 4" xfId="25462" xr:uid="{E47935F4-9D94-4643-BA87-53C1A3150903}"/>
    <cellStyle name="Standaard 4 2 3 3 2 2 2 3 3" xfId="8259" xr:uid="{1355F60F-FD42-4D2D-9C50-8D04EA3EDA5F}"/>
    <cellStyle name="Standaard 4 2 3 3 2 2 2 3 3 2" xfId="18448" xr:uid="{900BC269-E9AA-4C8E-A7A1-D5715FF5A940}"/>
    <cellStyle name="Standaard 4 2 3 3 2 2 2 3 3 2 2" xfId="38817" xr:uid="{F1AE39F4-494F-42E4-BB63-3C215218B5AE}"/>
    <cellStyle name="Standaard 4 2 3 3 2 2 2 3 3 3" xfId="28633" xr:uid="{075E3130-E3B3-49DE-9CEE-5241F364B6DE}"/>
    <cellStyle name="Standaard 4 2 3 3 2 2 2 3 4" xfId="12734" xr:uid="{D95F34B5-24E7-478E-AB38-99C5302448FD}"/>
    <cellStyle name="Standaard 4 2 3 3 2 2 2 3 4 2" xfId="33103" xr:uid="{1E20C824-DEDF-4220-B90D-A2CB641878AF}"/>
    <cellStyle name="Standaard 4 2 3 3 2 2 2 3 5" xfId="22919" xr:uid="{133F7C84-2440-47AB-BA7D-413C751F69C6}"/>
    <cellStyle name="Standaard 4 2 3 3 2 2 2 4" xfId="3404" xr:uid="{BC8A4CF6-515E-4DF7-AEB3-F9481700CD45}"/>
    <cellStyle name="Standaard 4 2 3 3 2 2 2 4 2" xfId="8261" xr:uid="{99CE6604-3BAE-420E-BE61-11B84020E28C}"/>
    <cellStyle name="Standaard 4 2 3 3 2 2 2 4 2 2" xfId="18450" xr:uid="{A143DCF6-2330-4747-AC63-31E618323C9F}"/>
    <cellStyle name="Standaard 4 2 3 3 2 2 2 4 2 2 2" xfId="38819" xr:uid="{AC573670-0AF6-4A40-A193-368CFDF47D0A}"/>
    <cellStyle name="Standaard 4 2 3 3 2 2 2 4 2 3" xfId="28635" xr:uid="{FBB347E5-25D4-4362-B4FF-E353066F0CE1}"/>
    <cellStyle name="Standaard 4 2 3 3 2 2 2 4 3" xfId="13582" xr:uid="{1A464D75-3D5F-4668-826D-EA6D6DFF4EB1}"/>
    <cellStyle name="Standaard 4 2 3 3 2 2 2 4 3 2" xfId="33951" xr:uid="{CA61637E-5B32-418F-B291-F15505B50401}"/>
    <cellStyle name="Standaard 4 2 3 3 2 2 2 4 4" xfId="23767" xr:uid="{B6EF6957-E3CC-4FBA-8BF8-3C1A77C7BF18}"/>
    <cellStyle name="Standaard 4 2 3 3 2 2 2 5" xfId="8256" xr:uid="{36831759-57EB-42E4-9175-D851A223A369}"/>
    <cellStyle name="Standaard 4 2 3 3 2 2 2 5 2" xfId="18445" xr:uid="{311CC3DF-6E7B-4BF5-8B10-FBF002C101CF}"/>
    <cellStyle name="Standaard 4 2 3 3 2 2 2 5 2 2" xfId="38814" xr:uid="{DD26D3E5-43B8-4B30-97AC-A50CD6D3F698}"/>
    <cellStyle name="Standaard 4 2 3 3 2 2 2 5 3" xfId="28630" xr:uid="{73D97C6F-01F9-4CA0-B6A6-39A951A83979}"/>
    <cellStyle name="Standaard 4 2 3 3 2 2 2 6" xfId="11039" xr:uid="{3CD87EEA-38F7-483B-9280-5FAA16B815C6}"/>
    <cellStyle name="Standaard 4 2 3 3 2 2 2 6 2" xfId="31408" xr:uid="{4522F915-E051-48DD-A2AA-AC95EEF778A7}"/>
    <cellStyle name="Standaard 4 2 3 3 2 2 2 7" xfId="21224" xr:uid="{C8F3FD28-E398-4DE6-AE6C-087F2D924F8F}"/>
    <cellStyle name="Standaard 4 2 3 3 2 2 3" xfId="1283" xr:uid="{F44C7C6F-A4BF-47F2-B834-FD9634640538}"/>
    <cellStyle name="Standaard 4 2 3 3 2 2 3 2" xfId="3828" xr:uid="{106EFEF2-88B6-4673-93DC-38383FA38DB0}"/>
    <cellStyle name="Standaard 4 2 3 3 2 2 3 2 2" xfId="8263" xr:uid="{A0D6BB76-8739-4A64-AB0C-53BE462A75D0}"/>
    <cellStyle name="Standaard 4 2 3 3 2 2 3 2 2 2" xfId="18452" xr:uid="{CF785248-BD37-4C51-98F9-C9C9491041B2}"/>
    <cellStyle name="Standaard 4 2 3 3 2 2 3 2 2 2 2" xfId="38821" xr:uid="{63A2AC22-CC2D-4F82-84F1-C2DBE8195411}"/>
    <cellStyle name="Standaard 4 2 3 3 2 2 3 2 2 3" xfId="28637" xr:uid="{6540A4A6-B325-40A3-8C57-711D1D56906E}"/>
    <cellStyle name="Standaard 4 2 3 3 2 2 3 2 3" xfId="14006" xr:uid="{5DE375EB-9A1D-4658-B576-1ED4E8F66577}"/>
    <cellStyle name="Standaard 4 2 3 3 2 2 3 2 3 2" xfId="34375" xr:uid="{6140CE8D-1729-45CF-90D0-F68924EA2CB9}"/>
    <cellStyle name="Standaard 4 2 3 3 2 2 3 2 4" xfId="24191" xr:uid="{8F935F60-A2A2-4AB9-A54D-7B8C7165A513}"/>
    <cellStyle name="Standaard 4 2 3 3 2 2 3 3" xfId="8262" xr:uid="{976B6548-157E-4ECF-AC7E-1210709B1808}"/>
    <cellStyle name="Standaard 4 2 3 3 2 2 3 3 2" xfId="18451" xr:uid="{E605B87F-8144-442A-ACF4-50D0E4916148}"/>
    <cellStyle name="Standaard 4 2 3 3 2 2 3 3 2 2" xfId="38820" xr:uid="{28995490-7D3F-402F-A65C-546FBEA8A518}"/>
    <cellStyle name="Standaard 4 2 3 3 2 2 3 3 3" xfId="28636" xr:uid="{5DFFBA6B-81AE-42EF-8DFB-26893DCD7EA8}"/>
    <cellStyle name="Standaard 4 2 3 3 2 2 3 4" xfId="11463" xr:uid="{762BADA8-42C6-4CEC-A642-11AF295D637F}"/>
    <cellStyle name="Standaard 4 2 3 3 2 2 3 4 2" xfId="31832" xr:uid="{C4C943D5-5DE6-42A2-A4D7-0CE56CCC376A}"/>
    <cellStyle name="Standaard 4 2 3 3 2 2 3 5" xfId="21648" xr:uid="{7823B790-1C8E-4F0F-87E0-6021AB3E1ED7}"/>
    <cellStyle name="Standaard 4 2 3 3 2 2 4" xfId="2130" xr:uid="{2AAF09E2-A4BF-433D-B59B-F78114047E13}"/>
    <cellStyle name="Standaard 4 2 3 3 2 2 4 2" xfId="4675" xr:uid="{2C4C7C23-B9AF-4234-A325-34F1C91776E3}"/>
    <cellStyle name="Standaard 4 2 3 3 2 2 4 2 2" xfId="8265" xr:uid="{7ACDDAEA-123D-4C53-BECA-982625B0D02F}"/>
    <cellStyle name="Standaard 4 2 3 3 2 2 4 2 2 2" xfId="18454" xr:uid="{ECEF2554-E0B2-444D-98DA-BD384D3618BC}"/>
    <cellStyle name="Standaard 4 2 3 3 2 2 4 2 2 2 2" xfId="38823" xr:uid="{08E0E299-FFBF-4B76-AAD6-A874FFCFF31C}"/>
    <cellStyle name="Standaard 4 2 3 3 2 2 4 2 2 3" xfId="28639" xr:uid="{4841E34D-4019-406B-BB06-84538D9AC19A}"/>
    <cellStyle name="Standaard 4 2 3 3 2 2 4 2 3" xfId="14853" xr:uid="{A6DE52EE-FB2D-4E4F-9234-815C9B0067A7}"/>
    <cellStyle name="Standaard 4 2 3 3 2 2 4 2 3 2" xfId="35222" xr:uid="{83A586B4-2D6E-4AFC-AA42-159AEECB5D72}"/>
    <cellStyle name="Standaard 4 2 3 3 2 2 4 2 4" xfId="25038" xr:uid="{BA3426B9-A3ED-4988-8E7F-F5E8B79FBF3B}"/>
    <cellStyle name="Standaard 4 2 3 3 2 2 4 3" xfId="8264" xr:uid="{E279FF6B-4163-4F53-B629-61E98B9B3CC7}"/>
    <cellStyle name="Standaard 4 2 3 3 2 2 4 3 2" xfId="18453" xr:uid="{910C6A1D-D87A-4FA4-AE34-6275CF0ECE57}"/>
    <cellStyle name="Standaard 4 2 3 3 2 2 4 3 2 2" xfId="38822" xr:uid="{6C769374-C090-424E-9E2F-74386ACB4CCD}"/>
    <cellStyle name="Standaard 4 2 3 3 2 2 4 3 3" xfId="28638" xr:uid="{ABE5701F-83DC-4AB1-884A-3AEDF6DC7234}"/>
    <cellStyle name="Standaard 4 2 3 3 2 2 4 4" xfId="12310" xr:uid="{2C47AAD4-B7DA-43F1-B6B7-7D955968F16A}"/>
    <cellStyle name="Standaard 4 2 3 3 2 2 4 4 2" xfId="32679" xr:uid="{57DE358A-B89B-4D9A-B7F2-CD2542F14B06}"/>
    <cellStyle name="Standaard 4 2 3 3 2 2 4 5" xfId="22495" xr:uid="{BFE7E392-9E0D-4E78-89AC-009E9349571C}"/>
    <cellStyle name="Standaard 4 2 3 3 2 2 5" xfId="2980" xr:uid="{5C416DF8-8ED0-4146-89CA-A036E99B5DC2}"/>
    <cellStyle name="Standaard 4 2 3 3 2 2 5 2" xfId="8266" xr:uid="{6BAB2872-DFC7-4871-B48F-CDBFB68CCB8F}"/>
    <cellStyle name="Standaard 4 2 3 3 2 2 5 2 2" xfId="18455" xr:uid="{90B3C221-6D4C-43D8-8E8E-4219F00D04AE}"/>
    <cellStyle name="Standaard 4 2 3 3 2 2 5 2 2 2" xfId="38824" xr:uid="{D9F0011B-C2CD-463A-9D88-15D37BB6CBA3}"/>
    <cellStyle name="Standaard 4 2 3 3 2 2 5 2 3" xfId="28640" xr:uid="{02F3F4C4-0AD4-45F0-9FD8-D6A0B239718D}"/>
    <cellStyle name="Standaard 4 2 3 3 2 2 5 3" xfId="13158" xr:uid="{28935798-1DCC-44FC-B367-4166917981B5}"/>
    <cellStyle name="Standaard 4 2 3 3 2 2 5 3 2" xfId="33527" xr:uid="{F70623A8-0D75-47D2-8760-2AA20B7EA0BF}"/>
    <cellStyle name="Standaard 4 2 3 3 2 2 5 4" xfId="23343" xr:uid="{EA7572C5-7E7A-449B-B94E-074065CA04CC}"/>
    <cellStyle name="Standaard 4 2 3 3 2 2 6" xfId="8255" xr:uid="{0717E680-10A9-41F0-8F9F-D7435617C026}"/>
    <cellStyle name="Standaard 4 2 3 3 2 2 6 2" xfId="18444" xr:uid="{3F90F2EF-6BD6-4ABB-BE74-AF078D4B033E}"/>
    <cellStyle name="Standaard 4 2 3 3 2 2 6 2 2" xfId="38813" xr:uid="{730C9134-88AA-423C-A8F9-32CD3C0EC4EC}"/>
    <cellStyle name="Standaard 4 2 3 3 2 2 6 3" xfId="28629" xr:uid="{394E20B5-44EC-495F-A35E-9BCD9E0B1743}"/>
    <cellStyle name="Standaard 4 2 3 3 2 2 7" xfId="10615" xr:uid="{27E0298C-728C-4F12-ABFA-DA59C2F7C6E0}"/>
    <cellStyle name="Standaard 4 2 3 3 2 2 7 2" xfId="30984" xr:uid="{2F6DBC9D-605D-48CF-8C6F-B781A29808C6}"/>
    <cellStyle name="Standaard 4 2 3 3 2 2 8" xfId="20800" xr:uid="{8035F586-1108-4FD2-AABE-ADB6F88E3278}"/>
    <cellStyle name="Standaard 4 2 3 3 2 3" xfId="723" xr:uid="{B0175115-57D0-41E1-B338-9BD2A4C973F7}"/>
    <cellStyle name="Standaard 4 2 3 3 2 3 2" xfId="1573" xr:uid="{01A043D8-4FDB-4D91-84A1-424F4B4EF18C}"/>
    <cellStyle name="Standaard 4 2 3 3 2 3 2 2" xfId="4118" xr:uid="{345986C9-0104-466F-9BC0-E2DC5BB6B818}"/>
    <cellStyle name="Standaard 4 2 3 3 2 3 2 2 2" xfId="8269" xr:uid="{F1EFDF1F-CC60-4FDD-9690-A5612BF99F9E}"/>
    <cellStyle name="Standaard 4 2 3 3 2 3 2 2 2 2" xfId="18458" xr:uid="{56F86D73-8B75-4CA9-A186-67B4C97ABAB1}"/>
    <cellStyle name="Standaard 4 2 3 3 2 3 2 2 2 2 2" xfId="38827" xr:uid="{1082EA04-AEA5-4E46-B0F7-C9ACDE4ED605}"/>
    <cellStyle name="Standaard 4 2 3 3 2 3 2 2 2 3" xfId="28643" xr:uid="{67738B11-0320-4A25-9F2F-FAC3AF3498A0}"/>
    <cellStyle name="Standaard 4 2 3 3 2 3 2 2 3" xfId="14296" xr:uid="{9898D168-7CCE-40D5-BEE6-CBEA07DF8E05}"/>
    <cellStyle name="Standaard 4 2 3 3 2 3 2 2 3 2" xfId="34665" xr:uid="{A10CF5EA-1111-4535-AFE0-B86635E4F085}"/>
    <cellStyle name="Standaard 4 2 3 3 2 3 2 2 4" xfId="24481" xr:uid="{06BD43FF-0577-443E-838F-ADCFE8E28926}"/>
    <cellStyle name="Standaard 4 2 3 3 2 3 2 3" xfId="8268" xr:uid="{7671484E-3257-4B2A-9C33-098E92BDC0AE}"/>
    <cellStyle name="Standaard 4 2 3 3 2 3 2 3 2" xfId="18457" xr:uid="{5E48705C-626E-41CA-BCF4-15C4B922C8CF}"/>
    <cellStyle name="Standaard 4 2 3 3 2 3 2 3 2 2" xfId="38826" xr:uid="{385FEA19-3930-4C16-992C-EF7C0F0BA556}"/>
    <cellStyle name="Standaard 4 2 3 3 2 3 2 3 3" xfId="28642" xr:uid="{69D67D8F-5477-4603-82D3-903DCACD6D35}"/>
    <cellStyle name="Standaard 4 2 3 3 2 3 2 4" xfId="11753" xr:uid="{0D0B8F17-1252-4F01-A579-18291A94E6FE}"/>
    <cellStyle name="Standaard 4 2 3 3 2 3 2 4 2" xfId="32122" xr:uid="{05867491-1F91-4CC4-B208-A37853FFA14D}"/>
    <cellStyle name="Standaard 4 2 3 3 2 3 2 5" xfId="21938" xr:uid="{6CA60070-0DA3-41B2-BFDB-EBD2A4E897B8}"/>
    <cellStyle name="Standaard 4 2 3 3 2 3 3" xfId="2420" xr:uid="{5E2BC677-2078-4346-8A45-B391ADD96F8C}"/>
    <cellStyle name="Standaard 4 2 3 3 2 3 3 2" xfId="4965" xr:uid="{C45BE389-35FD-46B2-92A6-5E7E061B911E}"/>
    <cellStyle name="Standaard 4 2 3 3 2 3 3 2 2" xfId="8271" xr:uid="{6245263C-D728-4D83-88B5-615D37E3CE9E}"/>
    <cellStyle name="Standaard 4 2 3 3 2 3 3 2 2 2" xfId="18460" xr:uid="{9FBB0739-1B10-4E12-B609-4DE70B268277}"/>
    <cellStyle name="Standaard 4 2 3 3 2 3 3 2 2 2 2" xfId="38829" xr:uid="{D5803603-2BFC-45B5-B7F8-46EDF978D4E3}"/>
    <cellStyle name="Standaard 4 2 3 3 2 3 3 2 2 3" xfId="28645" xr:uid="{A50883A6-AD92-46E0-A72B-D38C366103A2}"/>
    <cellStyle name="Standaard 4 2 3 3 2 3 3 2 3" xfId="15143" xr:uid="{42E4889A-ECE2-4F79-8635-66741A6764DA}"/>
    <cellStyle name="Standaard 4 2 3 3 2 3 3 2 3 2" xfId="35512" xr:uid="{1E5756BF-AA2E-4B7B-BE89-519B914DD482}"/>
    <cellStyle name="Standaard 4 2 3 3 2 3 3 2 4" xfId="25328" xr:uid="{4C40353C-02E9-4C67-86DB-84B6264898C4}"/>
    <cellStyle name="Standaard 4 2 3 3 2 3 3 3" xfId="8270" xr:uid="{E617CF35-5BA3-471A-8E41-B1E330D4DB1D}"/>
    <cellStyle name="Standaard 4 2 3 3 2 3 3 3 2" xfId="18459" xr:uid="{7DFAE5D3-D7A9-4405-A1B4-AEF315A6E190}"/>
    <cellStyle name="Standaard 4 2 3 3 2 3 3 3 2 2" xfId="38828" xr:uid="{5A499AB8-7200-4831-94CA-17F10A24A2A8}"/>
    <cellStyle name="Standaard 4 2 3 3 2 3 3 3 3" xfId="28644" xr:uid="{7FFB7394-4A20-477B-90BD-6DEA22D131FE}"/>
    <cellStyle name="Standaard 4 2 3 3 2 3 3 4" xfId="12600" xr:uid="{483B69CB-D26B-4895-A1E5-D16A34E3BE76}"/>
    <cellStyle name="Standaard 4 2 3 3 2 3 3 4 2" xfId="32969" xr:uid="{CDC71B01-27C9-4B6C-B528-A56331A7D85C}"/>
    <cellStyle name="Standaard 4 2 3 3 2 3 3 5" xfId="22785" xr:uid="{1C37A865-51F3-4731-9826-3DE3ECF6E1F3}"/>
    <cellStyle name="Standaard 4 2 3 3 2 3 4" xfId="3270" xr:uid="{1D3898E9-0C64-43D9-8F71-07B76B665C5C}"/>
    <cellStyle name="Standaard 4 2 3 3 2 3 4 2" xfId="8272" xr:uid="{3C7C8ECB-5FD1-4D40-B79A-BEF84F6D426E}"/>
    <cellStyle name="Standaard 4 2 3 3 2 3 4 2 2" xfId="18461" xr:uid="{18489765-8509-47DC-B33F-7925226E309E}"/>
    <cellStyle name="Standaard 4 2 3 3 2 3 4 2 2 2" xfId="38830" xr:uid="{5574B07E-3EC9-421C-A330-987A1FD9D320}"/>
    <cellStyle name="Standaard 4 2 3 3 2 3 4 2 3" xfId="28646" xr:uid="{DE071D95-68F3-4C07-A6F8-1EF6C4BE81A2}"/>
    <cellStyle name="Standaard 4 2 3 3 2 3 4 3" xfId="13448" xr:uid="{CF5C88BE-E1E1-4C42-945A-D31D0B34F44C}"/>
    <cellStyle name="Standaard 4 2 3 3 2 3 4 3 2" xfId="33817" xr:uid="{F21C6248-3529-4967-8929-60A0904E2C23}"/>
    <cellStyle name="Standaard 4 2 3 3 2 3 4 4" xfId="23633" xr:uid="{C479363C-74D7-4814-843B-CD18E118E49F}"/>
    <cellStyle name="Standaard 4 2 3 3 2 3 5" xfId="8267" xr:uid="{EFA65CDF-45AF-46FE-B867-210EC6FDF76B}"/>
    <cellStyle name="Standaard 4 2 3 3 2 3 5 2" xfId="18456" xr:uid="{D39FB95F-1F47-4CF5-B33B-B33A431E3DE1}"/>
    <cellStyle name="Standaard 4 2 3 3 2 3 5 2 2" xfId="38825" xr:uid="{549FF2DE-2E28-457E-82C0-2BA67EA57F19}"/>
    <cellStyle name="Standaard 4 2 3 3 2 3 5 3" xfId="28641" xr:uid="{D68629E7-5CC3-4396-95BA-BF95A6BB04D2}"/>
    <cellStyle name="Standaard 4 2 3 3 2 3 6" xfId="10905" xr:uid="{216AF5F7-4081-4247-8390-93E24A537EBF}"/>
    <cellStyle name="Standaard 4 2 3 3 2 3 6 2" xfId="31274" xr:uid="{14022B91-8A4F-4EB6-B307-06F3F22899D5}"/>
    <cellStyle name="Standaard 4 2 3 3 2 3 7" xfId="21090" xr:uid="{1236D0D4-328E-4180-92C7-BB300C45156C}"/>
    <cellStyle name="Standaard 4 2 3 3 2 4" xfId="1149" xr:uid="{F8CF8BD3-D9AE-4FA1-AEDA-8881FB82F7CE}"/>
    <cellStyle name="Standaard 4 2 3 3 2 4 2" xfId="3694" xr:uid="{C39AD733-6BE6-4E7C-B258-34CFB86FE183}"/>
    <cellStyle name="Standaard 4 2 3 3 2 4 2 2" xfId="8274" xr:uid="{EFCB064F-24C4-46BE-9EC7-E5AAD46E785B}"/>
    <cellStyle name="Standaard 4 2 3 3 2 4 2 2 2" xfId="18463" xr:uid="{2EB77290-FDB4-4DDA-B6F8-24FE5D78EEC6}"/>
    <cellStyle name="Standaard 4 2 3 3 2 4 2 2 2 2" xfId="38832" xr:uid="{794C6C73-D4E0-4273-BF8B-9577BB1E93AC}"/>
    <cellStyle name="Standaard 4 2 3 3 2 4 2 2 3" xfId="28648" xr:uid="{C225126F-7DB0-40FC-8431-BAD5A57FF48F}"/>
    <cellStyle name="Standaard 4 2 3 3 2 4 2 3" xfId="13872" xr:uid="{ADDC2EAE-A602-4698-96D0-437489A327F4}"/>
    <cellStyle name="Standaard 4 2 3 3 2 4 2 3 2" xfId="34241" xr:uid="{CBF932A8-EC96-401B-8CF1-2D4DC5DB264B}"/>
    <cellStyle name="Standaard 4 2 3 3 2 4 2 4" xfId="24057" xr:uid="{9E02A2DE-7C70-445E-92BB-18DB8D889575}"/>
    <cellStyle name="Standaard 4 2 3 3 2 4 3" xfId="8273" xr:uid="{8AE60CEB-6F8B-488D-A4F3-EA06AECBCFAE}"/>
    <cellStyle name="Standaard 4 2 3 3 2 4 3 2" xfId="18462" xr:uid="{B381F88D-632B-478B-A10E-9181A5AAACAA}"/>
    <cellStyle name="Standaard 4 2 3 3 2 4 3 2 2" xfId="38831" xr:uid="{A331B302-1543-46D3-BFF5-CBF62B3514E1}"/>
    <cellStyle name="Standaard 4 2 3 3 2 4 3 3" xfId="28647" xr:uid="{88ABA64F-69C0-4A15-8839-25B241E34800}"/>
    <cellStyle name="Standaard 4 2 3 3 2 4 4" xfId="11329" xr:uid="{A5130EDA-C4B7-40C2-A0E8-0BEA7BF56BE4}"/>
    <cellStyle name="Standaard 4 2 3 3 2 4 4 2" xfId="31698" xr:uid="{2FF4EF48-7622-4EC0-A2B1-E22C1C3B9415}"/>
    <cellStyle name="Standaard 4 2 3 3 2 4 5" xfId="21514" xr:uid="{01CD987A-CA8D-4712-89FE-56F66B00885D}"/>
    <cellStyle name="Standaard 4 2 3 3 2 5" xfId="1996" xr:uid="{ED6242EC-A6D4-4F51-BD65-62EE74873708}"/>
    <cellStyle name="Standaard 4 2 3 3 2 5 2" xfId="4541" xr:uid="{F0D93E20-07B6-4AE9-8F6E-581E25FBCD74}"/>
    <cellStyle name="Standaard 4 2 3 3 2 5 2 2" xfId="8276" xr:uid="{50467E21-1EA9-4B5D-B2CF-2EAD63164E40}"/>
    <cellStyle name="Standaard 4 2 3 3 2 5 2 2 2" xfId="18465" xr:uid="{2337D0AB-A00D-4214-B2D1-814D859905BE}"/>
    <cellStyle name="Standaard 4 2 3 3 2 5 2 2 2 2" xfId="38834" xr:uid="{92211688-6990-47D9-879B-BDD4813ED0C9}"/>
    <cellStyle name="Standaard 4 2 3 3 2 5 2 2 3" xfId="28650" xr:uid="{95DB1859-4C1D-4CE0-A230-8F3328F07661}"/>
    <cellStyle name="Standaard 4 2 3 3 2 5 2 3" xfId="14719" xr:uid="{76C32A54-E206-482E-8016-4DF1F9A38A14}"/>
    <cellStyle name="Standaard 4 2 3 3 2 5 2 3 2" xfId="35088" xr:uid="{DD01903E-479B-48D6-A654-E38EDE6C4D2D}"/>
    <cellStyle name="Standaard 4 2 3 3 2 5 2 4" xfId="24904" xr:uid="{4B5E9092-C779-4408-9288-86E3F15AFAD7}"/>
    <cellStyle name="Standaard 4 2 3 3 2 5 3" xfId="8275" xr:uid="{DED67E4E-045B-4BD4-93E0-749BF412C4F7}"/>
    <cellStyle name="Standaard 4 2 3 3 2 5 3 2" xfId="18464" xr:uid="{76C88E31-64F1-4720-950D-91E5C52EEAFF}"/>
    <cellStyle name="Standaard 4 2 3 3 2 5 3 2 2" xfId="38833" xr:uid="{52280DFE-E382-495A-BC91-ECF9C3704D4E}"/>
    <cellStyle name="Standaard 4 2 3 3 2 5 3 3" xfId="28649" xr:uid="{857E312B-46A9-43F3-9B8A-FC77EB7253EC}"/>
    <cellStyle name="Standaard 4 2 3 3 2 5 4" xfId="12176" xr:uid="{2FF0F6A1-0424-46DC-B2CF-52196E7B1AAD}"/>
    <cellStyle name="Standaard 4 2 3 3 2 5 4 2" xfId="32545" xr:uid="{F809E291-0BC9-4AC1-8603-03CD7C4D91FA}"/>
    <cellStyle name="Standaard 4 2 3 3 2 5 5" xfId="22361" xr:uid="{F2611933-18FB-41B6-9573-3B0F81D0A545}"/>
    <cellStyle name="Standaard 4 2 3 3 2 6" xfId="2846" xr:uid="{69CA9A91-16D6-4678-806C-95499083110E}"/>
    <cellStyle name="Standaard 4 2 3 3 2 6 2" xfId="8277" xr:uid="{8D67B05A-747B-4005-824C-79BEAE5A9BDF}"/>
    <cellStyle name="Standaard 4 2 3 3 2 6 2 2" xfId="18466" xr:uid="{588FBE04-B298-4C5D-AC37-E364379D4DB5}"/>
    <cellStyle name="Standaard 4 2 3 3 2 6 2 2 2" xfId="38835" xr:uid="{9606AFF5-058A-4012-BE09-FA4AD08C66AE}"/>
    <cellStyle name="Standaard 4 2 3 3 2 6 2 3" xfId="28651" xr:uid="{38E460C2-33E3-4A37-94C6-B97B05D2184C}"/>
    <cellStyle name="Standaard 4 2 3 3 2 6 3" xfId="13024" xr:uid="{8A63714C-C6F9-4DAF-BA16-4587ADE79ABF}"/>
    <cellStyle name="Standaard 4 2 3 3 2 6 3 2" xfId="33393" xr:uid="{D8750D2E-ACE7-4BFA-A384-860C9D25639A}"/>
    <cellStyle name="Standaard 4 2 3 3 2 6 4" xfId="23209" xr:uid="{B10DE6D1-D37C-4BE6-A3FA-CA360D096FD7}"/>
    <cellStyle name="Standaard 4 2 3 3 2 7" xfId="8254" xr:uid="{7BDBFC17-D0AA-4C24-B3D1-CFF3083D914B}"/>
    <cellStyle name="Standaard 4 2 3 3 2 7 2" xfId="18443" xr:uid="{763F7F56-A945-4BE5-8005-71EAB11EA4F3}"/>
    <cellStyle name="Standaard 4 2 3 3 2 7 2 2" xfId="38812" xr:uid="{11C7E0D9-4924-4AA5-AC5F-61827E0C9FEE}"/>
    <cellStyle name="Standaard 4 2 3 3 2 7 3" xfId="28628" xr:uid="{61E97134-82D6-4409-A135-F38B95D947FD}"/>
    <cellStyle name="Standaard 4 2 3 3 2 8" xfId="10481" xr:uid="{6D77684C-E53A-4E9C-90E3-3DEF45CC4B7E}"/>
    <cellStyle name="Standaard 4 2 3 3 2 8 2" xfId="30850" xr:uid="{7B39DE43-2A4B-4BDC-8C66-9BA318F422D1}"/>
    <cellStyle name="Standaard 4 2 3 3 2 9" xfId="20666" xr:uid="{C2D51190-C99F-4842-A56B-6AE486B0E2A7}"/>
    <cellStyle name="Standaard 4 2 3 3 3" xfId="233" xr:uid="{17C2819A-2195-420A-93A3-D8B20E4E0FAA}"/>
    <cellStyle name="Standaard 4 2 3 3 3 2" xfId="791" xr:uid="{ACF88933-14E5-4157-BC15-0E9662B821DF}"/>
    <cellStyle name="Standaard 4 2 3 3 3 2 2" xfId="1641" xr:uid="{B1787421-B568-4DB9-8657-A7A0A4E7DBF7}"/>
    <cellStyle name="Standaard 4 2 3 3 3 2 2 2" xfId="4186" xr:uid="{DF9DC7D5-01C7-4AA1-923E-9174266F44A1}"/>
    <cellStyle name="Standaard 4 2 3 3 3 2 2 2 2" xfId="8281" xr:uid="{A7F41030-0F1B-4BFE-A094-9506C3485246}"/>
    <cellStyle name="Standaard 4 2 3 3 3 2 2 2 2 2" xfId="18470" xr:uid="{ED148757-B8EA-4D45-9E0A-D4FF0CCD33AF}"/>
    <cellStyle name="Standaard 4 2 3 3 3 2 2 2 2 2 2" xfId="38839" xr:uid="{D02B3EE9-A8DC-4DC3-BE47-710C2C235745}"/>
    <cellStyle name="Standaard 4 2 3 3 3 2 2 2 2 3" xfId="28655" xr:uid="{B399678D-407E-4791-AECE-91A882C6D98A}"/>
    <cellStyle name="Standaard 4 2 3 3 3 2 2 2 3" xfId="14364" xr:uid="{DC642D6E-1613-4BDB-9251-88304534596B}"/>
    <cellStyle name="Standaard 4 2 3 3 3 2 2 2 3 2" xfId="34733" xr:uid="{99970938-01E2-45EF-8EAD-180482E145BD}"/>
    <cellStyle name="Standaard 4 2 3 3 3 2 2 2 4" xfId="24549" xr:uid="{6AEB051B-6AB6-4C04-A0F6-BAEECCF0773A}"/>
    <cellStyle name="Standaard 4 2 3 3 3 2 2 3" xfId="8280" xr:uid="{E6537998-589C-4D27-8E4E-B70B7B331676}"/>
    <cellStyle name="Standaard 4 2 3 3 3 2 2 3 2" xfId="18469" xr:uid="{050C7A24-FA40-4248-880E-8210CDC3B531}"/>
    <cellStyle name="Standaard 4 2 3 3 3 2 2 3 2 2" xfId="38838" xr:uid="{0B51F6B2-1C6E-4C3C-9058-C4A8620DD465}"/>
    <cellStyle name="Standaard 4 2 3 3 3 2 2 3 3" xfId="28654" xr:uid="{7F864F87-9952-4503-8ADE-C7000CF249C4}"/>
    <cellStyle name="Standaard 4 2 3 3 3 2 2 4" xfId="11821" xr:uid="{6E61CCED-5CC8-4E2A-B86E-1A2837A6508F}"/>
    <cellStyle name="Standaard 4 2 3 3 3 2 2 4 2" xfId="32190" xr:uid="{3F681CA8-19E6-42AA-9E12-9188BE297F79}"/>
    <cellStyle name="Standaard 4 2 3 3 3 2 2 5" xfId="22006" xr:uid="{442E6F15-ADA1-46B6-95DA-B34771E9F7EE}"/>
    <cellStyle name="Standaard 4 2 3 3 3 2 3" xfId="2488" xr:uid="{B51F87C6-5CB4-4391-B69E-FEB2FB5345B1}"/>
    <cellStyle name="Standaard 4 2 3 3 3 2 3 2" xfId="5033" xr:uid="{D946B111-B2EB-49F3-8670-D1BBC8974D3A}"/>
    <cellStyle name="Standaard 4 2 3 3 3 2 3 2 2" xfId="8283" xr:uid="{F8BBD58D-262D-4138-B077-D902AC09FD18}"/>
    <cellStyle name="Standaard 4 2 3 3 3 2 3 2 2 2" xfId="18472" xr:uid="{BEDAAF28-AD4B-4221-9E41-13DD2D790D58}"/>
    <cellStyle name="Standaard 4 2 3 3 3 2 3 2 2 2 2" xfId="38841" xr:uid="{B03701DD-ADFD-44CE-B728-48DD7D0DC862}"/>
    <cellStyle name="Standaard 4 2 3 3 3 2 3 2 2 3" xfId="28657" xr:uid="{B82D4685-A20D-4308-9B27-5D1CDFBBF6E5}"/>
    <cellStyle name="Standaard 4 2 3 3 3 2 3 2 3" xfId="15211" xr:uid="{DE114E10-4B1F-4FD5-8BDC-7B83D8A96EEE}"/>
    <cellStyle name="Standaard 4 2 3 3 3 2 3 2 3 2" xfId="35580" xr:uid="{79D2E779-4FFC-4D8D-ADD2-89C2E6C0168B}"/>
    <cellStyle name="Standaard 4 2 3 3 3 2 3 2 4" xfId="25396" xr:uid="{A46951FE-8989-44BE-9F26-48D7DA486882}"/>
    <cellStyle name="Standaard 4 2 3 3 3 2 3 3" xfId="8282" xr:uid="{C3B18845-4AD2-4E54-9C93-68563B81A95A}"/>
    <cellStyle name="Standaard 4 2 3 3 3 2 3 3 2" xfId="18471" xr:uid="{2C1568D1-2802-4699-8651-E995E2ACCF12}"/>
    <cellStyle name="Standaard 4 2 3 3 3 2 3 3 2 2" xfId="38840" xr:uid="{AAEAAFA7-621C-4436-92D3-76374955A2F3}"/>
    <cellStyle name="Standaard 4 2 3 3 3 2 3 3 3" xfId="28656" xr:uid="{BBB0D96D-31BB-47B0-9DD2-7DFE9BB78E7F}"/>
    <cellStyle name="Standaard 4 2 3 3 3 2 3 4" xfId="12668" xr:uid="{1448331F-F2E4-479D-999F-A4516749B7EA}"/>
    <cellStyle name="Standaard 4 2 3 3 3 2 3 4 2" xfId="33037" xr:uid="{5A866FD6-BE8C-4ADD-87D9-4458193C60C7}"/>
    <cellStyle name="Standaard 4 2 3 3 3 2 3 5" xfId="22853" xr:uid="{9BB37A4A-C471-4B15-9ACD-9887823BF22F}"/>
    <cellStyle name="Standaard 4 2 3 3 3 2 4" xfId="3338" xr:uid="{A3754D9D-7E87-4D1C-AD2F-E6774F7EAD91}"/>
    <cellStyle name="Standaard 4 2 3 3 3 2 4 2" xfId="8284" xr:uid="{03B43D52-5601-44BA-83CE-130AAB32090F}"/>
    <cellStyle name="Standaard 4 2 3 3 3 2 4 2 2" xfId="18473" xr:uid="{B3E7D5D9-07EA-4121-90E2-A9D15637E575}"/>
    <cellStyle name="Standaard 4 2 3 3 3 2 4 2 2 2" xfId="38842" xr:uid="{738447E7-BC3E-4FF6-897A-FB3995132ACF}"/>
    <cellStyle name="Standaard 4 2 3 3 3 2 4 2 3" xfId="28658" xr:uid="{DF438BBD-EC4F-4974-B3AB-03EEEDBA596D}"/>
    <cellStyle name="Standaard 4 2 3 3 3 2 4 3" xfId="13516" xr:uid="{2CD96EF5-B76E-4E07-B6A3-88C2B846611E}"/>
    <cellStyle name="Standaard 4 2 3 3 3 2 4 3 2" xfId="33885" xr:uid="{1CEF2052-2E0B-48DF-B42D-AB94283078B1}"/>
    <cellStyle name="Standaard 4 2 3 3 3 2 4 4" xfId="23701" xr:uid="{D7694630-EEA7-4F39-8AFD-BF6BCEC6A51E}"/>
    <cellStyle name="Standaard 4 2 3 3 3 2 5" xfId="8279" xr:uid="{0621C063-C4FC-429D-9D71-8B4BFAE4650A}"/>
    <cellStyle name="Standaard 4 2 3 3 3 2 5 2" xfId="18468" xr:uid="{06F94107-4D10-416E-B5E1-7888BDB4F171}"/>
    <cellStyle name="Standaard 4 2 3 3 3 2 5 2 2" xfId="38837" xr:uid="{B073924A-6DE4-4331-8E04-81217150D212}"/>
    <cellStyle name="Standaard 4 2 3 3 3 2 5 3" xfId="28653" xr:uid="{3C6E154F-723E-4B5D-BC10-ECA844D12332}"/>
    <cellStyle name="Standaard 4 2 3 3 3 2 6" xfId="10973" xr:uid="{67115DFB-2969-43EC-A296-F08F7E0F078C}"/>
    <cellStyle name="Standaard 4 2 3 3 3 2 6 2" xfId="31342" xr:uid="{2B61F094-74CF-4709-BA46-70AADFE07B40}"/>
    <cellStyle name="Standaard 4 2 3 3 3 2 7" xfId="21158" xr:uid="{AE83D4C2-204F-4F21-81CF-1B3238F168DF}"/>
    <cellStyle name="Standaard 4 2 3 3 3 3" xfId="1217" xr:uid="{14428D4A-68B0-42F6-AA8C-CD20B7A3BDE5}"/>
    <cellStyle name="Standaard 4 2 3 3 3 3 2" xfId="3762" xr:uid="{09098CB0-396C-4C20-B742-7A6C70A3137C}"/>
    <cellStyle name="Standaard 4 2 3 3 3 3 2 2" xfId="8286" xr:uid="{D755EBC2-94CE-4E09-8B40-BDCECAC67BE0}"/>
    <cellStyle name="Standaard 4 2 3 3 3 3 2 2 2" xfId="18475" xr:uid="{9CE6D41E-65F5-4DBD-ABC7-929AE15F9CAF}"/>
    <cellStyle name="Standaard 4 2 3 3 3 3 2 2 2 2" xfId="38844" xr:uid="{EB2568B2-A796-467A-B8B4-4E5B678C4B84}"/>
    <cellStyle name="Standaard 4 2 3 3 3 3 2 2 3" xfId="28660" xr:uid="{F83D745A-2DD1-419E-8A7A-B9CFD13076F8}"/>
    <cellStyle name="Standaard 4 2 3 3 3 3 2 3" xfId="13940" xr:uid="{5AE4A4B4-50FE-43B0-9765-004868F47486}"/>
    <cellStyle name="Standaard 4 2 3 3 3 3 2 3 2" xfId="34309" xr:uid="{8AA7E164-1433-4C37-8AF3-DA866C1CCA3E}"/>
    <cellStyle name="Standaard 4 2 3 3 3 3 2 4" xfId="24125" xr:uid="{454D46C7-414D-4040-989D-1BBC7A788248}"/>
    <cellStyle name="Standaard 4 2 3 3 3 3 3" xfId="8285" xr:uid="{CB22BA53-E7EB-494D-8C8C-0D59CFD9FBDD}"/>
    <cellStyle name="Standaard 4 2 3 3 3 3 3 2" xfId="18474" xr:uid="{7B7AEF41-3175-48D0-BCC4-F815F0B8C266}"/>
    <cellStyle name="Standaard 4 2 3 3 3 3 3 2 2" xfId="38843" xr:uid="{6ADC6E76-91E1-46BC-863D-ACA61206A35A}"/>
    <cellStyle name="Standaard 4 2 3 3 3 3 3 3" xfId="28659" xr:uid="{1D9C94A3-A276-405B-AA70-F90CC2C0DEB4}"/>
    <cellStyle name="Standaard 4 2 3 3 3 3 4" xfId="11397" xr:uid="{1C52FD00-7269-435F-9055-52902B111987}"/>
    <cellStyle name="Standaard 4 2 3 3 3 3 4 2" xfId="31766" xr:uid="{B7204B14-AC06-45D4-B93A-1DB12FA53BD2}"/>
    <cellStyle name="Standaard 4 2 3 3 3 3 5" xfId="21582" xr:uid="{0C462E09-B30F-4E74-9811-4287BA1E5353}"/>
    <cellStyle name="Standaard 4 2 3 3 3 4" xfId="2064" xr:uid="{349C9E85-CAB4-437E-9BC3-204A0A9782E3}"/>
    <cellStyle name="Standaard 4 2 3 3 3 4 2" xfId="4609" xr:uid="{9D15F612-1959-44E2-93C4-F04F3333E699}"/>
    <cellStyle name="Standaard 4 2 3 3 3 4 2 2" xfId="8288" xr:uid="{DC40CE5B-A40F-4F59-9EE4-F9E5703570B6}"/>
    <cellStyle name="Standaard 4 2 3 3 3 4 2 2 2" xfId="18477" xr:uid="{B80ED5AE-6B29-4A09-8612-A114A32A271B}"/>
    <cellStyle name="Standaard 4 2 3 3 3 4 2 2 2 2" xfId="38846" xr:uid="{B5B83F20-30BA-4F4D-943A-64A8E9E91429}"/>
    <cellStyle name="Standaard 4 2 3 3 3 4 2 2 3" xfId="28662" xr:uid="{42F43E78-20B6-4CC7-8296-CF04BC548C9E}"/>
    <cellStyle name="Standaard 4 2 3 3 3 4 2 3" xfId="14787" xr:uid="{A647F749-D42A-4D70-A385-153FF9C133B6}"/>
    <cellStyle name="Standaard 4 2 3 3 3 4 2 3 2" xfId="35156" xr:uid="{D9313613-39C8-410F-B02D-3F48552456AB}"/>
    <cellStyle name="Standaard 4 2 3 3 3 4 2 4" xfId="24972" xr:uid="{1162C188-0F1A-4A62-9308-9630F19F63C4}"/>
    <cellStyle name="Standaard 4 2 3 3 3 4 3" xfId="8287" xr:uid="{204603C5-2DBA-479B-82CB-B27252DBB343}"/>
    <cellStyle name="Standaard 4 2 3 3 3 4 3 2" xfId="18476" xr:uid="{13276838-9BBC-42A2-AEE5-40125B6B8CDF}"/>
    <cellStyle name="Standaard 4 2 3 3 3 4 3 2 2" xfId="38845" xr:uid="{75CEC83E-0F54-419E-94B1-B5402DE40E5C}"/>
    <cellStyle name="Standaard 4 2 3 3 3 4 3 3" xfId="28661" xr:uid="{EA3F2330-BBB4-45DE-A41C-3772EC2CA983}"/>
    <cellStyle name="Standaard 4 2 3 3 3 4 4" xfId="12244" xr:uid="{A6BD338E-F77A-43F0-80A2-9E08313FB520}"/>
    <cellStyle name="Standaard 4 2 3 3 3 4 4 2" xfId="32613" xr:uid="{7A695240-710B-4106-B336-D011E1FEE6B1}"/>
    <cellStyle name="Standaard 4 2 3 3 3 4 5" xfId="22429" xr:uid="{2605247A-F6A4-4CAD-AD0A-B385F0BD8D78}"/>
    <cellStyle name="Standaard 4 2 3 3 3 5" xfId="2914" xr:uid="{13BA76F4-C5A9-41F3-A54F-FE6CE783EBD5}"/>
    <cellStyle name="Standaard 4 2 3 3 3 5 2" xfId="8289" xr:uid="{CE6E0D16-2851-40E5-9F1B-C70F647FE55C}"/>
    <cellStyle name="Standaard 4 2 3 3 3 5 2 2" xfId="18478" xr:uid="{5C8400E7-AA30-4BD7-8B05-132D0536AFF3}"/>
    <cellStyle name="Standaard 4 2 3 3 3 5 2 2 2" xfId="38847" xr:uid="{E8F57D51-AFE8-499D-AABB-2C1053684A64}"/>
    <cellStyle name="Standaard 4 2 3 3 3 5 2 3" xfId="28663" xr:uid="{AED17266-402C-43BF-B1D3-DD56A69498C2}"/>
    <cellStyle name="Standaard 4 2 3 3 3 5 3" xfId="13092" xr:uid="{091AE37A-3B89-4DE5-89A1-D4C217F49FF0}"/>
    <cellStyle name="Standaard 4 2 3 3 3 5 3 2" xfId="33461" xr:uid="{865DA22B-8A12-4F1C-94FB-3CDC7F117FF1}"/>
    <cellStyle name="Standaard 4 2 3 3 3 5 4" xfId="23277" xr:uid="{F23ABE4A-6E29-44EE-8235-BED2F0E22258}"/>
    <cellStyle name="Standaard 4 2 3 3 3 6" xfId="8278" xr:uid="{D0A2941D-A8A6-4B9A-BDCD-C4695E366A52}"/>
    <cellStyle name="Standaard 4 2 3 3 3 6 2" xfId="18467" xr:uid="{BE239741-3095-4755-A36F-2ECBE2D8D73A}"/>
    <cellStyle name="Standaard 4 2 3 3 3 6 2 2" xfId="38836" xr:uid="{3D3E54C8-E812-4FC0-8B9F-CE54311B0A50}"/>
    <cellStyle name="Standaard 4 2 3 3 3 6 3" xfId="28652" xr:uid="{1ED7F8FA-C490-40AD-B2DB-C1F1B56806FC}"/>
    <cellStyle name="Standaard 4 2 3 3 3 7" xfId="10549" xr:uid="{EB21CA1C-7BBA-4006-A974-59EDB14C5758}"/>
    <cellStyle name="Standaard 4 2 3 3 3 7 2" xfId="30918" xr:uid="{C222EFCD-4A8C-4606-90D7-1CE8C697BE9A}"/>
    <cellStyle name="Standaard 4 2 3 3 3 8" xfId="20734" xr:uid="{8A63DB54-F045-4CDA-ACEF-209FBED9B873}"/>
    <cellStyle name="Standaard 4 2 3 3 4" xfId="473" xr:uid="{F7F766C1-4F67-454E-812B-DB89D31B81F0}"/>
    <cellStyle name="Standaard 4 2 3 3 4 2" xfId="931" xr:uid="{6E94BDF5-37CD-46E1-B288-0EA4CA351CD9}"/>
    <cellStyle name="Standaard 4 2 3 3 4 2 2" xfId="1781" xr:uid="{5B8988AD-1315-4E0D-871B-3BE84EB27E5B}"/>
    <cellStyle name="Standaard 4 2 3 3 4 2 2 2" xfId="4326" xr:uid="{8EDCBD3C-3F55-4F5D-A0D9-E0D93396294A}"/>
    <cellStyle name="Standaard 4 2 3 3 4 2 2 2 2" xfId="8293" xr:uid="{635BACC9-D272-45D9-B8E3-8A3506CE5849}"/>
    <cellStyle name="Standaard 4 2 3 3 4 2 2 2 2 2" xfId="18482" xr:uid="{7A179A90-5B57-4E9C-BCD8-E065DD426D39}"/>
    <cellStyle name="Standaard 4 2 3 3 4 2 2 2 2 2 2" xfId="38851" xr:uid="{6CD5D051-97A6-4B7A-A0D6-D09F28A9AF3E}"/>
    <cellStyle name="Standaard 4 2 3 3 4 2 2 2 2 3" xfId="28667" xr:uid="{C07B4E8D-296F-4072-84CB-E0FCD8884F7C}"/>
    <cellStyle name="Standaard 4 2 3 3 4 2 2 2 3" xfId="14504" xr:uid="{598A3C97-C855-4C2B-A247-9BC99CAA9CED}"/>
    <cellStyle name="Standaard 4 2 3 3 4 2 2 2 3 2" xfId="34873" xr:uid="{1EB101ED-27D4-4054-94F9-985E40ACF6D1}"/>
    <cellStyle name="Standaard 4 2 3 3 4 2 2 2 4" xfId="24689" xr:uid="{6CAE7D08-A43B-43A8-B199-A31BF1E84A62}"/>
    <cellStyle name="Standaard 4 2 3 3 4 2 2 3" xfId="8292" xr:uid="{98F2AE7F-4513-4E5F-90A7-04D995C85885}"/>
    <cellStyle name="Standaard 4 2 3 3 4 2 2 3 2" xfId="18481" xr:uid="{0F8A299C-B058-470E-B0AE-0BCD59BE0C72}"/>
    <cellStyle name="Standaard 4 2 3 3 4 2 2 3 2 2" xfId="38850" xr:uid="{E85F3BA3-3177-4C45-BC19-B4BFBABE6BFA}"/>
    <cellStyle name="Standaard 4 2 3 3 4 2 2 3 3" xfId="28666" xr:uid="{1FB8484B-8E7F-4FFE-84DC-5E14E5FB5616}"/>
    <cellStyle name="Standaard 4 2 3 3 4 2 2 4" xfId="11961" xr:uid="{6266F8AF-F737-4FEB-B2AA-8A53C589A4DD}"/>
    <cellStyle name="Standaard 4 2 3 3 4 2 2 4 2" xfId="32330" xr:uid="{98E6CBCB-9ED2-4A2D-B284-64D3A6965B57}"/>
    <cellStyle name="Standaard 4 2 3 3 4 2 2 5" xfId="22146" xr:uid="{1559B2EF-842F-48B9-8B8A-564C7EE727E3}"/>
    <cellStyle name="Standaard 4 2 3 3 4 2 3" xfId="2628" xr:uid="{CEFF3469-DA1C-4DF6-92D1-1D39E1647AE6}"/>
    <cellStyle name="Standaard 4 2 3 3 4 2 3 2" xfId="5173" xr:uid="{A5B1D05E-4E47-4E80-A0C6-C7CB7171229D}"/>
    <cellStyle name="Standaard 4 2 3 3 4 2 3 2 2" xfId="8295" xr:uid="{0EC6894A-DEC3-48B9-9152-B78637169ED1}"/>
    <cellStyle name="Standaard 4 2 3 3 4 2 3 2 2 2" xfId="18484" xr:uid="{4DEC6F46-7178-4E33-97FB-7327E5240263}"/>
    <cellStyle name="Standaard 4 2 3 3 4 2 3 2 2 2 2" xfId="38853" xr:uid="{EF59E752-5F26-48BE-A03D-C4C3F57336B1}"/>
    <cellStyle name="Standaard 4 2 3 3 4 2 3 2 2 3" xfId="28669" xr:uid="{034FBB40-A5BF-429D-BB7E-F13FE6CA1BCA}"/>
    <cellStyle name="Standaard 4 2 3 3 4 2 3 2 3" xfId="15351" xr:uid="{82B6A56D-348B-4993-A4F2-D3911BC013D9}"/>
    <cellStyle name="Standaard 4 2 3 3 4 2 3 2 3 2" xfId="35720" xr:uid="{76B7EA9E-DD9D-4F03-A9E1-AB94D15E07D8}"/>
    <cellStyle name="Standaard 4 2 3 3 4 2 3 2 4" xfId="25536" xr:uid="{D568495D-662F-418E-B8AC-2E998AEC258F}"/>
    <cellStyle name="Standaard 4 2 3 3 4 2 3 3" xfId="8294" xr:uid="{359D1612-CD9C-42D7-8947-E2D21B834E41}"/>
    <cellStyle name="Standaard 4 2 3 3 4 2 3 3 2" xfId="18483" xr:uid="{3D7F1CE5-5525-44AF-A508-F4FFB1CC1453}"/>
    <cellStyle name="Standaard 4 2 3 3 4 2 3 3 2 2" xfId="38852" xr:uid="{BE779E43-CE8E-4590-968E-967772A74F23}"/>
    <cellStyle name="Standaard 4 2 3 3 4 2 3 3 3" xfId="28668" xr:uid="{B838C9A7-5ADD-45CC-A672-95C945EF1F0C}"/>
    <cellStyle name="Standaard 4 2 3 3 4 2 3 4" xfId="12808" xr:uid="{1DDE2A89-32BB-42A4-8E6E-107ADBE581F9}"/>
    <cellStyle name="Standaard 4 2 3 3 4 2 3 4 2" xfId="33177" xr:uid="{36A2427A-F9A6-4400-8DF4-B89B6AC91657}"/>
    <cellStyle name="Standaard 4 2 3 3 4 2 3 5" xfId="22993" xr:uid="{B2485401-77E7-4B51-980F-5F30C1FF959E}"/>
    <cellStyle name="Standaard 4 2 3 3 4 2 4" xfId="3478" xr:uid="{6FC0A0BA-FD61-4301-AFD5-B3A20C343E06}"/>
    <cellStyle name="Standaard 4 2 3 3 4 2 4 2" xfId="8296" xr:uid="{45A88A5E-666B-42A1-A628-058A9033DAA8}"/>
    <cellStyle name="Standaard 4 2 3 3 4 2 4 2 2" xfId="18485" xr:uid="{6D541195-A9C6-47C6-AD31-48FCC0D8EC78}"/>
    <cellStyle name="Standaard 4 2 3 3 4 2 4 2 2 2" xfId="38854" xr:uid="{AC8046C1-96A7-41E7-BFD6-6678A7D2276F}"/>
    <cellStyle name="Standaard 4 2 3 3 4 2 4 2 3" xfId="28670" xr:uid="{9E49EF09-CF79-43C8-8BDF-35646002ADA1}"/>
    <cellStyle name="Standaard 4 2 3 3 4 2 4 3" xfId="13656" xr:uid="{EF4401DE-50CC-4C90-9ABC-718D21EC9B2B}"/>
    <cellStyle name="Standaard 4 2 3 3 4 2 4 3 2" xfId="34025" xr:uid="{6AE6FA04-ECE9-442A-A15F-3C1E69B3C317}"/>
    <cellStyle name="Standaard 4 2 3 3 4 2 4 4" xfId="23841" xr:uid="{D5ECFF58-F3E5-4993-A689-01A8CA631905}"/>
    <cellStyle name="Standaard 4 2 3 3 4 2 5" xfId="8291" xr:uid="{488830A6-CF1C-4C97-BA92-B1A96726ECB9}"/>
    <cellStyle name="Standaard 4 2 3 3 4 2 5 2" xfId="18480" xr:uid="{FEDCF68A-B330-4855-AFA6-66F143819FB6}"/>
    <cellStyle name="Standaard 4 2 3 3 4 2 5 2 2" xfId="38849" xr:uid="{A82F5B54-C69C-4096-AEE9-64BBD7FE1D40}"/>
    <cellStyle name="Standaard 4 2 3 3 4 2 5 3" xfId="28665" xr:uid="{C83F681E-A1A3-44F0-A19E-BD56D17977AB}"/>
    <cellStyle name="Standaard 4 2 3 3 4 2 6" xfId="11113" xr:uid="{07445D5B-C40F-4268-818F-14CA1A932264}"/>
    <cellStyle name="Standaard 4 2 3 3 4 2 6 2" xfId="31482" xr:uid="{68C4BA86-2C84-4CD1-86C2-5E47941B8D3E}"/>
    <cellStyle name="Standaard 4 2 3 3 4 2 7" xfId="21298" xr:uid="{E52869D2-D2C8-4EDE-9549-07977E70AC74}"/>
    <cellStyle name="Standaard 4 2 3 3 4 3" xfId="1357" xr:uid="{2E7F032E-E6AE-403C-AFAD-90D543CB00BD}"/>
    <cellStyle name="Standaard 4 2 3 3 4 3 2" xfId="3902" xr:uid="{FC9114BF-6378-40EC-B66C-AFEE51F4E5E7}"/>
    <cellStyle name="Standaard 4 2 3 3 4 3 2 2" xfId="8298" xr:uid="{1EAF1C82-F977-411D-9DD8-C085921B47D2}"/>
    <cellStyle name="Standaard 4 2 3 3 4 3 2 2 2" xfId="18487" xr:uid="{7C0161E8-0E84-4FE2-BFAD-5015F43BCABF}"/>
    <cellStyle name="Standaard 4 2 3 3 4 3 2 2 2 2" xfId="38856" xr:uid="{387041DD-F8A0-43DA-8C47-DDA821C993B7}"/>
    <cellStyle name="Standaard 4 2 3 3 4 3 2 2 3" xfId="28672" xr:uid="{F84C1F92-89A4-4824-8E81-C04693A86FFC}"/>
    <cellStyle name="Standaard 4 2 3 3 4 3 2 3" xfId="14080" xr:uid="{9514FEDE-0F54-4354-9429-F796DDFB320E}"/>
    <cellStyle name="Standaard 4 2 3 3 4 3 2 3 2" xfId="34449" xr:uid="{A6CEEAAC-7C79-4607-BF2C-8F68A2230C2F}"/>
    <cellStyle name="Standaard 4 2 3 3 4 3 2 4" xfId="24265" xr:uid="{AEDEB388-A0D8-4857-B128-C6C62DEC7177}"/>
    <cellStyle name="Standaard 4 2 3 3 4 3 3" xfId="8297" xr:uid="{22FDEAE7-7A85-42A7-AB74-BC5B71EDEE82}"/>
    <cellStyle name="Standaard 4 2 3 3 4 3 3 2" xfId="18486" xr:uid="{FABC76E2-3914-47BB-B9DC-8CDB74A12C24}"/>
    <cellStyle name="Standaard 4 2 3 3 4 3 3 2 2" xfId="38855" xr:uid="{6770B771-F978-4794-BD6F-92AC44A85DCB}"/>
    <cellStyle name="Standaard 4 2 3 3 4 3 3 3" xfId="28671" xr:uid="{321C0337-074A-4A56-8BFF-471A1E82FFB1}"/>
    <cellStyle name="Standaard 4 2 3 3 4 3 4" xfId="11537" xr:uid="{E4DDFAE8-2B26-4421-8716-35C7B3ED9446}"/>
    <cellStyle name="Standaard 4 2 3 3 4 3 4 2" xfId="31906" xr:uid="{88559FBD-4A91-416B-8058-548E0EA50B46}"/>
    <cellStyle name="Standaard 4 2 3 3 4 3 5" xfId="21722" xr:uid="{656B3B3B-30D1-4AAD-921F-7153F25D6EF7}"/>
    <cellStyle name="Standaard 4 2 3 3 4 4" xfId="2204" xr:uid="{2C732008-E01A-436C-BE03-62D5CA5C57A9}"/>
    <cellStyle name="Standaard 4 2 3 3 4 4 2" xfId="4749" xr:uid="{23A3DF27-850C-4A98-A292-7955C14EEF9F}"/>
    <cellStyle name="Standaard 4 2 3 3 4 4 2 2" xfId="8300" xr:uid="{51A7CB71-3010-45B1-9574-C8D4DEEFF67A}"/>
    <cellStyle name="Standaard 4 2 3 3 4 4 2 2 2" xfId="18489" xr:uid="{566EB965-929F-4386-916F-5C9EC1B38A62}"/>
    <cellStyle name="Standaard 4 2 3 3 4 4 2 2 2 2" xfId="38858" xr:uid="{29A1FCA6-5FFA-4C66-A826-2D580E7F0271}"/>
    <cellStyle name="Standaard 4 2 3 3 4 4 2 2 3" xfId="28674" xr:uid="{2DD565B3-68AD-4A53-B446-5401C0DE738C}"/>
    <cellStyle name="Standaard 4 2 3 3 4 4 2 3" xfId="14927" xr:uid="{8BC3394B-6BF3-41A7-8BDC-76D20CF7D21D}"/>
    <cellStyle name="Standaard 4 2 3 3 4 4 2 3 2" xfId="35296" xr:uid="{F0FCC03B-AE00-43F1-9978-F45F4A125C52}"/>
    <cellStyle name="Standaard 4 2 3 3 4 4 2 4" xfId="25112" xr:uid="{D2D27BC5-6C16-4409-98B0-EFAAE6E3983B}"/>
    <cellStyle name="Standaard 4 2 3 3 4 4 3" xfId="8299" xr:uid="{134D566C-6F59-477A-871A-94757C384F9E}"/>
    <cellStyle name="Standaard 4 2 3 3 4 4 3 2" xfId="18488" xr:uid="{B04DF4A1-3EF5-4FA8-84E9-1FE9A44217F2}"/>
    <cellStyle name="Standaard 4 2 3 3 4 4 3 2 2" xfId="38857" xr:uid="{329A5005-D709-42B3-A619-E4762D4BE0CD}"/>
    <cellStyle name="Standaard 4 2 3 3 4 4 3 3" xfId="28673" xr:uid="{28CD1E93-A55E-4D4F-99A3-AC68CE92C653}"/>
    <cellStyle name="Standaard 4 2 3 3 4 4 4" xfId="12384" xr:uid="{EC063AE2-9235-4372-BD3F-76DC34E80179}"/>
    <cellStyle name="Standaard 4 2 3 3 4 4 4 2" xfId="32753" xr:uid="{C0991231-EE29-48DA-BF48-7683CA616139}"/>
    <cellStyle name="Standaard 4 2 3 3 4 4 5" xfId="22569" xr:uid="{65986FAC-B6AB-43B1-8541-6D7CA61ECBBE}"/>
    <cellStyle name="Standaard 4 2 3 3 4 5" xfId="3054" xr:uid="{E3A80352-F1AE-4842-8421-932B99FF591A}"/>
    <cellStyle name="Standaard 4 2 3 3 4 5 2" xfId="8301" xr:uid="{9DC11D22-4912-49BE-8A36-3B6AF5726B65}"/>
    <cellStyle name="Standaard 4 2 3 3 4 5 2 2" xfId="18490" xr:uid="{B5D1908B-6561-45BA-B5D6-608E90DF637C}"/>
    <cellStyle name="Standaard 4 2 3 3 4 5 2 2 2" xfId="38859" xr:uid="{5D18085F-CF54-47CE-8F85-F512F03A1D9A}"/>
    <cellStyle name="Standaard 4 2 3 3 4 5 2 3" xfId="28675" xr:uid="{FE315ED1-4ABE-4BED-A055-31B1A9E74362}"/>
    <cellStyle name="Standaard 4 2 3 3 4 5 3" xfId="13232" xr:uid="{AAB65A67-F623-45AE-8C20-51CB8138D7D8}"/>
    <cellStyle name="Standaard 4 2 3 3 4 5 3 2" xfId="33601" xr:uid="{4A136B30-656C-41C4-BC19-59954B5790EA}"/>
    <cellStyle name="Standaard 4 2 3 3 4 5 4" xfId="23417" xr:uid="{CCE4AFF8-0757-45B8-AAED-6E8D45435A24}"/>
    <cellStyle name="Standaard 4 2 3 3 4 6" xfId="8290" xr:uid="{F0BF2453-4552-4BDA-B1A8-6DDD6E09FEBE}"/>
    <cellStyle name="Standaard 4 2 3 3 4 6 2" xfId="18479" xr:uid="{E0212357-E851-4271-BDEA-1A7B8DF125B6}"/>
    <cellStyle name="Standaard 4 2 3 3 4 6 2 2" xfId="38848" xr:uid="{D2F2D059-5440-4B04-AEC8-AEA5F347B1A3}"/>
    <cellStyle name="Standaard 4 2 3 3 4 6 3" xfId="28664" xr:uid="{45C83F11-28E4-4BEB-95BE-0447355AE5C9}"/>
    <cellStyle name="Standaard 4 2 3 3 4 7" xfId="10689" xr:uid="{138FAF49-B6EA-4017-8871-49A45CB92A98}"/>
    <cellStyle name="Standaard 4 2 3 3 4 7 2" xfId="31058" xr:uid="{D53A2D03-2845-40B0-8B6C-398B0DEB7377}"/>
    <cellStyle name="Standaard 4 2 3 3 4 8" xfId="20874" xr:uid="{D7AD4B49-07A8-49DA-A8D1-3FB9F81E2ADE}"/>
    <cellStyle name="Standaard 4 2 3 3 5" xfId="588" xr:uid="{7ED13727-98A2-4D12-930E-D813E3F12175}"/>
    <cellStyle name="Standaard 4 2 3 3 5 2" xfId="1014" xr:uid="{553C175D-94A5-4B45-BA1A-DF21D1FDAC8E}"/>
    <cellStyle name="Standaard 4 2 3 3 5 2 2" xfId="1864" xr:uid="{9D423ADD-83DA-4245-8D16-AF36CBFDBB55}"/>
    <cellStyle name="Standaard 4 2 3 3 5 2 2 2" xfId="4409" xr:uid="{BED30DC5-24C6-4E9B-AB5F-0D5C1A3DE3AF}"/>
    <cellStyle name="Standaard 4 2 3 3 5 2 2 2 2" xfId="8305" xr:uid="{713B57DA-6BBC-4A44-9E3D-65D7EF723217}"/>
    <cellStyle name="Standaard 4 2 3 3 5 2 2 2 2 2" xfId="18494" xr:uid="{EC39C1C4-C22C-45F1-BE54-06433CBBA442}"/>
    <cellStyle name="Standaard 4 2 3 3 5 2 2 2 2 2 2" xfId="38863" xr:uid="{7960829D-EE2D-42B4-9884-1B583E416337}"/>
    <cellStyle name="Standaard 4 2 3 3 5 2 2 2 2 3" xfId="28679" xr:uid="{9E8C4C67-1FAD-4207-A87C-2EB26A819921}"/>
    <cellStyle name="Standaard 4 2 3 3 5 2 2 2 3" xfId="14587" xr:uid="{B718FF17-CB9C-4954-B7F1-FDDBCD676946}"/>
    <cellStyle name="Standaard 4 2 3 3 5 2 2 2 3 2" xfId="34956" xr:uid="{3D78ECD5-4A42-43AB-8677-D825FA1C5E0B}"/>
    <cellStyle name="Standaard 4 2 3 3 5 2 2 2 4" xfId="24772" xr:uid="{950A8223-E431-4D9C-B85D-F897BDF970C3}"/>
    <cellStyle name="Standaard 4 2 3 3 5 2 2 3" xfId="8304" xr:uid="{6347ABA6-C0AE-4ED0-BDB2-D2B5F11BF177}"/>
    <cellStyle name="Standaard 4 2 3 3 5 2 2 3 2" xfId="18493" xr:uid="{43A00102-DB00-4593-8849-9E04748A2732}"/>
    <cellStyle name="Standaard 4 2 3 3 5 2 2 3 2 2" xfId="38862" xr:uid="{833CA8E8-E3D3-47D7-9C1B-5EF994A4BF48}"/>
    <cellStyle name="Standaard 4 2 3 3 5 2 2 3 3" xfId="28678" xr:uid="{C4623B5C-57B6-43C6-BE7E-8EB580EF8445}"/>
    <cellStyle name="Standaard 4 2 3 3 5 2 2 4" xfId="12044" xr:uid="{F079517C-6F60-4A3F-9F10-B9926BC8AA2E}"/>
    <cellStyle name="Standaard 4 2 3 3 5 2 2 4 2" xfId="32413" xr:uid="{55ADD8DD-83E1-4C7A-94B0-6B050F7E4DC3}"/>
    <cellStyle name="Standaard 4 2 3 3 5 2 2 5" xfId="22229" xr:uid="{EDBA935A-2FAC-4C5A-BBB8-9A99E7B8AAF2}"/>
    <cellStyle name="Standaard 4 2 3 3 5 2 3" xfId="2711" xr:uid="{578FCF48-2C54-45B4-8F7B-FBB62E952951}"/>
    <cellStyle name="Standaard 4 2 3 3 5 2 3 2" xfId="5256" xr:uid="{41520974-A090-4828-90F0-17A26F7459A1}"/>
    <cellStyle name="Standaard 4 2 3 3 5 2 3 2 2" xfId="8307" xr:uid="{1D51555B-82E4-4D35-A09B-2B73DBE35C75}"/>
    <cellStyle name="Standaard 4 2 3 3 5 2 3 2 2 2" xfId="18496" xr:uid="{0D652726-98B8-4E75-B7F1-5370211B83BE}"/>
    <cellStyle name="Standaard 4 2 3 3 5 2 3 2 2 2 2" xfId="38865" xr:uid="{A04BF948-F536-4494-98F9-D01C33EB89AB}"/>
    <cellStyle name="Standaard 4 2 3 3 5 2 3 2 2 3" xfId="28681" xr:uid="{2EEF6E6A-8760-4F4E-93DA-77E119FDB7B9}"/>
    <cellStyle name="Standaard 4 2 3 3 5 2 3 2 3" xfId="15434" xr:uid="{5A7B48DA-A33B-409C-81C0-FBD06A397D3F}"/>
    <cellStyle name="Standaard 4 2 3 3 5 2 3 2 3 2" xfId="35803" xr:uid="{96B70A86-9D8D-403B-A433-748902049A79}"/>
    <cellStyle name="Standaard 4 2 3 3 5 2 3 2 4" xfId="25619" xr:uid="{2E06C9AC-0D59-4D2A-B21C-22822939C0D0}"/>
    <cellStyle name="Standaard 4 2 3 3 5 2 3 3" xfId="8306" xr:uid="{B70DC386-7B90-4CE5-B8BB-CF2DB83175A6}"/>
    <cellStyle name="Standaard 4 2 3 3 5 2 3 3 2" xfId="18495" xr:uid="{3BE98925-0643-4909-81CF-3D5C4C76DF8A}"/>
    <cellStyle name="Standaard 4 2 3 3 5 2 3 3 2 2" xfId="38864" xr:uid="{78E73F8D-7594-4A7C-9181-376E657EACC7}"/>
    <cellStyle name="Standaard 4 2 3 3 5 2 3 3 3" xfId="28680" xr:uid="{86593813-86F3-431F-9F42-E7568246BBDA}"/>
    <cellStyle name="Standaard 4 2 3 3 5 2 3 4" xfId="12891" xr:uid="{E7CDDD47-2A1A-44EB-86D5-284450FB195A}"/>
    <cellStyle name="Standaard 4 2 3 3 5 2 3 4 2" xfId="33260" xr:uid="{5C8419F0-F3C8-4CFA-A1BB-332D10053735}"/>
    <cellStyle name="Standaard 4 2 3 3 5 2 3 5" xfId="23076" xr:uid="{165A6429-EEBD-4E52-BF74-2F0855ECC3F2}"/>
    <cellStyle name="Standaard 4 2 3 3 5 2 4" xfId="3561" xr:uid="{3E8B970D-7BDC-4016-AC9C-718BE7B1191A}"/>
    <cellStyle name="Standaard 4 2 3 3 5 2 4 2" xfId="8308" xr:uid="{6F4C316A-7CF6-4EED-8245-C31098224531}"/>
    <cellStyle name="Standaard 4 2 3 3 5 2 4 2 2" xfId="18497" xr:uid="{17BD81D8-753E-4E1C-ADDE-55220E9D9056}"/>
    <cellStyle name="Standaard 4 2 3 3 5 2 4 2 2 2" xfId="38866" xr:uid="{A783F967-53CF-47A9-8A22-AA8D59910063}"/>
    <cellStyle name="Standaard 4 2 3 3 5 2 4 2 3" xfId="28682" xr:uid="{47F008B6-5C94-492D-A4DC-E79F96E42F87}"/>
    <cellStyle name="Standaard 4 2 3 3 5 2 4 3" xfId="13739" xr:uid="{0AF1FBCD-1B35-49EA-BB7B-CD533F0F67D3}"/>
    <cellStyle name="Standaard 4 2 3 3 5 2 4 3 2" xfId="34108" xr:uid="{DB00FEBA-F691-49DB-99E5-0A24E7F21E63}"/>
    <cellStyle name="Standaard 4 2 3 3 5 2 4 4" xfId="23924" xr:uid="{0E853C23-6F16-46F0-80DC-0F49B8D32875}"/>
    <cellStyle name="Standaard 4 2 3 3 5 2 5" xfId="8303" xr:uid="{197B931D-DE23-41D7-9E6A-A742BD4B9E4A}"/>
    <cellStyle name="Standaard 4 2 3 3 5 2 5 2" xfId="18492" xr:uid="{33D69F32-5131-4447-8823-9AD543377769}"/>
    <cellStyle name="Standaard 4 2 3 3 5 2 5 2 2" xfId="38861" xr:uid="{4428B025-6BA4-44AD-ABB5-D1F91769D16A}"/>
    <cellStyle name="Standaard 4 2 3 3 5 2 5 3" xfId="28677" xr:uid="{28870E40-3977-40CA-98C9-DA7BD38C6241}"/>
    <cellStyle name="Standaard 4 2 3 3 5 2 6" xfId="11196" xr:uid="{EA1E9314-77DC-4672-B0FB-0E7DF042388A}"/>
    <cellStyle name="Standaard 4 2 3 3 5 2 6 2" xfId="31565" xr:uid="{62F9D3D2-011E-40BE-A040-585CAF9D6076}"/>
    <cellStyle name="Standaard 4 2 3 3 5 2 7" xfId="21381" xr:uid="{00BEBC55-4154-4F96-A094-0993B4209C78}"/>
    <cellStyle name="Standaard 4 2 3 3 5 3" xfId="1440" xr:uid="{D0D8E82F-5B80-4F8E-941B-0AE86E8E62B3}"/>
    <cellStyle name="Standaard 4 2 3 3 5 3 2" xfId="3985" xr:uid="{B80AF582-1F5A-452B-BDA5-6E47A34524EC}"/>
    <cellStyle name="Standaard 4 2 3 3 5 3 2 2" xfId="8310" xr:uid="{A141940C-15AA-4B73-AB93-CF495C3A7D65}"/>
    <cellStyle name="Standaard 4 2 3 3 5 3 2 2 2" xfId="18499" xr:uid="{BD350588-E20C-4DD0-A4EE-B1C9A200514C}"/>
    <cellStyle name="Standaard 4 2 3 3 5 3 2 2 2 2" xfId="38868" xr:uid="{9C4C8460-E727-4661-92D5-4649466F80C6}"/>
    <cellStyle name="Standaard 4 2 3 3 5 3 2 2 3" xfId="28684" xr:uid="{15790912-3A0A-4006-B3E3-D8E72448B1CA}"/>
    <cellStyle name="Standaard 4 2 3 3 5 3 2 3" xfId="14163" xr:uid="{0645E453-4B59-4160-B417-A16EAC245951}"/>
    <cellStyle name="Standaard 4 2 3 3 5 3 2 3 2" xfId="34532" xr:uid="{69C6EF2C-CE2A-4A88-9FFF-D871E9535044}"/>
    <cellStyle name="Standaard 4 2 3 3 5 3 2 4" xfId="24348" xr:uid="{601A665D-C841-4497-B76F-CFEA17EE6DCF}"/>
    <cellStyle name="Standaard 4 2 3 3 5 3 3" xfId="8309" xr:uid="{9BB97EFF-F413-4403-8282-9C679C5DF4C7}"/>
    <cellStyle name="Standaard 4 2 3 3 5 3 3 2" xfId="18498" xr:uid="{2DA7B74F-8215-458F-ADE6-26D6FFCE6D77}"/>
    <cellStyle name="Standaard 4 2 3 3 5 3 3 2 2" xfId="38867" xr:uid="{01F97A55-A85E-4FC0-9A8A-B2CEB34B0A99}"/>
    <cellStyle name="Standaard 4 2 3 3 5 3 3 3" xfId="28683" xr:uid="{03BD203E-14E6-4800-8EE5-0682D8D48F6F}"/>
    <cellStyle name="Standaard 4 2 3 3 5 3 4" xfId="11620" xr:uid="{865C4849-5E3E-413B-B3FC-F65000CE114A}"/>
    <cellStyle name="Standaard 4 2 3 3 5 3 4 2" xfId="31989" xr:uid="{552C4CEF-6609-48C1-B8E7-ACB8C3015766}"/>
    <cellStyle name="Standaard 4 2 3 3 5 3 5" xfId="21805" xr:uid="{402FC744-26E8-403C-9738-F96B1074B8F5}"/>
    <cellStyle name="Standaard 4 2 3 3 5 4" xfId="2287" xr:uid="{B333A129-461E-4777-B644-3DF6AD10487F}"/>
    <cellStyle name="Standaard 4 2 3 3 5 4 2" xfId="4832" xr:uid="{B3BE627E-069F-422B-8263-7F15AECC83E2}"/>
    <cellStyle name="Standaard 4 2 3 3 5 4 2 2" xfId="8312" xr:uid="{50E34366-E520-4A46-9DCC-1BEFCC3BAAE2}"/>
    <cellStyle name="Standaard 4 2 3 3 5 4 2 2 2" xfId="18501" xr:uid="{1D548996-1975-4AAB-B213-9EA9FB6D05B8}"/>
    <cellStyle name="Standaard 4 2 3 3 5 4 2 2 2 2" xfId="38870" xr:uid="{616503F7-A759-455F-A7A9-51A1DB408082}"/>
    <cellStyle name="Standaard 4 2 3 3 5 4 2 2 3" xfId="28686" xr:uid="{9E810887-32F0-4378-8A5F-A25E1D7A6C2C}"/>
    <cellStyle name="Standaard 4 2 3 3 5 4 2 3" xfId="15010" xr:uid="{12AA6F33-CE80-4473-8AAF-C8E4D7A32BCA}"/>
    <cellStyle name="Standaard 4 2 3 3 5 4 2 3 2" xfId="35379" xr:uid="{CAD47783-1D74-481E-8B6B-26DB3BCBE1D7}"/>
    <cellStyle name="Standaard 4 2 3 3 5 4 2 4" xfId="25195" xr:uid="{DA929818-454F-4DA7-8F5A-6D6973938C56}"/>
    <cellStyle name="Standaard 4 2 3 3 5 4 3" xfId="8311" xr:uid="{18A8AEB9-7CE4-4874-BF40-3A4627EEF346}"/>
    <cellStyle name="Standaard 4 2 3 3 5 4 3 2" xfId="18500" xr:uid="{B2640134-AD94-4D52-9432-341929130731}"/>
    <cellStyle name="Standaard 4 2 3 3 5 4 3 2 2" xfId="38869" xr:uid="{AC98DBB0-CE5D-4B45-BA6C-C5847B731566}"/>
    <cellStyle name="Standaard 4 2 3 3 5 4 3 3" xfId="28685" xr:uid="{D88F5D84-C20C-43C5-984D-A52251307AA0}"/>
    <cellStyle name="Standaard 4 2 3 3 5 4 4" xfId="12467" xr:uid="{E7562868-6139-4F22-9CEB-7401D194EC19}"/>
    <cellStyle name="Standaard 4 2 3 3 5 4 4 2" xfId="32836" xr:uid="{B9A3D89B-569D-4C5A-BFF0-D13131FE47D5}"/>
    <cellStyle name="Standaard 4 2 3 3 5 4 5" xfId="22652" xr:uid="{ABDE59EF-1BC7-495F-B88E-BEE51DE78E06}"/>
    <cellStyle name="Standaard 4 2 3 3 5 5" xfId="3137" xr:uid="{90736108-ADAB-452F-BF25-DC98F284BBED}"/>
    <cellStyle name="Standaard 4 2 3 3 5 5 2" xfId="8313" xr:uid="{696548C6-BEEF-4949-8837-7938AB655EC1}"/>
    <cellStyle name="Standaard 4 2 3 3 5 5 2 2" xfId="18502" xr:uid="{E685E9A3-860D-4EAC-877D-16F082130BF0}"/>
    <cellStyle name="Standaard 4 2 3 3 5 5 2 2 2" xfId="38871" xr:uid="{16E1B23C-1AE7-4C6E-9E61-53BC337668C0}"/>
    <cellStyle name="Standaard 4 2 3 3 5 5 2 3" xfId="28687" xr:uid="{B574D89F-C432-4C02-9060-DC2BF8727704}"/>
    <cellStyle name="Standaard 4 2 3 3 5 5 3" xfId="13315" xr:uid="{7B32AA9F-83F3-404D-BFF0-86253435AF4E}"/>
    <cellStyle name="Standaard 4 2 3 3 5 5 3 2" xfId="33684" xr:uid="{D2137747-2AE1-4027-8208-C04E97A864BC}"/>
    <cellStyle name="Standaard 4 2 3 3 5 5 4" xfId="23500" xr:uid="{EF8131BD-EBE5-4280-BD3D-3127528893FB}"/>
    <cellStyle name="Standaard 4 2 3 3 5 6" xfId="8302" xr:uid="{1796A095-3649-4C9A-A876-8D77481472C5}"/>
    <cellStyle name="Standaard 4 2 3 3 5 6 2" xfId="18491" xr:uid="{C0437BFF-6967-4550-8B41-3EC2B7EBDF3F}"/>
    <cellStyle name="Standaard 4 2 3 3 5 6 2 2" xfId="38860" xr:uid="{1CD90F31-8FA5-4FB5-9282-A8350C137FC5}"/>
    <cellStyle name="Standaard 4 2 3 3 5 6 3" xfId="28676" xr:uid="{74E9B73E-5272-464F-B67E-05607596EDBF}"/>
    <cellStyle name="Standaard 4 2 3 3 5 7" xfId="10772" xr:uid="{3AB1FB14-9D95-4929-AFB0-830F580C4FE9}"/>
    <cellStyle name="Standaard 4 2 3 3 5 7 2" xfId="31141" xr:uid="{5AB4E347-5F21-4749-B8C7-C7E47149879E}"/>
    <cellStyle name="Standaard 4 2 3 3 5 8" xfId="20957" xr:uid="{DA8BB768-3753-4A67-9895-B00EF8FEDEAC}"/>
    <cellStyle name="Standaard 4 2 3 3 6" xfId="657" xr:uid="{190EAFAF-3FF2-4AE6-9B5C-2EB002AD2D9B}"/>
    <cellStyle name="Standaard 4 2 3 3 6 2" xfId="1507" xr:uid="{F6970E9C-1562-4FE4-AC67-2EE714AF2AC2}"/>
    <cellStyle name="Standaard 4 2 3 3 6 2 2" xfId="4052" xr:uid="{B1C4C57F-DA3C-41CF-B313-F7BF0DF8C777}"/>
    <cellStyle name="Standaard 4 2 3 3 6 2 2 2" xfId="8316" xr:uid="{F412CDD0-FE6F-4AAA-B31A-11A71BCC5FE9}"/>
    <cellStyle name="Standaard 4 2 3 3 6 2 2 2 2" xfId="18505" xr:uid="{2F94B581-D9FE-46C7-8067-EFF17F1B6578}"/>
    <cellStyle name="Standaard 4 2 3 3 6 2 2 2 2 2" xfId="38874" xr:uid="{907CF48D-8A36-4D31-86FE-D6C0A36652AF}"/>
    <cellStyle name="Standaard 4 2 3 3 6 2 2 2 3" xfId="28690" xr:uid="{F2992591-1239-4A65-B241-8580BFE62754}"/>
    <cellStyle name="Standaard 4 2 3 3 6 2 2 3" xfId="14230" xr:uid="{F2E1F000-233F-4B24-8A14-6BA106B0AC01}"/>
    <cellStyle name="Standaard 4 2 3 3 6 2 2 3 2" xfId="34599" xr:uid="{CB30D78C-90FA-4201-9ECA-B6E6976C210F}"/>
    <cellStyle name="Standaard 4 2 3 3 6 2 2 4" xfId="24415" xr:uid="{F3548D0D-3402-42C1-BE39-5DE97924273C}"/>
    <cellStyle name="Standaard 4 2 3 3 6 2 3" xfId="8315" xr:uid="{468EDE60-AD2E-4229-8F0D-6EEE0DEAEC33}"/>
    <cellStyle name="Standaard 4 2 3 3 6 2 3 2" xfId="18504" xr:uid="{853C0803-5499-4D0E-8212-A31A9EB281B0}"/>
    <cellStyle name="Standaard 4 2 3 3 6 2 3 2 2" xfId="38873" xr:uid="{60867C72-C9F6-4588-BFB1-9B51D0459845}"/>
    <cellStyle name="Standaard 4 2 3 3 6 2 3 3" xfId="28689" xr:uid="{D8C70214-EF9D-4667-888F-3B67D53E9A6B}"/>
    <cellStyle name="Standaard 4 2 3 3 6 2 4" xfId="11687" xr:uid="{2A8403CB-A3B8-4A76-A6BA-215CF169E8D8}"/>
    <cellStyle name="Standaard 4 2 3 3 6 2 4 2" xfId="32056" xr:uid="{DDFD60BC-99C1-412A-83BF-83C2C34A8AE4}"/>
    <cellStyle name="Standaard 4 2 3 3 6 2 5" xfId="21872" xr:uid="{D4139245-8FF3-4947-93EE-AC970E070FCB}"/>
    <cellStyle name="Standaard 4 2 3 3 6 3" xfId="2354" xr:uid="{3E9909DC-B9B6-4968-B5CE-AF67916B42D2}"/>
    <cellStyle name="Standaard 4 2 3 3 6 3 2" xfId="4899" xr:uid="{F33313C4-B314-4733-88A5-9496C7A6809E}"/>
    <cellStyle name="Standaard 4 2 3 3 6 3 2 2" xfId="8318" xr:uid="{581D02AE-6741-4813-A8B3-70D3A2CC0174}"/>
    <cellStyle name="Standaard 4 2 3 3 6 3 2 2 2" xfId="18507" xr:uid="{B6E1EC82-3C42-4181-8A80-2BD8B6250200}"/>
    <cellStyle name="Standaard 4 2 3 3 6 3 2 2 2 2" xfId="38876" xr:uid="{103568CE-A704-4E24-806B-A9EB5934A398}"/>
    <cellStyle name="Standaard 4 2 3 3 6 3 2 2 3" xfId="28692" xr:uid="{E83881BB-494D-4B80-9F16-ACC373B6FD60}"/>
    <cellStyle name="Standaard 4 2 3 3 6 3 2 3" xfId="15077" xr:uid="{41318D6A-9487-4308-A421-89406CC6C265}"/>
    <cellStyle name="Standaard 4 2 3 3 6 3 2 3 2" xfId="35446" xr:uid="{87EAE6ED-68F5-42AB-82B7-F822229E540F}"/>
    <cellStyle name="Standaard 4 2 3 3 6 3 2 4" xfId="25262" xr:uid="{7A8A7213-81AD-4857-B172-2076C14D84A9}"/>
    <cellStyle name="Standaard 4 2 3 3 6 3 3" xfId="8317" xr:uid="{2AC5981F-F6B6-4BB4-B0AE-C11391DF9C39}"/>
    <cellStyle name="Standaard 4 2 3 3 6 3 3 2" xfId="18506" xr:uid="{9070192D-BCBC-4EF6-A05E-7826D539D03C}"/>
    <cellStyle name="Standaard 4 2 3 3 6 3 3 2 2" xfId="38875" xr:uid="{24238FFA-6C95-4819-AF68-B59D350BA952}"/>
    <cellStyle name="Standaard 4 2 3 3 6 3 3 3" xfId="28691" xr:uid="{DF4FB7EA-1DD7-4BA1-8E52-52B41B99463A}"/>
    <cellStyle name="Standaard 4 2 3 3 6 3 4" xfId="12534" xr:uid="{BD4BCD03-98D6-47B9-A8C7-E506A81302C0}"/>
    <cellStyle name="Standaard 4 2 3 3 6 3 4 2" xfId="32903" xr:uid="{8C99ED78-A3E4-49DA-8326-465036F28315}"/>
    <cellStyle name="Standaard 4 2 3 3 6 3 5" xfId="22719" xr:uid="{848D2B5E-F39B-44F9-B569-EEC9B1ACDCA9}"/>
    <cellStyle name="Standaard 4 2 3 3 6 4" xfId="3204" xr:uid="{884CF001-6A75-4089-96CF-15F57F0C83CE}"/>
    <cellStyle name="Standaard 4 2 3 3 6 4 2" xfId="8319" xr:uid="{138EC811-CFC9-447D-BB6B-068F88BD4D53}"/>
    <cellStyle name="Standaard 4 2 3 3 6 4 2 2" xfId="18508" xr:uid="{47501D65-5DAB-4724-A0FB-EFDD3D0B1212}"/>
    <cellStyle name="Standaard 4 2 3 3 6 4 2 2 2" xfId="38877" xr:uid="{AA0B5F9C-3C1F-49AC-A597-5BB5680BAEB9}"/>
    <cellStyle name="Standaard 4 2 3 3 6 4 2 3" xfId="28693" xr:uid="{ECCD865E-2854-4175-B1D6-4BA8AC4457E6}"/>
    <cellStyle name="Standaard 4 2 3 3 6 4 3" xfId="13382" xr:uid="{FB7C696E-F30A-44F5-A59B-60EC8B9C5DF2}"/>
    <cellStyle name="Standaard 4 2 3 3 6 4 3 2" xfId="33751" xr:uid="{D53C762F-D7F7-4185-989E-AF521A65C47D}"/>
    <cellStyle name="Standaard 4 2 3 3 6 4 4" xfId="23567" xr:uid="{F0E15861-29E8-47D1-B68C-FA1F7380B962}"/>
    <cellStyle name="Standaard 4 2 3 3 6 5" xfId="8314" xr:uid="{211A68AB-5778-4616-B158-FBC2D21E3D2E}"/>
    <cellStyle name="Standaard 4 2 3 3 6 5 2" xfId="18503" xr:uid="{92E408F8-00AE-4920-9F2D-EF9E8CC763D8}"/>
    <cellStyle name="Standaard 4 2 3 3 6 5 2 2" xfId="38872" xr:uid="{E01CEC12-7C15-469D-9E55-F46B45286402}"/>
    <cellStyle name="Standaard 4 2 3 3 6 5 3" xfId="28688" xr:uid="{408ED761-6DA5-4FA8-96FD-9499EB455555}"/>
    <cellStyle name="Standaard 4 2 3 3 6 6" xfId="10839" xr:uid="{B2100237-6C90-4544-A9AC-4881CE01AA5C}"/>
    <cellStyle name="Standaard 4 2 3 3 6 6 2" xfId="31208" xr:uid="{5E94A0AF-CFA9-4EA3-BC13-A5373A98E235}"/>
    <cellStyle name="Standaard 4 2 3 3 6 7" xfId="21024" xr:uid="{758328AF-F020-4B26-8F41-C1D61FDEF6C1}"/>
    <cellStyle name="Standaard 4 2 3 3 7" xfId="1083" xr:uid="{6C4C9F37-C3E2-4A29-887D-37F732F9E0EA}"/>
    <cellStyle name="Standaard 4 2 3 3 7 2" xfId="3628" xr:uid="{CDBCF135-E2FB-4DC6-81BD-BD5849E0B0C0}"/>
    <cellStyle name="Standaard 4 2 3 3 7 2 2" xfId="8321" xr:uid="{5CEA8544-F7D3-45E0-9289-B2045724A3F0}"/>
    <cellStyle name="Standaard 4 2 3 3 7 2 2 2" xfId="18510" xr:uid="{33765A98-45DC-49DB-A8B4-7E1F613BF060}"/>
    <cellStyle name="Standaard 4 2 3 3 7 2 2 2 2" xfId="38879" xr:uid="{AD1ACC67-9F4F-4FDA-9B1B-6E5827690F38}"/>
    <cellStyle name="Standaard 4 2 3 3 7 2 2 3" xfId="28695" xr:uid="{5550F757-55F9-46D8-86E3-46466887F1CC}"/>
    <cellStyle name="Standaard 4 2 3 3 7 2 3" xfId="13806" xr:uid="{4C22A07E-73EF-41E9-AE12-2635F66CB574}"/>
    <cellStyle name="Standaard 4 2 3 3 7 2 3 2" xfId="34175" xr:uid="{E2F80D9E-686E-43EB-98A4-D6B9EE77ADC2}"/>
    <cellStyle name="Standaard 4 2 3 3 7 2 4" xfId="23991" xr:uid="{B9844137-3949-4923-83DD-6411A17FB623}"/>
    <cellStyle name="Standaard 4 2 3 3 7 3" xfId="8320" xr:uid="{E6A60F37-1169-4DE9-BD40-83217331DB4F}"/>
    <cellStyle name="Standaard 4 2 3 3 7 3 2" xfId="18509" xr:uid="{0A4521F1-8969-494E-B7A4-9234B2184680}"/>
    <cellStyle name="Standaard 4 2 3 3 7 3 2 2" xfId="38878" xr:uid="{DB7CA0AE-AD17-4729-A8A3-72988615B9DB}"/>
    <cellStyle name="Standaard 4 2 3 3 7 3 3" xfId="28694" xr:uid="{C58CAF96-D51D-4CFB-A597-B2AA372F8A1C}"/>
    <cellStyle name="Standaard 4 2 3 3 7 4" xfId="11263" xr:uid="{97074D85-9B97-4771-8B77-F89271DA41AE}"/>
    <cellStyle name="Standaard 4 2 3 3 7 4 2" xfId="31632" xr:uid="{CA07CB31-25C2-4AB2-8126-4B93BC0398B9}"/>
    <cellStyle name="Standaard 4 2 3 3 7 5" xfId="21448" xr:uid="{3F34F390-0A9B-45B6-82DB-F1D51EF1D2E1}"/>
    <cellStyle name="Standaard 4 2 3 3 8" xfId="1930" xr:uid="{26D2CBAB-20AD-452D-ACF9-E33479E52BF3}"/>
    <cellStyle name="Standaard 4 2 3 3 8 2" xfId="4475" xr:uid="{2BBF072F-7E5F-4F93-88CE-2822FFED5EEE}"/>
    <cellStyle name="Standaard 4 2 3 3 8 2 2" xfId="8323" xr:uid="{6E153F21-7EF9-4FD1-9641-DA32B2DFBEA1}"/>
    <cellStyle name="Standaard 4 2 3 3 8 2 2 2" xfId="18512" xr:uid="{2D2A3C10-19C9-4308-9ACA-7BD392E07E54}"/>
    <cellStyle name="Standaard 4 2 3 3 8 2 2 2 2" xfId="38881" xr:uid="{D8EB3F9F-8C55-4325-9C45-2211E6C239D0}"/>
    <cellStyle name="Standaard 4 2 3 3 8 2 2 3" xfId="28697" xr:uid="{70B756F7-3951-4205-A469-26F04B7A99F0}"/>
    <cellStyle name="Standaard 4 2 3 3 8 2 3" xfId="14653" xr:uid="{C0BD33B9-05C2-4A68-88E2-8C0A8F2EF3C6}"/>
    <cellStyle name="Standaard 4 2 3 3 8 2 3 2" xfId="35022" xr:uid="{2504083B-AC7E-4E60-B901-9BCB29BB9B48}"/>
    <cellStyle name="Standaard 4 2 3 3 8 2 4" xfId="24838" xr:uid="{6CF8231D-0D44-4F24-A860-AD593562A43F}"/>
    <cellStyle name="Standaard 4 2 3 3 8 3" xfId="8322" xr:uid="{64970D2D-448D-42C2-9FB8-989BCC9A13EA}"/>
    <cellStyle name="Standaard 4 2 3 3 8 3 2" xfId="18511" xr:uid="{C15602E1-B357-47A4-8CAD-0331CACA4BDE}"/>
    <cellStyle name="Standaard 4 2 3 3 8 3 2 2" xfId="38880" xr:uid="{DD4DC646-A424-4DA9-9706-7C490169CB04}"/>
    <cellStyle name="Standaard 4 2 3 3 8 3 3" xfId="28696" xr:uid="{7850B58A-2486-41EE-98C1-3A18524D602C}"/>
    <cellStyle name="Standaard 4 2 3 3 8 4" xfId="12110" xr:uid="{BCF1318D-9560-4381-BA7D-6E148463B0C3}"/>
    <cellStyle name="Standaard 4 2 3 3 8 4 2" xfId="32479" xr:uid="{EA596536-7BFB-414E-8C74-9FC0F14217BC}"/>
    <cellStyle name="Standaard 4 2 3 3 8 5" xfId="22295" xr:uid="{94914D99-2407-4423-94F4-806C34559449}"/>
    <cellStyle name="Standaard 4 2 3 3 9" xfId="2780" xr:uid="{F6461996-87D2-4796-9AB7-F72448B6E584}"/>
    <cellStyle name="Standaard 4 2 3 3 9 2" xfId="8324" xr:uid="{177E372B-1A0E-4BC0-B9BF-E55A27A622FA}"/>
    <cellStyle name="Standaard 4 2 3 3 9 2 2" xfId="18513" xr:uid="{FDE55534-C65B-4678-A196-3608EBA04C1B}"/>
    <cellStyle name="Standaard 4 2 3 3 9 2 2 2" xfId="38882" xr:uid="{CDD117B3-D3DA-456C-91D0-54AFCBA5F707}"/>
    <cellStyle name="Standaard 4 2 3 3 9 2 3" xfId="28698" xr:uid="{E29051B1-8551-463F-9C1C-A4D7F5B175D6}"/>
    <cellStyle name="Standaard 4 2 3 3 9 3" xfId="12958" xr:uid="{98A40FDA-3AE8-4BE3-92A3-84006A73264D}"/>
    <cellStyle name="Standaard 4 2 3 3 9 3 2" xfId="33327" xr:uid="{948E860A-E22B-4125-AD70-35BD7A71BB3F}"/>
    <cellStyle name="Standaard 4 2 3 3 9 4" xfId="23143" xr:uid="{B871F17C-EF0D-4E32-BBF5-B80F8772E15F}"/>
    <cellStyle name="Standaard 4 2 3 4" xfId="130" xr:uid="{A1D0DA13-AF1D-4E38-80E7-B1CD659B7125}"/>
    <cellStyle name="Standaard 4 2 3 4 10" xfId="20633" xr:uid="{43585612-58F8-48F7-898B-095987E62D23}"/>
    <cellStyle name="Standaard 4 2 3 4 2" xfId="266" xr:uid="{F2B9E9AB-BC90-4DC4-B29C-AE9ACBB6430C}"/>
    <cellStyle name="Standaard 4 2 3 4 2 2" xfId="824" xr:uid="{C45401BB-00BF-4F9D-9AB7-190EA0AF1BDA}"/>
    <cellStyle name="Standaard 4 2 3 4 2 2 2" xfId="1674" xr:uid="{478816A9-1DF1-4088-86E0-D94ED809B151}"/>
    <cellStyle name="Standaard 4 2 3 4 2 2 2 2" xfId="4219" xr:uid="{7674D167-3408-47AE-AA0F-40D2D07BB33D}"/>
    <cellStyle name="Standaard 4 2 3 4 2 2 2 2 2" xfId="8329" xr:uid="{B2D82210-29EC-41AA-9C1F-F194BEDD4968}"/>
    <cellStyle name="Standaard 4 2 3 4 2 2 2 2 2 2" xfId="18518" xr:uid="{9AE84F5A-01E0-448E-BCD4-277F90776E2B}"/>
    <cellStyle name="Standaard 4 2 3 4 2 2 2 2 2 2 2" xfId="38887" xr:uid="{ECB24C9B-E055-4C7F-AF38-D2D242639996}"/>
    <cellStyle name="Standaard 4 2 3 4 2 2 2 2 2 3" xfId="28703" xr:uid="{B913E5B8-6518-4350-A8B6-B7DC7F8E7517}"/>
    <cellStyle name="Standaard 4 2 3 4 2 2 2 2 3" xfId="14397" xr:uid="{E3B79AD9-4256-42BC-BBD3-1BB248E103A7}"/>
    <cellStyle name="Standaard 4 2 3 4 2 2 2 2 3 2" xfId="34766" xr:uid="{7C295C87-8869-4A27-A676-67498D1EAA4B}"/>
    <cellStyle name="Standaard 4 2 3 4 2 2 2 2 4" xfId="24582" xr:uid="{09CBE028-903A-4596-A25F-99B83C501073}"/>
    <cellStyle name="Standaard 4 2 3 4 2 2 2 3" xfId="8328" xr:uid="{F3FF20BE-210E-40D0-AAFE-39F7659EB499}"/>
    <cellStyle name="Standaard 4 2 3 4 2 2 2 3 2" xfId="18517" xr:uid="{412C828C-B7D1-4DC8-A8D7-02277268E8C4}"/>
    <cellStyle name="Standaard 4 2 3 4 2 2 2 3 2 2" xfId="38886" xr:uid="{2E2DB306-C60E-4958-9144-F058003B305E}"/>
    <cellStyle name="Standaard 4 2 3 4 2 2 2 3 3" xfId="28702" xr:uid="{BC429F52-F432-4CFA-9E9E-BC4E9A602185}"/>
    <cellStyle name="Standaard 4 2 3 4 2 2 2 4" xfId="11854" xr:uid="{4A420B28-744E-4C45-B2FC-F06014CFEE5B}"/>
    <cellStyle name="Standaard 4 2 3 4 2 2 2 4 2" xfId="32223" xr:uid="{237E699B-0F02-4CAA-80A5-40AAADFEE18E}"/>
    <cellStyle name="Standaard 4 2 3 4 2 2 2 5" xfId="22039" xr:uid="{6B077E34-71B9-488A-B6C6-ECCA0269F158}"/>
    <cellStyle name="Standaard 4 2 3 4 2 2 3" xfId="2521" xr:uid="{10471FE4-CE51-4BBD-AF15-75E0AF0B6410}"/>
    <cellStyle name="Standaard 4 2 3 4 2 2 3 2" xfId="5066" xr:uid="{186EAE29-A92D-4E58-A8BA-44CD97D9EE38}"/>
    <cellStyle name="Standaard 4 2 3 4 2 2 3 2 2" xfId="8331" xr:uid="{041E35CD-AF6D-4D94-AE14-B70196DE851D}"/>
    <cellStyle name="Standaard 4 2 3 4 2 2 3 2 2 2" xfId="18520" xr:uid="{3273646D-94C6-4523-92E5-6930E6D31330}"/>
    <cellStyle name="Standaard 4 2 3 4 2 2 3 2 2 2 2" xfId="38889" xr:uid="{AD82BA40-3254-4289-8556-7358B3661E97}"/>
    <cellStyle name="Standaard 4 2 3 4 2 2 3 2 2 3" xfId="28705" xr:uid="{50C4DE7C-BB40-4781-86A5-AB086F5448FD}"/>
    <cellStyle name="Standaard 4 2 3 4 2 2 3 2 3" xfId="15244" xr:uid="{F790999A-75D6-4FDC-904D-22E16255783F}"/>
    <cellStyle name="Standaard 4 2 3 4 2 2 3 2 3 2" xfId="35613" xr:uid="{E83EEFA2-98F3-4E4D-8396-8AD3305C74F3}"/>
    <cellStyle name="Standaard 4 2 3 4 2 2 3 2 4" xfId="25429" xr:uid="{24512E18-0782-4EF0-9BBA-D80E746E6F45}"/>
    <cellStyle name="Standaard 4 2 3 4 2 2 3 3" xfId="8330" xr:uid="{D4F45714-D6AF-4F16-965F-FBAB79F69F21}"/>
    <cellStyle name="Standaard 4 2 3 4 2 2 3 3 2" xfId="18519" xr:uid="{4C3AF1AD-5A79-4087-82B6-1A8BD914B0D6}"/>
    <cellStyle name="Standaard 4 2 3 4 2 2 3 3 2 2" xfId="38888" xr:uid="{EFBB4237-6909-4332-9A3F-F551FCAB2E66}"/>
    <cellStyle name="Standaard 4 2 3 4 2 2 3 3 3" xfId="28704" xr:uid="{B834AED2-B59A-4462-9008-F4A19157ACC5}"/>
    <cellStyle name="Standaard 4 2 3 4 2 2 3 4" xfId="12701" xr:uid="{390571CC-3C0B-4A6E-82EE-E30B2620F2E6}"/>
    <cellStyle name="Standaard 4 2 3 4 2 2 3 4 2" xfId="33070" xr:uid="{7EA20AAF-1370-4B04-8E5A-C1A2FB3FA65E}"/>
    <cellStyle name="Standaard 4 2 3 4 2 2 3 5" xfId="22886" xr:uid="{FB6B0AB9-778C-4C8A-A565-1ACEAB7556CA}"/>
    <cellStyle name="Standaard 4 2 3 4 2 2 4" xfId="3371" xr:uid="{32ECAD8F-03B9-4EB9-9C1B-DAABB719C57F}"/>
    <cellStyle name="Standaard 4 2 3 4 2 2 4 2" xfId="8332" xr:uid="{52244416-59FB-47B6-A0DF-0C1A8A70C81B}"/>
    <cellStyle name="Standaard 4 2 3 4 2 2 4 2 2" xfId="18521" xr:uid="{5A825B24-2483-4F81-8822-0FF72B6F091E}"/>
    <cellStyle name="Standaard 4 2 3 4 2 2 4 2 2 2" xfId="38890" xr:uid="{430EC10C-B31E-46A0-8973-9E7172256A78}"/>
    <cellStyle name="Standaard 4 2 3 4 2 2 4 2 3" xfId="28706" xr:uid="{413ED58A-A72D-45CC-A63B-198464FFBAFC}"/>
    <cellStyle name="Standaard 4 2 3 4 2 2 4 3" xfId="13549" xr:uid="{D2E0C939-8C56-4018-8C29-07DBD70210DE}"/>
    <cellStyle name="Standaard 4 2 3 4 2 2 4 3 2" xfId="33918" xr:uid="{4D8C2B87-3AC3-421F-9919-23EBB714FE52}"/>
    <cellStyle name="Standaard 4 2 3 4 2 2 4 4" xfId="23734" xr:uid="{56DEB533-FE37-4A36-885A-8CE451FCAC55}"/>
    <cellStyle name="Standaard 4 2 3 4 2 2 5" xfId="8327" xr:uid="{E41C022D-FBC7-478B-8DC7-F892E12468D4}"/>
    <cellStyle name="Standaard 4 2 3 4 2 2 5 2" xfId="18516" xr:uid="{43D8F5D6-FBC7-4C47-87FC-C2816346C8A8}"/>
    <cellStyle name="Standaard 4 2 3 4 2 2 5 2 2" xfId="38885" xr:uid="{5C01D3B9-B130-48CC-8419-28E08B0B3CC4}"/>
    <cellStyle name="Standaard 4 2 3 4 2 2 5 3" xfId="28701" xr:uid="{38612AB3-30A8-4575-B446-8193E64B9154}"/>
    <cellStyle name="Standaard 4 2 3 4 2 2 6" xfId="11006" xr:uid="{24A585C2-B06B-4CCE-897A-A7CAB840DB36}"/>
    <cellStyle name="Standaard 4 2 3 4 2 2 6 2" xfId="31375" xr:uid="{F93ADB97-4905-4B17-899F-880FCF174CFC}"/>
    <cellStyle name="Standaard 4 2 3 4 2 2 7" xfId="21191" xr:uid="{F0094858-1089-4F5C-8F62-3EA0D8A9829A}"/>
    <cellStyle name="Standaard 4 2 3 4 2 3" xfId="1250" xr:uid="{7CB688E1-3F12-4C8C-828A-7B44539B9653}"/>
    <cellStyle name="Standaard 4 2 3 4 2 3 2" xfId="3795" xr:uid="{FDC56A3A-DC1F-490E-A2B8-1B7B1EDB0DF7}"/>
    <cellStyle name="Standaard 4 2 3 4 2 3 2 2" xfId="8334" xr:uid="{66091BE1-D6BB-4272-B6F6-1C14B11A77D4}"/>
    <cellStyle name="Standaard 4 2 3 4 2 3 2 2 2" xfId="18523" xr:uid="{27D5908F-E58B-48F5-A68A-8713DDA8A5AF}"/>
    <cellStyle name="Standaard 4 2 3 4 2 3 2 2 2 2" xfId="38892" xr:uid="{755419F4-67C5-403B-8F0A-68FB931E0B44}"/>
    <cellStyle name="Standaard 4 2 3 4 2 3 2 2 3" xfId="28708" xr:uid="{96E78862-A442-4AFC-8446-E709AE4C8DD6}"/>
    <cellStyle name="Standaard 4 2 3 4 2 3 2 3" xfId="13973" xr:uid="{3BE7DD14-2F7B-41C6-8E74-DBA85D44F8BA}"/>
    <cellStyle name="Standaard 4 2 3 4 2 3 2 3 2" xfId="34342" xr:uid="{5B96247F-B18E-49FF-98BF-E9E26C2E6F3A}"/>
    <cellStyle name="Standaard 4 2 3 4 2 3 2 4" xfId="24158" xr:uid="{42A4F92F-1726-42B8-941A-067FC9352E4A}"/>
    <cellStyle name="Standaard 4 2 3 4 2 3 3" xfId="8333" xr:uid="{FD2C41B9-A730-448A-B525-20ABB010D600}"/>
    <cellStyle name="Standaard 4 2 3 4 2 3 3 2" xfId="18522" xr:uid="{767D24D1-B01C-4D48-A9F9-49F9CF95A53B}"/>
    <cellStyle name="Standaard 4 2 3 4 2 3 3 2 2" xfId="38891" xr:uid="{FAB34458-6281-4DBB-80B7-DCD09F924C0B}"/>
    <cellStyle name="Standaard 4 2 3 4 2 3 3 3" xfId="28707" xr:uid="{5574862A-6113-435B-BD25-97189CC439D9}"/>
    <cellStyle name="Standaard 4 2 3 4 2 3 4" xfId="11430" xr:uid="{690D529E-70D5-4005-A1D7-BFD31FD018A1}"/>
    <cellStyle name="Standaard 4 2 3 4 2 3 4 2" xfId="31799" xr:uid="{4DBA180C-BE85-4277-A5AF-1DFA0EC59FCD}"/>
    <cellStyle name="Standaard 4 2 3 4 2 3 5" xfId="21615" xr:uid="{B64C0A3A-B673-480F-89BD-32C35A5F0D44}"/>
    <cellStyle name="Standaard 4 2 3 4 2 4" xfId="2097" xr:uid="{4AECB8D0-7390-4462-82A6-BE330D0F73A7}"/>
    <cellStyle name="Standaard 4 2 3 4 2 4 2" xfId="4642" xr:uid="{4BDC997B-BF4F-45DF-A42B-A984592CE876}"/>
    <cellStyle name="Standaard 4 2 3 4 2 4 2 2" xfId="8336" xr:uid="{DD865048-AB28-452C-A208-3B48549C4448}"/>
    <cellStyle name="Standaard 4 2 3 4 2 4 2 2 2" xfId="18525" xr:uid="{68C5E63A-37A9-436E-AD24-04168992CC6D}"/>
    <cellStyle name="Standaard 4 2 3 4 2 4 2 2 2 2" xfId="38894" xr:uid="{61DC7456-CA9D-4587-B92F-CEB6BF5E2C2B}"/>
    <cellStyle name="Standaard 4 2 3 4 2 4 2 2 3" xfId="28710" xr:uid="{4CD2E673-B765-45C3-B1FA-6EB1930C4DEB}"/>
    <cellStyle name="Standaard 4 2 3 4 2 4 2 3" xfId="14820" xr:uid="{621C8E17-B16B-47EC-862A-E2AF85DA6CD4}"/>
    <cellStyle name="Standaard 4 2 3 4 2 4 2 3 2" xfId="35189" xr:uid="{7F02D4BA-FAD6-4567-8F32-62E0C1ADD812}"/>
    <cellStyle name="Standaard 4 2 3 4 2 4 2 4" xfId="25005" xr:uid="{EE231028-3498-4B27-A798-B8D7D2908B33}"/>
    <cellStyle name="Standaard 4 2 3 4 2 4 3" xfId="8335" xr:uid="{7D15DB71-85BB-4DAE-BF90-4B93A095EE1A}"/>
    <cellStyle name="Standaard 4 2 3 4 2 4 3 2" xfId="18524" xr:uid="{461AFA22-4202-4407-A4B9-AF547074B9FE}"/>
    <cellStyle name="Standaard 4 2 3 4 2 4 3 2 2" xfId="38893" xr:uid="{722D2CE7-DA9F-45B7-AAD7-B855B6561236}"/>
    <cellStyle name="Standaard 4 2 3 4 2 4 3 3" xfId="28709" xr:uid="{3A78A92A-0F9E-4752-BA5A-3AE62948AB00}"/>
    <cellStyle name="Standaard 4 2 3 4 2 4 4" xfId="12277" xr:uid="{3CD4DB20-5D46-4589-885D-CEA0E53A039F}"/>
    <cellStyle name="Standaard 4 2 3 4 2 4 4 2" xfId="32646" xr:uid="{7B4CEE14-E5FC-4C5F-A22B-07475998ADF4}"/>
    <cellStyle name="Standaard 4 2 3 4 2 4 5" xfId="22462" xr:uid="{723CAB10-6574-4D8B-9BF9-C60D31221E54}"/>
    <cellStyle name="Standaard 4 2 3 4 2 5" xfId="2947" xr:uid="{53EED5ED-848F-4E41-B2F0-187611B4526A}"/>
    <cellStyle name="Standaard 4 2 3 4 2 5 2" xfId="8337" xr:uid="{C95C5775-8725-4B12-A413-FFFE8CD47697}"/>
    <cellStyle name="Standaard 4 2 3 4 2 5 2 2" xfId="18526" xr:uid="{1FFCCE8C-74CA-477B-8242-622921F4735A}"/>
    <cellStyle name="Standaard 4 2 3 4 2 5 2 2 2" xfId="38895" xr:uid="{DBBB049B-C83A-4B32-8886-AA11296E3F20}"/>
    <cellStyle name="Standaard 4 2 3 4 2 5 2 3" xfId="28711" xr:uid="{439BE9C9-6992-4E9C-862D-1FEC274D6CF3}"/>
    <cellStyle name="Standaard 4 2 3 4 2 5 3" xfId="13125" xr:uid="{5F327A22-4CFA-43B5-A508-177C38FE31D3}"/>
    <cellStyle name="Standaard 4 2 3 4 2 5 3 2" xfId="33494" xr:uid="{85BD29E1-E010-4E49-A4FA-212FC2D69566}"/>
    <cellStyle name="Standaard 4 2 3 4 2 5 4" xfId="23310" xr:uid="{63265ED3-B6B8-4924-8036-9DCA62C6D4B0}"/>
    <cellStyle name="Standaard 4 2 3 4 2 6" xfId="8326" xr:uid="{06F69C44-A8DC-456B-A61D-C954F6E86E73}"/>
    <cellStyle name="Standaard 4 2 3 4 2 6 2" xfId="18515" xr:uid="{AA663228-D3DD-4C44-810F-640BAC17EE35}"/>
    <cellStyle name="Standaard 4 2 3 4 2 6 2 2" xfId="38884" xr:uid="{6F415480-904A-4EFD-9E3E-D3B4AF00B5B6}"/>
    <cellStyle name="Standaard 4 2 3 4 2 6 3" xfId="28700" xr:uid="{5C4D1CC1-BDB0-483B-AA64-BD6A1086978B}"/>
    <cellStyle name="Standaard 4 2 3 4 2 7" xfId="10582" xr:uid="{5955E9E2-9766-4D5B-B2B6-C8143C1C81E6}"/>
    <cellStyle name="Standaard 4 2 3 4 2 7 2" xfId="30951" xr:uid="{84D71330-24E5-497D-95BA-429C79A7681E}"/>
    <cellStyle name="Standaard 4 2 3 4 2 8" xfId="20767" xr:uid="{58FE7216-4C7D-40DE-B032-3BAC72DCA243}"/>
    <cellStyle name="Standaard 4 2 3 4 3" xfId="474" xr:uid="{7CF6B203-BEDD-40E1-A451-4B601336D9C0}"/>
    <cellStyle name="Standaard 4 2 3 4 3 2" xfId="932" xr:uid="{FD901D49-2786-46FA-AAA1-D66E5FFD8675}"/>
    <cellStyle name="Standaard 4 2 3 4 3 2 2" xfId="1782" xr:uid="{CD5963DE-FE4C-48E8-83FC-7967C347BF8B}"/>
    <cellStyle name="Standaard 4 2 3 4 3 2 2 2" xfId="4327" xr:uid="{B2B1CEA2-F748-476B-9B3C-D62255B2FE39}"/>
    <cellStyle name="Standaard 4 2 3 4 3 2 2 2 2" xfId="8341" xr:uid="{D7C191C1-39A6-4CD2-884C-A3AF882FF3D1}"/>
    <cellStyle name="Standaard 4 2 3 4 3 2 2 2 2 2" xfId="18530" xr:uid="{40A021D8-884A-46F1-92B8-7D71A513665A}"/>
    <cellStyle name="Standaard 4 2 3 4 3 2 2 2 2 2 2" xfId="38899" xr:uid="{5E57998C-D019-4E9E-A000-6F0FE96DEAB8}"/>
    <cellStyle name="Standaard 4 2 3 4 3 2 2 2 2 3" xfId="28715" xr:uid="{7C808774-1C72-47C9-BF0F-DEBD9F9AB880}"/>
    <cellStyle name="Standaard 4 2 3 4 3 2 2 2 3" xfId="14505" xr:uid="{5C579AB6-D211-47DB-8362-CB94FA0B34A6}"/>
    <cellStyle name="Standaard 4 2 3 4 3 2 2 2 3 2" xfId="34874" xr:uid="{B83940AD-F08A-4F8D-B9BA-D31269F49024}"/>
    <cellStyle name="Standaard 4 2 3 4 3 2 2 2 4" xfId="24690" xr:uid="{10DCB919-5F49-493D-9086-D0295765E95D}"/>
    <cellStyle name="Standaard 4 2 3 4 3 2 2 3" xfId="8340" xr:uid="{DBEA7ECA-DD67-4AD2-8A5F-420E919B8EDA}"/>
    <cellStyle name="Standaard 4 2 3 4 3 2 2 3 2" xfId="18529" xr:uid="{3F9C8B6F-F0D4-4EA7-A76F-ECF4D55B26AB}"/>
    <cellStyle name="Standaard 4 2 3 4 3 2 2 3 2 2" xfId="38898" xr:uid="{BF052012-9715-4C18-AEF4-339092FA4F91}"/>
    <cellStyle name="Standaard 4 2 3 4 3 2 2 3 3" xfId="28714" xr:uid="{282CB6B9-B51C-4BE3-96C6-CF326FDD4A8A}"/>
    <cellStyle name="Standaard 4 2 3 4 3 2 2 4" xfId="11962" xr:uid="{C5BFE643-6913-4090-890D-665F2D703A56}"/>
    <cellStyle name="Standaard 4 2 3 4 3 2 2 4 2" xfId="32331" xr:uid="{C1DF1990-F7DB-4451-B4B3-D5DC68CF56ED}"/>
    <cellStyle name="Standaard 4 2 3 4 3 2 2 5" xfId="22147" xr:uid="{97356C4B-A2B8-47B9-9729-452B5C5A860C}"/>
    <cellStyle name="Standaard 4 2 3 4 3 2 3" xfId="2629" xr:uid="{ADB5AE3C-73AB-43B6-B24F-E860C40D4C57}"/>
    <cellStyle name="Standaard 4 2 3 4 3 2 3 2" xfId="5174" xr:uid="{D7477FC1-6369-4330-9342-D93E0E1CC1EB}"/>
    <cellStyle name="Standaard 4 2 3 4 3 2 3 2 2" xfId="8343" xr:uid="{F1B766BC-5CE6-438B-BCF3-1E89259F88D9}"/>
    <cellStyle name="Standaard 4 2 3 4 3 2 3 2 2 2" xfId="18532" xr:uid="{24039B76-1D4E-4534-89FD-C693D5F144C5}"/>
    <cellStyle name="Standaard 4 2 3 4 3 2 3 2 2 2 2" xfId="38901" xr:uid="{38021493-331C-4A6B-A751-1A5E7E0EB1D9}"/>
    <cellStyle name="Standaard 4 2 3 4 3 2 3 2 2 3" xfId="28717" xr:uid="{BE5CA47D-EAAC-4B5B-89A2-DAB44B3A4253}"/>
    <cellStyle name="Standaard 4 2 3 4 3 2 3 2 3" xfId="15352" xr:uid="{89903E92-5DA0-4096-846B-6648147DDCEF}"/>
    <cellStyle name="Standaard 4 2 3 4 3 2 3 2 3 2" xfId="35721" xr:uid="{82A70789-CD22-40FE-9342-EB8F86315AFE}"/>
    <cellStyle name="Standaard 4 2 3 4 3 2 3 2 4" xfId="25537" xr:uid="{4E26AD83-5D6D-4FFA-B41E-EF7388685FA0}"/>
    <cellStyle name="Standaard 4 2 3 4 3 2 3 3" xfId="8342" xr:uid="{E33430EE-F60F-4719-9B6C-FDE982086DDF}"/>
    <cellStyle name="Standaard 4 2 3 4 3 2 3 3 2" xfId="18531" xr:uid="{99F1F3C2-334A-4283-9677-8F45D944A80F}"/>
    <cellStyle name="Standaard 4 2 3 4 3 2 3 3 2 2" xfId="38900" xr:uid="{64BCD0B2-D03D-4043-AF47-84835F3DD7D8}"/>
    <cellStyle name="Standaard 4 2 3 4 3 2 3 3 3" xfId="28716" xr:uid="{468F2213-A8FA-4B74-98E4-8662E110B74F}"/>
    <cellStyle name="Standaard 4 2 3 4 3 2 3 4" xfId="12809" xr:uid="{BEE4F544-62E7-40E5-B66E-AFC6E777E712}"/>
    <cellStyle name="Standaard 4 2 3 4 3 2 3 4 2" xfId="33178" xr:uid="{3ABD6D5E-B3C0-4063-88D3-E9B8EB441397}"/>
    <cellStyle name="Standaard 4 2 3 4 3 2 3 5" xfId="22994" xr:uid="{FC9B3610-7713-4FB8-BFB9-85A941980EAA}"/>
    <cellStyle name="Standaard 4 2 3 4 3 2 4" xfId="3479" xr:uid="{8F2095E3-DA16-41A2-B412-C647FE0642AC}"/>
    <cellStyle name="Standaard 4 2 3 4 3 2 4 2" xfId="8344" xr:uid="{5059BC07-C6AF-467D-8571-491F3BEDEB12}"/>
    <cellStyle name="Standaard 4 2 3 4 3 2 4 2 2" xfId="18533" xr:uid="{25BC34EB-E8BB-4647-8CCD-555B65B99AA4}"/>
    <cellStyle name="Standaard 4 2 3 4 3 2 4 2 2 2" xfId="38902" xr:uid="{6BB9FA13-69FA-44A2-8B21-F788089E8581}"/>
    <cellStyle name="Standaard 4 2 3 4 3 2 4 2 3" xfId="28718" xr:uid="{09951820-5E8F-4023-B267-A2472BA4EE63}"/>
    <cellStyle name="Standaard 4 2 3 4 3 2 4 3" xfId="13657" xr:uid="{A18394F6-026E-4640-8370-A1D1F5FF1E4A}"/>
    <cellStyle name="Standaard 4 2 3 4 3 2 4 3 2" xfId="34026" xr:uid="{38F251EA-488F-4369-9CEC-5F941776119A}"/>
    <cellStyle name="Standaard 4 2 3 4 3 2 4 4" xfId="23842" xr:uid="{EF511F0F-516A-4950-B493-1C6A2FBAE9B7}"/>
    <cellStyle name="Standaard 4 2 3 4 3 2 5" xfId="8339" xr:uid="{681BD2A3-A06D-4E19-B510-6976555E3531}"/>
    <cellStyle name="Standaard 4 2 3 4 3 2 5 2" xfId="18528" xr:uid="{EB2BF14E-B981-43BB-9679-1F0D0A63ECDB}"/>
    <cellStyle name="Standaard 4 2 3 4 3 2 5 2 2" xfId="38897" xr:uid="{7F686CFF-9D50-4169-8DD7-AD896F85ED1B}"/>
    <cellStyle name="Standaard 4 2 3 4 3 2 5 3" xfId="28713" xr:uid="{9D4850CD-4306-48BC-BFFF-F22276CAB458}"/>
    <cellStyle name="Standaard 4 2 3 4 3 2 6" xfId="11114" xr:uid="{AC7901DD-4E3B-477F-914A-15881B14D328}"/>
    <cellStyle name="Standaard 4 2 3 4 3 2 6 2" xfId="31483" xr:uid="{D1F47C54-8CE9-4A27-AD00-5EC505AE5D6E}"/>
    <cellStyle name="Standaard 4 2 3 4 3 2 7" xfId="21299" xr:uid="{3656FB15-3EC2-4971-8DDC-3801DE362D06}"/>
    <cellStyle name="Standaard 4 2 3 4 3 3" xfId="1358" xr:uid="{B644BCDA-D24A-4C23-894A-CB2C4FB74EC8}"/>
    <cellStyle name="Standaard 4 2 3 4 3 3 2" xfId="3903" xr:uid="{8CA55147-84F5-4320-A77C-0E8092F0AA41}"/>
    <cellStyle name="Standaard 4 2 3 4 3 3 2 2" xfId="8346" xr:uid="{E45F448E-8C31-4123-8033-9EAC1C756576}"/>
    <cellStyle name="Standaard 4 2 3 4 3 3 2 2 2" xfId="18535" xr:uid="{BAED9148-F9AC-4153-B939-DB1852D990E5}"/>
    <cellStyle name="Standaard 4 2 3 4 3 3 2 2 2 2" xfId="38904" xr:uid="{00D085D8-30EC-417F-B02B-DF5E016F328E}"/>
    <cellStyle name="Standaard 4 2 3 4 3 3 2 2 3" xfId="28720" xr:uid="{29A26F7B-1C4B-45FC-A364-1DB5015C82CA}"/>
    <cellStyle name="Standaard 4 2 3 4 3 3 2 3" xfId="14081" xr:uid="{887277BB-0A88-4E50-A0E1-6479D6E69B12}"/>
    <cellStyle name="Standaard 4 2 3 4 3 3 2 3 2" xfId="34450" xr:uid="{252F5C90-D7B2-46EA-A1D7-913BBCFB64D5}"/>
    <cellStyle name="Standaard 4 2 3 4 3 3 2 4" xfId="24266" xr:uid="{F68DF4FC-4172-4282-A719-6EBD327924EF}"/>
    <cellStyle name="Standaard 4 2 3 4 3 3 3" xfId="8345" xr:uid="{70BE5B4E-C8F7-42FE-8CD0-07B7B72789FC}"/>
    <cellStyle name="Standaard 4 2 3 4 3 3 3 2" xfId="18534" xr:uid="{A64C661F-DEF2-4EB1-BD8E-B9CE418FF73C}"/>
    <cellStyle name="Standaard 4 2 3 4 3 3 3 2 2" xfId="38903" xr:uid="{F3122F52-3A5C-48B7-815D-00F8459DA7F4}"/>
    <cellStyle name="Standaard 4 2 3 4 3 3 3 3" xfId="28719" xr:uid="{85874BD7-CF9F-4665-ACA3-5EC1DC48EC0B}"/>
    <cellStyle name="Standaard 4 2 3 4 3 3 4" xfId="11538" xr:uid="{027509E8-472D-4B06-94D7-D9BFB63F06F8}"/>
    <cellStyle name="Standaard 4 2 3 4 3 3 4 2" xfId="31907" xr:uid="{0122D250-D683-4522-8388-549CD64290F8}"/>
    <cellStyle name="Standaard 4 2 3 4 3 3 5" xfId="21723" xr:uid="{17EF4E72-71D2-436B-940B-F4FE666D8AB5}"/>
    <cellStyle name="Standaard 4 2 3 4 3 4" xfId="2205" xr:uid="{4C5B8BAC-76F3-45B5-9C97-92DC460F1F2B}"/>
    <cellStyle name="Standaard 4 2 3 4 3 4 2" xfId="4750" xr:uid="{F7E3A613-FEA5-4C8A-AAF0-8482D9089892}"/>
    <cellStyle name="Standaard 4 2 3 4 3 4 2 2" xfId="8348" xr:uid="{7051342F-6D89-4A77-A2D7-5D1689F3CC1A}"/>
    <cellStyle name="Standaard 4 2 3 4 3 4 2 2 2" xfId="18537" xr:uid="{D2583BC3-AAFD-4DDA-B51B-A260770AD7FD}"/>
    <cellStyle name="Standaard 4 2 3 4 3 4 2 2 2 2" xfId="38906" xr:uid="{F7AD7CFB-5704-4405-8EEA-B63D378F268D}"/>
    <cellStyle name="Standaard 4 2 3 4 3 4 2 2 3" xfId="28722" xr:uid="{7C5EB43B-AF62-4320-A292-33BFCDDC53C3}"/>
    <cellStyle name="Standaard 4 2 3 4 3 4 2 3" xfId="14928" xr:uid="{8BCAD204-82C6-4A42-9B67-73A2162FE2A5}"/>
    <cellStyle name="Standaard 4 2 3 4 3 4 2 3 2" xfId="35297" xr:uid="{5838A585-1C84-400B-BB6C-04F7F79A18BB}"/>
    <cellStyle name="Standaard 4 2 3 4 3 4 2 4" xfId="25113" xr:uid="{E40A4F68-A528-4C26-9895-46DC22C5A664}"/>
    <cellStyle name="Standaard 4 2 3 4 3 4 3" xfId="8347" xr:uid="{17367445-65C5-4119-BE6B-D13062849E30}"/>
    <cellStyle name="Standaard 4 2 3 4 3 4 3 2" xfId="18536" xr:uid="{B5E9B385-968B-47FB-B2D4-03BF94843403}"/>
    <cellStyle name="Standaard 4 2 3 4 3 4 3 2 2" xfId="38905" xr:uid="{FC25568C-22EF-4F34-A8A6-686B3A869B07}"/>
    <cellStyle name="Standaard 4 2 3 4 3 4 3 3" xfId="28721" xr:uid="{8E101241-4649-44FA-8447-8F4A6149F147}"/>
    <cellStyle name="Standaard 4 2 3 4 3 4 4" xfId="12385" xr:uid="{2F8804E9-DD40-400F-9BD6-EC144D0D26BB}"/>
    <cellStyle name="Standaard 4 2 3 4 3 4 4 2" xfId="32754" xr:uid="{8D81CDAC-7B44-47B8-B06B-12CBF9B0ABDF}"/>
    <cellStyle name="Standaard 4 2 3 4 3 4 5" xfId="22570" xr:uid="{66B1FDC6-A2D9-48E5-B4CD-03D23AECEAE8}"/>
    <cellStyle name="Standaard 4 2 3 4 3 5" xfId="3055" xr:uid="{ACECEDAB-E9E3-4023-A96A-EA09A4E4439B}"/>
    <cellStyle name="Standaard 4 2 3 4 3 5 2" xfId="8349" xr:uid="{B6DF8AA0-254B-48E0-B549-AE946D402A3C}"/>
    <cellStyle name="Standaard 4 2 3 4 3 5 2 2" xfId="18538" xr:uid="{BA4F1785-DDB5-467C-A81F-5E4DE1C1977E}"/>
    <cellStyle name="Standaard 4 2 3 4 3 5 2 2 2" xfId="38907" xr:uid="{AECD3701-A9BB-4B93-9474-CB1DF2BFC056}"/>
    <cellStyle name="Standaard 4 2 3 4 3 5 2 3" xfId="28723" xr:uid="{F509261E-F5E0-4BF0-B379-B12B87B9AEE4}"/>
    <cellStyle name="Standaard 4 2 3 4 3 5 3" xfId="13233" xr:uid="{1C8C1853-2B6F-4CDA-AAD0-2A31289AF75F}"/>
    <cellStyle name="Standaard 4 2 3 4 3 5 3 2" xfId="33602" xr:uid="{1B21AC49-2253-478B-88C1-950BE903FD58}"/>
    <cellStyle name="Standaard 4 2 3 4 3 5 4" xfId="23418" xr:uid="{427BDD3F-565C-447B-8107-71BDE8129174}"/>
    <cellStyle name="Standaard 4 2 3 4 3 6" xfId="8338" xr:uid="{FFFDC73F-B97B-4A0B-999F-A4DE213FB910}"/>
    <cellStyle name="Standaard 4 2 3 4 3 6 2" xfId="18527" xr:uid="{DA92E762-9CE7-4E0E-ADDF-80C74E323864}"/>
    <cellStyle name="Standaard 4 2 3 4 3 6 2 2" xfId="38896" xr:uid="{55F5592A-B7EA-4F37-A7D1-AF4A0406D1D1}"/>
    <cellStyle name="Standaard 4 2 3 4 3 6 3" xfId="28712" xr:uid="{3A5C4CF5-1C74-48BB-8BDF-12378D0AB482}"/>
    <cellStyle name="Standaard 4 2 3 4 3 7" xfId="10690" xr:uid="{4AB6F07D-9140-44E1-A7D6-E924F125B525}"/>
    <cellStyle name="Standaard 4 2 3 4 3 7 2" xfId="31059" xr:uid="{64E425AA-013D-48A5-B02D-0214A6DDBF93}"/>
    <cellStyle name="Standaard 4 2 3 4 3 8" xfId="20875" xr:uid="{7B9394CA-09EA-4E88-B872-8EBDEBFCFC77}"/>
    <cellStyle name="Standaard 4 2 3 4 4" xfId="690" xr:uid="{04F76B1A-F72E-48B5-8921-479AEBE40795}"/>
    <cellStyle name="Standaard 4 2 3 4 4 2" xfId="1540" xr:uid="{EC5DD62F-B80C-4C91-BC65-EED3E8A3110B}"/>
    <cellStyle name="Standaard 4 2 3 4 4 2 2" xfId="4085" xr:uid="{43A1855A-2FF2-4028-9CD5-DB6F1178F726}"/>
    <cellStyle name="Standaard 4 2 3 4 4 2 2 2" xfId="8352" xr:uid="{00445EA0-BA6C-4B6A-A46E-A33ED1632E24}"/>
    <cellStyle name="Standaard 4 2 3 4 4 2 2 2 2" xfId="18541" xr:uid="{A312CEB3-9A22-48D5-A59A-FE811CEE2723}"/>
    <cellStyle name="Standaard 4 2 3 4 4 2 2 2 2 2" xfId="38910" xr:uid="{0E9A02F1-E88E-4514-BA2E-212ED13894F8}"/>
    <cellStyle name="Standaard 4 2 3 4 4 2 2 2 3" xfId="28726" xr:uid="{70A73281-309E-4113-9E05-1535C932E481}"/>
    <cellStyle name="Standaard 4 2 3 4 4 2 2 3" xfId="14263" xr:uid="{9F75D712-A3C4-4F9D-B6CF-A93989D9FCC8}"/>
    <cellStyle name="Standaard 4 2 3 4 4 2 2 3 2" xfId="34632" xr:uid="{9D3C1844-BCAA-4360-A2E8-0380FAC01AE0}"/>
    <cellStyle name="Standaard 4 2 3 4 4 2 2 4" xfId="24448" xr:uid="{F66CEB34-102D-4D42-9B98-20D768EF8901}"/>
    <cellStyle name="Standaard 4 2 3 4 4 2 3" xfId="8351" xr:uid="{71578BA4-B015-4F26-96B9-269212169192}"/>
    <cellStyle name="Standaard 4 2 3 4 4 2 3 2" xfId="18540" xr:uid="{D363A318-738F-4164-B128-A14C1270384C}"/>
    <cellStyle name="Standaard 4 2 3 4 4 2 3 2 2" xfId="38909" xr:uid="{D05E840E-D501-427B-AABD-E97836C12D52}"/>
    <cellStyle name="Standaard 4 2 3 4 4 2 3 3" xfId="28725" xr:uid="{D8A3594B-8B65-4BE1-B6F2-669972ECC4ED}"/>
    <cellStyle name="Standaard 4 2 3 4 4 2 4" xfId="11720" xr:uid="{F1EE9A06-F237-4BCF-A3B4-D21DE0A70C3B}"/>
    <cellStyle name="Standaard 4 2 3 4 4 2 4 2" xfId="32089" xr:uid="{68428A91-08E8-474A-B5FD-874FFAF59F8C}"/>
    <cellStyle name="Standaard 4 2 3 4 4 2 5" xfId="21905" xr:uid="{3B9E6252-7728-4C79-A8C2-8FDC26FF07AF}"/>
    <cellStyle name="Standaard 4 2 3 4 4 3" xfId="2387" xr:uid="{F504747E-A6E6-4080-9340-A5AF24A50366}"/>
    <cellStyle name="Standaard 4 2 3 4 4 3 2" xfId="4932" xr:uid="{0E6DF6D4-47E1-4D39-A69F-0A3FED86C6D0}"/>
    <cellStyle name="Standaard 4 2 3 4 4 3 2 2" xfId="8354" xr:uid="{49260C4C-00C8-4E73-84EC-AF320107A0ED}"/>
    <cellStyle name="Standaard 4 2 3 4 4 3 2 2 2" xfId="18543" xr:uid="{7702368A-6961-40BC-889F-90BE316D9FBE}"/>
    <cellStyle name="Standaard 4 2 3 4 4 3 2 2 2 2" xfId="38912" xr:uid="{445FDEAE-23C7-42CD-9412-0C6D4A4A3946}"/>
    <cellStyle name="Standaard 4 2 3 4 4 3 2 2 3" xfId="28728" xr:uid="{ACB28A23-84AF-4219-9A53-413B86E8596B}"/>
    <cellStyle name="Standaard 4 2 3 4 4 3 2 3" xfId="15110" xr:uid="{FAC30BD4-E31C-4F9C-9E4E-CEE7BE356839}"/>
    <cellStyle name="Standaard 4 2 3 4 4 3 2 3 2" xfId="35479" xr:uid="{1D58939D-CD5A-406D-B688-EA9F2BA3F5ED}"/>
    <cellStyle name="Standaard 4 2 3 4 4 3 2 4" xfId="25295" xr:uid="{0421F2CC-827E-42AC-AC91-80838F2F3A8F}"/>
    <cellStyle name="Standaard 4 2 3 4 4 3 3" xfId="8353" xr:uid="{126CD24A-B67C-4198-8A5C-F85C9887F3DB}"/>
    <cellStyle name="Standaard 4 2 3 4 4 3 3 2" xfId="18542" xr:uid="{0160D67F-AD6B-4E8C-8D9C-9B52601450D6}"/>
    <cellStyle name="Standaard 4 2 3 4 4 3 3 2 2" xfId="38911" xr:uid="{0E0B31EC-E2F9-4222-9AC3-3244AFE67FE0}"/>
    <cellStyle name="Standaard 4 2 3 4 4 3 3 3" xfId="28727" xr:uid="{D2CD1171-810F-4FE8-8609-543E5641AF99}"/>
    <cellStyle name="Standaard 4 2 3 4 4 3 4" xfId="12567" xr:uid="{D85DF623-C23C-473E-8ED6-E8783A329183}"/>
    <cellStyle name="Standaard 4 2 3 4 4 3 4 2" xfId="32936" xr:uid="{8EC04529-D54E-4925-876B-4C707BF3ABC4}"/>
    <cellStyle name="Standaard 4 2 3 4 4 3 5" xfId="22752" xr:uid="{21435980-CE5F-4587-92D6-9D0CF4261F2A}"/>
    <cellStyle name="Standaard 4 2 3 4 4 4" xfId="3237" xr:uid="{0503777C-68BF-4CBD-8550-E4E9F977FFC0}"/>
    <cellStyle name="Standaard 4 2 3 4 4 4 2" xfId="8355" xr:uid="{3157460C-9BF3-4173-AC36-D488A57891CB}"/>
    <cellStyle name="Standaard 4 2 3 4 4 4 2 2" xfId="18544" xr:uid="{2439BA0B-66F0-412E-8613-0F4FC018A676}"/>
    <cellStyle name="Standaard 4 2 3 4 4 4 2 2 2" xfId="38913" xr:uid="{A6384605-EA5B-4C3F-BDAB-4DC8007DBDF6}"/>
    <cellStyle name="Standaard 4 2 3 4 4 4 2 3" xfId="28729" xr:uid="{11CEB461-FCF9-4987-ADA4-C91E452158A1}"/>
    <cellStyle name="Standaard 4 2 3 4 4 4 3" xfId="13415" xr:uid="{A0EFB59E-79D2-4577-B298-093D7D188E48}"/>
    <cellStyle name="Standaard 4 2 3 4 4 4 3 2" xfId="33784" xr:uid="{7CA66EB4-FF15-46ED-983C-853D8CB19CB9}"/>
    <cellStyle name="Standaard 4 2 3 4 4 4 4" xfId="23600" xr:uid="{DA9B3C6F-8162-4718-80F7-59C987ACA195}"/>
    <cellStyle name="Standaard 4 2 3 4 4 5" xfId="8350" xr:uid="{BF064EE0-A097-4DE2-BE10-DDA04AED80EB}"/>
    <cellStyle name="Standaard 4 2 3 4 4 5 2" xfId="18539" xr:uid="{786465C6-66CF-4D43-A2F6-3392EB71419E}"/>
    <cellStyle name="Standaard 4 2 3 4 4 5 2 2" xfId="38908" xr:uid="{95F7A620-D216-4DAD-9096-C42FEF3288C9}"/>
    <cellStyle name="Standaard 4 2 3 4 4 5 3" xfId="28724" xr:uid="{5574B9F7-3541-45FA-AF47-A22E1BE6C695}"/>
    <cellStyle name="Standaard 4 2 3 4 4 6" xfId="10872" xr:uid="{E49A9B31-0F02-4466-8F59-083A42F1884E}"/>
    <cellStyle name="Standaard 4 2 3 4 4 6 2" xfId="31241" xr:uid="{1EC03F61-8D0B-49BF-90DC-4DFBE1E9E219}"/>
    <cellStyle name="Standaard 4 2 3 4 4 7" xfId="21057" xr:uid="{337257B4-AE64-43DC-80DF-239932A3B88C}"/>
    <cellStyle name="Standaard 4 2 3 4 5" xfId="1116" xr:uid="{B77B3086-3AB9-4457-9A74-CD564074617B}"/>
    <cellStyle name="Standaard 4 2 3 4 5 2" xfId="3661" xr:uid="{EF23BE7F-0649-41EA-8D57-F52C75198D25}"/>
    <cellStyle name="Standaard 4 2 3 4 5 2 2" xfId="8357" xr:uid="{EEDE6B77-AA31-4740-8464-7658AE749C1D}"/>
    <cellStyle name="Standaard 4 2 3 4 5 2 2 2" xfId="18546" xr:uid="{F52B8BE3-7923-4B8A-8CBF-2D8236046F7B}"/>
    <cellStyle name="Standaard 4 2 3 4 5 2 2 2 2" xfId="38915" xr:uid="{A291C920-80C9-4FC1-98D8-29A23F88F5FE}"/>
    <cellStyle name="Standaard 4 2 3 4 5 2 2 3" xfId="28731" xr:uid="{C0B8417C-971B-4163-8D6A-083CA471289E}"/>
    <cellStyle name="Standaard 4 2 3 4 5 2 3" xfId="13839" xr:uid="{9449D26B-C463-4E08-9962-4C8DA860BC3D}"/>
    <cellStyle name="Standaard 4 2 3 4 5 2 3 2" xfId="34208" xr:uid="{56184799-BC9F-4940-AF02-24114D371A3D}"/>
    <cellStyle name="Standaard 4 2 3 4 5 2 4" xfId="24024" xr:uid="{5EA7200E-EA1F-4165-B17D-A1996B14217C}"/>
    <cellStyle name="Standaard 4 2 3 4 5 3" xfId="8356" xr:uid="{290A4991-826B-48FF-A787-9557ED8C8487}"/>
    <cellStyle name="Standaard 4 2 3 4 5 3 2" xfId="18545" xr:uid="{C174638F-980D-4EDE-A8D7-0B75F5A84FB1}"/>
    <cellStyle name="Standaard 4 2 3 4 5 3 2 2" xfId="38914" xr:uid="{DF2EFB61-7289-4137-9BD2-C7A628D730AE}"/>
    <cellStyle name="Standaard 4 2 3 4 5 3 3" xfId="28730" xr:uid="{039F6B0C-0872-406A-B17B-A49791924565}"/>
    <cellStyle name="Standaard 4 2 3 4 5 4" xfId="11296" xr:uid="{21098A79-5AA2-42A6-B6E6-9C05A6E11540}"/>
    <cellStyle name="Standaard 4 2 3 4 5 4 2" xfId="31665" xr:uid="{CB18A74F-08F2-48C7-85B0-1B33CB32A362}"/>
    <cellStyle name="Standaard 4 2 3 4 5 5" xfId="21481" xr:uid="{2FA6D4AC-D931-4258-8C92-D00D1945B737}"/>
    <cellStyle name="Standaard 4 2 3 4 6" xfId="1963" xr:uid="{7172FD1E-B785-4E48-A479-DAF62302264B}"/>
    <cellStyle name="Standaard 4 2 3 4 6 2" xfId="4508" xr:uid="{6C0CA2EF-6CAD-4379-849F-FEC98D5DC09C}"/>
    <cellStyle name="Standaard 4 2 3 4 6 2 2" xfId="8359" xr:uid="{173C289B-614C-408D-AA61-DE1B207B10DA}"/>
    <cellStyle name="Standaard 4 2 3 4 6 2 2 2" xfId="18548" xr:uid="{C9441671-525A-4945-A582-E32BCA36EEF6}"/>
    <cellStyle name="Standaard 4 2 3 4 6 2 2 2 2" xfId="38917" xr:uid="{3CE0D859-D2FE-4E4E-B706-060D24C92556}"/>
    <cellStyle name="Standaard 4 2 3 4 6 2 2 3" xfId="28733" xr:uid="{7379FB87-B2B9-4FD9-B293-0C87ACA8AA66}"/>
    <cellStyle name="Standaard 4 2 3 4 6 2 3" xfId="14686" xr:uid="{0546B88B-C08E-4B0F-916F-DF0AB3D953AF}"/>
    <cellStyle name="Standaard 4 2 3 4 6 2 3 2" xfId="35055" xr:uid="{78CAE6D9-86E8-404B-A5B1-31E1823C7110}"/>
    <cellStyle name="Standaard 4 2 3 4 6 2 4" xfId="24871" xr:uid="{8205F43C-EE88-4CCE-869B-56A930258098}"/>
    <cellStyle name="Standaard 4 2 3 4 6 3" xfId="8358" xr:uid="{185118E1-F096-4CB1-866C-3A70900FC4B0}"/>
    <cellStyle name="Standaard 4 2 3 4 6 3 2" xfId="18547" xr:uid="{20C3A9DF-25CF-491C-ADD6-3C7AA0A51D26}"/>
    <cellStyle name="Standaard 4 2 3 4 6 3 2 2" xfId="38916" xr:uid="{3E787C86-8E9E-4B6D-ACCA-98B535FA996D}"/>
    <cellStyle name="Standaard 4 2 3 4 6 3 3" xfId="28732" xr:uid="{DAC123BB-D107-43DD-8003-066F37857B60}"/>
    <cellStyle name="Standaard 4 2 3 4 6 4" xfId="12143" xr:uid="{16E3C2CC-83FE-4631-BE94-B0C6C97CEE13}"/>
    <cellStyle name="Standaard 4 2 3 4 6 4 2" xfId="32512" xr:uid="{84F4E45D-7E33-41E7-AACE-B7B0294AD5F5}"/>
    <cellStyle name="Standaard 4 2 3 4 6 5" xfId="22328" xr:uid="{D9DF5115-6940-4750-9D22-79BD48EF282D}"/>
    <cellStyle name="Standaard 4 2 3 4 7" xfId="2813" xr:uid="{E1D1A3B6-6AEC-4355-943C-8B11490B90D8}"/>
    <cellStyle name="Standaard 4 2 3 4 7 2" xfId="8360" xr:uid="{4E68BD9A-3296-4126-ADF5-BC4588CCFB57}"/>
    <cellStyle name="Standaard 4 2 3 4 7 2 2" xfId="18549" xr:uid="{2A75DE91-3053-4732-8CE8-E7A27EFDB168}"/>
    <cellStyle name="Standaard 4 2 3 4 7 2 2 2" xfId="38918" xr:uid="{419BE5AC-BF66-4D1A-B365-5C47839A4BD8}"/>
    <cellStyle name="Standaard 4 2 3 4 7 2 3" xfId="28734" xr:uid="{FB892CE0-E682-47E9-B471-732EA59BE26E}"/>
    <cellStyle name="Standaard 4 2 3 4 7 3" xfId="12991" xr:uid="{89A835BB-B458-416D-8072-ADF33A14F4CB}"/>
    <cellStyle name="Standaard 4 2 3 4 7 3 2" xfId="33360" xr:uid="{47EA09A7-5663-4AB0-BDEB-187DEBEBA5D5}"/>
    <cellStyle name="Standaard 4 2 3 4 7 4" xfId="23176" xr:uid="{F519BFB0-A7BD-4E5D-B6C6-2C2E12F4CAEC}"/>
    <cellStyle name="Standaard 4 2 3 4 8" xfId="8325" xr:uid="{2C041E3B-5991-4EAF-B6A0-936A93FB6AA4}"/>
    <cellStyle name="Standaard 4 2 3 4 8 2" xfId="18514" xr:uid="{C9CBF905-5488-4462-B517-2C2CEC2F12B9}"/>
    <cellStyle name="Standaard 4 2 3 4 8 2 2" xfId="38883" xr:uid="{8F5A836C-02F5-4301-A9C8-3BCF1EB5F14C}"/>
    <cellStyle name="Standaard 4 2 3 4 8 3" xfId="28699" xr:uid="{03E3EC07-BE1A-4B8B-920E-DC2C267E147D}"/>
    <cellStyle name="Standaard 4 2 3 4 9" xfId="10448" xr:uid="{4F966F70-7F28-414F-A879-07FB8F5A3A0A}"/>
    <cellStyle name="Standaard 4 2 3 4 9 2" xfId="30817" xr:uid="{1220F491-67A6-492A-B67B-76064066DC39}"/>
    <cellStyle name="Standaard 4 2 3 5" xfId="200" xr:uid="{3880C648-22E8-42A0-A53E-119BC4A146A8}"/>
    <cellStyle name="Standaard 4 2 3 5 2" xfId="758" xr:uid="{E32FB916-17CC-43F8-8742-2B33CA7A82D0}"/>
    <cellStyle name="Standaard 4 2 3 5 2 2" xfId="1608" xr:uid="{313156A9-E2EC-4501-9A79-47DF14FA749A}"/>
    <cellStyle name="Standaard 4 2 3 5 2 2 2" xfId="4153" xr:uid="{F66F9F9F-519C-4CA7-A111-C480B161BCE7}"/>
    <cellStyle name="Standaard 4 2 3 5 2 2 2 2" xfId="8364" xr:uid="{972FF426-60A2-4A5E-AFB6-7453BDAD0225}"/>
    <cellStyle name="Standaard 4 2 3 5 2 2 2 2 2" xfId="18553" xr:uid="{428A3109-6248-4AB6-9625-F241CD8BB103}"/>
    <cellStyle name="Standaard 4 2 3 5 2 2 2 2 2 2" xfId="38922" xr:uid="{5825905A-06B0-4074-BD5D-4CF70B950637}"/>
    <cellStyle name="Standaard 4 2 3 5 2 2 2 2 3" xfId="28738" xr:uid="{6EE64D6D-F257-49D3-901B-75401FDB913A}"/>
    <cellStyle name="Standaard 4 2 3 5 2 2 2 3" xfId="14331" xr:uid="{9440A4D9-DFE3-4655-840A-32AED3BC5614}"/>
    <cellStyle name="Standaard 4 2 3 5 2 2 2 3 2" xfId="34700" xr:uid="{CA81B5AD-8DB3-4014-B5CA-99BA0234A7EF}"/>
    <cellStyle name="Standaard 4 2 3 5 2 2 2 4" xfId="24516" xr:uid="{2B517F5E-C5EC-4A5E-8213-DD2ED3C12B47}"/>
    <cellStyle name="Standaard 4 2 3 5 2 2 3" xfId="8363" xr:uid="{A8E8948F-CC81-431F-8052-980676F1F41F}"/>
    <cellStyle name="Standaard 4 2 3 5 2 2 3 2" xfId="18552" xr:uid="{8EB1C848-A047-47AE-878A-CF3E2A355F13}"/>
    <cellStyle name="Standaard 4 2 3 5 2 2 3 2 2" xfId="38921" xr:uid="{F91C86FE-A86A-4195-A1E4-C3F15505FD71}"/>
    <cellStyle name="Standaard 4 2 3 5 2 2 3 3" xfId="28737" xr:uid="{78D25E08-31C1-4CB6-A794-3A54819F8E53}"/>
    <cellStyle name="Standaard 4 2 3 5 2 2 4" xfId="11788" xr:uid="{4DAF114D-A07A-4C24-A0B7-924B9A7C16CC}"/>
    <cellStyle name="Standaard 4 2 3 5 2 2 4 2" xfId="32157" xr:uid="{A618A061-CC7D-42CC-819A-1677F8AE9640}"/>
    <cellStyle name="Standaard 4 2 3 5 2 2 5" xfId="21973" xr:uid="{5BCC2DCC-A1FF-4EE3-9D13-A4F990482242}"/>
    <cellStyle name="Standaard 4 2 3 5 2 3" xfId="2455" xr:uid="{70B2F56A-48B0-4E86-9578-4C0F7274FD56}"/>
    <cellStyle name="Standaard 4 2 3 5 2 3 2" xfId="5000" xr:uid="{FCC9EE77-71F3-4012-966E-61C3644DF618}"/>
    <cellStyle name="Standaard 4 2 3 5 2 3 2 2" xfId="8366" xr:uid="{D192CB28-CA6F-422D-9E3F-0815D84998FD}"/>
    <cellStyle name="Standaard 4 2 3 5 2 3 2 2 2" xfId="18555" xr:uid="{285E07F1-354A-4269-87A0-4D3388EFEB79}"/>
    <cellStyle name="Standaard 4 2 3 5 2 3 2 2 2 2" xfId="38924" xr:uid="{308B86C7-EA21-479D-8B2B-978491BD92C7}"/>
    <cellStyle name="Standaard 4 2 3 5 2 3 2 2 3" xfId="28740" xr:uid="{A91BE872-54FF-4F9B-BD07-94D4E1CBE806}"/>
    <cellStyle name="Standaard 4 2 3 5 2 3 2 3" xfId="15178" xr:uid="{5A9479B8-BDA7-4329-93C3-93593B489B2E}"/>
    <cellStyle name="Standaard 4 2 3 5 2 3 2 3 2" xfId="35547" xr:uid="{AA5AD0DC-D568-4BA3-B067-51845AF0FEEE}"/>
    <cellStyle name="Standaard 4 2 3 5 2 3 2 4" xfId="25363" xr:uid="{86E270EF-09CF-4B99-8A20-41560818654E}"/>
    <cellStyle name="Standaard 4 2 3 5 2 3 3" xfId="8365" xr:uid="{6012FCB7-9F14-4D75-A661-399039953B15}"/>
    <cellStyle name="Standaard 4 2 3 5 2 3 3 2" xfId="18554" xr:uid="{2973D168-123E-40BC-A518-2151FF6F0BED}"/>
    <cellStyle name="Standaard 4 2 3 5 2 3 3 2 2" xfId="38923" xr:uid="{709A019F-724C-4A27-B234-717F7547D7DC}"/>
    <cellStyle name="Standaard 4 2 3 5 2 3 3 3" xfId="28739" xr:uid="{E14481F2-3EB9-4735-ACF5-DC9BA33C7F3E}"/>
    <cellStyle name="Standaard 4 2 3 5 2 3 4" xfId="12635" xr:uid="{265CD5BB-791A-4DA8-9A2D-D69F31F58605}"/>
    <cellStyle name="Standaard 4 2 3 5 2 3 4 2" xfId="33004" xr:uid="{0AA25ADD-5559-44D1-B524-AD6EFD173F37}"/>
    <cellStyle name="Standaard 4 2 3 5 2 3 5" xfId="22820" xr:uid="{6CF183A3-B20D-4D1B-B001-665B93FB3B45}"/>
    <cellStyle name="Standaard 4 2 3 5 2 4" xfId="3305" xr:uid="{E575B4DF-5CBC-4E90-9C98-1F650E45BCE6}"/>
    <cellStyle name="Standaard 4 2 3 5 2 4 2" xfId="8367" xr:uid="{494D7139-CFD4-484B-A695-AB725EB046F5}"/>
    <cellStyle name="Standaard 4 2 3 5 2 4 2 2" xfId="18556" xr:uid="{C670BD12-BF4A-4E0C-8F64-62F29B2D74A1}"/>
    <cellStyle name="Standaard 4 2 3 5 2 4 2 2 2" xfId="38925" xr:uid="{8B07615D-572F-43C9-AD5D-CC918AA0215E}"/>
    <cellStyle name="Standaard 4 2 3 5 2 4 2 3" xfId="28741" xr:uid="{3CFFAFB4-08B6-4C90-998B-0D17695957FD}"/>
    <cellStyle name="Standaard 4 2 3 5 2 4 3" xfId="13483" xr:uid="{3E6361FA-6FDE-48A6-B435-27BA11CB11E1}"/>
    <cellStyle name="Standaard 4 2 3 5 2 4 3 2" xfId="33852" xr:uid="{64AD879A-B447-411C-BAF4-E110EB25A6B3}"/>
    <cellStyle name="Standaard 4 2 3 5 2 4 4" xfId="23668" xr:uid="{99C5A42E-B030-4E15-AADA-98F8E0AF19BF}"/>
    <cellStyle name="Standaard 4 2 3 5 2 5" xfId="8362" xr:uid="{E973BB87-5CAC-41FC-828F-B66884CD3EB0}"/>
    <cellStyle name="Standaard 4 2 3 5 2 5 2" xfId="18551" xr:uid="{0002F0C0-7FC4-4DCC-AD16-E01D600FB314}"/>
    <cellStyle name="Standaard 4 2 3 5 2 5 2 2" xfId="38920" xr:uid="{DA8D871F-B927-471E-ABC4-1399AF121D65}"/>
    <cellStyle name="Standaard 4 2 3 5 2 5 3" xfId="28736" xr:uid="{79BCC462-3ECC-4D1C-AEBD-FCCE5EBA84A6}"/>
    <cellStyle name="Standaard 4 2 3 5 2 6" xfId="10940" xr:uid="{369387EE-CAB9-4E70-B24D-15AFCAB51516}"/>
    <cellStyle name="Standaard 4 2 3 5 2 6 2" xfId="31309" xr:uid="{C86E141B-0F78-4524-BF01-ADA442F6EBF2}"/>
    <cellStyle name="Standaard 4 2 3 5 2 7" xfId="21125" xr:uid="{34EB2A0A-F973-49D3-8AEA-DE2158FC5EDF}"/>
    <cellStyle name="Standaard 4 2 3 5 3" xfId="1184" xr:uid="{3BD4EAD2-D992-4A74-94CF-CC02740F7CC6}"/>
    <cellStyle name="Standaard 4 2 3 5 3 2" xfId="3729" xr:uid="{FAACC7FF-FB50-472D-AEC2-713BC661E69A}"/>
    <cellStyle name="Standaard 4 2 3 5 3 2 2" xfId="8369" xr:uid="{F69B9720-6DCC-4710-89F1-B7CE1193E588}"/>
    <cellStyle name="Standaard 4 2 3 5 3 2 2 2" xfId="18558" xr:uid="{36F8AFE9-D9AD-4F03-A05D-CBF013E05C8C}"/>
    <cellStyle name="Standaard 4 2 3 5 3 2 2 2 2" xfId="38927" xr:uid="{C9F42BE6-46F6-4EED-9D9D-A51FEF5EBBD7}"/>
    <cellStyle name="Standaard 4 2 3 5 3 2 2 3" xfId="28743" xr:uid="{F236A2B3-39D1-437E-860C-B3817AA51F41}"/>
    <cellStyle name="Standaard 4 2 3 5 3 2 3" xfId="13907" xr:uid="{C4E448D2-B3CD-4220-A180-B12242F20F3A}"/>
    <cellStyle name="Standaard 4 2 3 5 3 2 3 2" xfId="34276" xr:uid="{AC920613-EAFD-4ECD-9CD0-B1317B31DDB3}"/>
    <cellStyle name="Standaard 4 2 3 5 3 2 4" xfId="24092" xr:uid="{A24ACC6C-E631-416C-8F41-4EE46D94058F}"/>
    <cellStyle name="Standaard 4 2 3 5 3 3" xfId="8368" xr:uid="{2F9A3908-0AB9-4257-9832-E9C02898E8B8}"/>
    <cellStyle name="Standaard 4 2 3 5 3 3 2" xfId="18557" xr:uid="{14393BC2-AFAE-4C42-93EF-CFA1023D9627}"/>
    <cellStyle name="Standaard 4 2 3 5 3 3 2 2" xfId="38926" xr:uid="{647191AC-522A-4F4C-8EDA-C5E85AB49214}"/>
    <cellStyle name="Standaard 4 2 3 5 3 3 3" xfId="28742" xr:uid="{2AB9D06A-8341-45C0-A53C-E6CA108AAF17}"/>
    <cellStyle name="Standaard 4 2 3 5 3 4" xfId="11364" xr:uid="{03A8AB27-B024-4E13-B5C3-84A2152917AA}"/>
    <cellStyle name="Standaard 4 2 3 5 3 4 2" xfId="31733" xr:uid="{1773DC0F-FDB2-4DC3-8DCC-404DA99D7C0C}"/>
    <cellStyle name="Standaard 4 2 3 5 3 5" xfId="21549" xr:uid="{850B2F46-E540-48FA-A522-46C25ED757B5}"/>
    <cellStyle name="Standaard 4 2 3 5 4" xfId="2031" xr:uid="{3D2A1E99-9CF7-4148-8812-65A99A7E6691}"/>
    <cellStyle name="Standaard 4 2 3 5 4 2" xfId="4576" xr:uid="{CD241158-4186-40C3-B3F7-F8D62DF8AEE1}"/>
    <cellStyle name="Standaard 4 2 3 5 4 2 2" xfId="8371" xr:uid="{80002DED-7505-49DA-88AF-D77AEB437B7C}"/>
    <cellStyle name="Standaard 4 2 3 5 4 2 2 2" xfId="18560" xr:uid="{F05EE59B-B5F1-4572-8C8B-4C91A88FEF41}"/>
    <cellStyle name="Standaard 4 2 3 5 4 2 2 2 2" xfId="38929" xr:uid="{4D3007C9-3B83-453E-A610-7DA36C05C33C}"/>
    <cellStyle name="Standaard 4 2 3 5 4 2 2 3" xfId="28745" xr:uid="{159CCF1C-95B2-4A04-A5EC-F81029EB9A51}"/>
    <cellStyle name="Standaard 4 2 3 5 4 2 3" xfId="14754" xr:uid="{902760A8-FB5D-4069-9A1B-0707C2D28564}"/>
    <cellStyle name="Standaard 4 2 3 5 4 2 3 2" xfId="35123" xr:uid="{C3C3B692-E7BB-493B-9509-AAB1267DE50A}"/>
    <cellStyle name="Standaard 4 2 3 5 4 2 4" xfId="24939" xr:uid="{2B69D240-1564-47C9-B36A-8FE708CBD375}"/>
    <cellStyle name="Standaard 4 2 3 5 4 3" xfId="8370" xr:uid="{B60CC072-34BD-4A51-8CF3-65462E23075D}"/>
    <cellStyle name="Standaard 4 2 3 5 4 3 2" xfId="18559" xr:uid="{F9781DA8-7685-40AD-869F-07C8268998C0}"/>
    <cellStyle name="Standaard 4 2 3 5 4 3 2 2" xfId="38928" xr:uid="{3FC03624-908E-4477-A2E5-9F553E558C42}"/>
    <cellStyle name="Standaard 4 2 3 5 4 3 3" xfId="28744" xr:uid="{C1445497-0118-418D-985A-75E141E410E5}"/>
    <cellStyle name="Standaard 4 2 3 5 4 4" xfId="12211" xr:uid="{3C84CB30-EAFE-48DC-AD38-FB4EDDFE980E}"/>
    <cellStyle name="Standaard 4 2 3 5 4 4 2" xfId="32580" xr:uid="{C5139547-F2BE-48CF-B107-6F54ABECB200}"/>
    <cellStyle name="Standaard 4 2 3 5 4 5" xfId="22396" xr:uid="{E6278B34-938D-4A34-BE1C-AABDBE2AA24B}"/>
    <cellStyle name="Standaard 4 2 3 5 5" xfId="2881" xr:uid="{5A0159C7-175F-4C05-9C52-5211DA4D9940}"/>
    <cellStyle name="Standaard 4 2 3 5 5 2" xfId="8372" xr:uid="{77630F7D-6023-4DD6-A27B-391E8356AB02}"/>
    <cellStyle name="Standaard 4 2 3 5 5 2 2" xfId="18561" xr:uid="{67CB90BF-415E-4B84-8237-2B509444A499}"/>
    <cellStyle name="Standaard 4 2 3 5 5 2 2 2" xfId="38930" xr:uid="{5E801378-5097-4D00-A1C9-DF02F500AC29}"/>
    <cellStyle name="Standaard 4 2 3 5 5 2 3" xfId="28746" xr:uid="{6BB67D10-9972-44FC-A381-AB3E4BE05978}"/>
    <cellStyle name="Standaard 4 2 3 5 5 3" xfId="13059" xr:uid="{6406A955-61A1-4B88-8779-75C3C90021FD}"/>
    <cellStyle name="Standaard 4 2 3 5 5 3 2" xfId="33428" xr:uid="{8F4CA071-6879-4D32-93AF-B8AA7E1D162F}"/>
    <cellStyle name="Standaard 4 2 3 5 5 4" xfId="23244" xr:uid="{818905C4-4CC7-4E0D-BD95-FD08F64FB283}"/>
    <cellStyle name="Standaard 4 2 3 5 6" xfId="8361" xr:uid="{681188C7-FE50-4CF8-8861-3AA4459C9C8E}"/>
    <cellStyle name="Standaard 4 2 3 5 6 2" xfId="18550" xr:uid="{FB1BA101-2071-4AC9-8F7D-0EA4168053E0}"/>
    <cellStyle name="Standaard 4 2 3 5 6 2 2" xfId="38919" xr:uid="{98FFF3B0-3FAA-4FE7-A41C-0EEDD5B7702A}"/>
    <cellStyle name="Standaard 4 2 3 5 6 3" xfId="28735" xr:uid="{06381428-B799-4931-B87F-564ADAA8534C}"/>
    <cellStyle name="Standaard 4 2 3 5 7" xfId="10516" xr:uid="{9845363B-ACE6-4509-8ACC-407D6548555D}"/>
    <cellStyle name="Standaard 4 2 3 5 7 2" xfId="30885" xr:uid="{861576C1-0F7E-42F3-8C2D-313DE0A2CB21}"/>
    <cellStyle name="Standaard 4 2 3 5 8" xfId="20701" xr:uid="{2EE83B9A-BBD5-4B81-8A86-9EFA917DC1A5}"/>
    <cellStyle name="Standaard 4 2 3 6" xfId="470" xr:uid="{A33D49AD-7454-45BB-8763-635A7E6F2AFC}"/>
    <cellStyle name="Standaard 4 2 3 6 2" xfId="928" xr:uid="{7468151F-4D72-4DF4-95B5-1693D571F95B}"/>
    <cellStyle name="Standaard 4 2 3 6 2 2" xfId="1778" xr:uid="{C545AB39-1977-4BB4-8C43-AA2661ABD8C3}"/>
    <cellStyle name="Standaard 4 2 3 6 2 2 2" xfId="4323" xr:uid="{273F8A26-6F43-4EF0-BFEB-3616EE81020C}"/>
    <cellStyle name="Standaard 4 2 3 6 2 2 2 2" xfId="8376" xr:uid="{3CF4C8A4-0780-4374-9CDC-7B4597CFADE9}"/>
    <cellStyle name="Standaard 4 2 3 6 2 2 2 2 2" xfId="18565" xr:uid="{019AA0EE-3047-4977-B3BC-EB6CF79FE444}"/>
    <cellStyle name="Standaard 4 2 3 6 2 2 2 2 2 2" xfId="38934" xr:uid="{709A486A-58E2-4D92-B5AB-BCABD2ADF80D}"/>
    <cellStyle name="Standaard 4 2 3 6 2 2 2 2 3" xfId="28750" xr:uid="{07B47308-915A-4589-8C76-37A6B6469DF1}"/>
    <cellStyle name="Standaard 4 2 3 6 2 2 2 3" xfId="14501" xr:uid="{B23A10CE-AE17-419B-A640-BE246A37EC99}"/>
    <cellStyle name="Standaard 4 2 3 6 2 2 2 3 2" xfId="34870" xr:uid="{34E9E063-5DF3-401F-9978-5C684F7DFE01}"/>
    <cellStyle name="Standaard 4 2 3 6 2 2 2 4" xfId="24686" xr:uid="{F35A1EC6-F0FD-4DDF-AED0-3AE6983E6856}"/>
    <cellStyle name="Standaard 4 2 3 6 2 2 3" xfId="8375" xr:uid="{137978CB-C4F0-40E3-90CF-CA1A15985442}"/>
    <cellStyle name="Standaard 4 2 3 6 2 2 3 2" xfId="18564" xr:uid="{B117A60F-E5B9-4E66-A371-C1000504B3EE}"/>
    <cellStyle name="Standaard 4 2 3 6 2 2 3 2 2" xfId="38933" xr:uid="{F56485EB-0CAF-4C20-AB25-900E08D8E245}"/>
    <cellStyle name="Standaard 4 2 3 6 2 2 3 3" xfId="28749" xr:uid="{97C4C71A-EC1C-46CD-A5BC-AE6FF0CFCD64}"/>
    <cellStyle name="Standaard 4 2 3 6 2 2 4" xfId="11958" xr:uid="{7068953D-DF06-4F1B-9DED-75E928B8B2DC}"/>
    <cellStyle name="Standaard 4 2 3 6 2 2 4 2" xfId="32327" xr:uid="{3494C4DF-7CE1-48E2-B1DE-4679233BC5E8}"/>
    <cellStyle name="Standaard 4 2 3 6 2 2 5" xfId="22143" xr:uid="{775AE22D-0378-4932-8E1A-9ED051E00474}"/>
    <cellStyle name="Standaard 4 2 3 6 2 3" xfId="2625" xr:uid="{A7F00B78-158F-4FFA-84CC-C15FF4082BCE}"/>
    <cellStyle name="Standaard 4 2 3 6 2 3 2" xfId="5170" xr:uid="{704A023F-2D16-4F66-9F63-5959BE6085F4}"/>
    <cellStyle name="Standaard 4 2 3 6 2 3 2 2" xfId="8378" xr:uid="{C5C60F86-E5D6-4059-8913-7A10346CF64F}"/>
    <cellStyle name="Standaard 4 2 3 6 2 3 2 2 2" xfId="18567" xr:uid="{2D03AE9E-4C7A-4DD9-BC23-22CD95C6D505}"/>
    <cellStyle name="Standaard 4 2 3 6 2 3 2 2 2 2" xfId="38936" xr:uid="{520CDB6E-8F2E-49FD-821D-2FDD9596D04A}"/>
    <cellStyle name="Standaard 4 2 3 6 2 3 2 2 3" xfId="28752" xr:uid="{7CB41E73-C4E0-414C-A99A-E0067768BF79}"/>
    <cellStyle name="Standaard 4 2 3 6 2 3 2 3" xfId="15348" xr:uid="{80FAE542-9238-44B2-A780-B95191DA6A66}"/>
    <cellStyle name="Standaard 4 2 3 6 2 3 2 3 2" xfId="35717" xr:uid="{AE510A73-A148-4D43-BDE5-3F68F917B968}"/>
    <cellStyle name="Standaard 4 2 3 6 2 3 2 4" xfId="25533" xr:uid="{6260AF3B-E7FA-4DB5-9C07-D7975367ABD7}"/>
    <cellStyle name="Standaard 4 2 3 6 2 3 3" xfId="8377" xr:uid="{5D480640-EA5B-45CD-92B2-74D2BFAC8348}"/>
    <cellStyle name="Standaard 4 2 3 6 2 3 3 2" xfId="18566" xr:uid="{1D31C5DD-5AAD-4B85-999F-999377BBFCEC}"/>
    <cellStyle name="Standaard 4 2 3 6 2 3 3 2 2" xfId="38935" xr:uid="{199D882D-B778-46F2-85BE-71C690345C13}"/>
    <cellStyle name="Standaard 4 2 3 6 2 3 3 3" xfId="28751" xr:uid="{EBB5F5EC-7B1E-4A57-9937-74EDA0FF572C}"/>
    <cellStyle name="Standaard 4 2 3 6 2 3 4" xfId="12805" xr:uid="{4A93F206-9886-4C5C-B84F-D479877E9D4E}"/>
    <cellStyle name="Standaard 4 2 3 6 2 3 4 2" xfId="33174" xr:uid="{389F1AB1-7774-461F-893B-AB237D771342}"/>
    <cellStyle name="Standaard 4 2 3 6 2 3 5" xfId="22990" xr:uid="{F87DDA34-6EFB-46EC-82AA-CD485CD13F2D}"/>
    <cellStyle name="Standaard 4 2 3 6 2 4" xfId="3475" xr:uid="{0F67B607-C541-4B3A-BF9C-B21B9D71C685}"/>
    <cellStyle name="Standaard 4 2 3 6 2 4 2" xfId="8379" xr:uid="{CEFDF268-9B69-45ED-BC90-E66781E0C736}"/>
    <cellStyle name="Standaard 4 2 3 6 2 4 2 2" xfId="18568" xr:uid="{4A9746BA-F85E-448D-BB52-D042C62DADB7}"/>
    <cellStyle name="Standaard 4 2 3 6 2 4 2 2 2" xfId="38937" xr:uid="{1BD1C306-F7F0-4C2E-AEED-69F781D3854E}"/>
    <cellStyle name="Standaard 4 2 3 6 2 4 2 3" xfId="28753" xr:uid="{AA04439C-3359-48E2-A76C-1C39A8DE9821}"/>
    <cellStyle name="Standaard 4 2 3 6 2 4 3" xfId="13653" xr:uid="{09BBC4DD-33CF-4B1A-AED0-B3BEA2581A57}"/>
    <cellStyle name="Standaard 4 2 3 6 2 4 3 2" xfId="34022" xr:uid="{2FD033DD-B59B-436D-8AD1-F97EBA2AE803}"/>
    <cellStyle name="Standaard 4 2 3 6 2 4 4" xfId="23838" xr:uid="{687563B8-4E92-4FC3-9834-52A2752DB5B3}"/>
    <cellStyle name="Standaard 4 2 3 6 2 5" xfId="8374" xr:uid="{E8B5EB29-5A2E-4A8F-987E-7C208DE4BB6C}"/>
    <cellStyle name="Standaard 4 2 3 6 2 5 2" xfId="18563" xr:uid="{3982BDFF-3E22-4939-B2D3-427DD65FF446}"/>
    <cellStyle name="Standaard 4 2 3 6 2 5 2 2" xfId="38932" xr:uid="{72131E22-B4FB-4CBB-BC63-CD7C48BA8C8F}"/>
    <cellStyle name="Standaard 4 2 3 6 2 5 3" xfId="28748" xr:uid="{1AC9A792-5B4B-425B-AB3C-B0D19F12AE5F}"/>
    <cellStyle name="Standaard 4 2 3 6 2 6" xfId="11110" xr:uid="{1B9D6FCA-7DAB-47FA-8BF4-22E016B65544}"/>
    <cellStyle name="Standaard 4 2 3 6 2 6 2" xfId="31479" xr:uid="{3FA79604-2BAF-4A97-87BE-1978B584F4D5}"/>
    <cellStyle name="Standaard 4 2 3 6 2 7" xfId="21295" xr:uid="{1DF5B862-8485-4DA0-B82E-4EF85B807CBA}"/>
    <cellStyle name="Standaard 4 2 3 6 3" xfId="1354" xr:uid="{0B49905C-B530-4A78-A0B2-B1E291D9E26E}"/>
    <cellStyle name="Standaard 4 2 3 6 3 2" xfId="3899" xr:uid="{7193B584-22D4-4248-9CE7-2A04C0E3AFB7}"/>
    <cellStyle name="Standaard 4 2 3 6 3 2 2" xfId="8381" xr:uid="{E7569598-33D0-45CE-A93D-F555F6461695}"/>
    <cellStyle name="Standaard 4 2 3 6 3 2 2 2" xfId="18570" xr:uid="{4B11A783-F0E5-4768-B87C-B40BCDDD4541}"/>
    <cellStyle name="Standaard 4 2 3 6 3 2 2 2 2" xfId="38939" xr:uid="{4F33A2C6-5C86-45F4-984A-19FD7011CCEC}"/>
    <cellStyle name="Standaard 4 2 3 6 3 2 2 3" xfId="28755" xr:uid="{16065793-00D7-4951-A429-E102EFB3701F}"/>
    <cellStyle name="Standaard 4 2 3 6 3 2 3" xfId="14077" xr:uid="{CE48728F-557C-4A32-8EC7-4FB18A0CC051}"/>
    <cellStyle name="Standaard 4 2 3 6 3 2 3 2" xfId="34446" xr:uid="{AAD30BF8-4DBC-41A3-AA30-7B2A32FC7124}"/>
    <cellStyle name="Standaard 4 2 3 6 3 2 4" xfId="24262" xr:uid="{B9D47E3F-AAFD-42FD-AB45-B55B285CE6DD}"/>
    <cellStyle name="Standaard 4 2 3 6 3 3" xfId="8380" xr:uid="{1B941838-B5C7-4958-900F-9B256DDC72BF}"/>
    <cellStyle name="Standaard 4 2 3 6 3 3 2" xfId="18569" xr:uid="{230085E3-8509-4F08-AC76-9072CA6AF410}"/>
    <cellStyle name="Standaard 4 2 3 6 3 3 2 2" xfId="38938" xr:uid="{5F24AEA2-E344-4977-99B8-FA0BB19B120C}"/>
    <cellStyle name="Standaard 4 2 3 6 3 3 3" xfId="28754" xr:uid="{200DC634-12F6-4301-A3F2-87E79C807B84}"/>
    <cellStyle name="Standaard 4 2 3 6 3 4" xfId="11534" xr:uid="{A863BBD3-7E64-450B-9F60-53B0C2356B8A}"/>
    <cellStyle name="Standaard 4 2 3 6 3 4 2" xfId="31903" xr:uid="{33234885-7F13-4BA3-8FA8-8636F1190724}"/>
    <cellStyle name="Standaard 4 2 3 6 3 5" xfId="21719" xr:uid="{B1457B6A-C2A2-4FBC-98D7-5C654B866675}"/>
    <cellStyle name="Standaard 4 2 3 6 4" xfId="2201" xr:uid="{032FD21C-AB03-48F3-B29C-D6A16AAC471B}"/>
    <cellStyle name="Standaard 4 2 3 6 4 2" xfId="4746" xr:uid="{0FF71F17-43DC-492E-A93A-69E44E546C78}"/>
    <cellStyle name="Standaard 4 2 3 6 4 2 2" xfId="8383" xr:uid="{4297FB78-E245-49A6-936E-C9495306C2CD}"/>
    <cellStyle name="Standaard 4 2 3 6 4 2 2 2" xfId="18572" xr:uid="{70730E48-69C8-4483-B64E-E48EA145FE9E}"/>
    <cellStyle name="Standaard 4 2 3 6 4 2 2 2 2" xfId="38941" xr:uid="{CB922765-9867-4B91-AC5F-5C9CDE1F2F33}"/>
    <cellStyle name="Standaard 4 2 3 6 4 2 2 3" xfId="28757" xr:uid="{15C70050-5F79-43C1-8060-531189CAFE14}"/>
    <cellStyle name="Standaard 4 2 3 6 4 2 3" xfId="14924" xr:uid="{5FEAFC1C-0C25-42F7-B88C-3DB7A6B612F9}"/>
    <cellStyle name="Standaard 4 2 3 6 4 2 3 2" xfId="35293" xr:uid="{3D66832F-F593-42F8-AFD8-415B3D3C61FD}"/>
    <cellStyle name="Standaard 4 2 3 6 4 2 4" xfId="25109" xr:uid="{46318358-EB99-40AF-B7BC-90174E7E274A}"/>
    <cellStyle name="Standaard 4 2 3 6 4 3" xfId="8382" xr:uid="{D4C359C1-096A-46C3-8D61-F968400021F2}"/>
    <cellStyle name="Standaard 4 2 3 6 4 3 2" xfId="18571" xr:uid="{EF4F58BC-9E16-406F-A410-77C840AC2D30}"/>
    <cellStyle name="Standaard 4 2 3 6 4 3 2 2" xfId="38940" xr:uid="{94FB524D-ECD0-47F7-9551-65B09C443C63}"/>
    <cellStyle name="Standaard 4 2 3 6 4 3 3" xfId="28756" xr:uid="{D90BBC6C-C513-4369-92A7-F7490FE62CF2}"/>
    <cellStyle name="Standaard 4 2 3 6 4 4" xfId="12381" xr:uid="{E555D47D-523A-4EDB-9DF7-93C911C4B6E5}"/>
    <cellStyle name="Standaard 4 2 3 6 4 4 2" xfId="32750" xr:uid="{EEB8FF07-D9DD-4AB6-8564-6137FB36D2E1}"/>
    <cellStyle name="Standaard 4 2 3 6 4 5" xfId="22566" xr:uid="{AA3F96E6-65D7-48BA-AEE6-F8A185D83EBA}"/>
    <cellStyle name="Standaard 4 2 3 6 5" xfId="3051" xr:uid="{ADC965CE-4CFA-44F0-8B7A-C44924405CEC}"/>
    <cellStyle name="Standaard 4 2 3 6 5 2" xfId="8384" xr:uid="{32CA751E-F382-4C86-AF99-0131EF960D9D}"/>
    <cellStyle name="Standaard 4 2 3 6 5 2 2" xfId="18573" xr:uid="{1C9081AB-BE26-4344-AAF3-3F0E2BD936F5}"/>
    <cellStyle name="Standaard 4 2 3 6 5 2 2 2" xfId="38942" xr:uid="{458F7987-94D4-403B-8695-F3D9AB603E80}"/>
    <cellStyle name="Standaard 4 2 3 6 5 2 3" xfId="28758" xr:uid="{BB0A736D-C6B4-4446-919C-4A88E552B1AC}"/>
    <cellStyle name="Standaard 4 2 3 6 5 3" xfId="13229" xr:uid="{AAFD4CB0-C819-46BC-A679-D845AE2EA6A1}"/>
    <cellStyle name="Standaard 4 2 3 6 5 3 2" xfId="33598" xr:uid="{B3E1EDB7-0947-4C56-9A8E-DFF23A81E628}"/>
    <cellStyle name="Standaard 4 2 3 6 5 4" xfId="23414" xr:uid="{0E3E74A7-3B93-4756-9893-2F4E82319CBD}"/>
    <cellStyle name="Standaard 4 2 3 6 6" xfId="8373" xr:uid="{F3DA1771-E407-40DA-BAE6-2E497F166920}"/>
    <cellStyle name="Standaard 4 2 3 6 6 2" xfId="18562" xr:uid="{87355E23-E66B-42C6-8CE7-A4572103C420}"/>
    <cellStyle name="Standaard 4 2 3 6 6 2 2" xfId="38931" xr:uid="{0FE9AA03-D628-4F6D-BDFF-CBF3F305FF19}"/>
    <cellStyle name="Standaard 4 2 3 6 6 3" xfId="28747" xr:uid="{E427E591-B1EF-4C4A-B0DA-40FF8B1760D7}"/>
    <cellStyle name="Standaard 4 2 3 6 7" xfId="10686" xr:uid="{1E4C64ED-1FD4-4F07-85AA-23F7CD849E03}"/>
    <cellStyle name="Standaard 4 2 3 6 7 2" xfId="31055" xr:uid="{0FFFD179-6219-44DC-93D4-5757F73623EB}"/>
    <cellStyle name="Standaard 4 2 3 6 8" xfId="20871" xr:uid="{700B3AC5-45E9-4014-B2E6-C24B537CFD9F}"/>
    <cellStyle name="Standaard 4 2 3 7" xfId="555" xr:uid="{D081354D-26C6-4ADC-BD10-0F5CD6D11116}"/>
    <cellStyle name="Standaard 4 2 3 7 2" xfId="981" xr:uid="{C7A026A0-DBA0-47F8-B6F0-6A476A279354}"/>
    <cellStyle name="Standaard 4 2 3 7 2 2" xfId="1831" xr:uid="{277EB2E3-2F56-4859-A1D9-0DCFEDAB553D}"/>
    <cellStyle name="Standaard 4 2 3 7 2 2 2" xfId="4376" xr:uid="{65306954-06DC-46E6-8980-5EE7F461012E}"/>
    <cellStyle name="Standaard 4 2 3 7 2 2 2 2" xfId="8388" xr:uid="{77C0D033-61CC-446B-BDA4-3FEEACBC57D9}"/>
    <cellStyle name="Standaard 4 2 3 7 2 2 2 2 2" xfId="18577" xr:uid="{D08F3AEE-CAB5-43C7-8380-CA5E2E10A347}"/>
    <cellStyle name="Standaard 4 2 3 7 2 2 2 2 2 2" xfId="38946" xr:uid="{6E188BD4-4B0B-409B-AB49-971C5131EED5}"/>
    <cellStyle name="Standaard 4 2 3 7 2 2 2 2 3" xfId="28762" xr:uid="{405E65FD-74DA-43EF-8052-4907F0C6CECF}"/>
    <cellStyle name="Standaard 4 2 3 7 2 2 2 3" xfId="14554" xr:uid="{895A33FB-AC07-47AD-AF11-AF113D6CFCD2}"/>
    <cellStyle name="Standaard 4 2 3 7 2 2 2 3 2" xfId="34923" xr:uid="{A064FB11-5688-4D81-BC78-6D054FD15269}"/>
    <cellStyle name="Standaard 4 2 3 7 2 2 2 4" xfId="24739" xr:uid="{0694C9A2-4D3C-4FC2-84FB-72B6B9882184}"/>
    <cellStyle name="Standaard 4 2 3 7 2 2 3" xfId="8387" xr:uid="{F25EF35D-67BF-4639-99C5-C99304A4727B}"/>
    <cellStyle name="Standaard 4 2 3 7 2 2 3 2" xfId="18576" xr:uid="{B0738947-26A8-4FF4-B4A7-203AC4C007C1}"/>
    <cellStyle name="Standaard 4 2 3 7 2 2 3 2 2" xfId="38945" xr:uid="{C7FD6388-ED9C-45E3-A9B7-79214C385D94}"/>
    <cellStyle name="Standaard 4 2 3 7 2 2 3 3" xfId="28761" xr:uid="{CC068764-FDF3-4D3E-83C8-3FE97929E054}"/>
    <cellStyle name="Standaard 4 2 3 7 2 2 4" xfId="12011" xr:uid="{F42C10F3-04A4-4F59-9BE7-4F6ED46393C1}"/>
    <cellStyle name="Standaard 4 2 3 7 2 2 4 2" xfId="32380" xr:uid="{FA98C727-7318-47D6-8524-583AD3EC6989}"/>
    <cellStyle name="Standaard 4 2 3 7 2 2 5" xfId="22196" xr:uid="{52EE26A6-F5A3-4CA5-A5B7-8D9D599AFC1B}"/>
    <cellStyle name="Standaard 4 2 3 7 2 3" xfId="2678" xr:uid="{8F4A73F9-24EA-490F-9EDF-E55695F3241E}"/>
    <cellStyle name="Standaard 4 2 3 7 2 3 2" xfId="5223" xr:uid="{2F879DE3-FBA4-4D03-BAB0-AA88449AFC15}"/>
    <cellStyle name="Standaard 4 2 3 7 2 3 2 2" xfId="8390" xr:uid="{E582D5C4-C16A-4BFD-A06D-0C5DB5EF6A31}"/>
    <cellStyle name="Standaard 4 2 3 7 2 3 2 2 2" xfId="18579" xr:uid="{4DB107F5-4F6D-4309-B97D-79179260C8FF}"/>
    <cellStyle name="Standaard 4 2 3 7 2 3 2 2 2 2" xfId="38948" xr:uid="{39C6B286-8FD7-470D-BC9E-F6DC50FC8DA6}"/>
    <cellStyle name="Standaard 4 2 3 7 2 3 2 2 3" xfId="28764" xr:uid="{92699A28-535D-4F78-987B-88FFA8EB73EB}"/>
    <cellStyle name="Standaard 4 2 3 7 2 3 2 3" xfId="15401" xr:uid="{A6A9F549-CDAE-4CDB-B153-6914B6B20C4D}"/>
    <cellStyle name="Standaard 4 2 3 7 2 3 2 3 2" xfId="35770" xr:uid="{F60C9962-54FA-4021-AEB7-724884FF8301}"/>
    <cellStyle name="Standaard 4 2 3 7 2 3 2 4" xfId="25586" xr:uid="{841CB4EA-43EC-4AE7-9984-29AF34EB57FF}"/>
    <cellStyle name="Standaard 4 2 3 7 2 3 3" xfId="8389" xr:uid="{CE2DC8AE-7BA2-448F-82A7-6BF762A179B1}"/>
    <cellStyle name="Standaard 4 2 3 7 2 3 3 2" xfId="18578" xr:uid="{62FC4E7A-E2C7-4D37-957C-6CFB845578C4}"/>
    <cellStyle name="Standaard 4 2 3 7 2 3 3 2 2" xfId="38947" xr:uid="{E02AFC7E-4F81-4B09-956C-92D49469471A}"/>
    <cellStyle name="Standaard 4 2 3 7 2 3 3 3" xfId="28763" xr:uid="{2526AFE4-D6E0-4482-BDC8-1005140E5D63}"/>
    <cellStyle name="Standaard 4 2 3 7 2 3 4" xfId="12858" xr:uid="{22648FDE-572C-4653-BFF9-B4B03C3CE4A7}"/>
    <cellStyle name="Standaard 4 2 3 7 2 3 4 2" xfId="33227" xr:uid="{61F0D849-9A14-4332-BC84-09A492D7627A}"/>
    <cellStyle name="Standaard 4 2 3 7 2 3 5" xfId="23043" xr:uid="{A47439ED-2795-4FBC-8381-FF6E0BB57EF5}"/>
    <cellStyle name="Standaard 4 2 3 7 2 4" xfId="3528" xr:uid="{27B64D0D-1EF9-41F8-B587-A7820AC69B5A}"/>
    <cellStyle name="Standaard 4 2 3 7 2 4 2" xfId="8391" xr:uid="{9C7884C6-B3CE-4EFD-9E29-A8A8E23D9338}"/>
    <cellStyle name="Standaard 4 2 3 7 2 4 2 2" xfId="18580" xr:uid="{2801FB75-08BA-41ED-BE9C-06DEA6E3F77F}"/>
    <cellStyle name="Standaard 4 2 3 7 2 4 2 2 2" xfId="38949" xr:uid="{5E8B2DF2-4BF7-4342-8586-086DA04F6382}"/>
    <cellStyle name="Standaard 4 2 3 7 2 4 2 3" xfId="28765" xr:uid="{4E4AF716-3D1F-4615-AF6D-CD93652380DB}"/>
    <cellStyle name="Standaard 4 2 3 7 2 4 3" xfId="13706" xr:uid="{0AAF8E51-E91C-4F98-A086-93AAFB28A15A}"/>
    <cellStyle name="Standaard 4 2 3 7 2 4 3 2" xfId="34075" xr:uid="{BD18D39F-88CB-46C6-A112-A6198DB19EDA}"/>
    <cellStyle name="Standaard 4 2 3 7 2 4 4" xfId="23891" xr:uid="{653B36DC-DC60-47CE-ACD9-FE66A427DAD1}"/>
    <cellStyle name="Standaard 4 2 3 7 2 5" xfId="8386" xr:uid="{B1598DA3-14AD-4DA8-A498-D6A3E6FE061D}"/>
    <cellStyle name="Standaard 4 2 3 7 2 5 2" xfId="18575" xr:uid="{6891B3EF-043D-498C-9C22-5C9588CAE6F5}"/>
    <cellStyle name="Standaard 4 2 3 7 2 5 2 2" xfId="38944" xr:uid="{CF5EBFC6-1075-423E-9C32-B70CE0B0963B}"/>
    <cellStyle name="Standaard 4 2 3 7 2 5 3" xfId="28760" xr:uid="{33BC12CA-3954-41DC-9B85-28131041C0F0}"/>
    <cellStyle name="Standaard 4 2 3 7 2 6" xfId="11163" xr:uid="{5EEAC5E4-3DE6-4D37-9271-BCA1A907269D}"/>
    <cellStyle name="Standaard 4 2 3 7 2 6 2" xfId="31532" xr:uid="{CDA41ECF-BDDB-4C2A-B136-66CEF3EA08E0}"/>
    <cellStyle name="Standaard 4 2 3 7 2 7" xfId="21348" xr:uid="{49F769E2-E1AD-4D1E-A51C-788A8735463A}"/>
    <cellStyle name="Standaard 4 2 3 7 3" xfId="1407" xr:uid="{3D7EF57F-8301-49FE-8ECC-82C7400A8B11}"/>
    <cellStyle name="Standaard 4 2 3 7 3 2" xfId="3952" xr:uid="{122593AD-4FF8-410C-808E-C9E373836BD6}"/>
    <cellStyle name="Standaard 4 2 3 7 3 2 2" xfId="8393" xr:uid="{0E2D0D37-BC0F-46A6-8698-870F56895D1A}"/>
    <cellStyle name="Standaard 4 2 3 7 3 2 2 2" xfId="18582" xr:uid="{0B70B9BA-4F75-42CB-8920-C99D8AF871DB}"/>
    <cellStyle name="Standaard 4 2 3 7 3 2 2 2 2" xfId="38951" xr:uid="{82D5842C-E72D-4DE3-90BD-0AAC500CFDB7}"/>
    <cellStyle name="Standaard 4 2 3 7 3 2 2 3" xfId="28767" xr:uid="{DB2EC30F-D83C-4673-A8ED-EAE7651BD50B}"/>
    <cellStyle name="Standaard 4 2 3 7 3 2 3" xfId="14130" xr:uid="{58867863-2D4E-4567-81C5-EACC9A36B568}"/>
    <cellStyle name="Standaard 4 2 3 7 3 2 3 2" xfId="34499" xr:uid="{C7F459F3-EFE9-41DC-B3CC-A211AF9FBF45}"/>
    <cellStyle name="Standaard 4 2 3 7 3 2 4" xfId="24315" xr:uid="{48E88CEA-EBE5-4743-A598-F73BC32B3C96}"/>
    <cellStyle name="Standaard 4 2 3 7 3 3" xfId="8392" xr:uid="{70E95D7A-DF67-434C-8862-8A7FCE8A16BC}"/>
    <cellStyle name="Standaard 4 2 3 7 3 3 2" xfId="18581" xr:uid="{680EBBEC-9531-42F1-8692-7F141162B792}"/>
    <cellStyle name="Standaard 4 2 3 7 3 3 2 2" xfId="38950" xr:uid="{A88DD07F-2C5F-4F3A-8E80-8E4D2C786A4C}"/>
    <cellStyle name="Standaard 4 2 3 7 3 3 3" xfId="28766" xr:uid="{DA7E8110-015A-47DF-9342-4BBAE0C937BD}"/>
    <cellStyle name="Standaard 4 2 3 7 3 4" xfId="11587" xr:uid="{5F3B951E-0722-48CA-87F9-E5D6BE6FC282}"/>
    <cellStyle name="Standaard 4 2 3 7 3 4 2" xfId="31956" xr:uid="{FA91F3A5-31A9-4F4F-84AB-DC05C449BE3B}"/>
    <cellStyle name="Standaard 4 2 3 7 3 5" xfId="21772" xr:uid="{248A9635-925F-4ECF-BF4C-F0AF8514E33A}"/>
    <cellStyle name="Standaard 4 2 3 7 4" xfId="2254" xr:uid="{A63DFD62-06FA-46EA-A002-834878F29852}"/>
    <cellStyle name="Standaard 4 2 3 7 4 2" xfId="4799" xr:uid="{264E630A-B71D-4530-B95E-6E69D2B9B172}"/>
    <cellStyle name="Standaard 4 2 3 7 4 2 2" xfId="8395" xr:uid="{419A4225-E25F-4B7D-B363-B599C3BFA2E7}"/>
    <cellStyle name="Standaard 4 2 3 7 4 2 2 2" xfId="18584" xr:uid="{82893F90-DE42-43D4-9F9B-AD099F002BDD}"/>
    <cellStyle name="Standaard 4 2 3 7 4 2 2 2 2" xfId="38953" xr:uid="{7D26A0E9-7C47-4AA1-AD5F-EB52E054E9C3}"/>
    <cellStyle name="Standaard 4 2 3 7 4 2 2 3" xfId="28769" xr:uid="{6E0843C3-364F-4A5D-80EA-FBB59AF2E295}"/>
    <cellStyle name="Standaard 4 2 3 7 4 2 3" xfId="14977" xr:uid="{AC05CCB5-FD29-4878-9101-88C4590F19DE}"/>
    <cellStyle name="Standaard 4 2 3 7 4 2 3 2" xfId="35346" xr:uid="{6E2123A1-07C6-4DCE-A01C-06654A9D3F07}"/>
    <cellStyle name="Standaard 4 2 3 7 4 2 4" xfId="25162" xr:uid="{E26C4403-B172-4DF7-A893-F2F64712FD37}"/>
    <cellStyle name="Standaard 4 2 3 7 4 3" xfId="8394" xr:uid="{FDCE58FA-B11F-45BE-8C92-44AB2530F6FD}"/>
    <cellStyle name="Standaard 4 2 3 7 4 3 2" xfId="18583" xr:uid="{C6FC0EFF-5F34-415D-9DAA-2ABA1BCFC24C}"/>
    <cellStyle name="Standaard 4 2 3 7 4 3 2 2" xfId="38952" xr:uid="{75316932-7C48-4873-B843-A1742D7D868B}"/>
    <cellStyle name="Standaard 4 2 3 7 4 3 3" xfId="28768" xr:uid="{C58DE35C-4DDE-4284-B78A-5BF14E345047}"/>
    <cellStyle name="Standaard 4 2 3 7 4 4" xfId="12434" xr:uid="{63E589B6-F582-42C6-B28E-E7FD90F8900E}"/>
    <cellStyle name="Standaard 4 2 3 7 4 4 2" xfId="32803" xr:uid="{34F3B399-1DF7-4CF1-9611-F2C321EE0092}"/>
    <cellStyle name="Standaard 4 2 3 7 4 5" xfId="22619" xr:uid="{68A44899-1340-499C-871A-65EBE3A5840D}"/>
    <cellStyle name="Standaard 4 2 3 7 5" xfId="3104" xr:uid="{BFAB87F9-1B51-47E3-9449-05B87B2A117B}"/>
    <cellStyle name="Standaard 4 2 3 7 5 2" xfId="8396" xr:uid="{C4601F1D-7146-4D82-8531-67A168F230EB}"/>
    <cellStyle name="Standaard 4 2 3 7 5 2 2" xfId="18585" xr:uid="{7E42B4A1-7042-4A89-8F05-49E542849967}"/>
    <cellStyle name="Standaard 4 2 3 7 5 2 2 2" xfId="38954" xr:uid="{348557D2-8677-4DC9-A5AA-6702AD118950}"/>
    <cellStyle name="Standaard 4 2 3 7 5 2 3" xfId="28770" xr:uid="{A2C74EB2-48D1-4F9A-93F7-347DB67224E8}"/>
    <cellStyle name="Standaard 4 2 3 7 5 3" xfId="13282" xr:uid="{9C8B36DC-3403-4662-A6EC-802F458D02C8}"/>
    <cellStyle name="Standaard 4 2 3 7 5 3 2" xfId="33651" xr:uid="{EC61610F-35AC-4578-B54C-6D9FA027B791}"/>
    <cellStyle name="Standaard 4 2 3 7 5 4" xfId="23467" xr:uid="{272AFE5E-6F6B-4539-939E-1620ECDF3BF7}"/>
    <cellStyle name="Standaard 4 2 3 7 6" xfId="8385" xr:uid="{F50B70A4-90E2-4D26-89B8-27F9FFA51394}"/>
    <cellStyle name="Standaard 4 2 3 7 6 2" xfId="18574" xr:uid="{7E809183-F6EF-4F9D-9EED-4942455A2472}"/>
    <cellStyle name="Standaard 4 2 3 7 6 2 2" xfId="38943" xr:uid="{89251D6C-057C-4D8B-B665-543D3E8C6E00}"/>
    <cellStyle name="Standaard 4 2 3 7 6 3" xfId="28759" xr:uid="{8400C21D-658C-400F-AF14-8391AC73F824}"/>
    <cellStyle name="Standaard 4 2 3 7 7" xfId="10739" xr:uid="{0D2FD429-98ED-4FB8-AED7-A6DB096DF213}"/>
    <cellStyle name="Standaard 4 2 3 7 7 2" xfId="31108" xr:uid="{9CA88A08-C992-4670-8AD5-D047B9558C0C}"/>
    <cellStyle name="Standaard 4 2 3 7 8" xfId="20924" xr:uid="{64EF96EF-6CDA-40EE-92B5-6AAD222038E3}"/>
    <cellStyle name="Standaard 4 2 3 8" xfId="624" xr:uid="{E2309373-27CE-4325-99FE-ABAC8050514F}"/>
    <cellStyle name="Standaard 4 2 3 8 2" xfId="1474" xr:uid="{8024D741-FF16-49B2-AF74-12E9C3D38B44}"/>
    <cellStyle name="Standaard 4 2 3 8 2 2" xfId="4019" xr:uid="{AFCB1889-F4F2-498E-8E95-D34E81D68CEE}"/>
    <cellStyle name="Standaard 4 2 3 8 2 2 2" xfId="8399" xr:uid="{6003E69E-9D4F-4556-985C-B74085173CAC}"/>
    <cellStyle name="Standaard 4 2 3 8 2 2 2 2" xfId="18588" xr:uid="{0191462C-086C-4934-9C34-145B13A72845}"/>
    <cellStyle name="Standaard 4 2 3 8 2 2 2 2 2" xfId="38957" xr:uid="{AB00F66C-7190-4DE4-AC71-3E61274CCBC8}"/>
    <cellStyle name="Standaard 4 2 3 8 2 2 2 3" xfId="28773" xr:uid="{48403A43-25B1-41E2-801B-26D1FF8C738D}"/>
    <cellStyle name="Standaard 4 2 3 8 2 2 3" xfId="14197" xr:uid="{991D7188-675F-4AF1-947D-6F684037A9D2}"/>
    <cellStyle name="Standaard 4 2 3 8 2 2 3 2" xfId="34566" xr:uid="{72CF52EE-4BF8-4EB7-A7B8-084F55BD8078}"/>
    <cellStyle name="Standaard 4 2 3 8 2 2 4" xfId="24382" xr:uid="{9B7957B5-9A86-43B1-8FA1-D7FB14B6DA70}"/>
    <cellStyle name="Standaard 4 2 3 8 2 3" xfId="8398" xr:uid="{F35414E9-435C-4052-A806-39D1746021CF}"/>
    <cellStyle name="Standaard 4 2 3 8 2 3 2" xfId="18587" xr:uid="{D4F0410B-AFC3-480C-B5A3-A605AF6692F3}"/>
    <cellStyle name="Standaard 4 2 3 8 2 3 2 2" xfId="38956" xr:uid="{81B8A04C-00F4-4A56-9295-48C18148E989}"/>
    <cellStyle name="Standaard 4 2 3 8 2 3 3" xfId="28772" xr:uid="{4873706C-A92C-48A6-96F3-C2C1C92FF112}"/>
    <cellStyle name="Standaard 4 2 3 8 2 4" xfId="11654" xr:uid="{97A7D997-0FF3-4DC2-AE14-3EC144161B77}"/>
    <cellStyle name="Standaard 4 2 3 8 2 4 2" xfId="32023" xr:uid="{AD104AD4-5DC9-4807-B2FC-58311641A117}"/>
    <cellStyle name="Standaard 4 2 3 8 2 5" xfId="21839" xr:uid="{F7D4AC41-DBFD-4422-ACED-9C0924725F54}"/>
    <cellStyle name="Standaard 4 2 3 8 3" xfId="2321" xr:uid="{D977A90D-3673-428B-B04D-8352FE371D7B}"/>
    <cellStyle name="Standaard 4 2 3 8 3 2" xfId="4866" xr:uid="{8FB10FB2-A437-4509-822F-1F04BE9E21B1}"/>
    <cellStyle name="Standaard 4 2 3 8 3 2 2" xfId="8401" xr:uid="{B0D54B62-8BAB-4B05-A6A0-58179EAB205E}"/>
    <cellStyle name="Standaard 4 2 3 8 3 2 2 2" xfId="18590" xr:uid="{708C482E-CEBA-4B70-A857-65039F8AC47C}"/>
    <cellStyle name="Standaard 4 2 3 8 3 2 2 2 2" xfId="38959" xr:uid="{48C93326-A897-4978-845A-377BBD02955C}"/>
    <cellStyle name="Standaard 4 2 3 8 3 2 2 3" xfId="28775" xr:uid="{5857436A-DE58-4D21-8D7A-0E2B6482532D}"/>
    <cellStyle name="Standaard 4 2 3 8 3 2 3" xfId="15044" xr:uid="{1CF00F25-2669-42BB-8910-8196B6A0B9E2}"/>
    <cellStyle name="Standaard 4 2 3 8 3 2 3 2" xfId="35413" xr:uid="{6421F9A0-C5C5-4724-9F0C-130AA4A99560}"/>
    <cellStyle name="Standaard 4 2 3 8 3 2 4" xfId="25229" xr:uid="{C622EDC2-2237-4087-9B48-84D6B2615874}"/>
    <cellStyle name="Standaard 4 2 3 8 3 3" xfId="8400" xr:uid="{ECAE2A65-A417-468F-935F-3609C262714B}"/>
    <cellStyle name="Standaard 4 2 3 8 3 3 2" xfId="18589" xr:uid="{5B9CA9D4-4017-405B-89B9-34F11549FA4B}"/>
    <cellStyle name="Standaard 4 2 3 8 3 3 2 2" xfId="38958" xr:uid="{77A10E66-4739-46D8-AF8A-E0DD1597F986}"/>
    <cellStyle name="Standaard 4 2 3 8 3 3 3" xfId="28774" xr:uid="{D145AC2A-9620-497C-8720-5A2D4B431DD5}"/>
    <cellStyle name="Standaard 4 2 3 8 3 4" xfId="12501" xr:uid="{10DB3265-FE18-42EA-8C6A-BE5BCD7BD562}"/>
    <cellStyle name="Standaard 4 2 3 8 3 4 2" xfId="32870" xr:uid="{3E3A926C-3FE5-434C-8D09-82299C068B60}"/>
    <cellStyle name="Standaard 4 2 3 8 3 5" xfId="22686" xr:uid="{2429AC58-7C31-41D6-8871-95D5A2133991}"/>
    <cellStyle name="Standaard 4 2 3 8 4" xfId="3171" xr:uid="{D35D6E59-C923-4EFC-AC6D-D2499289B833}"/>
    <cellStyle name="Standaard 4 2 3 8 4 2" xfId="8402" xr:uid="{6DAB7AC2-A414-4C4D-8967-637DA55680F2}"/>
    <cellStyle name="Standaard 4 2 3 8 4 2 2" xfId="18591" xr:uid="{002C1DC5-2BA0-4568-A7E1-84F42E717EEE}"/>
    <cellStyle name="Standaard 4 2 3 8 4 2 2 2" xfId="38960" xr:uid="{421BA721-9DCC-4CD8-AEDA-D72A49221461}"/>
    <cellStyle name="Standaard 4 2 3 8 4 2 3" xfId="28776" xr:uid="{48787062-355F-4D06-843F-C1BF135D5216}"/>
    <cellStyle name="Standaard 4 2 3 8 4 3" xfId="13349" xr:uid="{90F3D3C0-CC6C-4FFD-B6FD-5CF9883AD8ED}"/>
    <cellStyle name="Standaard 4 2 3 8 4 3 2" xfId="33718" xr:uid="{696C1B4D-059B-4C2E-B895-B4F2C63B4E12}"/>
    <cellStyle name="Standaard 4 2 3 8 4 4" xfId="23534" xr:uid="{73797593-95BC-44F9-9A38-D1FBF8F0B308}"/>
    <cellStyle name="Standaard 4 2 3 8 5" xfId="8397" xr:uid="{08A17737-9668-40AD-8EFC-EECF5B3C020F}"/>
    <cellStyle name="Standaard 4 2 3 8 5 2" xfId="18586" xr:uid="{DEFE61D4-5280-4129-80BB-874F8B322658}"/>
    <cellStyle name="Standaard 4 2 3 8 5 2 2" xfId="38955" xr:uid="{5CFAAAC4-B2DA-4C99-878F-615424EFB769}"/>
    <cellStyle name="Standaard 4 2 3 8 5 3" xfId="28771" xr:uid="{505551F9-7F43-4EDA-AFAC-060CB162EB00}"/>
    <cellStyle name="Standaard 4 2 3 8 6" xfId="10806" xr:uid="{7999968F-B387-4B3C-A44B-33FA15A2DCA0}"/>
    <cellStyle name="Standaard 4 2 3 8 6 2" xfId="31175" xr:uid="{780A01BD-C114-4949-BA8B-CAC0C273AB9D}"/>
    <cellStyle name="Standaard 4 2 3 8 7" xfId="20991" xr:uid="{77049F3C-C36B-40BE-A49C-5FAD504F4124}"/>
    <cellStyle name="Standaard 4 2 3 9" xfId="1050" xr:uid="{7AC52BB9-117D-4E17-B9D4-0CB7B627C01F}"/>
    <cellStyle name="Standaard 4 2 3 9 2" xfId="3595" xr:uid="{7039EF4F-D561-40D1-BFD3-95459E5173D0}"/>
    <cellStyle name="Standaard 4 2 3 9 2 2" xfId="8404" xr:uid="{BB20A992-03D1-49DB-91F1-26A9AE944F26}"/>
    <cellStyle name="Standaard 4 2 3 9 2 2 2" xfId="18593" xr:uid="{90183F4C-C1D4-4C53-A75B-9579830407F8}"/>
    <cellStyle name="Standaard 4 2 3 9 2 2 2 2" xfId="38962" xr:uid="{9AF74339-78DA-4A42-A41C-E5EE4BAB0452}"/>
    <cellStyle name="Standaard 4 2 3 9 2 2 3" xfId="28778" xr:uid="{814BBED5-9719-4DCB-9771-4037FF038283}"/>
    <cellStyle name="Standaard 4 2 3 9 2 3" xfId="13773" xr:uid="{E5697CFB-C727-4527-8040-32AECA6A62E1}"/>
    <cellStyle name="Standaard 4 2 3 9 2 3 2" xfId="34142" xr:uid="{302B092F-17A2-4EDC-B155-11F5F03E473B}"/>
    <cellStyle name="Standaard 4 2 3 9 2 4" xfId="23958" xr:uid="{F5B1C957-F44A-44DB-A82F-3E6ED027CEF8}"/>
    <cellStyle name="Standaard 4 2 3 9 3" xfId="8403" xr:uid="{25D56A9A-3B1F-4D07-9C76-BB4B7674F4F5}"/>
    <cellStyle name="Standaard 4 2 3 9 3 2" xfId="18592" xr:uid="{CBB3F23E-1544-428D-AA58-8286A103262D}"/>
    <cellStyle name="Standaard 4 2 3 9 3 2 2" xfId="38961" xr:uid="{4F976859-EBDD-4360-AD90-CC06848F2EF0}"/>
    <cellStyle name="Standaard 4 2 3 9 3 3" xfId="28777" xr:uid="{05B63E97-EC37-4165-A226-56C78CC5F440}"/>
    <cellStyle name="Standaard 4 2 3 9 4" xfId="11230" xr:uid="{A5B43C25-A553-4BD5-860A-B6FF888EAF84}"/>
    <cellStyle name="Standaard 4 2 3 9 4 2" xfId="31599" xr:uid="{B9E57120-8E0A-4772-A66A-6C6A5E1E9D2F}"/>
    <cellStyle name="Standaard 4 2 3 9 5" xfId="21415" xr:uid="{5E9F7B65-1390-44E8-A08A-A4CC6508B905}"/>
    <cellStyle name="Standaard 4 2 4" xfId="54" xr:uid="{0D3A0672-A4E0-4304-A837-B99834AEA153}"/>
    <cellStyle name="Standaard 4 2 4 10" xfId="1889" xr:uid="{590CB6D8-9082-4CB3-9E53-1BC86EEA25A7}"/>
    <cellStyle name="Standaard 4 2 4 10 2" xfId="4434" xr:uid="{CCDE0354-8AC9-48EB-94E7-D936FC61880A}"/>
    <cellStyle name="Standaard 4 2 4 10 2 2" xfId="8407" xr:uid="{F82C73B7-1707-4D49-92BA-ACAF7FDD4EC6}"/>
    <cellStyle name="Standaard 4 2 4 10 2 2 2" xfId="18596" xr:uid="{70341226-7F0A-4FD1-9FAF-5D532A2D8072}"/>
    <cellStyle name="Standaard 4 2 4 10 2 2 2 2" xfId="38965" xr:uid="{CDA62337-C356-4A11-B677-FF0B4DB92565}"/>
    <cellStyle name="Standaard 4 2 4 10 2 2 3" xfId="28781" xr:uid="{CEC24F78-2B10-4C31-B9F0-365BF054C2BE}"/>
    <cellStyle name="Standaard 4 2 4 10 2 3" xfId="14612" xr:uid="{89640358-36A8-4635-8739-65FF00794916}"/>
    <cellStyle name="Standaard 4 2 4 10 2 3 2" xfId="34981" xr:uid="{1096F31D-AD3D-4674-8DEE-B084A7B10858}"/>
    <cellStyle name="Standaard 4 2 4 10 2 4" xfId="24797" xr:uid="{AB88F127-B5DC-436F-99DA-F4D379A7186F}"/>
    <cellStyle name="Standaard 4 2 4 10 3" xfId="8406" xr:uid="{8A927CAC-0311-4417-81D5-1F7C0E4C39CC}"/>
    <cellStyle name="Standaard 4 2 4 10 3 2" xfId="18595" xr:uid="{512A9957-8603-4CDD-8E1C-2F71DAB05432}"/>
    <cellStyle name="Standaard 4 2 4 10 3 2 2" xfId="38964" xr:uid="{283AAC6C-235F-4CD0-A3C8-FAE64F5C070A}"/>
    <cellStyle name="Standaard 4 2 4 10 3 3" xfId="28780" xr:uid="{C97B8173-5895-43A8-8664-318D55F03D6E}"/>
    <cellStyle name="Standaard 4 2 4 10 4" xfId="12069" xr:uid="{72711F1D-BD08-418D-AB6D-C0C3EA17293C}"/>
    <cellStyle name="Standaard 4 2 4 10 4 2" xfId="32438" xr:uid="{0C442FB2-BFBD-46DB-848C-B3D0EEFFDAF6}"/>
    <cellStyle name="Standaard 4 2 4 10 5" xfId="22254" xr:uid="{ACD90939-DF82-4B29-BCD4-5E332493073D}"/>
    <cellStyle name="Standaard 4 2 4 11" xfId="2739" xr:uid="{6E70E95E-45D5-4446-B2E1-0E01B7E15CE1}"/>
    <cellStyle name="Standaard 4 2 4 11 2" xfId="8408" xr:uid="{03B149D8-EEB0-40CF-A1F2-405FBF232F7C}"/>
    <cellStyle name="Standaard 4 2 4 11 2 2" xfId="18597" xr:uid="{7A2B0E20-A8FC-47C1-B8E1-D3FC0DB1633D}"/>
    <cellStyle name="Standaard 4 2 4 11 2 2 2" xfId="38966" xr:uid="{9D9B8AF9-852D-45ED-9FB1-1D034ED49BFF}"/>
    <cellStyle name="Standaard 4 2 4 11 2 3" xfId="28782" xr:uid="{D8D3922C-2EC3-46F9-8D39-D33E6FD92DB2}"/>
    <cellStyle name="Standaard 4 2 4 11 3" xfId="12917" xr:uid="{A35555A4-DE8C-4FA8-861E-7CD1C5C52EAB}"/>
    <cellStyle name="Standaard 4 2 4 11 3 2" xfId="33286" xr:uid="{758D3F32-8F0B-4EE1-A707-F1838D6E94E0}"/>
    <cellStyle name="Standaard 4 2 4 11 4" xfId="23102" xr:uid="{CAB2FD03-1005-4EBB-AE59-EA63A4E0264D}"/>
    <cellStyle name="Standaard 4 2 4 12" xfId="8405" xr:uid="{2D7BFFB0-4855-47D9-AB9C-43BC098C137B}"/>
    <cellStyle name="Standaard 4 2 4 12 2" xfId="18594" xr:uid="{A65A5207-8DFF-4293-87A0-0C8EDC93AE18}"/>
    <cellStyle name="Standaard 4 2 4 12 2 2" xfId="38963" xr:uid="{BD370E67-A338-49C4-A467-994FDA0E3C1E}"/>
    <cellStyle name="Standaard 4 2 4 12 3" xfId="28779" xr:uid="{FEAA564D-8451-4E5F-A8FE-A53848939088}"/>
    <cellStyle name="Standaard 4 2 4 13" xfId="10374" xr:uid="{805737BE-AF50-4710-BEA4-325C97D9E3F5}"/>
    <cellStyle name="Standaard 4 2 4 13 2" xfId="30743" xr:uid="{C89EDCEE-C41F-4C17-94D2-CFB9CBAB4F68}"/>
    <cellStyle name="Standaard 4 2 4 14" xfId="20559" xr:uid="{32D44336-C0D8-4EF7-A417-68E5CA1EE4FD}"/>
    <cellStyle name="Standaard 4 2 4 2" xfId="73" xr:uid="{9E1C83EE-322E-474B-81F1-11B984BF12E9}"/>
    <cellStyle name="Standaard 4 2 4 2 10" xfId="2756" xr:uid="{5DF6A801-080B-42A4-8ADB-CF8340139E04}"/>
    <cellStyle name="Standaard 4 2 4 2 10 2" xfId="8410" xr:uid="{9FCE52ED-AB7F-4C3D-B6FE-67A0A389A262}"/>
    <cellStyle name="Standaard 4 2 4 2 10 2 2" xfId="18599" xr:uid="{BC5DD408-2692-4CDA-B38F-F018D1E238C5}"/>
    <cellStyle name="Standaard 4 2 4 2 10 2 2 2" xfId="38968" xr:uid="{E5B2D536-79AA-499C-90B9-D4DAE0C7A1AA}"/>
    <cellStyle name="Standaard 4 2 4 2 10 2 3" xfId="28784" xr:uid="{E693E0B9-A715-4F0A-B619-24E101FC2944}"/>
    <cellStyle name="Standaard 4 2 4 2 10 3" xfId="12934" xr:uid="{3AB32A61-B889-46D6-85FF-C19AA211E117}"/>
    <cellStyle name="Standaard 4 2 4 2 10 3 2" xfId="33303" xr:uid="{CB6DF205-BBB0-422B-8A09-985A4EAE1DC0}"/>
    <cellStyle name="Standaard 4 2 4 2 10 4" xfId="23119" xr:uid="{B94CCF5F-11C3-4503-8CFF-3824C2435656}"/>
    <cellStyle name="Standaard 4 2 4 2 11" xfId="8409" xr:uid="{D0E21B2A-7458-4E4A-A7FA-DAB48E055E1B}"/>
    <cellStyle name="Standaard 4 2 4 2 11 2" xfId="18598" xr:uid="{131E1962-D9E9-4F5D-9F53-29B3E883AF45}"/>
    <cellStyle name="Standaard 4 2 4 2 11 2 2" xfId="38967" xr:uid="{0F1C8ECA-0175-44B9-8632-73E6BA2F139F}"/>
    <cellStyle name="Standaard 4 2 4 2 11 3" xfId="28783" xr:uid="{FC86644A-CBE8-4655-BDF7-9E32EB56CAAD}"/>
    <cellStyle name="Standaard 4 2 4 2 12" xfId="10391" xr:uid="{233E0F7B-79DE-44D4-9F5F-C71708538795}"/>
    <cellStyle name="Standaard 4 2 4 2 12 2" xfId="30760" xr:uid="{CDDF9F83-4ED2-4650-AF4B-60F942AD4A5A}"/>
    <cellStyle name="Standaard 4 2 4 2 13" xfId="20576" xr:uid="{FDCAB4EA-C64F-496D-9574-56D9E989D849}"/>
    <cellStyle name="Standaard 4 2 4 2 2" xfId="106" xr:uid="{6545BAEE-B262-43AB-A9B6-352DA37622A6}"/>
    <cellStyle name="Standaard 4 2 4 2 2 10" xfId="8411" xr:uid="{42272F6E-58FB-493B-84FC-32E63B63221F}"/>
    <cellStyle name="Standaard 4 2 4 2 2 10 2" xfId="18600" xr:uid="{63B2A453-CC0C-4289-A7E4-19745A0F6380}"/>
    <cellStyle name="Standaard 4 2 4 2 2 10 2 2" xfId="38969" xr:uid="{D515B9A1-2ED9-4538-B63B-03F06643304D}"/>
    <cellStyle name="Standaard 4 2 4 2 2 10 3" xfId="28785" xr:uid="{63F57F7A-D7E0-4E3A-A52D-088F70677198}"/>
    <cellStyle name="Standaard 4 2 4 2 2 11" xfId="10424" xr:uid="{F0900075-80E0-4061-8168-9F79B7795F09}"/>
    <cellStyle name="Standaard 4 2 4 2 2 11 2" xfId="30793" xr:uid="{E4DE7C91-A416-41F7-944A-A11BDCD16507}"/>
    <cellStyle name="Standaard 4 2 4 2 2 12" xfId="20609" xr:uid="{ED5581FE-E8F2-4A7E-A677-D812ECA7AFB1}"/>
    <cellStyle name="Standaard 4 2 4 2 2 2" xfId="172" xr:uid="{283F5C5C-9301-4107-9640-C7B0AB4D9ED8}"/>
    <cellStyle name="Standaard 4 2 4 2 2 2 2" xfId="308" xr:uid="{F6294B3B-78CB-4550-85BD-7E4E052A05A0}"/>
    <cellStyle name="Standaard 4 2 4 2 2 2 2 2" xfId="866" xr:uid="{907D5234-3F1C-4C13-8812-465CE01CB1CB}"/>
    <cellStyle name="Standaard 4 2 4 2 2 2 2 2 2" xfId="1716" xr:uid="{2A3CE9DA-5E4B-43A8-8E7C-B08927DD9538}"/>
    <cellStyle name="Standaard 4 2 4 2 2 2 2 2 2 2" xfId="4261" xr:uid="{872EE9C6-5BFD-4F61-B446-3511F94DFC66}"/>
    <cellStyle name="Standaard 4 2 4 2 2 2 2 2 2 2 2" xfId="8416" xr:uid="{10B1A172-1808-4082-BB8C-FA8643C2E906}"/>
    <cellStyle name="Standaard 4 2 4 2 2 2 2 2 2 2 2 2" xfId="18605" xr:uid="{D1448204-C68F-4686-91C2-023DE7901511}"/>
    <cellStyle name="Standaard 4 2 4 2 2 2 2 2 2 2 2 2 2" xfId="38974" xr:uid="{C32F410E-7E8B-422A-AFBA-BC7A07F2AA83}"/>
    <cellStyle name="Standaard 4 2 4 2 2 2 2 2 2 2 2 3" xfId="28790" xr:uid="{B0963111-81D7-4336-8771-3118635CF3D1}"/>
    <cellStyle name="Standaard 4 2 4 2 2 2 2 2 2 2 3" xfId="14439" xr:uid="{C2F9BB7E-AC02-4431-96E0-A45308F092F1}"/>
    <cellStyle name="Standaard 4 2 4 2 2 2 2 2 2 2 3 2" xfId="34808" xr:uid="{0535B99F-D2E5-4BC7-91AD-7291F03D40D2}"/>
    <cellStyle name="Standaard 4 2 4 2 2 2 2 2 2 2 4" xfId="24624" xr:uid="{95A3D2FA-50E4-436E-8258-C3CD2BE678A5}"/>
    <cellStyle name="Standaard 4 2 4 2 2 2 2 2 2 3" xfId="8415" xr:uid="{786F4610-4E3D-42AF-9AC3-61EC0BDB7924}"/>
    <cellStyle name="Standaard 4 2 4 2 2 2 2 2 2 3 2" xfId="18604" xr:uid="{F7D75607-C99B-4DDC-9AE5-DE87B77440F5}"/>
    <cellStyle name="Standaard 4 2 4 2 2 2 2 2 2 3 2 2" xfId="38973" xr:uid="{A68C369A-DB42-45B9-A609-7C83C58FE4C8}"/>
    <cellStyle name="Standaard 4 2 4 2 2 2 2 2 2 3 3" xfId="28789" xr:uid="{0C9846BC-EB25-4186-AB50-45D718A10FC9}"/>
    <cellStyle name="Standaard 4 2 4 2 2 2 2 2 2 4" xfId="11896" xr:uid="{A5DAA0AE-A821-40BC-B70D-DA273F758983}"/>
    <cellStyle name="Standaard 4 2 4 2 2 2 2 2 2 4 2" xfId="32265" xr:uid="{3B7B2ADF-545E-49C8-BEE3-9DB679EE25E8}"/>
    <cellStyle name="Standaard 4 2 4 2 2 2 2 2 2 5" xfId="22081" xr:uid="{526B397A-8AAA-48BC-8BE4-9BFCC857BD4A}"/>
    <cellStyle name="Standaard 4 2 4 2 2 2 2 2 3" xfId="2563" xr:uid="{26BC90EF-4852-423F-978F-73C959C58EE1}"/>
    <cellStyle name="Standaard 4 2 4 2 2 2 2 2 3 2" xfId="5108" xr:uid="{CC7BB41B-2E76-4860-A000-A6D49BDFEC01}"/>
    <cellStyle name="Standaard 4 2 4 2 2 2 2 2 3 2 2" xfId="8418" xr:uid="{5B0FA739-AC83-4C80-877F-14D62A412C49}"/>
    <cellStyle name="Standaard 4 2 4 2 2 2 2 2 3 2 2 2" xfId="18607" xr:uid="{86E7142D-9C81-47F9-9FF1-610229C5D578}"/>
    <cellStyle name="Standaard 4 2 4 2 2 2 2 2 3 2 2 2 2" xfId="38976" xr:uid="{9272CA0B-D24A-440C-9855-02817A4991D8}"/>
    <cellStyle name="Standaard 4 2 4 2 2 2 2 2 3 2 2 3" xfId="28792" xr:uid="{FDDE6BCB-8BD1-4C2B-B71F-7BB5687E62C6}"/>
    <cellStyle name="Standaard 4 2 4 2 2 2 2 2 3 2 3" xfId="15286" xr:uid="{AA039F56-383E-4F9D-91F3-2BE7998923B9}"/>
    <cellStyle name="Standaard 4 2 4 2 2 2 2 2 3 2 3 2" xfId="35655" xr:uid="{6D2322F8-74E7-426E-A920-975D24AD0063}"/>
    <cellStyle name="Standaard 4 2 4 2 2 2 2 2 3 2 4" xfId="25471" xr:uid="{7027526C-C778-4F0C-AD37-65DBC1B5930C}"/>
    <cellStyle name="Standaard 4 2 4 2 2 2 2 2 3 3" xfId="8417" xr:uid="{B8770AD0-C00E-4EDF-B8FF-87E8B74475E7}"/>
    <cellStyle name="Standaard 4 2 4 2 2 2 2 2 3 3 2" xfId="18606" xr:uid="{E93521D5-3BC9-45AF-BC7C-7652B5C70636}"/>
    <cellStyle name="Standaard 4 2 4 2 2 2 2 2 3 3 2 2" xfId="38975" xr:uid="{7D253F43-56FD-4E2B-9133-221BA3D26361}"/>
    <cellStyle name="Standaard 4 2 4 2 2 2 2 2 3 3 3" xfId="28791" xr:uid="{A2E539C3-63F9-4E28-82FA-39CBE669D3B2}"/>
    <cellStyle name="Standaard 4 2 4 2 2 2 2 2 3 4" xfId="12743" xr:uid="{C08365E3-8CA4-4EE4-9A37-76911FF6FE41}"/>
    <cellStyle name="Standaard 4 2 4 2 2 2 2 2 3 4 2" xfId="33112" xr:uid="{0B772F00-2534-4807-B6B4-E87A569C9641}"/>
    <cellStyle name="Standaard 4 2 4 2 2 2 2 2 3 5" xfId="22928" xr:uid="{3FA1A8FE-F640-41DC-BC7B-130ECF1C1142}"/>
    <cellStyle name="Standaard 4 2 4 2 2 2 2 2 4" xfId="3413" xr:uid="{BC544066-A2CA-4DEA-BA50-ADCE527D340B}"/>
    <cellStyle name="Standaard 4 2 4 2 2 2 2 2 4 2" xfId="8419" xr:uid="{6FD17987-4480-41DC-AD9E-D2B39EA2DCCF}"/>
    <cellStyle name="Standaard 4 2 4 2 2 2 2 2 4 2 2" xfId="18608" xr:uid="{92C0C0B0-DFAD-4092-9989-E575263CB339}"/>
    <cellStyle name="Standaard 4 2 4 2 2 2 2 2 4 2 2 2" xfId="38977" xr:uid="{1C17288E-6E52-4ACA-9319-3E19FCAA4402}"/>
    <cellStyle name="Standaard 4 2 4 2 2 2 2 2 4 2 3" xfId="28793" xr:uid="{DB148FC3-1BF5-4653-9617-6E41CC2AD862}"/>
    <cellStyle name="Standaard 4 2 4 2 2 2 2 2 4 3" xfId="13591" xr:uid="{F2197D5B-05C4-4E6C-A62C-5B8B83C96B7E}"/>
    <cellStyle name="Standaard 4 2 4 2 2 2 2 2 4 3 2" xfId="33960" xr:uid="{1ECDE6FC-F5CA-45D5-99A2-8737F5253B07}"/>
    <cellStyle name="Standaard 4 2 4 2 2 2 2 2 4 4" xfId="23776" xr:uid="{088F9554-B222-4981-AF64-F9716D6FFF2F}"/>
    <cellStyle name="Standaard 4 2 4 2 2 2 2 2 5" xfId="8414" xr:uid="{D6B25353-5154-483E-9AB1-2D945B71A0F3}"/>
    <cellStyle name="Standaard 4 2 4 2 2 2 2 2 5 2" xfId="18603" xr:uid="{0A963CBF-6B74-4E1F-A527-EACC0AC049AB}"/>
    <cellStyle name="Standaard 4 2 4 2 2 2 2 2 5 2 2" xfId="38972" xr:uid="{4B01F196-6F09-4FE3-86BC-C6ED23C53104}"/>
    <cellStyle name="Standaard 4 2 4 2 2 2 2 2 5 3" xfId="28788" xr:uid="{3D4E171B-35D2-49EC-83A9-7C0C62504FC6}"/>
    <cellStyle name="Standaard 4 2 4 2 2 2 2 2 6" xfId="11048" xr:uid="{FCE9BAC8-9D07-40A0-8CE5-C22FFF93D7FD}"/>
    <cellStyle name="Standaard 4 2 4 2 2 2 2 2 6 2" xfId="31417" xr:uid="{D6E2A937-309F-466D-B84E-08ECD0E29C04}"/>
    <cellStyle name="Standaard 4 2 4 2 2 2 2 2 7" xfId="21233" xr:uid="{58E5F480-C04B-44C5-98F1-A223AB26DBF2}"/>
    <cellStyle name="Standaard 4 2 4 2 2 2 2 3" xfId="1292" xr:uid="{17761193-B581-4B6A-9F96-417BB8A30AD8}"/>
    <cellStyle name="Standaard 4 2 4 2 2 2 2 3 2" xfId="3837" xr:uid="{C770D8D7-2A37-45A8-98A6-CA029394CA98}"/>
    <cellStyle name="Standaard 4 2 4 2 2 2 2 3 2 2" xfId="8421" xr:uid="{9EA0BE14-C188-40D2-92DF-3BB94B6D31E0}"/>
    <cellStyle name="Standaard 4 2 4 2 2 2 2 3 2 2 2" xfId="18610" xr:uid="{4E9E1FA2-8E53-4AD0-AE15-2894B7B10885}"/>
    <cellStyle name="Standaard 4 2 4 2 2 2 2 3 2 2 2 2" xfId="38979" xr:uid="{E8E75C3B-9FCD-48A7-971C-1AB3F1B0EC3E}"/>
    <cellStyle name="Standaard 4 2 4 2 2 2 2 3 2 2 3" xfId="28795" xr:uid="{3B2D8B19-D6CF-4FCD-BE82-E22774458A9F}"/>
    <cellStyle name="Standaard 4 2 4 2 2 2 2 3 2 3" xfId="14015" xr:uid="{E1B3B62C-630B-4366-BBF4-CEA54AF189A5}"/>
    <cellStyle name="Standaard 4 2 4 2 2 2 2 3 2 3 2" xfId="34384" xr:uid="{B488FC24-232D-48CE-A085-D3B54DE3CFC2}"/>
    <cellStyle name="Standaard 4 2 4 2 2 2 2 3 2 4" xfId="24200" xr:uid="{27FFD126-F215-4763-9BAB-A7FE485E4DC1}"/>
    <cellStyle name="Standaard 4 2 4 2 2 2 2 3 3" xfId="8420" xr:uid="{564DEE7B-9AFF-489F-9E06-ECE6F5EF8E3B}"/>
    <cellStyle name="Standaard 4 2 4 2 2 2 2 3 3 2" xfId="18609" xr:uid="{D5F015DE-1137-4A28-A7A9-358C7BC27DBA}"/>
    <cellStyle name="Standaard 4 2 4 2 2 2 2 3 3 2 2" xfId="38978" xr:uid="{1D17C82C-BDD4-4EF8-8EAE-FFCA03F77C7A}"/>
    <cellStyle name="Standaard 4 2 4 2 2 2 2 3 3 3" xfId="28794" xr:uid="{72BB0F31-02DE-4F3B-B1E7-500BDEC59B85}"/>
    <cellStyle name="Standaard 4 2 4 2 2 2 2 3 4" xfId="11472" xr:uid="{6E94C86D-F366-4607-BF55-72CE3B63904C}"/>
    <cellStyle name="Standaard 4 2 4 2 2 2 2 3 4 2" xfId="31841" xr:uid="{43C521B3-B5C8-490E-8F5C-E6A0C2B4CB07}"/>
    <cellStyle name="Standaard 4 2 4 2 2 2 2 3 5" xfId="21657" xr:uid="{FB6A9561-0AB8-4A37-B646-9D01ABD63DC1}"/>
    <cellStyle name="Standaard 4 2 4 2 2 2 2 4" xfId="2139" xr:uid="{70713F48-4F0B-47EF-A274-828CF1999FCC}"/>
    <cellStyle name="Standaard 4 2 4 2 2 2 2 4 2" xfId="4684" xr:uid="{F5B7B389-445B-408C-AA1B-A5693379422B}"/>
    <cellStyle name="Standaard 4 2 4 2 2 2 2 4 2 2" xfId="8423" xr:uid="{4CBC5B14-9343-4899-971B-E9DF4E3550BE}"/>
    <cellStyle name="Standaard 4 2 4 2 2 2 2 4 2 2 2" xfId="18612" xr:uid="{F625707A-E3CC-4497-A5CD-E8EFF32CE309}"/>
    <cellStyle name="Standaard 4 2 4 2 2 2 2 4 2 2 2 2" xfId="38981" xr:uid="{456CCB1F-3287-4AF2-8E18-BE8C1F1889B1}"/>
    <cellStyle name="Standaard 4 2 4 2 2 2 2 4 2 2 3" xfId="28797" xr:uid="{D5AF6A37-1538-4BB9-9D42-0F41137B2337}"/>
    <cellStyle name="Standaard 4 2 4 2 2 2 2 4 2 3" xfId="14862" xr:uid="{0F035779-F4BA-4309-8E2C-803595CF4A48}"/>
    <cellStyle name="Standaard 4 2 4 2 2 2 2 4 2 3 2" xfId="35231" xr:uid="{0CDF16FF-74D5-4EDB-9B36-27BE5210800E}"/>
    <cellStyle name="Standaard 4 2 4 2 2 2 2 4 2 4" xfId="25047" xr:uid="{81CEACEA-6C99-4772-9A23-50AEDC4A396A}"/>
    <cellStyle name="Standaard 4 2 4 2 2 2 2 4 3" xfId="8422" xr:uid="{68D23B8C-0622-4D35-9270-5953958D336D}"/>
    <cellStyle name="Standaard 4 2 4 2 2 2 2 4 3 2" xfId="18611" xr:uid="{A110A63E-8483-4A9D-A427-740E67A2F325}"/>
    <cellStyle name="Standaard 4 2 4 2 2 2 2 4 3 2 2" xfId="38980" xr:uid="{1A688183-91CE-44D5-9FFA-3FE55E017C6B}"/>
    <cellStyle name="Standaard 4 2 4 2 2 2 2 4 3 3" xfId="28796" xr:uid="{8A8025EE-4FC6-47FA-91ED-D4FC6FED7807}"/>
    <cellStyle name="Standaard 4 2 4 2 2 2 2 4 4" xfId="12319" xr:uid="{67A3565C-7FAD-49CC-8E46-154096BAC52E}"/>
    <cellStyle name="Standaard 4 2 4 2 2 2 2 4 4 2" xfId="32688" xr:uid="{3C43EFCD-7C8B-4BCD-B7C8-6D99ABFBAE42}"/>
    <cellStyle name="Standaard 4 2 4 2 2 2 2 4 5" xfId="22504" xr:uid="{76677F02-BA4A-43EB-AE8B-EDE7765F2977}"/>
    <cellStyle name="Standaard 4 2 4 2 2 2 2 5" xfId="2989" xr:uid="{95887A27-C92C-4659-ACD5-078753694CFB}"/>
    <cellStyle name="Standaard 4 2 4 2 2 2 2 5 2" xfId="8424" xr:uid="{8F824063-4C15-4D1F-850A-1C81B4458D8D}"/>
    <cellStyle name="Standaard 4 2 4 2 2 2 2 5 2 2" xfId="18613" xr:uid="{81E1BCEC-6825-4FF7-ABAC-FF861E0A59E4}"/>
    <cellStyle name="Standaard 4 2 4 2 2 2 2 5 2 2 2" xfId="38982" xr:uid="{A482C90D-6653-4135-AF6A-DB1345571779}"/>
    <cellStyle name="Standaard 4 2 4 2 2 2 2 5 2 3" xfId="28798" xr:uid="{E41EFAAA-4FB6-4010-B979-AD34EAE636D5}"/>
    <cellStyle name="Standaard 4 2 4 2 2 2 2 5 3" xfId="13167" xr:uid="{32E02F50-5FA3-4DCD-A5C4-06B34FEF464F}"/>
    <cellStyle name="Standaard 4 2 4 2 2 2 2 5 3 2" xfId="33536" xr:uid="{1E87C4D3-2362-4AEA-A660-7740F6BD5645}"/>
    <cellStyle name="Standaard 4 2 4 2 2 2 2 5 4" xfId="23352" xr:uid="{51419EF5-FC46-460D-A263-6558E5185C76}"/>
    <cellStyle name="Standaard 4 2 4 2 2 2 2 6" xfId="8413" xr:uid="{38BC6921-6534-4026-805D-6719D3B878D9}"/>
    <cellStyle name="Standaard 4 2 4 2 2 2 2 6 2" xfId="18602" xr:uid="{00CC7DCB-5EB6-48FC-B53C-F3ABBD7B003C}"/>
    <cellStyle name="Standaard 4 2 4 2 2 2 2 6 2 2" xfId="38971" xr:uid="{5CC80810-A0A5-4A7D-9481-26DF09D15969}"/>
    <cellStyle name="Standaard 4 2 4 2 2 2 2 6 3" xfId="28787" xr:uid="{C4216AFC-1715-4CED-8424-948E7A978C54}"/>
    <cellStyle name="Standaard 4 2 4 2 2 2 2 7" xfId="10624" xr:uid="{F2807808-71CC-4826-8A09-4693C8B5C92D}"/>
    <cellStyle name="Standaard 4 2 4 2 2 2 2 7 2" xfId="30993" xr:uid="{F82DEEE4-7AF0-4525-BB5C-17D3C9775F66}"/>
    <cellStyle name="Standaard 4 2 4 2 2 2 2 8" xfId="20809" xr:uid="{F389EB22-3363-4B86-B357-A710DC6EC979}"/>
    <cellStyle name="Standaard 4 2 4 2 2 2 3" xfId="732" xr:uid="{E57EF6F9-CD3D-48AE-B32C-534743680A2B}"/>
    <cellStyle name="Standaard 4 2 4 2 2 2 3 2" xfId="1582" xr:uid="{905F3727-0773-4E04-A5E7-4602132374E1}"/>
    <cellStyle name="Standaard 4 2 4 2 2 2 3 2 2" xfId="4127" xr:uid="{683BC74A-4D99-420F-A388-C4FA30997665}"/>
    <cellStyle name="Standaard 4 2 4 2 2 2 3 2 2 2" xfId="8427" xr:uid="{55E1C05F-5325-477B-A1F5-41BC8BEB9AB5}"/>
    <cellStyle name="Standaard 4 2 4 2 2 2 3 2 2 2 2" xfId="18616" xr:uid="{C6692486-F841-479F-B38B-42EEDC2A069A}"/>
    <cellStyle name="Standaard 4 2 4 2 2 2 3 2 2 2 2 2" xfId="38985" xr:uid="{79336357-9AB1-45EF-B83D-314F09BF1C32}"/>
    <cellStyle name="Standaard 4 2 4 2 2 2 3 2 2 2 3" xfId="28801" xr:uid="{16A79A05-48CE-4C0B-B3CF-49120D841A02}"/>
    <cellStyle name="Standaard 4 2 4 2 2 2 3 2 2 3" xfId="14305" xr:uid="{8B29A7F8-7904-45A9-B1B2-B0F1E1CC3D4E}"/>
    <cellStyle name="Standaard 4 2 4 2 2 2 3 2 2 3 2" xfId="34674" xr:uid="{54E7F82D-A7EE-4F19-B4C0-953D016CA395}"/>
    <cellStyle name="Standaard 4 2 4 2 2 2 3 2 2 4" xfId="24490" xr:uid="{465F9517-12A1-4A82-A7E4-C17BDE4A8D7E}"/>
    <cellStyle name="Standaard 4 2 4 2 2 2 3 2 3" xfId="8426" xr:uid="{DE7DC09B-3D11-43FA-873A-6300E920B383}"/>
    <cellStyle name="Standaard 4 2 4 2 2 2 3 2 3 2" xfId="18615" xr:uid="{62625C57-2EBB-4834-8AC0-CA2C5DA579C5}"/>
    <cellStyle name="Standaard 4 2 4 2 2 2 3 2 3 2 2" xfId="38984" xr:uid="{6596933A-4887-4B04-93A1-A872EE1586D5}"/>
    <cellStyle name="Standaard 4 2 4 2 2 2 3 2 3 3" xfId="28800" xr:uid="{8AA23FED-0032-4B26-8E8B-475151051223}"/>
    <cellStyle name="Standaard 4 2 4 2 2 2 3 2 4" xfId="11762" xr:uid="{C4AB5C4E-3A06-4BB0-8B7B-21A9AFCB0746}"/>
    <cellStyle name="Standaard 4 2 4 2 2 2 3 2 4 2" xfId="32131" xr:uid="{42BF89B0-E01F-4C05-B4B8-73401C7F7B2D}"/>
    <cellStyle name="Standaard 4 2 4 2 2 2 3 2 5" xfId="21947" xr:uid="{A64C8C71-AA1A-4398-8529-B60BEDFE7384}"/>
    <cellStyle name="Standaard 4 2 4 2 2 2 3 3" xfId="2429" xr:uid="{7EC8FA37-691E-4B69-96A5-6F555A9DBC35}"/>
    <cellStyle name="Standaard 4 2 4 2 2 2 3 3 2" xfId="4974" xr:uid="{6061EBA5-F91C-4A48-8CE8-64BB3482BE54}"/>
    <cellStyle name="Standaard 4 2 4 2 2 2 3 3 2 2" xfId="8429" xr:uid="{14081D07-B314-43BD-9F5B-DF8A4FB42EC7}"/>
    <cellStyle name="Standaard 4 2 4 2 2 2 3 3 2 2 2" xfId="18618" xr:uid="{4F4CBCD7-7D5C-4CEE-AACC-A8E40F490D86}"/>
    <cellStyle name="Standaard 4 2 4 2 2 2 3 3 2 2 2 2" xfId="38987" xr:uid="{6ACD05EE-1742-4C14-A4DD-2FA673F6D6E4}"/>
    <cellStyle name="Standaard 4 2 4 2 2 2 3 3 2 2 3" xfId="28803" xr:uid="{337D4B33-BBD7-4C7C-B951-F2AD33CB02E9}"/>
    <cellStyle name="Standaard 4 2 4 2 2 2 3 3 2 3" xfId="15152" xr:uid="{49F29F73-D86D-4056-A06C-BC6CCAE229EC}"/>
    <cellStyle name="Standaard 4 2 4 2 2 2 3 3 2 3 2" xfId="35521" xr:uid="{97697FEA-4884-4DD5-A021-E60690DCDC48}"/>
    <cellStyle name="Standaard 4 2 4 2 2 2 3 3 2 4" xfId="25337" xr:uid="{C48E2F3B-F9F7-4C0D-909C-105D90312381}"/>
    <cellStyle name="Standaard 4 2 4 2 2 2 3 3 3" xfId="8428" xr:uid="{065D9778-5B4E-4316-9FD9-483EB1074E10}"/>
    <cellStyle name="Standaard 4 2 4 2 2 2 3 3 3 2" xfId="18617" xr:uid="{DE43DEE4-9482-4827-B0F3-615BEFAED253}"/>
    <cellStyle name="Standaard 4 2 4 2 2 2 3 3 3 2 2" xfId="38986" xr:uid="{18DA032C-B2CE-436C-B9A4-CA4516070242}"/>
    <cellStyle name="Standaard 4 2 4 2 2 2 3 3 3 3" xfId="28802" xr:uid="{58DE6499-801C-4FD4-97B5-48ED5DC0E2F2}"/>
    <cellStyle name="Standaard 4 2 4 2 2 2 3 3 4" xfId="12609" xr:uid="{7D299A4F-CBBA-482C-B1B5-6C81870B5F39}"/>
    <cellStyle name="Standaard 4 2 4 2 2 2 3 3 4 2" xfId="32978" xr:uid="{629C95FB-CD47-4D77-B4A8-B6B7EEE1C80A}"/>
    <cellStyle name="Standaard 4 2 4 2 2 2 3 3 5" xfId="22794" xr:uid="{D8C434D4-041D-4F93-8ED7-FFAB1DA64060}"/>
    <cellStyle name="Standaard 4 2 4 2 2 2 3 4" xfId="3279" xr:uid="{CAAEC76F-A1BF-400D-87E7-7F8D22C6FFAE}"/>
    <cellStyle name="Standaard 4 2 4 2 2 2 3 4 2" xfId="8430" xr:uid="{E59F251E-FB5D-45EE-B24F-B226015B7018}"/>
    <cellStyle name="Standaard 4 2 4 2 2 2 3 4 2 2" xfId="18619" xr:uid="{2AEB29CA-5BED-4DE6-AC36-ABA30C654428}"/>
    <cellStyle name="Standaard 4 2 4 2 2 2 3 4 2 2 2" xfId="38988" xr:uid="{43C327ED-643D-4A1A-9CCC-D740DC2EF9EA}"/>
    <cellStyle name="Standaard 4 2 4 2 2 2 3 4 2 3" xfId="28804" xr:uid="{398C150D-3291-4CF3-99AF-D02E74383A63}"/>
    <cellStyle name="Standaard 4 2 4 2 2 2 3 4 3" xfId="13457" xr:uid="{A57D7531-8BBE-46EF-9D87-0C2442DCA56B}"/>
    <cellStyle name="Standaard 4 2 4 2 2 2 3 4 3 2" xfId="33826" xr:uid="{C15C8138-DE5B-46C0-B1A1-92278D5C1612}"/>
    <cellStyle name="Standaard 4 2 4 2 2 2 3 4 4" xfId="23642" xr:uid="{A8087F9D-DC5F-4AA1-B594-00712965729E}"/>
    <cellStyle name="Standaard 4 2 4 2 2 2 3 5" xfId="8425" xr:uid="{31806E49-9491-4087-9B0D-B231C978B6FD}"/>
    <cellStyle name="Standaard 4 2 4 2 2 2 3 5 2" xfId="18614" xr:uid="{7C667005-2E16-4E32-8C12-1E8940D94F2E}"/>
    <cellStyle name="Standaard 4 2 4 2 2 2 3 5 2 2" xfId="38983" xr:uid="{3A5B35FB-F3D1-42EF-90BA-1B06B4F66CF1}"/>
    <cellStyle name="Standaard 4 2 4 2 2 2 3 5 3" xfId="28799" xr:uid="{48F2DB3A-BD27-4DED-B13A-A4031EE52DA9}"/>
    <cellStyle name="Standaard 4 2 4 2 2 2 3 6" xfId="10914" xr:uid="{39759FA7-FE79-40CD-A545-E3F82A50E487}"/>
    <cellStyle name="Standaard 4 2 4 2 2 2 3 6 2" xfId="31283" xr:uid="{02E2D760-A3AC-4B4F-B653-50F0384199BA}"/>
    <cellStyle name="Standaard 4 2 4 2 2 2 3 7" xfId="21099" xr:uid="{2C3285D3-15CC-4302-B153-6A51D6451C20}"/>
    <cellStyle name="Standaard 4 2 4 2 2 2 4" xfId="1158" xr:uid="{E9774787-6611-4D73-BD0D-3136AFCB2DC9}"/>
    <cellStyle name="Standaard 4 2 4 2 2 2 4 2" xfId="3703" xr:uid="{9E63A424-4A22-40B0-B044-F4CF4FF0EB20}"/>
    <cellStyle name="Standaard 4 2 4 2 2 2 4 2 2" xfId="8432" xr:uid="{FEBB21C1-CF42-4887-81FC-958C61D6BE5E}"/>
    <cellStyle name="Standaard 4 2 4 2 2 2 4 2 2 2" xfId="18621" xr:uid="{09BE5BCE-A849-40D0-A3B9-4CB1965CF9B6}"/>
    <cellStyle name="Standaard 4 2 4 2 2 2 4 2 2 2 2" xfId="38990" xr:uid="{0463AC1A-D6B5-42A3-A97F-C15D12EDCDC7}"/>
    <cellStyle name="Standaard 4 2 4 2 2 2 4 2 2 3" xfId="28806" xr:uid="{7FFC9395-7385-4EE4-9D6C-9F7CA1A1CED6}"/>
    <cellStyle name="Standaard 4 2 4 2 2 2 4 2 3" xfId="13881" xr:uid="{F5D33FC9-6753-4CC1-A4F6-D5B6A696C79B}"/>
    <cellStyle name="Standaard 4 2 4 2 2 2 4 2 3 2" xfId="34250" xr:uid="{6E89A47F-3D35-4A5C-9A40-BB782B48749C}"/>
    <cellStyle name="Standaard 4 2 4 2 2 2 4 2 4" xfId="24066" xr:uid="{71562A3E-2A6A-478E-BBAE-F5820BA94CB5}"/>
    <cellStyle name="Standaard 4 2 4 2 2 2 4 3" xfId="8431" xr:uid="{2EC3C7FA-862B-4940-A216-BFB0853B8713}"/>
    <cellStyle name="Standaard 4 2 4 2 2 2 4 3 2" xfId="18620" xr:uid="{B4F7FC94-9097-48A0-A379-6CCC7890FD70}"/>
    <cellStyle name="Standaard 4 2 4 2 2 2 4 3 2 2" xfId="38989" xr:uid="{C5CC5C36-4400-437B-B7FE-A417D9AEC29B}"/>
    <cellStyle name="Standaard 4 2 4 2 2 2 4 3 3" xfId="28805" xr:uid="{217139CC-850C-4415-A724-39144C21155B}"/>
    <cellStyle name="Standaard 4 2 4 2 2 2 4 4" xfId="11338" xr:uid="{8176EDA8-773E-4AEB-B0F4-570B32FAAE9E}"/>
    <cellStyle name="Standaard 4 2 4 2 2 2 4 4 2" xfId="31707" xr:uid="{C264D473-D588-46A8-8975-676D0A269093}"/>
    <cellStyle name="Standaard 4 2 4 2 2 2 4 5" xfId="21523" xr:uid="{3A5AF0E8-EF99-4327-905D-CF668497FC52}"/>
    <cellStyle name="Standaard 4 2 4 2 2 2 5" xfId="2005" xr:uid="{B6463916-A8B6-41F7-A7F1-2F59FE7E32FF}"/>
    <cellStyle name="Standaard 4 2 4 2 2 2 5 2" xfId="4550" xr:uid="{EA54BDB9-0741-48F5-8AB5-FA85A794C23D}"/>
    <cellStyle name="Standaard 4 2 4 2 2 2 5 2 2" xfId="8434" xr:uid="{0223F8B1-7734-42C7-ADE4-8872BF5E32DD}"/>
    <cellStyle name="Standaard 4 2 4 2 2 2 5 2 2 2" xfId="18623" xr:uid="{8D039EB6-800B-493D-9798-579D0880D30E}"/>
    <cellStyle name="Standaard 4 2 4 2 2 2 5 2 2 2 2" xfId="38992" xr:uid="{0867B5AE-957F-4208-83D1-A746C4F28517}"/>
    <cellStyle name="Standaard 4 2 4 2 2 2 5 2 2 3" xfId="28808" xr:uid="{5863B2C1-9880-4C22-A336-368AE6E8427D}"/>
    <cellStyle name="Standaard 4 2 4 2 2 2 5 2 3" xfId="14728" xr:uid="{86893B36-A133-4430-BFAD-F5FDF167B808}"/>
    <cellStyle name="Standaard 4 2 4 2 2 2 5 2 3 2" xfId="35097" xr:uid="{6BF6211F-610B-428D-8519-445919D56A26}"/>
    <cellStyle name="Standaard 4 2 4 2 2 2 5 2 4" xfId="24913" xr:uid="{3A7148EC-D03D-4EEA-8049-3811D55F89AC}"/>
    <cellStyle name="Standaard 4 2 4 2 2 2 5 3" xfId="8433" xr:uid="{78CB68A1-071F-43EF-9E9F-CF9F7114D8A6}"/>
    <cellStyle name="Standaard 4 2 4 2 2 2 5 3 2" xfId="18622" xr:uid="{4ECA2619-657C-47EE-8944-FBF4742BAFCE}"/>
    <cellStyle name="Standaard 4 2 4 2 2 2 5 3 2 2" xfId="38991" xr:uid="{1FC66CBF-A626-4B16-9EEA-224FB45D7778}"/>
    <cellStyle name="Standaard 4 2 4 2 2 2 5 3 3" xfId="28807" xr:uid="{3153A553-BF77-4C00-91A0-16C44DD9B66A}"/>
    <cellStyle name="Standaard 4 2 4 2 2 2 5 4" xfId="12185" xr:uid="{966D04EA-97FA-45CA-9EB7-884AAE0E895A}"/>
    <cellStyle name="Standaard 4 2 4 2 2 2 5 4 2" xfId="32554" xr:uid="{B7B9988F-D168-4AE2-BC10-F137FCA6843E}"/>
    <cellStyle name="Standaard 4 2 4 2 2 2 5 5" xfId="22370" xr:uid="{19813728-1D60-47F2-941D-A2F77A2DE7EA}"/>
    <cellStyle name="Standaard 4 2 4 2 2 2 6" xfId="2855" xr:uid="{055E8559-9C48-42F6-83B5-8A57AFCF2497}"/>
    <cellStyle name="Standaard 4 2 4 2 2 2 6 2" xfId="8435" xr:uid="{2CE24C83-41E3-4A78-B269-353D09C5A48C}"/>
    <cellStyle name="Standaard 4 2 4 2 2 2 6 2 2" xfId="18624" xr:uid="{B1135858-93F8-46F5-913E-32074F2EE48B}"/>
    <cellStyle name="Standaard 4 2 4 2 2 2 6 2 2 2" xfId="38993" xr:uid="{2D4F2B34-2E6D-4D14-B5A6-BDD0A1740F69}"/>
    <cellStyle name="Standaard 4 2 4 2 2 2 6 2 3" xfId="28809" xr:uid="{2B5F6C0D-0133-47B2-9F31-7C938D3211EE}"/>
    <cellStyle name="Standaard 4 2 4 2 2 2 6 3" xfId="13033" xr:uid="{683F8CE0-E944-4A5D-9A64-1B319F19963D}"/>
    <cellStyle name="Standaard 4 2 4 2 2 2 6 3 2" xfId="33402" xr:uid="{547CA93A-46CE-49E0-849F-50787BCB59F2}"/>
    <cellStyle name="Standaard 4 2 4 2 2 2 6 4" xfId="23218" xr:uid="{AB937602-20DA-46D4-A631-FB67FC3FE709}"/>
    <cellStyle name="Standaard 4 2 4 2 2 2 7" xfId="8412" xr:uid="{058BBF45-DBC1-4258-B84C-42D58A4AC174}"/>
    <cellStyle name="Standaard 4 2 4 2 2 2 7 2" xfId="18601" xr:uid="{F5F780EF-0C06-49C0-9689-BF7AADE8288A}"/>
    <cellStyle name="Standaard 4 2 4 2 2 2 7 2 2" xfId="38970" xr:uid="{0BE688E2-1BD8-4BB2-BDEC-B7DEBF3C11BE}"/>
    <cellStyle name="Standaard 4 2 4 2 2 2 7 3" xfId="28786" xr:uid="{5C391FD8-E85E-4AB0-8236-3BFC4E44C043}"/>
    <cellStyle name="Standaard 4 2 4 2 2 2 8" xfId="10490" xr:uid="{A5A9AFAE-BCC4-447A-8434-0ED6DF587369}"/>
    <cellStyle name="Standaard 4 2 4 2 2 2 8 2" xfId="30859" xr:uid="{3C974BE5-FCDE-4D38-B240-6B131C6C64BC}"/>
    <cellStyle name="Standaard 4 2 4 2 2 2 9" xfId="20675" xr:uid="{76E3B58F-80C1-4205-84F6-E8CA0C0A3D2B}"/>
    <cellStyle name="Standaard 4 2 4 2 2 3" xfId="242" xr:uid="{96B53DFE-6354-433B-9D1D-013D6227CEC1}"/>
    <cellStyle name="Standaard 4 2 4 2 2 3 2" xfId="800" xr:uid="{D921DDBA-9016-42A3-8AF1-B53741DF0CDC}"/>
    <cellStyle name="Standaard 4 2 4 2 2 3 2 2" xfId="1650" xr:uid="{DA6EBAF6-DE68-4556-9D75-AAA676F72BAD}"/>
    <cellStyle name="Standaard 4 2 4 2 2 3 2 2 2" xfId="4195" xr:uid="{A6195431-529A-4487-9092-6788AC224EAE}"/>
    <cellStyle name="Standaard 4 2 4 2 2 3 2 2 2 2" xfId="8439" xr:uid="{AB278C9B-3CCB-4ED4-B7AA-5D0A159A0980}"/>
    <cellStyle name="Standaard 4 2 4 2 2 3 2 2 2 2 2" xfId="18628" xr:uid="{75918495-696B-4501-9E9D-783B6D2CF829}"/>
    <cellStyle name="Standaard 4 2 4 2 2 3 2 2 2 2 2 2" xfId="38997" xr:uid="{BB5556FC-ACFD-4F19-A2D7-114BB338A0CF}"/>
    <cellStyle name="Standaard 4 2 4 2 2 3 2 2 2 2 3" xfId="28813" xr:uid="{1D315387-491B-41B3-BFAE-BFE24F992565}"/>
    <cellStyle name="Standaard 4 2 4 2 2 3 2 2 2 3" xfId="14373" xr:uid="{5322F62F-B221-4EF2-AAC9-A989409F16BC}"/>
    <cellStyle name="Standaard 4 2 4 2 2 3 2 2 2 3 2" xfId="34742" xr:uid="{BEB33860-D296-4FAC-AA26-358D4090B13F}"/>
    <cellStyle name="Standaard 4 2 4 2 2 3 2 2 2 4" xfId="24558" xr:uid="{5CAA55F6-EA32-4086-9939-5B318FFF03FE}"/>
    <cellStyle name="Standaard 4 2 4 2 2 3 2 2 3" xfId="8438" xr:uid="{2B8A9BFE-786F-4122-B7DD-8ECD0E6481B1}"/>
    <cellStyle name="Standaard 4 2 4 2 2 3 2 2 3 2" xfId="18627" xr:uid="{A953494B-E92A-41DA-B746-02C67BF6CA83}"/>
    <cellStyle name="Standaard 4 2 4 2 2 3 2 2 3 2 2" xfId="38996" xr:uid="{986D0664-3976-47AD-8CE3-947259687894}"/>
    <cellStyle name="Standaard 4 2 4 2 2 3 2 2 3 3" xfId="28812" xr:uid="{B81EC972-F674-44E6-B842-39A6F6F5B477}"/>
    <cellStyle name="Standaard 4 2 4 2 2 3 2 2 4" xfId="11830" xr:uid="{80A6AE38-D1CF-4156-B57E-84684DAB3100}"/>
    <cellStyle name="Standaard 4 2 4 2 2 3 2 2 4 2" xfId="32199" xr:uid="{C165A469-128E-4B6F-A7C8-9A354C433D30}"/>
    <cellStyle name="Standaard 4 2 4 2 2 3 2 2 5" xfId="22015" xr:uid="{C00AA75A-E790-486E-91A8-6B1B9B1C127A}"/>
    <cellStyle name="Standaard 4 2 4 2 2 3 2 3" xfId="2497" xr:uid="{0BD3C88E-81E6-4335-BDC4-4AC556CA4CFB}"/>
    <cellStyle name="Standaard 4 2 4 2 2 3 2 3 2" xfId="5042" xr:uid="{D285E224-00D9-4763-8C6E-FA128E1B1BB9}"/>
    <cellStyle name="Standaard 4 2 4 2 2 3 2 3 2 2" xfId="8441" xr:uid="{F3D52EB2-75A6-4C87-B980-2DF66D0E0C17}"/>
    <cellStyle name="Standaard 4 2 4 2 2 3 2 3 2 2 2" xfId="18630" xr:uid="{2CF7FE6B-8799-4223-A8B7-5A4354B2261D}"/>
    <cellStyle name="Standaard 4 2 4 2 2 3 2 3 2 2 2 2" xfId="38999" xr:uid="{37A858EB-A7AB-4100-A6F0-2488A41388B5}"/>
    <cellStyle name="Standaard 4 2 4 2 2 3 2 3 2 2 3" xfId="28815" xr:uid="{90DF45FE-BAD6-400C-97B0-3716B29024D2}"/>
    <cellStyle name="Standaard 4 2 4 2 2 3 2 3 2 3" xfId="15220" xr:uid="{3B05D0A6-F3BA-4EDA-8C06-37225B488DBA}"/>
    <cellStyle name="Standaard 4 2 4 2 2 3 2 3 2 3 2" xfId="35589" xr:uid="{D864936B-78A7-47E5-BDB4-C856379B6719}"/>
    <cellStyle name="Standaard 4 2 4 2 2 3 2 3 2 4" xfId="25405" xr:uid="{8D4A0D27-C6B9-4D0B-AA54-FAC209510201}"/>
    <cellStyle name="Standaard 4 2 4 2 2 3 2 3 3" xfId="8440" xr:uid="{336BCAF6-5B8F-4182-B6EC-39236DBB29DF}"/>
    <cellStyle name="Standaard 4 2 4 2 2 3 2 3 3 2" xfId="18629" xr:uid="{77298152-22E4-47A0-A767-3E704D7EF50E}"/>
    <cellStyle name="Standaard 4 2 4 2 2 3 2 3 3 2 2" xfId="38998" xr:uid="{9FB28121-C68C-4171-8C55-675F0B6135F2}"/>
    <cellStyle name="Standaard 4 2 4 2 2 3 2 3 3 3" xfId="28814" xr:uid="{38E56885-833C-4FB4-8FD5-E2249665BBAB}"/>
    <cellStyle name="Standaard 4 2 4 2 2 3 2 3 4" xfId="12677" xr:uid="{A375117B-10D6-4F09-8627-D398D42E0E95}"/>
    <cellStyle name="Standaard 4 2 4 2 2 3 2 3 4 2" xfId="33046" xr:uid="{40592284-8A10-41EB-85A1-7E6D0D9A43B2}"/>
    <cellStyle name="Standaard 4 2 4 2 2 3 2 3 5" xfId="22862" xr:uid="{33AAE67F-F350-4F95-867C-3D3DAB1EA9D8}"/>
    <cellStyle name="Standaard 4 2 4 2 2 3 2 4" xfId="3347" xr:uid="{5AE9B0B4-A3AA-436B-929F-556A89E9C28A}"/>
    <cellStyle name="Standaard 4 2 4 2 2 3 2 4 2" xfId="8442" xr:uid="{1805F704-AD54-49A9-A0FA-B2EF33779B5C}"/>
    <cellStyle name="Standaard 4 2 4 2 2 3 2 4 2 2" xfId="18631" xr:uid="{2A3B6F3A-346E-486B-9C06-7B4BD429A326}"/>
    <cellStyle name="Standaard 4 2 4 2 2 3 2 4 2 2 2" xfId="39000" xr:uid="{29F0851C-D83D-46E9-8756-15E967CCF655}"/>
    <cellStyle name="Standaard 4 2 4 2 2 3 2 4 2 3" xfId="28816" xr:uid="{6EB90E19-FFEE-43A2-847D-E13204741FD8}"/>
    <cellStyle name="Standaard 4 2 4 2 2 3 2 4 3" xfId="13525" xr:uid="{E3EFAB09-B0B0-4DB0-9CA9-95113DFC0DCF}"/>
    <cellStyle name="Standaard 4 2 4 2 2 3 2 4 3 2" xfId="33894" xr:uid="{0D1E7B5F-E3AC-4710-B3D5-25FAF08E77C1}"/>
    <cellStyle name="Standaard 4 2 4 2 2 3 2 4 4" xfId="23710" xr:uid="{2990BF14-71E3-4D36-9D2E-9C08D7E4BB1A}"/>
    <cellStyle name="Standaard 4 2 4 2 2 3 2 5" xfId="8437" xr:uid="{224582ED-F301-4A88-921A-C144C06B6A53}"/>
    <cellStyle name="Standaard 4 2 4 2 2 3 2 5 2" xfId="18626" xr:uid="{ABBC608C-67BC-4623-9AD3-5D2191B7CD2F}"/>
    <cellStyle name="Standaard 4 2 4 2 2 3 2 5 2 2" xfId="38995" xr:uid="{3334CA8E-1BE3-4E5B-BE30-5E5CB4A91C33}"/>
    <cellStyle name="Standaard 4 2 4 2 2 3 2 5 3" xfId="28811" xr:uid="{62FE2546-4CEF-4799-AA98-6BD82AA074D1}"/>
    <cellStyle name="Standaard 4 2 4 2 2 3 2 6" xfId="10982" xr:uid="{1DCD21E7-C3B1-4E52-9438-D3C93DE8EB5F}"/>
    <cellStyle name="Standaard 4 2 4 2 2 3 2 6 2" xfId="31351" xr:uid="{C0476E21-78B7-4460-AD6C-523E5D61AD25}"/>
    <cellStyle name="Standaard 4 2 4 2 2 3 2 7" xfId="21167" xr:uid="{06451CE0-7A76-47B0-9576-DF35AC4A267A}"/>
    <cellStyle name="Standaard 4 2 4 2 2 3 3" xfId="1226" xr:uid="{51E30241-11D0-4254-84FA-83BADB739EA1}"/>
    <cellStyle name="Standaard 4 2 4 2 2 3 3 2" xfId="3771" xr:uid="{930A3565-0B28-4BC5-84D2-76B6606EEB1A}"/>
    <cellStyle name="Standaard 4 2 4 2 2 3 3 2 2" xfId="8444" xr:uid="{CED202AF-6EB1-4352-A572-87D70A43B2EC}"/>
    <cellStyle name="Standaard 4 2 4 2 2 3 3 2 2 2" xfId="18633" xr:uid="{E2B111FF-249D-4CD7-A4A4-7BE4553E98B4}"/>
    <cellStyle name="Standaard 4 2 4 2 2 3 3 2 2 2 2" xfId="39002" xr:uid="{18A55BD4-A50F-423C-BA01-ECBC3D38897E}"/>
    <cellStyle name="Standaard 4 2 4 2 2 3 3 2 2 3" xfId="28818" xr:uid="{AD7B4AD9-FBAA-420A-9FBC-E49F3B0EDA66}"/>
    <cellStyle name="Standaard 4 2 4 2 2 3 3 2 3" xfId="13949" xr:uid="{A03A2BA2-859B-44CA-BA6B-B6461B54B146}"/>
    <cellStyle name="Standaard 4 2 4 2 2 3 3 2 3 2" xfId="34318" xr:uid="{72C42D05-2017-459B-9319-5B9C3E6EDFBD}"/>
    <cellStyle name="Standaard 4 2 4 2 2 3 3 2 4" xfId="24134" xr:uid="{877141E3-22AD-4FE5-8B16-7BC1AF768131}"/>
    <cellStyle name="Standaard 4 2 4 2 2 3 3 3" xfId="8443" xr:uid="{E9E75D26-8555-40A1-9B66-D9DABA44E7A0}"/>
    <cellStyle name="Standaard 4 2 4 2 2 3 3 3 2" xfId="18632" xr:uid="{6BCEF6BF-FDD8-4E40-8FEB-1F9CCA054AE6}"/>
    <cellStyle name="Standaard 4 2 4 2 2 3 3 3 2 2" xfId="39001" xr:uid="{6DE7B06A-2FFA-4195-9AAF-52BDA5D98163}"/>
    <cellStyle name="Standaard 4 2 4 2 2 3 3 3 3" xfId="28817" xr:uid="{FB5EF055-7C39-4699-99DC-328891AA4A38}"/>
    <cellStyle name="Standaard 4 2 4 2 2 3 3 4" xfId="11406" xr:uid="{62F3618D-1E37-494C-8CAD-936D6A2064EB}"/>
    <cellStyle name="Standaard 4 2 4 2 2 3 3 4 2" xfId="31775" xr:uid="{559E0951-CFF7-4CA6-9552-062FFC924815}"/>
    <cellStyle name="Standaard 4 2 4 2 2 3 3 5" xfId="21591" xr:uid="{F0F49824-7002-409F-BA27-4FCDDEBF3E1B}"/>
    <cellStyle name="Standaard 4 2 4 2 2 3 4" xfId="2073" xr:uid="{0BE1AC61-00F7-4C02-97E0-30702874B7A3}"/>
    <cellStyle name="Standaard 4 2 4 2 2 3 4 2" xfId="4618" xr:uid="{99F85DEB-83A7-4ADC-8FF1-2C3CEFA542CB}"/>
    <cellStyle name="Standaard 4 2 4 2 2 3 4 2 2" xfId="8446" xr:uid="{707199CC-5B92-494C-A446-8703BA086389}"/>
    <cellStyle name="Standaard 4 2 4 2 2 3 4 2 2 2" xfId="18635" xr:uid="{FFC96200-BFDA-49C4-AAB4-AA8EC56AD0C1}"/>
    <cellStyle name="Standaard 4 2 4 2 2 3 4 2 2 2 2" xfId="39004" xr:uid="{759D82D9-8C7C-4432-B5C8-48CDF2007B57}"/>
    <cellStyle name="Standaard 4 2 4 2 2 3 4 2 2 3" xfId="28820" xr:uid="{577A7C9E-4B2C-4650-B9BC-4A3F2A7EB9EC}"/>
    <cellStyle name="Standaard 4 2 4 2 2 3 4 2 3" xfId="14796" xr:uid="{F2160BC1-9600-42B0-AF04-D76E3A8EAF06}"/>
    <cellStyle name="Standaard 4 2 4 2 2 3 4 2 3 2" xfId="35165" xr:uid="{745690CE-0221-42CF-98AA-0F27FE031EB7}"/>
    <cellStyle name="Standaard 4 2 4 2 2 3 4 2 4" xfId="24981" xr:uid="{CAFEABA7-E3AF-46CE-80F5-53B5E16C1A2A}"/>
    <cellStyle name="Standaard 4 2 4 2 2 3 4 3" xfId="8445" xr:uid="{EEB962B4-5EBD-421F-BD00-1B005654CA00}"/>
    <cellStyle name="Standaard 4 2 4 2 2 3 4 3 2" xfId="18634" xr:uid="{410A0BD4-6BDF-456D-8821-2119C694A990}"/>
    <cellStyle name="Standaard 4 2 4 2 2 3 4 3 2 2" xfId="39003" xr:uid="{2CF9990A-1A74-40FB-9FDA-2EAB6751BEAE}"/>
    <cellStyle name="Standaard 4 2 4 2 2 3 4 3 3" xfId="28819" xr:uid="{10908954-AA04-4D40-80AE-0D013E5C0C01}"/>
    <cellStyle name="Standaard 4 2 4 2 2 3 4 4" xfId="12253" xr:uid="{3B274211-BFFD-4995-B621-0F7A71377B94}"/>
    <cellStyle name="Standaard 4 2 4 2 2 3 4 4 2" xfId="32622" xr:uid="{1AC5B68F-05FD-470B-A51E-FD66C1D77491}"/>
    <cellStyle name="Standaard 4 2 4 2 2 3 4 5" xfId="22438" xr:uid="{8C44075F-1772-415F-9C9C-58912CB06631}"/>
    <cellStyle name="Standaard 4 2 4 2 2 3 5" xfId="2923" xr:uid="{B3863544-9F25-4571-8A76-0C912CB1100D}"/>
    <cellStyle name="Standaard 4 2 4 2 2 3 5 2" xfId="8447" xr:uid="{49BF4263-53A8-49AC-832E-38F06C35762B}"/>
    <cellStyle name="Standaard 4 2 4 2 2 3 5 2 2" xfId="18636" xr:uid="{86632794-F897-4DFE-B620-D177B2F4831F}"/>
    <cellStyle name="Standaard 4 2 4 2 2 3 5 2 2 2" xfId="39005" xr:uid="{CA72EEC9-CEA5-4867-BD21-96DD76D86BF1}"/>
    <cellStyle name="Standaard 4 2 4 2 2 3 5 2 3" xfId="28821" xr:uid="{5A09A188-9859-4818-8BEE-4E750F3AABD1}"/>
    <cellStyle name="Standaard 4 2 4 2 2 3 5 3" xfId="13101" xr:uid="{357AC132-96E8-4E6A-9A10-A4178D645020}"/>
    <cellStyle name="Standaard 4 2 4 2 2 3 5 3 2" xfId="33470" xr:uid="{4FCA6B23-BE5A-4218-9B7A-CAAA81E35FD7}"/>
    <cellStyle name="Standaard 4 2 4 2 2 3 5 4" xfId="23286" xr:uid="{8493A0E0-DAB5-46BB-92D7-DD85D49EDFED}"/>
    <cellStyle name="Standaard 4 2 4 2 2 3 6" xfId="8436" xr:uid="{F7FB5F52-E74A-4775-B065-E2164C3450E1}"/>
    <cellStyle name="Standaard 4 2 4 2 2 3 6 2" xfId="18625" xr:uid="{BF2ECC0B-51DA-40AC-A3AB-31EF868F5B09}"/>
    <cellStyle name="Standaard 4 2 4 2 2 3 6 2 2" xfId="38994" xr:uid="{A887CB5C-F8DC-420A-9CAD-AE5953D14D95}"/>
    <cellStyle name="Standaard 4 2 4 2 2 3 6 3" xfId="28810" xr:uid="{9C28C5AF-F9E8-4D96-A4F8-C60097BFEC40}"/>
    <cellStyle name="Standaard 4 2 4 2 2 3 7" xfId="10558" xr:uid="{875E80B9-C693-46F1-820E-199A5E64C812}"/>
    <cellStyle name="Standaard 4 2 4 2 2 3 7 2" xfId="30927" xr:uid="{DDD4CDB2-A5E6-4098-8859-07B4F6AA4660}"/>
    <cellStyle name="Standaard 4 2 4 2 2 3 8" xfId="20743" xr:uid="{87DF1A82-DDCA-4735-8D82-E088E0ACA848}"/>
    <cellStyle name="Standaard 4 2 4 2 2 4" xfId="477" xr:uid="{964B7A2B-1A72-4566-A9E9-FBFB042D05BB}"/>
    <cellStyle name="Standaard 4 2 4 2 2 4 2" xfId="935" xr:uid="{A7103232-E24C-48EB-BEA5-463168FA9E97}"/>
    <cellStyle name="Standaard 4 2 4 2 2 4 2 2" xfId="1785" xr:uid="{BC2BBBEF-DB44-4E73-9D47-884BC57AFCC9}"/>
    <cellStyle name="Standaard 4 2 4 2 2 4 2 2 2" xfId="4330" xr:uid="{28E4C84C-2604-4389-BCF1-768A4349ABDD}"/>
    <cellStyle name="Standaard 4 2 4 2 2 4 2 2 2 2" xfId="8451" xr:uid="{B5D9CE04-CF03-440B-A77C-D98D9CF67969}"/>
    <cellStyle name="Standaard 4 2 4 2 2 4 2 2 2 2 2" xfId="18640" xr:uid="{6C216248-CC52-4C99-A997-89C018B231FC}"/>
    <cellStyle name="Standaard 4 2 4 2 2 4 2 2 2 2 2 2" xfId="39009" xr:uid="{E3CDC758-2013-4BAE-8237-03E3BD62D6B9}"/>
    <cellStyle name="Standaard 4 2 4 2 2 4 2 2 2 2 3" xfId="28825" xr:uid="{F924F3ED-1CFA-46C6-8D71-91A730F4B19A}"/>
    <cellStyle name="Standaard 4 2 4 2 2 4 2 2 2 3" xfId="14508" xr:uid="{652A89F4-312B-4525-9A4A-FE4EFE762AAB}"/>
    <cellStyle name="Standaard 4 2 4 2 2 4 2 2 2 3 2" xfId="34877" xr:uid="{451DCF2F-69F1-4A95-8E31-9A102AA76E41}"/>
    <cellStyle name="Standaard 4 2 4 2 2 4 2 2 2 4" xfId="24693" xr:uid="{12FEFED1-F55D-43C0-8675-7F82FCC6BA78}"/>
    <cellStyle name="Standaard 4 2 4 2 2 4 2 2 3" xfId="8450" xr:uid="{EE8F4D7E-3019-41BB-A194-A2390A933B27}"/>
    <cellStyle name="Standaard 4 2 4 2 2 4 2 2 3 2" xfId="18639" xr:uid="{D6652926-92AE-4DEB-AA45-A29FA5399659}"/>
    <cellStyle name="Standaard 4 2 4 2 2 4 2 2 3 2 2" xfId="39008" xr:uid="{0B15F13D-D09B-4EA6-BF6A-B488ECE57770}"/>
    <cellStyle name="Standaard 4 2 4 2 2 4 2 2 3 3" xfId="28824" xr:uid="{2E14347A-0397-471D-B4B2-3E59E880367D}"/>
    <cellStyle name="Standaard 4 2 4 2 2 4 2 2 4" xfId="11965" xr:uid="{86CD118B-ED41-4939-9559-7B1EC729455A}"/>
    <cellStyle name="Standaard 4 2 4 2 2 4 2 2 4 2" xfId="32334" xr:uid="{A241ACB2-6FB3-463A-994B-86BBF230A564}"/>
    <cellStyle name="Standaard 4 2 4 2 2 4 2 2 5" xfId="22150" xr:uid="{4D714325-ADE4-4AFD-A007-D7E7819900C9}"/>
    <cellStyle name="Standaard 4 2 4 2 2 4 2 3" xfId="2632" xr:uid="{17701A2C-D163-44A5-B745-F0BC6D669765}"/>
    <cellStyle name="Standaard 4 2 4 2 2 4 2 3 2" xfId="5177" xr:uid="{928C8245-E40F-454D-9EA9-FC7D1C119B57}"/>
    <cellStyle name="Standaard 4 2 4 2 2 4 2 3 2 2" xfId="8453" xr:uid="{98D25B58-F5EF-48CC-BFDF-5AB15D70B272}"/>
    <cellStyle name="Standaard 4 2 4 2 2 4 2 3 2 2 2" xfId="18642" xr:uid="{580D3AE2-5CB6-4903-863E-A14B47A2789D}"/>
    <cellStyle name="Standaard 4 2 4 2 2 4 2 3 2 2 2 2" xfId="39011" xr:uid="{D1FA67C0-7C44-4189-9692-564745678CA7}"/>
    <cellStyle name="Standaard 4 2 4 2 2 4 2 3 2 2 3" xfId="28827" xr:uid="{C33265A4-2ACE-4674-A3D9-0374302266F5}"/>
    <cellStyle name="Standaard 4 2 4 2 2 4 2 3 2 3" xfId="15355" xr:uid="{2BF90118-0522-4371-BFEB-C893C39193D4}"/>
    <cellStyle name="Standaard 4 2 4 2 2 4 2 3 2 3 2" xfId="35724" xr:uid="{CCE03E35-DC04-409C-9BB6-1290AA2E9A69}"/>
    <cellStyle name="Standaard 4 2 4 2 2 4 2 3 2 4" xfId="25540" xr:uid="{B1D08D6E-A8CA-48BF-9F2F-341167768E10}"/>
    <cellStyle name="Standaard 4 2 4 2 2 4 2 3 3" xfId="8452" xr:uid="{43BD33E5-CDA8-499A-AE97-234CBF343BB5}"/>
    <cellStyle name="Standaard 4 2 4 2 2 4 2 3 3 2" xfId="18641" xr:uid="{60863B03-F0A2-4351-AA50-F82BD62E5256}"/>
    <cellStyle name="Standaard 4 2 4 2 2 4 2 3 3 2 2" xfId="39010" xr:uid="{EE17F6FA-6A64-48F8-B74F-EBD20EBF96A7}"/>
    <cellStyle name="Standaard 4 2 4 2 2 4 2 3 3 3" xfId="28826" xr:uid="{7D690385-A069-476D-9899-5CE5CE334B10}"/>
    <cellStyle name="Standaard 4 2 4 2 2 4 2 3 4" xfId="12812" xr:uid="{B7ABE697-1E9F-4A72-B41C-02682E06BDC1}"/>
    <cellStyle name="Standaard 4 2 4 2 2 4 2 3 4 2" xfId="33181" xr:uid="{E5C10179-E83B-48A7-B3A5-3B7321E6C63E}"/>
    <cellStyle name="Standaard 4 2 4 2 2 4 2 3 5" xfId="22997" xr:uid="{530FBE17-F21E-48DE-845C-57C14ADC3C7D}"/>
    <cellStyle name="Standaard 4 2 4 2 2 4 2 4" xfId="3482" xr:uid="{9D8C444C-3E61-4040-AAC6-8AD7BB6ED23B}"/>
    <cellStyle name="Standaard 4 2 4 2 2 4 2 4 2" xfId="8454" xr:uid="{9A1B38FE-2679-43EA-9D07-9DD4DE946675}"/>
    <cellStyle name="Standaard 4 2 4 2 2 4 2 4 2 2" xfId="18643" xr:uid="{9C585FC6-45FE-46BB-891C-17EB725F02A9}"/>
    <cellStyle name="Standaard 4 2 4 2 2 4 2 4 2 2 2" xfId="39012" xr:uid="{6801722A-7197-4695-BE8F-6029A298BBE3}"/>
    <cellStyle name="Standaard 4 2 4 2 2 4 2 4 2 3" xfId="28828" xr:uid="{8B28686B-3574-4996-9CBE-0C78907F88E8}"/>
    <cellStyle name="Standaard 4 2 4 2 2 4 2 4 3" xfId="13660" xr:uid="{F7263534-A974-451A-8A54-EBC6B82A5DE6}"/>
    <cellStyle name="Standaard 4 2 4 2 2 4 2 4 3 2" xfId="34029" xr:uid="{19867A16-B8AA-4E5F-B1F0-81C5D100F26A}"/>
    <cellStyle name="Standaard 4 2 4 2 2 4 2 4 4" xfId="23845" xr:uid="{3F2CCDC5-DA38-4207-8D4E-193F7DF8832B}"/>
    <cellStyle name="Standaard 4 2 4 2 2 4 2 5" xfId="8449" xr:uid="{44A8D290-0CD6-4B59-8368-5B4B548A10EA}"/>
    <cellStyle name="Standaard 4 2 4 2 2 4 2 5 2" xfId="18638" xr:uid="{A01CFE2D-4E74-45ED-91F6-7FD724218751}"/>
    <cellStyle name="Standaard 4 2 4 2 2 4 2 5 2 2" xfId="39007" xr:uid="{ACE1ACFB-7E73-4823-AFB5-F45EAB4EF678}"/>
    <cellStyle name="Standaard 4 2 4 2 2 4 2 5 3" xfId="28823" xr:uid="{49A8A386-A476-4AED-BCA3-2A7DF592488B}"/>
    <cellStyle name="Standaard 4 2 4 2 2 4 2 6" xfId="11117" xr:uid="{6B0876B2-7B2C-4628-B1B1-5DA94A8751DF}"/>
    <cellStyle name="Standaard 4 2 4 2 2 4 2 6 2" xfId="31486" xr:uid="{021E406B-9CCB-4199-AA2F-17F2D17F3782}"/>
    <cellStyle name="Standaard 4 2 4 2 2 4 2 7" xfId="21302" xr:uid="{EF955DFC-1C42-4627-9505-2D8A11BF839D}"/>
    <cellStyle name="Standaard 4 2 4 2 2 4 3" xfId="1361" xr:uid="{3F7F0629-BBA7-48CB-B0D8-2313AC5E80EE}"/>
    <cellStyle name="Standaard 4 2 4 2 2 4 3 2" xfId="3906" xr:uid="{AAB3A175-24DE-49CE-AD1F-D2E298B3E897}"/>
    <cellStyle name="Standaard 4 2 4 2 2 4 3 2 2" xfId="8456" xr:uid="{2E25C1A7-3A76-428C-97AE-0E97436EAE4F}"/>
    <cellStyle name="Standaard 4 2 4 2 2 4 3 2 2 2" xfId="18645" xr:uid="{11BF684C-AB9F-4DE8-8A40-522225BAE5EE}"/>
    <cellStyle name="Standaard 4 2 4 2 2 4 3 2 2 2 2" xfId="39014" xr:uid="{AC8B27BE-06EB-441E-B96B-DDF72F924FD8}"/>
    <cellStyle name="Standaard 4 2 4 2 2 4 3 2 2 3" xfId="28830" xr:uid="{063CEA20-E061-44F9-8990-FED7A2FA0336}"/>
    <cellStyle name="Standaard 4 2 4 2 2 4 3 2 3" xfId="14084" xr:uid="{E75428A8-D5AF-44E5-AF2C-04BCB6878093}"/>
    <cellStyle name="Standaard 4 2 4 2 2 4 3 2 3 2" xfId="34453" xr:uid="{D9F056AA-6DF3-4CA9-8573-7D96D40693DF}"/>
    <cellStyle name="Standaard 4 2 4 2 2 4 3 2 4" xfId="24269" xr:uid="{C19D9E77-310F-4D4C-BC1B-7C063595EC8E}"/>
    <cellStyle name="Standaard 4 2 4 2 2 4 3 3" xfId="8455" xr:uid="{E616D943-DFA9-46B9-84B1-1F06F6696B50}"/>
    <cellStyle name="Standaard 4 2 4 2 2 4 3 3 2" xfId="18644" xr:uid="{19C0315E-5BC5-492C-AC71-CF3235195C90}"/>
    <cellStyle name="Standaard 4 2 4 2 2 4 3 3 2 2" xfId="39013" xr:uid="{97378370-0950-4AA9-8A57-7E89B14A8ABE}"/>
    <cellStyle name="Standaard 4 2 4 2 2 4 3 3 3" xfId="28829" xr:uid="{79E52FAD-E997-41BB-B809-724A63741A4A}"/>
    <cellStyle name="Standaard 4 2 4 2 2 4 3 4" xfId="11541" xr:uid="{571EA627-D7D9-4632-8F8D-573E60CB3025}"/>
    <cellStyle name="Standaard 4 2 4 2 2 4 3 4 2" xfId="31910" xr:uid="{F63EB8D1-EC48-4785-8DD4-082E0CC72E40}"/>
    <cellStyle name="Standaard 4 2 4 2 2 4 3 5" xfId="21726" xr:uid="{EFEB23B6-4A0B-49BB-B7B7-C23AE743CF6A}"/>
    <cellStyle name="Standaard 4 2 4 2 2 4 4" xfId="2208" xr:uid="{489A62DB-26E1-472B-B118-F70534582C70}"/>
    <cellStyle name="Standaard 4 2 4 2 2 4 4 2" xfId="4753" xr:uid="{D7DCE20B-3F52-4AB8-8843-7FC51728B0CA}"/>
    <cellStyle name="Standaard 4 2 4 2 2 4 4 2 2" xfId="8458" xr:uid="{7581692A-2F63-471E-A705-27B0B7D7AFB9}"/>
    <cellStyle name="Standaard 4 2 4 2 2 4 4 2 2 2" xfId="18647" xr:uid="{D0E2E91D-24F2-4BCC-A7A9-D2D30876B85A}"/>
    <cellStyle name="Standaard 4 2 4 2 2 4 4 2 2 2 2" xfId="39016" xr:uid="{FE6CAFE3-727F-4C15-A7EF-AFED54637428}"/>
    <cellStyle name="Standaard 4 2 4 2 2 4 4 2 2 3" xfId="28832" xr:uid="{69F33B96-A04F-4E14-A2BC-B9A857119203}"/>
    <cellStyle name="Standaard 4 2 4 2 2 4 4 2 3" xfId="14931" xr:uid="{AE14236E-8C11-4200-8E7F-4E2FE2732AFA}"/>
    <cellStyle name="Standaard 4 2 4 2 2 4 4 2 3 2" xfId="35300" xr:uid="{BE785BA6-A16A-46B9-B1F1-17FA16543DB6}"/>
    <cellStyle name="Standaard 4 2 4 2 2 4 4 2 4" xfId="25116" xr:uid="{A9D70F6D-9B10-4759-9C05-BE53ABA25DA6}"/>
    <cellStyle name="Standaard 4 2 4 2 2 4 4 3" xfId="8457" xr:uid="{F60E046F-64B3-4B16-AC8F-59E7DE052C67}"/>
    <cellStyle name="Standaard 4 2 4 2 2 4 4 3 2" xfId="18646" xr:uid="{2CC9AEED-CFEF-439D-8CA8-B0B9C0A26D28}"/>
    <cellStyle name="Standaard 4 2 4 2 2 4 4 3 2 2" xfId="39015" xr:uid="{55EAC845-C1E8-4960-8B67-4DACE20883A8}"/>
    <cellStyle name="Standaard 4 2 4 2 2 4 4 3 3" xfId="28831" xr:uid="{3B1F2D28-0E45-4EA5-AA74-B7DE1436A883}"/>
    <cellStyle name="Standaard 4 2 4 2 2 4 4 4" xfId="12388" xr:uid="{18AF6804-93E9-40E3-A3B4-F4DF155A29BD}"/>
    <cellStyle name="Standaard 4 2 4 2 2 4 4 4 2" xfId="32757" xr:uid="{A4AD9E87-16E6-4C79-AD0F-A72863CB4002}"/>
    <cellStyle name="Standaard 4 2 4 2 2 4 4 5" xfId="22573" xr:uid="{3E73B7A0-D534-44CE-A02B-CADD6E675DA0}"/>
    <cellStyle name="Standaard 4 2 4 2 2 4 5" xfId="3058" xr:uid="{430B5FCD-0209-4723-BDD3-3E896646FC43}"/>
    <cellStyle name="Standaard 4 2 4 2 2 4 5 2" xfId="8459" xr:uid="{159585F7-05D2-495A-92A4-41C87765F3A7}"/>
    <cellStyle name="Standaard 4 2 4 2 2 4 5 2 2" xfId="18648" xr:uid="{EE34ABF8-B5B9-4FC8-9014-65431CDABFFC}"/>
    <cellStyle name="Standaard 4 2 4 2 2 4 5 2 2 2" xfId="39017" xr:uid="{AFF23D90-0707-47E9-9BD9-67497054EAB3}"/>
    <cellStyle name="Standaard 4 2 4 2 2 4 5 2 3" xfId="28833" xr:uid="{CA3C4BB6-3E54-4AA1-8E23-1BC0D563A388}"/>
    <cellStyle name="Standaard 4 2 4 2 2 4 5 3" xfId="13236" xr:uid="{E654D971-4C34-4E9C-95EB-3F0FE91CF544}"/>
    <cellStyle name="Standaard 4 2 4 2 2 4 5 3 2" xfId="33605" xr:uid="{A595CCB8-A1A5-4CE2-AC40-B068DDAE9A92}"/>
    <cellStyle name="Standaard 4 2 4 2 2 4 5 4" xfId="23421" xr:uid="{760C14EF-E6E8-4EFB-9427-7057FE379415}"/>
    <cellStyle name="Standaard 4 2 4 2 2 4 6" xfId="8448" xr:uid="{A32D7B11-2DF1-4D4B-B35F-3046BB5972CD}"/>
    <cellStyle name="Standaard 4 2 4 2 2 4 6 2" xfId="18637" xr:uid="{9AFB8525-FFD1-4A09-9993-05AE0A6B7912}"/>
    <cellStyle name="Standaard 4 2 4 2 2 4 6 2 2" xfId="39006" xr:uid="{6A3E6587-C50C-44AC-B6E8-4540B8B032F1}"/>
    <cellStyle name="Standaard 4 2 4 2 2 4 6 3" xfId="28822" xr:uid="{D818B5C4-7560-4CD1-8911-F2FABFD29AF4}"/>
    <cellStyle name="Standaard 4 2 4 2 2 4 7" xfId="10693" xr:uid="{6A595906-70E7-4043-9672-F0E2BDA39DA3}"/>
    <cellStyle name="Standaard 4 2 4 2 2 4 7 2" xfId="31062" xr:uid="{C9F43F42-C5CA-4F0B-9562-5906F7343BA1}"/>
    <cellStyle name="Standaard 4 2 4 2 2 4 8" xfId="20878" xr:uid="{349B20BB-E5FE-49AD-AA8C-D5651E2CFF5D}"/>
    <cellStyle name="Standaard 4 2 4 2 2 5" xfId="597" xr:uid="{7432DD66-A24C-489C-BBB6-DB13A30EFDC7}"/>
    <cellStyle name="Standaard 4 2 4 2 2 5 2" xfId="1023" xr:uid="{5FB9235E-4252-4561-8CA9-CD83F074AE05}"/>
    <cellStyle name="Standaard 4 2 4 2 2 5 2 2" xfId="1873" xr:uid="{FA5930E6-CFF0-4C2F-8850-F2D20995F68B}"/>
    <cellStyle name="Standaard 4 2 4 2 2 5 2 2 2" xfId="4418" xr:uid="{789BDA1A-442B-452E-A28D-E410F8042EA5}"/>
    <cellStyle name="Standaard 4 2 4 2 2 5 2 2 2 2" xfId="8463" xr:uid="{F71C28EB-8136-46F0-ABBA-CF24B9F9237B}"/>
    <cellStyle name="Standaard 4 2 4 2 2 5 2 2 2 2 2" xfId="18652" xr:uid="{94289971-63FB-43BD-A62D-AA24438D5628}"/>
    <cellStyle name="Standaard 4 2 4 2 2 5 2 2 2 2 2 2" xfId="39021" xr:uid="{C7EB0AC1-A049-4E1A-8012-184F441F8E12}"/>
    <cellStyle name="Standaard 4 2 4 2 2 5 2 2 2 2 3" xfId="28837" xr:uid="{11942738-2517-4141-8399-9DC14225409F}"/>
    <cellStyle name="Standaard 4 2 4 2 2 5 2 2 2 3" xfId="14596" xr:uid="{0CDC0AB5-15A6-47DD-82A3-0DB351D6886A}"/>
    <cellStyle name="Standaard 4 2 4 2 2 5 2 2 2 3 2" xfId="34965" xr:uid="{8EBA958F-DA3E-4405-892F-1102CAC1CD18}"/>
    <cellStyle name="Standaard 4 2 4 2 2 5 2 2 2 4" xfId="24781" xr:uid="{68EB23AC-5DD4-4077-B7D5-FEABB8CFE892}"/>
    <cellStyle name="Standaard 4 2 4 2 2 5 2 2 3" xfId="8462" xr:uid="{ADCD8421-481D-4B03-94DB-3E693C505F82}"/>
    <cellStyle name="Standaard 4 2 4 2 2 5 2 2 3 2" xfId="18651" xr:uid="{0AD4726B-A1F0-4007-BACC-51D8B3327462}"/>
    <cellStyle name="Standaard 4 2 4 2 2 5 2 2 3 2 2" xfId="39020" xr:uid="{3C9DB808-6400-4CDF-B41C-DE77D72C9BC5}"/>
    <cellStyle name="Standaard 4 2 4 2 2 5 2 2 3 3" xfId="28836" xr:uid="{C077AEA8-9C05-442E-9786-338000658916}"/>
    <cellStyle name="Standaard 4 2 4 2 2 5 2 2 4" xfId="12053" xr:uid="{8C4472A6-EEDA-4DB6-810D-14E3CBCDC156}"/>
    <cellStyle name="Standaard 4 2 4 2 2 5 2 2 4 2" xfId="32422" xr:uid="{7E0D6128-1250-44D8-979B-A5DF1DE61A57}"/>
    <cellStyle name="Standaard 4 2 4 2 2 5 2 2 5" xfId="22238" xr:uid="{BC929902-87C0-443F-A14B-35AB7CD8F18E}"/>
    <cellStyle name="Standaard 4 2 4 2 2 5 2 3" xfId="2720" xr:uid="{1B7AFFC7-323C-48BA-89B2-463964B45861}"/>
    <cellStyle name="Standaard 4 2 4 2 2 5 2 3 2" xfId="5265" xr:uid="{9839EEAC-8EB9-4294-A5CF-5CF83F7B5202}"/>
    <cellStyle name="Standaard 4 2 4 2 2 5 2 3 2 2" xfId="8465" xr:uid="{9A542857-E166-4FDA-BC4A-9CC36351B485}"/>
    <cellStyle name="Standaard 4 2 4 2 2 5 2 3 2 2 2" xfId="18654" xr:uid="{0BE49493-F583-4583-9293-A34BE14CC154}"/>
    <cellStyle name="Standaard 4 2 4 2 2 5 2 3 2 2 2 2" xfId="39023" xr:uid="{99EEEC6B-DD85-4981-B68E-3DAF0D574C5E}"/>
    <cellStyle name="Standaard 4 2 4 2 2 5 2 3 2 2 3" xfId="28839" xr:uid="{52FD257B-F01C-48AA-950A-4D121A0FF207}"/>
    <cellStyle name="Standaard 4 2 4 2 2 5 2 3 2 3" xfId="15443" xr:uid="{1F2534F8-5A22-40A1-9179-522522FC94AF}"/>
    <cellStyle name="Standaard 4 2 4 2 2 5 2 3 2 3 2" xfId="35812" xr:uid="{59DBBB85-BB18-48EB-91E4-B243EF63D072}"/>
    <cellStyle name="Standaard 4 2 4 2 2 5 2 3 2 4" xfId="25628" xr:uid="{4B175181-ACC1-4028-B61B-4FDF9CC516D2}"/>
    <cellStyle name="Standaard 4 2 4 2 2 5 2 3 3" xfId="8464" xr:uid="{58E633C3-0259-4EF9-B0A6-A52B87794864}"/>
    <cellStyle name="Standaard 4 2 4 2 2 5 2 3 3 2" xfId="18653" xr:uid="{13B96A8A-1E7C-4A6A-AD43-3288D9008627}"/>
    <cellStyle name="Standaard 4 2 4 2 2 5 2 3 3 2 2" xfId="39022" xr:uid="{95A89D3C-1814-4F46-9098-B160C3BDF196}"/>
    <cellStyle name="Standaard 4 2 4 2 2 5 2 3 3 3" xfId="28838" xr:uid="{14DA317B-D437-4FFE-A87E-8D0DEDB3BD76}"/>
    <cellStyle name="Standaard 4 2 4 2 2 5 2 3 4" xfId="12900" xr:uid="{BA67A305-CA0F-40F7-8499-7ABAED006AE2}"/>
    <cellStyle name="Standaard 4 2 4 2 2 5 2 3 4 2" xfId="33269" xr:uid="{5B2BD5F1-DC1D-4085-8C33-28C5A98372C7}"/>
    <cellStyle name="Standaard 4 2 4 2 2 5 2 3 5" xfId="23085" xr:uid="{F8784D9A-B9B9-478E-ABBE-69C140AC2383}"/>
    <cellStyle name="Standaard 4 2 4 2 2 5 2 4" xfId="3570" xr:uid="{2943F86C-60D0-4A85-9543-E1849496E98A}"/>
    <cellStyle name="Standaard 4 2 4 2 2 5 2 4 2" xfId="8466" xr:uid="{C65274AE-B220-4B3F-AD6E-5E2A58170A3A}"/>
    <cellStyle name="Standaard 4 2 4 2 2 5 2 4 2 2" xfId="18655" xr:uid="{F86D3BAE-E1B5-4F95-BEFF-F7C89443DE38}"/>
    <cellStyle name="Standaard 4 2 4 2 2 5 2 4 2 2 2" xfId="39024" xr:uid="{C1B445EA-FE42-41BE-AF7D-EB6A14CBC52F}"/>
    <cellStyle name="Standaard 4 2 4 2 2 5 2 4 2 3" xfId="28840" xr:uid="{BC0491FC-AB5E-419E-8FA1-68E125514565}"/>
    <cellStyle name="Standaard 4 2 4 2 2 5 2 4 3" xfId="13748" xr:uid="{5B381FF8-8CDF-406C-8F23-F96035A22C1C}"/>
    <cellStyle name="Standaard 4 2 4 2 2 5 2 4 3 2" xfId="34117" xr:uid="{F86C20F9-0989-4744-8E1E-822ED9424209}"/>
    <cellStyle name="Standaard 4 2 4 2 2 5 2 4 4" xfId="23933" xr:uid="{9D2FD5B5-88B6-4850-BFD4-BC156A577FCC}"/>
    <cellStyle name="Standaard 4 2 4 2 2 5 2 5" xfId="8461" xr:uid="{F845A881-8DAB-4CBE-A473-80B678A46938}"/>
    <cellStyle name="Standaard 4 2 4 2 2 5 2 5 2" xfId="18650" xr:uid="{124DA7E9-DCDC-4374-A674-CABB48823D4C}"/>
    <cellStyle name="Standaard 4 2 4 2 2 5 2 5 2 2" xfId="39019" xr:uid="{5FCE5D0D-634D-4D86-BE20-E59C74F5D573}"/>
    <cellStyle name="Standaard 4 2 4 2 2 5 2 5 3" xfId="28835" xr:uid="{BF2C18F7-BB41-419E-B865-ACB2FC17A684}"/>
    <cellStyle name="Standaard 4 2 4 2 2 5 2 6" xfId="11205" xr:uid="{1D90C253-8FC7-4DFE-BB6F-2F109C437D19}"/>
    <cellStyle name="Standaard 4 2 4 2 2 5 2 6 2" xfId="31574" xr:uid="{2CC86259-77AC-4FC0-9C64-A3B2A043F889}"/>
    <cellStyle name="Standaard 4 2 4 2 2 5 2 7" xfId="21390" xr:uid="{A6476562-67C1-4B95-B9F9-196A55BE8D5F}"/>
    <cellStyle name="Standaard 4 2 4 2 2 5 3" xfId="1449" xr:uid="{E70807D7-C923-4968-A092-5E65EA1A4D85}"/>
    <cellStyle name="Standaard 4 2 4 2 2 5 3 2" xfId="3994" xr:uid="{0EA03DC0-6757-4E13-9A38-B377B14AC641}"/>
    <cellStyle name="Standaard 4 2 4 2 2 5 3 2 2" xfId="8468" xr:uid="{D33848D4-A932-4C17-836D-F946E440470F}"/>
    <cellStyle name="Standaard 4 2 4 2 2 5 3 2 2 2" xfId="18657" xr:uid="{A648D196-128B-495E-94B8-603AED0FF015}"/>
    <cellStyle name="Standaard 4 2 4 2 2 5 3 2 2 2 2" xfId="39026" xr:uid="{4938A042-A224-48F6-A1B1-B735A67F2916}"/>
    <cellStyle name="Standaard 4 2 4 2 2 5 3 2 2 3" xfId="28842" xr:uid="{36C461E2-AFF9-4D3C-8B30-BD7777004B4C}"/>
    <cellStyle name="Standaard 4 2 4 2 2 5 3 2 3" xfId="14172" xr:uid="{F74D4B75-68F9-4076-8E80-9793F48C5309}"/>
    <cellStyle name="Standaard 4 2 4 2 2 5 3 2 3 2" xfId="34541" xr:uid="{7E014F34-A390-43AB-9EA4-7F0F778539B3}"/>
    <cellStyle name="Standaard 4 2 4 2 2 5 3 2 4" xfId="24357" xr:uid="{8489C69A-6931-4215-A4F3-9AC05FB5733A}"/>
    <cellStyle name="Standaard 4 2 4 2 2 5 3 3" xfId="8467" xr:uid="{8EF372D9-6F82-4F00-8554-D0EC8B0D399C}"/>
    <cellStyle name="Standaard 4 2 4 2 2 5 3 3 2" xfId="18656" xr:uid="{D4708315-D476-4641-92B6-4DCA8966A710}"/>
    <cellStyle name="Standaard 4 2 4 2 2 5 3 3 2 2" xfId="39025" xr:uid="{4748373E-3E20-464B-B276-2676C317CA3A}"/>
    <cellStyle name="Standaard 4 2 4 2 2 5 3 3 3" xfId="28841" xr:uid="{8B87D981-97E1-4D38-9A10-9B48E083CCDD}"/>
    <cellStyle name="Standaard 4 2 4 2 2 5 3 4" xfId="11629" xr:uid="{47C7A51D-CA1B-4A77-8473-514BC599129C}"/>
    <cellStyle name="Standaard 4 2 4 2 2 5 3 4 2" xfId="31998" xr:uid="{4959211C-6ACC-4635-BF9E-1400DA2C6D9F}"/>
    <cellStyle name="Standaard 4 2 4 2 2 5 3 5" xfId="21814" xr:uid="{5C9F53E4-073B-4FCF-BF1C-1D7015BA56B2}"/>
    <cellStyle name="Standaard 4 2 4 2 2 5 4" xfId="2296" xr:uid="{F024E51A-DE23-4DD4-BB97-EAC8A76529EC}"/>
    <cellStyle name="Standaard 4 2 4 2 2 5 4 2" xfId="4841" xr:uid="{E68F2955-DBEC-4EDA-BF7E-FEE996D948BA}"/>
    <cellStyle name="Standaard 4 2 4 2 2 5 4 2 2" xfId="8470" xr:uid="{3EB1EC8F-17C8-4C5F-B86F-AB44C6F01D98}"/>
    <cellStyle name="Standaard 4 2 4 2 2 5 4 2 2 2" xfId="18659" xr:uid="{D6165A00-B385-42DB-964B-880BA555FCAE}"/>
    <cellStyle name="Standaard 4 2 4 2 2 5 4 2 2 2 2" xfId="39028" xr:uid="{F2B1E280-3083-4AC4-9765-DF9E44CA05EA}"/>
    <cellStyle name="Standaard 4 2 4 2 2 5 4 2 2 3" xfId="28844" xr:uid="{67F8EF54-F9B9-46AB-86B3-69B559B8DFD2}"/>
    <cellStyle name="Standaard 4 2 4 2 2 5 4 2 3" xfId="15019" xr:uid="{3552537F-CCE3-4DC9-A0FF-8E3A50C7FAE1}"/>
    <cellStyle name="Standaard 4 2 4 2 2 5 4 2 3 2" xfId="35388" xr:uid="{B1C3B04F-AC00-46A3-966B-CB4004E0882D}"/>
    <cellStyle name="Standaard 4 2 4 2 2 5 4 2 4" xfId="25204" xr:uid="{87092C9B-9174-4B65-9FF5-36FD492AE1F7}"/>
    <cellStyle name="Standaard 4 2 4 2 2 5 4 3" xfId="8469" xr:uid="{6C50E761-F7BA-42E7-BB0E-46112E0BC8A2}"/>
    <cellStyle name="Standaard 4 2 4 2 2 5 4 3 2" xfId="18658" xr:uid="{F5655DED-5DF3-43BE-B055-A26FBB8C08D5}"/>
    <cellStyle name="Standaard 4 2 4 2 2 5 4 3 2 2" xfId="39027" xr:uid="{737295FE-073B-4275-AC49-E90A11FA9A29}"/>
    <cellStyle name="Standaard 4 2 4 2 2 5 4 3 3" xfId="28843" xr:uid="{F9A5E601-409A-45F7-BE66-E21BDF7E745B}"/>
    <cellStyle name="Standaard 4 2 4 2 2 5 4 4" xfId="12476" xr:uid="{A6203969-7CBC-414E-A781-AA0162B5437E}"/>
    <cellStyle name="Standaard 4 2 4 2 2 5 4 4 2" xfId="32845" xr:uid="{4476545B-8A51-4057-B721-BE262D3216AC}"/>
    <cellStyle name="Standaard 4 2 4 2 2 5 4 5" xfId="22661" xr:uid="{9809FA38-47F7-46FC-A557-7AA6236C5AA2}"/>
    <cellStyle name="Standaard 4 2 4 2 2 5 5" xfId="3146" xr:uid="{D636C8D1-0434-42C3-A64B-F826DEDFD43B}"/>
    <cellStyle name="Standaard 4 2 4 2 2 5 5 2" xfId="8471" xr:uid="{F5B39EA9-EE80-4C53-80A5-4D5852DB2574}"/>
    <cellStyle name="Standaard 4 2 4 2 2 5 5 2 2" xfId="18660" xr:uid="{34DF9F0D-30B1-4724-8A36-722DF3B09249}"/>
    <cellStyle name="Standaard 4 2 4 2 2 5 5 2 2 2" xfId="39029" xr:uid="{6BC70E3F-F19B-4F43-B433-54B8A6C59441}"/>
    <cellStyle name="Standaard 4 2 4 2 2 5 5 2 3" xfId="28845" xr:uid="{803F843B-FBF3-4984-A697-D129E64EDEA3}"/>
    <cellStyle name="Standaard 4 2 4 2 2 5 5 3" xfId="13324" xr:uid="{A04D2F09-6B68-41E9-A089-75DF0820505E}"/>
    <cellStyle name="Standaard 4 2 4 2 2 5 5 3 2" xfId="33693" xr:uid="{7C840E92-8336-442C-BA77-7ECAAFBA2440}"/>
    <cellStyle name="Standaard 4 2 4 2 2 5 5 4" xfId="23509" xr:uid="{33AE7B0E-0A73-41A3-9B0B-27B581D155A1}"/>
    <cellStyle name="Standaard 4 2 4 2 2 5 6" xfId="8460" xr:uid="{7154DA7B-5BD4-484B-A01D-2ED4BD51D527}"/>
    <cellStyle name="Standaard 4 2 4 2 2 5 6 2" xfId="18649" xr:uid="{1C9E9863-10E3-4CC2-A167-7B26FDD76F3C}"/>
    <cellStyle name="Standaard 4 2 4 2 2 5 6 2 2" xfId="39018" xr:uid="{00AD3689-5B73-49A5-8BAB-55D1536FB9E2}"/>
    <cellStyle name="Standaard 4 2 4 2 2 5 6 3" xfId="28834" xr:uid="{37E45A8D-6C36-40C7-AE19-628E821925FD}"/>
    <cellStyle name="Standaard 4 2 4 2 2 5 7" xfId="10781" xr:uid="{B2A13F31-F7F1-4032-9FDC-69059D26FCCF}"/>
    <cellStyle name="Standaard 4 2 4 2 2 5 7 2" xfId="31150" xr:uid="{ED4C2458-4271-4A0B-B9D5-5DFB7D404B31}"/>
    <cellStyle name="Standaard 4 2 4 2 2 5 8" xfId="20966" xr:uid="{733750BA-BCC5-4826-B157-875D7FFFC49C}"/>
    <cellStyle name="Standaard 4 2 4 2 2 6" xfId="666" xr:uid="{78C4505A-EDBA-407A-A170-11FE7F1AAA7A}"/>
    <cellStyle name="Standaard 4 2 4 2 2 6 2" xfId="1516" xr:uid="{C446E321-372D-45A7-BBCA-653E9269D996}"/>
    <cellStyle name="Standaard 4 2 4 2 2 6 2 2" xfId="4061" xr:uid="{94AEEB28-E230-4C94-BE12-C8F35E9D878B}"/>
    <cellStyle name="Standaard 4 2 4 2 2 6 2 2 2" xfId="8474" xr:uid="{4D45709E-23EE-4655-803A-5879BEA3EEEF}"/>
    <cellStyle name="Standaard 4 2 4 2 2 6 2 2 2 2" xfId="18663" xr:uid="{DFC2A976-B9DC-4A12-B4A9-97364BA79651}"/>
    <cellStyle name="Standaard 4 2 4 2 2 6 2 2 2 2 2" xfId="39032" xr:uid="{604469D9-FF3D-48B1-9A6B-20D749ED8272}"/>
    <cellStyle name="Standaard 4 2 4 2 2 6 2 2 2 3" xfId="28848" xr:uid="{263F7D3B-090B-4797-BCE7-FBF8C5683460}"/>
    <cellStyle name="Standaard 4 2 4 2 2 6 2 2 3" xfId="14239" xr:uid="{25B5447E-4CF3-40C2-A617-7A2353C1FD20}"/>
    <cellStyle name="Standaard 4 2 4 2 2 6 2 2 3 2" xfId="34608" xr:uid="{AD4D71DC-2221-4572-94D4-3B2F2447E036}"/>
    <cellStyle name="Standaard 4 2 4 2 2 6 2 2 4" xfId="24424" xr:uid="{988FD25C-2CAB-4403-8C89-97BF7E929907}"/>
    <cellStyle name="Standaard 4 2 4 2 2 6 2 3" xfId="8473" xr:uid="{A021572E-B75A-4EFD-B8A7-B0FE28F79961}"/>
    <cellStyle name="Standaard 4 2 4 2 2 6 2 3 2" xfId="18662" xr:uid="{B47EEF78-E292-4316-A663-BBEB20B44457}"/>
    <cellStyle name="Standaard 4 2 4 2 2 6 2 3 2 2" xfId="39031" xr:uid="{C7D3116E-1C4F-4124-91FE-8B1AF58A1222}"/>
    <cellStyle name="Standaard 4 2 4 2 2 6 2 3 3" xfId="28847" xr:uid="{08E53891-8595-4DD7-8D72-106A8DD92141}"/>
    <cellStyle name="Standaard 4 2 4 2 2 6 2 4" xfId="11696" xr:uid="{C1AE917F-CCA9-443A-B66E-1815FAF8D17C}"/>
    <cellStyle name="Standaard 4 2 4 2 2 6 2 4 2" xfId="32065" xr:uid="{414FB60C-78D9-447E-A38A-CFB3704D5255}"/>
    <cellStyle name="Standaard 4 2 4 2 2 6 2 5" xfId="21881" xr:uid="{75C470B6-EDFD-48B8-86F4-B02A4125490B}"/>
    <cellStyle name="Standaard 4 2 4 2 2 6 3" xfId="2363" xr:uid="{522B8A02-AA6A-4DE8-BF02-D331F94CD8F2}"/>
    <cellStyle name="Standaard 4 2 4 2 2 6 3 2" xfId="4908" xr:uid="{2B4A9797-043B-4016-A463-91DFDC0DCE66}"/>
    <cellStyle name="Standaard 4 2 4 2 2 6 3 2 2" xfId="8476" xr:uid="{0BB15E82-ADD4-4813-B347-671B6990AA54}"/>
    <cellStyle name="Standaard 4 2 4 2 2 6 3 2 2 2" xfId="18665" xr:uid="{5DBDE2F6-8B9F-440C-ADC7-AF583069920E}"/>
    <cellStyle name="Standaard 4 2 4 2 2 6 3 2 2 2 2" xfId="39034" xr:uid="{389E891D-987B-4A4D-A1E8-ADF6F8AEE9DF}"/>
    <cellStyle name="Standaard 4 2 4 2 2 6 3 2 2 3" xfId="28850" xr:uid="{99DA10FC-96E1-4D21-B7B0-545FD1BE8D62}"/>
    <cellStyle name="Standaard 4 2 4 2 2 6 3 2 3" xfId="15086" xr:uid="{7DB9ED27-6BC2-4C60-8446-3CC45B9A52B3}"/>
    <cellStyle name="Standaard 4 2 4 2 2 6 3 2 3 2" xfId="35455" xr:uid="{82944358-5396-4D38-BF4D-59A247FC7AC7}"/>
    <cellStyle name="Standaard 4 2 4 2 2 6 3 2 4" xfId="25271" xr:uid="{58BCAD19-B78A-4C41-B531-4945C4F5FEB5}"/>
    <cellStyle name="Standaard 4 2 4 2 2 6 3 3" xfId="8475" xr:uid="{A12F6D33-4D24-4B2B-AF64-DD47A3AD5756}"/>
    <cellStyle name="Standaard 4 2 4 2 2 6 3 3 2" xfId="18664" xr:uid="{84BAF7E9-2EE6-499C-9F1D-0FB93379647E}"/>
    <cellStyle name="Standaard 4 2 4 2 2 6 3 3 2 2" xfId="39033" xr:uid="{93D88AC5-49FA-4D17-8C33-E796CE246D8B}"/>
    <cellStyle name="Standaard 4 2 4 2 2 6 3 3 3" xfId="28849" xr:uid="{3E1F509D-9F11-4B9E-A9AF-734E40C77C65}"/>
    <cellStyle name="Standaard 4 2 4 2 2 6 3 4" xfId="12543" xr:uid="{D8E00B1A-99B9-4998-B66C-4709D6739B3F}"/>
    <cellStyle name="Standaard 4 2 4 2 2 6 3 4 2" xfId="32912" xr:uid="{DE8AC313-BDCF-4186-BFD1-3EE6E27445B3}"/>
    <cellStyle name="Standaard 4 2 4 2 2 6 3 5" xfId="22728" xr:uid="{16771B6A-5F3A-4B68-916A-A44924BA64F5}"/>
    <cellStyle name="Standaard 4 2 4 2 2 6 4" xfId="3213" xr:uid="{4830587B-CF7F-4F01-918E-A1FA8A7BB23E}"/>
    <cellStyle name="Standaard 4 2 4 2 2 6 4 2" xfId="8477" xr:uid="{AA8F4230-EAA0-4559-A886-ACA7A874C38D}"/>
    <cellStyle name="Standaard 4 2 4 2 2 6 4 2 2" xfId="18666" xr:uid="{A4D53770-9C70-4D52-86E8-D9DEA4238FAC}"/>
    <cellStyle name="Standaard 4 2 4 2 2 6 4 2 2 2" xfId="39035" xr:uid="{47CF0340-4E01-4ECB-85E3-52B802E46A32}"/>
    <cellStyle name="Standaard 4 2 4 2 2 6 4 2 3" xfId="28851" xr:uid="{5631C8F7-A0C2-4A22-856D-AE189FEE5609}"/>
    <cellStyle name="Standaard 4 2 4 2 2 6 4 3" xfId="13391" xr:uid="{5507D265-6605-42F3-AA7E-0C1F8BF36A30}"/>
    <cellStyle name="Standaard 4 2 4 2 2 6 4 3 2" xfId="33760" xr:uid="{A454DFC0-64C2-42FE-870A-0BC12330389C}"/>
    <cellStyle name="Standaard 4 2 4 2 2 6 4 4" xfId="23576" xr:uid="{185561D2-8BFD-4DA2-973D-D1D265590A38}"/>
    <cellStyle name="Standaard 4 2 4 2 2 6 5" xfId="8472" xr:uid="{E64F4EBE-5FBC-471A-A03D-5931788ABADE}"/>
    <cellStyle name="Standaard 4 2 4 2 2 6 5 2" xfId="18661" xr:uid="{93A88F09-0512-43AD-9496-DB1084F96B36}"/>
    <cellStyle name="Standaard 4 2 4 2 2 6 5 2 2" xfId="39030" xr:uid="{5905650B-075A-44AF-9753-4A174321A68E}"/>
    <cellStyle name="Standaard 4 2 4 2 2 6 5 3" xfId="28846" xr:uid="{1503C7E5-BB1D-4D5D-9338-320505B21BB2}"/>
    <cellStyle name="Standaard 4 2 4 2 2 6 6" xfId="10848" xr:uid="{8FD95CAE-A6CE-42A8-8F83-48EFCFB26F61}"/>
    <cellStyle name="Standaard 4 2 4 2 2 6 6 2" xfId="31217" xr:uid="{AF878FD7-CA8B-4D74-A4FB-7F7955FA528F}"/>
    <cellStyle name="Standaard 4 2 4 2 2 6 7" xfId="21033" xr:uid="{B9A1D759-B389-4412-9A4E-B10591C2913B}"/>
    <cellStyle name="Standaard 4 2 4 2 2 7" xfId="1092" xr:uid="{30404572-6D43-4D2B-8107-8FA3AF3CC3E8}"/>
    <cellStyle name="Standaard 4 2 4 2 2 7 2" xfId="3637" xr:uid="{E2C12D90-7CCD-4471-BA43-0933D2A3DE9E}"/>
    <cellStyle name="Standaard 4 2 4 2 2 7 2 2" xfId="8479" xr:uid="{2F1238BF-C035-4160-AAE4-BBDBD6FCF036}"/>
    <cellStyle name="Standaard 4 2 4 2 2 7 2 2 2" xfId="18668" xr:uid="{BDAC665B-97C6-429B-BCB2-F4254047166B}"/>
    <cellStyle name="Standaard 4 2 4 2 2 7 2 2 2 2" xfId="39037" xr:uid="{BABDFC1E-AEFB-4CC2-AB19-672BF469A4FA}"/>
    <cellStyle name="Standaard 4 2 4 2 2 7 2 2 3" xfId="28853" xr:uid="{5ED12EFE-E47F-4DC7-8F34-6B5FF644A6B1}"/>
    <cellStyle name="Standaard 4 2 4 2 2 7 2 3" xfId="13815" xr:uid="{AB4AC496-851A-428A-9A4C-2801B5116B3A}"/>
    <cellStyle name="Standaard 4 2 4 2 2 7 2 3 2" xfId="34184" xr:uid="{6A7F8A23-BB6C-4281-8512-A2C483CCED6A}"/>
    <cellStyle name="Standaard 4 2 4 2 2 7 2 4" xfId="24000" xr:uid="{AC3A8D47-473B-4838-87E9-20CF959A9853}"/>
    <cellStyle name="Standaard 4 2 4 2 2 7 3" xfId="8478" xr:uid="{7BE5ABB1-0486-47F7-BE6D-FB8B5696C1C3}"/>
    <cellStyle name="Standaard 4 2 4 2 2 7 3 2" xfId="18667" xr:uid="{AE78D466-5D3B-4CD7-9EF4-69F0D631C033}"/>
    <cellStyle name="Standaard 4 2 4 2 2 7 3 2 2" xfId="39036" xr:uid="{90E60DB0-2B13-48FF-95BF-ADC43DCCA084}"/>
    <cellStyle name="Standaard 4 2 4 2 2 7 3 3" xfId="28852" xr:uid="{6D3749CB-BA8E-472B-A2D0-B1FD7B7EB45D}"/>
    <cellStyle name="Standaard 4 2 4 2 2 7 4" xfId="11272" xr:uid="{2C55BA39-294F-4BBC-BCAA-1D639A5DF62B}"/>
    <cellStyle name="Standaard 4 2 4 2 2 7 4 2" xfId="31641" xr:uid="{7677C1AA-3994-47F3-900F-92C018250658}"/>
    <cellStyle name="Standaard 4 2 4 2 2 7 5" xfId="21457" xr:uid="{186646C1-421E-498E-9E5E-EE3CDD291197}"/>
    <cellStyle name="Standaard 4 2 4 2 2 8" xfId="1939" xr:uid="{89647FB4-0C48-4071-89BE-22ED033BF51B}"/>
    <cellStyle name="Standaard 4 2 4 2 2 8 2" xfId="4484" xr:uid="{52414762-EC76-4E08-826B-277F05F39229}"/>
    <cellStyle name="Standaard 4 2 4 2 2 8 2 2" xfId="8481" xr:uid="{D43104F5-5F3F-480E-A158-1FEC197449F5}"/>
    <cellStyle name="Standaard 4 2 4 2 2 8 2 2 2" xfId="18670" xr:uid="{95B91170-56CE-4660-908E-3CD6C41BE83D}"/>
    <cellStyle name="Standaard 4 2 4 2 2 8 2 2 2 2" xfId="39039" xr:uid="{4993D80C-EC9A-4680-B456-E4EB6327D5B6}"/>
    <cellStyle name="Standaard 4 2 4 2 2 8 2 2 3" xfId="28855" xr:uid="{809E8571-CAE5-4C23-8E5C-7CE14C52C547}"/>
    <cellStyle name="Standaard 4 2 4 2 2 8 2 3" xfId="14662" xr:uid="{6F924115-EE01-434A-AF41-712A42190AA4}"/>
    <cellStyle name="Standaard 4 2 4 2 2 8 2 3 2" xfId="35031" xr:uid="{5F81A397-09A1-41F2-BD0A-DD9ADE4BB5DC}"/>
    <cellStyle name="Standaard 4 2 4 2 2 8 2 4" xfId="24847" xr:uid="{6471660B-3ED0-4FCB-A457-D8E9961BE43C}"/>
    <cellStyle name="Standaard 4 2 4 2 2 8 3" xfId="8480" xr:uid="{00DAC81E-1CEF-413A-8568-4AA1BFC6E391}"/>
    <cellStyle name="Standaard 4 2 4 2 2 8 3 2" xfId="18669" xr:uid="{7B3F67E0-4707-4F59-9903-8C475C1517AA}"/>
    <cellStyle name="Standaard 4 2 4 2 2 8 3 2 2" xfId="39038" xr:uid="{8E39298B-58FA-4843-969C-A6F7B1DD6478}"/>
    <cellStyle name="Standaard 4 2 4 2 2 8 3 3" xfId="28854" xr:uid="{85E72477-6D58-46BE-B39B-6978AB6273EC}"/>
    <cellStyle name="Standaard 4 2 4 2 2 8 4" xfId="12119" xr:uid="{FE406ECB-2C17-44CE-B7CD-F42FFA0D11DB}"/>
    <cellStyle name="Standaard 4 2 4 2 2 8 4 2" xfId="32488" xr:uid="{13A37F0B-3FC9-400D-8FA4-A6D9E247ADB9}"/>
    <cellStyle name="Standaard 4 2 4 2 2 8 5" xfId="22304" xr:uid="{74324B63-A918-402E-8FF3-4CE4364AE1C7}"/>
    <cellStyle name="Standaard 4 2 4 2 2 9" xfId="2789" xr:uid="{EEDB60CB-1E51-4B99-A40C-A20FD2DC2F4A}"/>
    <cellStyle name="Standaard 4 2 4 2 2 9 2" xfId="8482" xr:uid="{EA9E549C-F5AD-4D8B-8406-9FE4788CF840}"/>
    <cellStyle name="Standaard 4 2 4 2 2 9 2 2" xfId="18671" xr:uid="{1ACF8181-96B0-41AA-BA9B-5C955AB87890}"/>
    <cellStyle name="Standaard 4 2 4 2 2 9 2 2 2" xfId="39040" xr:uid="{A7426A66-B490-43F1-9A9B-675C21A4C1EE}"/>
    <cellStyle name="Standaard 4 2 4 2 2 9 2 3" xfId="28856" xr:uid="{8E3B9EFD-CC47-4CCB-AF78-A3ACED1AED98}"/>
    <cellStyle name="Standaard 4 2 4 2 2 9 3" xfId="12967" xr:uid="{4A72F1F6-1273-4B4D-8A2E-14A1540E29CD}"/>
    <cellStyle name="Standaard 4 2 4 2 2 9 3 2" xfId="33336" xr:uid="{75613BA8-80A2-479C-A8B3-11E93BB535CB}"/>
    <cellStyle name="Standaard 4 2 4 2 2 9 4" xfId="23152" xr:uid="{0AFDFEAA-0FD1-4145-A6DD-45E44A5DDF6F}"/>
    <cellStyle name="Standaard 4 2 4 2 3" xfId="139" xr:uid="{F6A0669C-1D48-486F-A3E2-5C65EA0C0E6A}"/>
    <cellStyle name="Standaard 4 2 4 2 3 2" xfId="275" xr:uid="{9449F8DA-EBDE-421D-AC7A-AE3FDF019D6B}"/>
    <cellStyle name="Standaard 4 2 4 2 3 2 2" xfId="833" xr:uid="{1E66EFBB-B75F-468C-81DB-A1EC4424A5AB}"/>
    <cellStyle name="Standaard 4 2 4 2 3 2 2 2" xfId="1683" xr:uid="{E0D66DD5-AF42-4CB3-BA53-4C3613CF8859}"/>
    <cellStyle name="Standaard 4 2 4 2 3 2 2 2 2" xfId="4228" xr:uid="{638845B7-A910-4FCE-8589-8144C3DD9936}"/>
    <cellStyle name="Standaard 4 2 4 2 3 2 2 2 2 2" xfId="8487" xr:uid="{BF563905-E1C4-4AA0-92E1-117BF5FF424C}"/>
    <cellStyle name="Standaard 4 2 4 2 3 2 2 2 2 2 2" xfId="18676" xr:uid="{CC6B857E-9B74-4AD2-A7AA-3D55D3E6530F}"/>
    <cellStyle name="Standaard 4 2 4 2 3 2 2 2 2 2 2 2" xfId="39045" xr:uid="{3FEB2588-0B4F-47C5-8540-E9F7908AD471}"/>
    <cellStyle name="Standaard 4 2 4 2 3 2 2 2 2 2 3" xfId="28861" xr:uid="{46AC889C-52AE-4E64-A4D0-677FF7EAABB3}"/>
    <cellStyle name="Standaard 4 2 4 2 3 2 2 2 2 3" xfId="14406" xr:uid="{E48E1642-F3E5-461D-B22B-B8509FF29C50}"/>
    <cellStyle name="Standaard 4 2 4 2 3 2 2 2 2 3 2" xfId="34775" xr:uid="{676108BB-2573-47D5-B9C7-2D81C5F7FC31}"/>
    <cellStyle name="Standaard 4 2 4 2 3 2 2 2 2 4" xfId="24591" xr:uid="{10A835C0-523F-4D34-B31F-695048786C7C}"/>
    <cellStyle name="Standaard 4 2 4 2 3 2 2 2 3" xfId="8486" xr:uid="{B9D16656-5307-4DD5-8C9E-D841DDB24BA8}"/>
    <cellStyle name="Standaard 4 2 4 2 3 2 2 2 3 2" xfId="18675" xr:uid="{719C5CB0-302C-4C56-9337-57C03AF7A175}"/>
    <cellStyle name="Standaard 4 2 4 2 3 2 2 2 3 2 2" xfId="39044" xr:uid="{D1E7028A-2F52-42F4-862E-0D33EB596CCC}"/>
    <cellStyle name="Standaard 4 2 4 2 3 2 2 2 3 3" xfId="28860" xr:uid="{E2349355-1C49-4BDE-AE38-054A7E285397}"/>
    <cellStyle name="Standaard 4 2 4 2 3 2 2 2 4" xfId="11863" xr:uid="{8770D5D2-C0AA-4F14-AD2C-1E1FFD39A7C3}"/>
    <cellStyle name="Standaard 4 2 4 2 3 2 2 2 4 2" xfId="32232" xr:uid="{00753A72-553C-460C-84E6-05956C2503FB}"/>
    <cellStyle name="Standaard 4 2 4 2 3 2 2 2 5" xfId="22048" xr:uid="{30A5E2BE-762C-491D-B765-41CAD7E9462D}"/>
    <cellStyle name="Standaard 4 2 4 2 3 2 2 3" xfId="2530" xr:uid="{47704E1F-CD43-4D73-9F71-1E0CA16B290F}"/>
    <cellStyle name="Standaard 4 2 4 2 3 2 2 3 2" xfId="5075" xr:uid="{D8A14A2D-C362-45F5-8A95-6B7B84DE9043}"/>
    <cellStyle name="Standaard 4 2 4 2 3 2 2 3 2 2" xfId="8489" xr:uid="{ABAAD762-AB94-4369-B36A-5B268B871C17}"/>
    <cellStyle name="Standaard 4 2 4 2 3 2 2 3 2 2 2" xfId="18678" xr:uid="{2C2D7213-E8CA-4B38-944E-E5AE1A3E3F6F}"/>
    <cellStyle name="Standaard 4 2 4 2 3 2 2 3 2 2 2 2" xfId="39047" xr:uid="{976E7645-BD72-457F-8EA9-7BD7041A297E}"/>
    <cellStyle name="Standaard 4 2 4 2 3 2 2 3 2 2 3" xfId="28863" xr:uid="{4C3B48EA-1AF1-4CED-8014-B9E7CE206694}"/>
    <cellStyle name="Standaard 4 2 4 2 3 2 2 3 2 3" xfId="15253" xr:uid="{5695CEBB-FF57-4754-B679-76746DC697E8}"/>
    <cellStyle name="Standaard 4 2 4 2 3 2 2 3 2 3 2" xfId="35622" xr:uid="{E39F4F56-A12C-4301-A1E5-D353E435BEB9}"/>
    <cellStyle name="Standaard 4 2 4 2 3 2 2 3 2 4" xfId="25438" xr:uid="{4598EC59-BA62-44B1-8574-CCED53EAF733}"/>
    <cellStyle name="Standaard 4 2 4 2 3 2 2 3 3" xfId="8488" xr:uid="{502B59BB-35BD-430B-8845-166316F3E0F9}"/>
    <cellStyle name="Standaard 4 2 4 2 3 2 2 3 3 2" xfId="18677" xr:uid="{87977F11-50DB-4A14-A2CC-712B6A660A03}"/>
    <cellStyle name="Standaard 4 2 4 2 3 2 2 3 3 2 2" xfId="39046" xr:uid="{90CC4C9A-8E41-459D-B662-8A09368B3B97}"/>
    <cellStyle name="Standaard 4 2 4 2 3 2 2 3 3 3" xfId="28862" xr:uid="{F933818F-9887-4E9A-820B-0963E6DD4246}"/>
    <cellStyle name="Standaard 4 2 4 2 3 2 2 3 4" xfId="12710" xr:uid="{AF1E4D10-E703-4C5C-B5FE-B516A5D34B00}"/>
    <cellStyle name="Standaard 4 2 4 2 3 2 2 3 4 2" xfId="33079" xr:uid="{4A219C3C-8FE2-4995-B990-B008AACB9E98}"/>
    <cellStyle name="Standaard 4 2 4 2 3 2 2 3 5" xfId="22895" xr:uid="{E275BB50-C877-4D78-B353-A123B3AFA754}"/>
    <cellStyle name="Standaard 4 2 4 2 3 2 2 4" xfId="3380" xr:uid="{0B62C9FC-1F05-4D8D-8B4C-9C52784C954C}"/>
    <cellStyle name="Standaard 4 2 4 2 3 2 2 4 2" xfId="8490" xr:uid="{A325CA63-7A23-4709-8088-B76337E28E20}"/>
    <cellStyle name="Standaard 4 2 4 2 3 2 2 4 2 2" xfId="18679" xr:uid="{B255307A-1ADD-4B37-ADCC-C24B7A7D7566}"/>
    <cellStyle name="Standaard 4 2 4 2 3 2 2 4 2 2 2" xfId="39048" xr:uid="{38EFF003-52B7-4E1D-92B5-8D41D4384A1E}"/>
    <cellStyle name="Standaard 4 2 4 2 3 2 2 4 2 3" xfId="28864" xr:uid="{E430A4C6-93A9-4A24-8E7D-4027C2A122AB}"/>
    <cellStyle name="Standaard 4 2 4 2 3 2 2 4 3" xfId="13558" xr:uid="{A912EAB3-C79E-47E5-84F8-2E4DB1A944B2}"/>
    <cellStyle name="Standaard 4 2 4 2 3 2 2 4 3 2" xfId="33927" xr:uid="{8F22FB2B-54B9-4A9F-B5F1-A713F7A27FEE}"/>
    <cellStyle name="Standaard 4 2 4 2 3 2 2 4 4" xfId="23743" xr:uid="{4840501C-0C3F-4B9D-87C2-9DFD5B2FD65D}"/>
    <cellStyle name="Standaard 4 2 4 2 3 2 2 5" xfId="8485" xr:uid="{064C82AB-C968-4CA7-B383-6ABAB3D644E2}"/>
    <cellStyle name="Standaard 4 2 4 2 3 2 2 5 2" xfId="18674" xr:uid="{95B9411A-6106-4311-B64B-6F0B8368C8A3}"/>
    <cellStyle name="Standaard 4 2 4 2 3 2 2 5 2 2" xfId="39043" xr:uid="{672E02D8-C820-4957-B775-42D95F50B7AD}"/>
    <cellStyle name="Standaard 4 2 4 2 3 2 2 5 3" xfId="28859" xr:uid="{E830E5F9-6B04-4898-A1EB-20C7E0371CA1}"/>
    <cellStyle name="Standaard 4 2 4 2 3 2 2 6" xfId="11015" xr:uid="{7359AA7F-E7E8-4FFF-9070-0E54508DC5AB}"/>
    <cellStyle name="Standaard 4 2 4 2 3 2 2 6 2" xfId="31384" xr:uid="{359A5C03-FFD4-4F20-86E5-C99ABF233EA3}"/>
    <cellStyle name="Standaard 4 2 4 2 3 2 2 7" xfId="21200" xr:uid="{8EFEF55D-7CAB-4E4D-BED4-859B047BD210}"/>
    <cellStyle name="Standaard 4 2 4 2 3 2 3" xfId="1259" xr:uid="{8EC68DD5-E227-4ACA-BDBB-51889A7D07C7}"/>
    <cellStyle name="Standaard 4 2 4 2 3 2 3 2" xfId="3804" xr:uid="{A6396758-A5E8-44D3-ABC1-74E2608C9E36}"/>
    <cellStyle name="Standaard 4 2 4 2 3 2 3 2 2" xfId="8492" xr:uid="{6E419BF0-7100-41EF-95A2-EB7827BE8324}"/>
    <cellStyle name="Standaard 4 2 4 2 3 2 3 2 2 2" xfId="18681" xr:uid="{28B75EC7-D19C-4AE2-87A3-D625FB826F1A}"/>
    <cellStyle name="Standaard 4 2 4 2 3 2 3 2 2 2 2" xfId="39050" xr:uid="{07FCDAE7-1D71-4F18-B04B-57A6E74E5E5B}"/>
    <cellStyle name="Standaard 4 2 4 2 3 2 3 2 2 3" xfId="28866" xr:uid="{840D7C9F-909E-4D57-9CD1-85519EBB25A9}"/>
    <cellStyle name="Standaard 4 2 4 2 3 2 3 2 3" xfId="13982" xr:uid="{2972B63D-C6D1-442D-8D8C-0F99098D24CC}"/>
    <cellStyle name="Standaard 4 2 4 2 3 2 3 2 3 2" xfId="34351" xr:uid="{6815108A-90F4-4FC0-84A1-7BCFA97B2493}"/>
    <cellStyle name="Standaard 4 2 4 2 3 2 3 2 4" xfId="24167" xr:uid="{59978B4F-D480-44BE-9121-8E953A3C9FE5}"/>
    <cellStyle name="Standaard 4 2 4 2 3 2 3 3" xfId="8491" xr:uid="{2C6D7539-7945-4660-930F-7B241F9FE8D3}"/>
    <cellStyle name="Standaard 4 2 4 2 3 2 3 3 2" xfId="18680" xr:uid="{3181B7E1-D20D-49C1-825D-CFA00E371DF2}"/>
    <cellStyle name="Standaard 4 2 4 2 3 2 3 3 2 2" xfId="39049" xr:uid="{45063845-20E8-4AED-9FD1-C67758A92ECF}"/>
    <cellStyle name="Standaard 4 2 4 2 3 2 3 3 3" xfId="28865" xr:uid="{6FB94E19-12EF-4ABA-A1C9-EA7FE9EFBB59}"/>
    <cellStyle name="Standaard 4 2 4 2 3 2 3 4" xfId="11439" xr:uid="{7D123064-B1A2-4D2B-B717-EC1D84F91A3F}"/>
    <cellStyle name="Standaard 4 2 4 2 3 2 3 4 2" xfId="31808" xr:uid="{2F3C036B-991C-4261-A6BD-DD292581F68A}"/>
    <cellStyle name="Standaard 4 2 4 2 3 2 3 5" xfId="21624" xr:uid="{504F8002-8501-42D5-838A-41A6ECE8F2E1}"/>
    <cellStyle name="Standaard 4 2 4 2 3 2 4" xfId="2106" xr:uid="{3990B5C7-EEF6-40C9-A252-922E30D078E3}"/>
    <cellStyle name="Standaard 4 2 4 2 3 2 4 2" xfId="4651" xr:uid="{A430490B-987D-476F-B87E-B1715D7F40D2}"/>
    <cellStyle name="Standaard 4 2 4 2 3 2 4 2 2" xfId="8494" xr:uid="{C6DC75D5-68BE-4C5A-A363-C1332807C3B5}"/>
    <cellStyle name="Standaard 4 2 4 2 3 2 4 2 2 2" xfId="18683" xr:uid="{3CD3346F-4048-4A94-BCDA-846698ECE2A2}"/>
    <cellStyle name="Standaard 4 2 4 2 3 2 4 2 2 2 2" xfId="39052" xr:uid="{4C960345-0CCB-4ECF-8683-93FC495A60ED}"/>
    <cellStyle name="Standaard 4 2 4 2 3 2 4 2 2 3" xfId="28868" xr:uid="{1E6A5F7B-AE04-4B94-92C1-361FBB18BC6A}"/>
    <cellStyle name="Standaard 4 2 4 2 3 2 4 2 3" xfId="14829" xr:uid="{E3121648-970E-4BD7-A339-50CA4E7F71DC}"/>
    <cellStyle name="Standaard 4 2 4 2 3 2 4 2 3 2" xfId="35198" xr:uid="{117FE6D9-C4B1-4DFD-8C94-C8DD4912CCDC}"/>
    <cellStyle name="Standaard 4 2 4 2 3 2 4 2 4" xfId="25014" xr:uid="{1B133372-A312-4DDB-B6E5-BED868FA8222}"/>
    <cellStyle name="Standaard 4 2 4 2 3 2 4 3" xfId="8493" xr:uid="{6D383194-984E-4037-8298-07517EA89B8E}"/>
    <cellStyle name="Standaard 4 2 4 2 3 2 4 3 2" xfId="18682" xr:uid="{2DABDE42-2349-40FD-AD2A-B5E478949669}"/>
    <cellStyle name="Standaard 4 2 4 2 3 2 4 3 2 2" xfId="39051" xr:uid="{656E8763-89A4-4A0F-B0BE-C2DBA9A82F39}"/>
    <cellStyle name="Standaard 4 2 4 2 3 2 4 3 3" xfId="28867" xr:uid="{5B50A9AB-B915-4C17-BE90-D470A3ED4BDA}"/>
    <cellStyle name="Standaard 4 2 4 2 3 2 4 4" xfId="12286" xr:uid="{1A24CAC6-3CB4-4B62-97DC-55FC64448930}"/>
    <cellStyle name="Standaard 4 2 4 2 3 2 4 4 2" xfId="32655" xr:uid="{9F857837-5389-4E57-9EFB-C6B7CA6488DF}"/>
    <cellStyle name="Standaard 4 2 4 2 3 2 4 5" xfId="22471" xr:uid="{43476860-97D1-4C5B-A238-E6405B9FBA41}"/>
    <cellStyle name="Standaard 4 2 4 2 3 2 5" xfId="2956" xr:uid="{5651ADF5-5365-440D-BA50-2D9397712370}"/>
    <cellStyle name="Standaard 4 2 4 2 3 2 5 2" xfId="8495" xr:uid="{68992122-D6CC-40CB-B962-06D1B59BDD96}"/>
    <cellStyle name="Standaard 4 2 4 2 3 2 5 2 2" xfId="18684" xr:uid="{4B14CCE9-DA89-492F-A09F-B0703314202E}"/>
    <cellStyle name="Standaard 4 2 4 2 3 2 5 2 2 2" xfId="39053" xr:uid="{A65743C8-C601-4085-8EF1-68F990CC39E6}"/>
    <cellStyle name="Standaard 4 2 4 2 3 2 5 2 3" xfId="28869" xr:uid="{6799750F-6789-4C2A-93A6-64F1307F074D}"/>
    <cellStyle name="Standaard 4 2 4 2 3 2 5 3" xfId="13134" xr:uid="{2CCEDB3A-4202-48E5-8B4C-EFA76A10A5D9}"/>
    <cellStyle name="Standaard 4 2 4 2 3 2 5 3 2" xfId="33503" xr:uid="{52614206-F728-4760-A340-20681321CF1F}"/>
    <cellStyle name="Standaard 4 2 4 2 3 2 5 4" xfId="23319" xr:uid="{99CA502C-4C4F-416F-99C0-1AD3E08F8C20}"/>
    <cellStyle name="Standaard 4 2 4 2 3 2 6" xfId="8484" xr:uid="{1725B218-BFBD-40EC-8456-C6AC80D2A55B}"/>
    <cellStyle name="Standaard 4 2 4 2 3 2 6 2" xfId="18673" xr:uid="{1B9BD09C-3A14-484F-9078-FA40BF2F914D}"/>
    <cellStyle name="Standaard 4 2 4 2 3 2 6 2 2" xfId="39042" xr:uid="{5D910E8C-B80C-4364-BB6F-9B838D3C7E32}"/>
    <cellStyle name="Standaard 4 2 4 2 3 2 6 3" xfId="28858" xr:uid="{FE355FE1-0F2E-4DE8-9FF3-1F364D2ECF78}"/>
    <cellStyle name="Standaard 4 2 4 2 3 2 7" xfId="10591" xr:uid="{BFC6E6CD-AB91-4224-B867-EC018721052E}"/>
    <cellStyle name="Standaard 4 2 4 2 3 2 7 2" xfId="30960" xr:uid="{80EDAD3E-D235-4DCB-842E-79C8646EA735}"/>
    <cellStyle name="Standaard 4 2 4 2 3 2 8" xfId="20776" xr:uid="{B934AF17-D197-47E5-8E9A-8E07766431C5}"/>
    <cellStyle name="Standaard 4 2 4 2 3 3" xfId="699" xr:uid="{F62E0B80-2210-4FBF-B042-8D11695A2FF1}"/>
    <cellStyle name="Standaard 4 2 4 2 3 3 2" xfId="1549" xr:uid="{7425C78F-B528-416C-A5A9-FBE311A9A228}"/>
    <cellStyle name="Standaard 4 2 4 2 3 3 2 2" xfId="4094" xr:uid="{4F32C57F-7716-4DA9-B1A1-CDAF4C26340D}"/>
    <cellStyle name="Standaard 4 2 4 2 3 3 2 2 2" xfId="8498" xr:uid="{E25BC832-E16D-4A5F-956C-F99FF3D1E1EF}"/>
    <cellStyle name="Standaard 4 2 4 2 3 3 2 2 2 2" xfId="18687" xr:uid="{35CC5DBE-9370-4BFE-8F7B-6EF0B6763D1F}"/>
    <cellStyle name="Standaard 4 2 4 2 3 3 2 2 2 2 2" xfId="39056" xr:uid="{6B94A4AA-88D1-40E1-BAB0-A24DF76DCDC8}"/>
    <cellStyle name="Standaard 4 2 4 2 3 3 2 2 2 3" xfId="28872" xr:uid="{49146290-9A45-4714-B9D2-EDB04692A7F5}"/>
    <cellStyle name="Standaard 4 2 4 2 3 3 2 2 3" xfId="14272" xr:uid="{C4CD1AF1-E5C6-46CE-88BD-1168BEA022FA}"/>
    <cellStyle name="Standaard 4 2 4 2 3 3 2 2 3 2" xfId="34641" xr:uid="{3461CDF4-CC01-4D84-B8C8-E706BDBDD30B}"/>
    <cellStyle name="Standaard 4 2 4 2 3 3 2 2 4" xfId="24457" xr:uid="{5C06E1D9-8737-414C-A0E9-13697F75F4A8}"/>
    <cellStyle name="Standaard 4 2 4 2 3 3 2 3" xfId="8497" xr:uid="{B91A9FF0-3BD5-4D06-836E-F030CC5FC521}"/>
    <cellStyle name="Standaard 4 2 4 2 3 3 2 3 2" xfId="18686" xr:uid="{3A6CB9BB-355D-4CE0-A287-5B9468D3C5AA}"/>
    <cellStyle name="Standaard 4 2 4 2 3 3 2 3 2 2" xfId="39055" xr:uid="{31656B00-8626-4D9E-884A-9C18ADFEAD7F}"/>
    <cellStyle name="Standaard 4 2 4 2 3 3 2 3 3" xfId="28871" xr:uid="{A68188EE-43BE-417F-91D2-7C74F600E728}"/>
    <cellStyle name="Standaard 4 2 4 2 3 3 2 4" xfId="11729" xr:uid="{1F77A120-D8C7-45FC-80B0-045FE901B08F}"/>
    <cellStyle name="Standaard 4 2 4 2 3 3 2 4 2" xfId="32098" xr:uid="{4694F36C-73FE-4DA6-A8A6-DB49BCD051D1}"/>
    <cellStyle name="Standaard 4 2 4 2 3 3 2 5" xfId="21914" xr:uid="{0890D10E-C71C-46E6-9C9A-0D552C58FFF1}"/>
    <cellStyle name="Standaard 4 2 4 2 3 3 3" xfId="2396" xr:uid="{28A07A5F-EB95-457D-B221-732187F9B90F}"/>
    <cellStyle name="Standaard 4 2 4 2 3 3 3 2" xfId="4941" xr:uid="{B7859963-0695-422D-BD12-D4FF8C8760DF}"/>
    <cellStyle name="Standaard 4 2 4 2 3 3 3 2 2" xfId="8500" xr:uid="{ADBA1CC1-85DA-4F73-B0AE-DA8ABDAA3A95}"/>
    <cellStyle name="Standaard 4 2 4 2 3 3 3 2 2 2" xfId="18689" xr:uid="{CC052420-0F01-4431-AE82-902CF3618779}"/>
    <cellStyle name="Standaard 4 2 4 2 3 3 3 2 2 2 2" xfId="39058" xr:uid="{0FAFDC34-3976-4084-8CC1-AA4813D6490B}"/>
    <cellStyle name="Standaard 4 2 4 2 3 3 3 2 2 3" xfId="28874" xr:uid="{B4EEF8C4-8B28-41AE-BA69-680ED899C06C}"/>
    <cellStyle name="Standaard 4 2 4 2 3 3 3 2 3" xfId="15119" xr:uid="{83E568E8-D794-465F-AFFB-7F40604198D2}"/>
    <cellStyle name="Standaard 4 2 4 2 3 3 3 2 3 2" xfId="35488" xr:uid="{1C240454-8A20-48FF-A361-DEF7D7112647}"/>
    <cellStyle name="Standaard 4 2 4 2 3 3 3 2 4" xfId="25304" xr:uid="{A3CD0F61-279F-4C31-9E8D-5CC230F931AC}"/>
    <cellStyle name="Standaard 4 2 4 2 3 3 3 3" xfId="8499" xr:uid="{78AB21D9-7652-4D8B-B504-BC707AE14119}"/>
    <cellStyle name="Standaard 4 2 4 2 3 3 3 3 2" xfId="18688" xr:uid="{36D8CF0A-E92D-4592-8EFC-4710FBA9B0A2}"/>
    <cellStyle name="Standaard 4 2 4 2 3 3 3 3 2 2" xfId="39057" xr:uid="{9DA841E3-AF9D-4175-A230-A7EAD218AC4F}"/>
    <cellStyle name="Standaard 4 2 4 2 3 3 3 3 3" xfId="28873" xr:uid="{7C4C1B61-0F98-45B7-B153-732A072D8FBB}"/>
    <cellStyle name="Standaard 4 2 4 2 3 3 3 4" xfId="12576" xr:uid="{31372414-4606-4B6F-859A-5557A2652648}"/>
    <cellStyle name="Standaard 4 2 4 2 3 3 3 4 2" xfId="32945" xr:uid="{65066F50-8120-41A6-A035-1D7603B6F80B}"/>
    <cellStyle name="Standaard 4 2 4 2 3 3 3 5" xfId="22761" xr:uid="{F8863A7F-DD99-483F-9E65-36915E6C1672}"/>
    <cellStyle name="Standaard 4 2 4 2 3 3 4" xfId="3246" xr:uid="{C97DD3CE-D718-49C3-B1D8-ABFC5932B2B2}"/>
    <cellStyle name="Standaard 4 2 4 2 3 3 4 2" xfId="8501" xr:uid="{7E4783F0-6C3B-49F3-8B47-121B1347C71C}"/>
    <cellStyle name="Standaard 4 2 4 2 3 3 4 2 2" xfId="18690" xr:uid="{696BF351-4EE3-4A05-A101-4FAA657433CA}"/>
    <cellStyle name="Standaard 4 2 4 2 3 3 4 2 2 2" xfId="39059" xr:uid="{E36C4F2F-FB9F-4D10-86DE-DCEE94B89523}"/>
    <cellStyle name="Standaard 4 2 4 2 3 3 4 2 3" xfId="28875" xr:uid="{21C09B2F-668C-465E-98BE-25364C49850D}"/>
    <cellStyle name="Standaard 4 2 4 2 3 3 4 3" xfId="13424" xr:uid="{1241A66D-AE4E-4187-9AA4-0DFB6EC0DF70}"/>
    <cellStyle name="Standaard 4 2 4 2 3 3 4 3 2" xfId="33793" xr:uid="{9225E9DB-C410-40F9-8199-E165B97B2384}"/>
    <cellStyle name="Standaard 4 2 4 2 3 3 4 4" xfId="23609" xr:uid="{CE4E9C1C-5BBB-41F8-9250-B446B365DCE2}"/>
    <cellStyle name="Standaard 4 2 4 2 3 3 5" xfId="8496" xr:uid="{48C2944F-0C97-45C6-A757-6B6A58DE1F70}"/>
    <cellStyle name="Standaard 4 2 4 2 3 3 5 2" xfId="18685" xr:uid="{4CC30D67-1FB1-424D-A05B-6AD5AEC35CD5}"/>
    <cellStyle name="Standaard 4 2 4 2 3 3 5 2 2" xfId="39054" xr:uid="{FA02DDEA-AD31-4141-9137-C1798EBE26BD}"/>
    <cellStyle name="Standaard 4 2 4 2 3 3 5 3" xfId="28870" xr:uid="{8FE1FDBA-2EE9-4290-A6E5-0227C44636C2}"/>
    <cellStyle name="Standaard 4 2 4 2 3 3 6" xfId="10881" xr:uid="{1E3F43E0-D8CA-408D-A1CF-5EF89EA7BC24}"/>
    <cellStyle name="Standaard 4 2 4 2 3 3 6 2" xfId="31250" xr:uid="{2B8E5BA6-E328-410A-AC17-9C41C1A3B396}"/>
    <cellStyle name="Standaard 4 2 4 2 3 3 7" xfId="21066" xr:uid="{E0E6A849-D3E1-4C56-A4B2-49C0C4311055}"/>
    <cellStyle name="Standaard 4 2 4 2 3 4" xfId="1125" xr:uid="{46536EB5-C236-45F9-A074-5A7AF424B51E}"/>
    <cellStyle name="Standaard 4 2 4 2 3 4 2" xfId="3670" xr:uid="{DCF32481-9925-40A2-9189-F0FBA5D80865}"/>
    <cellStyle name="Standaard 4 2 4 2 3 4 2 2" xfId="8503" xr:uid="{1B2EAC07-D73B-491B-BBC2-5F2BBEE9B877}"/>
    <cellStyle name="Standaard 4 2 4 2 3 4 2 2 2" xfId="18692" xr:uid="{FB6294D5-8CA8-46FC-BFCD-6C2CB25A9C4C}"/>
    <cellStyle name="Standaard 4 2 4 2 3 4 2 2 2 2" xfId="39061" xr:uid="{5B57009D-916D-4C10-ACC0-9FF5B239FD69}"/>
    <cellStyle name="Standaard 4 2 4 2 3 4 2 2 3" xfId="28877" xr:uid="{0B611C52-1C7B-4EEA-AAAB-C253B49C3948}"/>
    <cellStyle name="Standaard 4 2 4 2 3 4 2 3" xfId="13848" xr:uid="{CEA7B780-F1B7-40E1-8F66-910880BD16F9}"/>
    <cellStyle name="Standaard 4 2 4 2 3 4 2 3 2" xfId="34217" xr:uid="{BDF2964B-3B42-4D96-98E7-A000BB696EBE}"/>
    <cellStyle name="Standaard 4 2 4 2 3 4 2 4" xfId="24033" xr:uid="{CF4250FC-D437-4998-A274-91F820489E09}"/>
    <cellStyle name="Standaard 4 2 4 2 3 4 3" xfId="8502" xr:uid="{88716CA5-466E-41CA-874F-56065A6ED144}"/>
    <cellStyle name="Standaard 4 2 4 2 3 4 3 2" xfId="18691" xr:uid="{D998241D-4068-453E-8ED1-793207AAC885}"/>
    <cellStyle name="Standaard 4 2 4 2 3 4 3 2 2" xfId="39060" xr:uid="{60A056EF-3E57-406D-9635-9893E478FC39}"/>
    <cellStyle name="Standaard 4 2 4 2 3 4 3 3" xfId="28876" xr:uid="{CF895F22-A75A-4AC4-BBFF-3589286049D6}"/>
    <cellStyle name="Standaard 4 2 4 2 3 4 4" xfId="11305" xr:uid="{29BDB883-A94D-4400-8341-84C6560BE774}"/>
    <cellStyle name="Standaard 4 2 4 2 3 4 4 2" xfId="31674" xr:uid="{AAE8A5C5-C3DD-43DC-9EA8-91262DAAA740}"/>
    <cellStyle name="Standaard 4 2 4 2 3 4 5" xfId="21490" xr:uid="{EFE77FC4-2AF8-4A52-BE93-FC64A5606B18}"/>
    <cellStyle name="Standaard 4 2 4 2 3 5" xfId="1972" xr:uid="{94AEDEBC-5CCB-4B1D-8002-44B5A84055A3}"/>
    <cellStyle name="Standaard 4 2 4 2 3 5 2" xfId="4517" xr:uid="{F86B989B-9CBB-4BD5-BB38-C736BB26FC7E}"/>
    <cellStyle name="Standaard 4 2 4 2 3 5 2 2" xfId="8505" xr:uid="{0F942A88-B74C-4FE4-ADA8-A76836BE2840}"/>
    <cellStyle name="Standaard 4 2 4 2 3 5 2 2 2" xfId="18694" xr:uid="{67D2DABD-CD37-46FC-9989-A56D943493DB}"/>
    <cellStyle name="Standaard 4 2 4 2 3 5 2 2 2 2" xfId="39063" xr:uid="{A4563B57-BD5C-4A5A-8897-A920EC1C5DF3}"/>
    <cellStyle name="Standaard 4 2 4 2 3 5 2 2 3" xfId="28879" xr:uid="{B7195F75-F9E4-4C3D-B1CE-A57E903E1BE2}"/>
    <cellStyle name="Standaard 4 2 4 2 3 5 2 3" xfId="14695" xr:uid="{EA4A9248-C5D8-4B80-A498-C72C57DA2E59}"/>
    <cellStyle name="Standaard 4 2 4 2 3 5 2 3 2" xfId="35064" xr:uid="{E4784B84-BCDA-4953-BEE1-C40B3152EB18}"/>
    <cellStyle name="Standaard 4 2 4 2 3 5 2 4" xfId="24880" xr:uid="{D0A3D643-5FD3-4CE8-A5AA-9E74FED0A154}"/>
    <cellStyle name="Standaard 4 2 4 2 3 5 3" xfId="8504" xr:uid="{64F4F55B-7150-4D46-A276-A6E4A503DBCD}"/>
    <cellStyle name="Standaard 4 2 4 2 3 5 3 2" xfId="18693" xr:uid="{40168E88-9F53-4F22-8403-85A60DAAF113}"/>
    <cellStyle name="Standaard 4 2 4 2 3 5 3 2 2" xfId="39062" xr:uid="{7719C8C6-EC81-4880-8B83-04E319877397}"/>
    <cellStyle name="Standaard 4 2 4 2 3 5 3 3" xfId="28878" xr:uid="{35213137-2EC2-48D8-9D29-F55A68360E52}"/>
    <cellStyle name="Standaard 4 2 4 2 3 5 4" xfId="12152" xr:uid="{3DD3888F-775D-42C9-A5EB-0FF90081829B}"/>
    <cellStyle name="Standaard 4 2 4 2 3 5 4 2" xfId="32521" xr:uid="{3656E5A1-72ED-4CFC-8948-87E27894D689}"/>
    <cellStyle name="Standaard 4 2 4 2 3 5 5" xfId="22337" xr:uid="{5B71FBC9-1655-4851-A102-6238C6A24884}"/>
    <cellStyle name="Standaard 4 2 4 2 3 6" xfId="2822" xr:uid="{473EE4E9-F279-4556-A959-3674DE363930}"/>
    <cellStyle name="Standaard 4 2 4 2 3 6 2" xfId="8506" xr:uid="{15281B69-05F3-4594-997B-EF9AF5C10501}"/>
    <cellStyle name="Standaard 4 2 4 2 3 6 2 2" xfId="18695" xr:uid="{6811D1EC-C484-4B1C-9D8D-5C134116982C}"/>
    <cellStyle name="Standaard 4 2 4 2 3 6 2 2 2" xfId="39064" xr:uid="{53FB136B-15CF-40F0-BB43-1916FC10876D}"/>
    <cellStyle name="Standaard 4 2 4 2 3 6 2 3" xfId="28880" xr:uid="{E9817462-6A13-4EBE-9B83-76AB5254A4FA}"/>
    <cellStyle name="Standaard 4 2 4 2 3 6 3" xfId="13000" xr:uid="{16751C1B-6469-4086-AA19-B7F4930B5EC2}"/>
    <cellStyle name="Standaard 4 2 4 2 3 6 3 2" xfId="33369" xr:uid="{BF89E15A-A92E-416B-ABA9-300ABB0DE2F0}"/>
    <cellStyle name="Standaard 4 2 4 2 3 6 4" xfId="23185" xr:uid="{B2538D1C-C06E-483E-AA8E-57A106E37B5B}"/>
    <cellStyle name="Standaard 4 2 4 2 3 7" xfId="8483" xr:uid="{D3496BDA-076B-4372-B162-F056118B906D}"/>
    <cellStyle name="Standaard 4 2 4 2 3 7 2" xfId="18672" xr:uid="{1662E23B-CAA1-4CBB-BAF7-202D100C37E6}"/>
    <cellStyle name="Standaard 4 2 4 2 3 7 2 2" xfId="39041" xr:uid="{FF345B42-F796-44C7-B725-06A2973479CB}"/>
    <cellStyle name="Standaard 4 2 4 2 3 7 3" xfId="28857" xr:uid="{EE207780-2ABA-4C23-ACC9-C9CAF1DB7E55}"/>
    <cellStyle name="Standaard 4 2 4 2 3 8" xfId="10457" xr:uid="{41F4520B-B43C-463A-A3BA-079B7D71D110}"/>
    <cellStyle name="Standaard 4 2 4 2 3 8 2" xfId="30826" xr:uid="{61425FF7-5DE0-46B9-AEFE-E56B18C7752E}"/>
    <cellStyle name="Standaard 4 2 4 2 3 9" xfId="20642" xr:uid="{EF2D9B4B-A659-4711-9CBE-02EF1ADE1415}"/>
    <cellStyle name="Standaard 4 2 4 2 4" xfId="209" xr:uid="{D9FFDF69-64FB-4405-A561-118A669077AE}"/>
    <cellStyle name="Standaard 4 2 4 2 4 2" xfId="767" xr:uid="{3A9E9B84-0D41-4A58-8ECA-7B240BB3AA06}"/>
    <cellStyle name="Standaard 4 2 4 2 4 2 2" xfId="1617" xr:uid="{5B5B65DD-625B-472B-B63F-433F626A98B5}"/>
    <cellStyle name="Standaard 4 2 4 2 4 2 2 2" xfId="4162" xr:uid="{2BF80868-721A-45C6-988E-B9192B5F3650}"/>
    <cellStyle name="Standaard 4 2 4 2 4 2 2 2 2" xfId="8510" xr:uid="{E0E21F98-551B-4893-A86A-58EEFE492137}"/>
    <cellStyle name="Standaard 4 2 4 2 4 2 2 2 2 2" xfId="18699" xr:uid="{CF8B25BC-4C85-414A-AD57-28A104C0E48D}"/>
    <cellStyle name="Standaard 4 2 4 2 4 2 2 2 2 2 2" xfId="39068" xr:uid="{03887268-F8D6-4536-A19E-88CBA9022E9A}"/>
    <cellStyle name="Standaard 4 2 4 2 4 2 2 2 2 3" xfId="28884" xr:uid="{01AC01DF-81CF-40B0-BA76-504DE97F123C}"/>
    <cellStyle name="Standaard 4 2 4 2 4 2 2 2 3" xfId="14340" xr:uid="{CE0E3027-A590-4BC2-AD20-72FD053AB828}"/>
    <cellStyle name="Standaard 4 2 4 2 4 2 2 2 3 2" xfId="34709" xr:uid="{73D1C1F1-D5D7-4F17-B3A8-C6DC6BD7BF34}"/>
    <cellStyle name="Standaard 4 2 4 2 4 2 2 2 4" xfId="24525" xr:uid="{D2206474-A153-4EDD-8288-5665EF6013A9}"/>
    <cellStyle name="Standaard 4 2 4 2 4 2 2 3" xfId="8509" xr:uid="{1308D3C6-EA8A-4163-BF57-CDC4B1966467}"/>
    <cellStyle name="Standaard 4 2 4 2 4 2 2 3 2" xfId="18698" xr:uid="{871552E2-350D-4FF0-8BD1-1A7F8C92D7BA}"/>
    <cellStyle name="Standaard 4 2 4 2 4 2 2 3 2 2" xfId="39067" xr:uid="{9FAAC534-299F-4FE9-A49D-C36FEAF5F7A8}"/>
    <cellStyle name="Standaard 4 2 4 2 4 2 2 3 3" xfId="28883" xr:uid="{002E1964-ADC6-426E-93AB-87E7D46A76F7}"/>
    <cellStyle name="Standaard 4 2 4 2 4 2 2 4" xfId="11797" xr:uid="{783CE609-2F34-483D-99E3-DB72565EDE40}"/>
    <cellStyle name="Standaard 4 2 4 2 4 2 2 4 2" xfId="32166" xr:uid="{F4887803-546A-42E9-A488-00F24D27470D}"/>
    <cellStyle name="Standaard 4 2 4 2 4 2 2 5" xfId="21982" xr:uid="{033195D8-43FE-4CB9-AE9B-3AC64292654D}"/>
    <cellStyle name="Standaard 4 2 4 2 4 2 3" xfId="2464" xr:uid="{66EA4AC8-6DFD-4417-A524-64C8A6B6B44E}"/>
    <cellStyle name="Standaard 4 2 4 2 4 2 3 2" xfId="5009" xr:uid="{D5BBEEC4-8FF4-4EEA-B045-D3AB50A3C320}"/>
    <cellStyle name="Standaard 4 2 4 2 4 2 3 2 2" xfId="8512" xr:uid="{0CFD50AC-8936-46C7-A1FF-13A31AD7E06D}"/>
    <cellStyle name="Standaard 4 2 4 2 4 2 3 2 2 2" xfId="18701" xr:uid="{B6A2FEB4-0133-4313-8922-148EF42B6719}"/>
    <cellStyle name="Standaard 4 2 4 2 4 2 3 2 2 2 2" xfId="39070" xr:uid="{905AA626-3E76-41EE-8751-90AB5F61C9EB}"/>
    <cellStyle name="Standaard 4 2 4 2 4 2 3 2 2 3" xfId="28886" xr:uid="{9E055FE7-FF8C-4B1B-92A2-A6153122CDE4}"/>
    <cellStyle name="Standaard 4 2 4 2 4 2 3 2 3" xfId="15187" xr:uid="{B3162DF7-CBBB-4F48-B5B1-F8EB8DC2F80B}"/>
    <cellStyle name="Standaard 4 2 4 2 4 2 3 2 3 2" xfId="35556" xr:uid="{C28550FF-3B85-496C-B018-C83987F95D19}"/>
    <cellStyle name="Standaard 4 2 4 2 4 2 3 2 4" xfId="25372" xr:uid="{08EDA714-4CC8-4930-BE53-6BE0300E1DB8}"/>
    <cellStyle name="Standaard 4 2 4 2 4 2 3 3" xfId="8511" xr:uid="{80C8160C-8DE0-4901-81D2-1F2ACEB40E09}"/>
    <cellStyle name="Standaard 4 2 4 2 4 2 3 3 2" xfId="18700" xr:uid="{141A957E-7060-49B4-B8C9-29DD4EA315C9}"/>
    <cellStyle name="Standaard 4 2 4 2 4 2 3 3 2 2" xfId="39069" xr:uid="{6E845F9B-7991-4563-8C7A-C8F7F12BAD96}"/>
    <cellStyle name="Standaard 4 2 4 2 4 2 3 3 3" xfId="28885" xr:uid="{B6444170-6878-4725-A9B1-9D2199172FB7}"/>
    <cellStyle name="Standaard 4 2 4 2 4 2 3 4" xfId="12644" xr:uid="{959B7A10-01A9-4F89-8C0F-A6B8F1B55692}"/>
    <cellStyle name="Standaard 4 2 4 2 4 2 3 4 2" xfId="33013" xr:uid="{4A60397A-5533-427D-AF50-0C0E3775682B}"/>
    <cellStyle name="Standaard 4 2 4 2 4 2 3 5" xfId="22829" xr:uid="{50A2A5AE-B6C2-4231-9E1C-892B8AF38975}"/>
    <cellStyle name="Standaard 4 2 4 2 4 2 4" xfId="3314" xr:uid="{C414442C-F59C-44E1-8C7D-73D84D5F2002}"/>
    <cellStyle name="Standaard 4 2 4 2 4 2 4 2" xfId="8513" xr:uid="{4941998B-A669-424B-AE73-767CB26AA71C}"/>
    <cellStyle name="Standaard 4 2 4 2 4 2 4 2 2" xfId="18702" xr:uid="{9C6E7CC9-9E9B-4EF0-9A36-C0E0A3F7E07F}"/>
    <cellStyle name="Standaard 4 2 4 2 4 2 4 2 2 2" xfId="39071" xr:uid="{4EFD6A96-F52C-401C-AF56-841D1783C89D}"/>
    <cellStyle name="Standaard 4 2 4 2 4 2 4 2 3" xfId="28887" xr:uid="{78DF4247-C42D-488F-899F-9144BAEDCD94}"/>
    <cellStyle name="Standaard 4 2 4 2 4 2 4 3" xfId="13492" xr:uid="{C28199CD-E5C2-4687-90CB-7B9A586DA0D4}"/>
    <cellStyle name="Standaard 4 2 4 2 4 2 4 3 2" xfId="33861" xr:uid="{8B82A95E-ECC3-4871-B2A0-77779C6C3E2B}"/>
    <cellStyle name="Standaard 4 2 4 2 4 2 4 4" xfId="23677" xr:uid="{E587F6A3-ADB7-448B-938F-C88FDA72EC54}"/>
    <cellStyle name="Standaard 4 2 4 2 4 2 5" xfId="8508" xr:uid="{60AF30C8-8DB3-4714-9B43-DAFB0727E96C}"/>
    <cellStyle name="Standaard 4 2 4 2 4 2 5 2" xfId="18697" xr:uid="{872B0F76-5209-471D-B23C-89A7360FA010}"/>
    <cellStyle name="Standaard 4 2 4 2 4 2 5 2 2" xfId="39066" xr:uid="{ACEC0BE4-B896-4750-B208-1D5D3AB5E13B}"/>
    <cellStyle name="Standaard 4 2 4 2 4 2 5 3" xfId="28882" xr:uid="{1D23463E-5179-4BCF-AE11-90489BE45A9F}"/>
    <cellStyle name="Standaard 4 2 4 2 4 2 6" xfId="10949" xr:uid="{48431A36-A80D-4286-84E7-3FA83564C2A7}"/>
    <cellStyle name="Standaard 4 2 4 2 4 2 6 2" xfId="31318" xr:uid="{0178E958-C0D0-4018-B388-3A77ECDBF15B}"/>
    <cellStyle name="Standaard 4 2 4 2 4 2 7" xfId="21134" xr:uid="{56602C53-CBC0-4CAE-B0F9-7C0BA858C8AE}"/>
    <cellStyle name="Standaard 4 2 4 2 4 3" xfId="1193" xr:uid="{0FD0DAB3-2D5D-4D42-BD8D-E33638A63A53}"/>
    <cellStyle name="Standaard 4 2 4 2 4 3 2" xfId="3738" xr:uid="{532BD633-D249-4E11-9840-D2AB5A24EC3F}"/>
    <cellStyle name="Standaard 4 2 4 2 4 3 2 2" xfId="8515" xr:uid="{BAA89481-516A-474C-99D6-1A6DF1925EE8}"/>
    <cellStyle name="Standaard 4 2 4 2 4 3 2 2 2" xfId="18704" xr:uid="{D05EC6A8-C822-4BC0-859C-90DBBF7C598B}"/>
    <cellStyle name="Standaard 4 2 4 2 4 3 2 2 2 2" xfId="39073" xr:uid="{3273DD93-DD8A-4DFF-8062-24459F431740}"/>
    <cellStyle name="Standaard 4 2 4 2 4 3 2 2 3" xfId="28889" xr:uid="{2EE0E45B-4655-4B3A-B91D-27B165211DC6}"/>
    <cellStyle name="Standaard 4 2 4 2 4 3 2 3" xfId="13916" xr:uid="{C465133B-2D6E-4C12-B37A-D35E7E3106A8}"/>
    <cellStyle name="Standaard 4 2 4 2 4 3 2 3 2" xfId="34285" xr:uid="{A8AE7255-4E8A-4050-8281-2A9E63CD04B3}"/>
    <cellStyle name="Standaard 4 2 4 2 4 3 2 4" xfId="24101" xr:uid="{39FDCF0E-2177-4C89-A9E7-26B3B245EEC0}"/>
    <cellStyle name="Standaard 4 2 4 2 4 3 3" xfId="8514" xr:uid="{7784FD46-3948-4DA5-ADDD-83E3BCCDA629}"/>
    <cellStyle name="Standaard 4 2 4 2 4 3 3 2" xfId="18703" xr:uid="{422A79D2-90E2-419A-BDD1-2048FF1D8FE1}"/>
    <cellStyle name="Standaard 4 2 4 2 4 3 3 2 2" xfId="39072" xr:uid="{94C196AB-5C4D-4162-BD12-3E577E856A74}"/>
    <cellStyle name="Standaard 4 2 4 2 4 3 3 3" xfId="28888" xr:uid="{BE4871F7-970F-499B-9137-F601A39950AA}"/>
    <cellStyle name="Standaard 4 2 4 2 4 3 4" xfId="11373" xr:uid="{3DD0DDCC-9947-4E0B-8A65-6D68E10F400F}"/>
    <cellStyle name="Standaard 4 2 4 2 4 3 4 2" xfId="31742" xr:uid="{95AC32B9-B330-46DE-A103-B76491A293A3}"/>
    <cellStyle name="Standaard 4 2 4 2 4 3 5" xfId="21558" xr:uid="{FD002C5F-5D01-42BB-B11F-F0A20E0886BC}"/>
    <cellStyle name="Standaard 4 2 4 2 4 4" xfId="2040" xr:uid="{FB982100-BAC2-42C5-ADC3-AA3C34C50E56}"/>
    <cellStyle name="Standaard 4 2 4 2 4 4 2" xfId="4585" xr:uid="{3892EC28-D7DD-41E3-8FFC-88813002AD1B}"/>
    <cellStyle name="Standaard 4 2 4 2 4 4 2 2" xfId="8517" xr:uid="{300D621D-85A6-45DA-876F-69209F111358}"/>
    <cellStyle name="Standaard 4 2 4 2 4 4 2 2 2" xfId="18706" xr:uid="{00B2DD4C-E923-4D66-AFA4-51FEEECFF55B}"/>
    <cellStyle name="Standaard 4 2 4 2 4 4 2 2 2 2" xfId="39075" xr:uid="{F26DBCC9-19D5-4251-BCBB-D33444D95009}"/>
    <cellStyle name="Standaard 4 2 4 2 4 4 2 2 3" xfId="28891" xr:uid="{055152AA-9B8C-480D-A29A-4F90178CF8DC}"/>
    <cellStyle name="Standaard 4 2 4 2 4 4 2 3" xfId="14763" xr:uid="{93AF537F-A09B-4F1E-ABBB-D78109C1925F}"/>
    <cellStyle name="Standaard 4 2 4 2 4 4 2 3 2" xfId="35132" xr:uid="{DA292EA3-140B-49B5-8646-158EFA092236}"/>
    <cellStyle name="Standaard 4 2 4 2 4 4 2 4" xfId="24948" xr:uid="{EFF0219C-786A-4135-82DD-6C51F8CD2822}"/>
    <cellStyle name="Standaard 4 2 4 2 4 4 3" xfId="8516" xr:uid="{19260AE7-EAC8-4897-B8E9-656D756A8E86}"/>
    <cellStyle name="Standaard 4 2 4 2 4 4 3 2" xfId="18705" xr:uid="{1F2DF67E-7F13-4F5A-913B-02DCFF75A0BD}"/>
    <cellStyle name="Standaard 4 2 4 2 4 4 3 2 2" xfId="39074" xr:uid="{84A545CA-8525-4D51-893E-BBFFD1CA0E5C}"/>
    <cellStyle name="Standaard 4 2 4 2 4 4 3 3" xfId="28890" xr:uid="{08EFE49B-4DA8-4878-BA2C-C27D11A01158}"/>
    <cellStyle name="Standaard 4 2 4 2 4 4 4" xfId="12220" xr:uid="{CA3EB4C9-499C-464C-8C21-5FD0FD32B84F}"/>
    <cellStyle name="Standaard 4 2 4 2 4 4 4 2" xfId="32589" xr:uid="{A7687AE9-8CB5-4574-ADF5-0FA99B37D7E5}"/>
    <cellStyle name="Standaard 4 2 4 2 4 4 5" xfId="22405" xr:uid="{4D800361-F78F-4378-93B4-F7CCA96BF31F}"/>
    <cellStyle name="Standaard 4 2 4 2 4 5" xfId="2890" xr:uid="{3CFAD886-3251-4243-BFA6-43BA67F0F8F0}"/>
    <cellStyle name="Standaard 4 2 4 2 4 5 2" xfId="8518" xr:uid="{A3E7AB54-A36E-42DC-B8A5-6CD139DE3DC2}"/>
    <cellStyle name="Standaard 4 2 4 2 4 5 2 2" xfId="18707" xr:uid="{F84C1DBD-4087-4FD4-A605-AE43A89BA980}"/>
    <cellStyle name="Standaard 4 2 4 2 4 5 2 2 2" xfId="39076" xr:uid="{4E3DD619-E4F6-4B47-85C8-BC174F5A96B6}"/>
    <cellStyle name="Standaard 4 2 4 2 4 5 2 3" xfId="28892" xr:uid="{31DBDA05-5127-4DB6-922C-68ADD026ED73}"/>
    <cellStyle name="Standaard 4 2 4 2 4 5 3" xfId="13068" xr:uid="{7D9C9F9F-A66E-4653-BDDB-AEDF6FF7622D}"/>
    <cellStyle name="Standaard 4 2 4 2 4 5 3 2" xfId="33437" xr:uid="{3BCBDD5F-1047-4D8E-A440-6B9FC7005B9A}"/>
    <cellStyle name="Standaard 4 2 4 2 4 5 4" xfId="23253" xr:uid="{84620927-A440-4826-B033-BFD79B916E3B}"/>
    <cellStyle name="Standaard 4 2 4 2 4 6" xfId="8507" xr:uid="{765F3731-10A9-4233-9DB8-8F2A656DDB01}"/>
    <cellStyle name="Standaard 4 2 4 2 4 6 2" xfId="18696" xr:uid="{1EC2B8BC-D231-4BD2-902B-E1DA53BB75A2}"/>
    <cellStyle name="Standaard 4 2 4 2 4 6 2 2" xfId="39065" xr:uid="{ACF76648-83E8-4934-BD3A-2F499DC79F28}"/>
    <cellStyle name="Standaard 4 2 4 2 4 6 3" xfId="28881" xr:uid="{D5AE8EE4-B1F0-48DD-839A-91BBB53769AD}"/>
    <cellStyle name="Standaard 4 2 4 2 4 7" xfId="10525" xr:uid="{9144C7A1-1ECB-454D-BF46-C12C18E306BC}"/>
    <cellStyle name="Standaard 4 2 4 2 4 7 2" xfId="30894" xr:uid="{0D3C0EC8-E336-4B26-8E03-AB1BE67B188B}"/>
    <cellStyle name="Standaard 4 2 4 2 4 8" xfId="20710" xr:uid="{913760FC-5F31-4159-A25C-3ACA6DB27F0A}"/>
    <cellStyle name="Standaard 4 2 4 2 5" xfId="476" xr:uid="{7226577E-95A0-4981-9278-86BF73B8F2ED}"/>
    <cellStyle name="Standaard 4 2 4 2 5 2" xfId="934" xr:uid="{DCCCAFD9-DBFC-4B54-851F-6D86546E3400}"/>
    <cellStyle name="Standaard 4 2 4 2 5 2 2" xfId="1784" xr:uid="{9E6CEFF7-8560-4699-AA31-E25E6C8461E1}"/>
    <cellStyle name="Standaard 4 2 4 2 5 2 2 2" xfId="4329" xr:uid="{EBBEC412-16AC-4E94-80E4-DF19AA7062B6}"/>
    <cellStyle name="Standaard 4 2 4 2 5 2 2 2 2" xfId="8522" xr:uid="{6741AFC4-1AB7-439F-9F03-2E37ACBC3088}"/>
    <cellStyle name="Standaard 4 2 4 2 5 2 2 2 2 2" xfId="18711" xr:uid="{70AB9849-BE9B-4E8B-9B71-F062A382A3F4}"/>
    <cellStyle name="Standaard 4 2 4 2 5 2 2 2 2 2 2" xfId="39080" xr:uid="{061D3A23-94B4-40E5-9141-C7B8C62FA0D5}"/>
    <cellStyle name="Standaard 4 2 4 2 5 2 2 2 2 3" xfId="28896" xr:uid="{EE19C4B1-3BCD-41BC-ACE1-FFF4D96454E2}"/>
    <cellStyle name="Standaard 4 2 4 2 5 2 2 2 3" xfId="14507" xr:uid="{161EB542-DA6E-4058-91F1-DA6F4D68F2DD}"/>
    <cellStyle name="Standaard 4 2 4 2 5 2 2 2 3 2" xfId="34876" xr:uid="{423A762E-D45D-4897-844E-E1AFBAEEB414}"/>
    <cellStyle name="Standaard 4 2 4 2 5 2 2 2 4" xfId="24692" xr:uid="{13B3FFF3-F2FF-4CD1-B946-F6D19BFAFAF4}"/>
    <cellStyle name="Standaard 4 2 4 2 5 2 2 3" xfId="8521" xr:uid="{3D645CF3-FD30-460E-8EE0-84C35B41CEAC}"/>
    <cellStyle name="Standaard 4 2 4 2 5 2 2 3 2" xfId="18710" xr:uid="{666A873C-9AA9-4824-92CA-8CEE4BBB9D5E}"/>
    <cellStyle name="Standaard 4 2 4 2 5 2 2 3 2 2" xfId="39079" xr:uid="{92B7B176-8119-4CD4-BC3F-D172CB9BEBB2}"/>
    <cellStyle name="Standaard 4 2 4 2 5 2 2 3 3" xfId="28895" xr:uid="{68338D7A-11DA-4F0A-B511-5B71A8163BBE}"/>
    <cellStyle name="Standaard 4 2 4 2 5 2 2 4" xfId="11964" xr:uid="{2E14D246-D6CF-4449-AF88-2FEBD0A3C9F7}"/>
    <cellStyle name="Standaard 4 2 4 2 5 2 2 4 2" xfId="32333" xr:uid="{A14E703E-C184-4748-A30B-0700E4B86F1C}"/>
    <cellStyle name="Standaard 4 2 4 2 5 2 2 5" xfId="22149" xr:uid="{CCA76E40-4682-450A-B69D-AAD0833794F5}"/>
    <cellStyle name="Standaard 4 2 4 2 5 2 3" xfId="2631" xr:uid="{9129D067-5EC5-4230-A414-BF5C757DEFAA}"/>
    <cellStyle name="Standaard 4 2 4 2 5 2 3 2" xfId="5176" xr:uid="{12CC2F44-E467-4133-810C-83839F1B95FD}"/>
    <cellStyle name="Standaard 4 2 4 2 5 2 3 2 2" xfId="8524" xr:uid="{78162F12-1733-46BC-804B-F2F76AA37615}"/>
    <cellStyle name="Standaard 4 2 4 2 5 2 3 2 2 2" xfId="18713" xr:uid="{C892CC40-6CEE-4FB2-BA8A-A9C5D0B4AF50}"/>
    <cellStyle name="Standaard 4 2 4 2 5 2 3 2 2 2 2" xfId="39082" xr:uid="{F3E66D46-5CB0-441C-9D9B-27E777653382}"/>
    <cellStyle name="Standaard 4 2 4 2 5 2 3 2 2 3" xfId="28898" xr:uid="{48381536-4C12-49ED-8F6E-F2B33A2E51F0}"/>
    <cellStyle name="Standaard 4 2 4 2 5 2 3 2 3" xfId="15354" xr:uid="{D2E132C5-D811-4950-B26D-A9353F80759D}"/>
    <cellStyle name="Standaard 4 2 4 2 5 2 3 2 3 2" xfId="35723" xr:uid="{3A64D6DE-C10A-4092-AD4C-CDFCABF81E5F}"/>
    <cellStyle name="Standaard 4 2 4 2 5 2 3 2 4" xfId="25539" xr:uid="{57FEDFD8-3215-4A53-9E47-29E9C721E711}"/>
    <cellStyle name="Standaard 4 2 4 2 5 2 3 3" xfId="8523" xr:uid="{EFDD335F-B494-4884-A40C-11E03A448309}"/>
    <cellStyle name="Standaard 4 2 4 2 5 2 3 3 2" xfId="18712" xr:uid="{9568DC23-1BE3-4C2A-AF96-9189B8B2FBF4}"/>
    <cellStyle name="Standaard 4 2 4 2 5 2 3 3 2 2" xfId="39081" xr:uid="{46CF68D1-5117-4DFE-B031-457AAFA29E0E}"/>
    <cellStyle name="Standaard 4 2 4 2 5 2 3 3 3" xfId="28897" xr:uid="{29ED22E8-33EA-4898-A3AF-1007F207229F}"/>
    <cellStyle name="Standaard 4 2 4 2 5 2 3 4" xfId="12811" xr:uid="{891CFED1-A825-4554-BA31-C26E1269979A}"/>
    <cellStyle name="Standaard 4 2 4 2 5 2 3 4 2" xfId="33180" xr:uid="{97946094-23A8-47E6-949A-755430CE4994}"/>
    <cellStyle name="Standaard 4 2 4 2 5 2 3 5" xfId="22996" xr:uid="{47D45999-177B-467D-8339-9DC44EC95357}"/>
    <cellStyle name="Standaard 4 2 4 2 5 2 4" xfId="3481" xr:uid="{47FBFDA5-716F-4C3B-A894-35CAC0D8EAFF}"/>
    <cellStyle name="Standaard 4 2 4 2 5 2 4 2" xfId="8525" xr:uid="{36AE19A0-B876-4DA7-866E-162EB25D0ACF}"/>
    <cellStyle name="Standaard 4 2 4 2 5 2 4 2 2" xfId="18714" xr:uid="{72BB16E5-F9FA-4B47-AE86-CC5106E7AF15}"/>
    <cellStyle name="Standaard 4 2 4 2 5 2 4 2 2 2" xfId="39083" xr:uid="{5545AFE5-8AC0-4036-A776-F1BAC83FC15F}"/>
    <cellStyle name="Standaard 4 2 4 2 5 2 4 2 3" xfId="28899" xr:uid="{4DCD8C58-7ACF-4056-9D8D-202025BEFFEB}"/>
    <cellStyle name="Standaard 4 2 4 2 5 2 4 3" xfId="13659" xr:uid="{A3E67FBB-441D-44FF-8C8A-F5307B78C693}"/>
    <cellStyle name="Standaard 4 2 4 2 5 2 4 3 2" xfId="34028" xr:uid="{26A49E34-3F9C-4A00-828B-8B740A33173D}"/>
    <cellStyle name="Standaard 4 2 4 2 5 2 4 4" xfId="23844" xr:uid="{0B9AF4F9-8C4C-4859-874E-FD957441E071}"/>
    <cellStyle name="Standaard 4 2 4 2 5 2 5" xfId="8520" xr:uid="{4143A687-13BE-4DB9-AE9C-DB8F89E38F4B}"/>
    <cellStyle name="Standaard 4 2 4 2 5 2 5 2" xfId="18709" xr:uid="{601B8821-899D-498C-BB66-A6A0F2008AA9}"/>
    <cellStyle name="Standaard 4 2 4 2 5 2 5 2 2" xfId="39078" xr:uid="{4A085B0E-9F3A-4A77-8556-63AAC8B6F488}"/>
    <cellStyle name="Standaard 4 2 4 2 5 2 5 3" xfId="28894" xr:uid="{74572AC0-F7AB-491C-9B4A-50941B2B7261}"/>
    <cellStyle name="Standaard 4 2 4 2 5 2 6" xfId="11116" xr:uid="{91227A6D-1A72-4730-99FB-A1BB269C834B}"/>
    <cellStyle name="Standaard 4 2 4 2 5 2 6 2" xfId="31485" xr:uid="{C189978E-0ACA-4214-8F19-A7093AF52E6B}"/>
    <cellStyle name="Standaard 4 2 4 2 5 2 7" xfId="21301" xr:uid="{4BE1BED5-745C-49F9-A26E-7F2BBDE7B459}"/>
    <cellStyle name="Standaard 4 2 4 2 5 3" xfId="1360" xr:uid="{8770AFA3-B674-4E7B-826E-17F38FEB9060}"/>
    <cellStyle name="Standaard 4 2 4 2 5 3 2" xfId="3905" xr:uid="{73B03812-E978-4D4E-B0F8-CD2C8A17FC80}"/>
    <cellStyle name="Standaard 4 2 4 2 5 3 2 2" xfId="8527" xr:uid="{84CEA729-1AFE-4373-AC85-2EE2CCE2B382}"/>
    <cellStyle name="Standaard 4 2 4 2 5 3 2 2 2" xfId="18716" xr:uid="{A47FB0E7-D352-4E14-99C9-A8FCAC99102E}"/>
    <cellStyle name="Standaard 4 2 4 2 5 3 2 2 2 2" xfId="39085" xr:uid="{CA6075BF-1ABA-4CD9-9C86-11B2F7D2F9C5}"/>
    <cellStyle name="Standaard 4 2 4 2 5 3 2 2 3" xfId="28901" xr:uid="{5E59629B-1DDD-44C6-B4C8-E602F41D08FF}"/>
    <cellStyle name="Standaard 4 2 4 2 5 3 2 3" xfId="14083" xr:uid="{85688A76-FE05-43D7-B2E2-91D52F6295F2}"/>
    <cellStyle name="Standaard 4 2 4 2 5 3 2 3 2" xfId="34452" xr:uid="{4776D79F-735C-40CD-9FA0-6CEB3AEE3EB5}"/>
    <cellStyle name="Standaard 4 2 4 2 5 3 2 4" xfId="24268" xr:uid="{3331C048-4429-4E03-B300-94C952BB236B}"/>
    <cellStyle name="Standaard 4 2 4 2 5 3 3" xfId="8526" xr:uid="{C8458A5C-931D-4510-AEC2-BF76F0CEBE34}"/>
    <cellStyle name="Standaard 4 2 4 2 5 3 3 2" xfId="18715" xr:uid="{F251FEA2-023D-4F7B-B515-7627C53D1EFA}"/>
    <cellStyle name="Standaard 4 2 4 2 5 3 3 2 2" xfId="39084" xr:uid="{FDDD13BF-97A6-4C71-8DFB-FC3973CB7291}"/>
    <cellStyle name="Standaard 4 2 4 2 5 3 3 3" xfId="28900" xr:uid="{458D9A38-38F9-4076-8674-E7FA70BECE5E}"/>
    <cellStyle name="Standaard 4 2 4 2 5 3 4" xfId="11540" xr:uid="{E7C0E5FC-70AB-4DB8-A05B-301764E1AB54}"/>
    <cellStyle name="Standaard 4 2 4 2 5 3 4 2" xfId="31909" xr:uid="{FC7D97D5-7128-4BA7-A5A3-7203DB719C3B}"/>
    <cellStyle name="Standaard 4 2 4 2 5 3 5" xfId="21725" xr:uid="{1201CA10-3D79-4129-86F1-93FEBBBC4FBF}"/>
    <cellStyle name="Standaard 4 2 4 2 5 4" xfId="2207" xr:uid="{E98B4ECA-68FD-4076-9250-8E7480160785}"/>
    <cellStyle name="Standaard 4 2 4 2 5 4 2" xfId="4752" xr:uid="{F20D10B3-52E7-4E20-BE8A-A104FDCC47B9}"/>
    <cellStyle name="Standaard 4 2 4 2 5 4 2 2" xfId="8529" xr:uid="{E4B8CF5E-FB1E-4B46-AA60-D8EE600E48E0}"/>
    <cellStyle name="Standaard 4 2 4 2 5 4 2 2 2" xfId="18718" xr:uid="{73E45DB6-8360-4925-9ADA-6D0580CEFBAE}"/>
    <cellStyle name="Standaard 4 2 4 2 5 4 2 2 2 2" xfId="39087" xr:uid="{180089A7-4177-44E4-B4D1-B6500F5CDE7C}"/>
    <cellStyle name="Standaard 4 2 4 2 5 4 2 2 3" xfId="28903" xr:uid="{89D233E8-C687-4751-895E-A146280267FF}"/>
    <cellStyle name="Standaard 4 2 4 2 5 4 2 3" xfId="14930" xr:uid="{A0EEFF18-8EFF-4026-A6A2-EBA0E4A45414}"/>
    <cellStyle name="Standaard 4 2 4 2 5 4 2 3 2" xfId="35299" xr:uid="{7751A547-D986-461A-B5B7-65BAA4EC37BC}"/>
    <cellStyle name="Standaard 4 2 4 2 5 4 2 4" xfId="25115" xr:uid="{59D7E2CC-8AAF-46E3-B486-238E6B5856A6}"/>
    <cellStyle name="Standaard 4 2 4 2 5 4 3" xfId="8528" xr:uid="{37B8EDCD-0B03-42B1-8C3C-897198B14690}"/>
    <cellStyle name="Standaard 4 2 4 2 5 4 3 2" xfId="18717" xr:uid="{4D08CDD4-65D1-4A24-B454-E648704C88B7}"/>
    <cellStyle name="Standaard 4 2 4 2 5 4 3 2 2" xfId="39086" xr:uid="{5AEEF08C-778A-4338-95DD-96732E485365}"/>
    <cellStyle name="Standaard 4 2 4 2 5 4 3 3" xfId="28902" xr:uid="{18639566-1964-4421-A5C0-172723ADC141}"/>
    <cellStyle name="Standaard 4 2 4 2 5 4 4" xfId="12387" xr:uid="{783ADFD7-A204-48E4-98FD-4578B74C3070}"/>
    <cellStyle name="Standaard 4 2 4 2 5 4 4 2" xfId="32756" xr:uid="{1FB9DFDF-EADD-4B41-9D55-3CF286F99A80}"/>
    <cellStyle name="Standaard 4 2 4 2 5 4 5" xfId="22572" xr:uid="{99D07BA7-66C1-47A7-AD1C-D58B9E2FD750}"/>
    <cellStyle name="Standaard 4 2 4 2 5 5" xfId="3057" xr:uid="{E69AAC32-2E65-419F-8614-2CC99ACEEAA9}"/>
    <cellStyle name="Standaard 4 2 4 2 5 5 2" xfId="8530" xr:uid="{AAEBC6F8-0DAA-45F4-B6AD-4BA1971026B3}"/>
    <cellStyle name="Standaard 4 2 4 2 5 5 2 2" xfId="18719" xr:uid="{69D3A0A7-7462-4500-BE24-78E04CFCC289}"/>
    <cellStyle name="Standaard 4 2 4 2 5 5 2 2 2" xfId="39088" xr:uid="{C0B58235-2231-4DDC-97DF-A5CD3B423647}"/>
    <cellStyle name="Standaard 4 2 4 2 5 5 2 3" xfId="28904" xr:uid="{A9763718-BA29-4C44-A26B-02A330CAB157}"/>
    <cellStyle name="Standaard 4 2 4 2 5 5 3" xfId="13235" xr:uid="{27A5F2A3-B24A-4F67-B6C6-154248E9CA28}"/>
    <cellStyle name="Standaard 4 2 4 2 5 5 3 2" xfId="33604" xr:uid="{5F1DE624-3ECA-4733-B26B-9B32A13C2888}"/>
    <cellStyle name="Standaard 4 2 4 2 5 5 4" xfId="23420" xr:uid="{67CE1177-8A98-4FC0-9285-D44FB381225A}"/>
    <cellStyle name="Standaard 4 2 4 2 5 6" xfId="8519" xr:uid="{41E6DEB6-D976-46C9-B759-E77740B88BFE}"/>
    <cellStyle name="Standaard 4 2 4 2 5 6 2" xfId="18708" xr:uid="{0B5842DF-1423-439D-BDCE-678D54B90234}"/>
    <cellStyle name="Standaard 4 2 4 2 5 6 2 2" xfId="39077" xr:uid="{9BF5FD3A-E2AF-4473-87F2-AB5F4DE90551}"/>
    <cellStyle name="Standaard 4 2 4 2 5 6 3" xfId="28893" xr:uid="{723B3319-6444-4F2B-8AC2-94DAFD91E97F}"/>
    <cellStyle name="Standaard 4 2 4 2 5 7" xfId="10692" xr:uid="{FF0E1B06-8E9D-4999-B478-D6E4B49B1F0E}"/>
    <cellStyle name="Standaard 4 2 4 2 5 7 2" xfId="31061" xr:uid="{ADAC2B64-DF94-42BA-82EB-533589E9F916}"/>
    <cellStyle name="Standaard 4 2 4 2 5 8" xfId="20877" xr:uid="{A908EB68-7AFC-44BD-8B79-8894E797733A}"/>
    <cellStyle name="Standaard 4 2 4 2 6" xfId="564" xr:uid="{E6B7BA78-E226-4232-B2F9-3EA2F9CA96FC}"/>
    <cellStyle name="Standaard 4 2 4 2 6 2" xfId="990" xr:uid="{73FE9DB6-A1F6-44FA-B81F-5201BC3DCF4F}"/>
    <cellStyle name="Standaard 4 2 4 2 6 2 2" xfId="1840" xr:uid="{FC6E1872-9F43-4EDE-BB06-950A41028385}"/>
    <cellStyle name="Standaard 4 2 4 2 6 2 2 2" xfId="4385" xr:uid="{E101335C-D526-4314-9C75-311582F2C380}"/>
    <cellStyle name="Standaard 4 2 4 2 6 2 2 2 2" xfId="8534" xr:uid="{A1661D14-FCEC-495C-A063-61CFE74AEA03}"/>
    <cellStyle name="Standaard 4 2 4 2 6 2 2 2 2 2" xfId="18723" xr:uid="{ED6FEA45-1DBB-4CAC-B6C1-E8444C8C33B8}"/>
    <cellStyle name="Standaard 4 2 4 2 6 2 2 2 2 2 2" xfId="39092" xr:uid="{E1FA8FE9-1AA4-4360-8CE4-07FE690E4E0B}"/>
    <cellStyle name="Standaard 4 2 4 2 6 2 2 2 2 3" xfId="28908" xr:uid="{688998AD-08B7-4166-B917-4C6FEEA5A85A}"/>
    <cellStyle name="Standaard 4 2 4 2 6 2 2 2 3" xfId="14563" xr:uid="{B72F79B3-6347-413B-9049-31BAB64C5BBE}"/>
    <cellStyle name="Standaard 4 2 4 2 6 2 2 2 3 2" xfId="34932" xr:uid="{EF8B69B6-424C-4DE6-9B47-03A8E10FBF02}"/>
    <cellStyle name="Standaard 4 2 4 2 6 2 2 2 4" xfId="24748" xr:uid="{BB506085-7900-4978-A617-88D040551B1C}"/>
    <cellStyle name="Standaard 4 2 4 2 6 2 2 3" xfId="8533" xr:uid="{28CD82E4-3CF6-4A85-B0CF-03A717A3822B}"/>
    <cellStyle name="Standaard 4 2 4 2 6 2 2 3 2" xfId="18722" xr:uid="{01D3D144-5128-42F5-99BC-0128AFF91464}"/>
    <cellStyle name="Standaard 4 2 4 2 6 2 2 3 2 2" xfId="39091" xr:uid="{211D4353-A508-44BF-9B1F-039562349C09}"/>
    <cellStyle name="Standaard 4 2 4 2 6 2 2 3 3" xfId="28907" xr:uid="{D8D18370-DD70-43B3-8747-93CC2E2972CC}"/>
    <cellStyle name="Standaard 4 2 4 2 6 2 2 4" xfId="12020" xr:uid="{C4221999-3C04-4995-85B3-FF58E33696AD}"/>
    <cellStyle name="Standaard 4 2 4 2 6 2 2 4 2" xfId="32389" xr:uid="{2FF24A60-97B2-4BA2-A15F-80A895281971}"/>
    <cellStyle name="Standaard 4 2 4 2 6 2 2 5" xfId="22205" xr:uid="{89607E15-C95A-405A-8BAE-7499733786C0}"/>
    <cellStyle name="Standaard 4 2 4 2 6 2 3" xfId="2687" xr:uid="{5832F78E-661F-4FAB-9D15-7C73CFF9CFFA}"/>
    <cellStyle name="Standaard 4 2 4 2 6 2 3 2" xfId="5232" xr:uid="{78CD03F3-8C2B-47B3-8264-8AEE627DB61D}"/>
    <cellStyle name="Standaard 4 2 4 2 6 2 3 2 2" xfId="8536" xr:uid="{9A302D9A-3964-49F9-BD6B-A98DB659762C}"/>
    <cellStyle name="Standaard 4 2 4 2 6 2 3 2 2 2" xfId="18725" xr:uid="{4FCA88B3-B8B6-414B-94D2-A2F45BB35324}"/>
    <cellStyle name="Standaard 4 2 4 2 6 2 3 2 2 2 2" xfId="39094" xr:uid="{99AB7AE3-D8C4-43A1-B2FB-636048CB266D}"/>
    <cellStyle name="Standaard 4 2 4 2 6 2 3 2 2 3" xfId="28910" xr:uid="{949CBD17-7C63-4AE5-BCE5-2E03C544306E}"/>
    <cellStyle name="Standaard 4 2 4 2 6 2 3 2 3" xfId="15410" xr:uid="{A5F25A02-F442-4F55-A730-D4794C791831}"/>
    <cellStyle name="Standaard 4 2 4 2 6 2 3 2 3 2" xfId="35779" xr:uid="{94599E44-6436-401B-BCC7-8B7BAC7E78EC}"/>
    <cellStyle name="Standaard 4 2 4 2 6 2 3 2 4" xfId="25595" xr:uid="{7EDA16CD-3269-4383-AC05-E361B8CDDCD1}"/>
    <cellStyle name="Standaard 4 2 4 2 6 2 3 3" xfId="8535" xr:uid="{ED1CB19D-82C5-4428-B502-7F9CFDD2362E}"/>
    <cellStyle name="Standaard 4 2 4 2 6 2 3 3 2" xfId="18724" xr:uid="{E18CD8A1-A2A5-4F5E-ABD4-5B6BB703B667}"/>
    <cellStyle name="Standaard 4 2 4 2 6 2 3 3 2 2" xfId="39093" xr:uid="{378846A6-93B5-4EA9-9E03-213BF1BAC769}"/>
    <cellStyle name="Standaard 4 2 4 2 6 2 3 3 3" xfId="28909" xr:uid="{13D3752C-D512-40AC-A914-543704D4ACB3}"/>
    <cellStyle name="Standaard 4 2 4 2 6 2 3 4" xfId="12867" xr:uid="{02B2D54D-3055-4F83-AEEE-0AEA3311BDDB}"/>
    <cellStyle name="Standaard 4 2 4 2 6 2 3 4 2" xfId="33236" xr:uid="{2C813E96-3146-4DE5-8309-42B4369D68B9}"/>
    <cellStyle name="Standaard 4 2 4 2 6 2 3 5" xfId="23052" xr:uid="{1A513CAE-683E-4DD9-BE65-28EBFFDEADB5}"/>
    <cellStyle name="Standaard 4 2 4 2 6 2 4" xfId="3537" xr:uid="{236E640A-61B0-4102-BB27-82DDBCD23F2B}"/>
    <cellStyle name="Standaard 4 2 4 2 6 2 4 2" xfId="8537" xr:uid="{D3938173-4658-42E3-BD07-D33D4B8C16F1}"/>
    <cellStyle name="Standaard 4 2 4 2 6 2 4 2 2" xfId="18726" xr:uid="{6C56443A-6365-4703-8C15-8B41283A393F}"/>
    <cellStyle name="Standaard 4 2 4 2 6 2 4 2 2 2" xfId="39095" xr:uid="{6199EB45-D76D-4FDE-B3D4-0C813118A35B}"/>
    <cellStyle name="Standaard 4 2 4 2 6 2 4 2 3" xfId="28911" xr:uid="{0E2138E1-3972-45E6-91D8-6025A4EB3EFA}"/>
    <cellStyle name="Standaard 4 2 4 2 6 2 4 3" xfId="13715" xr:uid="{2D92201B-8FE9-4451-8521-3269A4D24973}"/>
    <cellStyle name="Standaard 4 2 4 2 6 2 4 3 2" xfId="34084" xr:uid="{6B236446-5F58-4325-BC58-508F12C0BABC}"/>
    <cellStyle name="Standaard 4 2 4 2 6 2 4 4" xfId="23900" xr:uid="{F619A627-788E-4B60-AC59-38DFD478B7E5}"/>
    <cellStyle name="Standaard 4 2 4 2 6 2 5" xfId="8532" xr:uid="{BF7EF2B0-B9ED-47FB-A6D0-74202305B72B}"/>
    <cellStyle name="Standaard 4 2 4 2 6 2 5 2" xfId="18721" xr:uid="{769E50ED-2C27-4E20-A76A-8A1F7C601F18}"/>
    <cellStyle name="Standaard 4 2 4 2 6 2 5 2 2" xfId="39090" xr:uid="{E6C43DC5-9F24-4458-9EE6-E86E09DE1B63}"/>
    <cellStyle name="Standaard 4 2 4 2 6 2 5 3" xfId="28906" xr:uid="{5E786FB3-69E2-4E78-8EF2-FC52BB17F35C}"/>
    <cellStyle name="Standaard 4 2 4 2 6 2 6" xfId="11172" xr:uid="{67456654-66EA-41C2-9113-4842F4E3C3E6}"/>
    <cellStyle name="Standaard 4 2 4 2 6 2 6 2" xfId="31541" xr:uid="{F6AA98E5-FB5D-4B3E-BBE3-299539499F15}"/>
    <cellStyle name="Standaard 4 2 4 2 6 2 7" xfId="21357" xr:uid="{6F3EF67E-9AB0-4A70-80C1-97CCE0803AA5}"/>
    <cellStyle name="Standaard 4 2 4 2 6 3" xfId="1416" xr:uid="{DDBC0850-FB52-4C6A-A422-69C354F42AFF}"/>
    <cellStyle name="Standaard 4 2 4 2 6 3 2" xfId="3961" xr:uid="{C8444956-959A-41D7-8F90-16B70E4BA609}"/>
    <cellStyle name="Standaard 4 2 4 2 6 3 2 2" xfId="8539" xr:uid="{0357F0E8-20A6-4C48-8EB3-3F74BEC01EFD}"/>
    <cellStyle name="Standaard 4 2 4 2 6 3 2 2 2" xfId="18728" xr:uid="{98F3D6A1-B49C-4D8E-8E57-BBADD71D3B23}"/>
    <cellStyle name="Standaard 4 2 4 2 6 3 2 2 2 2" xfId="39097" xr:uid="{19902F52-96C8-4401-AA0E-3F80A0D84D01}"/>
    <cellStyle name="Standaard 4 2 4 2 6 3 2 2 3" xfId="28913" xr:uid="{AACF500B-D9F4-422E-A475-05F90829D8F4}"/>
    <cellStyle name="Standaard 4 2 4 2 6 3 2 3" xfId="14139" xr:uid="{167B055B-A6CF-48B3-95C6-4B7D9DB08A99}"/>
    <cellStyle name="Standaard 4 2 4 2 6 3 2 3 2" xfId="34508" xr:uid="{79A02EC9-21A2-4593-9185-9EBA750E6CCD}"/>
    <cellStyle name="Standaard 4 2 4 2 6 3 2 4" xfId="24324" xr:uid="{CEC2E002-34FE-42EA-B953-8841251D81EE}"/>
    <cellStyle name="Standaard 4 2 4 2 6 3 3" xfId="8538" xr:uid="{B7CC7251-E467-4FDF-9C28-219BB520D681}"/>
    <cellStyle name="Standaard 4 2 4 2 6 3 3 2" xfId="18727" xr:uid="{32177172-12EF-4A1A-A1B4-C4390FEC8FD5}"/>
    <cellStyle name="Standaard 4 2 4 2 6 3 3 2 2" xfId="39096" xr:uid="{844F5D5C-9A13-412F-80CF-0FAA84837C00}"/>
    <cellStyle name="Standaard 4 2 4 2 6 3 3 3" xfId="28912" xr:uid="{107D2496-6066-46E3-9EED-037BA451A10D}"/>
    <cellStyle name="Standaard 4 2 4 2 6 3 4" xfId="11596" xr:uid="{679B00E9-DDD9-42A9-89F8-0055B8E6B8B6}"/>
    <cellStyle name="Standaard 4 2 4 2 6 3 4 2" xfId="31965" xr:uid="{15C19B58-8D45-4145-B2DC-CC924872C12E}"/>
    <cellStyle name="Standaard 4 2 4 2 6 3 5" xfId="21781" xr:uid="{692CBE77-D166-46DF-A5FD-7ABB4B6BE38F}"/>
    <cellStyle name="Standaard 4 2 4 2 6 4" xfId="2263" xr:uid="{2663B792-78FA-4998-A405-D52552050311}"/>
    <cellStyle name="Standaard 4 2 4 2 6 4 2" xfId="4808" xr:uid="{A11B82B1-E500-4E67-B24E-77B868D31880}"/>
    <cellStyle name="Standaard 4 2 4 2 6 4 2 2" xfId="8541" xr:uid="{461AACE6-F650-4A9E-BAEB-D683106CA265}"/>
    <cellStyle name="Standaard 4 2 4 2 6 4 2 2 2" xfId="18730" xr:uid="{A02ABA46-B4D2-4064-9BE9-D4B8CD3B0A10}"/>
    <cellStyle name="Standaard 4 2 4 2 6 4 2 2 2 2" xfId="39099" xr:uid="{69B874FB-C2C4-4C8A-937B-E4A16120B1DA}"/>
    <cellStyle name="Standaard 4 2 4 2 6 4 2 2 3" xfId="28915" xr:uid="{CA7E1328-6D31-457E-9AC2-0F8A3655FDE9}"/>
    <cellStyle name="Standaard 4 2 4 2 6 4 2 3" xfId="14986" xr:uid="{3D26C200-9856-4633-9903-D6820DDBF939}"/>
    <cellStyle name="Standaard 4 2 4 2 6 4 2 3 2" xfId="35355" xr:uid="{84C463D1-FCE7-4DDA-BF5A-C75B976F83DE}"/>
    <cellStyle name="Standaard 4 2 4 2 6 4 2 4" xfId="25171" xr:uid="{2C138D79-7668-4719-9815-B51F3DB51F70}"/>
    <cellStyle name="Standaard 4 2 4 2 6 4 3" xfId="8540" xr:uid="{ADCF1B16-E33B-445A-91CC-94BD80C3B919}"/>
    <cellStyle name="Standaard 4 2 4 2 6 4 3 2" xfId="18729" xr:uid="{CCDC4E29-56D5-4BA4-8736-A8DA0807657E}"/>
    <cellStyle name="Standaard 4 2 4 2 6 4 3 2 2" xfId="39098" xr:uid="{8F0D988C-36AC-4B31-B5AC-D4BCF9F915E8}"/>
    <cellStyle name="Standaard 4 2 4 2 6 4 3 3" xfId="28914" xr:uid="{3CBD8BA1-2BF3-4975-92B0-2D76F40C5A53}"/>
    <cellStyle name="Standaard 4 2 4 2 6 4 4" xfId="12443" xr:uid="{D59C72E8-7852-48F0-AF87-54CA7C03841C}"/>
    <cellStyle name="Standaard 4 2 4 2 6 4 4 2" xfId="32812" xr:uid="{1B2DF08D-E069-4172-BD89-E877E3EE592A}"/>
    <cellStyle name="Standaard 4 2 4 2 6 4 5" xfId="22628" xr:uid="{45D38BA2-BD04-4E1F-8A15-EAD14A722A38}"/>
    <cellStyle name="Standaard 4 2 4 2 6 5" xfId="3113" xr:uid="{7EDB2FC1-8106-4214-BDBB-981C1604165D}"/>
    <cellStyle name="Standaard 4 2 4 2 6 5 2" xfId="8542" xr:uid="{42F6DD40-E872-4AD4-89DE-9D167A60ED9B}"/>
    <cellStyle name="Standaard 4 2 4 2 6 5 2 2" xfId="18731" xr:uid="{8FDB36E5-A25A-4E1D-8F8C-4A7E578C7C82}"/>
    <cellStyle name="Standaard 4 2 4 2 6 5 2 2 2" xfId="39100" xr:uid="{5A9DECCE-D5BF-49C4-958C-145D25EF0B36}"/>
    <cellStyle name="Standaard 4 2 4 2 6 5 2 3" xfId="28916" xr:uid="{572E6D94-13D8-406B-AD43-ACFBEC2775C4}"/>
    <cellStyle name="Standaard 4 2 4 2 6 5 3" xfId="13291" xr:uid="{7466F847-DE43-453B-AC27-D2E991BF67D9}"/>
    <cellStyle name="Standaard 4 2 4 2 6 5 3 2" xfId="33660" xr:uid="{91D1A4B8-39FD-4634-B0C7-F1CADA112AE9}"/>
    <cellStyle name="Standaard 4 2 4 2 6 5 4" xfId="23476" xr:uid="{3C4009EA-B4C4-45B9-BD73-6FA7D13BB02A}"/>
    <cellStyle name="Standaard 4 2 4 2 6 6" xfId="8531" xr:uid="{42C694A1-F2C8-4909-A497-58F766E7B6AB}"/>
    <cellStyle name="Standaard 4 2 4 2 6 6 2" xfId="18720" xr:uid="{45AD67DD-5A30-41BC-93DD-E9EED353BC91}"/>
    <cellStyle name="Standaard 4 2 4 2 6 6 2 2" xfId="39089" xr:uid="{58C1EA56-938D-4B22-9CFF-7B4E5529CFF7}"/>
    <cellStyle name="Standaard 4 2 4 2 6 6 3" xfId="28905" xr:uid="{7A39F28A-CE16-4112-B0B8-E199B1373206}"/>
    <cellStyle name="Standaard 4 2 4 2 6 7" xfId="10748" xr:uid="{6DE5FFA2-01F2-4412-BB66-FFC5482686FD}"/>
    <cellStyle name="Standaard 4 2 4 2 6 7 2" xfId="31117" xr:uid="{127BC0FE-13F0-47AA-843D-FFBDDACCC80F}"/>
    <cellStyle name="Standaard 4 2 4 2 6 8" xfId="20933" xr:uid="{62F7ECC5-47B4-4AE1-92E3-F16AB3D541A8}"/>
    <cellStyle name="Standaard 4 2 4 2 7" xfId="633" xr:uid="{E1435F0C-D42D-49AF-96E9-A5E44BBC43C6}"/>
    <cellStyle name="Standaard 4 2 4 2 7 2" xfId="1483" xr:uid="{3385057E-0B98-490D-A482-4C600B64F4D3}"/>
    <cellStyle name="Standaard 4 2 4 2 7 2 2" xfId="4028" xr:uid="{32A05218-1FDC-448D-9613-B382FB89ECFC}"/>
    <cellStyle name="Standaard 4 2 4 2 7 2 2 2" xfId="8545" xr:uid="{64FD615A-7E01-4203-85C2-9F5B7C3C6617}"/>
    <cellStyle name="Standaard 4 2 4 2 7 2 2 2 2" xfId="18734" xr:uid="{161216EB-8AEA-49D5-84AB-1103CCDF0A78}"/>
    <cellStyle name="Standaard 4 2 4 2 7 2 2 2 2 2" xfId="39103" xr:uid="{D4583E5E-EA52-406C-92BA-D588BA9037D5}"/>
    <cellStyle name="Standaard 4 2 4 2 7 2 2 2 3" xfId="28919" xr:uid="{D739CFA2-DB7D-4482-B53B-9610E76BD289}"/>
    <cellStyle name="Standaard 4 2 4 2 7 2 2 3" xfId="14206" xr:uid="{65E1D547-DF69-447A-A3AB-DE2D5EE910E0}"/>
    <cellStyle name="Standaard 4 2 4 2 7 2 2 3 2" xfId="34575" xr:uid="{5976929C-276F-45E7-9ED8-1845907B88FB}"/>
    <cellStyle name="Standaard 4 2 4 2 7 2 2 4" xfId="24391" xr:uid="{E432C3C4-0D8C-4C16-A539-E0216D76413A}"/>
    <cellStyle name="Standaard 4 2 4 2 7 2 3" xfId="8544" xr:uid="{13F22B69-7766-4E3B-B5F5-B6E9E83DCB87}"/>
    <cellStyle name="Standaard 4 2 4 2 7 2 3 2" xfId="18733" xr:uid="{E395FCBF-46C2-48BF-9B31-9AE889AD6D2E}"/>
    <cellStyle name="Standaard 4 2 4 2 7 2 3 2 2" xfId="39102" xr:uid="{89D1970D-BB8E-4C82-B9DB-7AC6E0A78B7A}"/>
    <cellStyle name="Standaard 4 2 4 2 7 2 3 3" xfId="28918" xr:uid="{A7804B46-14DE-42FC-BA18-4FC8A8D023F5}"/>
    <cellStyle name="Standaard 4 2 4 2 7 2 4" xfId="11663" xr:uid="{8C0ABF56-9C3A-4A30-8CF1-A02BCEA5A2DD}"/>
    <cellStyle name="Standaard 4 2 4 2 7 2 4 2" xfId="32032" xr:uid="{A8090859-BC4C-4B14-81B0-19FACF637872}"/>
    <cellStyle name="Standaard 4 2 4 2 7 2 5" xfId="21848" xr:uid="{DDE086B0-6A36-4A63-B1E3-120DE532F3E7}"/>
    <cellStyle name="Standaard 4 2 4 2 7 3" xfId="2330" xr:uid="{6871D342-FE0E-4ACE-AC65-E3D0982FA9CF}"/>
    <cellStyle name="Standaard 4 2 4 2 7 3 2" xfId="4875" xr:uid="{9DB071AF-3B58-41DC-A761-5414C4373052}"/>
    <cellStyle name="Standaard 4 2 4 2 7 3 2 2" xfId="8547" xr:uid="{88A8DC32-8097-45E3-A320-B4578DDD715D}"/>
    <cellStyle name="Standaard 4 2 4 2 7 3 2 2 2" xfId="18736" xr:uid="{FAF6887A-B193-4FDF-A809-AD085ED9DD65}"/>
    <cellStyle name="Standaard 4 2 4 2 7 3 2 2 2 2" xfId="39105" xr:uid="{056741FF-2CE8-4FF6-A142-4F67B46BA1F4}"/>
    <cellStyle name="Standaard 4 2 4 2 7 3 2 2 3" xfId="28921" xr:uid="{5058336E-E20E-4393-94F0-D139F6E5DDAC}"/>
    <cellStyle name="Standaard 4 2 4 2 7 3 2 3" xfId="15053" xr:uid="{ABABBB98-E044-4ABE-BC72-921316FAEE92}"/>
    <cellStyle name="Standaard 4 2 4 2 7 3 2 3 2" xfId="35422" xr:uid="{186D5604-151E-46E5-B08C-239EF5BF8F1B}"/>
    <cellStyle name="Standaard 4 2 4 2 7 3 2 4" xfId="25238" xr:uid="{3D1771FE-18BF-4555-B02B-71B939017293}"/>
    <cellStyle name="Standaard 4 2 4 2 7 3 3" xfId="8546" xr:uid="{AAE3C724-CC7B-4542-B95A-17C6AC267E25}"/>
    <cellStyle name="Standaard 4 2 4 2 7 3 3 2" xfId="18735" xr:uid="{9C8491DB-C018-4E94-9907-BA72344CE7B8}"/>
    <cellStyle name="Standaard 4 2 4 2 7 3 3 2 2" xfId="39104" xr:uid="{CDF752D4-3A98-4524-8AC2-52D957D378BC}"/>
    <cellStyle name="Standaard 4 2 4 2 7 3 3 3" xfId="28920" xr:uid="{8605D4A9-EE38-4EA1-8A59-BBDE0AF51E5F}"/>
    <cellStyle name="Standaard 4 2 4 2 7 3 4" xfId="12510" xr:uid="{891570E7-4721-40D0-8BC9-98EAC9E611E4}"/>
    <cellStyle name="Standaard 4 2 4 2 7 3 4 2" xfId="32879" xr:uid="{55F8D2BC-9AEB-42F4-BF37-613649977D2F}"/>
    <cellStyle name="Standaard 4 2 4 2 7 3 5" xfId="22695" xr:uid="{1BCA3052-7BF6-487D-BF87-DCA7A40A7A28}"/>
    <cellStyle name="Standaard 4 2 4 2 7 4" xfId="3180" xr:uid="{E5A864BC-BFFB-447D-9B58-6B1F62E230B6}"/>
    <cellStyle name="Standaard 4 2 4 2 7 4 2" xfId="8548" xr:uid="{01B457C3-CE2B-4968-A938-1E2E1EA3788A}"/>
    <cellStyle name="Standaard 4 2 4 2 7 4 2 2" xfId="18737" xr:uid="{D635434D-330B-4030-AED3-1B0969FE91FD}"/>
    <cellStyle name="Standaard 4 2 4 2 7 4 2 2 2" xfId="39106" xr:uid="{AB4DBFF7-C0C0-41A7-8F93-8E9ED5F246D7}"/>
    <cellStyle name="Standaard 4 2 4 2 7 4 2 3" xfId="28922" xr:uid="{E32BC202-F1C5-4DC6-87FC-F94CF546B94F}"/>
    <cellStyle name="Standaard 4 2 4 2 7 4 3" xfId="13358" xr:uid="{CA287D13-C6E3-4358-AF3E-7AF1297370C5}"/>
    <cellStyle name="Standaard 4 2 4 2 7 4 3 2" xfId="33727" xr:uid="{C1EB7046-2819-404D-87CE-B4AE3DDB5C4E}"/>
    <cellStyle name="Standaard 4 2 4 2 7 4 4" xfId="23543" xr:uid="{1A9C2AF3-B2E2-4D84-8C1D-83ED8FFD7A9F}"/>
    <cellStyle name="Standaard 4 2 4 2 7 5" xfId="8543" xr:uid="{2BB26923-F2A7-4DCD-88D9-22725DC24A09}"/>
    <cellStyle name="Standaard 4 2 4 2 7 5 2" xfId="18732" xr:uid="{27B8F51F-1A29-45FA-A63C-C46551E7158C}"/>
    <cellStyle name="Standaard 4 2 4 2 7 5 2 2" xfId="39101" xr:uid="{A5B2D062-8E4B-4225-ABD7-5F111E44EC6F}"/>
    <cellStyle name="Standaard 4 2 4 2 7 5 3" xfId="28917" xr:uid="{68713E81-FD31-45C5-B491-7E4E5F79A54F}"/>
    <cellStyle name="Standaard 4 2 4 2 7 6" xfId="10815" xr:uid="{2AD3E44D-EEC8-413E-B78C-132302A5E689}"/>
    <cellStyle name="Standaard 4 2 4 2 7 6 2" xfId="31184" xr:uid="{73576E5F-95CE-441C-B40A-AEF5E0BEB8F1}"/>
    <cellStyle name="Standaard 4 2 4 2 7 7" xfId="21000" xr:uid="{63EA1F64-CDFB-4E62-9425-12A8D7EFAE26}"/>
    <cellStyle name="Standaard 4 2 4 2 8" xfId="1059" xr:uid="{B3D21250-4A8A-4BA0-99B9-67116F940020}"/>
    <cellStyle name="Standaard 4 2 4 2 8 2" xfId="3604" xr:uid="{20D874FA-2B4F-41B0-B256-7788CC9AB406}"/>
    <cellStyle name="Standaard 4 2 4 2 8 2 2" xfId="8550" xr:uid="{2248787A-1742-4B97-AF8F-2C1662736C8B}"/>
    <cellStyle name="Standaard 4 2 4 2 8 2 2 2" xfId="18739" xr:uid="{5A9B276F-8380-4C60-BB2C-10A541DA5DD9}"/>
    <cellStyle name="Standaard 4 2 4 2 8 2 2 2 2" xfId="39108" xr:uid="{324F39D8-CA5C-45F8-9105-1E4608BA8259}"/>
    <cellStyle name="Standaard 4 2 4 2 8 2 2 3" xfId="28924" xr:uid="{67C5E668-7B61-4BD2-9423-1019AF2F4B98}"/>
    <cellStyle name="Standaard 4 2 4 2 8 2 3" xfId="13782" xr:uid="{86BB670F-320B-4123-B9ED-E82CD21A6BCA}"/>
    <cellStyle name="Standaard 4 2 4 2 8 2 3 2" xfId="34151" xr:uid="{9D643C79-27B8-42AD-83CC-AB50E25472BE}"/>
    <cellStyle name="Standaard 4 2 4 2 8 2 4" xfId="23967" xr:uid="{E5DE0619-F988-48BB-A6F8-894FFCAF18E4}"/>
    <cellStyle name="Standaard 4 2 4 2 8 3" xfId="8549" xr:uid="{BB4A58F7-83DE-4E09-88FD-CAADE21BF2D5}"/>
    <cellStyle name="Standaard 4 2 4 2 8 3 2" xfId="18738" xr:uid="{2BCCDD94-D9D6-475F-BEE0-AB315538963E}"/>
    <cellStyle name="Standaard 4 2 4 2 8 3 2 2" xfId="39107" xr:uid="{0BA15330-036D-4282-B2C4-98BC3794619B}"/>
    <cellStyle name="Standaard 4 2 4 2 8 3 3" xfId="28923" xr:uid="{92EE0B18-6DD5-43FB-A4CD-31233575C82D}"/>
    <cellStyle name="Standaard 4 2 4 2 8 4" xfId="11239" xr:uid="{B794D982-4E44-4CC0-920C-3EA513945716}"/>
    <cellStyle name="Standaard 4 2 4 2 8 4 2" xfId="31608" xr:uid="{6AB76658-9D1D-4863-89E8-53BB3578F471}"/>
    <cellStyle name="Standaard 4 2 4 2 8 5" xfId="21424" xr:uid="{31C0A166-1CB7-485B-AE2A-0596DD1DE5ED}"/>
    <cellStyle name="Standaard 4 2 4 2 9" xfId="1906" xr:uid="{E9FB7B2A-B70F-474A-BE95-274E1FA049D4}"/>
    <cellStyle name="Standaard 4 2 4 2 9 2" xfId="4451" xr:uid="{2FC2CA3A-5FE9-4C86-963A-F00DE92EC90A}"/>
    <cellStyle name="Standaard 4 2 4 2 9 2 2" xfId="8552" xr:uid="{F3FC0A4D-9F87-4593-ABB7-34FC21751A15}"/>
    <cellStyle name="Standaard 4 2 4 2 9 2 2 2" xfId="18741" xr:uid="{D41DF521-C025-479D-9170-E134D5AC0E7C}"/>
    <cellStyle name="Standaard 4 2 4 2 9 2 2 2 2" xfId="39110" xr:uid="{FAAC13C1-7BA4-40A5-B8E4-45DBB86FF872}"/>
    <cellStyle name="Standaard 4 2 4 2 9 2 2 3" xfId="28926" xr:uid="{54390244-63DE-4E90-825E-9E41633CDD41}"/>
    <cellStyle name="Standaard 4 2 4 2 9 2 3" xfId="14629" xr:uid="{27230109-8AF6-437F-8043-1F82B49A23EC}"/>
    <cellStyle name="Standaard 4 2 4 2 9 2 3 2" xfId="34998" xr:uid="{FA65C8B8-338E-406B-AEEE-4EE6E2784F8A}"/>
    <cellStyle name="Standaard 4 2 4 2 9 2 4" xfId="24814" xr:uid="{332C17CA-27FC-4578-BA49-56A67EA1E37A}"/>
    <cellStyle name="Standaard 4 2 4 2 9 3" xfId="8551" xr:uid="{D1083909-11CF-40ED-8E8B-CC9EBB1A4E89}"/>
    <cellStyle name="Standaard 4 2 4 2 9 3 2" xfId="18740" xr:uid="{247D02D9-7BDC-424A-9387-8B6A08B2A72F}"/>
    <cellStyle name="Standaard 4 2 4 2 9 3 2 2" xfId="39109" xr:uid="{E73DB944-D803-47E2-9F40-38402FF0B952}"/>
    <cellStyle name="Standaard 4 2 4 2 9 3 3" xfId="28925" xr:uid="{9424A664-E795-499F-97FF-6541EC8E3C58}"/>
    <cellStyle name="Standaard 4 2 4 2 9 4" xfId="12086" xr:uid="{A47C3FCD-43B6-479C-BC9A-11564A60A5F7}"/>
    <cellStyle name="Standaard 4 2 4 2 9 4 2" xfId="32455" xr:uid="{1532EAD9-2A4D-4EB6-BD81-F98B3E711278}"/>
    <cellStyle name="Standaard 4 2 4 2 9 5" xfId="22271" xr:uid="{B41AA6CC-A454-4D95-81BD-44A5B665721B}"/>
    <cellStyle name="Standaard 4 2 4 3" xfId="89" xr:uid="{DC240063-F765-44DB-A473-7C5118879176}"/>
    <cellStyle name="Standaard 4 2 4 3 10" xfId="8553" xr:uid="{06399948-C53A-452D-8B35-2D52E1199CA7}"/>
    <cellStyle name="Standaard 4 2 4 3 10 2" xfId="18742" xr:uid="{A52C556A-580A-4B13-A522-8694C9255766}"/>
    <cellStyle name="Standaard 4 2 4 3 10 2 2" xfId="39111" xr:uid="{3DEFC5CC-D164-4BAD-BBCF-45DD3F8BF08B}"/>
    <cellStyle name="Standaard 4 2 4 3 10 3" xfId="28927" xr:uid="{A6FF20D3-A528-48F2-B2E5-96B825E970A1}"/>
    <cellStyle name="Standaard 4 2 4 3 11" xfId="10407" xr:uid="{A38CBD16-E95A-43A5-A18E-F7C0DF0537C5}"/>
    <cellStyle name="Standaard 4 2 4 3 11 2" xfId="30776" xr:uid="{A3B8DEB8-B177-482A-BE01-4417045D86E4}"/>
    <cellStyle name="Standaard 4 2 4 3 12" xfId="20592" xr:uid="{88F8563C-207E-46F7-A248-2C2BBD531FAD}"/>
    <cellStyle name="Standaard 4 2 4 3 2" xfId="155" xr:uid="{94D6713B-92E8-455A-8124-414EF1AAD507}"/>
    <cellStyle name="Standaard 4 2 4 3 2 2" xfId="291" xr:uid="{8C01A917-7FCE-472B-AA73-9F50B933AEE5}"/>
    <cellStyle name="Standaard 4 2 4 3 2 2 2" xfId="849" xr:uid="{CA55EEE4-37C3-45DE-84F4-590F111B046D}"/>
    <cellStyle name="Standaard 4 2 4 3 2 2 2 2" xfId="1699" xr:uid="{4E51DF7C-6844-4163-A145-D44B86C374DE}"/>
    <cellStyle name="Standaard 4 2 4 3 2 2 2 2 2" xfId="4244" xr:uid="{12DDE115-94FC-4A8A-9D3F-C65A3AADFEFA}"/>
    <cellStyle name="Standaard 4 2 4 3 2 2 2 2 2 2" xfId="8558" xr:uid="{A3FAEE71-7DE4-48C8-AEFD-4100EA50D9ED}"/>
    <cellStyle name="Standaard 4 2 4 3 2 2 2 2 2 2 2" xfId="18747" xr:uid="{37A15A56-52F0-46A2-9788-F2E4E6064ED3}"/>
    <cellStyle name="Standaard 4 2 4 3 2 2 2 2 2 2 2 2" xfId="39116" xr:uid="{B4F8B8C5-2B3F-4C16-A1C8-5DD7DEEAC367}"/>
    <cellStyle name="Standaard 4 2 4 3 2 2 2 2 2 2 3" xfId="28932" xr:uid="{14B9DD59-A76D-47A8-8B62-A8F809CE7667}"/>
    <cellStyle name="Standaard 4 2 4 3 2 2 2 2 2 3" xfId="14422" xr:uid="{6CDC084A-F6F9-47B0-AC66-5D9A5600FEDE}"/>
    <cellStyle name="Standaard 4 2 4 3 2 2 2 2 2 3 2" xfId="34791" xr:uid="{F2A489AA-BBC0-4A39-98CA-91EEF894A15F}"/>
    <cellStyle name="Standaard 4 2 4 3 2 2 2 2 2 4" xfId="24607" xr:uid="{FD608980-6F1D-4555-8D42-6D06A8710ED9}"/>
    <cellStyle name="Standaard 4 2 4 3 2 2 2 2 3" xfId="8557" xr:uid="{90941B21-2F17-42D6-ABAC-00C4AFFA3909}"/>
    <cellStyle name="Standaard 4 2 4 3 2 2 2 2 3 2" xfId="18746" xr:uid="{6DC89E47-8AFC-4E0C-8F39-C6D2B8835644}"/>
    <cellStyle name="Standaard 4 2 4 3 2 2 2 2 3 2 2" xfId="39115" xr:uid="{F2324839-7A89-4F53-946C-B1B66E3FE2FD}"/>
    <cellStyle name="Standaard 4 2 4 3 2 2 2 2 3 3" xfId="28931" xr:uid="{6BB3C8FF-7EAD-486D-8778-6D8D426CC31A}"/>
    <cellStyle name="Standaard 4 2 4 3 2 2 2 2 4" xfId="11879" xr:uid="{318712F5-B28D-4278-932A-09F27199CA47}"/>
    <cellStyle name="Standaard 4 2 4 3 2 2 2 2 4 2" xfId="32248" xr:uid="{81366343-0665-4BF1-93E3-FD1AB2BD0593}"/>
    <cellStyle name="Standaard 4 2 4 3 2 2 2 2 5" xfId="22064" xr:uid="{BBDE3096-C789-4978-946E-2EE8766341AA}"/>
    <cellStyle name="Standaard 4 2 4 3 2 2 2 3" xfId="2546" xr:uid="{B7251342-D688-4832-A94E-A333CB86ADB4}"/>
    <cellStyle name="Standaard 4 2 4 3 2 2 2 3 2" xfId="5091" xr:uid="{63648169-7BD8-4DEB-A85F-A2F6928874BD}"/>
    <cellStyle name="Standaard 4 2 4 3 2 2 2 3 2 2" xfId="8560" xr:uid="{E198EB7A-91A8-4EBF-B31C-5852F518AA7D}"/>
    <cellStyle name="Standaard 4 2 4 3 2 2 2 3 2 2 2" xfId="18749" xr:uid="{1FD4C16D-C041-4AB7-B354-78D0B5957EB9}"/>
    <cellStyle name="Standaard 4 2 4 3 2 2 2 3 2 2 2 2" xfId="39118" xr:uid="{C4AE3F70-077B-4203-BC8E-3181E9F37451}"/>
    <cellStyle name="Standaard 4 2 4 3 2 2 2 3 2 2 3" xfId="28934" xr:uid="{74A75C10-4291-4B0B-BD66-67888F7A6608}"/>
    <cellStyle name="Standaard 4 2 4 3 2 2 2 3 2 3" xfId="15269" xr:uid="{D0320011-2319-4135-AEA8-C9171A4DB03D}"/>
    <cellStyle name="Standaard 4 2 4 3 2 2 2 3 2 3 2" xfId="35638" xr:uid="{831AB188-A414-4536-98A9-6185C33F7859}"/>
    <cellStyle name="Standaard 4 2 4 3 2 2 2 3 2 4" xfId="25454" xr:uid="{C57176FE-73C5-49BB-AAC5-4C86D01F2A1F}"/>
    <cellStyle name="Standaard 4 2 4 3 2 2 2 3 3" xfId="8559" xr:uid="{EC76B77C-A82A-4CF3-A88C-3D0B58220B3E}"/>
    <cellStyle name="Standaard 4 2 4 3 2 2 2 3 3 2" xfId="18748" xr:uid="{33EB73CA-54A7-4742-8150-1F2EE94ED367}"/>
    <cellStyle name="Standaard 4 2 4 3 2 2 2 3 3 2 2" xfId="39117" xr:uid="{E088916E-37DC-4D99-985C-594FB0FDC630}"/>
    <cellStyle name="Standaard 4 2 4 3 2 2 2 3 3 3" xfId="28933" xr:uid="{59D04801-1D0B-41BE-9346-92035A2296EC}"/>
    <cellStyle name="Standaard 4 2 4 3 2 2 2 3 4" xfId="12726" xr:uid="{DE67EDE5-BAA6-442E-8DFD-8B8F26571969}"/>
    <cellStyle name="Standaard 4 2 4 3 2 2 2 3 4 2" xfId="33095" xr:uid="{68ED9E1D-A43C-4387-A577-8B62A86D508A}"/>
    <cellStyle name="Standaard 4 2 4 3 2 2 2 3 5" xfId="22911" xr:uid="{C10387E6-1171-406A-ABA8-33BD1F04A2EF}"/>
    <cellStyle name="Standaard 4 2 4 3 2 2 2 4" xfId="3396" xr:uid="{15D260C2-841B-4A7F-8F96-0C1AF9E78F64}"/>
    <cellStyle name="Standaard 4 2 4 3 2 2 2 4 2" xfId="8561" xr:uid="{0218C7D2-B151-4F3E-8443-002CD10C8035}"/>
    <cellStyle name="Standaard 4 2 4 3 2 2 2 4 2 2" xfId="18750" xr:uid="{EF2BE4D4-37CC-4C6D-90E4-0F8C81C7FADE}"/>
    <cellStyle name="Standaard 4 2 4 3 2 2 2 4 2 2 2" xfId="39119" xr:uid="{F9FD3C67-F899-408E-93AD-493951B1AA6C}"/>
    <cellStyle name="Standaard 4 2 4 3 2 2 2 4 2 3" xfId="28935" xr:uid="{D13BE45C-98B6-4775-B92E-5440B43AE86F}"/>
    <cellStyle name="Standaard 4 2 4 3 2 2 2 4 3" xfId="13574" xr:uid="{3A6E5F5E-6CEC-4BA1-8811-4D2A165CE71F}"/>
    <cellStyle name="Standaard 4 2 4 3 2 2 2 4 3 2" xfId="33943" xr:uid="{5F7F133B-79F8-462A-AAE8-C3A123FADCAD}"/>
    <cellStyle name="Standaard 4 2 4 3 2 2 2 4 4" xfId="23759" xr:uid="{8E58E781-B0EC-42CC-8741-517A699CC5E3}"/>
    <cellStyle name="Standaard 4 2 4 3 2 2 2 5" xfId="8556" xr:uid="{58FD53F8-D80A-474E-83D0-09306E48B853}"/>
    <cellStyle name="Standaard 4 2 4 3 2 2 2 5 2" xfId="18745" xr:uid="{0AEE59E2-36AB-4798-BD1D-514E2F32E465}"/>
    <cellStyle name="Standaard 4 2 4 3 2 2 2 5 2 2" xfId="39114" xr:uid="{17AAC4C0-FA34-408A-BF68-18CF3978BFCA}"/>
    <cellStyle name="Standaard 4 2 4 3 2 2 2 5 3" xfId="28930" xr:uid="{959DA7F5-8036-4379-A24C-86AAE628F7EF}"/>
    <cellStyle name="Standaard 4 2 4 3 2 2 2 6" xfId="11031" xr:uid="{A7FFB3EF-55A9-455A-A963-DD0E7F695DCF}"/>
    <cellStyle name="Standaard 4 2 4 3 2 2 2 6 2" xfId="31400" xr:uid="{6CA052A1-C814-4C94-ABDB-85015B599502}"/>
    <cellStyle name="Standaard 4 2 4 3 2 2 2 7" xfId="21216" xr:uid="{DA4A5B07-F2BA-4746-8B5A-E8D5A5916479}"/>
    <cellStyle name="Standaard 4 2 4 3 2 2 3" xfId="1275" xr:uid="{91A23E93-8C7B-4835-88FB-B4D777E7E922}"/>
    <cellStyle name="Standaard 4 2 4 3 2 2 3 2" xfId="3820" xr:uid="{B38951A2-2622-4B58-B3EB-65F15D759FB3}"/>
    <cellStyle name="Standaard 4 2 4 3 2 2 3 2 2" xfId="8563" xr:uid="{7D5B22DE-7A58-405D-9AA7-F0E222E85D2A}"/>
    <cellStyle name="Standaard 4 2 4 3 2 2 3 2 2 2" xfId="18752" xr:uid="{AE3DE92F-1F64-4EA8-BEDF-1D905C4974BD}"/>
    <cellStyle name="Standaard 4 2 4 3 2 2 3 2 2 2 2" xfId="39121" xr:uid="{C2BF40EE-BA60-4946-85F3-5C4D22008A63}"/>
    <cellStyle name="Standaard 4 2 4 3 2 2 3 2 2 3" xfId="28937" xr:uid="{3E1A4659-68A6-421A-A632-F3FBC55C0EE1}"/>
    <cellStyle name="Standaard 4 2 4 3 2 2 3 2 3" xfId="13998" xr:uid="{471C6D5E-B348-44CF-B672-2C83D86C063A}"/>
    <cellStyle name="Standaard 4 2 4 3 2 2 3 2 3 2" xfId="34367" xr:uid="{89203ACF-19B3-4398-B018-CA139E210584}"/>
    <cellStyle name="Standaard 4 2 4 3 2 2 3 2 4" xfId="24183" xr:uid="{83F1CFB0-7FF5-4EC0-A07F-A3DD14410AF9}"/>
    <cellStyle name="Standaard 4 2 4 3 2 2 3 3" xfId="8562" xr:uid="{323CDDFE-1D4D-48E9-97CA-2FF2D5ABB7F7}"/>
    <cellStyle name="Standaard 4 2 4 3 2 2 3 3 2" xfId="18751" xr:uid="{B4F80CB2-AAE0-4B42-B8DE-29D9E18FB638}"/>
    <cellStyle name="Standaard 4 2 4 3 2 2 3 3 2 2" xfId="39120" xr:uid="{B59C0A06-215B-457D-AB56-089A102CC914}"/>
    <cellStyle name="Standaard 4 2 4 3 2 2 3 3 3" xfId="28936" xr:uid="{E2FF5E53-1C2F-4265-A010-D2EB8202D7C8}"/>
    <cellStyle name="Standaard 4 2 4 3 2 2 3 4" xfId="11455" xr:uid="{831EFCB1-EC19-45A8-86AA-ED3C7157354B}"/>
    <cellStyle name="Standaard 4 2 4 3 2 2 3 4 2" xfId="31824" xr:uid="{5BF0A0D7-DF2C-4CEB-9348-FFFFB69B9FCD}"/>
    <cellStyle name="Standaard 4 2 4 3 2 2 3 5" xfId="21640" xr:uid="{CB94164A-6991-4E56-8A81-68B9BEF31662}"/>
    <cellStyle name="Standaard 4 2 4 3 2 2 4" xfId="2122" xr:uid="{173C085E-C43F-4D2A-8A39-C89E1FEF5AA3}"/>
    <cellStyle name="Standaard 4 2 4 3 2 2 4 2" xfId="4667" xr:uid="{55E8DEA1-1602-4DAA-AF40-921C622A63E3}"/>
    <cellStyle name="Standaard 4 2 4 3 2 2 4 2 2" xfId="8565" xr:uid="{4C6D8DE7-A97D-4CE6-9B8F-8C0F87947217}"/>
    <cellStyle name="Standaard 4 2 4 3 2 2 4 2 2 2" xfId="18754" xr:uid="{5EBF209A-B286-46EF-B895-F6055E404839}"/>
    <cellStyle name="Standaard 4 2 4 3 2 2 4 2 2 2 2" xfId="39123" xr:uid="{0ACC83F3-1F1A-40D3-B89A-76F2FDCD04CF}"/>
    <cellStyle name="Standaard 4 2 4 3 2 2 4 2 2 3" xfId="28939" xr:uid="{7082B4C5-BBFB-4968-B4FE-6BA6B461D619}"/>
    <cellStyle name="Standaard 4 2 4 3 2 2 4 2 3" xfId="14845" xr:uid="{494ADC78-6E97-4FC6-99F2-BCEC925048E5}"/>
    <cellStyle name="Standaard 4 2 4 3 2 2 4 2 3 2" xfId="35214" xr:uid="{947D5D0B-1F95-40D0-92A2-49BA3E48C07A}"/>
    <cellStyle name="Standaard 4 2 4 3 2 2 4 2 4" xfId="25030" xr:uid="{41903B70-3664-43CF-B822-F3037D716D76}"/>
    <cellStyle name="Standaard 4 2 4 3 2 2 4 3" xfId="8564" xr:uid="{A008C2B8-3BB9-4EEB-B1C5-C248659EC1CE}"/>
    <cellStyle name="Standaard 4 2 4 3 2 2 4 3 2" xfId="18753" xr:uid="{AEE1C973-ADD9-425A-B63D-E57DB3019B7E}"/>
    <cellStyle name="Standaard 4 2 4 3 2 2 4 3 2 2" xfId="39122" xr:uid="{3259BEBD-7BA7-4ABF-8270-E78CE474F33F}"/>
    <cellStyle name="Standaard 4 2 4 3 2 2 4 3 3" xfId="28938" xr:uid="{2F1D22DE-C3B9-4A2D-8C60-AE4871DE8A9F}"/>
    <cellStyle name="Standaard 4 2 4 3 2 2 4 4" xfId="12302" xr:uid="{98D7CA31-9D41-4336-8D87-144902D233D2}"/>
    <cellStyle name="Standaard 4 2 4 3 2 2 4 4 2" xfId="32671" xr:uid="{5CC9B8B5-C43C-4A4E-A7EC-AC65E825FF48}"/>
    <cellStyle name="Standaard 4 2 4 3 2 2 4 5" xfId="22487" xr:uid="{410A4926-0008-4E06-A27D-9AA4C5C16187}"/>
    <cellStyle name="Standaard 4 2 4 3 2 2 5" xfId="2972" xr:uid="{37D2C070-F69E-478E-843D-C728C58618A2}"/>
    <cellStyle name="Standaard 4 2 4 3 2 2 5 2" xfId="8566" xr:uid="{19D7CA18-BF56-4CD8-AB50-BE6858570BE7}"/>
    <cellStyle name="Standaard 4 2 4 3 2 2 5 2 2" xfId="18755" xr:uid="{A025C4F4-4605-47A1-B1B1-9191DE80BC07}"/>
    <cellStyle name="Standaard 4 2 4 3 2 2 5 2 2 2" xfId="39124" xr:uid="{95227DD0-6883-4E24-8423-E35A2A9A83D5}"/>
    <cellStyle name="Standaard 4 2 4 3 2 2 5 2 3" xfId="28940" xr:uid="{3D69D560-D9E8-4BEA-BA5E-C32AE2428D53}"/>
    <cellStyle name="Standaard 4 2 4 3 2 2 5 3" xfId="13150" xr:uid="{32103EBB-ABB3-49DC-801B-688171D87F09}"/>
    <cellStyle name="Standaard 4 2 4 3 2 2 5 3 2" xfId="33519" xr:uid="{D1AC5277-B1AC-4F34-983A-862730419568}"/>
    <cellStyle name="Standaard 4 2 4 3 2 2 5 4" xfId="23335" xr:uid="{D4A541CE-B889-4643-A0D7-0798738E1D83}"/>
    <cellStyle name="Standaard 4 2 4 3 2 2 6" xfId="8555" xr:uid="{C0D903D2-1872-458E-BC08-06F6EC75A57C}"/>
    <cellStyle name="Standaard 4 2 4 3 2 2 6 2" xfId="18744" xr:uid="{483A1426-72CE-4595-B39F-06B9C1E9B733}"/>
    <cellStyle name="Standaard 4 2 4 3 2 2 6 2 2" xfId="39113" xr:uid="{3F3D5818-FC13-449D-8239-3C3B70C9B254}"/>
    <cellStyle name="Standaard 4 2 4 3 2 2 6 3" xfId="28929" xr:uid="{A35D4F98-B17A-4B40-BE27-9ACABAF1589D}"/>
    <cellStyle name="Standaard 4 2 4 3 2 2 7" xfId="10607" xr:uid="{586EE292-E8A8-40EC-B644-58925CBA3C9A}"/>
    <cellStyle name="Standaard 4 2 4 3 2 2 7 2" xfId="30976" xr:uid="{471D432B-BA8C-4337-9546-3929E43EF852}"/>
    <cellStyle name="Standaard 4 2 4 3 2 2 8" xfId="20792" xr:uid="{DE178DA7-4E19-4281-86D9-2D33E995E33D}"/>
    <cellStyle name="Standaard 4 2 4 3 2 3" xfId="715" xr:uid="{BD86093E-0218-40C9-A311-B2FEB2AED408}"/>
    <cellStyle name="Standaard 4 2 4 3 2 3 2" xfId="1565" xr:uid="{62E13BB1-1DE4-4A09-B2C2-F000EFE2E861}"/>
    <cellStyle name="Standaard 4 2 4 3 2 3 2 2" xfId="4110" xr:uid="{7C93760F-AC94-42DD-BD93-B5FF4CA38C55}"/>
    <cellStyle name="Standaard 4 2 4 3 2 3 2 2 2" xfId="8569" xr:uid="{D7C1B174-2BF6-463A-98CF-65D33605254A}"/>
    <cellStyle name="Standaard 4 2 4 3 2 3 2 2 2 2" xfId="18758" xr:uid="{AED8A54E-DF31-4089-982E-15B70416F511}"/>
    <cellStyle name="Standaard 4 2 4 3 2 3 2 2 2 2 2" xfId="39127" xr:uid="{ED59B682-4AA6-4722-A381-E7FD62C41F35}"/>
    <cellStyle name="Standaard 4 2 4 3 2 3 2 2 2 3" xfId="28943" xr:uid="{B9BFA243-8741-4F03-A6D9-876CA6800E96}"/>
    <cellStyle name="Standaard 4 2 4 3 2 3 2 2 3" xfId="14288" xr:uid="{007FD78D-A480-432D-83A6-24D2BFFBD358}"/>
    <cellStyle name="Standaard 4 2 4 3 2 3 2 2 3 2" xfId="34657" xr:uid="{ABA9F66A-7AF1-4C8C-95B1-7ECDB22504A0}"/>
    <cellStyle name="Standaard 4 2 4 3 2 3 2 2 4" xfId="24473" xr:uid="{2E666CF5-11E1-4583-89A5-03D232906918}"/>
    <cellStyle name="Standaard 4 2 4 3 2 3 2 3" xfId="8568" xr:uid="{6DBB9934-CFA4-4449-875A-EDAE6019975D}"/>
    <cellStyle name="Standaard 4 2 4 3 2 3 2 3 2" xfId="18757" xr:uid="{A9B54F69-B004-4D8B-A7E1-9F1EA608F6F8}"/>
    <cellStyle name="Standaard 4 2 4 3 2 3 2 3 2 2" xfId="39126" xr:uid="{41C3D32C-F2EF-42BA-838C-B3E2BB93A195}"/>
    <cellStyle name="Standaard 4 2 4 3 2 3 2 3 3" xfId="28942" xr:uid="{3B01F20E-802E-4F20-951E-8DEB1C5F9DE9}"/>
    <cellStyle name="Standaard 4 2 4 3 2 3 2 4" xfId="11745" xr:uid="{0C68D652-0E66-4F94-AF1E-B25042CAB047}"/>
    <cellStyle name="Standaard 4 2 4 3 2 3 2 4 2" xfId="32114" xr:uid="{6AB77CB4-0163-472A-83B7-5160AEF0D58B}"/>
    <cellStyle name="Standaard 4 2 4 3 2 3 2 5" xfId="21930" xr:uid="{90FD7930-2D92-4405-B19C-43566DCB7BF3}"/>
    <cellStyle name="Standaard 4 2 4 3 2 3 3" xfId="2412" xr:uid="{8B31463C-177C-4A24-B6FE-A093FF2E411F}"/>
    <cellStyle name="Standaard 4 2 4 3 2 3 3 2" xfId="4957" xr:uid="{881ACD31-6242-42AB-B01B-F413D329C57B}"/>
    <cellStyle name="Standaard 4 2 4 3 2 3 3 2 2" xfId="8571" xr:uid="{3C85063A-2F18-446B-A103-7EC3C1F1EE6B}"/>
    <cellStyle name="Standaard 4 2 4 3 2 3 3 2 2 2" xfId="18760" xr:uid="{9435A20D-4B41-42FF-9B8C-F7E95796D8A5}"/>
    <cellStyle name="Standaard 4 2 4 3 2 3 3 2 2 2 2" xfId="39129" xr:uid="{6ACDE94D-3DD8-4268-92BF-43A4F1176D22}"/>
    <cellStyle name="Standaard 4 2 4 3 2 3 3 2 2 3" xfId="28945" xr:uid="{7D432853-3C5A-40E6-98B7-A2F8F1D48F08}"/>
    <cellStyle name="Standaard 4 2 4 3 2 3 3 2 3" xfId="15135" xr:uid="{A32D20AA-1B9A-42B2-80C1-1562983A3DB7}"/>
    <cellStyle name="Standaard 4 2 4 3 2 3 3 2 3 2" xfId="35504" xr:uid="{358A8663-75FF-4889-A923-60666F28CA57}"/>
    <cellStyle name="Standaard 4 2 4 3 2 3 3 2 4" xfId="25320" xr:uid="{2B776D2B-38B2-4DB4-9BBD-8F09016440E9}"/>
    <cellStyle name="Standaard 4 2 4 3 2 3 3 3" xfId="8570" xr:uid="{9D8956B3-4401-4F1F-87E3-264F093951A8}"/>
    <cellStyle name="Standaard 4 2 4 3 2 3 3 3 2" xfId="18759" xr:uid="{AA870CA7-9D63-4DDD-9384-F049BEBA3460}"/>
    <cellStyle name="Standaard 4 2 4 3 2 3 3 3 2 2" xfId="39128" xr:uid="{C0F72623-D518-4D15-AB61-FBAFD5735C19}"/>
    <cellStyle name="Standaard 4 2 4 3 2 3 3 3 3" xfId="28944" xr:uid="{0CD689DA-A0DC-48F7-B43D-E9178FCD9FD7}"/>
    <cellStyle name="Standaard 4 2 4 3 2 3 3 4" xfId="12592" xr:uid="{047803A4-A19A-4B47-84AA-9A42E40939EF}"/>
    <cellStyle name="Standaard 4 2 4 3 2 3 3 4 2" xfId="32961" xr:uid="{85C6E6B0-1271-4B99-96E4-2A9E5532C67D}"/>
    <cellStyle name="Standaard 4 2 4 3 2 3 3 5" xfId="22777" xr:uid="{3ED5B226-A153-46B6-BC53-A2900B46F62A}"/>
    <cellStyle name="Standaard 4 2 4 3 2 3 4" xfId="3262" xr:uid="{77C9743A-C60C-40D7-9AB7-CA9E3835CBD3}"/>
    <cellStyle name="Standaard 4 2 4 3 2 3 4 2" xfId="8572" xr:uid="{06A7BDED-3072-4FCF-B272-67CA418B7C51}"/>
    <cellStyle name="Standaard 4 2 4 3 2 3 4 2 2" xfId="18761" xr:uid="{3277802F-1508-4DD3-BA63-BC160C597CBB}"/>
    <cellStyle name="Standaard 4 2 4 3 2 3 4 2 2 2" xfId="39130" xr:uid="{5F90C8DA-5FF6-4C4E-AFC7-88490EB8CB32}"/>
    <cellStyle name="Standaard 4 2 4 3 2 3 4 2 3" xfId="28946" xr:uid="{2B944191-B22F-46EE-BAF4-6C6634A37549}"/>
    <cellStyle name="Standaard 4 2 4 3 2 3 4 3" xfId="13440" xr:uid="{33EBBF02-E857-4B56-BBE2-63EF1091FA3F}"/>
    <cellStyle name="Standaard 4 2 4 3 2 3 4 3 2" xfId="33809" xr:uid="{BC9BB357-BF40-4EED-B33F-B2B958B1CA00}"/>
    <cellStyle name="Standaard 4 2 4 3 2 3 4 4" xfId="23625" xr:uid="{283946F5-F1CE-482A-82EE-A38375CD8671}"/>
    <cellStyle name="Standaard 4 2 4 3 2 3 5" xfId="8567" xr:uid="{007ACC28-A0CA-4E02-87B2-0C0A7A5298C0}"/>
    <cellStyle name="Standaard 4 2 4 3 2 3 5 2" xfId="18756" xr:uid="{E5D2DD11-7710-48AA-8107-A3C3A2A0E43D}"/>
    <cellStyle name="Standaard 4 2 4 3 2 3 5 2 2" xfId="39125" xr:uid="{0E81D089-8DB9-4D5F-B9C5-8F3602469F7D}"/>
    <cellStyle name="Standaard 4 2 4 3 2 3 5 3" xfId="28941" xr:uid="{5C587BFF-B5CD-4B7D-A9B7-54F576C4CA7E}"/>
    <cellStyle name="Standaard 4 2 4 3 2 3 6" xfId="10897" xr:uid="{250E92C4-7830-4241-963A-925101A5B6BA}"/>
    <cellStyle name="Standaard 4 2 4 3 2 3 6 2" xfId="31266" xr:uid="{27288198-E12C-4854-B9AB-04F8586041E4}"/>
    <cellStyle name="Standaard 4 2 4 3 2 3 7" xfId="21082" xr:uid="{949149C3-2208-483E-823F-312CEF969591}"/>
    <cellStyle name="Standaard 4 2 4 3 2 4" xfId="1141" xr:uid="{A981A4C8-EA96-49CB-B1EA-3C9A3EDC4E5B}"/>
    <cellStyle name="Standaard 4 2 4 3 2 4 2" xfId="3686" xr:uid="{24710204-56E2-4278-AB02-2809B61E51C3}"/>
    <cellStyle name="Standaard 4 2 4 3 2 4 2 2" xfId="8574" xr:uid="{A2D87005-1576-4A8A-A19B-9C46F3648C4E}"/>
    <cellStyle name="Standaard 4 2 4 3 2 4 2 2 2" xfId="18763" xr:uid="{45633A80-678D-47E6-B7BD-015D4EE4AB15}"/>
    <cellStyle name="Standaard 4 2 4 3 2 4 2 2 2 2" xfId="39132" xr:uid="{C84D27F7-9905-4D8F-829C-81579733CB11}"/>
    <cellStyle name="Standaard 4 2 4 3 2 4 2 2 3" xfId="28948" xr:uid="{95411990-AAB4-465C-A33F-C700B468FE99}"/>
    <cellStyle name="Standaard 4 2 4 3 2 4 2 3" xfId="13864" xr:uid="{5867A675-1B12-4937-A96F-AD422D152864}"/>
    <cellStyle name="Standaard 4 2 4 3 2 4 2 3 2" xfId="34233" xr:uid="{9B8071AC-5F05-4B67-B6CC-8377F30BB65C}"/>
    <cellStyle name="Standaard 4 2 4 3 2 4 2 4" xfId="24049" xr:uid="{CE855A64-60A4-4721-9758-429CAF7F1741}"/>
    <cellStyle name="Standaard 4 2 4 3 2 4 3" xfId="8573" xr:uid="{12076F8A-FC93-4FE0-B22C-56D4DC726619}"/>
    <cellStyle name="Standaard 4 2 4 3 2 4 3 2" xfId="18762" xr:uid="{AC9A22A5-3FC4-4FB6-BC9A-F8E18872FA32}"/>
    <cellStyle name="Standaard 4 2 4 3 2 4 3 2 2" xfId="39131" xr:uid="{A1686ED5-5BEC-4956-AD15-5EE2AB7F13E7}"/>
    <cellStyle name="Standaard 4 2 4 3 2 4 3 3" xfId="28947" xr:uid="{D60BF76E-1F9A-4B1D-961C-3514B76F6319}"/>
    <cellStyle name="Standaard 4 2 4 3 2 4 4" xfId="11321" xr:uid="{AAA27F15-17B4-4FA0-8F33-59E938250A0D}"/>
    <cellStyle name="Standaard 4 2 4 3 2 4 4 2" xfId="31690" xr:uid="{6F8F6D69-4FF9-40B6-A6A0-52C4C8726E1A}"/>
    <cellStyle name="Standaard 4 2 4 3 2 4 5" xfId="21506" xr:uid="{25139FE9-8D91-4EDE-839E-35A5C33A77A1}"/>
    <cellStyle name="Standaard 4 2 4 3 2 5" xfId="1988" xr:uid="{0CA5E761-A679-48AE-887A-B37A28CE8ABA}"/>
    <cellStyle name="Standaard 4 2 4 3 2 5 2" xfId="4533" xr:uid="{55C9E44B-8965-42DB-B95A-0E1DA6CC1F7E}"/>
    <cellStyle name="Standaard 4 2 4 3 2 5 2 2" xfId="8576" xr:uid="{44764DFD-FBE4-4515-A816-D71998DC8582}"/>
    <cellStyle name="Standaard 4 2 4 3 2 5 2 2 2" xfId="18765" xr:uid="{5A438E04-872B-4275-A00A-61222C36D8C4}"/>
    <cellStyle name="Standaard 4 2 4 3 2 5 2 2 2 2" xfId="39134" xr:uid="{CA7261CA-AE07-4ED8-BE1D-577D4EDDE8C5}"/>
    <cellStyle name="Standaard 4 2 4 3 2 5 2 2 3" xfId="28950" xr:uid="{B23E32D1-5B38-4E1F-817A-892069A9527C}"/>
    <cellStyle name="Standaard 4 2 4 3 2 5 2 3" xfId="14711" xr:uid="{FA487408-F755-48E8-A5E3-D9D067C01C24}"/>
    <cellStyle name="Standaard 4 2 4 3 2 5 2 3 2" xfId="35080" xr:uid="{EC8C5310-5150-4362-B1A6-0623725213B2}"/>
    <cellStyle name="Standaard 4 2 4 3 2 5 2 4" xfId="24896" xr:uid="{77415C6D-371D-408A-B152-FF5AAC22E3A5}"/>
    <cellStyle name="Standaard 4 2 4 3 2 5 3" xfId="8575" xr:uid="{8ED89EB7-A7FA-4CB2-8217-46AA6402D5CB}"/>
    <cellStyle name="Standaard 4 2 4 3 2 5 3 2" xfId="18764" xr:uid="{5AB7B218-FE9F-4E71-892C-272896C0B180}"/>
    <cellStyle name="Standaard 4 2 4 3 2 5 3 2 2" xfId="39133" xr:uid="{62B747FF-8CBB-4695-8618-CE4E56A4A7C1}"/>
    <cellStyle name="Standaard 4 2 4 3 2 5 3 3" xfId="28949" xr:uid="{9DA5ED68-76B5-4781-9913-D675E5358B26}"/>
    <cellStyle name="Standaard 4 2 4 3 2 5 4" xfId="12168" xr:uid="{BE7673FC-AF54-497B-BBCB-D7C2FAEA3359}"/>
    <cellStyle name="Standaard 4 2 4 3 2 5 4 2" xfId="32537" xr:uid="{97EB7AED-B8D7-4388-AC8C-A6A15B280D6F}"/>
    <cellStyle name="Standaard 4 2 4 3 2 5 5" xfId="22353" xr:uid="{0D12614C-65B2-49B6-9D78-EE0F5697C537}"/>
    <cellStyle name="Standaard 4 2 4 3 2 6" xfId="2838" xr:uid="{71044D93-3AEB-47A7-AB8B-B66BCE604C14}"/>
    <cellStyle name="Standaard 4 2 4 3 2 6 2" xfId="8577" xr:uid="{14FB7BE7-9644-47EF-A932-2D9E2447A547}"/>
    <cellStyle name="Standaard 4 2 4 3 2 6 2 2" xfId="18766" xr:uid="{41B16EF3-6B19-4870-B7B2-5B41112E82E1}"/>
    <cellStyle name="Standaard 4 2 4 3 2 6 2 2 2" xfId="39135" xr:uid="{39CCF17A-F6B2-45F5-AECF-7A749BA13FAB}"/>
    <cellStyle name="Standaard 4 2 4 3 2 6 2 3" xfId="28951" xr:uid="{F6BBC074-96D8-41FB-A9E7-63817E2238EF}"/>
    <cellStyle name="Standaard 4 2 4 3 2 6 3" xfId="13016" xr:uid="{C43590D3-CCCE-4DBC-9B9D-8FBA2FF7E40E}"/>
    <cellStyle name="Standaard 4 2 4 3 2 6 3 2" xfId="33385" xr:uid="{1F46E82A-F8D8-4D67-8837-209A77CA3F0E}"/>
    <cellStyle name="Standaard 4 2 4 3 2 6 4" xfId="23201" xr:uid="{14365076-4994-4455-8761-1D0745C6016C}"/>
    <cellStyle name="Standaard 4 2 4 3 2 7" xfId="8554" xr:uid="{1AA7E558-E590-4C4B-ABA9-2E496879423A}"/>
    <cellStyle name="Standaard 4 2 4 3 2 7 2" xfId="18743" xr:uid="{71ABDCE8-8CF0-41D0-A3D7-4F7973D25EA4}"/>
    <cellStyle name="Standaard 4 2 4 3 2 7 2 2" xfId="39112" xr:uid="{317F8200-E113-45F3-8B35-07B2CD1A855D}"/>
    <cellStyle name="Standaard 4 2 4 3 2 7 3" xfId="28928" xr:uid="{CE1E5BFC-205D-42E9-8A62-7ED030A943A3}"/>
    <cellStyle name="Standaard 4 2 4 3 2 8" xfId="10473" xr:uid="{BDF3DB40-94CD-4E42-927A-07DFE0621592}"/>
    <cellStyle name="Standaard 4 2 4 3 2 8 2" xfId="30842" xr:uid="{7DF5A69E-B3E3-4692-B8AF-96BD7F4DF252}"/>
    <cellStyle name="Standaard 4 2 4 3 2 9" xfId="20658" xr:uid="{65286060-31CE-45DD-A12B-603C6B9D6B8D}"/>
    <cellStyle name="Standaard 4 2 4 3 3" xfId="225" xr:uid="{FA00334C-BD99-4C7C-B72B-944CA9E41029}"/>
    <cellStyle name="Standaard 4 2 4 3 3 2" xfId="783" xr:uid="{3DF061CE-81B8-440E-A00D-562D2280B8C3}"/>
    <cellStyle name="Standaard 4 2 4 3 3 2 2" xfId="1633" xr:uid="{DD70D24D-A20F-4AF3-B2E7-AD530F5D1280}"/>
    <cellStyle name="Standaard 4 2 4 3 3 2 2 2" xfId="4178" xr:uid="{A5D73158-9BD9-45AA-A280-E1518CF277AF}"/>
    <cellStyle name="Standaard 4 2 4 3 3 2 2 2 2" xfId="8581" xr:uid="{3D8BE7FC-A54D-418A-9B8E-B921CAC62C0C}"/>
    <cellStyle name="Standaard 4 2 4 3 3 2 2 2 2 2" xfId="18770" xr:uid="{2E13C2BD-E4D7-4F73-AA8B-D3247541C89E}"/>
    <cellStyle name="Standaard 4 2 4 3 3 2 2 2 2 2 2" xfId="39139" xr:uid="{D8F9FE25-AE2E-4236-B71E-2CFFE06F2A25}"/>
    <cellStyle name="Standaard 4 2 4 3 3 2 2 2 2 3" xfId="28955" xr:uid="{EABBB862-49E4-497B-ADF0-25312C0CB40F}"/>
    <cellStyle name="Standaard 4 2 4 3 3 2 2 2 3" xfId="14356" xr:uid="{EA02F911-97C8-4FD2-8494-0B04AC32ECAB}"/>
    <cellStyle name="Standaard 4 2 4 3 3 2 2 2 3 2" xfId="34725" xr:uid="{226148B2-EE89-47A6-AADF-D905B3758223}"/>
    <cellStyle name="Standaard 4 2 4 3 3 2 2 2 4" xfId="24541" xr:uid="{CAF21709-26D5-4E2B-9576-5BCDA03E4E38}"/>
    <cellStyle name="Standaard 4 2 4 3 3 2 2 3" xfId="8580" xr:uid="{761B0F0B-9543-4C0C-90BF-103AEC5680A7}"/>
    <cellStyle name="Standaard 4 2 4 3 3 2 2 3 2" xfId="18769" xr:uid="{66E986EC-BA81-45A4-9BA8-50C5CF02A7EE}"/>
    <cellStyle name="Standaard 4 2 4 3 3 2 2 3 2 2" xfId="39138" xr:uid="{79463C34-3447-4E91-95AE-F8F9A696ECFB}"/>
    <cellStyle name="Standaard 4 2 4 3 3 2 2 3 3" xfId="28954" xr:uid="{15C74F23-ECED-4681-80DF-5767437F469B}"/>
    <cellStyle name="Standaard 4 2 4 3 3 2 2 4" xfId="11813" xr:uid="{A5FF64F9-25F9-4019-9FF4-0FC04A8C0303}"/>
    <cellStyle name="Standaard 4 2 4 3 3 2 2 4 2" xfId="32182" xr:uid="{8271ED1A-78DD-4C4A-9BAE-3F5EB9E7ABE3}"/>
    <cellStyle name="Standaard 4 2 4 3 3 2 2 5" xfId="21998" xr:uid="{127EF259-5B2E-4EE9-9E01-D2D65509A713}"/>
    <cellStyle name="Standaard 4 2 4 3 3 2 3" xfId="2480" xr:uid="{DF32AF60-5824-464D-8E22-91BA3566EDB1}"/>
    <cellStyle name="Standaard 4 2 4 3 3 2 3 2" xfId="5025" xr:uid="{3D4A3E17-0AED-44B6-9375-5F4E7A37EE94}"/>
    <cellStyle name="Standaard 4 2 4 3 3 2 3 2 2" xfId="8583" xr:uid="{5635DDAF-CF31-4070-BEDE-AFB6957CDA1B}"/>
    <cellStyle name="Standaard 4 2 4 3 3 2 3 2 2 2" xfId="18772" xr:uid="{FE746BB7-1F3A-4B36-BB50-4A18E6A4ACBB}"/>
    <cellStyle name="Standaard 4 2 4 3 3 2 3 2 2 2 2" xfId="39141" xr:uid="{BD341DC0-2D3C-4ABA-8740-DA09D17BDA99}"/>
    <cellStyle name="Standaard 4 2 4 3 3 2 3 2 2 3" xfId="28957" xr:uid="{29721091-E9D0-42AF-AED5-FDE2554983C5}"/>
    <cellStyle name="Standaard 4 2 4 3 3 2 3 2 3" xfId="15203" xr:uid="{5D58F2AD-AB27-40FC-8E10-BA0E3870753A}"/>
    <cellStyle name="Standaard 4 2 4 3 3 2 3 2 3 2" xfId="35572" xr:uid="{957316EB-55EA-49BA-B0EC-96C2C3B522D9}"/>
    <cellStyle name="Standaard 4 2 4 3 3 2 3 2 4" xfId="25388" xr:uid="{A6FC2EC9-6ED6-4303-894F-40D8CCB2229B}"/>
    <cellStyle name="Standaard 4 2 4 3 3 2 3 3" xfId="8582" xr:uid="{0D8CC12D-6948-471C-971C-FBA143B36850}"/>
    <cellStyle name="Standaard 4 2 4 3 3 2 3 3 2" xfId="18771" xr:uid="{EAE28043-B85D-482D-A09F-AB25969AA55D}"/>
    <cellStyle name="Standaard 4 2 4 3 3 2 3 3 2 2" xfId="39140" xr:uid="{DC69C1EE-D02D-4BA9-8FE6-DBE9CB46299E}"/>
    <cellStyle name="Standaard 4 2 4 3 3 2 3 3 3" xfId="28956" xr:uid="{B90528F8-8B65-4DBC-AFDF-84532E23F5A2}"/>
    <cellStyle name="Standaard 4 2 4 3 3 2 3 4" xfId="12660" xr:uid="{5DC6B64B-A414-4014-974F-7841BF83FB29}"/>
    <cellStyle name="Standaard 4 2 4 3 3 2 3 4 2" xfId="33029" xr:uid="{BD58C0EF-E1C5-4B2D-B11C-B1BDE45ADE39}"/>
    <cellStyle name="Standaard 4 2 4 3 3 2 3 5" xfId="22845" xr:uid="{335FFE07-BD5C-49F0-8BE2-D533F3D2216C}"/>
    <cellStyle name="Standaard 4 2 4 3 3 2 4" xfId="3330" xr:uid="{A468AE1D-E9B9-480F-BFE9-75022F96A0B4}"/>
    <cellStyle name="Standaard 4 2 4 3 3 2 4 2" xfId="8584" xr:uid="{62E6BB5A-E854-4A3B-A0D3-C49F07120EE6}"/>
    <cellStyle name="Standaard 4 2 4 3 3 2 4 2 2" xfId="18773" xr:uid="{17BEF0ED-3137-4484-AFB8-C94FA8F3F8FC}"/>
    <cellStyle name="Standaard 4 2 4 3 3 2 4 2 2 2" xfId="39142" xr:uid="{908556EF-466F-4D7F-BE72-AF28CEBC54F8}"/>
    <cellStyle name="Standaard 4 2 4 3 3 2 4 2 3" xfId="28958" xr:uid="{A60C54F0-5C76-4299-A228-6FF4CC4E643E}"/>
    <cellStyle name="Standaard 4 2 4 3 3 2 4 3" xfId="13508" xr:uid="{4F39FB0F-C9F8-4FE3-A4C7-CC8DFE5FEB87}"/>
    <cellStyle name="Standaard 4 2 4 3 3 2 4 3 2" xfId="33877" xr:uid="{E5BC65D3-7880-446F-AE04-EC8879C2C43B}"/>
    <cellStyle name="Standaard 4 2 4 3 3 2 4 4" xfId="23693" xr:uid="{95F63458-77E3-4E44-A311-AFF162D363C0}"/>
    <cellStyle name="Standaard 4 2 4 3 3 2 5" xfId="8579" xr:uid="{1F0F1D4D-84BF-43BA-A3B4-69F5E9B83083}"/>
    <cellStyle name="Standaard 4 2 4 3 3 2 5 2" xfId="18768" xr:uid="{398CB60C-65B7-4C85-9E98-39CDFF3ECC07}"/>
    <cellStyle name="Standaard 4 2 4 3 3 2 5 2 2" xfId="39137" xr:uid="{3ECFD73F-A4E4-482D-87B1-374B87CDF49E}"/>
    <cellStyle name="Standaard 4 2 4 3 3 2 5 3" xfId="28953" xr:uid="{F7F091A5-BF03-42CB-8D87-B0D4A1FF9BD4}"/>
    <cellStyle name="Standaard 4 2 4 3 3 2 6" xfId="10965" xr:uid="{28F1B2C9-84CE-4F71-B2A3-E4275E64EAAC}"/>
    <cellStyle name="Standaard 4 2 4 3 3 2 6 2" xfId="31334" xr:uid="{E7FF7061-67E9-4506-81A0-CEBF683991BA}"/>
    <cellStyle name="Standaard 4 2 4 3 3 2 7" xfId="21150" xr:uid="{93C85B38-EEF4-4069-9B7F-1A82D9585549}"/>
    <cellStyle name="Standaard 4 2 4 3 3 3" xfId="1209" xr:uid="{C9E734DC-07B0-4DE2-9051-B2664268FAF9}"/>
    <cellStyle name="Standaard 4 2 4 3 3 3 2" xfId="3754" xr:uid="{F477C7ED-872A-459C-9511-30841F2E5788}"/>
    <cellStyle name="Standaard 4 2 4 3 3 3 2 2" xfId="8586" xr:uid="{CDECACDB-0A7E-4879-A312-658F48AF74FC}"/>
    <cellStyle name="Standaard 4 2 4 3 3 3 2 2 2" xfId="18775" xr:uid="{486A692B-E43A-4792-AE33-6CF240A3D14D}"/>
    <cellStyle name="Standaard 4 2 4 3 3 3 2 2 2 2" xfId="39144" xr:uid="{EE3C0FA2-4A35-47C1-AA67-D5602467C57B}"/>
    <cellStyle name="Standaard 4 2 4 3 3 3 2 2 3" xfId="28960" xr:uid="{6293E1AC-2087-4DC7-BA49-E04680F7CE17}"/>
    <cellStyle name="Standaard 4 2 4 3 3 3 2 3" xfId="13932" xr:uid="{FD7041C1-E4F0-41AA-B8AC-5B34B6AE8D88}"/>
    <cellStyle name="Standaard 4 2 4 3 3 3 2 3 2" xfId="34301" xr:uid="{702F3CDE-4638-4B09-9015-401121A159F0}"/>
    <cellStyle name="Standaard 4 2 4 3 3 3 2 4" xfId="24117" xr:uid="{1535BC57-2267-4129-B52A-DF8EEA92F443}"/>
    <cellStyle name="Standaard 4 2 4 3 3 3 3" xfId="8585" xr:uid="{AD993096-8759-4063-BAF9-8A1293079804}"/>
    <cellStyle name="Standaard 4 2 4 3 3 3 3 2" xfId="18774" xr:uid="{BB8E550E-0278-4C4F-B44C-4FF21352B0F9}"/>
    <cellStyle name="Standaard 4 2 4 3 3 3 3 2 2" xfId="39143" xr:uid="{B742CECF-862C-4DB1-97E2-CF4AF65EE5AE}"/>
    <cellStyle name="Standaard 4 2 4 3 3 3 3 3" xfId="28959" xr:uid="{0FCB427D-0D0E-4D80-A68B-308103F837AE}"/>
    <cellStyle name="Standaard 4 2 4 3 3 3 4" xfId="11389" xr:uid="{347EF6B2-9D91-4DBA-A39E-BC41C7D1233D}"/>
    <cellStyle name="Standaard 4 2 4 3 3 3 4 2" xfId="31758" xr:uid="{824146C4-9F7F-407B-9356-B90CEE62863A}"/>
    <cellStyle name="Standaard 4 2 4 3 3 3 5" xfId="21574" xr:uid="{1A333248-BFF0-48AD-BDB3-4CCED4EAB108}"/>
    <cellStyle name="Standaard 4 2 4 3 3 4" xfId="2056" xr:uid="{4BE41C62-EC65-4664-B78F-3DF498587DFE}"/>
    <cellStyle name="Standaard 4 2 4 3 3 4 2" xfId="4601" xr:uid="{D91F797E-BDB9-4F1C-A797-FEBB3FB2661A}"/>
    <cellStyle name="Standaard 4 2 4 3 3 4 2 2" xfId="8588" xr:uid="{5F60B557-0401-45AC-BBD4-5555D18D7C97}"/>
    <cellStyle name="Standaard 4 2 4 3 3 4 2 2 2" xfId="18777" xr:uid="{06330980-BF57-4FDA-B5FF-6F2194364DD4}"/>
    <cellStyle name="Standaard 4 2 4 3 3 4 2 2 2 2" xfId="39146" xr:uid="{C004CDA0-5E73-47CA-AB43-FBCCBFBA93A8}"/>
    <cellStyle name="Standaard 4 2 4 3 3 4 2 2 3" xfId="28962" xr:uid="{B1F54335-3C90-4B44-85BD-E22E2EA911D3}"/>
    <cellStyle name="Standaard 4 2 4 3 3 4 2 3" xfId="14779" xr:uid="{60A74EEB-77FA-4CE1-979A-1F780248FBE0}"/>
    <cellStyle name="Standaard 4 2 4 3 3 4 2 3 2" xfId="35148" xr:uid="{D1618811-3A56-49A1-A56D-8045E6C91852}"/>
    <cellStyle name="Standaard 4 2 4 3 3 4 2 4" xfId="24964" xr:uid="{FE273813-C36A-4FF9-AD29-C8C2E6F5DC4F}"/>
    <cellStyle name="Standaard 4 2 4 3 3 4 3" xfId="8587" xr:uid="{719A9240-99B8-4C50-9C70-C7C03E5947B9}"/>
    <cellStyle name="Standaard 4 2 4 3 3 4 3 2" xfId="18776" xr:uid="{617E9937-E187-4F2C-98F7-55F44F1E50E5}"/>
    <cellStyle name="Standaard 4 2 4 3 3 4 3 2 2" xfId="39145" xr:uid="{5CE932BB-BABB-4445-B2E1-2909F11D4AB9}"/>
    <cellStyle name="Standaard 4 2 4 3 3 4 3 3" xfId="28961" xr:uid="{D05E1607-6CD3-41E3-8052-89DCD7705254}"/>
    <cellStyle name="Standaard 4 2 4 3 3 4 4" xfId="12236" xr:uid="{041CF469-F81F-4B26-A484-6D58F3B1F8DF}"/>
    <cellStyle name="Standaard 4 2 4 3 3 4 4 2" xfId="32605" xr:uid="{82045F20-F30B-418F-94EE-5C623208AF5D}"/>
    <cellStyle name="Standaard 4 2 4 3 3 4 5" xfId="22421" xr:uid="{0D79ADE5-75A7-41F0-8266-3708C45B0C8F}"/>
    <cellStyle name="Standaard 4 2 4 3 3 5" xfId="2906" xr:uid="{0A1212CC-46DD-4D60-BF5F-E4F462217B32}"/>
    <cellStyle name="Standaard 4 2 4 3 3 5 2" xfId="8589" xr:uid="{4F45DB19-1AB8-4BC4-9BD4-C21120723BD2}"/>
    <cellStyle name="Standaard 4 2 4 3 3 5 2 2" xfId="18778" xr:uid="{5B7B53F6-62B3-4F0E-B28B-734C0FE292FF}"/>
    <cellStyle name="Standaard 4 2 4 3 3 5 2 2 2" xfId="39147" xr:uid="{BB519E19-3816-46A0-97E8-EBE622B2E709}"/>
    <cellStyle name="Standaard 4 2 4 3 3 5 2 3" xfId="28963" xr:uid="{B12EAEDD-A80C-4014-B1BA-C55162630183}"/>
    <cellStyle name="Standaard 4 2 4 3 3 5 3" xfId="13084" xr:uid="{1C58A7F9-0407-4E1C-822A-F393FFA10F34}"/>
    <cellStyle name="Standaard 4 2 4 3 3 5 3 2" xfId="33453" xr:uid="{B1BF33AF-EEBF-4380-819C-7224450BE9F5}"/>
    <cellStyle name="Standaard 4 2 4 3 3 5 4" xfId="23269" xr:uid="{B8E1CBA1-27B7-43AF-84CC-4EDA4FBA6B04}"/>
    <cellStyle name="Standaard 4 2 4 3 3 6" xfId="8578" xr:uid="{DEA649A4-EDC4-4CD2-B497-CEDBF8EDA46A}"/>
    <cellStyle name="Standaard 4 2 4 3 3 6 2" xfId="18767" xr:uid="{17633572-F054-4774-9920-E1932AECE797}"/>
    <cellStyle name="Standaard 4 2 4 3 3 6 2 2" xfId="39136" xr:uid="{297D0577-EF35-441E-BC03-7B7E3CC4D438}"/>
    <cellStyle name="Standaard 4 2 4 3 3 6 3" xfId="28952" xr:uid="{F13B11E7-4150-476C-A1CD-524AFCA338B9}"/>
    <cellStyle name="Standaard 4 2 4 3 3 7" xfId="10541" xr:uid="{92C407A8-2A55-4A2D-B43E-07138B5D2AD4}"/>
    <cellStyle name="Standaard 4 2 4 3 3 7 2" xfId="30910" xr:uid="{85BFB738-C21B-4E97-9662-5DC20B2E885F}"/>
    <cellStyle name="Standaard 4 2 4 3 3 8" xfId="20726" xr:uid="{4D45858F-130B-4690-BB76-5DEBB59E1E64}"/>
    <cellStyle name="Standaard 4 2 4 3 4" xfId="478" xr:uid="{79E04C4E-E88E-4C15-B2B6-E23C55759AA1}"/>
    <cellStyle name="Standaard 4 2 4 3 4 2" xfId="936" xr:uid="{57BC4929-279B-4CFE-A5D3-C87F95DCAC26}"/>
    <cellStyle name="Standaard 4 2 4 3 4 2 2" xfId="1786" xr:uid="{06710839-6251-4550-8229-85717D07064F}"/>
    <cellStyle name="Standaard 4 2 4 3 4 2 2 2" xfId="4331" xr:uid="{AE49865B-4029-42BA-BC55-7DD2D1278D45}"/>
    <cellStyle name="Standaard 4 2 4 3 4 2 2 2 2" xfId="8593" xr:uid="{63881E4F-BF51-42E9-B732-0AE7F87A27F2}"/>
    <cellStyle name="Standaard 4 2 4 3 4 2 2 2 2 2" xfId="18782" xr:uid="{848B7B4D-83DA-46D2-9848-354591237009}"/>
    <cellStyle name="Standaard 4 2 4 3 4 2 2 2 2 2 2" xfId="39151" xr:uid="{77AE2984-A66D-44E8-BECD-BD0BFDEFF439}"/>
    <cellStyle name="Standaard 4 2 4 3 4 2 2 2 2 3" xfId="28967" xr:uid="{598266F8-CF00-4E2E-9E55-872B3F7D7D53}"/>
    <cellStyle name="Standaard 4 2 4 3 4 2 2 2 3" xfId="14509" xr:uid="{0B8455B6-5FF6-41D4-82DC-ECC2AC72C528}"/>
    <cellStyle name="Standaard 4 2 4 3 4 2 2 2 3 2" xfId="34878" xr:uid="{8795566E-6219-4FDB-8A17-3F90481CFBF9}"/>
    <cellStyle name="Standaard 4 2 4 3 4 2 2 2 4" xfId="24694" xr:uid="{95A5E2A2-041D-4116-9F5F-FF5ACC9F23A2}"/>
    <cellStyle name="Standaard 4 2 4 3 4 2 2 3" xfId="8592" xr:uid="{4D8A6349-1D7D-41D2-98AB-002368CC600C}"/>
    <cellStyle name="Standaard 4 2 4 3 4 2 2 3 2" xfId="18781" xr:uid="{A4BF3079-E477-47B2-A550-201F99FD330D}"/>
    <cellStyle name="Standaard 4 2 4 3 4 2 2 3 2 2" xfId="39150" xr:uid="{F8321532-ACF8-42D5-8393-A5464E4C813A}"/>
    <cellStyle name="Standaard 4 2 4 3 4 2 2 3 3" xfId="28966" xr:uid="{7842D7E8-0E43-4264-92A7-7C0D1893D82D}"/>
    <cellStyle name="Standaard 4 2 4 3 4 2 2 4" xfId="11966" xr:uid="{68C7592A-A115-4D19-9307-966D651EFFCE}"/>
    <cellStyle name="Standaard 4 2 4 3 4 2 2 4 2" xfId="32335" xr:uid="{06711129-19CA-4D3D-8345-371845D92813}"/>
    <cellStyle name="Standaard 4 2 4 3 4 2 2 5" xfId="22151" xr:uid="{334E9F6B-A161-4542-98D2-8BF86B5FF0B2}"/>
    <cellStyle name="Standaard 4 2 4 3 4 2 3" xfId="2633" xr:uid="{19A88F69-AC07-4D10-B714-A4166EB1C6DA}"/>
    <cellStyle name="Standaard 4 2 4 3 4 2 3 2" xfId="5178" xr:uid="{C8AE6875-05A0-4AB0-955C-0A7D0962B738}"/>
    <cellStyle name="Standaard 4 2 4 3 4 2 3 2 2" xfId="8595" xr:uid="{A8A791B2-EFC6-4394-9DEF-F3A60A27B9EB}"/>
    <cellStyle name="Standaard 4 2 4 3 4 2 3 2 2 2" xfId="18784" xr:uid="{7C8303C9-6193-4B12-B329-98DB449229B5}"/>
    <cellStyle name="Standaard 4 2 4 3 4 2 3 2 2 2 2" xfId="39153" xr:uid="{2BF9F04D-32CA-403F-BE78-A43863EC4CFC}"/>
    <cellStyle name="Standaard 4 2 4 3 4 2 3 2 2 3" xfId="28969" xr:uid="{44E2F60D-6518-45D0-8445-312A239483A5}"/>
    <cellStyle name="Standaard 4 2 4 3 4 2 3 2 3" xfId="15356" xr:uid="{8A8D38DF-F089-4A41-922D-E278178DB0EE}"/>
    <cellStyle name="Standaard 4 2 4 3 4 2 3 2 3 2" xfId="35725" xr:uid="{FEE8DF10-9429-4433-9B13-3F16F09AB6C8}"/>
    <cellStyle name="Standaard 4 2 4 3 4 2 3 2 4" xfId="25541" xr:uid="{FD824E3F-F885-4548-93D1-8B40405654EB}"/>
    <cellStyle name="Standaard 4 2 4 3 4 2 3 3" xfId="8594" xr:uid="{137E29CB-3736-4699-812B-5D280C31F4A4}"/>
    <cellStyle name="Standaard 4 2 4 3 4 2 3 3 2" xfId="18783" xr:uid="{2B91F047-1738-4517-BB16-761D3E6A026C}"/>
    <cellStyle name="Standaard 4 2 4 3 4 2 3 3 2 2" xfId="39152" xr:uid="{4F89895E-BD22-47B9-AA4D-79AD4E0AB9DE}"/>
    <cellStyle name="Standaard 4 2 4 3 4 2 3 3 3" xfId="28968" xr:uid="{9C588F68-6ACD-4E69-A64C-7DA4AAD110A6}"/>
    <cellStyle name="Standaard 4 2 4 3 4 2 3 4" xfId="12813" xr:uid="{C47DEB94-A25B-450A-B97D-91873975F243}"/>
    <cellStyle name="Standaard 4 2 4 3 4 2 3 4 2" xfId="33182" xr:uid="{E8171C64-6E61-419C-BB22-8583FDF05CB7}"/>
    <cellStyle name="Standaard 4 2 4 3 4 2 3 5" xfId="22998" xr:uid="{D80AA097-AA89-4C7F-B865-61A73A15D1BE}"/>
    <cellStyle name="Standaard 4 2 4 3 4 2 4" xfId="3483" xr:uid="{C17E8C7C-C533-40F3-B94F-0BB21313F207}"/>
    <cellStyle name="Standaard 4 2 4 3 4 2 4 2" xfId="8596" xr:uid="{BC273246-862C-4852-9D4F-1956893F951A}"/>
    <cellStyle name="Standaard 4 2 4 3 4 2 4 2 2" xfId="18785" xr:uid="{ED6CD122-5B98-4EB5-806F-18EBBDDDD397}"/>
    <cellStyle name="Standaard 4 2 4 3 4 2 4 2 2 2" xfId="39154" xr:uid="{F2CBD975-3C3D-40D0-9051-A66C6F494E60}"/>
    <cellStyle name="Standaard 4 2 4 3 4 2 4 2 3" xfId="28970" xr:uid="{74283F42-AFBB-41D6-A808-73F1E6197BB1}"/>
    <cellStyle name="Standaard 4 2 4 3 4 2 4 3" xfId="13661" xr:uid="{CCE25FA1-5447-4F4C-90E8-5B352A1D0F0D}"/>
    <cellStyle name="Standaard 4 2 4 3 4 2 4 3 2" xfId="34030" xr:uid="{EBA62706-DAB5-4F00-BD06-1E2EB116EA46}"/>
    <cellStyle name="Standaard 4 2 4 3 4 2 4 4" xfId="23846" xr:uid="{EA2606B3-488A-4FC6-B788-69EDC5628DE1}"/>
    <cellStyle name="Standaard 4 2 4 3 4 2 5" xfId="8591" xr:uid="{BA51562B-E08B-43A9-9DF7-7AAB82728A71}"/>
    <cellStyle name="Standaard 4 2 4 3 4 2 5 2" xfId="18780" xr:uid="{2BE3BB54-151E-49BC-A91A-237841D0B581}"/>
    <cellStyle name="Standaard 4 2 4 3 4 2 5 2 2" xfId="39149" xr:uid="{41223605-7020-4C71-BF3F-9C2B31E557C1}"/>
    <cellStyle name="Standaard 4 2 4 3 4 2 5 3" xfId="28965" xr:uid="{F02103B8-560D-43C1-AF92-B8A1CB96DBFB}"/>
    <cellStyle name="Standaard 4 2 4 3 4 2 6" xfId="11118" xr:uid="{7CB08C20-BD4B-4C4F-877B-1602EF76BB5F}"/>
    <cellStyle name="Standaard 4 2 4 3 4 2 6 2" xfId="31487" xr:uid="{0B68AF34-72F9-4A8D-815F-27D6D21BD6D7}"/>
    <cellStyle name="Standaard 4 2 4 3 4 2 7" xfId="21303" xr:uid="{DE84AA05-8ED5-4449-A7D4-E863D39FA0D7}"/>
    <cellStyle name="Standaard 4 2 4 3 4 3" xfId="1362" xr:uid="{9207297D-ACB5-4139-B115-D576851140A2}"/>
    <cellStyle name="Standaard 4 2 4 3 4 3 2" xfId="3907" xr:uid="{0CE795C2-4485-4E64-A281-EE8AC6AD67DA}"/>
    <cellStyle name="Standaard 4 2 4 3 4 3 2 2" xfId="8598" xr:uid="{2FCCC415-688E-41A8-A169-3C020457AF93}"/>
    <cellStyle name="Standaard 4 2 4 3 4 3 2 2 2" xfId="18787" xr:uid="{05D65DD5-0E2C-4DAF-A7C5-DB43A046A8B7}"/>
    <cellStyle name="Standaard 4 2 4 3 4 3 2 2 2 2" xfId="39156" xr:uid="{DBBFD51E-0A44-45A6-AD8D-AB9D063A4EB9}"/>
    <cellStyle name="Standaard 4 2 4 3 4 3 2 2 3" xfId="28972" xr:uid="{20E977BC-B28A-4574-91CF-DF854EBAC734}"/>
    <cellStyle name="Standaard 4 2 4 3 4 3 2 3" xfId="14085" xr:uid="{EE4FB44A-FF11-474F-82EB-1D1A32004161}"/>
    <cellStyle name="Standaard 4 2 4 3 4 3 2 3 2" xfId="34454" xr:uid="{9B258671-1A52-469F-AA1D-4820C06907BA}"/>
    <cellStyle name="Standaard 4 2 4 3 4 3 2 4" xfId="24270" xr:uid="{BD464DEB-F1B0-4997-BF2E-386ADF9C860A}"/>
    <cellStyle name="Standaard 4 2 4 3 4 3 3" xfId="8597" xr:uid="{44F36D56-A0C1-4D5E-B8DF-028C53A20009}"/>
    <cellStyle name="Standaard 4 2 4 3 4 3 3 2" xfId="18786" xr:uid="{FE2C7931-2A14-418F-B806-7F227C0E1194}"/>
    <cellStyle name="Standaard 4 2 4 3 4 3 3 2 2" xfId="39155" xr:uid="{18CD8097-5B69-4200-94F5-18189182BED3}"/>
    <cellStyle name="Standaard 4 2 4 3 4 3 3 3" xfId="28971" xr:uid="{98F22C22-D67B-4E4E-B985-93C9C9008F40}"/>
    <cellStyle name="Standaard 4 2 4 3 4 3 4" xfId="11542" xr:uid="{64806C96-83B9-4101-9E17-9F59E9678BA9}"/>
    <cellStyle name="Standaard 4 2 4 3 4 3 4 2" xfId="31911" xr:uid="{D01E1704-2A5B-4D37-9231-C76879CCE87E}"/>
    <cellStyle name="Standaard 4 2 4 3 4 3 5" xfId="21727" xr:uid="{8303A0C3-E3E6-4A97-B262-3EACC9841402}"/>
    <cellStyle name="Standaard 4 2 4 3 4 4" xfId="2209" xr:uid="{0CC4A3A3-19EC-4236-ABAD-2E66B91B6595}"/>
    <cellStyle name="Standaard 4 2 4 3 4 4 2" xfId="4754" xr:uid="{D80971B3-D941-4B6B-AA98-868C0541D6EF}"/>
    <cellStyle name="Standaard 4 2 4 3 4 4 2 2" xfId="8600" xr:uid="{48740112-8ADA-409E-BAE0-DD17DD31F387}"/>
    <cellStyle name="Standaard 4 2 4 3 4 4 2 2 2" xfId="18789" xr:uid="{2B0B4D6E-A11C-4DA2-A1A3-3E64AC7D932C}"/>
    <cellStyle name="Standaard 4 2 4 3 4 4 2 2 2 2" xfId="39158" xr:uid="{104ECFEF-907A-4BB3-9A9E-9E1F787972F7}"/>
    <cellStyle name="Standaard 4 2 4 3 4 4 2 2 3" xfId="28974" xr:uid="{C7340F26-D9AF-49BC-9733-0867A0A5AB54}"/>
    <cellStyle name="Standaard 4 2 4 3 4 4 2 3" xfId="14932" xr:uid="{4114CEE8-29CD-44E8-AF10-F8B2159C85F8}"/>
    <cellStyle name="Standaard 4 2 4 3 4 4 2 3 2" xfId="35301" xr:uid="{0AAFF47B-5AE3-4D34-99EF-E4194E2C8C61}"/>
    <cellStyle name="Standaard 4 2 4 3 4 4 2 4" xfId="25117" xr:uid="{20D34112-F8A6-4EDA-A821-798648439736}"/>
    <cellStyle name="Standaard 4 2 4 3 4 4 3" xfId="8599" xr:uid="{185C07AB-03E3-4676-B50C-1B1B76A90807}"/>
    <cellStyle name="Standaard 4 2 4 3 4 4 3 2" xfId="18788" xr:uid="{8F27F7FB-7630-4549-AC69-CC14C2D9D990}"/>
    <cellStyle name="Standaard 4 2 4 3 4 4 3 2 2" xfId="39157" xr:uid="{F686ACAC-3016-4813-9A3A-78E7CC76700F}"/>
    <cellStyle name="Standaard 4 2 4 3 4 4 3 3" xfId="28973" xr:uid="{8A06344B-703B-4EBA-A55C-D013B06F7C88}"/>
    <cellStyle name="Standaard 4 2 4 3 4 4 4" xfId="12389" xr:uid="{FDA43B91-0CD2-472F-9849-F6366981F270}"/>
    <cellStyle name="Standaard 4 2 4 3 4 4 4 2" xfId="32758" xr:uid="{DF087A04-443D-4D93-BE89-D9E5DAF2E5EB}"/>
    <cellStyle name="Standaard 4 2 4 3 4 4 5" xfId="22574" xr:uid="{67B80EDE-9838-4EB0-8D19-EF42E5EFEB6C}"/>
    <cellStyle name="Standaard 4 2 4 3 4 5" xfId="3059" xr:uid="{C0161B1E-9962-46D4-B76C-1EED5793C9AB}"/>
    <cellStyle name="Standaard 4 2 4 3 4 5 2" xfId="8601" xr:uid="{21EA1EB4-99AF-4C9B-B070-5EB25493EC82}"/>
    <cellStyle name="Standaard 4 2 4 3 4 5 2 2" xfId="18790" xr:uid="{11CFC18C-D789-47C3-948A-CB0D312B0712}"/>
    <cellStyle name="Standaard 4 2 4 3 4 5 2 2 2" xfId="39159" xr:uid="{71371242-B16C-4A39-B0FB-BFD97089139D}"/>
    <cellStyle name="Standaard 4 2 4 3 4 5 2 3" xfId="28975" xr:uid="{43CC4BBF-F0BB-46F7-9673-6E913C204224}"/>
    <cellStyle name="Standaard 4 2 4 3 4 5 3" xfId="13237" xr:uid="{93BA03D0-B6D8-4BA1-BE87-52D2DD744E8C}"/>
    <cellStyle name="Standaard 4 2 4 3 4 5 3 2" xfId="33606" xr:uid="{428CCFE9-84F3-4F4D-87BC-661F4727AAF0}"/>
    <cellStyle name="Standaard 4 2 4 3 4 5 4" xfId="23422" xr:uid="{4412E507-23C5-4FAC-AE1C-51D948129925}"/>
    <cellStyle name="Standaard 4 2 4 3 4 6" xfId="8590" xr:uid="{754877DE-AB4A-4A2E-A16B-793FA5A29566}"/>
    <cellStyle name="Standaard 4 2 4 3 4 6 2" xfId="18779" xr:uid="{9509C9EB-5DAF-4691-8EA3-72268284BF69}"/>
    <cellStyle name="Standaard 4 2 4 3 4 6 2 2" xfId="39148" xr:uid="{DF1D77E6-9533-4FB0-B51D-5824C20334E0}"/>
    <cellStyle name="Standaard 4 2 4 3 4 6 3" xfId="28964" xr:uid="{B8C799D4-C6EC-4B05-B4D3-CC4AC56B7D5A}"/>
    <cellStyle name="Standaard 4 2 4 3 4 7" xfId="10694" xr:uid="{7DBE114B-A1C2-4045-AB5B-73B413693DB7}"/>
    <cellStyle name="Standaard 4 2 4 3 4 7 2" xfId="31063" xr:uid="{75C77F63-B403-41B4-93E9-B5265FD4DE0A}"/>
    <cellStyle name="Standaard 4 2 4 3 4 8" xfId="20879" xr:uid="{9863B323-DCA0-47F4-BB35-819017D89364}"/>
    <cellStyle name="Standaard 4 2 4 3 5" xfId="580" xr:uid="{E51E3567-B590-451D-8FD6-B0DF00B67286}"/>
    <cellStyle name="Standaard 4 2 4 3 5 2" xfId="1006" xr:uid="{8441E55D-98C7-47E1-8555-33481C397E24}"/>
    <cellStyle name="Standaard 4 2 4 3 5 2 2" xfId="1856" xr:uid="{2E5A2266-ECF6-4B0B-8F33-5A6DF62A483C}"/>
    <cellStyle name="Standaard 4 2 4 3 5 2 2 2" xfId="4401" xr:uid="{DD03D817-6B8B-41F8-915A-5906FDA49B2E}"/>
    <cellStyle name="Standaard 4 2 4 3 5 2 2 2 2" xfId="8605" xr:uid="{988E64DB-5F48-44E2-A333-CBC08A44501E}"/>
    <cellStyle name="Standaard 4 2 4 3 5 2 2 2 2 2" xfId="18794" xr:uid="{02BA4AFB-1F20-49D8-ABF7-3263EEF8B7C2}"/>
    <cellStyle name="Standaard 4 2 4 3 5 2 2 2 2 2 2" xfId="39163" xr:uid="{F9903D1A-9670-4C5B-A934-4B37C540132E}"/>
    <cellStyle name="Standaard 4 2 4 3 5 2 2 2 2 3" xfId="28979" xr:uid="{A4DDFA6D-7E35-48D9-9AD8-5EA74763DDC5}"/>
    <cellStyle name="Standaard 4 2 4 3 5 2 2 2 3" xfId="14579" xr:uid="{93E7C68C-91F4-4F88-953B-83A7DD4DED5C}"/>
    <cellStyle name="Standaard 4 2 4 3 5 2 2 2 3 2" xfId="34948" xr:uid="{408C782E-59CA-4A51-8E53-E3BD7BBE532C}"/>
    <cellStyle name="Standaard 4 2 4 3 5 2 2 2 4" xfId="24764" xr:uid="{3CA62E92-A99A-4D08-9587-5070CFD7C6EE}"/>
    <cellStyle name="Standaard 4 2 4 3 5 2 2 3" xfId="8604" xr:uid="{5E51EF4E-8FB5-40D2-95D4-C0B41440E949}"/>
    <cellStyle name="Standaard 4 2 4 3 5 2 2 3 2" xfId="18793" xr:uid="{FF2F5311-DC8A-4290-AA0D-4346A606FF3A}"/>
    <cellStyle name="Standaard 4 2 4 3 5 2 2 3 2 2" xfId="39162" xr:uid="{04483BAB-FBBF-4BFE-9607-C45B260E23EE}"/>
    <cellStyle name="Standaard 4 2 4 3 5 2 2 3 3" xfId="28978" xr:uid="{6FF225A3-CC63-4C69-AC73-C5C0F9F5575C}"/>
    <cellStyle name="Standaard 4 2 4 3 5 2 2 4" xfId="12036" xr:uid="{18E23833-E3AC-40C5-847D-0B95C8F75013}"/>
    <cellStyle name="Standaard 4 2 4 3 5 2 2 4 2" xfId="32405" xr:uid="{5E0EEDCD-E3C7-4040-B0E0-2B711155E38D}"/>
    <cellStyle name="Standaard 4 2 4 3 5 2 2 5" xfId="22221" xr:uid="{65BF55DF-48C2-47AE-9BCB-2ACFE9AE3A8B}"/>
    <cellStyle name="Standaard 4 2 4 3 5 2 3" xfId="2703" xr:uid="{E8F07FB2-E02E-4AB4-8637-0B9D8A5742C6}"/>
    <cellStyle name="Standaard 4 2 4 3 5 2 3 2" xfId="5248" xr:uid="{B2A5DFE3-DF8F-4F79-A2D2-59AF6C135E22}"/>
    <cellStyle name="Standaard 4 2 4 3 5 2 3 2 2" xfId="8607" xr:uid="{27271BA7-23CE-47EC-A4A6-95C32B1781C6}"/>
    <cellStyle name="Standaard 4 2 4 3 5 2 3 2 2 2" xfId="18796" xr:uid="{C690F2BF-2A71-46BB-86C8-604B54DC5192}"/>
    <cellStyle name="Standaard 4 2 4 3 5 2 3 2 2 2 2" xfId="39165" xr:uid="{942A33B0-2EDA-4ECE-B712-44B8B1F5294E}"/>
    <cellStyle name="Standaard 4 2 4 3 5 2 3 2 2 3" xfId="28981" xr:uid="{B89E6C47-89B1-4C4D-825D-F9592C6FFE68}"/>
    <cellStyle name="Standaard 4 2 4 3 5 2 3 2 3" xfId="15426" xr:uid="{A3BCA498-8092-46B3-A121-F228EC40E697}"/>
    <cellStyle name="Standaard 4 2 4 3 5 2 3 2 3 2" xfId="35795" xr:uid="{2F8DAD0A-30D7-435E-A119-680B663D9743}"/>
    <cellStyle name="Standaard 4 2 4 3 5 2 3 2 4" xfId="25611" xr:uid="{0302FA90-285D-44F4-A915-53E83D462CDE}"/>
    <cellStyle name="Standaard 4 2 4 3 5 2 3 3" xfId="8606" xr:uid="{56AB6270-869B-44E4-841E-9428F91E4855}"/>
    <cellStyle name="Standaard 4 2 4 3 5 2 3 3 2" xfId="18795" xr:uid="{0307E775-B36B-4379-8949-76C7217FC06D}"/>
    <cellStyle name="Standaard 4 2 4 3 5 2 3 3 2 2" xfId="39164" xr:uid="{1BA93C84-9919-46FE-BB88-0064B2E8502E}"/>
    <cellStyle name="Standaard 4 2 4 3 5 2 3 3 3" xfId="28980" xr:uid="{5181C1D1-A56A-4858-87C9-76FD249E85D9}"/>
    <cellStyle name="Standaard 4 2 4 3 5 2 3 4" xfId="12883" xr:uid="{5D5F1071-1C19-4099-8F43-A217A0AB7BC6}"/>
    <cellStyle name="Standaard 4 2 4 3 5 2 3 4 2" xfId="33252" xr:uid="{EC40A0FE-FCFD-439E-AB29-66D15BD44F5C}"/>
    <cellStyle name="Standaard 4 2 4 3 5 2 3 5" xfId="23068" xr:uid="{17436A5F-F7F6-46D8-AAAA-988E9DEB68C3}"/>
    <cellStyle name="Standaard 4 2 4 3 5 2 4" xfId="3553" xr:uid="{0EA8B64F-E615-48FE-B842-1178BD2ED43E}"/>
    <cellStyle name="Standaard 4 2 4 3 5 2 4 2" xfId="8608" xr:uid="{06C513C5-8CAC-418F-B7C1-0AD3EEC59FAF}"/>
    <cellStyle name="Standaard 4 2 4 3 5 2 4 2 2" xfId="18797" xr:uid="{DCB2D009-E069-407A-8979-83EB3E515ECA}"/>
    <cellStyle name="Standaard 4 2 4 3 5 2 4 2 2 2" xfId="39166" xr:uid="{36BB79E2-2FE0-4502-9EEA-6BD1CDE39CD2}"/>
    <cellStyle name="Standaard 4 2 4 3 5 2 4 2 3" xfId="28982" xr:uid="{C4851717-F573-4AD2-9F9C-9BEF3083BE65}"/>
    <cellStyle name="Standaard 4 2 4 3 5 2 4 3" xfId="13731" xr:uid="{F3FD9F26-4D78-43A1-96CE-95A30F0572CB}"/>
    <cellStyle name="Standaard 4 2 4 3 5 2 4 3 2" xfId="34100" xr:uid="{1438102A-A436-4312-B05B-7185307C6D28}"/>
    <cellStyle name="Standaard 4 2 4 3 5 2 4 4" xfId="23916" xr:uid="{2CF99AD7-24B9-444A-832E-ED019AFE453A}"/>
    <cellStyle name="Standaard 4 2 4 3 5 2 5" xfId="8603" xr:uid="{15EE6E72-531B-4947-8C96-81823779300D}"/>
    <cellStyle name="Standaard 4 2 4 3 5 2 5 2" xfId="18792" xr:uid="{64CD47CC-9BCF-49A5-89D3-F9CA11F570C0}"/>
    <cellStyle name="Standaard 4 2 4 3 5 2 5 2 2" xfId="39161" xr:uid="{2BA76E00-C5B6-450B-B736-200869101E33}"/>
    <cellStyle name="Standaard 4 2 4 3 5 2 5 3" xfId="28977" xr:uid="{256237B4-D4DA-4926-A4DB-5A356FEE635B}"/>
    <cellStyle name="Standaard 4 2 4 3 5 2 6" xfId="11188" xr:uid="{F5B7B2BC-3BBA-457E-BFD0-DE86A5D420C6}"/>
    <cellStyle name="Standaard 4 2 4 3 5 2 6 2" xfId="31557" xr:uid="{5C067ED0-2F2C-4F4D-B993-D925480BEAF0}"/>
    <cellStyle name="Standaard 4 2 4 3 5 2 7" xfId="21373" xr:uid="{FDADA648-B964-41D5-BBAE-E83895654394}"/>
    <cellStyle name="Standaard 4 2 4 3 5 3" xfId="1432" xr:uid="{FE08F59D-FE54-4955-A3F2-B7C7A485A33A}"/>
    <cellStyle name="Standaard 4 2 4 3 5 3 2" xfId="3977" xr:uid="{42BAD866-EA8B-4B72-93DC-080E6A0CB8A5}"/>
    <cellStyle name="Standaard 4 2 4 3 5 3 2 2" xfId="8610" xr:uid="{25067F14-8B64-4064-A1A2-956EB471C4E0}"/>
    <cellStyle name="Standaard 4 2 4 3 5 3 2 2 2" xfId="18799" xr:uid="{9D36A40A-12AA-4007-8406-49531A68FDF3}"/>
    <cellStyle name="Standaard 4 2 4 3 5 3 2 2 2 2" xfId="39168" xr:uid="{955AA4F4-2DA7-48BA-BF43-DD67772E3DDD}"/>
    <cellStyle name="Standaard 4 2 4 3 5 3 2 2 3" xfId="28984" xr:uid="{6240B5EF-0EBB-4BC3-9CDD-7974CE0DE27C}"/>
    <cellStyle name="Standaard 4 2 4 3 5 3 2 3" xfId="14155" xr:uid="{5A05AA6F-4D48-4C71-B2D0-A109ED3D5862}"/>
    <cellStyle name="Standaard 4 2 4 3 5 3 2 3 2" xfId="34524" xr:uid="{F1A4D437-77CE-4EB3-827A-1DD58435BBB9}"/>
    <cellStyle name="Standaard 4 2 4 3 5 3 2 4" xfId="24340" xr:uid="{FF6AC934-7B7A-4DF9-838C-EA0D825B9024}"/>
    <cellStyle name="Standaard 4 2 4 3 5 3 3" xfId="8609" xr:uid="{806F5C87-8ED4-4AB1-A71F-0136D9D03949}"/>
    <cellStyle name="Standaard 4 2 4 3 5 3 3 2" xfId="18798" xr:uid="{2E4FBC4A-2B97-4954-87C3-4E315D4E4A7F}"/>
    <cellStyle name="Standaard 4 2 4 3 5 3 3 2 2" xfId="39167" xr:uid="{3B483512-6D6E-4AD8-A23D-647A5E9A3DA3}"/>
    <cellStyle name="Standaard 4 2 4 3 5 3 3 3" xfId="28983" xr:uid="{6FD06C73-7A20-4D99-A6BE-B1F2E1FE0EA4}"/>
    <cellStyle name="Standaard 4 2 4 3 5 3 4" xfId="11612" xr:uid="{7FE69AA1-963C-4226-85D6-D26815603E0C}"/>
    <cellStyle name="Standaard 4 2 4 3 5 3 4 2" xfId="31981" xr:uid="{E4D6AC23-AFB6-4331-BC39-AD66A92A3D8E}"/>
    <cellStyle name="Standaard 4 2 4 3 5 3 5" xfId="21797" xr:uid="{1B1D9B30-0F8C-475B-99C9-12DC5A89C302}"/>
    <cellStyle name="Standaard 4 2 4 3 5 4" xfId="2279" xr:uid="{309802CE-B507-491C-BBAE-433C682663A5}"/>
    <cellStyle name="Standaard 4 2 4 3 5 4 2" xfId="4824" xr:uid="{06608AD3-23E6-476B-AE12-B7AD2FFF9E1C}"/>
    <cellStyle name="Standaard 4 2 4 3 5 4 2 2" xfId="8612" xr:uid="{087EEE2E-F5AC-4D05-8109-A15D8EA01104}"/>
    <cellStyle name="Standaard 4 2 4 3 5 4 2 2 2" xfId="18801" xr:uid="{F89F13CE-DCFA-48D6-9876-7FC1B3E5D801}"/>
    <cellStyle name="Standaard 4 2 4 3 5 4 2 2 2 2" xfId="39170" xr:uid="{93AC575F-1788-455F-962F-27BD473BC67F}"/>
    <cellStyle name="Standaard 4 2 4 3 5 4 2 2 3" xfId="28986" xr:uid="{8B01F285-1591-4601-9FB5-A5566AC7ABF1}"/>
    <cellStyle name="Standaard 4 2 4 3 5 4 2 3" xfId="15002" xr:uid="{E22C5A06-79A0-4FCA-86B3-E04228E19B31}"/>
    <cellStyle name="Standaard 4 2 4 3 5 4 2 3 2" xfId="35371" xr:uid="{9ECBBFDF-98FD-41BF-B5ED-DCB0F1E45128}"/>
    <cellStyle name="Standaard 4 2 4 3 5 4 2 4" xfId="25187" xr:uid="{4AF4A176-D423-474A-8400-40393DD51066}"/>
    <cellStyle name="Standaard 4 2 4 3 5 4 3" xfId="8611" xr:uid="{DDEA765C-C490-4545-9BE0-2CD3EFAE6AAE}"/>
    <cellStyle name="Standaard 4 2 4 3 5 4 3 2" xfId="18800" xr:uid="{D7F7AAA9-C831-4523-BDE5-66C6055CD58D}"/>
    <cellStyle name="Standaard 4 2 4 3 5 4 3 2 2" xfId="39169" xr:uid="{1996071D-8C7E-4140-8DF3-7262E1DC912F}"/>
    <cellStyle name="Standaard 4 2 4 3 5 4 3 3" xfId="28985" xr:uid="{E2218927-2AE9-4082-881D-7A9B6CBFBCF4}"/>
    <cellStyle name="Standaard 4 2 4 3 5 4 4" xfId="12459" xr:uid="{3019DC7A-31AB-47F3-9548-AE75F9C3296A}"/>
    <cellStyle name="Standaard 4 2 4 3 5 4 4 2" xfId="32828" xr:uid="{5A77AC70-33F7-4DA0-943E-2B02C2CBCB6C}"/>
    <cellStyle name="Standaard 4 2 4 3 5 4 5" xfId="22644" xr:uid="{3CF3D9AA-7910-44BD-AFE7-7E4E266A76CE}"/>
    <cellStyle name="Standaard 4 2 4 3 5 5" xfId="3129" xr:uid="{784C62FB-0971-4B05-8EFF-5218B739B722}"/>
    <cellStyle name="Standaard 4 2 4 3 5 5 2" xfId="8613" xr:uid="{9A8E4018-1624-469B-B0AF-AE0BF84FBBF6}"/>
    <cellStyle name="Standaard 4 2 4 3 5 5 2 2" xfId="18802" xr:uid="{9D0ABC41-A495-423F-B5DB-3A29DBDFD3EC}"/>
    <cellStyle name="Standaard 4 2 4 3 5 5 2 2 2" xfId="39171" xr:uid="{4F7F5ED2-ADB4-405F-B66B-F2F487C93963}"/>
    <cellStyle name="Standaard 4 2 4 3 5 5 2 3" xfId="28987" xr:uid="{0B26DA59-F9F6-41B0-97D4-632934D41DF3}"/>
    <cellStyle name="Standaard 4 2 4 3 5 5 3" xfId="13307" xr:uid="{8DBD50EB-2152-4BC8-B728-D7FAD0C1AF76}"/>
    <cellStyle name="Standaard 4 2 4 3 5 5 3 2" xfId="33676" xr:uid="{8506E119-4239-4551-AC7F-6B1FB28E723D}"/>
    <cellStyle name="Standaard 4 2 4 3 5 5 4" xfId="23492" xr:uid="{46C332B6-69F0-4DB9-990B-D42C6A706779}"/>
    <cellStyle name="Standaard 4 2 4 3 5 6" xfId="8602" xr:uid="{4EB876DE-2254-43B1-92E1-29364D55518D}"/>
    <cellStyle name="Standaard 4 2 4 3 5 6 2" xfId="18791" xr:uid="{03B2665A-10C0-4A88-8E8D-C97BC0D74A30}"/>
    <cellStyle name="Standaard 4 2 4 3 5 6 2 2" xfId="39160" xr:uid="{068D32BB-C0B1-4D5D-B0E6-3680372B9453}"/>
    <cellStyle name="Standaard 4 2 4 3 5 6 3" xfId="28976" xr:uid="{55AB02D4-47B5-46D9-B970-E1E0E8B458D2}"/>
    <cellStyle name="Standaard 4 2 4 3 5 7" xfId="10764" xr:uid="{DF0B68DB-6D7B-42F2-93DA-E31A3A23D276}"/>
    <cellStyle name="Standaard 4 2 4 3 5 7 2" xfId="31133" xr:uid="{320386D0-9B36-477A-B83D-64B50CA1F3C6}"/>
    <cellStyle name="Standaard 4 2 4 3 5 8" xfId="20949" xr:uid="{FD19F386-98BA-41F3-BB78-02CCBE239BA6}"/>
    <cellStyle name="Standaard 4 2 4 3 6" xfId="649" xr:uid="{C1479DB9-5079-402C-A4F6-BB6EABDF2F20}"/>
    <cellStyle name="Standaard 4 2 4 3 6 2" xfId="1499" xr:uid="{40432440-CF2E-4F8E-A013-E778448465FA}"/>
    <cellStyle name="Standaard 4 2 4 3 6 2 2" xfId="4044" xr:uid="{5D2080F3-3FD0-48A6-972F-2398E525F296}"/>
    <cellStyle name="Standaard 4 2 4 3 6 2 2 2" xfId="8616" xr:uid="{5E620115-F33D-43AD-ABC2-ACACC3AB8CA2}"/>
    <cellStyle name="Standaard 4 2 4 3 6 2 2 2 2" xfId="18805" xr:uid="{3F656752-FB96-46F0-BCC8-6A40738EEAE8}"/>
    <cellStyle name="Standaard 4 2 4 3 6 2 2 2 2 2" xfId="39174" xr:uid="{F03AE2AA-16F5-4311-B8A0-BE2AC92F5543}"/>
    <cellStyle name="Standaard 4 2 4 3 6 2 2 2 3" xfId="28990" xr:uid="{1FCBAD18-FD91-45E2-AF9D-8D2136E099E2}"/>
    <cellStyle name="Standaard 4 2 4 3 6 2 2 3" xfId="14222" xr:uid="{63FFD271-4A0E-4D8E-96FB-D76EDE848051}"/>
    <cellStyle name="Standaard 4 2 4 3 6 2 2 3 2" xfId="34591" xr:uid="{B69A1437-33C6-45A7-91B6-741C075B7FFC}"/>
    <cellStyle name="Standaard 4 2 4 3 6 2 2 4" xfId="24407" xr:uid="{325EA242-FD21-4327-A3F7-A0C374D1D1FE}"/>
    <cellStyle name="Standaard 4 2 4 3 6 2 3" xfId="8615" xr:uid="{CE2846F3-CCDE-4312-8C3A-2FF163CCC9EE}"/>
    <cellStyle name="Standaard 4 2 4 3 6 2 3 2" xfId="18804" xr:uid="{129D093C-DC9F-4BC0-A37F-E22411D1B470}"/>
    <cellStyle name="Standaard 4 2 4 3 6 2 3 2 2" xfId="39173" xr:uid="{8F608A16-97DE-41A4-91D1-7FA9C6ABFF8C}"/>
    <cellStyle name="Standaard 4 2 4 3 6 2 3 3" xfId="28989" xr:uid="{0827DCF0-5BAC-44C7-B0A6-9BEFEB7205DE}"/>
    <cellStyle name="Standaard 4 2 4 3 6 2 4" xfId="11679" xr:uid="{4E6C9F7A-6FB0-4A8A-89A4-14DF796DDCD2}"/>
    <cellStyle name="Standaard 4 2 4 3 6 2 4 2" xfId="32048" xr:uid="{D1271AA9-435C-4D81-8F0A-B1995AE81157}"/>
    <cellStyle name="Standaard 4 2 4 3 6 2 5" xfId="21864" xr:uid="{2B83CD9F-BE15-4C1B-8B26-9CA379E5863B}"/>
    <cellStyle name="Standaard 4 2 4 3 6 3" xfId="2346" xr:uid="{5F8CA5A1-4E91-4D7B-8189-E6B04190198E}"/>
    <cellStyle name="Standaard 4 2 4 3 6 3 2" xfId="4891" xr:uid="{293308EC-C0C0-425F-935B-6BDF6C1691E1}"/>
    <cellStyle name="Standaard 4 2 4 3 6 3 2 2" xfId="8618" xr:uid="{AF93888D-50A0-4BDB-8E48-DAE187093169}"/>
    <cellStyle name="Standaard 4 2 4 3 6 3 2 2 2" xfId="18807" xr:uid="{B4D2DE46-537A-432B-98CE-A4F9244906F0}"/>
    <cellStyle name="Standaard 4 2 4 3 6 3 2 2 2 2" xfId="39176" xr:uid="{940AE072-910F-4954-ADD0-2DC0090BEAB6}"/>
    <cellStyle name="Standaard 4 2 4 3 6 3 2 2 3" xfId="28992" xr:uid="{8026DDEC-B5D1-421D-9B0E-E3D097A90F18}"/>
    <cellStyle name="Standaard 4 2 4 3 6 3 2 3" xfId="15069" xr:uid="{0BA39876-237F-4D8D-89B4-6812B5A522CB}"/>
    <cellStyle name="Standaard 4 2 4 3 6 3 2 3 2" xfId="35438" xr:uid="{0578A7FB-922C-4EE8-84DF-8D939B12BD19}"/>
    <cellStyle name="Standaard 4 2 4 3 6 3 2 4" xfId="25254" xr:uid="{036A79D6-8821-43B8-87CB-46809232052F}"/>
    <cellStyle name="Standaard 4 2 4 3 6 3 3" xfId="8617" xr:uid="{B146A706-EE2C-41CC-9239-F0CD59AB207A}"/>
    <cellStyle name="Standaard 4 2 4 3 6 3 3 2" xfId="18806" xr:uid="{640697E5-64F6-4CD3-8E85-9752FCA44CEC}"/>
    <cellStyle name="Standaard 4 2 4 3 6 3 3 2 2" xfId="39175" xr:uid="{C18B856B-4CC1-4938-8DBE-BEE262A8A507}"/>
    <cellStyle name="Standaard 4 2 4 3 6 3 3 3" xfId="28991" xr:uid="{211A4D5D-EDF2-45C7-9C77-D4F8F69CD537}"/>
    <cellStyle name="Standaard 4 2 4 3 6 3 4" xfId="12526" xr:uid="{D84E86EE-FD2C-4F28-937C-DB8D92284C24}"/>
    <cellStyle name="Standaard 4 2 4 3 6 3 4 2" xfId="32895" xr:uid="{2652768E-7E70-4342-B5A7-48EAF4DE451D}"/>
    <cellStyle name="Standaard 4 2 4 3 6 3 5" xfId="22711" xr:uid="{9B75F5E9-5D9E-41B8-BA81-A03EC548E4EB}"/>
    <cellStyle name="Standaard 4 2 4 3 6 4" xfId="3196" xr:uid="{F71DE37E-B996-4FB6-8233-8C677AC0F8EC}"/>
    <cellStyle name="Standaard 4 2 4 3 6 4 2" xfId="8619" xr:uid="{8D5BB28F-2DFD-48B3-9D97-2056BD4C1958}"/>
    <cellStyle name="Standaard 4 2 4 3 6 4 2 2" xfId="18808" xr:uid="{BF58800E-FFC8-4B74-B62F-51E3403DCB0D}"/>
    <cellStyle name="Standaard 4 2 4 3 6 4 2 2 2" xfId="39177" xr:uid="{8EA584B8-9A6C-4CB2-BB10-3E1A77D1CADC}"/>
    <cellStyle name="Standaard 4 2 4 3 6 4 2 3" xfId="28993" xr:uid="{75067E48-F11C-431A-9EFF-3977B5A66F03}"/>
    <cellStyle name="Standaard 4 2 4 3 6 4 3" xfId="13374" xr:uid="{2F673919-FBDB-469C-9BA7-0AF871087D81}"/>
    <cellStyle name="Standaard 4 2 4 3 6 4 3 2" xfId="33743" xr:uid="{6B02BB5A-66DF-42BC-96ED-0F387008B41A}"/>
    <cellStyle name="Standaard 4 2 4 3 6 4 4" xfId="23559" xr:uid="{644CECAD-CEB1-4EDA-8CF8-C13BF251D987}"/>
    <cellStyle name="Standaard 4 2 4 3 6 5" xfId="8614" xr:uid="{F0C49AA4-D442-4C7F-958C-F7600EF51BD2}"/>
    <cellStyle name="Standaard 4 2 4 3 6 5 2" xfId="18803" xr:uid="{C9F3F3EA-181A-4380-86A5-7E59CF728E5B}"/>
    <cellStyle name="Standaard 4 2 4 3 6 5 2 2" xfId="39172" xr:uid="{AC1A4775-6DBD-469C-83EE-8E88E2F6DE2C}"/>
    <cellStyle name="Standaard 4 2 4 3 6 5 3" xfId="28988" xr:uid="{45C7D6CC-90CE-4C24-857D-3CE7F83961F8}"/>
    <cellStyle name="Standaard 4 2 4 3 6 6" xfId="10831" xr:uid="{8A051501-F9C1-4539-A263-51EB3BD0C6EB}"/>
    <cellStyle name="Standaard 4 2 4 3 6 6 2" xfId="31200" xr:uid="{6EC616B3-749A-432C-8ACE-54AB23DB3BDC}"/>
    <cellStyle name="Standaard 4 2 4 3 6 7" xfId="21016" xr:uid="{91AF8DFA-0896-4A80-B35A-A9977A47FED0}"/>
    <cellStyle name="Standaard 4 2 4 3 7" xfId="1075" xr:uid="{F5358337-2F84-4C4E-A594-A638E662BE49}"/>
    <cellStyle name="Standaard 4 2 4 3 7 2" xfId="3620" xr:uid="{A6F1E05E-821A-4452-A994-17C2BA4AC262}"/>
    <cellStyle name="Standaard 4 2 4 3 7 2 2" xfId="8621" xr:uid="{B486146A-4645-4454-875B-89E253534B2C}"/>
    <cellStyle name="Standaard 4 2 4 3 7 2 2 2" xfId="18810" xr:uid="{C89E142A-C2E5-431B-AB4D-FB57ED537791}"/>
    <cellStyle name="Standaard 4 2 4 3 7 2 2 2 2" xfId="39179" xr:uid="{2495171A-42AC-4228-9956-C1C83C982364}"/>
    <cellStyle name="Standaard 4 2 4 3 7 2 2 3" xfId="28995" xr:uid="{C4F4F537-BA8B-4EC6-8B4B-F0027B045F9B}"/>
    <cellStyle name="Standaard 4 2 4 3 7 2 3" xfId="13798" xr:uid="{13FFF5C6-5956-46A5-8E2D-93AA36AC7FF8}"/>
    <cellStyle name="Standaard 4 2 4 3 7 2 3 2" xfId="34167" xr:uid="{99745036-55B0-458B-9523-66252F78D780}"/>
    <cellStyle name="Standaard 4 2 4 3 7 2 4" xfId="23983" xr:uid="{1EA6A2C1-FE99-4E18-A32A-D9389672B668}"/>
    <cellStyle name="Standaard 4 2 4 3 7 3" xfId="8620" xr:uid="{44E47E24-AA7B-4DFD-A486-820537FA0E74}"/>
    <cellStyle name="Standaard 4 2 4 3 7 3 2" xfId="18809" xr:uid="{89F37BA6-A89F-4A8E-AC39-B4A11EA90877}"/>
    <cellStyle name="Standaard 4 2 4 3 7 3 2 2" xfId="39178" xr:uid="{B53C70B5-8EA5-4FFA-8A8A-5DBEB828C80A}"/>
    <cellStyle name="Standaard 4 2 4 3 7 3 3" xfId="28994" xr:uid="{0EE353F5-464D-409F-B359-499E804E3C54}"/>
    <cellStyle name="Standaard 4 2 4 3 7 4" xfId="11255" xr:uid="{2623DB3E-8C11-4AF9-9B71-FD5CDC93300D}"/>
    <cellStyle name="Standaard 4 2 4 3 7 4 2" xfId="31624" xr:uid="{1201EDF0-4A66-4092-9E06-F09FC4B813EB}"/>
    <cellStyle name="Standaard 4 2 4 3 7 5" xfId="21440" xr:uid="{6CAFBE33-9B73-4B25-8994-EBBF6FC3F276}"/>
    <cellStyle name="Standaard 4 2 4 3 8" xfId="1922" xr:uid="{58A5A8E9-51F7-49B6-B54F-BBEB57CA98FF}"/>
    <cellStyle name="Standaard 4 2 4 3 8 2" xfId="4467" xr:uid="{B207550D-4BC8-4708-BDD9-4D1B33AE5E62}"/>
    <cellStyle name="Standaard 4 2 4 3 8 2 2" xfId="8623" xr:uid="{3D847DE4-0C8C-4529-85E1-26B0B68409FF}"/>
    <cellStyle name="Standaard 4 2 4 3 8 2 2 2" xfId="18812" xr:uid="{184781B3-BC3C-4B5F-BE77-C96D04D43164}"/>
    <cellStyle name="Standaard 4 2 4 3 8 2 2 2 2" xfId="39181" xr:uid="{8A62AA84-6BA6-4C8E-9670-F9F2B1634CAF}"/>
    <cellStyle name="Standaard 4 2 4 3 8 2 2 3" xfId="28997" xr:uid="{405298B7-1DA5-458E-9A53-E3DDF19C57DD}"/>
    <cellStyle name="Standaard 4 2 4 3 8 2 3" xfId="14645" xr:uid="{6B21D55F-8EEA-4FBC-B57F-8A4AF77243EF}"/>
    <cellStyle name="Standaard 4 2 4 3 8 2 3 2" xfId="35014" xr:uid="{E023BEF0-B45E-4D22-81B3-2DE999EEE569}"/>
    <cellStyle name="Standaard 4 2 4 3 8 2 4" xfId="24830" xr:uid="{991DF3CB-478E-4ACA-8E58-54CD3263903B}"/>
    <cellStyle name="Standaard 4 2 4 3 8 3" xfId="8622" xr:uid="{0B604AE5-5A47-479B-B941-FC5D4106956B}"/>
    <cellStyle name="Standaard 4 2 4 3 8 3 2" xfId="18811" xr:uid="{38BCCCC6-D5F3-4FE8-AEC5-2D35876BB9E9}"/>
    <cellStyle name="Standaard 4 2 4 3 8 3 2 2" xfId="39180" xr:uid="{659EDAAC-8F22-4420-B97E-CF03F4978B7D}"/>
    <cellStyle name="Standaard 4 2 4 3 8 3 3" xfId="28996" xr:uid="{B4BD399A-3F6C-4BFC-83CA-A8B076DF62FF}"/>
    <cellStyle name="Standaard 4 2 4 3 8 4" xfId="12102" xr:uid="{91C816BC-BC06-4FAD-86E7-6F213FBB307D}"/>
    <cellStyle name="Standaard 4 2 4 3 8 4 2" xfId="32471" xr:uid="{94898A98-4FE5-4C5E-A489-23CE6E34E2C7}"/>
    <cellStyle name="Standaard 4 2 4 3 8 5" xfId="22287" xr:uid="{EE519EBE-F1E8-414D-A792-465B19452DE8}"/>
    <cellStyle name="Standaard 4 2 4 3 9" xfId="2772" xr:uid="{8E70B48A-B9BE-47BD-AB3E-6B516BAB00EE}"/>
    <cellStyle name="Standaard 4 2 4 3 9 2" xfId="8624" xr:uid="{D0C782BF-9BED-4542-B177-F7ED00E52C27}"/>
    <cellStyle name="Standaard 4 2 4 3 9 2 2" xfId="18813" xr:uid="{95E4D1C3-D551-435E-A72C-20A8C595B84D}"/>
    <cellStyle name="Standaard 4 2 4 3 9 2 2 2" xfId="39182" xr:uid="{58D82CB0-6CF9-413D-AB52-294DCF21CF87}"/>
    <cellStyle name="Standaard 4 2 4 3 9 2 3" xfId="28998" xr:uid="{52AF2F0D-04FA-4730-8E38-1CA21CB4E079}"/>
    <cellStyle name="Standaard 4 2 4 3 9 3" xfId="12950" xr:uid="{F9801A25-442B-4C90-9B02-C6A2F0E93909}"/>
    <cellStyle name="Standaard 4 2 4 3 9 3 2" xfId="33319" xr:uid="{52379D9E-BEFC-4566-8226-38C70E6975E4}"/>
    <cellStyle name="Standaard 4 2 4 3 9 4" xfId="23135" xr:uid="{46863144-D828-4772-85D9-F6DF950D3728}"/>
    <cellStyle name="Standaard 4 2 4 4" xfId="122" xr:uid="{C8503890-162C-4C1F-9E9F-89CC4F3A4FF6}"/>
    <cellStyle name="Standaard 4 2 4 4 10" xfId="20625" xr:uid="{9D9CACD5-1D25-41E9-B00A-23560A9B22DE}"/>
    <cellStyle name="Standaard 4 2 4 4 2" xfId="258" xr:uid="{5451A4BA-B4D9-4E63-B642-6807773F26E3}"/>
    <cellStyle name="Standaard 4 2 4 4 2 2" xfId="816" xr:uid="{4C4F1EFD-53C5-450F-810E-868E8342B0E7}"/>
    <cellStyle name="Standaard 4 2 4 4 2 2 2" xfId="1666" xr:uid="{19133D85-8FD9-409E-96BE-3F2260D440D3}"/>
    <cellStyle name="Standaard 4 2 4 4 2 2 2 2" xfId="4211" xr:uid="{5E581AD8-8DA3-4FD6-98DB-5EEF2E335300}"/>
    <cellStyle name="Standaard 4 2 4 4 2 2 2 2 2" xfId="8629" xr:uid="{97B8A561-1976-4D93-8520-6E88C7F888C2}"/>
    <cellStyle name="Standaard 4 2 4 4 2 2 2 2 2 2" xfId="18818" xr:uid="{AA5D0000-2DA7-44D1-B97E-DCD160E8B4EF}"/>
    <cellStyle name="Standaard 4 2 4 4 2 2 2 2 2 2 2" xfId="39187" xr:uid="{C8F6C3A3-FBA6-4A5E-8B17-192200FC74FE}"/>
    <cellStyle name="Standaard 4 2 4 4 2 2 2 2 2 3" xfId="29003" xr:uid="{B0328B0C-2D4A-4EA6-9375-B084258DC7D5}"/>
    <cellStyle name="Standaard 4 2 4 4 2 2 2 2 3" xfId="14389" xr:uid="{8151D97B-7E91-4CB4-AC52-273F962A5B62}"/>
    <cellStyle name="Standaard 4 2 4 4 2 2 2 2 3 2" xfId="34758" xr:uid="{1E75DC5C-8AA4-4AA2-B13D-A82D4F580F88}"/>
    <cellStyle name="Standaard 4 2 4 4 2 2 2 2 4" xfId="24574" xr:uid="{C58C7A41-8CB7-46D4-8D9D-D888C6EC720A}"/>
    <cellStyle name="Standaard 4 2 4 4 2 2 2 3" xfId="8628" xr:uid="{6A3A2DBE-BB8E-4555-A721-625CA95DDD23}"/>
    <cellStyle name="Standaard 4 2 4 4 2 2 2 3 2" xfId="18817" xr:uid="{3AE5BE2F-F23E-4CE8-8E00-E7C08AD10C33}"/>
    <cellStyle name="Standaard 4 2 4 4 2 2 2 3 2 2" xfId="39186" xr:uid="{3A23B644-B71A-4734-852A-6EDF53E869DE}"/>
    <cellStyle name="Standaard 4 2 4 4 2 2 2 3 3" xfId="29002" xr:uid="{1C74FD75-9642-497E-AB9C-E675ED0F1053}"/>
    <cellStyle name="Standaard 4 2 4 4 2 2 2 4" xfId="11846" xr:uid="{8CD4AC70-F458-4A0D-B03B-C2378230BF7A}"/>
    <cellStyle name="Standaard 4 2 4 4 2 2 2 4 2" xfId="32215" xr:uid="{831473F2-748D-47E2-8575-23A3B32F8606}"/>
    <cellStyle name="Standaard 4 2 4 4 2 2 2 5" xfId="22031" xr:uid="{9FE963AC-58AD-4D3E-A95A-4F00768D7C1A}"/>
    <cellStyle name="Standaard 4 2 4 4 2 2 3" xfId="2513" xr:uid="{B9A9CD22-8632-410F-8571-0B473766E2D1}"/>
    <cellStyle name="Standaard 4 2 4 4 2 2 3 2" xfId="5058" xr:uid="{A380B265-1853-48B5-8372-2CC08198DA91}"/>
    <cellStyle name="Standaard 4 2 4 4 2 2 3 2 2" xfId="8631" xr:uid="{A6D28935-26B6-49C9-A27E-7533BF65E957}"/>
    <cellStyle name="Standaard 4 2 4 4 2 2 3 2 2 2" xfId="18820" xr:uid="{8DBDB3D7-C22C-49FF-B6A1-8877AAA7D7C5}"/>
    <cellStyle name="Standaard 4 2 4 4 2 2 3 2 2 2 2" xfId="39189" xr:uid="{CF7FD6A0-352E-40E3-B486-1ECCF3CB9AEA}"/>
    <cellStyle name="Standaard 4 2 4 4 2 2 3 2 2 3" xfId="29005" xr:uid="{133D0B8B-CF0B-41C1-AEEC-D8EB8C3F6712}"/>
    <cellStyle name="Standaard 4 2 4 4 2 2 3 2 3" xfId="15236" xr:uid="{2E83E84C-4982-4C12-9D7F-08B0F6BF803A}"/>
    <cellStyle name="Standaard 4 2 4 4 2 2 3 2 3 2" xfId="35605" xr:uid="{C2FAC199-FB4E-4DCC-9B39-26F1831DB45B}"/>
    <cellStyle name="Standaard 4 2 4 4 2 2 3 2 4" xfId="25421" xr:uid="{50DF7946-1CE1-4F0D-93B5-1119202B3E79}"/>
    <cellStyle name="Standaard 4 2 4 4 2 2 3 3" xfId="8630" xr:uid="{3DA5FF19-9558-4C14-92FD-A6266CBBE7CC}"/>
    <cellStyle name="Standaard 4 2 4 4 2 2 3 3 2" xfId="18819" xr:uid="{496AB82C-227E-4020-AE0C-5411BE668581}"/>
    <cellStyle name="Standaard 4 2 4 4 2 2 3 3 2 2" xfId="39188" xr:uid="{1CC70B68-C8F0-4D56-8E62-88C30E011CAF}"/>
    <cellStyle name="Standaard 4 2 4 4 2 2 3 3 3" xfId="29004" xr:uid="{9ACA16C6-1CCF-406E-B280-24A585AD555A}"/>
    <cellStyle name="Standaard 4 2 4 4 2 2 3 4" xfId="12693" xr:uid="{CD311451-D52F-4A8E-8994-2161AB4E835A}"/>
    <cellStyle name="Standaard 4 2 4 4 2 2 3 4 2" xfId="33062" xr:uid="{15D03468-1A4F-499B-A2BD-DDE3E44D7315}"/>
    <cellStyle name="Standaard 4 2 4 4 2 2 3 5" xfId="22878" xr:uid="{3984F52D-55F8-4E10-8C99-ABB36CFB4E82}"/>
    <cellStyle name="Standaard 4 2 4 4 2 2 4" xfId="3363" xr:uid="{04C17C3F-5A1D-4EF8-9B6F-90859E61ED45}"/>
    <cellStyle name="Standaard 4 2 4 4 2 2 4 2" xfId="8632" xr:uid="{6188EC22-A5C0-4C1A-BBFB-B0DAE08F5213}"/>
    <cellStyle name="Standaard 4 2 4 4 2 2 4 2 2" xfId="18821" xr:uid="{E63C6563-E048-4C1F-85F2-D024DFB3BF27}"/>
    <cellStyle name="Standaard 4 2 4 4 2 2 4 2 2 2" xfId="39190" xr:uid="{ABBDC513-0C27-45F4-ABE7-6D103106943E}"/>
    <cellStyle name="Standaard 4 2 4 4 2 2 4 2 3" xfId="29006" xr:uid="{43758257-337D-44EF-84A1-413E57C32F0D}"/>
    <cellStyle name="Standaard 4 2 4 4 2 2 4 3" xfId="13541" xr:uid="{3D37D4DF-78A3-4CED-8764-ABDC8D9B43E0}"/>
    <cellStyle name="Standaard 4 2 4 4 2 2 4 3 2" xfId="33910" xr:uid="{93106EF9-D7ED-4964-A31A-07E2FE5F2824}"/>
    <cellStyle name="Standaard 4 2 4 4 2 2 4 4" xfId="23726" xr:uid="{C53587A6-2577-4157-B2AC-64E4A6166B7D}"/>
    <cellStyle name="Standaard 4 2 4 4 2 2 5" xfId="8627" xr:uid="{B0BA6BE4-439C-46E4-B9D8-3737126460A7}"/>
    <cellStyle name="Standaard 4 2 4 4 2 2 5 2" xfId="18816" xr:uid="{791B9B58-3DEE-4B57-87FD-84FE84730987}"/>
    <cellStyle name="Standaard 4 2 4 4 2 2 5 2 2" xfId="39185" xr:uid="{92B09B44-7A67-4F3F-8B52-7A48F91BAA6F}"/>
    <cellStyle name="Standaard 4 2 4 4 2 2 5 3" xfId="29001" xr:uid="{BDD0EB3D-74AB-4618-8BC2-96644BFA7D22}"/>
    <cellStyle name="Standaard 4 2 4 4 2 2 6" xfId="10998" xr:uid="{F42D93C7-9C30-48FD-B54D-D38A837CC453}"/>
    <cellStyle name="Standaard 4 2 4 4 2 2 6 2" xfId="31367" xr:uid="{E7DF51CB-14AC-49AD-9173-617824148448}"/>
    <cellStyle name="Standaard 4 2 4 4 2 2 7" xfId="21183" xr:uid="{9A3FF463-F2FC-4D4A-BC48-0ED14EE96630}"/>
    <cellStyle name="Standaard 4 2 4 4 2 3" xfId="1242" xr:uid="{B1B9993F-67C7-4EC2-8BFD-482C3A6AE376}"/>
    <cellStyle name="Standaard 4 2 4 4 2 3 2" xfId="3787" xr:uid="{699B6B7A-65A0-4294-80D9-45738697B0D8}"/>
    <cellStyle name="Standaard 4 2 4 4 2 3 2 2" xfId="8634" xr:uid="{9334A56E-25C9-4F3C-8254-6EA7EC404A2A}"/>
    <cellStyle name="Standaard 4 2 4 4 2 3 2 2 2" xfId="18823" xr:uid="{2C8F8BAA-81F1-421B-AAAF-EAF1A0A3AA36}"/>
    <cellStyle name="Standaard 4 2 4 4 2 3 2 2 2 2" xfId="39192" xr:uid="{2C768173-B120-48E2-816F-FD65563C72D4}"/>
    <cellStyle name="Standaard 4 2 4 4 2 3 2 2 3" xfId="29008" xr:uid="{1BBBA4E7-9714-4999-BD56-8503DAB5B9CB}"/>
    <cellStyle name="Standaard 4 2 4 4 2 3 2 3" xfId="13965" xr:uid="{AA18D104-3FD8-475B-8684-0A7FE1F82EA4}"/>
    <cellStyle name="Standaard 4 2 4 4 2 3 2 3 2" xfId="34334" xr:uid="{B39D4835-832D-4E83-8026-DB0EDA480D4C}"/>
    <cellStyle name="Standaard 4 2 4 4 2 3 2 4" xfId="24150" xr:uid="{4FF8C0EF-6F0D-4BE6-8812-85A77A09AFD3}"/>
    <cellStyle name="Standaard 4 2 4 4 2 3 3" xfId="8633" xr:uid="{FBB5D30F-D810-4E67-9143-E006E4D91408}"/>
    <cellStyle name="Standaard 4 2 4 4 2 3 3 2" xfId="18822" xr:uid="{B2CEBAD0-2E20-4E83-B7E6-A32CB34D0FEE}"/>
    <cellStyle name="Standaard 4 2 4 4 2 3 3 2 2" xfId="39191" xr:uid="{905C4265-36E3-46B5-882B-5B44A2A540F2}"/>
    <cellStyle name="Standaard 4 2 4 4 2 3 3 3" xfId="29007" xr:uid="{3AE2E5C5-3460-4DC6-9ED9-4B501229B409}"/>
    <cellStyle name="Standaard 4 2 4 4 2 3 4" xfId="11422" xr:uid="{F02501E8-4C39-47C9-90B8-0B741E87DDD5}"/>
    <cellStyle name="Standaard 4 2 4 4 2 3 4 2" xfId="31791" xr:uid="{B35B0BF0-BF8B-4EB3-8206-B547B0E3F689}"/>
    <cellStyle name="Standaard 4 2 4 4 2 3 5" xfId="21607" xr:uid="{75D6F9B1-5C20-47CC-B4EA-8AF268DABE82}"/>
    <cellStyle name="Standaard 4 2 4 4 2 4" xfId="2089" xr:uid="{7279BCAB-1343-4731-9C5B-5AB0B08AFC4D}"/>
    <cellStyle name="Standaard 4 2 4 4 2 4 2" xfId="4634" xr:uid="{C95A7A70-0CC5-437B-993B-CB961E6F8E50}"/>
    <cellStyle name="Standaard 4 2 4 4 2 4 2 2" xfId="8636" xr:uid="{9B933094-807A-4085-AF56-8DFA9F8FA554}"/>
    <cellStyle name="Standaard 4 2 4 4 2 4 2 2 2" xfId="18825" xr:uid="{DDEB96AA-1255-45EC-934D-6200405EFC7A}"/>
    <cellStyle name="Standaard 4 2 4 4 2 4 2 2 2 2" xfId="39194" xr:uid="{407690B9-08B7-4581-B30E-8E0F5ABAE027}"/>
    <cellStyle name="Standaard 4 2 4 4 2 4 2 2 3" xfId="29010" xr:uid="{C235BA3C-5758-4B06-AEEB-F52FF9A517C6}"/>
    <cellStyle name="Standaard 4 2 4 4 2 4 2 3" xfId="14812" xr:uid="{D23249CF-65CC-48D9-881F-ABC366B9D2CD}"/>
    <cellStyle name="Standaard 4 2 4 4 2 4 2 3 2" xfId="35181" xr:uid="{CE587D23-BE28-4737-A03B-A66D25EC8341}"/>
    <cellStyle name="Standaard 4 2 4 4 2 4 2 4" xfId="24997" xr:uid="{9189FF17-B4CD-4C14-A744-0CE71410A1E8}"/>
    <cellStyle name="Standaard 4 2 4 4 2 4 3" xfId="8635" xr:uid="{BDAA8E9E-EEC7-4729-BDC0-B853595BD3E1}"/>
    <cellStyle name="Standaard 4 2 4 4 2 4 3 2" xfId="18824" xr:uid="{02CCDE0E-0D6A-4B9E-AA96-DF872A24F845}"/>
    <cellStyle name="Standaard 4 2 4 4 2 4 3 2 2" xfId="39193" xr:uid="{AD58D572-54FA-44A2-B750-49C0271B7D00}"/>
    <cellStyle name="Standaard 4 2 4 4 2 4 3 3" xfId="29009" xr:uid="{98313AE6-7D23-40A5-9851-FDA3B9506C85}"/>
    <cellStyle name="Standaard 4 2 4 4 2 4 4" xfId="12269" xr:uid="{90674D8C-B119-426D-9B9F-D51C787E35F1}"/>
    <cellStyle name="Standaard 4 2 4 4 2 4 4 2" xfId="32638" xr:uid="{CD6480C2-D088-4A56-925F-8103D20BB4D1}"/>
    <cellStyle name="Standaard 4 2 4 4 2 4 5" xfId="22454" xr:uid="{AA7A7D2C-5AA0-497E-A4AF-1755C37DFA53}"/>
    <cellStyle name="Standaard 4 2 4 4 2 5" xfId="2939" xr:uid="{92A62A74-20BC-4ACF-B79B-7BFA35288B24}"/>
    <cellStyle name="Standaard 4 2 4 4 2 5 2" xfId="8637" xr:uid="{3608E209-DB2B-4069-AC76-C2308921CB9C}"/>
    <cellStyle name="Standaard 4 2 4 4 2 5 2 2" xfId="18826" xr:uid="{5C2B6EC0-A4C8-470F-B299-B928A092EF6C}"/>
    <cellStyle name="Standaard 4 2 4 4 2 5 2 2 2" xfId="39195" xr:uid="{E705D4F6-4B60-4D6A-93C2-B539E54A46CE}"/>
    <cellStyle name="Standaard 4 2 4 4 2 5 2 3" xfId="29011" xr:uid="{E17BAA46-82A2-49F6-AB5B-A2E81A29167D}"/>
    <cellStyle name="Standaard 4 2 4 4 2 5 3" xfId="13117" xr:uid="{A4B84074-4588-4FA0-B019-6C81AF41B1F5}"/>
    <cellStyle name="Standaard 4 2 4 4 2 5 3 2" xfId="33486" xr:uid="{3A3D749A-915A-4263-9E21-0FE97882B362}"/>
    <cellStyle name="Standaard 4 2 4 4 2 5 4" xfId="23302" xr:uid="{F72EB90A-DB16-459A-A535-F5D62E6243EF}"/>
    <cellStyle name="Standaard 4 2 4 4 2 6" xfId="8626" xr:uid="{ED822D91-2C81-4DF8-B238-01D3CE09060E}"/>
    <cellStyle name="Standaard 4 2 4 4 2 6 2" xfId="18815" xr:uid="{7CF00ACB-03E0-420D-A1D4-EDB10830D4B6}"/>
    <cellStyle name="Standaard 4 2 4 4 2 6 2 2" xfId="39184" xr:uid="{3874A029-7076-427E-A5C0-701A6BB2BBEB}"/>
    <cellStyle name="Standaard 4 2 4 4 2 6 3" xfId="29000" xr:uid="{1BB04233-19EE-4B37-866B-E625EE9C9D9B}"/>
    <cellStyle name="Standaard 4 2 4 4 2 7" xfId="10574" xr:uid="{398AE3FF-19B7-4C5B-B142-1CA59B62BE65}"/>
    <cellStyle name="Standaard 4 2 4 4 2 7 2" xfId="30943" xr:uid="{4673326D-F847-4338-8472-A8477CD9EEDD}"/>
    <cellStyle name="Standaard 4 2 4 4 2 8" xfId="20759" xr:uid="{EDAFFBC6-DD73-4419-B56A-3FB51AF6A363}"/>
    <cellStyle name="Standaard 4 2 4 4 3" xfId="479" xr:uid="{EB47B503-1A58-4B02-8B6A-B6D834759F9D}"/>
    <cellStyle name="Standaard 4 2 4 4 3 2" xfId="937" xr:uid="{7BFCBF54-6909-4A00-A3C8-D4CF5F3A98E2}"/>
    <cellStyle name="Standaard 4 2 4 4 3 2 2" xfId="1787" xr:uid="{68AC859B-42DA-4D77-9631-31D7C9BC4CBE}"/>
    <cellStyle name="Standaard 4 2 4 4 3 2 2 2" xfId="4332" xr:uid="{D0F92DC6-B760-4CDA-A761-2F6BDD77E1DC}"/>
    <cellStyle name="Standaard 4 2 4 4 3 2 2 2 2" xfId="8641" xr:uid="{424EB14C-07FC-4B05-A79F-A29262B8F12C}"/>
    <cellStyle name="Standaard 4 2 4 4 3 2 2 2 2 2" xfId="18830" xr:uid="{E725AD08-0332-4E47-BBD7-AD3E061A9BF9}"/>
    <cellStyle name="Standaard 4 2 4 4 3 2 2 2 2 2 2" xfId="39199" xr:uid="{FEF8D56E-DA44-4C69-8AB3-D869064508E0}"/>
    <cellStyle name="Standaard 4 2 4 4 3 2 2 2 2 3" xfId="29015" xr:uid="{E5795877-2F71-4850-84E5-34B132BD3671}"/>
    <cellStyle name="Standaard 4 2 4 4 3 2 2 2 3" xfId="14510" xr:uid="{ADF14AE7-EFA1-4D0C-9C38-1BABAF9E92F9}"/>
    <cellStyle name="Standaard 4 2 4 4 3 2 2 2 3 2" xfId="34879" xr:uid="{904CC9E8-8D93-4264-8124-D4835F5199F5}"/>
    <cellStyle name="Standaard 4 2 4 4 3 2 2 2 4" xfId="24695" xr:uid="{B1AF417E-C58A-4C67-A739-27568BD724B8}"/>
    <cellStyle name="Standaard 4 2 4 4 3 2 2 3" xfId="8640" xr:uid="{A0585867-5DDA-4FDB-899D-CD5F323D4500}"/>
    <cellStyle name="Standaard 4 2 4 4 3 2 2 3 2" xfId="18829" xr:uid="{CE893966-1322-4F66-B25E-CA509E1214E6}"/>
    <cellStyle name="Standaard 4 2 4 4 3 2 2 3 2 2" xfId="39198" xr:uid="{D5F31E74-2A0F-49B2-BD2D-A1FE8C1ED1CF}"/>
    <cellStyle name="Standaard 4 2 4 4 3 2 2 3 3" xfId="29014" xr:uid="{7D2B1F7A-B2D9-4A75-B23D-A02869C7BDDA}"/>
    <cellStyle name="Standaard 4 2 4 4 3 2 2 4" xfId="11967" xr:uid="{D12F4BBB-4253-4EE8-9D67-AF79C1D1F407}"/>
    <cellStyle name="Standaard 4 2 4 4 3 2 2 4 2" xfId="32336" xr:uid="{16FA6B1F-CA9B-47A7-B7E0-5EB889FADD06}"/>
    <cellStyle name="Standaard 4 2 4 4 3 2 2 5" xfId="22152" xr:uid="{95FF07DB-86A9-4A9A-9557-BC50841FAEE3}"/>
    <cellStyle name="Standaard 4 2 4 4 3 2 3" xfId="2634" xr:uid="{A8D1705D-FF84-4B9E-9A8D-5565302C66AA}"/>
    <cellStyle name="Standaard 4 2 4 4 3 2 3 2" xfId="5179" xr:uid="{A0350A18-6976-474E-BFA9-79D0BF59F158}"/>
    <cellStyle name="Standaard 4 2 4 4 3 2 3 2 2" xfId="8643" xr:uid="{1D26CD2C-9F6E-4674-8A9D-1F0134D4E446}"/>
    <cellStyle name="Standaard 4 2 4 4 3 2 3 2 2 2" xfId="18832" xr:uid="{19FE966B-B0A5-45B2-93FC-1277AFA372A5}"/>
    <cellStyle name="Standaard 4 2 4 4 3 2 3 2 2 2 2" xfId="39201" xr:uid="{D797F80B-BBB7-448C-9685-F2A7267E9095}"/>
    <cellStyle name="Standaard 4 2 4 4 3 2 3 2 2 3" xfId="29017" xr:uid="{93DCC59B-7D8C-4363-B6E1-8D392437DBDA}"/>
    <cellStyle name="Standaard 4 2 4 4 3 2 3 2 3" xfId="15357" xr:uid="{BB300071-B7B3-4489-8E80-44276D3D9097}"/>
    <cellStyle name="Standaard 4 2 4 4 3 2 3 2 3 2" xfId="35726" xr:uid="{F097B8C2-9F15-4B95-B158-A91305EF5FDD}"/>
    <cellStyle name="Standaard 4 2 4 4 3 2 3 2 4" xfId="25542" xr:uid="{DFEEBF7C-C49F-45A2-9FB9-CCE0AA391631}"/>
    <cellStyle name="Standaard 4 2 4 4 3 2 3 3" xfId="8642" xr:uid="{8EEAAC9C-7B6C-4414-982E-F78F5F377CBE}"/>
    <cellStyle name="Standaard 4 2 4 4 3 2 3 3 2" xfId="18831" xr:uid="{6ADC55A9-A1AF-4297-B7D5-1E1D145A96DB}"/>
    <cellStyle name="Standaard 4 2 4 4 3 2 3 3 2 2" xfId="39200" xr:uid="{7C4CD45D-848C-4D5A-95FC-C1AD471CC793}"/>
    <cellStyle name="Standaard 4 2 4 4 3 2 3 3 3" xfId="29016" xr:uid="{69249E54-4F25-4152-82FC-27C873875762}"/>
    <cellStyle name="Standaard 4 2 4 4 3 2 3 4" xfId="12814" xr:uid="{F8E68491-4188-43A6-93C7-BAFFFC7EFE76}"/>
    <cellStyle name="Standaard 4 2 4 4 3 2 3 4 2" xfId="33183" xr:uid="{9E5B4954-FF96-408D-977C-904E0F0AF517}"/>
    <cellStyle name="Standaard 4 2 4 4 3 2 3 5" xfId="22999" xr:uid="{BC9173BE-C4F5-4E81-AFEA-2D3614ABFCCE}"/>
    <cellStyle name="Standaard 4 2 4 4 3 2 4" xfId="3484" xr:uid="{DDB67870-2190-4B66-95AB-3FDF7D43AAE4}"/>
    <cellStyle name="Standaard 4 2 4 4 3 2 4 2" xfId="8644" xr:uid="{56DC2C8C-13B8-4068-BB0C-E17A3448BC24}"/>
    <cellStyle name="Standaard 4 2 4 4 3 2 4 2 2" xfId="18833" xr:uid="{43A2355C-EB50-4BA1-AA7A-97F23FE1012E}"/>
    <cellStyle name="Standaard 4 2 4 4 3 2 4 2 2 2" xfId="39202" xr:uid="{2D9EB56D-8159-48C4-8A72-6684D0598A85}"/>
    <cellStyle name="Standaard 4 2 4 4 3 2 4 2 3" xfId="29018" xr:uid="{602A9493-CF88-4163-83BB-FA5FAC80DBA6}"/>
    <cellStyle name="Standaard 4 2 4 4 3 2 4 3" xfId="13662" xr:uid="{B0DC407D-F7E0-4AE7-868E-F9375957E680}"/>
    <cellStyle name="Standaard 4 2 4 4 3 2 4 3 2" xfId="34031" xr:uid="{F159CDB6-7D70-46FF-9FD9-BE65052C220D}"/>
    <cellStyle name="Standaard 4 2 4 4 3 2 4 4" xfId="23847" xr:uid="{D091128E-D096-4F41-9522-365712192A05}"/>
    <cellStyle name="Standaard 4 2 4 4 3 2 5" xfId="8639" xr:uid="{B4CBD175-146D-4630-A88E-3906DB6751F6}"/>
    <cellStyle name="Standaard 4 2 4 4 3 2 5 2" xfId="18828" xr:uid="{ACEC5E21-4731-4E34-B837-F2DC3F521BE2}"/>
    <cellStyle name="Standaard 4 2 4 4 3 2 5 2 2" xfId="39197" xr:uid="{28E6EB0D-56B9-437A-ACC9-7FD66D92A3C9}"/>
    <cellStyle name="Standaard 4 2 4 4 3 2 5 3" xfId="29013" xr:uid="{95D4B15F-7FE2-4825-A35D-606D8E723612}"/>
    <cellStyle name="Standaard 4 2 4 4 3 2 6" xfId="11119" xr:uid="{66CDCCF6-DBDA-426E-ACE4-B207C61F7AFF}"/>
    <cellStyle name="Standaard 4 2 4 4 3 2 6 2" xfId="31488" xr:uid="{D4224CE6-8B96-4BA0-841B-35AED0C09BD8}"/>
    <cellStyle name="Standaard 4 2 4 4 3 2 7" xfId="21304" xr:uid="{10E7E00B-ADED-456A-8766-5000188E4BC8}"/>
    <cellStyle name="Standaard 4 2 4 4 3 3" xfId="1363" xr:uid="{3EE63972-870C-449E-96CC-14E3629BCC2B}"/>
    <cellStyle name="Standaard 4 2 4 4 3 3 2" xfId="3908" xr:uid="{48892534-C541-48E7-8C2A-6A6C77E272F5}"/>
    <cellStyle name="Standaard 4 2 4 4 3 3 2 2" xfId="8646" xr:uid="{0E163C23-8C86-4DBE-901B-1006306AB664}"/>
    <cellStyle name="Standaard 4 2 4 4 3 3 2 2 2" xfId="18835" xr:uid="{E127A1B4-AB00-47C6-9B11-50A17AF63F9F}"/>
    <cellStyle name="Standaard 4 2 4 4 3 3 2 2 2 2" xfId="39204" xr:uid="{DEE042E4-3685-40BE-B2C2-8F5807C72B42}"/>
    <cellStyle name="Standaard 4 2 4 4 3 3 2 2 3" xfId="29020" xr:uid="{BE5D01C5-C498-4633-B6EE-8EFF314AF789}"/>
    <cellStyle name="Standaard 4 2 4 4 3 3 2 3" xfId="14086" xr:uid="{EB6EDD95-F95F-4CEC-BE60-A5662CE07DFF}"/>
    <cellStyle name="Standaard 4 2 4 4 3 3 2 3 2" xfId="34455" xr:uid="{3C419154-1D8D-4F7B-8FFB-E191EE2991CE}"/>
    <cellStyle name="Standaard 4 2 4 4 3 3 2 4" xfId="24271" xr:uid="{0BB52696-195D-4A14-8EB0-FAB1299BB6FD}"/>
    <cellStyle name="Standaard 4 2 4 4 3 3 3" xfId="8645" xr:uid="{B10B4850-1505-4593-800D-EFF353BFEB39}"/>
    <cellStyle name="Standaard 4 2 4 4 3 3 3 2" xfId="18834" xr:uid="{D5BBB371-6B16-49D2-9B51-0CA84536AE2A}"/>
    <cellStyle name="Standaard 4 2 4 4 3 3 3 2 2" xfId="39203" xr:uid="{AFE55B9A-9E12-4EB6-B876-ACBEBF97CC62}"/>
    <cellStyle name="Standaard 4 2 4 4 3 3 3 3" xfId="29019" xr:uid="{450817BC-7A1D-4073-A8CD-656487A29AD6}"/>
    <cellStyle name="Standaard 4 2 4 4 3 3 4" xfId="11543" xr:uid="{28BAF640-D7D3-4CE2-8A9C-C862842EA59F}"/>
    <cellStyle name="Standaard 4 2 4 4 3 3 4 2" xfId="31912" xr:uid="{B3F6AFC5-67D6-45AC-9929-54C4C3562965}"/>
    <cellStyle name="Standaard 4 2 4 4 3 3 5" xfId="21728" xr:uid="{9FF24E61-6594-423A-B9C4-E7EBEE67D1C7}"/>
    <cellStyle name="Standaard 4 2 4 4 3 4" xfId="2210" xr:uid="{7B0E4792-EC44-4935-A794-B8D492A60402}"/>
    <cellStyle name="Standaard 4 2 4 4 3 4 2" xfId="4755" xr:uid="{E2026B54-6EF1-4689-8C80-17556DF89503}"/>
    <cellStyle name="Standaard 4 2 4 4 3 4 2 2" xfId="8648" xr:uid="{EC8C128D-DD58-4FAB-BE11-EEBD019FBE21}"/>
    <cellStyle name="Standaard 4 2 4 4 3 4 2 2 2" xfId="18837" xr:uid="{EE84E50F-EF48-4215-AF63-3503E31A940F}"/>
    <cellStyle name="Standaard 4 2 4 4 3 4 2 2 2 2" xfId="39206" xr:uid="{8CF02D44-897A-4D5E-856D-0BF613E6244E}"/>
    <cellStyle name="Standaard 4 2 4 4 3 4 2 2 3" xfId="29022" xr:uid="{D48AE674-1B7C-4A1C-909C-22D8665272A5}"/>
    <cellStyle name="Standaard 4 2 4 4 3 4 2 3" xfId="14933" xr:uid="{78938E8B-E29D-4F9C-848A-6DAADB7DAAAC}"/>
    <cellStyle name="Standaard 4 2 4 4 3 4 2 3 2" xfId="35302" xr:uid="{AAB48F65-3AEF-4DE1-ADCF-0F4524FCDEEA}"/>
    <cellStyle name="Standaard 4 2 4 4 3 4 2 4" xfId="25118" xr:uid="{CFBD436E-5BD2-4BC1-8F5F-FEE66CCE003F}"/>
    <cellStyle name="Standaard 4 2 4 4 3 4 3" xfId="8647" xr:uid="{130D3C4D-9973-485E-8D1B-E1398A08B9E7}"/>
    <cellStyle name="Standaard 4 2 4 4 3 4 3 2" xfId="18836" xr:uid="{2C9F0E6D-AFEA-4F4C-A9C3-3E2FE21F3EE4}"/>
    <cellStyle name="Standaard 4 2 4 4 3 4 3 2 2" xfId="39205" xr:uid="{F722C16D-7B1C-48E6-97B3-7F381D71B2B8}"/>
    <cellStyle name="Standaard 4 2 4 4 3 4 3 3" xfId="29021" xr:uid="{83FACACE-33DA-4659-91CD-2F93D2875A1F}"/>
    <cellStyle name="Standaard 4 2 4 4 3 4 4" xfId="12390" xr:uid="{5C191725-4304-4FA2-8791-4D2EB7DB3B30}"/>
    <cellStyle name="Standaard 4 2 4 4 3 4 4 2" xfId="32759" xr:uid="{2DB309E7-2F61-459F-B8D4-1F94B953FFF8}"/>
    <cellStyle name="Standaard 4 2 4 4 3 4 5" xfId="22575" xr:uid="{116CD200-9E45-45C0-9981-CAE2323687A3}"/>
    <cellStyle name="Standaard 4 2 4 4 3 5" xfId="3060" xr:uid="{62E0A22C-C19E-49B9-8632-E8F01AB45326}"/>
    <cellStyle name="Standaard 4 2 4 4 3 5 2" xfId="8649" xr:uid="{1F99436A-41A4-4960-B9C8-8CA29D03B6BE}"/>
    <cellStyle name="Standaard 4 2 4 4 3 5 2 2" xfId="18838" xr:uid="{8D77F416-5974-4D29-90B8-81B263816A38}"/>
    <cellStyle name="Standaard 4 2 4 4 3 5 2 2 2" xfId="39207" xr:uid="{95BD8B70-2520-4D5C-B2E7-F3D2EEDE8516}"/>
    <cellStyle name="Standaard 4 2 4 4 3 5 2 3" xfId="29023" xr:uid="{39511004-E5F3-44C1-85DC-17B0E798F68E}"/>
    <cellStyle name="Standaard 4 2 4 4 3 5 3" xfId="13238" xr:uid="{55A1C01D-1D8E-4895-9A4B-5F231C74204C}"/>
    <cellStyle name="Standaard 4 2 4 4 3 5 3 2" xfId="33607" xr:uid="{4C2BA01C-65A1-4028-8EC8-A0F9F07547E4}"/>
    <cellStyle name="Standaard 4 2 4 4 3 5 4" xfId="23423" xr:uid="{697CF4D3-95B7-416E-8118-A398E837E830}"/>
    <cellStyle name="Standaard 4 2 4 4 3 6" xfId="8638" xr:uid="{D5929CA0-51B6-4D96-A1D6-C047D3FE9D45}"/>
    <cellStyle name="Standaard 4 2 4 4 3 6 2" xfId="18827" xr:uid="{44B4861A-7151-49C9-A99D-494681A25258}"/>
    <cellStyle name="Standaard 4 2 4 4 3 6 2 2" xfId="39196" xr:uid="{322AB0D9-140C-4395-98F1-7F247FD8E7C1}"/>
    <cellStyle name="Standaard 4 2 4 4 3 6 3" xfId="29012" xr:uid="{2BC2A95F-9995-4D01-B2EE-D7CCA16E41F7}"/>
    <cellStyle name="Standaard 4 2 4 4 3 7" xfId="10695" xr:uid="{1C9224E4-F62F-456A-8187-669BE998F1DF}"/>
    <cellStyle name="Standaard 4 2 4 4 3 7 2" xfId="31064" xr:uid="{43B67996-426E-4CFD-A443-77CE9F07C93A}"/>
    <cellStyle name="Standaard 4 2 4 4 3 8" xfId="20880" xr:uid="{C7E4FDE5-92C4-459B-9676-97E5764922E0}"/>
    <cellStyle name="Standaard 4 2 4 4 4" xfId="682" xr:uid="{1358A1E9-C28B-4EF9-A23A-7FE7D2C953CF}"/>
    <cellStyle name="Standaard 4 2 4 4 4 2" xfId="1532" xr:uid="{3767764E-6DF5-4BED-B54E-37FD6C124896}"/>
    <cellStyle name="Standaard 4 2 4 4 4 2 2" xfId="4077" xr:uid="{F7C47C27-13F0-4DB6-88AD-77331644E304}"/>
    <cellStyle name="Standaard 4 2 4 4 4 2 2 2" xfId="8652" xr:uid="{B4301099-4027-4F1D-BA2E-1C972465AC9E}"/>
    <cellStyle name="Standaard 4 2 4 4 4 2 2 2 2" xfId="18841" xr:uid="{511312F6-9B68-45CB-A049-E21EED5A5A11}"/>
    <cellStyle name="Standaard 4 2 4 4 4 2 2 2 2 2" xfId="39210" xr:uid="{BCCE918C-A8FA-49DE-8687-6FEE8A54A74C}"/>
    <cellStyle name="Standaard 4 2 4 4 4 2 2 2 3" xfId="29026" xr:uid="{AE5E0F16-569D-4377-AB21-CBAD34225EDD}"/>
    <cellStyle name="Standaard 4 2 4 4 4 2 2 3" xfId="14255" xr:uid="{29E721BD-E1A4-4412-A1AF-01E05F2C27A8}"/>
    <cellStyle name="Standaard 4 2 4 4 4 2 2 3 2" xfId="34624" xr:uid="{0D725DDD-FE7C-4684-8DA2-8D0FFD7C9019}"/>
    <cellStyle name="Standaard 4 2 4 4 4 2 2 4" xfId="24440" xr:uid="{7A9EF90E-0AD3-4CAE-B2D4-7B582C063482}"/>
    <cellStyle name="Standaard 4 2 4 4 4 2 3" xfId="8651" xr:uid="{F1E036BE-3477-4F04-BE2B-9DD4055ED436}"/>
    <cellStyle name="Standaard 4 2 4 4 4 2 3 2" xfId="18840" xr:uid="{038BC0DD-E603-4449-9802-1CF60586D262}"/>
    <cellStyle name="Standaard 4 2 4 4 4 2 3 2 2" xfId="39209" xr:uid="{2054C486-F398-49F2-9A8C-63EC4CC82FDB}"/>
    <cellStyle name="Standaard 4 2 4 4 4 2 3 3" xfId="29025" xr:uid="{25545F83-A6F2-44EC-A1F2-739BA8622E97}"/>
    <cellStyle name="Standaard 4 2 4 4 4 2 4" xfId="11712" xr:uid="{576A8201-8375-4EE2-9A14-35CA6E4427A5}"/>
    <cellStyle name="Standaard 4 2 4 4 4 2 4 2" xfId="32081" xr:uid="{0A5D526F-14BD-420D-B965-AE4CE3DF6FAF}"/>
    <cellStyle name="Standaard 4 2 4 4 4 2 5" xfId="21897" xr:uid="{AD0D7198-316B-4D2B-A474-4B1DBFF9AAF5}"/>
    <cellStyle name="Standaard 4 2 4 4 4 3" xfId="2379" xr:uid="{B3BBDA11-905F-436E-B3C5-2C2DBAD72997}"/>
    <cellStyle name="Standaard 4 2 4 4 4 3 2" xfId="4924" xr:uid="{B557DE4B-25B7-49CC-9930-4F7A302D9068}"/>
    <cellStyle name="Standaard 4 2 4 4 4 3 2 2" xfId="8654" xr:uid="{A593C988-834E-40ED-B810-D1392E8317A3}"/>
    <cellStyle name="Standaard 4 2 4 4 4 3 2 2 2" xfId="18843" xr:uid="{28754E27-3DEA-41BC-B055-A38B9F5B4364}"/>
    <cellStyle name="Standaard 4 2 4 4 4 3 2 2 2 2" xfId="39212" xr:uid="{9E5D12DE-5FB5-469B-87CA-3FC6F866F852}"/>
    <cellStyle name="Standaard 4 2 4 4 4 3 2 2 3" xfId="29028" xr:uid="{685EFAED-48EE-4EDE-9283-3B6A1E4FF27E}"/>
    <cellStyle name="Standaard 4 2 4 4 4 3 2 3" xfId="15102" xr:uid="{C119F746-BD1B-4641-8C5A-4A165B87F641}"/>
    <cellStyle name="Standaard 4 2 4 4 4 3 2 3 2" xfId="35471" xr:uid="{C8265594-6FAD-4CFC-A407-6A8FBE39B7CD}"/>
    <cellStyle name="Standaard 4 2 4 4 4 3 2 4" xfId="25287" xr:uid="{8FFD447C-0933-4AA4-95C7-60EB1BEDD6E0}"/>
    <cellStyle name="Standaard 4 2 4 4 4 3 3" xfId="8653" xr:uid="{2136CE4C-E701-4A13-9FAC-020494A1664B}"/>
    <cellStyle name="Standaard 4 2 4 4 4 3 3 2" xfId="18842" xr:uid="{2D9244F0-E470-4268-B518-54A32C7ADC09}"/>
    <cellStyle name="Standaard 4 2 4 4 4 3 3 2 2" xfId="39211" xr:uid="{255DC4AB-57CC-4111-A4EF-2DE4344A74D4}"/>
    <cellStyle name="Standaard 4 2 4 4 4 3 3 3" xfId="29027" xr:uid="{56D4EF6D-1B86-48CA-A4BC-50927F0452C4}"/>
    <cellStyle name="Standaard 4 2 4 4 4 3 4" xfId="12559" xr:uid="{1750081E-6688-4091-8C9F-E87A2BA2E0C3}"/>
    <cellStyle name="Standaard 4 2 4 4 4 3 4 2" xfId="32928" xr:uid="{06C0B50C-9B83-4990-90B8-A5D1A9C85CC2}"/>
    <cellStyle name="Standaard 4 2 4 4 4 3 5" xfId="22744" xr:uid="{766F25BB-29FB-476A-8F56-2CFA4B623EC4}"/>
    <cellStyle name="Standaard 4 2 4 4 4 4" xfId="3229" xr:uid="{8B0E3F84-563E-4229-A696-064D007F5A7D}"/>
    <cellStyle name="Standaard 4 2 4 4 4 4 2" xfId="8655" xr:uid="{3E87D834-0B66-4FBB-9438-539C3BCC68B4}"/>
    <cellStyle name="Standaard 4 2 4 4 4 4 2 2" xfId="18844" xr:uid="{6B2D1F7F-86FD-4347-BE5B-BC7D884EFEEF}"/>
    <cellStyle name="Standaard 4 2 4 4 4 4 2 2 2" xfId="39213" xr:uid="{DB8CE8F7-2F70-4213-A9A1-503560E9D9E1}"/>
    <cellStyle name="Standaard 4 2 4 4 4 4 2 3" xfId="29029" xr:uid="{98B3FC86-B38B-4C6D-A34D-FB8DB4FA3687}"/>
    <cellStyle name="Standaard 4 2 4 4 4 4 3" xfId="13407" xr:uid="{37DDABA4-F3D9-4B20-B4B7-B49D9FE762B5}"/>
    <cellStyle name="Standaard 4 2 4 4 4 4 3 2" xfId="33776" xr:uid="{E0635581-3FA7-421D-A23F-FDDB8EBC7A8A}"/>
    <cellStyle name="Standaard 4 2 4 4 4 4 4" xfId="23592" xr:uid="{3AF8CF43-C2AE-4D89-A93E-C227108C7479}"/>
    <cellStyle name="Standaard 4 2 4 4 4 5" xfId="8650" xr:uid="{0CD00A23-02CC-4DD7-9BDF-A6FFB7FDA525}"/>
    <cellStyle name="Standaard 4 2 4 4 4 5 2" xfId="18839" xr:uid="{6EDF13CD-AAD5-4578-A0C2-D883D12EA938}"/>
    <cellStyle name="Standaard 4 2 4 4 4 5 2 2" xfId="39208" xr:uid="{0D592076-D5C2-4182-9186-CB9D948975EF}"/>
    <cellStyle name="Standaard 4 2 4 4 4 5 3" xfId="29024" xr:uid="{A7D88E1A-C5B9-4EBE-BE98-71537074B1E7}"/>
    <cellStyle name="Standaard 4 2 4 4 4 6" xfId="10864" xr:uid="{CAA111C7-C2E6-463E-BFE3-01D9602D2D99}"/>
    <cellStyle name="Standaard 4 2 4 4 4 6 2" xfId="31233" xr:uid="{0B99AC18-FBC9-42D9-B659-041591DE1917}"/>
    <cellStyle name="Standaard 4 2 4 4 4 7" xfId="21049" xr:uid="{62DAB75D-8BEF-4573-A470-943955209AAA}"/>
    <cellStyle name="Standaard 4 2 4 4 5" xfId="1108" xr:uid="{FEAC119F-2C63-4892-A50C-7C59F01A0511}"/>
    <cellStyle name="Standaard 4 2 4 4 5 2" xfId="3653" xr:uid="{95E075FF-7AC8-4B28-99D1-317DF3B4B2CB}"/>
    <cellStyle name="Standaard 4 2 4 4 5 2 2" xfId="8657" xr:uid="{032608DB-0B2E-4223-9008-C4EFF1109067}"/>
    <cellStyle name="Standaard 4 2 4 4 5 2 2 2" xfId="18846" xr:uid="{75A70B11-B6B4-41FD-8254-BD2BA0213DD4}"/>
    <cellStyle name="Standaard 4 2 4 4 5 2 2 2 2" xfId="39215" xr:uid="{EE515C59-AAEF-42BA-85C0-51F9C2A33188}"/>
    <cellStyle name="Standaard 4 2 4 4 5 2 2 3" xfId="29031" xr:uid="{A6C8C001-72E7-4B50-A154-964D42AA5ED3}"/>
    <cellStyle name="Standaard 4 2 4 4 5 2 3" xfId="13831" xr:uid="{513C7E9E-C7AD-4A2F-A011-17ED8EC12C15}"/>
    <cellStyle name="Standaard 4 2 4 4 5 2 3 2" xfId="34200" xr:uid="{0CCBF4EE-66C3-41CF-9C69-9C3FE4A79F89}"/>
    <cellStyle name="Standaard 4 2 4 4 5 2 4" xfId="24016" xr:uid="{A0FFB6F8-541E-4667-919F-06B35A0C1347}"/>
    <cellStyle name="Standaard 4 2 4 4 5 3" xfId="8656" xr:uid="{3DFB2C50-18ED-4399-B2F6-E22282D1ABB0}"/>
    <cellStyle name="Standaard 4 2 4 4 5 3 2" xfId="18845" xr:uid="{99DCD7D4-454A-46AA-B7AC-A3AD4390BBCE}"/>
    <cellStyle name="Standaard 4 2 4 4 5 3 2 2" xfId="39214" xr:uid="{C5B86845-6483-4998-B028-7C23401657A4}"/>
    <cellStyle name="Standaard 4 2 4 4 5 3 3" xfId="29030" xr:uid="{333BF18A-0A20-4D4F-9ACA-94335B55867A}"/>
    <cellStyle name="Standaard 4 2 4 4 5 4" xfId="11288" xr:uid="{07DAF809-77F3-476E-B520-0FE7388F55B7}"/>
    <cellStyle name="Standaard 4 2 4 4 5 4 2" xfId="31657" xr:uid="{24D1CBDF-7ADA-4E21-A2D8-6A9347E8DC98}"/>
    <cellStyle name="Standaard 4 2 4 4 5 5" xfId="21473" xr:uid="{93556E87-8E6B-4078-8365-D9AB70D809CC}"/>
    <cellStyle name="Standaard 4 2 4 4 6" xfId="1955" xr:uid="{948B0DAD-08F1-46CB-88FE-6E09CB5FB315}"/>
    <cellStyle name="Standaard 4 2 4 4 6 2" xfId="4500" xr:uid="{7FB56412-5590-40B3-A709-E82B29D00A9F}"/>
    <cellStyle name="Standaard 4 2 4 4 6 2 2" xfId="8659" xr:uid="{8ECAC5D0-EED0-432F-A1B4-D533DFC389EB}"/>
    <cellStyle name="Standaard 4 2 4 4 6 2 2 2" xfId="18848" xr:uid="{ACC2C9CC-99E0-4FC7-BF0E-59B8B622B183}"/>
    <cellStyle name="Standaard 4 2 4 4 6 2 2 2 2" xfId="39217" xr:uid="{DA2132EB-4481-4423-8162-9054D46E15AC}"/>
    <cellStyle name="Standaard 4 2 4 4 6 2 2 3" xfId="29033" xr:uid="{5922B133-BAF2-4FF7-A16F-3E6CD2D3BA54}"/>
    <cellStyle name="Standaard 4 2 4 4 6 2 3" xfId="14678" xr:uid="{A67F76C5-9425-4181-9A23-2023A41376D0}"/>
    <cellStyle name="Standaard 4 2 4 4 6 2 3 2" xfId="35047" xr:uid="{D5AC8204-3062-4E0A-8995-0C57B8D619F6}"/>
    <cellStyle name="Standaard 4 2 4 4 6 2 4" xfId="24863" xr:uid="{2FDFF833-8116-4E5A-A7FD-9B58472FBACB}"/>
    <cellStyle name="Standaard 4 2 4 4 6 3" xfId="8658" xr:uid="{084F140F-679B-4CEE-AC9D-AD148B2E213B}"/>
    <cellStyle name="Standaard 4 2 4 4 6 3 2" xfId="18847" xr:uid="{615DB4B5-952C-4583-B83E-BF76ECD6EA88}"/>
    <cellStyle name="Standaard 4 2 4 4 6 3 2 2" xfId="39216" xr:uid="{71305392-3AB8-4AD1-B05B-C4F66A62DF42}"/>
    <cellStyle name="Standaard 4 2 4 4 6 3 3" xfId="29032" xr:uid="{25AB20F3-5ED6-4D39-A53B-F1F2EE75556B}"/>
    <cellStyle name="Standaard 4 2 4 4 6 4" xfId="12135" xr:uid="{045A81B8-6864-45C6-AF84-B2202C091698}"/>
    <cellStyle name="Standaard 4 2 4 4 6 4 2" xfId="32504" xr:uid="{9E4C2AEF-F915-4C4A-91C4-71E9727DAD98}"/>
    <cellStyle name="Standaard 4 2 4 4 6 5" xfId="22320" xr:uid="{72788133-6D8D-41FC-9E89-F238778ED1F8}"/>
    <cellStyle name="Standaard 4 2 4 4 7" xfId="2805" xr:uid="{4C9BAF41-F7C1-4B7D-A425-1300FFEF6D8F}"/>
    <cellStyle name="Standaard 4 2 4 4 7 2" xfId="8660" xr:uid="{1399ABA8-6E3D-49E7-AF74-F431904BCCD9}"/>
    <cellStyle name="Standaard 4 2 4 4 7 2 2" xfId="18849" xr:uid="{4B1BEAF8-49B6-4637-93B1-919B7ED14480}"/>
    <cellStyle name="Standaard 4 2 4 4 7 2 2 2" xfId="39218" xr:uid="{C0E8B3C0-AF89-4932-B6EA-86E3C8B52A20}"/>
    <cellStyle name="Standaard 4 2 4 4 7 2 3" xfId="29034" xr:uid="{09BE38FB-2A99-49E5-9899-D1DA735AC621}"/>
    <cellStyle name="Standaard 4 2 4 4 7 3" xfId="12983" xr:uid="{24454EAC-5C2D-4A59-9423-ECBCA7CB3C46}"/>
    <cellStyle name="Standaard 4 2 4 4 7 3 2" xfId="33352" xr:uid="{7A7FF390-ECBF-45DE-AB8E-34789D4F2086}"/>
    <cellStyle name="Standaard 4 2 4 4 7 4" xfId="23168" xr:uid="{655B5D6D-26A2-44BA-BD9F-3D8CEBE7B3FA}"/>
    <cellStyle name="Standaard 4 2 4 4 8" xfId="8625" xr:uid="{66C6BA05-BCE3-4905-AA52-1C14EEF79884}"/>
    <cellStyle name="Standaard 4 2 4 4 8 2" xfId="18814" xr:uid="{CB7FB376-1E26-42BC-B173-76B9B9F14A26}"/>
    <cellStyle name="Standaard 4 2 4 4 8 2 2" xfId="39183" xr:uid="{1E95B6E6-3DD9-4C75-82EF-EDA6B557261C}"/>
    <cellStyle name="Standaard 4 2 4 4 8 3" xfId="28999" xr:uid="{07A8C124-FB26-406A-A64A-4DD47469414F}"/>
    <cellStyle name="Standaard 4 2 4 4 9" xfId="10440" xr:uid="{7846EEA9-1268-4A57-9A1B-921218A269DF}"/>
    <cellStyle name="Standaard 4 2 4 4 9 2" xfId="30809" xr:uid="{62151CA5-BCB6-4517-A311-99118F021B72}"/>
    <cellStyle name="Standaard 4 2 4 5" xfId="192" xr:uid="{2FF2C538-5504-42D7-A918-C53089A76C51}"/>
    <cellStyle name="Standaard 4 2 4 5 2" xfId="750" xr:uid="{F3D224F6-2206-4833-96EB-714FD288D347}"/>
    <cellStyle name="Standaard 4 2 4 5 2 2" xfId="1600" xr:uid="{EEC69F43-879F-459B-BED3-8BE70144DE7F}"/>
    <cellStyle name="Standaard 4 2 4 5 2 2 2" xfId="4145" xr:uid="{0EE840A8-9CCA-4CAE-B5BB-CD5296E35D98}"/>
    <cellStyle name="Standaard 4 2 4 5 2 2 2 2" xfId="8664" xr:uid="{D6F6D3E0-0837-477D-8950-DF3A0BB7BF26}"/>
    <cellStyle name="Standaard 4 2 4 5 2 2 2 2 2" xfId="18853" xr:uid="{FBD78491-A0D7-4F9A-8691-26234C3E1608}"/>
    <cellStyle name="Standaard 4 2 4 5 2 2 2 2 2 2" xfId="39222" xr:uid="{B3C2C72E-84E7-43E3-8C12-43B22BD74241}"/>
    <cellStyle name="Standaard 4 2 4 5 2 2 2 2 3" xfId="29038" xr:uid="{6DA30B6F-60ED-4D3D-9587-6765A762AD3B}"/>
    <cellStyle name="Standaard 4 2 4 5 2 2 2 3" xfId="14323" xr:uid="{C47DCC72-EF6E-4A1E-8A87-6B3DF4153DA7}"/>
    <cellStyle name="Standaard 4 2 4 5 2 2 2 3 2" xfId="34692" xr:uid="{9B4DF92F-3314-4612-BF83-8966778E22D4}"/>
    <cellStyle name="Standaard 4 2 4 5 2 2 2 4" xfId="24508" xr:uid="{5FD8B3BD-9848-477C-A946-77FC81522C9F}"/>
    <cellStyle name="Standaard 4 2 4 5 2 2 3" xfId="8663" xr:uid="{CAB24808-82C4-4638-A23C-E4EAD37A5227}"/>
    <cellStyle name="Standaard 4 2 4 5 2 2 3 2" xfId="18852" xr:uid="{18F8D2E4-1075-4E20-AAEB-FC2D10F747B8}"/>
    <cellStyle name="Standaard 4 2 4 5 2 2 3 2 2" xfId="39221" xr:uid="{AE3AD1AB-452B-419B-8C1A-AABB130AD368}"/>
    <cellStyle name="Standaard 4 2 4 5 2 2 3 3" xfId="29037" xr:uid="{717316D0-F38D-4499-AF26-9663EEF0096F}"/>
    <cellStyle name="Standaard 4 2 4 5 2 2 4" xfId="11780" xr:uid="{689D7E3E-BEEE-4284-B3A4-432D06B161E0}"/>
    <cellStyle name="Standaard 4 2 4 5 2 2 4 2" xfId="32149" xr:uid="{63658424-47B8-4EE0-B5FD-624E177BB5E7}"/>
    <cellStyle name="Standaard 4 2 4 5 2 2 5" xfId="21965" xr:uid="{050DC764-E1A5-4E9D-A88D-CC5790DBFD35}"/>
    <cellStyle name="Standaard 4 2 4 5 2 3" xfId="2447" xr:uid="{3DD2D0C0-F88A-40A5-B747-1AD1C885D384}"/>
    <cellStyle name="Standaard 4 2 4 5 2 3 2" xfId="4992" xr:uid="{F107C8CD-CED1-4ED6-B553-94D89226E8AA}"/>
    <cellStyle name="Standaard 4 2 4 5 2 3 2 2" xfId="8666" xr:uid="{24929B24-CA15-416F-9844-459F90EA23C7}"/>
    <cellStyle name="Standaard 4 2 4 5 2 3 2 2 2" xfId="18855" xr:uid="{82B37B19-7B63-4705-B3F5-2EEC41B43B50}"/>
    <cellStyle name="Standaard 4 2 4 5 2 3 2 2 2 2" xfId="39224" xr:uid="{CC7D3328-0B8B-4C42-8BFC-AAEE501EEF2E}"/>
    <cellStyle name="Standaard 4 2 4 5 2 3 2 2 3" xfId="29040" xr:uid="{6E413BE7-C8D1-4B2C-8F58-94C7C36400A3}"/>
    <cellStyle name="Standaard 4 2 4 5 2 3 2 3" xfId="15170" xr:uid="{C58690A3-F7EA-4845-B742-B1CEC59BD687}"/>
    <cellStyle name="Standaard 4 2 4 5 2 3 2 3 2" xfId="35539" xr:uid="{9AA3B7EF-C803-43A7-B20A-E66AE42C7605}"/>
    <cellStyle name="Standaard 4 2 4 5 2 3 2 4" xfId="25355" xr:uid="{AA966955-E44D-45E8-9435-4CB4BCD6C6B2}"/>
    <cellStyle name="Standaard 4 2 4 5 2 3 3" xfId="8665" xr:uid="{E1B4C222-BC4A-4E11-ACF5-8ED7D6E8BCAA}"/>
    <cellStyle name="Standaard 4 2 4 5 2 3 3 2" xfId="18854" xr:uid="{D4C04A09-CF79-48D6-BFB5-BD9E29B64216}"/>
    <cellStyle name="Standaard 4 2 4 5 2 3 3 2 2" xfId="39223" xr:uid="{9E8AE5E0-912C-4297-A29C-C7C8A9800CA0}"/>
    <cellStyle name="Standaard 4 2 4 5 2 3 3 3" xfId="29039" xr:uid="{C1F8D137-5661-4AB3-A1FD-FC95AE49091E}"/>
    <cellStyle name="Standaard 4 2 4 5 2 3 4" xfId="12627" xr:uid="{BB2EDF06-9710-4927-BAA7-B56B41E7DD28}"/>
    <cellStyle name="Standaard 4 2 4 5 2 3 4 2" xfId="32996" xr:uid="{3E40CD04-3D09-4944-A396-5188F8F435FC}"/>
    <cellStyle name="Standaard 4 2 4 5 2 3 5" xfId="22812" xr:uid="{A1138940-647A-4A4B-ACA6-C465B6735B17}"/>
    <cellStyle name="Standaard 4 2 4 5 2 4" xfId="3297" xr:uid="{F6C33019-CDDE-40AF-B1C8-79555A7A1C6C}"/>
    <cellStyle name="Standaard 4 2 4 5 2 4 2" xfId="8667" xr:uid="{B0FBF4F2-1DFA-492E-9D40-5047A111A638}"/>
    <cellStyle name="Standaard 4 2 4 5 2 4 2 2" xfId="18856" xr:uid="{4F7428ED-ED35-4D98-9F3A-77A002F206E0}"/>
    <cellStyle name="Standaard 4 2 4 5 2 4 2 2 2" xfId="39225" xr:uid="{8B9B1DD8-A63D-44DB-A64F-B3930925FE17}"/>
    <cellStyle name="Standaard 4 2 4 5 2 4 2 3" xfId="29041" xr:uid="{0C6633F8-5C73-4CC2-A4DE-0ABF8DABA233}"/>
    <cellStyle name="Standaard 4 2 4 5 2 4 3" xfId="13475" xr:uid="{99ADE6B5-F539-4CC3-8BC2-AA49459E396A}"/>
    <cellStyle name="Standaard 4 2 4 5 2 4 3 2" xfId="33844" xr:uid="{28E4F36D-4FF9-4245-A1C2-07C361F29495}"/>
    <cellStyle name="Standaard 4 2 4 5 2 4 4" xfId="23660" xr:uid="{918216DC-93A6-45F3-AFE9-9A5498609C25}"/>
    <cellStyle name="Standaard 4 2 4 5 2 5" xfId="8662" xr:uid="{8F607CF2-F03E-4581-AF44-40C2EF389059}"/>
    <cellStyle name="Standaard 4 2 4 5 2 5 2" xfId="18851" xr:uid="{D010B0BF-1113-43FD-92C9-9CC4EC0712FE}"/>
    <cellStyle name="Standaard 4 2 4 5 2 5 2 2" xfId="39220" xr:uid="{F3CB791C-21DC-4700-AD4C-03A464485B61}"/>
    <cellStyle name="Standaard 4 2 4 5 2 5 3" xfId="29036" xr:uid="{01EB04E8-6FC2-4D75-9DCB-30E04AA286E9}"/>
    <cellStyle name="Standaard 4 2 4 5 2 6" xfId="10932" xr:uid="{E2F0764E-E32D-4202-AC04-8887E6595045}"/>
    <cellStyle name="Standaard 4 2 4 5 2 6 2" xfId="31301" xr:uid="{B5FE6818-3183-4981-8CC4-57CFABB94269}"/>
    <cellStyle name="Standaard 4 2 4 5 2 7" xfId="21117" xr:uid="{7ACAA923-166F-41E3-8510-C83BB082C234}"/>
    <cellStyle name="Standaard 4 2 4 5 3" xfId="1176" xr:uid="{36ADD370-ABD9-45B2-8C75-156BA863C187}"/>
    <cellStyle name="Standaard 4 2 4 5 3 2" xfId="3721" xr:uid="{FFED63A4-4E45-4DAE-876A-DAE486BF4E86}"/>
    <cellStyle name="Standaard 4 2 4 5 3 2 2" xfId="8669" xr:uid="{1939B514-1463-463F-AE1A-CC67237EC13A}"/>
    <cellStyle name="Standaard 4 2 4 5 3 2 2 2" xfId="18858" xr:uid="{14D56D32-FB82-4446-B3DD-0EB6465466E2}"/>
    <cellStyle name="Standaard 4 2 4 5 3 2 2 2 2" xfId="39227" xr:uid="{76748143-BC70-4884-BFC9-60310901639E}"/>
    <cellStyle name="Standaard 4 2 4 5 3 2 2 3" xfId="29043" xr:uid="{CDD29B3A-83E5-42F7-B8AD-2B9D44BBECED}"/>
    <cellStyle name="Standaard 4 2 4 5 3 2 3" xfId="13899" xr:uid="{3300F630-DC5B-4275-99C8-B6BBC01C23A7}"/>
    <cellStyle name="Standaard 4 2 4 5 3 2 3 2" xfId="34268" xr:uid="{B8C668BC-2417-4185-8E0E-FE32644B1727}"/>
    <cellStyle name="Standaard 4 2 4 5 3 2 4" xfId="24084" xr:uid="{5B100FE5-0D49-48D4-BEFD-A6C624443533}"/>
    <cellStyle name="Standaard 4 2 4 5 3 3" xfId="8668" xr:uid="{3DBBE22B-C899-4000-ADAF-655C36C26576}"/>
    <cellStyle name="Standaard 4 2 4 5 3 3 2" xfId="18857" xr:uid="{F83B7F5A-377D-438E-870A-E87C97F4F658}"/>
    <cellStyle name="Standaard 4 2 4 5 3 3 2 2" xfId="39226" xr:uid="{C12E55DD-3C1E-4D1B-9DB3-A6080EB282EB}"/>
    <cellStyle name="Standaard 4 2 4 5 3 3 3" xfId="29042" xr:uid="{F60E8401-8247-4195-9DB2-5BB1E64CA976}"/>
    <cellStyle name="Standaard 4 2 4 5 3 4" xfId="11356" xr:uid="{36381238-62A7-416E-889B-1980B2F91007}"/>
    <cellStyle name="Standaard 4 2 4 5 3 4 2" xfId="31725" xr:uid="{6F7D8A5D-9E03-4B65-ADAD-4A4D959D0B03}"/>
    <cellStyle name="Standaard 4 2 4 5 3 5" xfId="21541" xr:uid="{7F2CDD4E-38EC-4829-849B-0A896BE16424}"/>
    <cellStyle name="Standaard 4 2 4 5 4" xfId="2023" xr:uid="{CED5CEA2-F734-46A3-9DC1-5FA574DD320B}"/>
    <cellStyle name="Standaard 4 2 4 5 4 2" xfId="4568" xr:uid="{FA3ECCFA-831C-4239-993B-CBD82DE95D10}"/>
    <cellStyle name="Standaard 4 2 4 5 4 2 2" xfId="8671" xr:uid="{D5EFCBD0-9321-40D0-9D11-4622D17D593C}"/>
    <cellStyle name="Standaard 4 2 4 5 4 2 2 2" xfId="18860" xr:uid="{4EAEF1C1-3AD1-46DF-B8CF-740211E7C338}"/>
    <cellStyle name="Standaard 4 2 4 5 4 2 2 2 2" xfId="39229" xr:uid="{2B7BA5F1-7E58-4FAA-8581-764EC6A62EF6}"/>
    <cellStyle name="Standaard 4 2 4 5 4 2 2 3" xfId="29045" xr:uid="{42C2C48B-CA40-4050-A3DB-B6FFE220BF91}"/>
    <cellStyle name="Standaard 4 2 4 5 4 2 3" xfId="14746" xr:uid="{614B8D5C-02AE-4DEA-8AF3-2657E9AFB253}"/>
    <cellStyle name="Standaard 4 2 4 5 4 2 3 2" xfId="35115" xr:uid="{89A11A22-347F-42F6-8B3D-34BA3E7359EE}"/>
    <cellStyle name="Standaard 4 2 4 5 4 2 4" xfId="24931" xr:uid="{139D6C43-EEBC-4D07-8085-7ABE7429B5B7}"/>
    <cellStyle name="Standaard 4 2 4 5 4 3" xfId="8670" xr:uid="{9E7FE67E-D88A-4030-9901-3268A9EA691E}"/>
    <cellStyle name="Standaard 4 2 4 5 4 3 2" xfId="18859" xr:uid="{873F4339-2850-4FD2-AB3C-E4904CF8E9E0}"/>
    <cellStyle name="Standaard 4 2 4 5 4 3 2 2" xfId="39228" xr:uid="{94DCEE57-9B21-4F72-B29D-BA12C64EC736}"/>
    <cellStyle name="Standaard 4 2 4 5 4 3 3" xfId="29044" xr:uid="{9DEEF7AD-B0EF-4F75-92AA-54A8DCE81E7F}"/>
    <cellStyle name="Standaard 4 2 4 5 4 4" xfId="12203" xr:uid="{4516359D-228A-4719-9160-32514CF527CF}"/>
    <cellStyle name="Standaard 4 2 4 5 4 4 2" xfId="32572" xr:uid="{731F7EBD-7DD2-4C91-8BB3-44B277301425}"/>
    <cellStyle name="Standaard 4 2 4 5 4 5" xfId="22388" xr:uid="{D1AE1AAC-DA97-4406-B890-2D9FBDAED832}"/>
    <cellStyle name="Standaard 4 2 4 5 5" xfId="2873" xr:uid="{57D38A45-4B95-46B2-AB95-6988930EEED0}"/>
    <cellStyle name="Standaard 4 2 4 5 5 2" xfId="8672" xr:uid="{B514B941-9048-4A97-84DC-48824B08827A}"/>
    <cellStyle name="Standaard 4 2 4 5 5 2 2" xfId="18861" xr:uid="{2C67EAE8-54D5-44F1-8CC3-5D0AFBC0B7BC}"/>
    <cellStyle name="Standaard 4 2 4 5 5 2 2 2" xfId="39230" xr:uid="{5FB9DB64-83C6-40EE-B550-0315E6559D8D}"/>
    <cellStyle name="Standaard 4 2 4 5 5 2 3" xfId="29046" xr:uid="{EE33D64C-9883-4DC8-8206-778215BCE70E}"/>
    <cellStyle name="Standaard 4 2 4 5 5 3" xfId="13051" xr:uid="{D109A30D-A7BD-49EF-A1F6-5B53EFC81F64}"/>
    <cellStyle name="Standaard 4 2 4 5 5 3 2" xfId="33420" xr:uid="{1FAE5B61-872A-4648-8D7F-85E1D853FCBA}"/>
    <cellStyle name="Standaard 4 2 4 5 5 4" xfId="23236" xr:uid="{B53BD4F9-5454-4C79-AA04-C318D35C1FCC}"/>
    <cellStyle name="Standaard 4 2 4 5 6" xfId="8661" xr:uid="{4066BE86-1363-4C99-87E6-0B4F45B19B5C}"/>
    <cellStyle name="Standaard 4 2 4 5 6 2" xfId="18850" xr:uid="{3668ABEA-B81E-4D4E-9823-EA4E3D0CDD71}"/>
    <cellStyle name="Standaard 4 2 4 5 6 2 2" xfId="39219" xr:uid="{21E4379B-D505-45DB-AABF-D4DFD01849BF}"/>
    <cellStyle name="Standaard 4 2 4 5 6 3" xfId="29035" xr:uid="{862E67D4-B497-4163-9074-083F153CABBC}"/>
    <cellStyle name="Standaard 4 2 4 5 7" xfId="10508" xr:uid="{BE11D91B-8328-46F0-A4F3-ABD080647BA1}"/>
    <cellStyle name="Standaard 4 2 4 5 7 2" xfId="30877" xr:uid="{172D8AEB-062D-4C9A-B725-66397E80B071}"/>
    <cellStyle name="Standaard 4 2 4 5 8" xfId="20693" xr:uid="{B8529097-68DE-459E-BB35-76DA6B11EA43}"/>
    <cellStyle name="Standaard 4 2 4 6" xfId="475" xr:uid="{92F0340D-4D31-46E7-AAAD-BC8C3A0C89EB}"/>
    <cellStyle name="Standaard 4 2 4 6 2" xfId="933" xr:uid="{F37B2890-7481-4AA2-9379-47F984A24D98}"/>
    <cellStyle name="Standaard 4 2 4 6 2 2" xfId="1783" xr:uid="{12B07E7B-027B-4F8E-B375-625DF77D69A2}"/>
    <cellStyle name="Standaard 4 2 4 6 2 2 2" xfId="4328" xr:uid="{C0470DF6-D2F4-4326-B2B7-D4067B237F88}"/>
    <cellStyle name="Standaard 4 2 4 6 2 2 2 2" xfId="8676" xr:uid="{60551D0F-E1EF-4296-9D36-440E3EC8804E}"/>
    <cellStyle name="Standaard 4 2 4 6 2 2 2 2 2" xfId="18865" xr:uid="{2595E035-AAB1-4291-B5A4-14C945C24E86}"/>
    <cellStyle name="Standaard 4 2 4 6 2 2 2 2 2 2" xfId="39234" xr:uid="{481C2C43-2DC7-420D-A0F8-083DCA05AF97}"/>
    <cellStyle name="Standaard 4 2 4 6 2 2 2 2 3" xfId="29050" xr:uid="{CD51B592-96BA-4FA8-A80F-CDC014B146F0}"/>
    <cellStyle name="Standaard 4 2 4 6 2 2 2 3" xfId="14506" xr:uid="{5CAE3D40-4F60-4742-A792-09A38ED2F962}"/>
    <cellStyle name="Standaard 4 2 4 6 2 2 2 3 2" xfId="34875" xr:uid="{8B040048-8EAD-4490-AEEB-41E99C582501}"/>
    <cellStyle name="Standaard 4 2 4 6 2 2 2 4" xfId="24691" xr:uid="{11BF7436-4ACB-4C67-AA01-D704BD3B5CF2}"/>
    <cellStyle name="Standaard 4 2 4 6 2 2 3" xfId="8675" xr:uid="{E9967C62-A122-4845-8EE8-585C0F31FFB3}"/>
    <cellStyle name="Standaard 4 2 4 6 2 2 3 2" xfId="18864" xr:uid="{EDC1E034-5804-41EA-8745-089C3985BA6E}"/>
    <cellStyle name="Standaard 4 2 4 6 2 2 3 2 2" xfId="39233" xr:uid="{A7452D6A-774F-4D04-809E-85A272605D00}"/>
    <cellStyle name="Standaard 4 2 4 6 2 2 3 3" xfId="29049" xr:uid="{A38B56C3-5E40-4689-8487-D94B426B6FE1}"/>
    <cellStyle name="Standaard 4 2 4 6 2 2 4" xfId="11963" xr:uid="{08804AFF-8F1A-422D-8241-F27DFE5F4B55}"/>
    <cellStyle name="Standaard 4 2 4 6 2 2 4 2" xfId="32332" xr:uid="{5B527471-30B5-4905-8AE7-7AF8AFB49F19}"/>
    <cellStyle name="Standaard 4 2 4 6 2 2 5" xfId="22148" xr:uid="{3753999C-F7C2-4E58-9FD2-F8DD2341DA98}"/>
    <cellStyle name="Standaard 4 2 4 6 2 3" xfId="2630" xr:uid="{3CCC6162-9059-4106-ADB0-23EF33C0071E}"/>
    <cellStyle name="Standaard 4 2 4 6 2 3 2" xfId="5175" xr:uid="{5A65F43B-F302-43ED-8B2D-DA487550AC47}"/>
    <cellStyle name="Standaard 4 2 4 6 2 3 2 2" xfId="8678" xr:uid="{94D3F21F-3CAC-41D9-96D5-F536C91FE640}"/>
    <cellStyle name="Standaard 4 2 4 6 2 3 2 2 2" xfId="18867" xr:uid="{DE823141-708A-4DF9-8E80-F4F997160599}"/>
    <cellStyle name="Standaard 4 2 4 6 2 3 2 2 2 2" xfId="39236" xr:uid="{036FB3F0-F643-41F2-9F73-9DE8DC808992}"/>
    <cellStyle name="Standaard 4 2 4 6 2 3 2 2 3" xfId="29052" xr:uid="{88FE3A0B-FE12-4E85-A5D5-A6A5FD867E1D}"/>
    <cellStyle name="Standaard 4 2 4 6 2 3 2 3" xfId="15353" xr:uid="{3E46C5EB-3A44-43B8-95CA-4B6ABCFCDAE0}"/>
    <cellStyle name="Standaard 4 2 4 6 2 3 2 3 2" xfId="35722" xr:uid="{4143760D-0D36-4A86-A395-9349D524027D}"/>
    <cellStyle name="Standaard 4 2 4 6 2 3 2 4" xfId="25538" xr:uid="{510FA0D2-D498-43DA-943C-CB5A122CFAFC}"/>
    <cellStyle name="Standaard 4 2 4 6 2 3 3" xfId="8677" xr:uid="{8D977F9C-5E14-4C69-9009-035C5E294357}"/>
    <cellStyle name="Standaard 4 2 4 6 2 3 3 2" xfId="18866" xr:uid="{2A50058B-E70D-4CEB-8867-8C14FCD4A547}"/>
    <cellStyle name="Standaard 4 2 4 6 2 3 3 2 2" xfId="39235" xr:uid="{C98C83AA-9BFF-49C8-BFF1-A1A96895EA15}"/>
    <cellStyle name="Standaard 4 2 4 6 2 3 3 3" xfId="29051" xr:uid="{EB867A3E-DEA9-4307-A294-43FD4AAE2F4A}"/>
    <cellStyle name="Standaard 4 2 4 6 2 3 4" xfId="12810" xr:uid="{1A620CFF-C283-46FA-B396-2A6C3C6BC6C2}"/>
    <cellStyle name="Standaard 4 2 4 6 2 3 4 2" xfId="33179" xr:uid="{57ABEE5A-7FFB-433D-9EA1-9B694A944DDB}"/>
    <cellStyle name="Standaard 4 2 4 6 2 3 5" xfId="22995" xr:uid="{9CA22DDD-D0EE-49F6-80C0-6FF021D573F5}"/>
    <cellStyle name="Standaard 4 2 4 6 2 4" xfId="3480" xr:uid="{68596C00-BE51-4EA9-BC14-254F6B4C14B6}"/>
    <cellStyle name="Standaard 4 2 4 6 2 4 2" xfId="8679" xr:uid="{4CF61B6A-3A08-4A55-98CD-79608E3C9C8B}"/>
    <cellStyle name="Standaard 4 2 4 6 2 4 2 2" xfId="18868" xr:uid="{519571E6-8D15-4892-91CA-53669DD4A585}"/>
    <cellStyle name="Standaard 4 2 4 6 2 4 2 2 2" xfId="39237" xr:uid="{6C15880C-D464-4A34-A85E-C2CE51CF77FA}"/>
    <cellStyle name="Standaard 4 2 4 6 2 4 2 3" xfId="29053" xr:uid="{01BF9D75-31B7-4443-9771-15759952A26D}"/>
    <cellStyle name="Standaard 4 2 4 6 2 4 3" xfId="13658" xr:uid="{DC724A45-BFF3-4A23-B273-2D302BD7A1DC}"/>
    <cellStyle name="Standaard 4 2 4 6 2 4 3 2" xfId="34027" xr:uid="{0755DF33-A5AA-4C18-AD72-790144D3842E}"/>
    <cellStyle name="Standaard 4 2 4 6 2 4 4" xfId="23843" xr:uid="{125F72C4-58EE-4C86-AB77-39E96007CF6A}"/>
    <cellStyle name="Standaard 4 2 4 6 2 5" xfId="8674" xr:uid="{D37AC58E-340D-40FB-B0EE-E7B460F7A21D}"/>
    <cellStyle name="Standaard 4 2 4 6 2 5 2" xfId="18863" xr:uid="{5042990C-A215-4F36-A8E3-657EE5442A55}"/>
    <cellStyle name="Standaard 4 2 4 6 2 5 2 2" xfId="39232" xr:uid="{52B90D63-10C9-4597-B785-B64DD300972A}"/>
    <cellStyle name="Standaard 4 2 4 6 2 5 3" xfId="29048" xr:uid="{64A28361-AE3F-42AF-A7D3-C630CB0619DF}"/>
    <cellStyle name="Standaard 4 2 4 6 2 6" xfId="11115" xr:uid="{86F48AE1-390A-4FF2-8631-A27AC2655B5A}"/>
    <cellStyle name="Standaard 4 2 4 6 2 6 2" xfId="31484" xr:uid="{40959355-250B-49D1-AC8A-52506D5E7313}"/>
    <cellStyle name="Standaard 4 2 4 6 2 7" xfId="21300" xr:uid="{30FE77EC-343D-45B1-BDF3-0E69A6C1B1F1}"/>
    <cellStyle name="Standaard 4 2 4 6 3" xfId="1359" xr:uid="{6A80FE25-A85D-478C-9B04-7128A5EB576E}"/>
    <cellStyle name="Standaard 4 2 4 6 3 2" xfId="3904" xr:uid="{CAC167B0-9A7D-4556-AE5D-681D870C3236}"/>
    <cellStyle name="Standaard 4 2 4 6 3 2 2" xfId="8681" xr:uid="{FD589625-5D4A-499E-B869-AD14D9C9DD28}"/>
    <cellStyle name="Standaard 4 2 4 6 3 2 2 2" xfId="18870" xr:uid="{D880670E-869E-4992-9263-02CF8507DF78}"/>
    <cellStyle name="Standaard 4 2 4 6 3 2 2 2 2" xfId="39239" xr:uid="{F4BDF4C8-DC81-4DAB-AF90-99F126011781}"/>
    <cellStyle name="Standaard 4 2 4 6 3 2 2 3" xfId="29055" xr:uid="{E1BB21F2-9FE3-4C37-9A56-7FE1B526B50B}"/>
    <cellStyle name="Standaard 4 2 4 6 3 2 3" xfId="14082" xr:uid="{779F8322-EEEA-4BF3-B642-656D607CC8EC}"/>
    <cellStyle name="Standaard 4 2 4 6 3 2 3 2" xfId="34451" xr:uid="{09C498AD-266E-42E8-A2CD-FE7E74136359}"/>
    <cellStyle name="Standaard 4 2 4 6 3 2 4" xfId="24267" xr:uid="{7AA77AE5-8666-46FB-944B-7011B85A8D09}"/>
    <cellStyle name="Standaard 4 2 4 6 3 3" xfId="8680" xr:uid="{810213B3-AA2A-451C-B95D-2006BD675273}"/>
    <cellStyle name="Standaard 4 2 4 6 3 3 2" xfId="18869" xr:uid="{EBD186E1-CCC1-4080-8959-936927EE7BE1}"/>
    <cellStyle name="Standaard 4 2 4 6 3 3 2 2" xfId="39238" xr:uid="{7F752C10-AE99-4F8F-B31C-2D384DF6F1C1}"/>
    <cellStyle name="Standaard 4 2 4 6 3 3 3" xfId="29054" xr:uid="{613BDFFC-73B5-4B8A-A0B8-84AFF550495B}"/>
    <cellStyle name="Standaard 4 2 4 6 3 4" xfId="11539" xr:uid="{63D34F96-85ED-4F29-9951-43ECFD587A74}"/>
    <cellStyle name="Standaard 4 2 4 6 3 4 2" xfId="31908" xr:uid="{87CF9C21-980E-470C-A5CD-E72C3F4CFF08}"/>
    <cellStyle name="Standaard 4 2 4 6 3 5" xfId="21724" xr:uid="{15EF8E52-6173-48C6-A8E1-E1731F48C5B2}"/>
    <cellStyle name="Standaard 4 2 4 6 4" xfId="2206" xr:uid="{13CA5608-2EFF-46B8-8130-6FA474EB10A8}"/>
    <cellStyle name="Standaard 4 2 4 6 4 2" xfId="4751" xr:uid="{3BCF8CA3-D946-4344-9BA2-9C83E3C6032E}"/>
    <cellStyle name="Standaard 4 2 4 6 4 2 2" xfId="8683" xr:uid="{D24A704B-F5AB-4806-9CDA-48A60378AB0C}"/>
    <cellStyle name="Standaard 4 2 4 6 4 2 2 2" xfId="18872" xr:uid="{453D4616-9753-4605-93E5-D081FF50AEC0}"/>
    <cellStyle name="Standaard 4 2 4 6 4 2 2 2 2" xfId="39241" xr:uid="{0E29CCDE-B4C8-4264-A259-45233A3EC72C}"/>
    <cellStyle name="Standaard 4 2 4 6 4 2 2 3" xfId="29057" xr:uid="{6DA9CDB0-01A8-49D1-B010-0C7C1F60151A}"/>
    <cellStyle name="Standaard 4 2 4 6 4 2 3" xfId="14929" xr:uid="{5F711678-FBD6-4B3C-AB53-1333681814C0}"/>
    <cellStyle name="Standaard 4 2 4 6 4 2 3 2" xfId="35298" xr:uid="{6560A0D9-4A23-465D-A3D0-E7DA80DFB13E}"/>
    <cellStyle name="Standaard 4 2 4 6 4 2 4" xfId="25114" xr:uid="{1F45B749-6654-4DFF-BFD6-5B0F4F8E23C9}"/>
    <cellStyle name="Standaard 4 2 4 6 4 3" xfId="8682" xr:uid="{F8259020-0319-4534-B41A-1FECB3FF64A6}"/>
    <cellStyle name="Standaard 4 2 4 6 4 3 2" xfId="18871" xr:uid="{22995AF6-B668-401F-88AF-D84418EEBD6E}"/>
    <cellStyle name="Standaard 4 2 4 6 4 3 2 2" xfId="39240" xr:uid="{AD3BB9D1-E185-4309-B3CB-BF543440CE79}"/>
    <cellStyle name="Standaard 4 2 4 6 4 3 3" xfId="29056" xr:uid="{45AF82A1-5150-4887-81FE-0D4419B1910C}"/>
    <cellStyle name="Standaard 4 2 4 6 4 4" xfId="12386" xr:uid="{541E6832-2F9F-4256-87FE-70CE40C9774E}"/>
    <cellStyle name="Standaard 4 2 4 6 4 4 2" xfId="32755" xr:uid="{07A0F15C-A2DD-44F9-A49D-307EB9499F2C}"/>
    <cellStyle name="Standaard 4 2 4 6 4 5" xfId="22571" xr:uid="{86A53D3F-F9EF-4D0D-A82A-E56711144375}"/>
    <cellStyle name="Standaard 4 2 4 6 5" xfId="3056" xr:uid="{9642AA3E-2910-4BAE-A05B-413096D7FD16}"/>
    <cellStyle name="Standaard 4 2 4 6 5 2" xfId="8684" xr:uid="{A8097FA9-29AE-48B8-9B97-80DEFAA78F65}"/>
    <cellStyle name="Standaard 4 2 4 6 5 2 2" xfId="18873" xr:uid="{A62BB8E5-2A51-401B-88B5-7B12078301DD}"/>
    <cellStyle name="Standaard 4 2 4 6 5 2 2 2" xfId="39242" xr:uid="{FF22E253-E0B2-4ED8-9A13-C988D0A14930}"/>
    <cellStyle name="Standaard 4 2 4 6 5 2 3" xfId="29058" xr:uid="{3F58F929-22E7-415F-9989-0849AD6172FC}"/>
    <cellStyle name="Standaard 4 2 4 6 5 3" xfId="13234" xr:uid="{BE860803-68EC-41FE-A87E-D510FE687BDF}"/>
    <cellStyle name="Standaard 4 2 4 6 5 3 2" xfId="33603" xr:uid="{6E67D17F-D5E5-4E62-80D2-618647AF0672}"/>
    <cellStyle name="Standaard 4 2 4 6 5 4" xfId="23419" xr:uid="{458CC1D1-DE30-4E53-AF70-FC197B4C49C3}"/>
    <cellStyle name="Standaard 4 2 4 6 6" xfId="8673" xr:uid="{E29BD3BB-A7BE-4F0A-934F-5BA63DB09165}"/>
    <cellStyle name="Standaard 4 2 4 6 6 2" xfId="18862" xr:uid="{1A57C7CB-1A64-41C6-957A-6C02723ED168}"/>
    <cellStyle name="Standaard 4 2 4 6 6 2 2" xfId="39231" xr:uid="{A901A18A-5D28-41C3-BAE6-440F709BC396}"/>
    <cellStyle name="Standaard 4 2 4 6 6 3" xfId="29047" xr:uid="{B549D3E8-6AD1-4FE2-94D1-81728037DCB7}"/>
    <cellStyle name="Standaard 4 2 4 6 7" xfId="10691" xr:uid="{F32E0B4E-FE95-451D-8EC1-FF2B77C4C0F4}"/>
    <cellStyle name="Standaard 4 2 4 6 7 2" xfId="31060" xr:uid="{9EE9AC33-F031-47DA-A067-C0EF6E197E01}"/>
    <cellStyle name="Standaard 4 2 4 6 8" xfId="20876" xr:uid="{F6CCF823-CE41-4AB9-B33F-4CE89E3A8AF3}"/>
    <cellStyle name="Standaard 4 2 4 7" xfId="547" xr:uid="{A0009CF9-FCE0-4F3A-9B85-415417E05B7E}"/>
    <cellStyle name="Standaard 4 2 4 7 2" xfId="973" xr:uid="{EA369EF4-5492-43DD-A670-3523D55A1307}"/>
    <cellStyle name="Standaard 4 2 4 7 2 2" xfId="1823" xr:uid="{EE32E509-C0CD-41D2-9E73-0E2FDE197C81}"/>
    <cellStyle name="Standaard 4 2 4 7 2 2 2" xfId="4368" xr:uid="{B12410BF-6CD0-41B9-AC17-D15B9DF60E6C}"/>
    <cellStyle name="Standaard 4 2 4 7 2 2 2 2" xfId="8688" xr:uid="{0ACB3A55-ED10-4850-B4FB-4270A48128D1}"/>
    <cellStyle name="Standaard 4 2 4 7 2 2 2 2 2" xfId="18877" xr:uid="{F1B65596-7CC3-4C9D-B1A0-CF06C16FAA39}"/>
    <cellStyle name="Standaard 4 2 4 7 2 2 2 2 2 2" xfId="39246" xr:uid="{12A90A1C-9E6B-417E-81A9-2ED5D741FC45}"/>
    <cellStyle name="Standaard 4 2 4 7 2 2 2 2 3" xfId="29062" xr:uid="{869C9BE6-D53F-4DD2-9E27-E1490607E50E}"/>
    <cellStyle name="Standaard 4 2 4 7 2 2 2 3" xfId="14546" xr:uid="{BDB5DB07-189F-4A55-A2F9-FBC8572FFFB0}"/>
    <cellStyle name="Standaard 4 2 4 7 2 2 2 3 2" xfId="34915" xr:uid="{5A46FCBC-C9CD-4EF6-810D-2D2A744FDFF2}"/>
    <cellStyle name="Standaard 4 2 4 7 2 2 2 4" xfId="24731" xr:uid="{798C14C3-59CC-4630-8F84-994A27640BD8}"/>
    <cellStyle name="Standaard 4 2 4 7 2 2 3" xfId="8687" xr:uid="{F400861D-8ADF-4F7A-A252-A8C18B1EBD1B}"/>
    <cellStyle name="Standaard 4 2 4 7 2 2 3 2" xfId="18876" xr:uid="{34010E42-2906-474E-AA01-F1706BE2607A}"/>
    <cellStyle name="Standaard 4 2 4 7 2 2 3 2 2" xfId="39245" xr:uid="{5677CABA-F0AB-497E-BF20-211580D410BB}"/>
    <cellStyle name="Standaard 4 2 4 7 2 2 3 3" xfId="29061" xr:uid="{0B73ED1D-31DB-4771-96D7-76C4CA04540A}"/>
    <cellStyle name="Standaard 4 2 4 7 2 2 4" xfId="12003" xr:uid="{81834F6B-7919-43A7-B6D4-2CB6AAC3B08E}"/>
    <cellStyle name="Standaard 4 2 4 7 2 2 4 2" xfId="32372" xr:uid="{6A351DF4-F26E-405D-A6BA-A0D40307A406}"/>
    <cellStyle name="Standaard 4 2 4 7 2 2 5" xfId="22188" xr:uid="{0B9219BF-9A9F-488A-BFF3-9D964D0556C9}"/>
    <cellStyle name="Standaard 4 2 4 7 2 3" xfId="2670" xr:uid="{A6F0A445-E03A-42D7-98D5-A7573C4C494A}"/>
    <cellStyle name="Standaard 4 2 4 7 2 3 2" xfId="5215" xr:uid="{114F541B-685B-491B-970F-124A5B20ACAA}"/>
    <cellStyle name="Standaard 4 2 4 7 2 3 2 2" xfId="8690" xr:uid="{C0195323-8C60-42AB-80B0-7F7D6E201B6C}"/>
    <cellStyle name="Standaard 4 2 4 7 2 3 2 2 2" xfId="18879" xr:uid="{84FE1C11-A47D-48B2-A28D-437D0466CE2C}"/>
    <cellStyle name="Standaard 4 2 4 7 2 3 2 2 2 2" xfId="39248" xr:uid="{9B150634-1F78-4A63-AD03-DB170E019A50}"/>
    <cellStyle name="Standaard 4 2 4 7 2 3 2 2 3" xfId="29064" xr:uid="{5C81B2AA-0EF4-482E-A788-4D319C468C59}"/>
    <cellStyle name="Standaard 4 2 4 7 2 3 2 3" xfId="15393" xr:uid="{E3232329-E47A-41FA-B92C-86744AB8389C}"/>
    <cellStyle name="Standaard 4 2 4 7 2 3 2 3 2" xfId="35762" xr:uid="{B3360A9F-D729-4493-B849-FA141231E57D}"/>
    <cellStyle name="Standaard 4 2 4 7 2 3 2 4" xfId="25578" xr:uid="{6454EDEA-11B6-4261-B76B-F34DE20903B5}"/>
    <cellStyle name="Standaard 4 2 4 7 2 3 3" xfId="8689" xr:uid="{A0B617D3-C943-4DEC-82DD-53EAEEE8E33F}"/>
    <cellStyle name="Standaard 4 2 4 7 2 3 3 2" xfId="18878" xr:uid="{D4761E9A-54F7-4DD0-8B9A-A0A512970401}"/>
    <cellStyle name="Standaard 4 2 4 7 2 3 3 2 2" xfId="39247" xr:uid="{2C1E2778-8DC1-419A-82A4-A6A1256F1E65}"/>
    <cellStyle name="Standaard 4 2 4 7 2 3 3 3" xfId="29063" xr:uid="{4DA3886C-E6C9-4DCE-B5C6-8E4FF2330703}"/>
    <cellStyle name="Standaard 4 2 4 7 2 3 4" xfId="12850" xr:uid="{F3ABCC91-A09F-4F56-A396-86A0ECE1244A}"/>
    <cellStyle name="Standaard 4 2 4 7 2 3 4 2" xfId="33219" xr:uid="{94B8D7AE-4FE9-44DF-BCFD-7E0AC93D4A74}"/>
    <cellStyle name="Standaard 4 2 4 7 2 3 5" xfId="23035" xr:uid="{37788D6A-22D0-4916-B0EC-E88BC675DE43}"/>
    <cellStyle name="Standaard 4 2 4 7 2 4" xfId="3520" xr:uid="{0787D2ED-6D83-489B-81FD-E575F7A0A570}"/>
    <cellStyle name="Standaard 4 2 4 7 2 4 2" xfId="8691" xr:uid="{0A733431-4479-41AD-BD5D-A824415AAEA3}"/>
    <cellStyle name="Standaard 4 2 4 7 2 4 2 2" xfId="18880" xr:uid="{AAB78292-C43E-4E38-9367-6E5052AA240D}"/>
    <cellStyle name="Standaard 4 2 4 7 2 4 2 2 2" xfId="39249" xr:uid="{15A6A3F8-3BA1-43B2-B3B3-022BC1F108E0}"/>
    <cellStyle name="Standaard 4 2 4 7 2 4 2 3" xfId="29065" xr:uid="{B63D43DD-3122-43C8-848D-4DEC226C4917}"/>
    <cellStyle name="Standaard 4 2 4 7 2 4 3" xfId="13698" xr:uid="{C5AD07D7-8D42-45B9-B3F8-A9126F460EE7}"/>
    <cellStyle name="Standaard 4 2 4 7 2 4 3 2" xfId="34067" xr:uid="{36404986-E2FA-4370-BF62-BD0C63923E45}"/>
    <cellStyle name="Standaard 4 2 4 7 2 4 4" xfId="23883" xr:uid="{D39ED713-F5B5-4851-AE47-0E2072A91924}"/>
    <cellStyle name="Standaard 4 2 4 7 2 5" xfId="8686" xr:uid="{CB660EF1-1028-448B-BFA2-4DC9FCADC991}"/>
    <cellStyle name="Standaard 4 2 4 7 2 5 2" xfId="18875" xr:uid="{836B05DE-50D7-4518-9B5A-1BDFF5AFF500}"/>
    <cellStyle name="Standaard 4 2 4 7 2 5 2 2" xfId="39244" xr:uid="{1259064A-3912-44B8-8F88-58D75FCFBC49}"/>
    <cellStyle name="Standaard 4 2 4 7 2 5 3" xfId="29060" xr:uid="{AB0F0450-A1F9-4634-9640-B346C86C38F0}"/>
    <cellStyle name="Standaard 4 2 4 7 2 6" xfId="11155" xr:uid="{800E0809-A4E9-400B-8404-5AB9BB90F3AC}"/>
    <cellStyle name="Standaard 4 2 4 7 2 6 2" xfId="31524" xr:uid="{25ED6DFA-2C87-4043-811F-7713BA3BBCAA}"/>
    <cellStyle name="Standaard 4 2 4 7 2 7" xfId="21340" xr:uid="{BC972F90-1277-491E-B42A-54951106E07C}"/>
    <cellStyle name="Standaard 4 2 4 7 3" xfId="1399" xr:uid="{2CD3703C-FA73-462D-8DC7-9EA42FA87ED8}"/>
    <cellStyle name="Standaard 4 2 4 7 3 2" xfId="3944" xr:uid="{1EBE9336-122A-4567-83E1-05045BB2E7FD}"/>
    <cellStyle name="Standaard 4 2 4 7 3 2 2" xfId="8693" xr:uid="{948FA9B2-B032-4B50-B741-366F59A26D7D}"/>
    <cellStyle name="Standaard 4 2 4 7 3 2 2 2" xfId="18882" xr:uid="{A2133731-012E-44FB-A79B-D66BA39407F0}"/>
    <cellStyle name="Standaard 4 2 4 7 3 2 2 2 2" xfId="39251" xr:uid="{2DB6B2A5-1245-40BA-9D30-AB0FA6F10D78}"/>
    <cellStyle name="Standaard 4 2 4 7 3 2 2 3" xfId="29067" xr:uid="{30D1B399-B823-4686-B9EF-FE5430203613}"/>
    <cellStyle name="Standaard 4 2 4 7 3 2 3" xfId="14122" xr:uid="{C9B08DEF-CC79-4438-BD5E-CEB939828C6A}"/>
    <cellStyle name="Standaard 4 2 4 7 3 2 3 2" xfId="34491" xr:uid="{529CF6CE-FABB-48E5-A03B-ED1946DFA4D6}"/>
    <cellStyle name="Standaard 4 2 4 7 3 2 4" xfId="24307" xr:uid="{C3BBC9B0-BB39-4293-BB6E-1B7A76055347}"/>
    <cellStyle name="Standaard 4 2 4 7 3 3" xfId="8692" xr:uid="{E01228D9-916A-4AD7-B0AC-5CC106B12C63}"/>
    <cellStyle name="Standaard 4 2 4 7 3 3 2" xfId="18881" xr:uid="{A44ACCEE-C293-4158-B3ED-2DDDA7356859}"/>
    <cellStyle name="Standaard 4 2 4 7 3 3 2 2" xfId="39250" xr:uid="{85B5022C-B89F-41D0-97F6-451D9A996A02}"/>
    <cellStyle name="Standaard 4 2 4 7 3 3 3" xfId="29066" xr:uid="{62C7636C-54A2-4394-BDD2-BB3E416E578C}"/>
    <cellStyle name="Standaard 4 2 4 7 3 4" xfId="11579" xr:uid="{CD03E421-6F62-49BD-B93B-45004EE61D2E}"/>
    <cellStyle name="Standaard 4 2 4 7 3 4 2" xfId="31948" xr:uid="{3A74C8F0-956E-4DA3-BD7D-D8FF2D4507FB}"/>
    <cellStyle name="Standaard 4 2 4 7 3 5" xfId="21764" xr:uid="{13D1F485-1D44-4D10-92CA-84E2A729F7C0}"/>
    <cellStyle name="Standaard 4 2 4 7 4" xfId="2246" xr:uid="{878E5A10-A5D8-420A-B69F-4E74D38C1AAC}"/>
    <cellStyle name="Standaard 4 2 4 7 4 2" xfId="4791" xr:uid="{A4FDD637-B6D4-4B45-9FBD-2455DE1244C6}"/>
    <cellStyle name="Standaard 4 2 4 7 4 2 2" xfId="8695" xr:uid="{1CBC1EB3-0DDD-4F4E-B6C3-4EF4635E681C}"/>
    <cellStyle name="Standaard 4 2 4 7 4 2 2 2" xfId="18884" xr:uid="{37C97F76-F7D8-44D2-B432-67D08A375F4B}"/>
    <cellStyle name="Standaard 4 2 4 7 4 2 2 2 2" xfId="39253" xr:uid="{343CACA4-FEA1-4F23-9010-CC9D4640BB00}"/>
    <cellStyle name="Standaard 4 2 4 7 4 2 2 3" xfId="29069" xr:uid="{B72F86E4-CAD7-409C-B8DB-19C6EC3D5A8F}"/>
    <cellStyle name="Standaard 4 2 4 7 4 2 3" xfId="14969" xr:uid="{201CA672-DB50-475E-A2E4-F008CC447759}"/>
    <cellStyle name="Standaard 4 2 4 7 4 2 3 2" xfId="35338" xr:uid="{A95AF71E-C923-4608-977B-0E4110247566}"/>
    <cellStyle name="Standaard 4 2 4 7 4 2 4" xfId="25154" xr:uid="{13D8E308-A7C4-48AD-9FCF-4E6F9E16FE08}"/>
    <cellStyle name="Standaard 4 2 4 7 4 3" xfId="8694" xr:uid="{F924BCDB-CFBF-4836-9FC9-431EF7B91D25}"/>
    <cellStyle name="Standaard 4 2 4 7 4 3 2" xfId="18883" xr:uid="{A838D1DE-ABDF-4FB8-BB77-5445BD6AFC5A}"/>
    <cellStyle name="Standaard 4 2 4 7 4 3 2 2" xfId="39252" xr:uid="{6DFA2017-0FBC-43BD-A41A-2191540B7A48}"/>
    <cellStyle name="Standaard 4 2 4 7 4 3 3" xfId="29068" xr:uid="{3F11801C-DE5A-4C07-949D-4C2587DB7C39}"/>
    <cellStyle name="Standaard 4 2 4 7 4 4" xfId="12426" xr:uid="{DCA47E36-6DDC-4706-93D4-062D18690A5E}"/>
    <cellStyle name="Standaard 4 2 4 7 4 4 2" xfId="32795" xr:uid="{AD8CA82F-9113-4FF5-BD0B-ECCDE3592B2F}"/>
    <cellStyle name="Standaard 4 2 4 7 4 5" xfId="22611" xr:uid="{45B1B66C-2B87-4B64-ABF1-ADF1847779FF}"/>
    <cellStyle name="Standaard 4 2 4 7 5" xfId="3096" xr:uid="{0268CAFC-DD22-4B34-B858-33A6C1C14EAA}"/>
    <cellStyle name="Standaard 4 2 4 7 5 2" xfId="8696" xr:uid="{5793197B-6925-45F6-97A7-511131D88EBD}"/>
    <cellStyle name="Standaard 4 2 4 7 5 2 2" xfId="18885" xr:uid="{968F71C5-9641-42EB-9DDC-9CB01B6617FC}"/>
    <cellStyle name="Standaard 4 2 4 7 5 2 2 2" xfId="39254" xr:uid="{FA380080-BC8F-44B6-89B1-B477263A2476}"/>
    <cellStyle name="Standaard 4 2 4 7 5 2 3" xfId="29070" xr:uid="{814CACAB-F67A-4155-8EFC-887616E454A3}"/>
    <cellStyle name="Standaard 4 2 4 7 5 3" xfId="13274" xr:uid="{CDED14AA-5C74-4EA9-A9AD-EB94AFACC7E5}"/>
    <cellStyle name="Standaard 4 2 4 7 5 3 2" xfId="33643" xr:uid="{890E928C-40EE-4DD7-9843-F56EA520AD79}"/>
    <cellStyle name="Standaard 4 2 4 7 5 4" xfId="23459" xr:uid="{31C2F665-F654-49BC-9442-E8DE0CD0443D}"/>
    <cellStyle name="Standaard 4 2 4 7 6" xfId="8685" xr:uid="{C2774699-7821-468B-B8E5-C1122D93FC83}"/>
    <cellStyle name="Standaard 4 2 4 7 6 2" xfId="18874" xr:uid="{6CB9A9DD-0001-4A06-BE4B-9872A3104D5B}"/>
    <cellStyle name="Standaard 4 2 4 7 6 2 2" xfId="39243" xr:uid="{1F201B85-CA4E-4E83-918A-8597DB54F2E6}"/>
    <cellStyle name="Standaard 4 2 4 7 6 3" xfId="29059" xr:uid="{EA3F2B25-E923-497D-ADA3-385AE75471C1}"/>
    <cellStyle name="Standaard 4 2 4 7 7" xfId="10731" xr:uid="{6022F7C5-9286-48F0-9A77-D148FF10766E}"/>
    <cellStyle name="Standaard 4 2 4 7 7 2" xfId="31100" xr:uid="{65145DA2-A73D-490A-9F69-EF58D805CD47}"/>
    <cellStyle name="Standaard 4 2 4 7 8" xfId="20916" xr:uid="{D8053735-54C8-4E0F-BB00-5CCDB0CBA49C}"/>
    <cellStyle name="Standaard 4 2 4 8" xfId="616" xr:uid="{682D14A6-94B6-42D8-A460-437FC7F2F69D}"/>
    <cellStyle name="Standaard 4 2 4 8 2" xfId="1466" xr:uid="{6A06F5EE-8A66-40BB-9051-07C99C158866}"/>
    <cellStyle name="Standaard 4 2 4 8 2 2" xfId="4011" xr:uid="{FF9B389D-0232-48D8-8538-764815E76889}"/>
    <cellStyle name="Standaard 4 2 4 8 2 2 2" xfId="8699" xr:uid="{A0D3A144-4658-4353-94F8-9212E0D0C544}"/>
    <cellStyle name="Standaard 4 2 4 8 2 2 2 2" xfId="18888" xr:uid="{5CC56E57-6A6F-4226-B5AC-16FA176AD2C2}"/>
    <cellStyle name="Standaard 4 2 4 8 2 2 2 2 2" xfId="39257" xr:uid="{F737729D-8796-4A25-ADF1-FA42AD26A6B0}"/>
    <cellStyle name="Standaard 4 2 4 8 2 2 2 3" xfId="29073" xr:uid="{D414003B-060A-4216-BE38-9375F9493223}"/>
    <cellStyle name="Standaard 4 2 4 8 2 2 3" xfId="14189" xr:uid="{6A2E37E9-87F4-437C-8821-2407F3AA1F6E}"/>
    <cellStyle name="Standaard 4 2 4 8 2 2 3 2" xfId="34558" xr:uid="{3CAC980D-1050-4B35-8887-697EFB138E41}"/>
    <cellStyle name="Standaard 4 2 4 8 2 2 4" xfId="24374" xr:uid="{AD94007D-6943-41C6-BCF2-0AF8B79F03E3}"/>
    <cellStyle name="Standaard 4 2 4 8 2 3" xfId="8698" xr:uid="{39FD4A65-01E6-43CD-ACB5-7448D39E9DBA}"/>
    <cellStyle name="Standaard 4 2 4 8 2 3 2" xfId="18887" xr:uid="{20481B0E-0A64-48E8-B078-578B1480B2B1}"/>
    <cellStyle name="Standaard 4 2 4 8 2 3 2 2" xfId="39256" xr:uid="{BF82A384-CF6B-4911-AB84-E9C67ADD07EE}"/>
    <cellStyle name="Standaard 4 2 4 8 2 3 3" xfId="29072" xr:uid="{1DB90081-BB85-4E55-80BA-2819BE01AD54}"/>
    <cellStyle name="Standaard 4 2 4 8 2 4" xfId="11646" xr:uid="{7F45E8E2-9118-4BD6-9DD2-8B2F1560FE10}"/>
    <cellStyle name="Standaard 4 2 4 8 2 4 2" xfId="32015" xr:uid="{ED9805C6-6EA9-45D6-9015-21F265250359}"/>
    <cellStyle name="Standaard 4 2 4 8 2 5" xfId="21831" xr:uid="{FD36C2B5-5E8D-4246-BA2E-74EBE677DFBB}"/>
    <cellStyle name="Standaard 4 2 4 8 3" xfId="2313" xr:uid="{C14EEC8F-661C-4482-8A44-971C244167F0}"/>
    <cellStyle name="Standaard 4 2 4 8 3 2" xfId="4858" xr:uid="{94436E95-C50D-4FA8-B0F7-1188E985F406}"/>
    <cellStyle name="Standaard 4 2 4 8 3 2 2" xfId="8701" xr:uid="{29739AD7-2EFB-4823-8B4B-C63F62EC5AD9}"/>
    <cellStyle name="Standaard 4 2 4 8 3 2 2 2" xfId="18890" xr:uid="{7890ADB4-F1E9-4C37-91C8-4280AEFB9099}"/>
    <cellStyle name="Standaard 4 2 4 8 3 2 2 2 2" xfId="39259" xr:uid="{E2F96099-5DAB-462C-B474-3FAFA396EB50}"/>
    <cellStyle name="Standaard 4 2 4 8 3 2 2 3" xfId="29075" xr:uid="{AFF1EF3C-F828-494A-99BD-02D9BAE4D211}"/>
    <cellStyle name="Standaard 4 2 4 8 3 2 3" xfId="15036" xr:uid="{52440AAC-9A43-4B38-A659-60E8502C76ED}"/>
    <cellStyle name="Standaard 4 2 4 8 3 2 3 2" xfId="35405" xr:uid="{A187D92A-E149-4432-B425-B11224D3A7C2}"/>
    <cellStyle name="Standaard 4 2 4 8 3 2 4" xfId="25221" xr:uid="{ACDFF5F8-3E5F-453B-908E-1D1FE6374801}"/>
    <cellStyle name="Standaard 4 2 4 8 3 3" xfId="8700" xr:uid="{83055743-0217-48C8-8BC5-43A0AD6D03A1}"/>
    <cellStyle name="Standaard 4 2 4 8 3 3 2" xfId="18889" xr:uid="{41174125-1253-43F0-B580-54C43F18D15B}"/>
    <cellStyle name="Standaard 4 2 4 8 3 3 2 2" xfId="39258" xr:uid="{CEC3E27C-EFE1-4F57-9A88-86956BA885FF}"/>
    <cellStyle name="Standaard 4 2 4 8 3 3 3" xfId="29074" xr:uid="{943EB4CF-FAA3-444F-A746-48AD2EB698A1}"/>
    <cellStyle name="Standaard 4 2 4 8 3 4" xfId="12493" xr:uid="{84E516FA-F21D-449F-A22F-20C54E0BC719}"/>
    <cellStyle name="Standaard 4 2 4 8 3 4 2" xfId="32862" xr:uid="{9282CD58-D78B-478C-9F98-A15D4327B455}"/>
    <cellStyle name="Standaard 4 2 4 8 3 5" xfId="22678" xr:uid="{A578FAD4-6B41-4E99-B928-4AF06F83EA2E}"/>
    <cellStyle name="Standaard 4 2 4 8 4" xfId="3163" xr:uid="{A230AC4A-9CBB-4CD2-A54E-740A1913C80C}"/>
    <cellStyle name="Standaard 4 2 4 8 4 2" xfId="8702" xr:uid="{D36DB039-0D98-49C1-8764-F2598C1BB7A2}"/>
    <cellStyle name="Standaard 4 2 4 8 4 2 2" xfId="18891" xr:uid="{AFBC25CF-0752-4850-BD48-A4F435649A6D}"/>
    <cellStyle name="Standaard 4 2 4 8 4 2 2 2" xfId="39260" xr:uid="{4EB7E74B-3803-4874-9A34-3500EC502A88}"/>
    <cellStyle name="Standaard 4 2 4 8 4 2 3" xfId="29076" xr:uid="{641EEF2A-8690-4D39-B795-03E7F0A703AE}"/>
    <cellStyle name="Standaard 4 2 4 8 4 3" xfId="13341" xr:uid="{2EA1445A-99DA-4F04-8F49-622D2AEE112C}"/>
    <cellStyle name="Standaard 4 2 4 8 4 3 2" xfId="33710" xr:uid="{7E30193E-228B-41EB-8FAA-C40D5DE4DBB7}"/>
    <cellStyle name="Standaard 4 2 4 8 4 4" xfId="23526" xr:uid="{E8FE8568-10A3-4BB5-BFC3-B0CFA290E370}"/>
    <cellStyle name="Standaard 4 2 4 8 5" xfId="8697" xr:uid="{1A686B9A-54B2-432E-A1B7-DDC4928BE23C}"/>
    <cellStyle name="Standaard 4 2 4 8 5 2" xfId="18886" xr:uid="{DEFB4766-6485-4A14-AA75-697FD823CA01}"/>
    <cellStyle name="Standaard 4 2 4 8 5 2 2" xfId="39255" xr:uid="{71ACA59A-43D6-4441-9A9C-3379062ACA6A}"/>
    <cellStyle name="Standaard 4 2 4 8 5 3" xfId="29071" xr:uid="{ED75F644-19AF-4A40-80A4-690B3FFD57E5}"/>
    <cellStyle name="Standaard 4 2 4 8 6" xfId="10798" xr:uid="{C82A9EB5-8FC9-492C-B51F-29D4E7063B77}"/>
    <cellStyle name="Standaard 4 2 4 8 6 2" xfId="31167" xr:uid="{9DD4B3AF-476D-4E0A-9AED-86260E6851BA}"/>
    <cellStyle name="Standaard 4 2 4 8 7" xfId="20983" xr:uid="{9545EBF5-2035-4DD0-8BD9-64E8D2B4017F}"/>
    <cellStyle name="Standaard 4 2 4 9" xfId="1042" xr:uid="{A7CDC399-C095-420B-B807-5D261A792AEA}"/>
    <cellStyle name="Standaard 4 2 4 9 2" xfId="3587" xr:uid="{EE14F91B-74E8-40B8-92BA-260E75B07E7C}"/>
    <cellStyle name="Standaard 4 2 4 9 2 2" xfId="8704" xr:uid="{29C74155-F15C-4FAE-AE7D-2417271FB908}"/>
    <cellStyle name="Standaard 4 2 4 9 2 2 2" xfId="18893" xr:uid="{49E666D5-EDC7-4EBD-98F1-DEEBD1698BF7}"/>
    <cellStyle name="Standaard 4 2 4 9 2 2 2 2" xfId="39262" xr:uid="{690F5E9A-DFE6-46B8-92E2-D09D975C4B20}"/>
    <cellStyle name="Standaard 4 2 4 9 2 2 3" xfId="29078" xr:uid="{805A5592-28F8-419B-8161-F5D7A16DB816}"/>
    <cellStyle name="Standaard 4 2 4 9 2 3" xfId="13765" xr:uid="{087751D1-E959-4B98-B680-C8680D8E8938}"/>
    <cellStyle name="Standaard 4 2 4 9 2 3 2" xfId="34134" xr:uid="{19A8C294-D6EE-4E43-A507-2F22ABD7249D}"/>
    <cellStyle name="Standaard 4 2 4 9 2 4" xfId="23950" xr:uid="{1218476B-D0BD-42E3-B011-E9E9E43E4707}"/>
    <cellStyle name="Standaard 4 2 4 9 3" xfId="8703" xr:uid="{DAAAE89D-0FAE-4D08-8000-5F3F94F4EE68}"/>
    <cellStyle name="Standaard 4 2 4 9 3 2" xfId="18892" xr:uid="{AA80F46D-DA92-40FB-BA3D-5FCC27432159}"/>
    <cellStyle name="Standaard 4 2 4 9 3 2 2" xfId="39261" xr:uid="{E2AB78AC-C57F-44F4-B91E-DE642A3C0D9A}"/>
    <cellStyle name="Standaard 4 2 4 9 3 3" xfId="29077" xr:uid="{845F8590-9976-4E5F-B3F2-B72BD30969C5}"/>
    <cellStyle name="Standaard 4 2 4 9 4" xfId="11222" xr:uid="{FBBC674C-CE27-4A40-8D4C-05258B3A65A3}"/>
    <cellStyle name="Standaard 4 2 4 9 4 2" xfId="31591" xr:uid="{A19E6CCD-9086-49BA-BCD1-0AFBE76DE3FD}"/>
    <cellStyle name="Standaard 4 2 4 9 5" xfId="21407" xr:uid="{204F3D45-7B18-43E8-84D3-82094B2FFAB5}"/>
    <cellStyle name="Standaard 4 2 5" xfId="69" xr:uid="{D62F7EA6-6085-456D-AB6A-53324E2DC01F}"/>
    <cellStyle name="Standaard 4 2 5 10" xfId="2752" xr:uid="{4497D299-A9B6-4361-8402-94BC1DE1A73E}"/>
    <cellStyle name="Standaard 4 2 5 10 2" xfId="8706" xr:uid="{E336C415-9939-46E1-BF76-616BE998621E}"/>
    <cellStyle name="Standaard 4 2 5 10 2 2" xfId="18895" xr:uid="{0116FC05-4875-45B0-BE35-8322882088AA}"/>
    <cellStyle name="Standaard 4 2 5 10 2 2 2" xfId="39264" xr:uid="{96C920EC-854A-499A-84CC-CAE96E43B451}"/>
    <cellStyle name="Standaard 4 2 5 10 2 3" xfId="29080" xr:uid="{33006834-7093-48BA-9CF4-45B2A8B6FE98}"/>
    <cellStyle name="Standaard 4 2 5 10 3" xfId="12930" xr:uid="{DD93781F-9749-4119-9E25-57513425AD3D}"/>
    <cellStyle name="Standaard 4 2 5 10 3 2" xfId="33299" xr:uid="{C4EE41D3-F1FA-4612-AF70-95453375B193}"/>
    <cellStyle name="Standaard 4 2 5 10 4" xfId="23115" xr:uid="{DB935B48-A892-43DF-9BF2-182615CAE9FD}"/>
    <cellStyle name="Standaard 4 2 5 11" xfId="8705" xr:uid="{AFAB4FFA-2148-41AD-81E3-D1211FA72ACB}"/>
    <cellStyle name="Standaard 4 2 5 11 2" xfId="18894" xr:uid="{E754A75F-ADBA-46F9-827C-3C139CF6D463}"/>
    <cellStyle name="Standaard 4 2 5 11 2 2" xfId="39263" xr:uid="{B3D130AA-25DD-4151-BF75-1BC87C362034}"/>
    <cellStyle name="Standaard 4 2 5 11 3" xfId="29079" xr:uid="{DE8D015E-BE45-43DF-9B20-62A057F276D0}"/>
    <cellStyle name="Standaard 4 2 5 12" xfId="10387" xr:uid="{A06CFDBD-4D34-4081-ADA5-C044CE9A2FB5}"/>
    <cellStyle name="Standaard 4 2 5 12 2" xfId="30756" xr:uid="{71AB6633-2B5D-4436-80CA-0D5A4963761A}"/>
    <cellStyle name="Standaard 4 2 5 13" xfId="20572" xr:uid="{5DA5DAFC-474D-439E-9EA0-0DE8380D7617}"/>
    <cellStyle name="Standaard 4 2 5 2" xfId="102" xr:uid="{F390F112-0E1F-477D-BF30-183407024F75}"/>
    <cellStyle name="Standaard 4 2 5 2 10" xfId="8707" xr:uid="{93B5FAF1-A8F5-4150-895B-E796774714DD}"/>
    <cellStyle name="Standaard 4 2 5 2 10 2" xfId="18896" xr:uid="{14C2272E-450D-48B0-A462-3B697F3ECBEB}"/>
    <cellStyle name="Standaard 4 2 5 2 10 2 2" xfId="39265" xr:uid="{BCFF7023-E883-4019-A55B-49AF7672A3D6}"/>
    <cellStyle name="Standaard 4 2 5 2 10 3" xfId="29081" xr:uid="{CD20A569-1363-422C-81FD-994302400895}"/>
    <cellStyle name="Standaard 4 2 5 2 11" xfId="10420" xr:uid="{43BB4ADA-A496-4952-B66E-5532B0524297}"/>
    <cellStyle name="Standaard 4 2 5 2 11 2" xfId="30789" xr:uid="{41739CD1-0BBC-4A92-B211-194D30DF0D49}"/>
    <cellStyle name="Standaard 4 2 5 2 12" xfId="20605" xr:uid="{A7D3FA56-38A4-4911-9739-5A81A1B29735}"/>
    <cellStyle name="Standaard 4 2 5 2 2" xfId="168" xr:uid="{C999BA77-594D-4FA6-8CB5-9A1B6C44C3D9}"/>
    <cellStyle name="Standaard 4 2 5 2 2 2" xfId="304" xr:uid="{710EA88E-1F0F-461D-840C-83FCF6A28193}"/>
    <cellStyle name="Standaard 4 2 5 2 2 2 2" xfId="862" xr:uid="{F38B26C2-B155-48A5-9096-1CFD7A3FD412}"/>
    <cellStyle name="Standaard 4 2 5 2 2 2 2 2" xfId="1712" xr:uid="{94F00DF4-92C0-4A43-BC43-39F6E554035B}"/>
    <cellStyle name="Standaard 4 2 5 2 2 2 2 2 2" xfId="4257" xr:uid="{D3550861-0F08-4D4A-B3CA-39B3814A484C}"/>
    <cellStyle name="Standaard 4 2 5 2 2 2 2 2 2 2" xfId="8712" xr:uid="{E5D05A61-61AD-4454-BCA2-17B45E786150}"/>
    <cellStyle name="Standaard 4 2 5 2 2 2 2 2 2 2 2" xfId="18901" xr:uid="{15E5B0CE-6BB4-4581-9944-9E3D981F6EDF}"/>
    <cellStyle name="Standaard 4 2 5 2 2 2 2 2 2 2 2 2" xfId="39270" xr:uid="{1C258A81-B1C8-43E5-B4B2-EEC206F905E0}"/>
    <cellStyle name="Standaard 4 2 5 2 2 2 2 2 2 2 3" xfId="29086" xr:uid="{03D408B8-1ACC-44F6-9C83-C34AB3E68AA8}"/>
    <cellStyle name="Standaard 4 2 5 2 2 2 2 2 2 3" xfId="14435" xr:uid="{29AD7340-2213-4EBB-A13B-F35C67561DCE}"/>
    <cellStyle name="Standaard 4 2 5 2 2 2 2 2 2 3 2" xfId="34804" xr:uid="{13F882BB-F16C-4E41-9B69-667B8F2C8E0B}"/>
    <cellStyle name="Standaard 4 2 5 2 2 2 2 2 2 4" xfId="24620" xr:uid="{735C7037-A3E0-4006-862D-98F30027410E}"/>
    <cellStyle name="Standaard 4 2 5 2 2 2 2 2 3" xfId="8711" xr:uid="{12CC3C42-8FB2-4FD6-B8FB-B8830FED4F10}"/>
    <cellStyle name="Standaard 4 2 5 2 2 2 2 2 3 2" xfId="18900" xr:uid="{DA39AE8D-6FFC-46F2-B2CD-17B69F74816F}"/>
    <cellStyle name="Standaard 4 2 5 2 2 2 2 2 3 2 2" xfId="39269" xr:uid="{44F92792-F79B-4335-B6A8-3B73245431FA}"/>
    <cellStyle name="Standaard 4 2 5 2 2 2 2 2 3 3" xfId="29085" xr:uid="{F69B14A7-F2C4-417B-85A6-8DF0B151A3CD}"/>
    <cellStyle name="Standaard 4 2 5 2 2 2 2 2 4" xfId="11892" xr:uid="{5465A671-1201-4AE4-863B-0E5F49FEFB0D}"/>
    <cellStyle name="Standaard 4 2 5 2 2 2 2 2 4 2" xfId="32261" xr:uid="{EE573A30-CB83-43F1-B7B4-43D5FE9121AD}"/>
    <cellStyle name="Standaard 4 2 5 2 2 2 2 2 5" xfId="22077" xr:uid="{9D9252E9-8EB7-4520-8E20-6F59A54A5591}"/>
    <cellStyle name="Standaard 4 2 5 2 2 2 2 3" xfId="2559" xr:uid="{A6B811B4-B468-46DD-B4D4-08CA5C40A42F}"/>
    <cellStyle name="Standaard 4 2 5 2 2 2 2 3 2" xfId="5104" xr:uid="{31AE8510-B04C-497A-9115-A470F407A144}"/>
    <cellStyle name="Standaard 4 2 5 2 2 2 2 3 2 2" xfId="8714" xr:uid="{0FC2AFF1-41EC-4E74-8C20-98B766C95D34}"/>
    <cellStyle name="Standaard 4 2 5 2 2 2 2 3 2 2 2" xfId="18903" xr:uid="{3D677C40-6986-4EA2-BC45-C66CDD3CD21C}"/>
    <cellStyle name="Standaard 4 2 5 2 2 2 2 3 2 2 2 2" xfId="39272" xr:uid="{36F23182-59A6-4D56-B39C-C8528BC6961C}"/>
    <cellStyle name="Standaard 4 2 5 2 2 2 2 3 2 2 3" xfId="29088" xr:uid="{15281409-D2EB-467B-977C-6D17922182D3}"/>
    <cellStyle name="Standaard 4 2 5 2 2 2 2 3 2 3" xfId="15282" xr:uid="{EF296C74-54C6-40E0-8302-FF4AC179C54A}"/>
    <cellStyle name="Standaard 4 2 5 2 2 2 2 3 2 3 2" xfId="35651" xr:uid="{B724FE16-8C38-4CA1-87CF-2881419CB747}"/>
    <cellStyle name="Standaard 4 2 5 2 2 2 2 3 2 4" xfId="25467" xr:uid="{A9CABAF3-918F-495A-9B0F-2E3777278D76}"/>
    <cellStyle name="Standaard 4 2 5 2 2 2 2 3 3" xfId="8713" xr:uid="{A554B6AB-CEBB-441B-85C5-9BA388D2D2FA}"/>
    <cellStyle name="Standaard 4 2 5 2 2 2 2 3 3 2" xfId="18902" xr:uid="{D99A7819-CD25-44CF-93AC-DFCF0B5E8B18}"/>
    <cellStyle name="Standaard 4 2 5 2 2 2 2 3 3 2 2" xfId="39271" xr:uid="{A0496FBC-B050-4778-84A8-753DE63B57A2}"/>
    <cellStyle name="Standaard 4 2 5 2 2 2 2 3 3 3" xfId="29087" xr:uid="{D7DEEC95-E0F0-44ED-B869-9BF51A986077}"/>
    <cellStyle name="Standaard 4 2 5 2 2 2 2 3 4" xfId="12739" xr:uid="{AA812B18-F2ED-4884-ACA2-AD9A8B563751}"/>
    <cellStyle name="Standaard 4 2 5 2 2 2 2 3 4 2" xfId="33108" xr:uid="{269B68FD-4039-4F1E-B298-19D71EEC1156}"/>
    <cellStyle name="Standaard 4 2 5 2 2 2 2 3 5" xfId="22924" xr:uid="{A37086AF-52BC-4076-82FF-08E14491B6C7}"/>
    <cellStyle name="Standaard 4 2 5 2 2 2 2 4" xfId="3409" xr:uid="{89911D89-38F4-4F39-A92F-F5B498627987}"/>
    <cellStyle name="Standaard 4 2 5 2 2 2 2 4 2" xfId="8715" xr:uid="{E523E1DE-5EEC-4EE6-8EDB-9AA3C9F7A24D}"/>
    <cellStyle name="Standaard 4 2 5 2 2 2 2 4 2 2" xfId="18904" xr:uid="{4BD605F3-3DE9-4DDD-86EB-1C72EA01ED64}"/>
    <cellStyle name="Standaard 4 2 5 2 2 2 2 4 2 2 2" xfId="39273" xr:uid="{102E0F13-CE12-43EE-B69C-897964ADDE60}"/>
    <cellStyle name="Standaard 4 2 5 2 2 2 2 4 2 3" xfId="29089" xr:uid="{66C9604F-0BB9-4B90-841D-7130B38BB9E8}"/>
    <cellStyle name="Standaard 4 2 5 2 2 2 2 4 3" xfId="13587" xr:uid="{5A979BD0-3557-4C70-939F-2921FCC30E0D}"/>
    <cellStyle name="Standaard 4 2 5 2 2 2 2 4 3 2" xfId="33956" xr:uid="{6D0F8FE2-23C6-4D5D-B2D7-F55F6E313711}"/>
    <cellStyle name="Standaard 4 2 5 2 2 2 2 4 4" xfId="23772" xr:uid="{0B6FC906-E1C6-4E77-93AE-98E2A8043ACE}"/>
    <cellStyle name="Standaard 4 2 5 2 2 2 2 5" xfId="8710" xr:uid="{DCC3ABDF-D431-4F4E-A40C-2704AE2659D8}"/>
    <cellStyle name="Standaard 4 2 5 2 2 2 2 5 2" xfId="18899" xr:uid="{00F9322E-22B3-4D37-ACCE-C4BBA89C781F}"/>
    <cellStyle name="Standaard 4 2 5 2 2 2 2 5 2 2" xfId="39268" xr:uid="{C62D563E-245D-41F5-A98C-A22FE617C81C}"/>
    <cellStyle name="Standaard 4 2 5 2 2 2 2 5 3" xfId="29084" xr:uid="{16FC562C-EB0F-4E4E-84BD-288CF28E4BAD}"/>
    <cellStyle name="Standaard 4 2 5 2 2 2 2 6" xfId="11044" xr:uid="{5C6396C4-80BF-455C-96F9-E027921C1948}"/>
    <cellStyle name="Standaard 4 2 5 2 2 2 2 6 2" xfId="31413" xr:uid="{5E204E67-FFB7-47B7-9330-61DF4F6C7C8B}"/>
    <cellStyle name="Standaard 4 2 5 2 2 2 2 7" xfId="21229" xr:uid="{3E64DCDD-3964-41B3-AA1E-B09FD6CF618D}"/>
    <cellStyle name="Standaard 4 2 5 2 2 2 3" xfId="1288" xr:uid="{DE3C032F-67E0-441F-BB0D-DA11A3D3F44D}"/>
    <cellStyle name="Standaard 4 2 5 2 2 2 3 2" xfId="3833" xr:uid="{68155B80-48D3-4FE4-88FA-AD85042AB4F1}"/>
    <cellStyle name="Standaard 4 2 5 2 2 2 3 2 2" xfId="8717" xr:uid="{F9DB1142-0FB3-4F6E-8ACC-F246D31007F0}"/>
    <cellStyle name="Standaard 4 2 5 2 2 2 3 2 2 2" xfId="18906" xr:uid="{56FC898E-C302-4D38-B39E-556326AB1953}"/>
    <cellStyle name="Standaard 4 2 5 2 2 2 3 2 2 2 2" xfId="39275" xr:uid="{08A7781E-A7BB-4354-82D4-7632A62FE314}"/>
    <cellStyle name="Standaard 4 2 5 2 2 2 3 2 2 3" xfId="29091" xr:uid="{57743518-9655-4D4C-8163-86EA1F67F916}"/>
    <cellStyle name="Standaard 4 2 5 2 2 2 3 2 3" xfId="14011" xr:uid="{8F5854D3-615D-4058-8679-5D33106400AC}"/>
    <cellStyle name="Standaard 4 2 5 2 2 2 3 2 3 2" xfId="34380" xr:uid="{E0CF3F49-29A7-4999-B760-E55621F6C296}"/>
    <cellStyle name="Standaard 4 2 5 2 2 2 3 2 4" xfId="24196" xr:uid="{0653DB83-F2DE-450E-B8FC-243EE74BB10F}"/>
    <cellStyle name="Standaard 4 2 5 2 2 2 3 3" xfId="8716" xr:uid="{BF94A23E-DC0A-4011-AFB3-141550062024}"/>
    <cellStyle name="Standaard 4 2 5 2 2 2 3 3 2" xfId="18905" xr:uid="{9FD2A9AF-D8BE-489A-AF06-1C5F228B822A}"/>
    <cellStyle name="Standaard 4 2 5 2 2 2 3 3 2 2" xfId="39274" xr:uid="{521ED11E-3A63-481B-A5AA-1E1F88DB5F35}"/>
    <cellStyle name="Standaard 4 2 5 2 2 2 3 3 3" xfId="29090" xr:uid="{CEF3FDB7-09D2-49CB-84CC-C2C88AC9E888}"/>
    <cellStyle name="Standaard 4 2 5 2 2 2 3 4" xfId="11468" xr:uid="{E3458CF1-40E2-4D91-AC1A-CF0D1BC71ADB}"/>
    <cellStyle name="Standaard 4 2 5 2 2 2 3 4 2" xfId="31837" xr:uid="{26655B21-0F1A-4C51-864A-84E0CAD8D246}"/>
    <cellStyle name="Standaard 4 2 5 2 2 2 3 5" xfId="21653" xr:uid="{AF1D22B1-F87C-4FFC-9DE6-031D0D69652F}"/>
    <cellStyle name="Standaard 4 2 5 2 2 2 4" xfId="2135" xr:uid="{BCB96B60-24BD-47CA-BC5C-ECEA2B65F3CF}"/>
    <cellStyle name="Standaard 4 2 5 2 2 2 4 2" xfId="4680" xr:uid="{02F03BF1-74C4-4660-9335-E56ACA32D0D9}"/>
    <cellStyle name="Standaard 4 2 5 2 2 2 4 2 2" xfId="8719" xr:uid="{47D54899-934F-4FE3-9895-35B703AC18A2}"/>
    <cellStyle name="Standaard 4 2 5 2 2 2 4 2 2 2" xfId="18908" xr:uid="{DAD780C8-9348-475C-BB74-289EEAB80CAC}"/>
    <cellStyle name="Standaard 4 2 5 2 2 2 4 2 2 2 2" xfId="39277" xr:uid="{0724313D-F380-42FC-861C-202EE14C885D}"/>
    <cellStyle name="Standaard 4 2 5 2 2 2 4 2 2 3" xfId="29093" xr:uid="{27ABC4C0-C1EE-4807-924C-17DB13DED891}"/>
    <cellStyle name="Standaard 4 2 5 2 2 2 4 2 3" xfId="14858" xr:uid="{9874C8FF-E93D-44E6-8C57-F9151B2E28B0}"/>
    <cellStyle name="Standaard 4 2 5 2 2 2 4 2 3 2" xfId="35227" xr:uid="{DDA4E1AB-2DED-463F-8EE0-0F2E49A64447}"/>
    <cellStyle name="Standaard 4 2 5 2 2 2 4 2 4" xfId="25043" xr:uid="{D15E5F37-07BD-451C-8D6A-9FC0A616B173}"/>
    <cellStyle name="Standaard 4 2 5 2 2 2 4 3" xfId="8718" xr:uid="{B76DE10B-F7A6-46FA-A8D9-A094A2F16524}"/>
    <cellStyle name="Standaard 4 2 5 2 2 2 4 3 2" xfId="18907" xr:uid="{029073F2-DB86-4C1D-A660-83FC6AA54B23}"/>
    <cellStyle name="Standaard 4 2 5 2 2 2 4 3 2 2" xfId="39276" xr:uid="{57F68ABC-C8A7-4DB5-BB3B-E6338EBFA05F}"/>
    <cellStyle name="Standaard 4 2 5 2 2 2 4 3 3" xfId="29092" xr:uid="{279F3E49-D55B-4F58-94A7-FA12D271C9CB}"/>
    <cellStyle name="Standaard 4 2 5 2 2 2 4 4" xfId="12315" xr:uid="{A496B8AB-2BA4-47E8-A613-B6B3F539CFD6}"/>
    <cellStyle name="Standaard 4 2 5 2 2 2 4 4 2" xfId="32684" xr:uid="{04794B4E-533F-4741-83F7-8CEF2D6AF825}"/>
    <cellStyle name="Standaard 4 2 5 2 2 2 4 5" xfId="22500" xr:uid="{C14BD13B-0DD0-4689-BA63-8ABAFE4656CD}"/>
    <cellStyle name="Standaard 4 2 5 2 2 2 5" xfId="2985" xr:uid="{D867A1CF-84B8-42E3-A725-6E13CC9168C6}"/>
    <cellStyle name="Standaard 4 2 5 2 2 2 5 2" xfId="8720" xr:uid="{304888D3-DE1B-4CCD-803F-27A5CB87A879}"/>
    <cellStyle name="Standaard 4 2 5 2 2 2 5 2 2" xfId="18909" xr:uid="{476AAB40-5B66-4D95-B03A-3FE07F235025}"/>
    <cellStyle name="Standaard 4 2 5 2 2 2 5 2 2 2" xfId="39278" xr:uid="{3C0DFF20-A886-4A3D-8F4B-652418045DD9}"/>
    <cellStyle name="Standaard 4 2 5 2 2 2 5 2 3" xfId="29094" xr:uid="{1F97217A-FAFD-4ED3-B2DB-397F6563E00A}"/>
    <cellStyle name="Standaard 4 2 5 2 2 2 5 3" xfId="13163" xr:uid="{33A2EFD9-84E5-41DB-9AFC-C3F5A2A29E46}"/>
    <cellStyle name="Standaard 4 2 5 2 2 2 5 3 2" xfId="33532" xr:uid="{E8348A04-BCA0-4156-AD49-549CBA289E5C}"/>
    <cellStyle name="Standaard 4 2 5 2 2 2 5 4" xfId="23348" xr:uid="{5B122BF6-371D-4F06-A8DE-1ACE2B15C2BD}"/>
    <cellStyle name="Standaard 4 2 5 2 2 2 6" xfId="8709" xr:uid="{26F9EC28-00BE-48D1-A179-042071798559}"/>
    <cellStyle name="Standaard 4 2 5 2 2 2 6 2" xfId="18898" xr:uid="{C42C90DE-CCDF-449F-9F89-D73BBC31F76E}"/>
    <cellStyle name="Standaard 4 2 5 2 2 2 6 2 2" xfId="39267" xr:uid="{BA31AB7B-8CA4-4189-9A20-68B145BC7998}"/>
    <cellStyle name="Standaard 4 2 5 2 2 2 6 3" xfId="29083" xr:uid="{0C935586-41AE-4AEB-B645-EBF61E806343}"/>
    <cellStyle name="Standaard 4 2 5 2 2 2 7" xfId="10620" xr:uid="{6595E5C4-41D6-473F-AB38-B6A7CDE8429C}"/>
    <cellStyle name="Standaard 4 2 5 2 2 2 7 2" xfId="30989" xr:uid="{3B9FD7BE-B8C6-4693-8734-5E2BA38922CE}"/>
    <cellStyle name="Standaard 4 2 5 2 2 2 8" xfId="20805" xr:uid="{D3DB9B68-AF73-488F-AFC4-B2BE1C096820}"/>
    <cellStyle name="Standaard 4 2 5 2 2 3" xfId="728" xr:uid="{A2275A02-7950-4D23-BB8D-5D4A78651F2D}"/>
    <cellStyle name="Standaard 4 2 5 2 2 3 2" xfId="1578" xr:uid="{6F2FD78D-915C-4250-ADA9-FC86A56FC043}"/>
    <cellStyle name="Standaard 4 2 5 2 2 3 2 2" xfId="4123" xr:uid="{1178223D-F9D7-4435-A705-5A6A98735CAA}"/>
    <cellStyle name="Standaard 4 2 5 2 2 3 2 2 2" xfId="8723" xr:uid="{B2E94F7C-C0B7-484B-A8EA-6F3C2CA86CDE}"/>
    <cellStyle name="Standaard 4 2 5 2 2 3 2 2 2 2" xfId="18912" xr:uid="{727D64CF-CC0B-488E-B0F2-AFE78BC6FE6D}"/>
    <cellStyle name="Standaard 4 2 5 2 2 3 2 2 2 2 2" xfId="39281" xr:uid="{ABD3A63A-AE54-473C-B6A3-6E2FB6537BEB}"/>
    <cellStyle name="Standaard 4 2 5 2 2 3 2 2 2 3" xfId="29097" xr:uid="{0815567D-7DF7-402D-95C0-2952EE72C420}"/>
    <cellStyle name="Standaard 4 2 5 2 2 3 2 2 3" xfId="14301" xr:uid="{B2EF34E4-DC97-4188-84AB-3637C8D4B1B2}"/>
    <cellStyle name="Standaard 4 2 5 2 2 3 2 2 3 2" xfId="34670" xr:uid="{9B59958D-8158-4BA2-B161-22C4D38A6418}"/>
    <cellStyle name="Standaard 4 2 5 2 2 3 2 2 4" xfId="24486" xr:uid="{71C54998-85A4-4C82-BF49-C04288AEF80A}"/>
    <cellStyle name="Standaard 4 2 5 2 2 3 2 3" xfId="8722" xr:uid="{382F1EF6-2A40-4577-A0FE-95B2659A0026}"/>
    <cellStyle name="Standaard 4 2 5 2 2 3 2 3 2" xfId="18911" xr:uid="{0B8CAC17-FA07-4D18-B5C4-856D65165277}"/>
    <cellStyle name="Standaard 4 2 5 2 2 3 2 3 2 2" xfId="39280" xr:uid="{40982A15-DF6C-48E7-8034-0D64D46102DA}"/>
    <cellStyle name="Standaard 4 2 5 2 2 3 2 3 3" xfId="29096" xr:uid="{287B94CE-1365-440E-9297-8744598819AE}"/>
    <cellStyle name="Standaard 4 2 5 2 2 3 2 4" xfId="11758" xr:uid="{90DE70A1-1A86-4C6A-9A1D-60433A396174}"/>
    <cellStyle name="Standaard 4 2 5 2 2 3 2 4 2" xfId="32127" xr:uid="{57745031-80FF-4E86-8C0F-FE7D9FF3B773}"/>
    <cellStyle name="Standaard 4 2 5 2 2 3 2 5" xfId="21943" xr:uid="{BED28E86-F8D3-4493-925F-81D30B7D6A5B}"/>
    <cellStyle name="Standaard 4 2 5 2 2 3 3" xfId="2425" xr:uid="{CF1413E5-7B03-432D-8493-7103CFE49B53}"/>
    <cellStyle name="Standaard 4 2 5 2 2 3 3 2" xfId="4970" xr:uid="{FA410C45-9D28-4A16-B3E4-65CCCFD7DB29}"/>
    <cellStyle name="Standaard 4 2 5 2 2 3 3 2 2" xfId="8725" xr:uid="{6FFDD095-C23E-4232-A29D-E4E843EEAAB7}"/>
    <cellStyle name="Standaard 4 2 5 2 2 3 3 2 2 2" xfId="18914" xr:uid="{63CA980D-8574-469F-98B3-3574B78E5786}"/>
    <cellStyle name="Standaard 4 2 5 2 2 3 3 2 2 2 2" xfId="39283" xr:uid="{B6E55130-3831-4CB6-B68D-140227E7F858}"/>
    <cellStyle name="Standaard 4 2 5 2 2 3 3 2 2 3" xfId="29099" xr:uid="{4AA2DC77-0BFA-489C-AA43-ED73BCECE36C}"/>
    <cellStyle name="Standaard 4 2 5 2 2 3 3 2 3" xfId="15148" xr:uid="{389AD5FE-FD06-44E8-970C-2D21D39AB028}"/>
    <cellStyle name="Standaard 4 2 5 2 2 3 3 2 3 2" xfId="35517" xr:uid="{0DFF60AB-DBF4-4797-AB58-6715FF6B41B2}"/>
    <cellStyle name="Standaard 4 2 5 2 2 3 3 2 4" xfId="25333" xr:uid="{D70D5C70-98FA-451B-B2E9-57F21E3D1810}"/>
    <cellStyle name="Standaard 4 2 5 2 2 3 3 3" xfId="8724" xr:uid="{0F977278-33E0-45EF-A23F-39045E32FC05}"/>
    <cellStyle name="Standaard 4 2 5 2 2 3 3 3 2" xfId="18913" xr:uid="{E904E1BB-70EE-4020-99C4-2E5219038005}"/>
    <cellStyle name="Standaard 4 2 5 2 2 3 3 3 2 2" xfId="39282" xr:uid="{F7792F0E-CD24-4D38-9E45-5324D195A56E}"/>
    <cellStyle name="Standaard 4 2 5 2 2 3 3 3 3" xfId="29098" xr:uid="{96E43BD4-BFD0-4925-8574-1D2212F72C73}"/>
    <cellStyle name="Standaard 4 2 5 2 2 3 3 4" xfId="12605" xr:uid="{53CCFC1A-270F-46A9-AEFF-00E2BE8942D0}"/>
    <cellStyle name="Standaard 4 2 5 2 2 3 3 4 2" xfId="32974" xr:uid="{74B70F53-155E-48E7-A4CC-C44C66B134D0}"/>
    <cellStyle name="Standaard 4 2 5 2 2 3 3 5" xfId="22790" xr:uid="{EE11D40B-3CD3-4DDE-B78F-B7A2DBE5FC3A}"/>
    <cellStyle name="Standaard 4 2 5 2 2 3 4" xfId="3275" xr:uid="{4D5BFC93-AD13-4D6E-AF0C-030AE5A4FC2C}"/>
    <cellStyle name="Standaard 4 2 5 2 2 3 4 2" xfId="8726" xr:uid="{58881EE9-8B11-4914-A58A-9BA79710157F}"/>
    <cellStyle name="Standaard 4 2 5 2 2 3 4 2 2" xfId="18915" xr:uid="{AE10F7EF-E276-4685-99D0-A89787911BB1}"/>
    <cellStyle name="Standaard 4 2 5 2 2 3 4 2 2 2" xfId="39284" xr:uid="{3BF5762E-EFE4-4FF3-AB96-D22686214789}"/>
    <cellStyle name="Standaard 4 2 5 2 2 3 4 2 3" xfId="29100" xr:uid="{E719BFCD-864E-429B-B03D-A1098432C003}"/>
    <cellStyle name="Standaard 4 2 5 2 2 3 4 3" xfId="13453" xr:uid="{E0F61E64-93D9-4D15-AF0E-1750D4291172}"/>
    <cellStyle name="Standaard 4 2 5 2 2 3 4 3 2" xfId="33822" xr:uid="{B5A43E2B-E4E2-414A-A9BC-55CA400A17E2}"/>
    <cellStyle name="Standaard 4 2 5 2 2 3 4 4" xfId="23638" xr:uid="{7D085752-E0AF-4E36-9B38-6A89C030C89A}"/>
    <cellStyle name="Standaard 4 2 5 2 2 3 5" xfId="8721" xr:uid="{DE4FC1A8-92A4-4A51-80DE-1BB45C1D7E6D}"/>
    <cellStyle name="Standaard 4 2 5 2 2 3 5 2" xfId="18910" xr:uid="{E1522768-2BC5-42B5-832A-64827943ED48}"/>
    <cellStyle name="Standaard 4 2 5 2 2 3 5 2 2" xfId="39279" xr:uid="{E931FB69-5E08-430C-8CD8-B54B24D26D52}"/>
    <cellStyle name="Standaard 4 2 5 2 2 3 5 3" xfId="29095" xr:uid="{4774EE66-9774-4861-B147-1C7D685256A9}"/>
    <cellStyle name="Standaard 4 2 5 2 2 3 6" xfId="10910" xr:uid="{D7ACDC7D-3194-4BD6-AB8D-E3067413EBB7}"/>
    <cellStyle name="Standaard 4 2 5 2 2 3 6 2" xfId="31279" xr:uid="{C126D74E-F24F-4289-9B3F-2448D12EE537}"/>
    <cellStyle name="Standaard 4 2 5 2 2 3 7" xfId="21095" xr:uid="{392DB318-B2F0-4141-8F09-92F806C139CB}"/>
    <cellStyle name="Standaard 4 2 5 2 2 4" xfId="1154" xr:uid="{BC35E7AA-B34E-4815-ACDE-BC40FDE14BE3}"/>
    <cellStyle name="Standaard 4 2 5 2 2 4 2" xfId="3699" xr:uid="{3B60B772-4D5D-48A5-89B9-12C2448439A6}"/>
    <cellStyle name="Standaard 4 2 5 2 2 4 2 2" xfId="8728" xr:uid="{8147FADB-FADC-432F-BAF7-259059FB821E}"/>
    <cellStyle name="Standaard 4 2 5 2 2 4 2 2 2" xfId="18917" xr:uid="{0C54A0A2-3109-4F9E-9880-944B6722AB00}"/>
    <cellStyle name="Standaard 4 2 5 2 2 4 2 2 2 2" xfId="39286" xr:uid="{96E29BD6-E23E-4123-99FD-AA8547EF1522}"/>
    <cellStyle name="Standaard 4 2 5 2 2 4 2 2 3" xfId="29102" xr:uid="{3992439F-D115-4006-A596-4AC505F87584}"/>
    <cellStyle name="Standaard 4 2 5 2 2 4 2 3" xfId="13877" xr:uid="{44C2379E-232F-4B92-8731-4FA8D030B968}"/>
    <cellStyle name="Standaard 4 2 5 2 2 4 2 3 2" xfId="34246" xr:uid="{9C29C3F2-F2D1-4282-BDBC-09B9D679C907}"/>
    <cellStyle name="Standaard 4 2 5 2 2 4 2 4" xfId="24062" xr:uid="{611D43CD-DB6E-491A-BE4C-C3E6B6BB23DE}"/>
    <cellStyle name="Standaard 4 2 5 2 2 4 3" xfId="8727" xr:uid="{E70E4340-6B8C-4A5F-B56A-361D87A9924D}"/>
    <cellStyle name="Standaard 4 2 5 2 2 4 3 2" xfId="18916" xr:uid="{8EA3B769-4B82-4A57-8F43-36B001C9F08E}"/>
    <cellStyle name="Standaard 4 2 5 2 2 4 3 2 2" xfId="39285" xr:uid="{58F893A8-AB51-4F1F-95F3-C9CDE20F08C9}"/>
    <cellStyle name="Standaard 4 2 5 2 2 4 3 3" xfId="29101" xr:uid="{5E2AD5EA-DDD2-43FA-AAFA-08B453598555}"/>
    <cellStyle name="Standaard 4 2 5 2 2 4 4" xfId="11334" xr:uid="{02F3C5BD-FB0A-4168-B7A5-AE8A046FC818}"/>
    <cellStyle name="Standaard 4 2 5 2 2 4 4 2" xfId="31703" xr:uid="{B15BEE1B-205C-4697-BAFB-B5414CBE0748}"/>
    <cellStyle name="Standaard 4 2 5 2 2 4 5" xfId="21519" xr:uid="{A309639E-AF46-4DA1-A628-C136364D0E41}"/>
    <cellStyle name="Standaard 4 2 5 2 2 5" xfId="2001" xr:uid="{568C5E16-A965-45A8-8195-B3C150B793C4}"/>
    <cellStyle name="Standaard 4 2 5 2 2 5 2" xfId="4546" xr:uid="{38D3CBA5-AFFA-4D7F-AE44-37C5BAAC8975}"/>
    <cellStyle name="Standaard 4 2 5 2 2 5 2 2" xfId="8730" xr:uid="{35CC847E-3A7E-417F-97A8-6300274879FF}"/>
    <cellStyle name="Standaard 4 2 5 2 2 5 2 2 2" xfId="18919" xr:uid="{D9B8FDF7-ABAF-4F80-8B73-4BE21BFADD43}"/>
    <cellStyle name="Standaard 4 2 5 2 2 5 2 2 2 2" xfId="39288" xr:uid="{B5E057FA-C5BC-41EC-9687-4C5D0D005228}"/>
    <cellStyle name="Standaard 4 2 5 2 2 5 2 2 3" xfId="29104" xr:uid="{705B03FF-99FD-4959-A02B-E40C37540393}"/>
    <cellStyle name="Standaard 4 2 5 2 2 5 2 3" xfId="14724" xr:uid="{4E93A1BF-DA58-4180-8967-D9BD59C43B0B}"/>
    <cellStyle name="Standaard 4 2 5 2 2 5 2 3 2" xfId="35093" xr:uid="{6212C63E-B4F0-4512-B262-478DED08C0A9}"/>
    <cellStyle name="Standaard 4 2 5 2 2 5 2 4" xfId="24909" xr:uid="{4A27022D-3DDB-4AD8-ACEE-23874C51B248}"/>
    <cellStyle name="Standaard 4 2 5 2 2 5 3" xfId="8729" xr:uid="{D2D13D85-5D1D-43DE-93AC-0CA221E16D65}"/>
    <cellStyle name="Standaard 4 2 5 2 2 5 3 2" xfId="18918" xr:uid="{016DBFFC-B813-46E4-A83F-A0ED6C48C5EB}"/>
    <cellStyle name="Standaard 4 2 5 2 2 5 3 2 2" xfId="39287" xr:uid="{653F495D-20CF-44E8-905F-3A231AB2F3A2}"/>
    <cellStyle name="Standaard 4 2 5 2 2 5 3 3" xfId="29103" xr:uid="{EC9471B3-3A86-485E-856A-071B491308FF}"/>
    <cellStyle name="Standaard 4 2 5 2 2 5 4" xfId="12181" xr:uid="{C0FAB5C0-8CF9-4D72-A12D-4F4021BBF96F}"/>
    <cellStyle name="Standaard 4 2 5 2 2 5 4 2" xfId="32550" xr:uid="{443B1568-8505-48D2-8F02-2043C1962AC0}"/>
    <cellStyle name="Standaard 4 2 5 2 2 5 5" xfId="22366" xr:uid="{0E59843D-C097-465D-957D-34950047EB12}"/>
    <cellStyle name="Standaard 4 2 5 2 2 6" xfId="2851" xr:uid="{49487365-552D-4EF5-93D1-E514F2ACA745}"/>
    <cellStyle name="Standaard 4 2 5 2 2 6 2" xfId="8731" xr:uid="{B5B60393-0351-46B7-818D-15259716F689}"/>
    <cellStyle name="Standaard 4 2 5 2 2 6 2 2" xfId="18920" xr:uid="{812F92DA-6810-4B51-9EF6-9C0A9A3D7933}"/>
    <cellStyle name="Standaard 4 2 5 2 2 6 2 2 2" xfId="39289" xr:uid="{7B9A752F-06C3-47C5-90A1-03C1231D8DDD}"/>
    <cellStyle name="Standaard 4 2 5 2 2 6 2 3" xfId="29105" xr:uid="{8483CFC4-0971-47A7-A5A9-E3FF7B097DC3}"/>
    <cellStyle name="Standaard 4 2 5 2 2 6 3" xfId="13029" xr:uid="{2A36CBDE-5BC5-4635-8A9E-624783D33130}"/>
    <cellStyle name="Standaard 4 2 5 2 2 6 3 2" xfId="33398" xr:uid="{6DCA191D-7D65-4057-834A-F6430A208D7B}"/>
    <cellStyle name="Standaard 4 2 5 2 2 6 4" xfId="23214" xr:uid="{9DB3D192-1C91-4FFD-8922-92B00EF8D085}"/>
    <cellStyle name="Standaard 4 2 5 2 2 7" xfId="8708" xr:uid="{91D21F49-892F-457E-9DD0-758A0CCC4D79}"/>
    <cellStyle name="Standaard 4 2 5 2 2 7 2" xfId="18897" xr:uid="{DA66235C-CF62-48C7-975B-EE70C898CE10}"/>
    <cellStyle name="Standaard 4 2 5 2 2 7 2 2" xfId="39266" xr:uid="{6B9E67C4-4003-476C-9C3C-F77C9BF075FE}"/>
    <cellStyle name="Standaard 4 2 5 2 2 7 3" xfId="29082" xr:uid="{12A316CE-FC78-489F-83E2-DDD79F2F8A81}"/>
    <cellStyle name="Standaard 4 2 5 2 2 8" xfId="10486" xr:uid="{F99FDF74-1290-492E-9A5B-8FD1D9584A2F}"/>
    <cellStyle name="Standaard 4 2 5 2 2 8 2" xfId="30855" xr:uid="{0613ABEA-F044-4322-87BB-04573796D02D}"/>
    <cellStyle name="Standaard 4 2 5 2 2 9" xfId="20671" xr:uid="{3A523984-D2FF-4761-A508-9E9A580B304B}"/>
    <cellStyle name="Standaard 4 2 5 2 3" xfId="238" xr:uid="{2D465FA0-B254-424F-9045-2B1F5578F581}"/>
    <cellStyle name="Standaard 4 2 5 2 3 2" xfId="796" xr:uid="{4ED4C72F-B09E-49CD-AD9F-BD79A300FDE6}"/>
    <cellStyle name="Standaard 4 2 5 2 3 2 2" xfId="1646" xr:uid="{D9D6AA01-7147-44A9-A106-77E7859950D6}"/>
    <cellStyle name="Standaard 4 2 5 2 3 2 2 2" xfId="4191" xr:uid="{5F118756-618B-488D-B564-41541891A1D8}"/>
    <cellStyle name="Standaard 4 2 5 2 3 2 2 2 2" xfId="8735" xr:uid="{865FC12C-EFC6-4345-ADD9-9BC7BFD56490}"/>
    <cellStyle name="Standaard 4 2 5 2 3 2 2 2 2 2" xfId="18924" xr:uid="{24595ABC-C197-42B0-884B-A25DC483A995}"/>
    <cellStyle name="Standaard 4 2 5 2 3 2 2 2 2 2 2" xfId="39293" xr:uid="{561252EE-BA6C-4EAA-A950-B8B7592BE16F}"/>
    <cellStyle name="Standaard 4 2 5 2 3 2 2 2 2 3" xfId="29109" xr:uid="{5A2B8B8D-0EF9-462F-A4C6-6864F1AB4AB1}"/>
    <cellStyle name="Standaard 4 2 5 2 3 2 2 2 3" xfId="14369" xr:uid="{0061A6C0-A336-4F8F-9754-868A119ACE39}"/>
    <cellStyle name="Standaard 4 2 5 2 3 2 2 2 3 2" xfId="34738" xr:uid="{8CC0E11F-79C2-4688-B5D5-0A7C97E8E070}"/>
    <cellStyle name="Standaard 4 2 5 2 3 2 2 2 4" xfId="24554" xr:uid="{F65A58AF-7D11-4C52-9CA7-5E54FDAE2883}"/>
    <cellStyle name="Standaard 4 2 5 2 3 2 2 3" xfId="8734" xr:uid="{1E3F0C29-4781-4D01-A603-608F5A2CFF89}"/>
    <cellStyle name="Standaard 4 2 5 2 3 2 2 3 2" xfId="18923" xr:uid="{D7783EF6-0EBB-4CDF-BD78-620ED45CEB90}"/>
    <cellStyle name="Standaard 4 2 5 2 3 2 2 3 2 2" xfId="39292" xr:uid="{7C9E6C4E-4F55-4955-A6C3-FEDA4F4EC469}"/>
    <cellStyle name="Standaard 4 2 5 2 3 2 2 3 3" xfId="29108" xr:uid="{49B3C464-7DA4-4824-A1C9-4C3D24E0F891}"/>
    <cellStyle name="Standaard 4 2 5 2 3 2 2 4" xfId="11826" xr:uid="{2749D0A5-1D1E-4437-BFDE-1B523BF97F68}"/>
    <cellStyle name="Standaard 4 2 5 2 3 2 2 4 2" xfId="32195" xr:uid="{946F1BCF-3AF2-46A8-9BF1-150433C2C19C}"/>
    <cellStyle name="Standaard 4 2 5 2 3 2 2 5" xfId="22011" xr:uid="{62B7746D-8E9D-4967-AF50-9E81875243BE}"/>
    <cellStyle name="Standaard 4 2 5 2 3 2 3" xfId="2493" xr:uid="{AAEBB223-514C-4BC9-A66B-031862B1EA71}"/>
    <cellStyle name="Standaard 4 2 5 2 3 2 3 2" xfId="5038" xr:uid="{00F20773-4666-4F3B-A7FD-0F71EFAAC9E3}"/>
    <cellStyle name="Standaard 4 2 5 2 3 2 3 2 2" xfId="8737" xr:uid="{5B836863-B26A-4F8F-AACC-2E6840993E22}"/>
    <cellStyle name="Standaard 4 2 5 2 3 2 3 2 2 2" xfId="18926" xr:uid="{5302153C-A1CA-466E-AD8A-31797DD2B184}"/>
    <cellStyle name="Standaard 4 2 5 2 3 2 3 2 2 2 2" xfId="39295" xr:uid="{A16D149D-8E92-432C-9EA0-E32D02E67689}"/>
    <cellStyle name="Standaard 4 2 5 2 3 2 3 2 2 3" xfId="29111" xr:uid="{BB182973-8248-4021-AE67-10D0FBBCB6F9}"/>
    <cellStyle name="Standaard 4 2 5 2 3 2 3 2 3" xfId="15216" xr:uid="{27F114A6-5E44-449C-ACA0-1F4BE6BC2848}"/>
    <cellStyle name="Standaard 4 2 5 2 3 2 3 2 3 2" xfId="35585" xr:uid="{7E5B4218-25B2-4167-83AD-496A19FD00C8}"/>
    <cellStyle name="Standaard 4 2 5 2 3 2 3 2 4" xfId="25401" xr:uid="{1D51DDD4-BA31-4C54-8104-FD06A2D0C339}"/>
    <cellStyle name="Standaard 4 2 5 2 3 2 3 3" xfId="8736" xr:uid="{FECE736A-D1D8-4D24-B92C-B8AFCA5AD68E}"/>
    <cellStyle name="Standaard 4 2 5 2 3 2 3 3 2" xfId="18925" xr:uid="{0934846D-3FCC-46B7-A35C-5625B12EFA0B}"/>
    <cellStyle name="Standaard 4 2 5 2 3 2 3 3 2 2" xfId="39294" xr:uid="{91B0CDA2-78B2-4962-B505-0FD1B79E73FB}"/>
    <cellStyle name="Standaard 4 2 5 2 3 2 3 3 3" xfId="29110" xr:uid="{34658CED-2BBA-4119-8DBE-5A37D84F3F50}"/>
    <cellStyle name="Standaard 4 2 5 2 3 2 3 4" xfId="12673" xr:uid="{17F4E00E-47A7-495A-B59B-AFBFF5E91015}"/>
    <cellStyle name="Standaard 4 2 5 2 3 2 3 4 2" xfId="33042" xr:uid="{A108463E-3E8B-4509-826C-40966101CF0B}"/>
    <cellStyle name="Standaard 4 2 5 2 3 2 3 5" xfId="22858" xr:uid="{AB1E3970-B679-4D76-8B37-BF0D9E4AA4D4}"/>
    <cellStyle name="Standaard 4 2 5 2 3 2 4" xfId="3343" xr:uid="{3B0C145B-41F3-4BFC-890B-C2245D93A6F0}"/>
    <cellStyle name="Standaard 4 2 5 2 3 2 4 2" xfId="8738" xr:uid="{54480487-0BED-4965-B121-E502208AA725}"/>
    <cellStyle name="Standaard 4 2 5 2 3 2 4 2 2" xfId="18927" xr:uid="{8C1BBAD4-5AB5-4873-A6FD-5CAB7A1FC58A}"/>
    <cellStyle name="Standaard 4 2 5 2 3 2 4 2 2 2" xfId="39296" xr:uid="{52510E10-6B1F-41B9-B66A-9E0CC81128DF}"/>
    <cellStyle name="Standaard 4 2 5 2 3 2 4 2 3" xfId="29112" xr:uid="{FDBDB57F-319B-495E-879E-5D488E554C0B}"/>
    <cellStyle name="Standaard 4 2 5 2 3 2 4 3" xfId="13521" xr:uid="{69ABCD70-E3D6-496E-B2F4-329ED70F02CC}"/>
    <cellStyle name="Standaard 4 2 5 2 3 2 4 3 2" xfId="33890" xr:uid="{E3C068B8-650A-4084-BDB4-26EB54C85D59}"/>
    <cellStyle name="Standaard 4 2 5 2 3 2 4 4" xfId="23706" xr:uid="{F4596E56-1E54-4E05-8D05-19E2D0B0327F}"/>
    <cellStyle name="Standaard 4 2 5 2 3 2 5" xfId="8733" xr:uid="{04AF2282-39C4-4611-B577-2F62D14A0F33}"/>
    <cellStyle name="Standaard 4 2 5 2 3 2 5 2" xfId="18922" xr:uid="{74420C6B-D90D-405D-A5A6-2FA70FD9E34E}"/>
    <cellStyle name="Standaard 4 2 5 2 3 2 5 2 2" xfId="39291" xr:uid="{CE4A09A1-E412-4358-A565-FF4577AAB3C3}"/>
    <cellStyle name="Standaard 4 2 5 2 3 2 5 3" xfId="29107" xr:uid="{EE4FCBAD-FD36-4857-A689-82C2A6B64E61}"/>
    <cellStyle name="Standaard 4 2 5 2 3 2 6" xfId="10978" xr:uid="{EB115BDA-32E6-410A-B5F0-1731B686D9D8}"/>
    <cellStyle name="Standaard 4 2 5 2 3 2 6 2" xfId="31347" xr:uid="{8363B617-3A44-4D1A-994D-D1357676FD0E}"/>
    <cellStyle name="Standaard 4 2 5 2 3 2 7" xfId="21163" xr:uid="{32804CCC-7B8A-4C9A-9B8F-00D06B71BF8A}"/>
    <cellStyle name="Standaard 4 2 5 2 3 3" xfId="1222" xr:uid="{DC993E14-6D1C-4517-9B86-DE5B708175D0}"/>
    <cellStyle name="Standaard 4 2 5 2 3 3 2" xfId="3767" xr:uid="{F3AF2555-53A5-42B7-B2B4-F6A3A6B9C501}"/>
    <cellStyle name="Standaard 4 2 5 2 3 3 2 2" xfId="8740" xr:uid="{110C2520-4BAA-4D69-AFAE-A083942D1738}"/>
    <cellStyle name="Standaard 4 2 5 2 3 3 2 2 2" xfId="18929" xr:uid="{C9D05CF5-42EA-4CF2-9F82-7273DE930EF3}"/>
    <cellStyle name="Standaard 4 2 5 2 3 3 2 2 2 2" xfId="39298" xr:uid="{9316B86B-DB86-4FA0-828A-228FD1DC3D46}"/>
    <cellStyle name="Standaard 4 2 5 2 3 3 2 2 3" xfId="29114" xr:uid="{3ECD7EF6-3459-435F-ACCE-9ABC4B449949}"/>
    <cellStyle name="Standaard 4 2 5 2 3 3 2 3" xfId="13945" xr:uid="{89559BE8-C5C1-4E12-8048-239F0EE76592}"/>
    <cellStyle name="Standaard 4 2 5 2 3 3 2 3 2" xfId="34314" xr:uid="{CD2481D6-8AFE-41BE-B9D0-1FBFCD1615AE}"/>
    <cellStyle name="Standaard 4 2 5 2 3 3 2 4" xfId="24130" xr:uid="{8E572716-8F17-49CB-A63F-17B28BB08ABC}"/>
    <cellStyle name="Standaard 4 2 5 2 3 3 3" xfId="8739" xr:uid="{B83FC081-450E-4127-8B50-D67B5515C4E6}"/>
    <cellStyle name="Standaard 4 2 5 2 3 3 3 2" xfId="18928" xr:uid="{A0888B8A-7165-4D39-9E23-788C419F9B08}"/>
    <cellStyle name="Standaard 4 2 5 2 3 3 3 2 2" xfId="39297" xr:uid="{C7B500FB-440B-4CFB-BA43-701AA8D6F8FA}"/>
    <cellStyle name="Standaard 4 2 5 2 3 3 3 3" xfId="29113" xr:uid="{D163B332-009A-4451-B1A6-C7C8C6A2721B}"/>
    <cellStyle name="Standaard 4 2 5 2 3 3 4" xfId="11402" xr:uid="{719555A5-212E-4A3E-A3DB-E128C57BC61B}"/>
    <cellStyle name="Standaard 4 2 5 2 3 3 4 2" xfId="31771" xr:uid="{D47D05AF-2113-40BF-BCBC-0DBC0CA9908E}"/>
    <cellStyle name="Standaard 4 2 5 2 3 3 5" xfId="21587" xr:uid="{6A6D0F76-68C0-45E6-8A86-73EFEAD3D63A}"/>
    <cellStyle name="Standaard 4 2 5 2 3 4" xfId="2069" xr:uid="{E6DC680C-0ABE-4296-BDE7-3147149076C2}"/>
    <cellStyle name="Standaard 4 2 5 2 3 4 2" xfId="4614" xr:uid="{186CBF3A-08CD-4010-886F-F3D3F8665F28}"/>
    <cellStyle name="Standaard 4 2 5 2 3 4 2 2" xfId="8742" xr:uid="{AD53242A-9981-47C9-B44E-E3F8BCE35E1C}"/>
    <cellStyle name="Standaard 4 2 5 2 3 4 2 2 2" xfId="18931" xr:uid="{59B031A3-B7B4-4115-982D-7107204B77E5}"/>
    <cellStyle name="Standaard 4 2 5 2 3 4 2 2 2 2" xfId="39300" xr:uid="{7DF52376-E661-46F0-8F57-88DA7DA3B298}"/>
    <cellStyle name="Standaard 4 2 5 2 3 4 2 2 3" xfId="29116" xr:uid="{5A089EEE-33B8-4489-B3FF-52A185E10B1A}"/>
    <cellStyle name="Standaard 4 2 5 2 3 4 2 3" xfId="14792" xr:uid="{879A44FA-1B10-4A37-A3B3-DC139CD17F3B}"/>
    <cellStyle name="Standaard 4 2 5 2 3 4 2 3 2" xfId="35161" xr:uid="{856AF636-26C4-46C2-9FC2-F2A86D1FC877}"/>
    <cellStyle name="Standaard 4 2 5 2 3 4 2 4" xfId="24977" xr:uid="{C0409698-2E35-4589-9E4F-D5618D38B4A5}"/>
    <cellStyle name="Standaard 4 2 5 2 3 4 3" xfId="8741" xr:uid="{DD896C48-3763-484B-B1BD-F131C338AE4D}"/>
    <cellStyle name="Standaard 4 2 5 2 3 4 3 2" xfId="18930" xr:uid="{FF2E4AAF-81B9-4B7F-9511-459D2F5E6BB3}"/>
    <cellStyle name="Standaard 4 2 5 2 3 4 3 2 2" xfId="39299" xr:uid="{5BE198DD-0436-405A-8365-0C6C9881BC62}"/>
    <cellStyle name="Standaard 4 2 5 2 3 4 3 3" xfId="29115" xr:uid="{24E70DA4-6E4A-49D6-BF8F-4AAFEB37880C}"/>
    <cellStyle name="Standaard 4 2 5 2 3 4 4" xfId="12249" xr:uid="{9B5C4494-D994-46C3-8AFF-279082FE007E}"/>
    <cellStyle name="Standaard 4 2 5 2 3 4 4 2" xfId="32618" xr:uid="{F6EBEDDA-7C6E-43A7-9243-E9F30AAF803C}"/>
    <cellStyle name="Standaard 4 2 5 2 3 4 5" xfId="22434" xr:uid="{7DCE3342-3291-472D-8F0C-030FB94D4C59}"/>
    <cellStyle name="Standaard 4 2 5 2 3 5" xfId="2919" xr:uid="{12C40936-1F0F-4FAA-9631-101F2F0FB2A1}"/>
    <cellStyle name="Standaard 4 2 5 2 3 5 2" xfId="8743" xr:uid="{9C59E271-DC36-4CAA-9F09-4EDD77685BA6}"/>
    <cellStyle name="Standaard 4 2 5 2 3 5 2 2" xfId="18932" xr:uid="{E00DBA1E-072F-41D3-9D32-CCBF98B85860}"/>
    <cellStyle name="Standaard 4 2 5 2 3 5 2 2 2" xfId="39301" xr:uid="{0A1D4FE3-39F4-4808-98BF-C359968D6D02}"/>
    <cellStyle name="Standaard 4 2 5 2 3 5 2 3" xfId="29117" xr:uid="{C069CD6E-B030-4BEB-9CAC-EEF704C4A5B7}"/>
    <cellStyle name="Standaard 4 2 5 2 3 5 3" xfId="13097" xr:uid="{D33AA65E-41F6-47A7-A6E0-F87545C93031}"/>
    <cellStyle name="Standaard 4 2 5 2 3 5 3 2" xfId="33466" xr:uid="{DFF2BBAF-FBED-4B68-82CB-43E4AB7FB6C2}"/>
    <cellStyle name="Standaard 4 2 5 2 3 5 4" xfId="23282" xr:uid="{EA15EEEB-948D-4EE3-BDE1-4592B313059D}"/>
    <cellStyle name="Standaard 4 2 5 2 3 6" xfId="8732" xr:uid="{ECCD8F73-D927-4716-918F-97A7C970202B}"/>
    <cellStyle name="Standaard 4 2 5 2 3 6 2" xfId="18921" xr:uid="{191C7122-8050-48F1-8498-CFBF2D01FE54}"/>
    <cellStyle name="Standaard 4 2 5 2 3 6 2 2" xfId="39290" xr:uid="{C5FC8A10-05CD-424F-A1B5-1303FAC20DB5}"/>
    <cellStyle name="Standaard 4 2 5 2 3 6 3" xfId="29106" xr:uid="{856172B6-885E-483B-AD77-598EB409F06A}"/>
    <cellStyle name="Standaard 4 2 5 2 3 7" xfId="10554" xr:uid="{52CA7F5A-B97A-493A-9E6E-539D1B0638AB}"/>
    <cellStyle name="Standaard 4 2 5 2 3 7 2" xfId="30923" xr:uid="{3E4235A1-3061-4CA1-8DD0-6280B46BE9EB}"/>
    <cellStyle name="Standaard 4 2 5 2 3 8" xfId="20739" xr:uid="{89C57E11-736B-436C-A5BE-E9E7ADBB97E6}"/>
    <cellStyle name="Standaard 4 2 5 2 4" xfId="481" xr:uid="{0EE906D5-090B-47E3-92A2-9D29A408E728}"/>
    <cellStyle name="Standaard 4 2 5 2 4 2" xfId="939" xr:uid="{033F157C-5CF4-4B9B-82ED-891C66BFBE21}"/>
    <cellStyle name="Standaard 4 2 5 2 4 2 2" xfId="1789" xr:uid="{FB542DAD-A9E7-425B-9FA6-52DC52E9216B}"/>
    <cellStyle name="Standaard 4 2 5 2 4 2 2 2" xfId="4334" xr:uid="{8DAB1F54-EBE6-4F10-91E5-E4CD2765EA98}"/>
    <cellStyle name="Standaard 4 2 5 2 4 2 2 2 2" xfId="8747" xr:uid="{D4905328-27F4-4869-B7A3-1BF276E628D6}"/>
    <cellStyle name="Standaard 4 2 5 2 4 2 2 2 2 2" xfId="18936" xr:uid="{D7E64571-6111-4AAD-B4F5-51A3D62930E9}"/>
    <cellStyle name="Standaard 4 2 5 2 4 2 2 2 2 2 2" xfId="39305" xr:uid="{F5D67E0E-927F-4DE3-B643-047EE056AC92}"/>
    <cellStyle name="Standaard 4 2 5 2 4 2 2 2 2 3" xfId="29121" xr:uid="{2F6504F6-F116-4E45-BAC1-E8698F9CBF37}"/>
    <cellStyle name="Standaard 4 2 5 2 4 2 2 2 3" xfId="14512" xr:uid="{46047328-C6E2-4939-9470-9EA1B2E800D5}"/>
    <cellStyle name="Standaard 4 2 5 2 4 2 2 2 3 2" xfId="34881" xr:uid="{97A155B5-E98D-4E67-B1DE-A809D12075A9}"/>
    <cellStyle name="Standaard 4 2 5 2 4 2 2 2 4" xfId="24697" xr:uid="{8EF94679-F051-4618-A7AC-03E428A0ED0F}"/>
    <cellStyle name="Standaard 4 2 5 2 4 2 2 3" xfId="8746" xr:uid="{5E55C164-EE3D-4DF5-92C0-CE9DFC68CE4C}"/>
    <cellStyle name="Standaard 4 2 5 2 4 2 2 3 2" xfId="18935" xr:uid="{5B5D2186-32DD-40ED-B95D-35CC799EB28E}"/>
    <cellStyle name="Standaard 4 2 5 2 4 2 2 3 2 2" xfId="39304" xr:uid="{87EF854B-9E82-4FEC-BD0F-4F4D9071AA11}"/>
    <cellStyle name="Standaard 4 2 5 2 4 2 2 3 3" xfId="29120" xr:uid="{3F939098-A4A0-4F61-A096-06F8ADAE0B30}"/>
    <cellStyle name="Standaard 4 2 5 2 4 2 2 4" xfId="11969" xr:uid="{DF9ED08E-9E53-4366-9843-49C2CB5A2AEF}"/>
    <cellStyle name="Standaard 4 2 5 2 4 2 2 4 2" xfId="32338" xr:uid="{08B426DC-FA77-49EF-9131-0DDB4BAEFC9E}"/>
    <cellStyle name="Standaard 4 2 5 2 4 2 2 5" xfId="22154" xr:uid="{B9309FBB-FE8B-4B91-8B00-6097888D840A}"/>
    <cellStyle name="Standaard 4 2 5 2 4 2 3" xfId="2636" xr:uid="{E1C7B720-BD3B-4F74-91AF-E48477D36EC0}"/>
    <cellStyle name="Standaard 4 2 5 2 4 2 3 2" xfId="5181" xr:uid="{C0C1EC04-F244-4DC5-A66D-771F49342658}"/>
    <cellStyle name="Standaard 4 2 5 2 4 2 3 2 2" xfId="8749" xr:uid="{4AA46C0D-A2B4-4C34-9247-3B78350585BF}"/>
    <cellStyle name="Standaard 4 2 5 2 4 2 3 2 2 2" xfId="18938" xr:uid="{A224BA3A-2C96-4E70-94D8-C0B34F901BB0}"/>
    <cellStyle name="Standaard 4 2 5 2 4 2 3 2 2 2 2" xfId="39307" xr:uid="{AEAA80C3-5B83-45AC-88A0-7560701B4219}"/>
    <cellStyle name="Standaard 4 2 5 2 4 2 3 2 2 3" xfId="29123" xr:uid="{78F1A96C-1DC1-489A-AC77-2D1F9071F744}"/>
    <cellStyle name="Standaard 4 2 5 2 4 2 3 2 3" xfId="15359" xr:uid="{7480CAC1-87F2-43FA-8071-6046D1CF63AC}"/>
    <cellStyle name="Standaard 4 2 5 2 4 2 3 2 3 2" xfId="35728" xr:uid="{4F647EC0-ACE8-4712-B56C-F48CB80C131E}"/>
    <cellStyle name="Standaard 4 2 5 2 4 2 3 2 4" xfId="25544" xr:uid="{D62D251D-8891-4110-A9FC-24BB541A547C}"/>
    <cellStyle name="Standaard 4 2 5 2 4 2 3 3" xfId="8748" xr:uid="{FC5CF34C-FDC4-4099-B35D-82BAC3BE2A7A}"/>
    <cellStyle name="Standaard 4 2 5 2 4 2 3 3 2" xfId="18937" xr:uid="{E66831BB-8916-433E-B30F-02B45C8605CE}"/>
    <cellStyle name="Standaard 4 2 5 2 4 2 3 3 2 2" xfId="39306" xr:uid="{1750D461-55BA-4EE7-9597-C85BC81CFFEA}"/>
    <cellStyle name="Standaard 4 2 5 2 4 2 3 3 3" xfId="29122" xr:uid="{4BAE3F20-4464-4783-824E-9609330C2801}"/>
    <cellStyle name="Standaard 4 2 5 2 4 2 3 4" xfId="12816" xr:uid="{3880BF3E-842C-4D6C-BCB0-0A6FCF48E7FF}"/>
    <cellStyle name="Standaard 4 2 5 2 4 2 3 4 2" xfId="33185" xr:uid="{106F8AD1-7C83-4005-9CE3-6976ABC6388F}"/>
    <cellStyle name="Standaard 4 2 5 2 4 2 3 5" xfId="23001" xr:uid="{2AE8FE82-20E3-4366-8855-5975400A1A75}"/>
    <cellStyle name="Standaard 4 2 5 2 4 2 4" xfId="3486" xr:uid="{8F69C34D-2B91-41A8-AECA-4931BFA6E19C}"/>
    <cellStyle name="Standaard 4 2 5 2 4 2 4 2" xfId="8750" xr:uid="{B8EA37F5-2250-4F2D-97A3-EC495F5F992C}"/>
    <cellStyle name="Standaard 4 2 5 2 4 2 4 2 2" xfId="18939" xr:uid="{E904DA01-8F30-4F98-AAB7-9DE1E3CC65D0}"/>
    <cellStyle name="Standaard 4 2 5 2 4 2 4 2 2 2" xfId="39308" xr:uid="{969084BD-7FD3-4160-BA0E-4DA9176B9CED}"/>
    <cellStyle name="Standaard 4 2 5 2 4 2 4 2 3" xfId="29124" xr:uid="{EF02B4A6-FF20-4B24-BB9C-BE762D97D049}"/>
    <cellStyle name="Standaard 4 2 5 2 4 2 4 3" xfId="13664" xr:uid="{B9F6A347-2F72-4963-8A50-B130FD002F61}"/>
    <cellStyle name="Standaard 4 2 5 2 4 2 4 3 2" xfId="34033" xr:uid="{7FA5F58B-092C-44E3-8CC7-1AF5B177C457}"/>
    <cellStyle name="Standaard 4 2 5 2 4 2 4 4" xfId="23849" xr:uid="{A2B650B0-371D-420A-9C90-C7932AD5D58E}"/>
    <cellStyle name="Standaard 4 2 5 2 4 2 5" xfId="8745" xr:uid="{470200B9-3591-49A8-9F2E-A4D66DC38886}"/>
    <cellStyle name="Standaard 4 2 5 2 4 2 5 2" xfId="18934" xr:uid="{2E6EDEBE-C12A-4FE7-8418-969FB32BD0E3}"/>
    <cellStyle name="Standaard 4 2 5 2 4 2 5 2 2" xfId="39303" xr:uid="{78229F97-5F00-4033-B4BC-9B578AC24EF5}"/>
    <cellStyle name="Standaard 4 2 5 2 4 2 5 3" xfId="29119" xr:uid="{83E61230-6A4E-43D6-8778-203CD83853EA}"/>
    <cellStyle name="Standaard 4 2 5 2 4 2 6" xfId="11121" xr:uid="{61460793-1B90-47A6-A523-9075E912AF7D}"/>
    <cellStyle name="Standaard 4 2 5 2 4 2 6 2" xfId="31490" xr:uid="{3786747E-ED50-433F-87C9-085CB8459E01}"/>
    <cellStyle name="Standaard 4 2 5 2 4 2 7" xfId="21306" xr:uid="{5B848284-F2FB-4D3D-8E75-292BEF3E8771}"/>
    <cellStyle name="Standaard 4 2 5 2 4 3" xfId="1365" xr:uid="{7DDC388E-3A02-4C1D-9D0D-474AA39B5E35}"/>
    <cellStyle name="Standaard 4 2 5 2 4 3 2" xfId="3910" xr:uid="{C4B7E51D-91DF-439F-B3A0-EFBC3F167360}"/>
    <cellStyle name="Standaard 4 2 5 2 4 3 2 2" xfId="8752" xr:uid="{BEC7F14B-8D32-434A-A1B4-E8BE734D8F9B}"/>
    <cellStyle name="Standaard 4 2 5 2 4 3 2 2 2" xfId="18941" xr:uid="{610A4F27-8126-421F-BA0D-AA34CB8D2F37}"/>
    <cellStyle name="Standaard 4 2 5 2 4 3 2 2 2 2" xfId="39310" xr:uid="{4CE107FB-18BD-4A0E-A40F-11D22672A4DE}"/>
    <cellStyle name="Standaard 4 2 5 2 4 3 2 2 3" xfId="29126" xr:uid="{A3BFD50D-B221-401A-BB07-D4CF5645B7F5}"/>
    <cellStyle name="Standaard 4 2 5 2 4 3 2 3" xfId="14088" xr:uid="{07348F89-1213-4141-8109-CF5E0F1B569C}"/>
    <cellStyle name="Standaard 4 2 5 2 4 3 2 3 2" xfId="34457" xr:uid="{81EB3AA8-5CF7-44E8-8796-EC632CF81B20}"/>
    <cellStyle name="Standaard 4 2 5 2 4 3 2 4" xfId="24273" xr:uid="{D4C685D6-A743-437F-8329-D6FE4C919A11}"/>
    <cellStyle name="Standaard 4 2 5 2 4 3 3" xfId="8751" xr:uid="{4B3448C0-8D83-44C1-B454-F07D88BA36AB}"/>
    <cellStyle name="Standaard 4 2 5 2 4 3 3 2" xfId="18940" xr:uid="{485AFCCF-D277-47F8-A2ED-70139DF9DD19}"/>
    <cellStyle name="Standaard 4 2 5 2 4 3 3 2 2" xfId="39309" xr:uid="{9D8DC152-AEDB-48C1-BBEE-B3E0ACDCB23F}"/>
    <cellStyle name="Standaard 4 2 5 2 4 3 3 3" xfId="29125" xr:uid="{0F4E1AAF-7261-47C2-A5BA-ACC93A518CB4}"/>
    <cellStyle name="Standaard 4 2 5 2 4 3 4" xfId="11545" xr:uid="{46623240-B4B6-4CEB-94C6-732DEF100E0D}"/>
    <cellStyle name="Standaard 4 2 5 2 4 3 4 2" xfId="31914" xr:uid="{FE0E5FD9-FFBA-4EBC-8466-2BCDAF0B58A1}"/>
    <cellStyle name="Standaard 4 2 5 2 4 3 5" xfId="21730" xr:uid="{F97D4E1C-D110-4B9C-B699-47B3DCF2D54E}"/>
    <cellStyle name="Standaard 4 2 5 2 4 4" xfId="2212" xr:uid="{7A2D3980-7D5A-4962-81C2-22D84D047D39}"/>
    <cellStyle name="Standaard 4 2 5 2 4 4 2" xfId="4757" xr:uid="{B4FE3AC9-AC5A-4FC5-9242-B9B69B5478A3}"/>
    <cellStyle name="Standaard 4 2 5 2 4 4 2 2" xfId="8754" xr:uid="{0B1D653C-E7B2-4F07-83BF-8513F5B9D0C9}"/>
    <cellStyle name="Standaard 4 2 5 2 4 4 2 2 2" xfId="18943" xr:uid="{85F73829-13B0-45EA-B116-82E70C4E762A}"/>
    <cellStyle name="Standaard 4 2 5 2 4 4 2 2 2 2" xfId="39312" xr:uid="{FE429846-9F72-4FF7-B2EA-B578163B3F49}"/>
    <cellStyle name="Standaard 4 2 5 2 4 4 2 2 3" xfId="29128" xr:uid="{FB52C5D1-247D-4774-AC1B-9AACEBFA31EE}"/>
    <cellStyle name="Standaard 4 2 5 2 4 4 2 3" xfId="14935" xr:uid="{F6610038-3008-4AD3-B69D-20947A1A2C86}"/>
    <cellStyle name="Standaard 4 2 5 2 4 4 2 3 2" xfId="35304" xr:uid="{055587B7-9FEF-40DA-9641-E7A46300F2F7}"/>
    <cellStyle name="Standaard 4 2 5 2 4 4 2 4" xfId="25120" xr:uid="{153643A2-E2AD-4D42-AC1E-AD9BC4CCEBFE}"/>
    <cellStyle name="Standaard 4 2 5 2 4 4 3" xfId="8753" xr:uid="{7FCD1981-E061-42D7-A8DA-BF2C01297B5D}"/>
    <cellStyle name="Standaard 4 2 5 2 4 4 3 2" xfId="18942" xr:uid="{6303DBDB-B317-4F3D-9A9C-8922750AE82A}"/>
    <cellStyle name="Standaard 4 2 5 2 4 4 3 2 2" xfId="39311" xr:uid="{4C11792F-9BE9-42FB-B190-EDE37D1F9122}"/>
    <cellStyle name="Standaard 4 2 5 2 4 4 3 3" xfId="29127" xr:uid="{8A37D06B-51AE-42EB-A514-1EF6817E9790}"/>
    <cellStyle name="Standaard 4 2 5 2 4 4 4" xfId="12392" xr:uid="{77140712-369A-445E-83B3-A8DB92D8632B}"/>
    <cellStyle name="Standaard 4 2 5 2 4 4 4 2" xfId="32761" xr:uid="{66B9AE3E-0339-40FB-868B-7EF73A808585}"/>
    <cellStyle name="Standaard 4 2 5 2 4 4 5" xfId="22577" xr:uid="{5B58BC9D-5A06-4B98-9D0A-EA7B558D430F}"/>
    <cellStyle name="Standaard 4 2 5 2 4 5" xfId="3062" xr:uid="{65DFF1FB-CD02-48D6-9EA1-DC28AFF78C65}"/>
    <cellStyle name="Standaard 4 2 5 2 4 5 2" xfId="8755" xr:uid="{B6141CE0-C0CB-4A7F-ACB3-4C0509CBC1A6}"/>
    <cellStyle name="Standaard 4 2 5 2 4 5 2 2" xfId="18944" xr:uid="{B1D44783-8686-47E5-A4BA-D5739379B62A}"/>
    <cellStyle name="Standaard 4 2 5 2 4 5 2 2 2" xfId="39313" xr:uid="{ADAD7F4E-D997-4621-B225-ABAED563264C}"/>
    <cellStyle name="Standaard 4 2 5 2 4 5 2 3" xfId="29129" xr:uid="{DDC61DC9-EBE3-4552-A59B-A9477796D31C}"/>
    <cellStyle name="Standaard 4 2 5 2 4 5 3" xfId="13240" xr:uid="{0F9BA2DA-CB79-413E-B418-789F2CE37792}"/>
    <cellStyle name="Standaard 4 2 5 2 4 5 3 2" xfId="33609" xr:uid="{4FE6DE97-8F22-469F-92DD-17260F96338C}"/>
    <cellStyle name="Standaard 4 2 5 2 4 5 4" xfId="23425" xr:uid="{638D90A4-1D04-40D4-834D-456E5FD72DA5}"/>
    <cellStyle name="Standaard 4 2 5 2 4 6" xfId="8744" xr:uid="{1FE4E77F-B06E-4A7C-BDB9-3194B4CB6B6C}"/>
    <cellStyle name="Standaard 4 2 5 2 4 6 2" xfId="18933" xr:uid="{9C838C3C-9473-45FE-821A-059E72123799}"/>
    <cellStyle name="Standaard 4 2 5 2 4 6 2 2" xfId="39302" xr:uid="{B7EE3FA7-61BD-4B85-8F3F-4E2C563E2891}"/>
    <cellStyle name="Standaard 4 2 5 2 4 6 3" xfId="29118" xr:uid="{7A3041A6-69DD-465E-A4EF-6A53086386BB}"/>
    <cellStyle name="Standaard 4 2 5 2 4 7" xfId="10697" xr:uid="{905A55FF-CE03-447C-806C-C0B4565245EF}"/>
    <cellStyle name="Standaard 4 2 5 2 4 7 2" xfId="31066" xr:uid="{7C7C5D13-C67B-4B81-9563-A0CC20AC1746}"/>
    <cellStyle name="Standaard 4 2 5 2 4 8" xfId="20882" xr:uid="{2F2361F7-E9C1-4343-9665-A06B3E56F753}"/>
    <cellStyle name="Standaard 4 2 5 2 5" xfId="593" xr:uid="{15B10AEE-3AD2-4193-9187-6B078BE49194}"/>
    <cellStyle name="Standaard 4 2 5 2 5 2" xfId="1019" xr:uid="{01569B5E-93BE-48A0-8895-CA451DDF274D}"/>
    <cellStyle name="Standaard 4 2 5 2 5 2 2" xfId="1869" xr:uid="{12EE71B3-5F57-4CCF-886C-75B805301CC7}"/>
    <cellStyle name="Standaard 4 2 5 2 5 2 2 2" xfId="4414" xr:uid="{FC795DEF-814C-4B53-A3CD-0D83F33DA8BE}"/>
    <cellStyle name="Standaard 4 2 5 2 5 2 2 2 2" xfId="8759" xr:uid="{E842ADD4-3596-4F01-83A8-D3E116F5C167}"/>
    <cellStyle name="Standaard 4 2 5 2 5 2 2 2 2 2" xfId="18948" xr:uid="{D00E9813-ABC7-47EA-963F-83C9218E6AAE}"/>
    <cellStyle name="Standaard 4 2 5 2 5 2 2 2 2 2 2" xfId="39317" xr:uid="{90F697E5-CE24-4651-BC21-1024C1D980EE}"/>
    <cellStyle name="Standaard 4 2 5 2 5 2 2 2 2 3" xfId="29133" xr:uid="{C2892BEF-CD00-4DED-B84D-24DA500BA3B4}"/>
    <cellStyle name="Standaard 4 2 5 2 5 2 2 2 3" xfId="14592" xr:uid="{DC4DCAA7-58D9-4386-98A8-33633E46959F}"/>
    <cellStyle name="Standaard 4 2 5 2 5 2 2 2 3 2" xfId="34961" xr:uid="{7D737A3A-C6A0-43E0-BB9B-1B65BD2602D5}"/>
    <cellStyle name="Standaard 4 2 5 2 5 2 2 2 4" xfId="24777" xr:uid="{C1B8C684-9F0A-47F3-A2D6-16112B3E77DF}"/>
    <cellStyle name="Standaard 4 2 5 2 5 2 2 3" xfId="8758" xr:uid="{B901741F-F3AB-4E4F-8678-1E52DD30CB37}"/>
    <cellStyle name="Standaard 4 2 5 2 5 2 2 3 2" xfId="18947" xr:uid="{2F0C04CB-61D9-4CDF-9ABF-21003824475E}"/>
    <cellStyle name="Standaard 4 2 5 2 5 2 2 3 2 2" xfId="39316" xr:uid="{CD1772F8-6407-4469-9987-56FADF62DC62}"/>
    <cellStyle name="Standaard 4 2 5 2 5 2 2 3 3" xfId="29132" xr:uid="{FCA1543A-9DCC-495C-8DA1-718761EAC518}"/>
    <cellStyle name="Standaard 4 2 5 2 5 2 2 4" xfId="12049" xr:uid="{6AF987E9-4F3E-4275-B8C7-FF3B5E8CADF5}"/>
    <cellStyle name="Standaard 4 2 5 2 5 2 2 4 2" xfId="32418" xr:uid="{00A32D49-4ABB-4C58-A536-4924B95AB95B}"/>
    <cellStyle name="Standaard 4 2 5 2 5 2 2 5" xfId="22234" xr:uid="{FA04F105-2593-4DBA-8E6C-10F3722A4B03}"/>
    <cellStyle name="Standaard 4 2 5 2 5 2 3" xfId="2716" xr:uid="{E7A7EFC5-C4B6-4D73-B3B3-9E2978CFEBB8}"/>
    <cellStyle name="Standaard 4 2 5 2 5 2 3 2" xfId="5261" xr:uid="{667984F3-F638-4659-AF30-F23915472812}"/>
    <cellStyle name="Standaard 4 2 5 2 5 2 3 2 2" xfId="8761" xr:uid="{FA305738-1A4C-47B2-844C-749E687B0009}"/>
    <cellStyle name="Standaard 4 2 5 2 5 2 3 2 2 2" xfId="18950" xr:uid="{149D1581-01AA-4AB9-A511-A42EC7F8F868}"/>
    <cellStyle name="Standaard 4 2 5 2 5 2 3 2 2 2 2" xfId="39319" xr:uid="{7B6FB0D7-A5ED-47EE-9331-82ED8B3C228B}"/>
    <cellStyle name="Standaard 4 2 5 2 5 2 3 2 2 3" xfId="29135" xr:uid="{BD468AC5-6F59-4DAD-809E-4FE39328890B}"/>
    <cellStyle name="Standaard 4 2 5 2 5 2 3 2 3" xfId="15439" xr:uid="{CA7A53DF-39B6-4119-893E-9FA887349B5F}"/>
    <cellStyle name="Standaard 4 2 5 2 5 2 3 2 3 2" xfId="35808" xr:uid="{FEED4E73-471A-498C-8541-7E32DBBE1B22}"/>
    <cellStyle name="Standaard 4 2 5 2 5 2 3 2 4" xfId="25624" xr:uid="{6E2556A7-B7B3-4250-9E5F-15254D675836}"/>
    <cellStyle name="Standaard 4 2 5 2 5 2 3 3" xfId="8760" xr:uid="{B5C819E7-DC51-4B6F-9088-79CFFF325CAB}"/>
    <cellStyle name="Standaard 4 2 5 2 5 2 3 3 2" xfId="18949" xr:uid="{187E7511-6CB1-481B-9B8E-04BF76D8E73E}"/>
    <cellStyle name="Standaard 4 2 5 2 5 2 3 3 2 2" xfId="39318" xr:uid="{02E9F566-1632-4477-9CD4-57EAE0FF4459}"/>
    <cellStyle name="Standaard 4 2 5 2 5 2 3 3 3" xfId="29134" xr:uid="{AA815239-A5D6-40FA-90CB-84279449E23B}"/>
    <cellStyle name="Standaard 4 2 5 2 5 2 3 4" xfId="12896" xr:uid="{65D25C5E-C864-4CEA-9D0E-95247921C197}"/>
    <cellStyle name="Standaard 4 2 5 2 5 2 3 4 2" xfId="33265" xr:uid="{DC4D03DA-E649-4EAE-B246-0F93123A3E54}"/>
    <cellStyle name="Standaard 4 2 5 2 5 2 3 5" xfId="23081" xr:uid="{E6941DCE-61B3-4466-8225-9221795E4499}"/>
    <cellStyle name="Standaard 4 2 5 2 5 2 4" xfId="3566" xr:uid="{9B2F114F-6411-45F7-A6A3-69F0BD1EE810}"/>
    <cellStyle name="Standaard 4 2 5 2 5 2 4 2" xfId="8762" xr:uid="{30448197-B138-41CA-9D08-2A5FF110BD8C}"/>
    <cellStyle name="Standaard 4 2 5 2 5 2 4 2 2" xfId="18951" xr:uid="{0FE48643-3EB9-463F-9C76-9479703BD035}"/>
    <cellStyle name="Standaard 4 2 5 2 5 2 4 2 2 2" xfId="39320" xr:uid="{9CB665CC-4E63-45C9-86C0-097423277640}"/>
    <cellStyle name="Standaard 4 2 5 2 5 2 4 2 3" xfId="29136" xr:uid="{311ED5AE-F42A-4F4F-9113-8D45931ACBB4}"/>
    <cellStyle name="Standaard 4 2 5 2 5 2 4 3" xfId="13744" xr:uid="{541A4373-8D3C-4FAF-B9C5-5A3C2407D38A}"/>
    <cellStyle name="Standaard 4 2 5 2 5 2 4 3 2" xfId="34113" xr:uid="{2A51CB6B-ACB8-48A1-AA39-FE6EE930C275}"/>
    <cellStyle name="Standaard 4 2 5 2 5 2 4 4" xfId="23929" xr:uid="{927D907E-BC86-4089-9175-302AA869030F}"/>
    <cellStyle name="Standaard 4 2 5 2 5 2 5" xfId="8757" xr:uid="{4394FE64-0CD3-469F-B30A-5F0E275C1B65}"/>
    <cellStyle name="Standaard 4 2 5 2 5 2 5 2" xfId="18946" xr:uid="{0EB53899-5912-43FC-9E96-D67039E1CA36}"/>
    <cellStyle name="Standaard 4 2 5 2 5 2 5 2 2" xfId="39315" xr:uid="{6A4FED07-9B52-4BE7-8F3C-815152113454}"/>
    <cellStyle name="Standaard 4 2 5 2 5 2 5 3" xfId="29131" xr:uid="{C7B2AE83-DFDA-4DF7-AF4E-48B9FEE0F688}"/>
    <cellStyle name="Standaard 4 2 5 2 5 2 6" xfId="11201" xr:uid="{71EFF08F-F887-4B34-957D-8F9385459344}"/>
    <cellStyle name="Standaard 4 2 5 2 5 2 6 2" xfId="31570" xr:uid="{7D1852F6-A7D2-4899-AE21-A6888E959C70}"/>
    <cellStyle name="Standaard 4 2 5 2 5 2 7" xfId="21386" xr:uid="{89DD34A8-E012-4E52-9438-22231A86A460}"/>
    <cellStyle name="Standaard 4 2 5 2 5 3" xfId="1445" xr:uid="{21CEE452-AA93-4428-A028-57D27E2E60D5}"/>
    <cellStyle name="Standaard 4 2 5 2 5 3 2" xfId="3990" xr:uid="{540A39AC-95F4-4CF1-AC2A-FB8BEC2F5FBB}"/>
    <cellStyle name="Standaard 4 2 5 2 5 3 2 2" xfId="8764" xr:uid="{3B2D0727-2730-4C54-9E98-9D65466AAE46}"/>
    <cellStyle name="Standaard 4 2 5 2 5 3 2 2 2" xfId="18953" xr:uid="{F8270686-92C1-406A-9A6A-4F4F13E31836}"/>
    <cellStyle name="Standaard 4 2 5 2 5 3 2 2 2 2" xfId="39322" xr:uid="{82C4BD13-E0E9-44EF-82BD-5A6A69902A91}"/>
    <cellStyle name="Standaard 4 2 5 2 5 3 2 2 3" xfId="29138" xr:uid="{A404AE92-197E-4A95-8EAF-4E8FAB95B1D4}"/>
    <cellStyle name="Standaard 4 2 5 2 5 3 2 3" xfId="14168" xr:uid="{D9694465-D9E8-4A15-AD21-B75E6EFCDA49}"/>
    <cellStyle name="Standaard 4 2 5 2 5 3 2 3 2" xfId="34537" xr:uid="{1DA32753-D1FE-46B3-AFB8-2487274BB42C}"/>
    <cellStyle name="Standaard 4 2 5 2 5 3 2 4" xfId="24353" xr:uid="{B2C69AD2-6A92-45F9-BEF9-9990CF577CEE}"/>
    <cellStyle name="Standaard 4 2 5 2 5 3 3" xfId="8763" xr:uid="{7D734F37-5F30-4737-85FF-12842ADB5B54}"/>
    <cellStyle name="Standaard 4 2 5 2 5 3 3 2" xfId="18952" xr:uid="{BE315CF2-6A7D-472D-8A59-3FF0D84FF666}"/>
    <cellStyle name="Standaard 4 2 5 2 5 3 3 2 2" xfId="39321" xr:uid="{98CA016B-F1CE-4A32-8CCA-1DC074223342}"/>
    <cellStyle name="Standaard 4 2 5 2 5 3 3 3" xfId="29137" xr:uid="{3067701F-DA81-4227-8319-93573064667C}"/>
    <cellStyle name="Standaard 4 2 5 2 5 3 4" xfId="11625" xr:uid="{6D6BD84A-E733-4344-B55A-4D6374618F31}"/>
    <cellStyle name="Standaard 4 2 5 2 5 3 4 2" xfId="31994" xr:uid="{50FB9A32-F490-4E04-84A6-EBD09006C482}"/>
    <cellStyle name="Standaard 4 2 5 2 5 3 5" xfId="21810" xr:uid="{FAF7AA77-7837-4831-813D-29F48E919A8E}"/>
    <cellStyle name="Standaard 4 2 5 2 5 4" xfId="2292" xr:uid="{1EDDB560-45D7-4292-82EF-9660EA2A1D37}"/>
    <cellStyle name="Standaard 4 2 5 2 5 4 2" xfId="4837" xr:uid="{A5ECF3EC-B81D-4EE8-AD35-CE653C61EC2B}"/>
    <cellStyle name="Standaard 4 2 5 2 5 4 2 2" xfId="8766" xr:uid="{830E98E3-43CE-4920-88CB-975F8D9DAC84}"/>
    <cellStyle name="Standaard 4 2 5 2 5 4 2 2 2" xfId="18955" xr:uid="{6108077F-C999-4EB2-AF1D-F0F7B71437B1}"/>
    <cellStyle name="Standaard 4 2 5 2 5 4 2 2 2 2" xfId="39324" xr:uid="{16519118-5E1A-4494-9B39-2241ADE9B5A5}"/>
    <cellStyle name="Standaard 4 2 5 2 5 4 2 2 3" xfId="29140" xr:uid="{D4824E4B-95D7-4625-822C-DA4D1B9D25CA}"/>
    <cellStyle name="Standaard 4 2 5 2 5 4 2 3" xfId="15015" xr:uid="{5ABB76BC-083A-40DF-8E32-1637FBA078F2}"/>
    <cellStyle name="Standaard 4 2 5 2 5 4 2 3 2" xfId="35384" xr:uid="{B139EDFC-D6C7-40B3-8731-4F97C2A6992D}"/>
    <cellStyle name="Standaard 4 2 5 2 5 4 2 4" xfId="25200" xr:uid="{FFD99E50-6853-424C-871B-0BC76FD2AB00}"/>
    <cellStyle name="Standaard 4 2 5 2 5 4 3" xfId="8765" xr:uid="{106879F5-E896-4F7D-9F3E-86D1276A1803}"/>
    <cellStyle name="Standaard 4 2 5 2 5 4 3 2" xfId="18954" xr:uid="{1F73511D-73D8-4D7A-9969-0AE03A81A799}"/>
    <cellStyle name="Standaard 4 2 5 2 5 4 3 2 2" xfId="39323" xr:uid="{9C99AE8E-F5E8-45EE-A807-6FA46158952F}"/>
    <cellStyle name="Standaard 4 2 5 2 5 4 3 3" xfId="29139" xr:uid="{3379951E-B0C0-4B3F-B2AC-8DB95ACDF61E}"/>
    <cellStyle name="Standaard 4 2 5 2 5 4 4" xfId="12472" xr:uid="{87CCAC60-A390-4BA6-A119-7E3245B8DCAF}"/>
    <cellStyle name="Standaard 4 2 5 2 5 4 4 2" xfId="32841" xr:uid="{2BEC4FA2-17E2-4713-B0EF-BFF685B084BE}"/>
    <cellStyle name="Standaard 4 2 5 2 5 4 5" xfId="22657" xr:uid="{6C70852A-8F20-45AE-931A-2CADBB221523}"/>
    <cellStyle name="Standaard 4 2 5 2 5 5" xfId="3142" xr:uid="{59A7660D-A785-4C83-A9EF-36A9C7CF0605}"/>
    <cellStyle name="Standaard 4 2 5 2 5 5 2" xfId="8767" xr:uid="{55E2397F-1B1C-44C2-9775-A951F63A7EBA}"/>
    <cellStyle name="Standaard 4 2 5 2 5 5 2 2" xfId="18956" xr:uid="{0C872AEF-AE6E-47D3-9EF8-B973A4129E4D}"/>
    <cellStyle name="Standaard 4 2 5 2 5 5 2 2 2" xfId="39325" xr:uid="{43B6B3B0-CAD3-48EF-82A8-464DCB3646A9}"/>
    <cellStyle name="Standaard 4 2 5 2 5 5 2 3" xfId="29141" xr:uid="{57AE76D2-9927-450B-85F4-0FFA72C56CD5}"/>
    <cellStyle name="Standaard 4 2 5 2 5 5 3" xfId="13320" xr:uid="{67DEBDDF-D6AC-4A31-AA42-BCA39E43E1BE}"/>
    <cellStyle name="Standaard 4 2 5 2 5 5 3 2" xfId="33689" xr:uid="{23AAD132-C776-44E0-83BD-73BE488E31DF}"/>
    <cellStyle name="Standaard 4 2 5 2 5 5 4" xfId="23505" xr:uid="{118FDE13-C84D-449F-8C53-0E7E7345140B}"/>
    <cellStyle name="Standaard 4 2 5 2 5 6" xfId="8756" xr:uid="{EB8AD4F4-232C-41B0-88E5-0817058A8825}"/>
    <cellStyle name="Standaard 4 2 5 2 5 6 2" xfId="18945" xr:uid="{EEFFF8E0-648B-4CE9-A2A2-EB6E59229AF9}"/>
    <cellStyle name="Standaard 4 2 5 2 5 6 2 2" xfId="39314" xr:uid="{305C495E-38D8-4DB7-B7C8-E0F12FBB6D95}"/>
    <cellStyle name="Standaard 4 2 5 2 5 6 3" xfId="29130" xr:uid="{2A5ECDC7-F4A2-48BF-AA13-7A6209594B6D}"/>
    <cellStyle name="Standaard 4 2 5 2 5 7" xfId="10777" xr:uid="{BC6D950D-EB3E-4FA8-9211-D7B96DE5F85E}"/>
    <cellStyle name="Standaard 4 2 5 2 5 7 2" xfId="31146" xr:uid="{B1D07C48-0A3E-426E-8C2B-C2A8CCD0954F}"/>
    <cellStyle name="Standaard 4 2 5 2 5 8" xfId="20962" xr:uid="{103A38B1-8EAB-4929-BEEE-1A068E58D135}"/>
    <cellStyle name="Standaard 4 2 5 2 6" xfId="662" xr:uid="{D10AB36B-F49C-47A7-96AC-CA4C2C18EB47}"/>
    <cellStyle name="Standaard 4 2 5 2 6 2" xfId="1512" xr:uid="{EF32AEDD-5ED0-410F-B190-F8B6A1344894}"/>
    <cellStyle name="Standaard 4 2 5 2 6 2 2" xfId="4057" xr:uid="{295EDC50-2A68-45D8-8D90-0C34EBCD125F}"/>
    <cellStyle name="Standaard 4 2 5 2 6 2 2 2" xfId="8770" xr:uid="{89589FCE-43D5-4C7F-9290-D119FD4DEA6A}"/>
    <cellStyle name="Standaard 4 2 5 2 6 2 2 2 2" xfId="18959" xr:uid="{A89E32AE-0B26-445A-B0F0-E1A3D546E582}"/>
    <cellStyle name="Standaard 4 2 5 2 6 2 2 2 2 2" xfId="39328" xr:uid="{EFE48268-6930-414F-87A0-BF935B7E92E2}"/>
    <cellStyle name="Standaard 4 2 5 2 6 2 2 2 3" xfId="29144" xr:uid="{4E1B5511-B41B-49C6-89C6-67CC16AB6290}"/>
    <cellStyle name="Standaard 4 2 5 2 6 2 2 3" xfId="14235" xr:uid="{4C80AEF7-3EB2-4E79-9D62-D717D983C4FB}"/>
    <cellStyle name="Standaard 4 2 5 2 6 2 2 3 2" xfId="34604" xr:uid="{D8F71DB4-34B1-45F6-9B60-1B4E61F48D85}"/>
    <cellStyle name="Standaard 4 2 5 2 6 2 2 4" xfId="24420" xr:uid="{F040E5AD-42AD-457E-88AA-8926DE774F6C}"/>
    <cellStyle name="Standaard 4 2 5 2 6 2 3" xfId="8769" xr:uid="{4CDE1459-CA4C-49B6-A2CA-C34737F4CDB1}"/>
    <cellStyle name="Standaard 4 2 5 2 6 2 3 2" xfId="18958" xr:uid="{F733A5FC-E2FF-4EDE-B182-1686590ED3F4}"/>
    <cellStyle name="Standaard 4 2 5 2 6 2 3 2 2" xfId="39327" xr:uid="{354A0E19-BB60-4171-BD6E-54C87406F65F}"/>
    <cellStyle name="Standaard 4 2 5 2 6 2 3 3" xfId="29143" xr:uid="{BE946CF8-3B7B-431E-BE6C-4B1017FC8280}"/>
    <cellStyle name="Standaard 4 2 5 2 6 2 4" xfId="11692" xr:uid="{6CD8C0B7-3608-4356-856A-D5EBE50171D6}"/>
    <cellStyle name="Standaard 4 2 5 2 6 2 4 2" xfId="32061" xr:uid="{40F8C19E-660E-4B06-8D62-0FD569889B57}"/>
    <cellStyle name="Standaard 4 2 5 2 6 2 5" xfId="21877" xr:uid="{A94AC5F7-83E0-4EC9-8125-B81F0CAC8851}"/>
    <cellStyle name="Standaard 4 2 5 2 6 3" xfId="2359" xr:uid="{AD9F417B-B65D-44D3-95BD-EC99EB205719}"/>
    <cellStyle name="Standaard 4 2 5 2 6 3 2" xfId="4904" xr:uid="{2DDBB18D-B3CA-4245-A2F8-89ACD0730DF4}"/>
    <cellStyle name="Standaard 4 2 5 2 6 3 2 2" xfId="8772" xr:uid="{A25D7905-0CCF-41CF-B6A9-96F6E22B9F3A}"/>
    <cellStyle name="Standaard 4 2 5 2 6 3 2 2 2" xfId="18961" xr:uid="{D311214C-7364-4D5A-B706-488EE267F936}"/>
    <cellStyle name="Standaard 4 2 5 2 6 3 2 2 2 2" xfId="39330" xr:uid="{CCF0A22D-B631-44D7-943C-A1B96CCBBF8A}"/>
    <cellStyle name="Standaard 4 2 5 2 6 3 2 2 3" xfId="29146" xr:uid="{A6BAB931-C320-4E3E-8186-5E61B69B4083}"/>
    <cellStyle name="Standaard 4 2 5 2 6 3 2 3" xfId="15082" xr:uid="{AA13B5AF-2A12-4E24-8E2D-30FD88B49C74}"/>
    <cellStyle name="Standaard 4 2 5 2 6 3 2 3 2" xfId="35451" xr:uid="{660B41C6-B0EC-49D3-AD50-E10C45111934}"/>
    <cellStyle name="Standaard 4 2 5 2 6 3 2 4" xfId="25267" xr:uid="{49AF545E-9729-47CF-B9AB-5E8F49DE184E}"/>
    <cellStyle name="Standaard 4 2 5 2 6 3 3" xfId="8771" xr:uid="{3C79A4AA-65E4-429A-97F3-13F624BEEBB2}"/>
    <cellStyle name="Standaard 4 2 5 2 6 3 3 2" xfId="18960" xr:uid="{1206FEC3-F254-49A1-B18E-D00C0198BCB5}"/>
    <cellStyle name="Standaard 4 2 5 2 6 3 3 2 2" xfId="39329" xr:uid="{A3F16DAD-F9F7-4A38-8F92-6B21AFBE99AB}"/>
    <cellStyle name="Standaard 4 2 5 2 6 3 3 3" xfId="29145" xr:uid="{1C73CED7-7D8E-4552-AF6E-15DAB48857D1}"/>
    <cellStyle name="Standaard 4 2 5 2 6 3 4" xfId="12539" xr:uid="{099FFF21-D559-43B1-B7FA-B1C9F024B36F}"/>
    <cellStyle name="Standaard 4 2 5 2 6 3 4 2" xfId="32908" xr:uid="{F9E7EBA6-4C28-4F32-AFF4-4E081B1E2D17}"/>
    <cellStyle name="Standaard 4 2 5 2 6 3 5" xfId="22724" xr:uid="{8135D9EF-C4F8-4CE8-ACE9-7FC3981A3F9F}"/>
    <cellStyle name="Standaard 4 2 5 2 6 4" xfId="3209" xr:uid="{ECFA715B-6BD0-42CF-8982-DEA13D37379F}"/>
    <cellStyle name="Standaard 4 2 5 2 6 4 2" xfId="8773" xr:uid="{60B8E147-1540-4893-A4E7-23AAC58DDEC3}"/>
    <cellStyle name="Standaard 4 2 5 2 6 4 2 2" xfId="18962" xr:uid="{6BF12F6D-FD81-4F1F-A9FA-0C2ACB9EB997}"/>
    <cellStyle name="Standaard 4 2 5 2 6 4 2 2 2" xfId="39331" xr:uid="{316B568C-C54C-46A0-9E1D-44514433F6C4}"/>
    <cellStyle name="Standaard 4 2 5 2 6 4 2 3" xfId="29147" xr:uid="{EDD182DC-B812-410D-A5B5-FBC3A5B4B1E7}"/>
    <cellStyle name="Standaard 4 2 5 2 6 4 3" xfId="13387" xr:uid="{28C4BEF6-1433-403F-B201-003358B282B4}"/>
    <cellStyle name="Standaard 4 2 5 2 6 4 3 2" xfId="33756" xr:uid="{BD8C3EBD-113A-4715-BF52-0251522738A9}"/>
    <cellStyle name="Standaard 4 2 5 2 6 4 4" xfId="23572" xr:uid="{E4AB71C9-CAB5-4BDD-AB4D-C71F46B5B53A}"/>
    <cellStyle name="Standaard 4 2 5 2 6 5" xfId="8768" xr:uid="{F20C3FDA-4253-452D-AF15-AB48689D3DEA}"/>
    <cellStyle name="Standaard 4 2 5 2 6 5 2" xfId="18957" xr:uid="{88B6DA40-8D02-4255-ABA6-641112A6EE6B}"/>
    <cellStyle name="Standaard 4 2 5 2 6 5 2 2" xfId="39326" xr:uid="{56925181-FE09-4911-AFD3-BF792448CBC4}"/>
    <cellStyle name="Standaard 4 2 5 2 6 5 3" xfId="29142" xr:uid="{0AD267E8-3907-4F8D-9AA5-7A98F313D9C4}"/>
    <cellStyle name="Standaard 4 2 5 2 6 6" xfId="10844" xr:uid="{74F7C144-FD4A-4FB7-B298-4215F923CCA7}"/>
    <cellStyle name="Standaard 4 2 5 2 6 6 2" xfId="31213" xr:uid="{9986E9E0-20AE-4CB0-B962-439D3E7FB3B6}"/>
    <cellStyle name="Standaard 4 2 5 2 6 7" xfId="21029" xr:uid="{F5C253B7-71F6-4C97-A2FA-86120D18E260}"/>
    <cellStyle name="Standaard 4 2 5 2 7" xfId="1088" xr:uid="{BC6AC2F0-FE47-41FE-9076-3DD47B5BE891}"/>
    <cellStyle name="Standaard 4 2 5 2 7 2" xfId="3633" xr:uid="{D8523998-345E-4E88-88E9-9A9BACFF4590}"/>
    <cellStyle name="Standaard 4 2 5 2 7 2 2" xfId="8775" xr:uid="{B5199BCD-7922-4798-9E6E-F1AF7E518CC2}"/>
    <cellStyle name="Standaard 4 2 5 2 7 2 2 2" xfId="18964" xr:uid="{A298D2EA-08A4-4A24-BC84-2AC47B80D7CC}"/>
    <cellStyle name="Standaard 4 2 5 2 7 2 2 2 2" xfId="39333" xr:uid="{3FC1E9B9-7885-4D34-A015-79FA5ADEF27C}"/>
    <cellStyle name="Standaard 4 2 5 2 7 2 2 3" xfId="29149" xr:uid="{712C1615-E920-4A26-8228-CBEE7027A7C3}"/>
    <cellStyle name="Standaard 4 2 5 2 7 2 3" xfId="13811" xr:uid="{1F6DB868-6574-49B2-99F7-1EB40CC6BE5E}"/>
    <cellStyle name="Standaard 4 2 5 2 7 2 3 2" xfId="34180" xr:uid="{1B7443C1-8CDA-4C17-AB41-9E1A8427130B}"/>
    <cellStyle name="Standaard 4 2 5 2 7 2 4" xfId="23996" xr:uid="{B613A2F6-994C-43FC-A71C-00C5B5FD0881}"/>
    <cellStyle name="Standaard 4 2 5 2 7 3" xfId="8774" xr:uid="{CA0301F1-E99B-4DA0-9360-CF75A6791C38}"/>
    <cellStyle name="Standaard 4 2 5 2 7 3 2" xfId="18963" xr:uid="{8FE2D551-9086-45D1-887B-0451D3B2BB15}"/>
    <cellStyle name="Standaard 4 2 5 2 7 3 2 2" xfId="39332" xr:uid="{97A2C711-7F22-4D64-9870-CC2B52216D38}"/>
    <cellStyle name="Standaard 4 2 5 2 7 3 3" xfId="29148" xr:uid="{4F1B08A1-9CA5-467B-A52E-A70909A8D872}"/>
    <cellStyle name="Standaard 4 2 5 2 7 4" xfId="11268" xr:uid="{231102C8-34F4-416F-A74F-C93AF26ED734}"/>
    <cellStyle name="Standaard 4 2 5 2 7 4 2" xfId="31637" xr:uid="{9ACCDA19-FF25-472F-8309-48F52EFF38E7}"/>
    <cellStyle name="Standaard 4 2 5 2 7 5" xfId="21453" xr:uid="{882A8B57-FA7F-4E3F-AB5A-AAC31458C6F7}"/>
    <cellStyle name="Standaard 4 2 5 2 8" xfId="1935" xr:uid="{ACA26C57-BDAF-4931-9724-4BDCB5946497}"/>
    <cellStyle name="Standaard 4 2 5 2 8 2" xfId="4480" xr:uid="{8A9E5630-04C5-473D-8E2B-A4A79BCB0176}"/>
    <cellStyle name="Standaard 4 2 5 2 8 2 2" xfId="8777" xr:uid="{FAC31135-00EA-4117-A1B9-4919A57AD1B3}"/>
    <cellStyle name="Standaard 4 2 5 2 8 2 2 2" xfId="18966" xr:uid="{A0C94D2B-3464-4460-A8F7-420B9E991082}"/>
    <cellStyle name="Standaard 4 2 5 2 8 2 2 2 2" xfId="39335" xr:uid="{35060272-F52E-4A50-998D-C08AE6396FB9}"/>
    <cellStyle name="Standaard 4 2 5 2 8 2 2 3" xfId="29151" xr:uid="{9B58713A-705F-48C5-B367-AB1B454AB2FD}"/>
    <cellStyle name="Standaard 4 2 5 2 8 2 3" xfId="14658" xr:uid="{6CF7198F-6B16-452B-8F98-4E203867061E}"/>
    <cellStyle name="Standaard 4 2 5 2 8 2 3 2" xfId="35027" xr:uid="{E3E16CBB-1225-40E4-9528-4CB5F2EFBE63}"/>
    <cellStyle name="Standaard 4 2 5 2 8 2 4" xfId="24843" xr:uid="{662BC7FF-2C67-4C7D-9BB7-2A2B6DF6738C}"/>
    <cellStyle name="Standaard 4 2 5 2 8 3" xfId="8776" xr:uid="{E8CEC415-213A-4F3E-8674-06208A665271}"/>
    <cellStyle name="Standaard 4 2 5 2 8 3 2" xfId="18965" xr:uid="{056D9D52-A1B5-4FC1-B67D-134582227B21}"/>
    <cellStyle name="Standaard 4 2 5 2 8 3 2 2" xfId="39334" xr:uid="{4ED4EDB8-6A6C-49FC-84CA-D816F0F67D78}"/>
    <cellStyle name="Standaard 4 2 5 2 8 3 3" xfId="29150" xr:uid="{1BE28578-A1DF-4987-B46F-663FC67C8896}"/>
    <cellStyle name="Standaard 4 2 5 2 8 4" xfId="12115" xr:uid="{EB8BEC9A-E55E-44FA-8A1B-4818D3DA888E}"/>
    <cellStyle name="Standaard 4 2 5 2 8 4 2" xfId="32484" xr:uid="{7EA1B6D9-BB01-482A-97CD-A4A88A887AE1}"/>
    <cellStyle name="Standaard 4 2 5 2 8 5" xfId="22300" xr:uid="{9637F28D-4C11-45C7-9283-6669E93C8E91}"/>
    <cellStyle name="Standaard 4 2 5 2 9" xfId="2785" xr:uid="{04626B8E-F6A7-4DCF-B7CE-A9E39A7E1A69}"/>
    <cellStyle name="Standaard 4 2 5 2 9 2" xfId="8778" xr:uid="{F57C1B63-CD32-4D5B-B9FE-4830060111DC}"/>
    <cellStyle name="Standaard 4 2 5 2 9 2 2" xfId="18967" xr:uid="{121E312B-A8F9-40E5-BC3C-03F8A033A9CD}"/>
    <cellStyle name="Standaard 4 2 5 2 9 2 2 2" xfId="39336" xr:uid="{DC62EE2E-8684-41D3-9ABD-A7186E6D24B6}"/>
    <cellStyle name="Standaard 4 2 5 2 9 2 3" xfId="29152" xr:uid="{A0CDF65D-E1EA-4375-9CFE-0FE7803FED21}"/>
    <cellStyle name="Standaard 4 2 5 2 9 3" xfId="12963" xr:uid="{D37C6494-F9E6-4C0C-8755-826FFEF8828D}"/>
    <cellStyle name="Standaard 4 2 5 2 9 3 2" xfId="33332" xr:uid="{ACFDCACF-2F6F-4849-836E-1C9A606F426B}"/>
    <cellStyle name="Standaard 4 2 5 2 9 4" xfId="23148" xr:uid="{4F8182BB-AA11-401C-A55D-D5EEC0767062}"/>
    <cellStyle name="Standaard 4 2 5 3" xfId="135" xr:uid="{07919AA0-FD0C-4749-A6E9-196AC3B453D9}"/>
    <cellStyle name="Standaard 4 2 5 3 10" xfId="20638" xr:uid="{DD758086-D977-4B85-94C8-AFB0029550BD}"/>
    <cellStyle name="Standaard 4 2 5 3 2" xfId="271" xr:uid="{AC09D74E-8B1E-4D83-A2D1-873DA6142C62}"/>
    <cellStyle name="Standaard 4 2 5 3 2 2" xfId="829" xr:uid="{18238072-561B-4FE6-A39C-9978F6A75049}"/>
    <cellStyle name="Standaard 4 2 5 3 2 2 2" xfId="1679" xr:uid="{5D79E8A5-0D09-407C-9DC4-212716F0545C}"/>
    <cellStyle name="Standaard 4 2 5 3 2 2 2 2" xfId="4224" xr:uid="{FAC43AC8-E61E-4D65-B081-7C4BB8D125CA}"/>
    <cellStyle name="Standaard 4 2 5 3 2 2 2 2 2" xfId="8783" xr:uid="{767CAC8A-B5CE-4759-A05D-6F7E341F8EE3}"/>
    <cellStyle name="Standaard 4 2 5 3 2 2 2 2 2 2" xfId="18972" xr:uid="{83E22F2F-E99D-44D8-B51B-081D46831DB9}"/>
    <cellStyle name="Standaard 4 2 5 3 2 2 2 2 2 2 2" xfId="39341" xr:uid="{5A28056C-AA67-4C0C-859F-1F484637498A}"/>
    <cellStyle name="Standaard 4 2 5 3 2 2 2 2 2 3" xfId="29157" xr:uid="{909C546B-551D-481A-84AD-42D8C7AB9A92}"/>
    <cellStyle name="Standaard 4 2 5 3 2 2 2 2 3" xfId="14402" xr:uid="{26F6B462-0381-499E-A64F-C718BC962DBA}"/>
    <cellStyle name="Standaard 4 2 5 3 2 2 2 2 3 2" xfId="34771" xr:uid="{B4D04B0A-6E9F-4AA0-B549-0E32B9101090}"/>
    <cellStyle name="Standaard 4 2 5 3 2 2 2 2 4" xfId="24587" xr:uid="{62EE1685-3AD3-4F04-8340-F92250B23696}"/>
    <cellStyle name="Standaard 4 2 5 3 2 2 2 3" xfId="8782" xr:uid="{CF3065EF-DCFF-412D-8D83-9692A63D4BE8}"/>
    <cellStyle name="Standaard 4 2 5 3 2 2 2 3 2" xfId="18971" xr:uid="{7F00D7D1-B8FD-441A-9938-6A2EE71F0EBF}"/>
    <cellStyle name="Standaard 4 2 5 3 2 2 2 3 2 2" xfId="39340" xr:uid="{F4FF76AA-4DB1-4F8B-9183-A952C8B02432}"/>
    <cellStyle name="Standaard 4 2 5 3 2 2 2 3 3" xfId="29156" xr:uid="{EB461E9C-6C59-4797-B97C-82754607A2D5}"/>
    <cellStyle name="Standaard 4 2 5 3 2 2 2 4" xfId="11859" xr:uid="{8F6012E5-F99B-411B-8E24-9621B9ED749A}"/>
    <cellStyle name="Standaard 4 2 5 3 2 2 2 4 2" xfId="32228" xr:uid="{DD4B3913-1E53-48D2-92C2-3DAAF339445E}"/>
    <cellStyle name="Standaard 4 2 5 3 2 2 2 5" xfId="22044" xr:uid="{B2AABBAC-0DA4-4BF8-B402-3D5EFF5FEDFA}"/>
    <cellStyle name="Standaard 4 2 5 3 2 2 3" xfId="2526" xr:uid="{7CF63F6F-C8B9-4C26-AD93-5C033E46F91E}"/>
    <cellStyle name="Standaard 4 2 5 3 2 2 3 2" xfId="5071" xr:uid="{8E4EB16C-05E5-406F-99B2-C42CB862447D}"/>
    <cellStyle name="Standaard 4 2 5 3 2 2 3 2 2" xfId="8785" xr:uid="{1C1BC816-87B5-40D1-9151-BAD4576150D6}"/>
    <cellStyle name="Standaard 4 2 5 3 2 2 3 2 2 2" xfId="18974" xr:uid="{46A369BE-B221-47E3-9F6C-35B28D963142}"/>
    <cellStyle name="Standaard 4 2 5 3 2 2 3 2 2 2 2" xfId="39343" xr:uid="{D9975652-7D5F-4CE0-8B24-C97A803C062F}"/>
    <cellStyle name="Standaard 4 2 5 3 2 2 3 2 2 3" xfId="29159" xr:uid="{AE2131B2-EC7A-4382-8FBB-34272C02BC95}"/>
    <cellStyle name="Standaard 4 2 5 3 2 2 3 2 3" xfId="15249" xr:uid="{1A8162EB-2F4F-499C-9B6A-CF4626B5356E}"/>
    <cellStyle name="Standaard 4 2 5 3 2 2 3 2 3 2" xfId="35618" xr:uid="{58A16E12-EEA8-4BA2-9243-3E56A420C126}"/>
    <cellStyle name="Standaard 4 2 5 3 2 2 3 2 4" xfId="25434" xr:uid="{B642B890-3D30-415F-9DE2-9A2112BFA173}"/>
    <cellStyle name="Standaard 4 2 5 3 2 2 3 3" xfId="8784" xr:uid="{C36E82DC-E9F1-4C7C-A4A2-BEA5D866C3AB}"/>
    <cellStyle name="Standaard 4 2 5 3 2 2 3 3 2" xfId="18973" xr:uid="{98F96176-9D95-43CB-8581-BF187D366FE7}"/>
    <cellStyle name="Standaard 4 2 5 3 2 2 3 3 2 2" xfId="39342" xr:uid="{8C90554B-534E-44FC-8B7C-1282DF651DC2}"/>
    <cellStyle name="Standaard 4 2 5 3 2 2 3 3 3" xfId="29158" xr:uid="{980037F3-2AEE-4AF4-851D-C5B135C721FA}"/>
    <cellStyle name="Standaard 4 2 5 3 2 2 3 4" xfId="12706" xr:uid="{2BB39DD2-DA60-4A5F-9500-8F77293FC527}"/>
    <cellStyle name="Standaard 4 2 5 3 2 2 3 4 2" xfId="33075" xr:uid="{1DDD9346-8D2C-414C-8F12-7344E975952F}"/>
    <cellStyle name="Standaard 4 2 5 3 2 2 3 5" xfId="22891" xr:uid="{CEF37920-81DC-4409-977D-E6EB40E28D1C}"/>
    <cellStyle name="Standaard 4 2 5 3 2 2 4" xfId="3376" xr:uid="{D16FB7C3-AB45-4C2F-AA32-3E8C5A3BF158}"/>
    <cellStyle name="Standaard 4 2 5 3 2 2 4 2" xfId="8786" xr:uid="{7AD57C46-01D5-4B16-B79C-0C129A6F4633}"/>
    <cellStyle name="Standaard 4 2 5 3 2 2 4 2 2" xfId="18975" xr:uid="{09C4991C-865A-46B1-9E1A-A0256A54AA03}"/>
    <cellStyle name="Standaard 4 2 5 3 2 2 4 2 2 2" xfId="39344" xr:uid="{1D86FC0F-012A-41B5-8C6A-C8B1381F24DB}"/>
    <cellStyle name="Standaard 4 2 5 3 2 2 4 2 3" xfId="29160" xr:uid="{7932EE23-F7EE-4766-8EF8-A8F90F96D72A}"/>
    <cellStyle name="Standaard 4 2 5 3 2 2 4 3" xfId="13554" xr:uid="{C5E45CCD-473F-40A7-B68A-92A8379F08D3}"/>
    <cellStyle name="Standaard 4 2 5 3 2 2 4 3 2" xfId="33923" xr:uid="{1EC5CE3C-E23B-4119-96DD-B541BB14898C}"/>
    <cellStyle name="Standaard 4 2 5 3 2 2 4 4" xfId="23739" xr:uid="{C8EAF10C-AA0F-489F-8A1B-82686A76484B}"/>
    <cellStyle name="Standaard 4 2 5 3 2 2 5" xfId="8781" xr:uid="{43F83E41-D69B-4B42-98A9-BB5C2E63DE61}"/>
    <cellStyle name="Standaard 4 2 5 3 2 2 5 2" xfId="18970" xr:uid="{F850E4AA-9F0F-42CB-8A23-36DCB4635FB5}"/>
    <cellStyle name="Standaard 4 2 5 3 2 2 5 2 2" xfId="39339" xr:uid="{7DA76BC3-B6C0-4084-A977-AADE2992DA82}"/>
    <cellStyle name="Standaard 4 2 5 3 2 2 5 3" xfId="29155" xr:uid="{67DE54F0-E74F-4D24-BE40-EF92984F5755}"/>
    <cellStyle name="Standaard 4 2 5 3 2 2 6" xfId="11011" xr:uid="{96B47440-5CE5-41B4-920D-BD40543F7A8F}"/>
    <cellStyle name="Standaard 4 2 5 3 2 2 6 2" xfId="31380" xr:uid="{AB889B01-0434-4139-85FD-E2D7FFA455E7}"/>
    <cellStyle name="Standaard 4 2 5 3 2 2 7" xfId="21196" xr:uid="{37FB074A-B712-465C-91B8-5C86EA973475}"/>
    <cellStyle name="Standaard 4 2 5 3 2 3" xfId="1255" xr:uid="{8BBF02B7-26D6-4CE3-9FF6-E1A2925F3CCA}"/>
    <cellStyle name="Standaard 4 2 5 3 2 3 2" xfId="3800" xr:uid="{9EBB1A2B-5039-4106-9D3A-AAAF9FA1C153}"/>
    <cellStyle name="Standaard 4 2 5 3 2 3 2 2" xfId="8788" xr:uid="{075D319C-FA94-4329-B540-A18C38989910}"/>
    <cellStyle name="Standaard 4 2 5 3 2 3 2 2 2" xfId="18977" xr:uid="{9AD29D79-784F-46F2-BF9A-4A104E792CC3}"/>
    <cellStyle name="Standaard 4 2 5 3 2 3 2 2 2 2" xfId="39346" xr:uid="{EBC0C453-A2B2-4981-A675-1AAD2C5C62E4}"/>
    <cellStyle name="Standaard 4 2 5 3 2 3 2 2 3" xfId="29162" xr:uid="{774AD3E0-B9E6-4BAB-90BD-27A190719F98}"/>
    <cellStyle name="Standaard 4 2 5 3 2 3 2 3" xfId="13978" xr:uid="{8F8BF224-AE97-4DA7-B125-E64F130E9372}"/>
    <cellStyle name="Standaard 4 2 5 3 2 3 2 3 2" xfId="34347" xr:uid="{84EECEB6-6E19-43FC-8624-ABD34C605D06}"/>
    <cellStyle name="Standaard 4 2 5 3 2 3 2 4" xfId="24163" xr:uid="{540AA47F-C9C2-4809-98CD-74B0AA23B143}"/>
    <cellStyle name="Standaard 4 2 5 3 2 3 3" xfId="8787" xr:uid="{D78F4E72-99AC-43B4-8DBD-A307920E4D2D}"/>
    <cellStyle name="Standaard 4 2 5 3 2 3 3 2" xfId="18976" xr:uid="{DAAD97FB-F908-464C-B02B-DD1B42EFC58F}"/>
    <cellStyle name="Standaard 4 2 5 3 2 3 3 2 2" xfId="39345" xr:uid="{2B386F43-8131-40CA-A4D9-21694B650FC9}"/>
    <cellStyle name="Standaard 4 2 5 3 2 3 3 3" xfId="29161" xr:uid="{D4E5DA2B-6DA0-4276-844E-63F792EB1E98}"/>
    <cellStyle name="Standaard 4 2 5 3 2 3 4" xfId="11435" xr:uid="{D361C217-5044-4A84-BA5D-DE58659D9D71}"/>
    <cellStyle name="Standaard 4 2 5 3 2 3 4 2" xfId="31804" xr:uid="{3DC0CC2C-C878-4F38-BE68-97F98B7200BA}"/>
    <cellStyle name="Standaard 4 2 5 3 2 3 5" xfId="21620" xr:uid="{5D222975-24D9-4FA8-8A2E-77610CC74DBC}"/>
    <cellStyle name="Standaard 4 2 5 3 2 4" xfId="2102" xr:uid="{87CE7698-71E7-449A-B2D1-9AED965F0B31}"/>
    <cellStyle name="Standaard 4 2 5 3 2 4 2" xfId="4647" xr:uid="{0484B968-9987-4AA9-B608-B78FC4B5F402}"/>
    <cellStyle name="Standaard 4 2 5 3 2 4 2 2" xfId="8790" xr:uid="{84A85229-3DB7-4069-A5D3-CE1CBF7B809C}"/>
    <cellStyle name="Standaard 4 2 5 3 2 4 2 2 2" xfId="18979" xr:uid="{5283A8E3-8677-4DCA-B2AA-78A872BCF201}"/>
    <cellStyle name="Standaard 4 2 5 3 2 4 2 2 2 2" xfId="39348" xr:uid="{CA1A5732-04C8-464C-95A9-0D56F330821E}"/>
    <cellStyle name="Standaard 4 2 5 3 2 4 2 2 3" xfId="29164" xr:uid="{0B90A075-AF84-48A8-B70D-8C90F4DD2062}"/>
    <cellStyle name="Standaard 4 2 5 3 2 4 2 3" xfId="14825" xr:uid="{B8AA99A9-20AB-4BDB-BF5E-6492C799CBE5}"/>
    <cellStyle name="Standaard 4 2 5 3 2 4 2 3 2" xfId="35194" xr:uid="{EE58D663-D690-4E90-9EC6-09B23E9C2CC1}"/>
    <cellStyle name="Standaard 4 2 5 3 2 4 2 4" xfId="25010" xr:uid="{C348DB4B-A661-4E6D-8CE6-44EE67EE5BBC}"/>
    <cellStyle name="Standaard 4 2 5 3 2 4 3" xfId="8789" xr:uid="{401197ED-FD6D-43E2-8B33-94334AA7F23B}"/>
    <cellStyle name="Standaard 4 2 5 3 2 4 3 2" xfId="18978" xr:uid="{842DBAEE-94A6-461A-A4D9-F4972C2697DA}"/>
    <cellStyle name="Standaard 4 2 5 3 2 4 3 2 2" xfId="39347" xr:uid="{9A194C6F-F6EC-4DAC-B01C-D3436D97A4B5}"/>
    <cellStyle name="Standaard 4 2 5 3 2 4 3 3" xfId="29163" xr:uid="{A8220E0D-3DC3-4117-890F-E9B160DEE8D6}"/>
    <cellStyle name="Standaard 4 2 5 3 2 4 4" xfId="12282" xr:uid="{C4E503CE-0753-416C-BFAE-F52899E82355}"/>
    <cellStyle name="Standaard 4 2 5 3 2 4 4 2" xfId="32651" xr:uid="{D20BBD17-65CC-4A26-8B0E-D50D38BAE766}"/>
    <cellStyle name="Standaard 4 2 5 3 2 4 5" xfId="22467" xr:uid="{AD534755-8F30-4770-A7F7-CDE1138D55D5}"/>
    <cellStyle name="Standaard 4 2 5 3 2 5" xfId="2952" xr:uid="{5BF0FC5B-E858-4786-83CC-22DC9866D22B}"/>
    <cellStyle name="Standaard 4 2 5 3 2 5 2" xfId="8791" xr:uid="{FE27C51A-7719-4F54-B73C-0A5B52B726CF}"/>
    <cellStyle name="Standaard 4 2 5 3 2 5 2 2" xfId="18980" xr:uid="{51E26666-1E75-4188-BC93-533C3000FB55}"/>
    <cellStyle name="Standaard 4 2 5 3 2 5 2 2 2" xfId="39349" xr:uid="{C4112E79-DFFE-4A51-B1EF-DD8B67208DFC}"/>
    <cellStyle name="Standaard 4 2 5 3 2 5 2 3" xfId="29165" xr:uid="{4F77B2DA-32FC-405B-9E5F-D814CC3264B5}"/>
    <cellStyle name="Standaard 4 2 5 3 2 5 3" xfId="13130" xr:uid="{10561ACB-8401-4003-BB83-00D8D20F53F2}"/>
    <cellStyle name="Standaard 4 2 5 3 2 5 3 2" xfId="33499" xr:uid="{A90ECFCD-D898-49AD-88C4-3ECF924C9EB9}"/>
    <cellStyle name="Standaard 4 2 5 3 2 5 4" xfId="23315" xr:uid="{D01372BC-6E24-4C64-A374-BEE781B55714}"/>
    <cellStyle name="Standaard 4 2 5 3 2 6" xfId="8780" xr:uid="{B5BB3A06-D951-41D6-A877-DC4243A3477B}"/>
    <cellStyle name="Standaard 4 2 5 3 2 6 2" xfId="18969" xr:uid="{EBAD9C09-8E62-4E03-B6EE-961B4F4ECEEA}"/>
    <cellStyle name="Standaard 4 2 5 3 2 6 2 2" xfId="39338" xr:uid="{25FFEF36-FCC5-4CAD-960F-4052FA86DCC9}"/>
    <cellStyle name="Standaard 4 2 5 3 2 6 3" xfId="29154" xr:uid="{4BB0D474-8065-42AE-BB9D-C30FB77A4746}"/>
    <cellStyle name="Standaard 4 2 5 3 2 7" xfId="10587" xr:uid="{5D397C9B-0341-46D2-B66E-2015BDCD053B}"/>
    <cellStyle name="Standaard 4 2 5 3 2 7 2" xfId="30956" xr:uid="{B239ED85-513C-477F-B4A0-0FEC9EB77434}"/>
    <cellStyle name="Standaard 4 2 5 3 2 8" xfId="20772" xr:uid="{3377C518-7F77-4006-B7AE-2D43AD5AB848}"/>
    <cellStyle name="Standaard 4 2 5 3 3" xfId="482" xr:uid="{4B5DBA99-8D56-4993-B25E-F09DC5392622}"/>
    <cellStyle name="Standaard 4 2 5 3 4" xfId="695" xr:uid="{703742F5-B6CB-43B3-9BB6-DAFC73E9C9E4}"/>
    <cellStyle name="Standaard 4 2 5 3 4 2" xfId="1545" xr:uid="{8562B82D-E31A-4F68-9DDB-139CD4E71E08}"/>
    <cellStyle name="Standaard 4 2 5 3 4 2 2" xfId="4090" xr:uid="{B6B0840E-6853-4FF1-AE95-C7FFFD8B26AA}"/>
    <cellStyle name="Standaard 4 2 5 3 4 2 2 2" xfId="8794" xr:uid="{01C223E7-E5F0-4FE6-8D6F-C64D5844234F}"/>
    <cellStyle name="Standaard 4 2 5 3 4 2 2 2 2" xfId="18983" xr:uid="{6587829B-6C50-4CF8-8191-2D11A4FB837D}"/>
    <cellStyle name="Standaard 4 2 5 3 4 2 2 2 2 2" xfId="39352" xr:uid="{2E9E1351-4A6C-4666-85B8-0F8E5C8764E6}"/>
    <cellStyle name="Standaard 4 2 5 3 4 2 2 2 3" xfId="29168" xr:uid="{9AF1A458-90E9-46E8-8319-CB6F7C2CA482}"/>
    <cellStyle name="Standaard 4 2 5 3 4 2 2 3" xfId="14268" xr:uid="{1D34E041-89C3-48A2-B683-E5FCBA3AD67B}"/>
    <cellStyle name="Standaard 4 2 5 3 4 2 2 3 2" xfId="34637" xr:uid="{DC827978-46E5-455E-8D82-999A7C29CCD2}"/>
    <cellStyle name="Standaard 4 2 5 3 4 2 2 4" xfId="24453" xr:uid="{3C26AA12-9E00-4269-806F-37A577E3D809}"/>
    <cellStyle name="Standaard 4 2 5 3 4 2 3" xfId="8793" xr:uid="{ECA495E2-D05B-435A-8125-26DE75290BDD}"/>
    <cellStyle name="Standaard 4 2 5 3 4 2 3 2" xfId="18982" xr:uid="{5CBA5839-F1D3-46CA-A198-7BC0177BA28E}"/>
    <cellStyle name="Standaard 4 2 5 3 4 2 3 2 2" xfId="39351" xr:uid="{73400658-6363-405F-83C2-309155158CF1}"/>
    <cellStyle name="Standaard 4 2 5 3 4 2 3 3" xfId="29167" xr:uid="{493E1297-8195-4102-8C2A-9AE1A27AD039}"/>
    <cellStyle name="Standaard 4 2 5 3 4 2 4" xfId="11725" xr:uid="{E20FFCE2-0C03-4D82-B8BF-72CF45989237}"/>
    <cellStyle name="Standaard 4 2 5 3 4 2 4 2" xfId="32094" xr:uid="{D16EDB55-A03B-4A3C-9F55-95816AF23DEE}"/>
    <cellStyle name="Standaard 4 2 5 3 4 2 5" xfId="21910" xr:uid="{7A4FBEF9-1230-4B0F-8F7A-673C70C48C0F}"/>
    <cellStyle name="Standaard 4 2 5 3 4 3" xfId="2392" xr:uid="{2D9929E2-09BF-4772-89DC-87D2B6FF9F1B}"/>
    <cellStyle name="Standaard 4 2 5 3 4 3 2" xfId="4937" xr:uid="{A59FB796-8677-490F-AAB4-E3DDE3CF1CEF}"/>
    <cellStyle name="Standaard 4 2 5 3 4 3 2 2" xfId="8796" xr:uid="{01359BE2-A6E8-47E3-BA6F-77A7DB53275D}"/>
    <cellStyle name="Standaard 4 2 5 3 4 3 2 2 2" xfId="18985" xr:uid="{B95BE7BF-883C-45C8-9E14-BCF6AC877A1F}"/>
    <cellStyle name="Standaard 4 2 5 3 4 3 2 2 2 2" xfId="39354" xr:uid="{C59BCA64-C861-4B55-8E3E-5B311A71F057}"/>
    <cellStyle name="Standaard 4 2 5 3 4 3 2 2 3" xfId="29170" xr:uid="{10877B5A-BC16-4A52-B2F2-2E8BC541D2B2}"/>
    <cellStyle name="Standaard 4 2 5 3 4 3 2 3" xfId="15115" xr:uid="{FF94D375-8C42-4461-B5EA-2AE2F38068BB}"/>
    <cellStyle name="Standaard 4 2 5 3 4 3 2 3 2" xfId="35484" xr:uid="{42E52677-36F1-4B9B-A52E-9C69BBDE9FA8}"/>
    <cellStyle name="Standaard 4 2 5 3 4 3 2 4" xfId="25300" xr:uid="{03BBD48A-44B3-4056-B799-954C433AF0D8}"/>
    <cellStyle name="Standaard 4 2 5 3 4 3 3" xfId="8795" xr:uid="{298111A4-1333-4C65-9FE7-80FBAF7A1847}"/>
    <cellStyle name="Standaard 4 2 5 3 4 3 3 2" xfId="18984" xr:uid="{F70EDAC9-4DA9-48C3-A5A8-6286BAA96A3C}"/>
    <cellStyle name="Standaard 4 2 5 3 4 3 3 2 2" xfId="39353" xr:uid="{8A7FC220-FCBC-438B-8136-C9FFDCD3DBB1}"/>
    <cellStyle name="Standaard 4 2 5 3 4 3 3 3" xfId="29169" xr:uid="{BA297C48-E399-45FB-A864-D3048D79D5C7}"/>
    <cellStyle name="Standaard 4 2 5 3 4 3 4" xfId="12572" xr:uid="{2B534D09-C96E-4DC0-AD41-DB0A90FEA3D1}"/>
    <cellStyle name="Standaard 4 2 5 3 4 3 4 2" xfId="32941" xr:uid="{56BCB8DA-926A-472E-B6F3-1302C9F8E9C1}"/>
    <cellStyle name="Standaard 4 2 5 3 4 3 5" xfId="22757" xr:uid="{0D33ECA1-8B10-40E6-8042-6623A2CC28D7}"/>
    <cellStyle name="Standaard 4 2 5 3 4 4" xfId="3242" xr:uid="{4755E517-0A15-493B-9001-8757319F556E}"/>
    <cellStyle name="Standaard 4 2 5 3 4 4 2" xfId="8797" xr:uid="{90502305-F1E4-4590-B4CF-07C05EEFCF77}"/>
    <cellStyle name="Standaard 4 2 5 3 4 4 2 2" xfId="18986" xr:uid="{81BEFBD0-E408-4B87-A5DA-E7CE1B918B93}"/>
    <cellStyle name="Standaard 4 2 5 3 4 4 2 2 2" xfId="39355" xr:uid="{570BA9C0-CD61-4538-8070-E9416DE1D03D}"/>
    <cellStyle name="Standaard 4 2 5 3 4 4 2 3" xfId="29171" xr:uid="{58ABF338-A605-4C0A-87D4-A1319E6C0876}"/>
    <cellStyle name="Standaard 4 2 5 3 4 4 3" xfId="13420" xr:uid="{F56C1A97-EB5A-4872-86A3-D39D842AB790}"/>
    <cellStyle name="Standaard 4 2 5 3 4 4 3 2" xfId="33789" xr:uid="{B7B1E26A-CF14-41C7-9104-3D0BE1DF1B16}"/>
    <cellStyle name="Standaard 4 2 5 3 4 4 4" xfId="23605" xr:uid="{59348929-EAAB-4E77-B2B7-D4A5D0FD5F73}"/>
    <cellStyle name="Standaard 4 2 5 3 4 5" xfId="8792" xr:uid="{A6542353-00E2-4245-8670-18E2334C6589}"/>
    <cellStyle name="Standaard 4 2 5 3 4 5 2" xfId="18981" xr:uid="{F1B454A5-D77B-42C7-A87F-9109AB1713A0}"/>
    <cellStyle name="Standaard 4 2 5 3 4 5 2 2" xfId="39350" xr:uid="{E5774027-304E-489D-B56A-1AD00ECAB5CF}"/>
    <cellStyle name="Standaard 4 2 5 3 4 5 3" xfId="29166" xr:uid="{2E8E9AB9-34B5-4511-A16A-37605F444463}"/>
    <cellStyle name="Standaard 4 2 5 3 4 6" xfId="10877" xr:uid="{5F7B5A9D-8A95-41D6-881A-ED057D6812D7}"/>
    <cellStyle name="Standaard 4 2 5 3 4 6 2" xfId="31246" xr:uid="{25B8F71B-CE6A-4625-804F-B8E9C8A7998C}"/>
    <cellStyle name="Standaard 4 2 5 3 4 7" xfId="21062" xr:uid="{B310A872-F953-46D6-BA82-951C128C5F04}"/>
    <cellStyle name="Standaard 4 2 5 3 5" xfId="1121" xr:uid="{D7F09C2A-F023-4D8C-A9A1-2502D699DF32}"/>
    <cellStyle name="Standaard 4 2 5 3 5 2" xfId="3666" xr:uid="{6A4FFC31-9569-44A1-BFE2-0CE2F13E520D}"/>
    <cellStyle name="Standaard 4 2 5 3 5 2 2" xfId="8799" xr:uid="{E9742122-CDDF-4158-B59A-484CD5AE185D}"/>
    <cellStyle name="Standaard 4 2 5 3 5 2 2 2" xfId="18988" xr:uid="{222E52F9-5FEF-44D8-8570-8689363F74C6}"/>
    <cellStyle name="Standaard 4 2 5 3 5 2 2 2 2" xfId="39357" xr:uid="{5E3F9B89-4882-43BE-B8BD-C2B53532A3BD}"/>
    <cellStyle name="Standaard 4 2 5 3 5 2 2 3" xfId="29173" xr:uid="{17866B7D-EC8B-44D9-BF6F-B540F04D9C35}"/>
    <cellStyle name="Standaard 4 2 5 3 5 2 3" xfId="13844" xr:uid="{A6832116-1F96-4ED2-A315-6B37905CE1DD}"/>
    <cellStyle name="Standaard 4 2 5 3 5 2 3 2" xfId="34213" xr:uid="{A6572C50-62B5-4E5A-83A2-281DE4CC138C}"/>
    <cellStyle name="Standaard 4 2 5 3 5 2 4" xfId="24029" xr:uid="{4F8DC2C5-A78B-44C1-B94D-6BF673418281}"/>
    <cellStyle name="Standaard 4 2 5 3 5 3" xfId="8798" xr:uid="{CC909B27-7432-4837-A116-742A15EDEF16}"/>
    <cellStyle name="Standaard 4 2 5 3 5 3 2" xfId="18987" xr:uid="{EDA7A0B3-C218-49AC-A249-FB22B8BCB4BE}"/>
    <cellStyle name="Standaard 4 2 5 3 5 3 2 2" xfId="39356" xr:uid="{2B68321C-DB27-4172-B823-3E5907527269}"/>
    <cellStyle name="Standaard 4 2 5 3 5 3 3" xfId="29172" xr:uid="{0CC35742-1F4D-4D52-8D6E-464CB88FE383}"/>
    <cellStyle name="Standaard 4 2 5 3 5 4" xfId="11301" xr:uid="{020F3AC0-B846-4346-A7FA-BE9DC731E333}"/>
    <cellStyle name="Standaard 4 2 5 3 5 4 2" xfId="31670" xr:uid="{50ACFA5D-B0A1-4B05-99F0-EA82FB54A74B}"/>
    <cellStyle name="Standaard 4 2 5 3 5 5" xfId="21486" xr:uid="{60D8F07A-D7AE-4F5B-BFED-6DFC12368C52}"/>
    <cellStyle name="Standaard 4 2 5 3 6" xfId="1968" xr:uid="{2BB176A9-6D3F-451D-A1D7-9D8D4B68BDCE}"/>
    <cellStyle name="Standaard 4 2 5 3 6 2" xfId="4513" xr:uid="{0FE14266-4A48-4F8A-A992-4DE69838B4F4}"/>
    <cellStyle name="Standaard 4 2 5 3 6 2 2" xfId="8801" xr:uid="{3F93E195-0C3E-490D-AAF7-BF3B3B04BBFC}"/>
    <cellStyle name="Standaard 4 2 5 3 6 2 2 2" xfId="18990" xr:uid="{A2C5FB26-54E6-4F66-A162-9DA93A13B07A}"/>
    <cellStyle name="Standaard 4 2 5 3 6 2 2 2 2" xfId="39359" xr:uid="{F4965C49-7FD8-4B29-9BD9-52EF7DE21B62}"/>
    <cellStyle name="Standaard 4 2 5 3 6 2 2 3" xfId="29175" xr:uid="{7E19570E-286C-4A50-94C8-31675946B04C}"/>
    <cellStyle name="Standaard 4 2 5 3 6 2 3" xfId="14691" xr:uid="{B334BC3A-98D8-4149-88F1-9C282C598D12}"/>
    <cellStyle name="Standaard 4 2 5 3 6 2 3 2" xfId="35060" xr:uid="{3BB0911A-3726-43D8-B831-8548B4D9B5EB}"/>
    <cellStyle name="Standaard 4 2 5 3 6 2 4" xfId="24876" xr:uid="{26F0F572-405F-4B85-AA88-F223FC545310}"/>
    <cellStyle name="Standaard 4 2 5 3 6 3" xfId="8800" xr:uid="{A12C7C08-583A-4A0E-97E4-B2A96B8AF9FD}"/>
    <cellStyle name="Standaard 4 2 5 3 6 3 2" xfId="18989" xr:uid="{B1562DDF-6C6C-4EF6-89F4-9A84BA5C57A1}"/>
    <cellStyle name="Standaard 4 2 5 3 6 3 2 2" xfId="39358" xr:uid="{AF4B0FD2-00ED-4E99-A441-49413E8060E2}"/>
    <cellStyle name="Standaard 4 2 5 3 6 3 3" xfId="29174" xr:uid="{6E9341AE-792A-4A9E-B195-36849BB357AD}"/>
    <cellStyle name="Standaard 4 2 5 3 6 4" xfId="12148" xr:uid="{16F3E548-A252-4B3A-8033-F9F75ADFE4B8}"/>
    <cellStyle name="Standaard 4 2 5 3 6 4 2" xfId="32517" xr:uid="{039BFEC1-86F1-4913-B544-581C2DA6ABB8}"/>
    <cellStyle name="Standaard 4 2 5 3 6 5" xfId="22333" xr:uid="{B0147146-A062-4FA1-B8A2-52BDA955AFFF}"/>
    <cellStyle name="Standaard 4 2 5 3 7" xfId="2818" xr:uid="{03871B05-C68E-4C82-8CF5-3B80817C40AF}"/>
    <cellStyle name="Standaard 4 2 5 3 7 2" xfId="8802" xr:uid="{A07A16AA-2366-4833-AF85-2A2819BD53A1}"/>
    <cellStyle name="Standaard 4 2 5 3 7 2 2" xfId="18991" xr:uid="{557534BF-CCAF-42C2-B524-C809F46CEBDD}"/>
    <cellStyle name="Standaard 4 2 5 3 7 2 2 2" xfId="39360" xr:uid="{9B7ADA4F-86DF-4B83-B385-EB996B0517C6}"/>
    <cellStyle name="Standaard 4 2 5 3 7 2 3" xfId="29176" xr:uid="{2B40BE5E-8367-4761-A013-F96433A7EDFC}"/>
    <cellStyle name="Standaard 4 2 5 3 7 3" xfId="12996" xr:uid="{742F7CDA-7896-43BA-8A1B-61476DBE3872}"/>
    <cellStyle name="Standaard 4 2 5 3 7 3 2" xfId="33365" xr:uid="{2B392EED-0B2A-4CDD-886F-5A6253D4ED1F}"/>
    <cellStyle name="Standaard 4 2 5 3 7 4" xfId="23181" xr:uid="{B6C1ED60-F65B-44A8-A551-F118EF48AF3D}"/>
    <cellStyle name="Standaard 4 2 5 3 8" xfId="8779" xr:uid="{84FBC66A-57B2-468D-9533-46E181D52ABC}"/>
    <cellStyle name="Standaard 4 2 5 3 8 2" xfId="18968" xr:uid="{B3916DDD-3024-4428-8AB7-134964EC5482}"/>
    <cellStyle name="Standaard 4 2 5 3 8 2 2" xfId="39337" xr:uid="{003DE411-0A52-4B0E-A295-529DA4D8C2D6}"/>
    <cellStyle name="Standaard 4 2 5 3 8 3" xfId="29153" xr:uid="{C0FEB5FD-1443-4168-A1A6-2AAE355C7528}"/>
    <cellStyle name="Standaard 4 2 5 3 9" xfId="10453" xr:uid="{5B4EA97B-CE0C-4C55-ACFD-B949F6777A17}"/>
    <cellStyle name="Standaard 4 2 5 3 9 2" xfId="30822" xr:uid="{AB4520AE-3530-45A4-9388-CEA7D51116A5}"/>
    <cellStyle name="Standaard 4 2 5 4" xfId="205" xr:uid="{1B80D853-16F7-4CFC-95EE-1118F8E3187B}"/>
    <cellStyle name="Standaard 4 2 5 4 2" xfId="763" xr:uid="{B135470B-B146-4216-91E7-F6391E7ABB53}"/>
    <cellStyle name="Standaard 4 2 5 4 2 2" xfId="1613" xr:uid="{C53E7FAA-25B4-4513-B028-D9EC672141B1}"/>
    <cellStyle name="Standaard 4 2 5 4 2 2 2" xfId="4158" xr:uid="{B9A6F42C-0B77-4F3B-A476-00CA8C59FF5E}"/>
    <cellStyle name="Standaard 4 2 5 4 2 2 2 2" xfId="8806" xr:uid="{FD292918-DD1A-4493-9B45-D0971D81DBC1}"/>
    <cellStyle name="Standaard 4 2 5 4 2 2 2 2 2" xfId="18995" xr:uid="{6BC60EA4-5593-45FB-99F1-A5F86E30D5BE}"/>
    <cellStyle name="Standaard 4 2 5 4 2 2 2 2 2 2" xfId="39364" xr:uid="{EC2F582E-27B1-46A8-8D1C-9D885E4B6421}"/>
    <cellStyle name="Standaard 4 2 5 4 2 2 2 2 3" xfId="29180" xr:uid="{ED99F9B3-B44B-40AD-931C-029D12960C9C}"/>
    <cellStyle name="Standaard 4 2 5 4 2 2 2 3" xfId="14336" xr:uid="{38651A83-8CF7-4A3A-833F-912FE52923F4}"/>
    <cellStyle name="Standaard 4 2 5 4 2 2 2 3 2" xfId="34705" xr:uid="{CB0C0E1E-D4A9-466D-8B9D-C69D35FA7FED}"/>
    <cellStyle name="Standaard 4 2 5 4 2 2 2 4" xfId="24521" xr:uid="{E215E00B-2345-4BE4-AC56-6189727F807E}"/>
    <cellStyle name="Standaard 4 2 5 4 2 2 3" xfId="8805" xr:uid="{DDECD8E0-A6EA-435D-B0EC-F3EF13568018}"/>
    <cellStyle name="Standaard 4 2 5 4 2 2 3 2" xfId="18994" xr:uid="{FF4AD123-ABCD-48AF-8EE7-F1A41C67910B}"/>
    <cellStyle name="Standaard 4 2 5 4 2 2 3 2 2" xfId="39363" xr:uid="{381B7CA3-DABB-43E7-A95C-59161929C71E}"/>
    <cellStyle name="Standaard 4 2 5 4 2 2 3 3" xfId="29179" xr:uid="{8931FC4C-06F8-455B-96FC-995C856590EF}"/>
    <cellStyle name="Standaard 4 2 5 4 2 2 4" xfId="11793" xr:uid="{73A5E5B5-DFBD-435B-BE08-13A547D0A56D}"/>
    <cellStyle name="Standaard 4 2 5 4 2 2 4 2" xfId="32162" xr:uid="{1347DEDF-815C-4BB1-8FD6-AB00CC099B11}"/>
    <cellStyle name="Standaard 4 2 5 4 2 2 5" xfId="21978" xr:uid="{E66E686D-F344-497C-BC56-6D8DDDB02FBF}"/>
    <cellStyle name="Standaard 4 2 5 4 2 3" xfId="2460" xr:uid="{93A02EF0-F690-4906-88F9-4BC5744F0946}"/>
    <cellStyle name="Standaard 4 2 5 4 2 3 2" xfId="5005" xr:uid="{C37CD09A-9574-45AF-B861-94B53BF2E091}"/>
    <cellStyle name="Standaard 4 2 5 4 2 3 2 2" xfId="8808" xr:uid="{6E400C2D-DA2E-40B9-AEAA-195C54E54922}"/>
    <cellStyle name="Standaard 4 2 5 4 2 3 2 2 2" xfId="18997" xr:uid="{77DD169D-3774-4772-87C6-339AF99E7B9B}"/>
    <cellStyle name="Standaard 4 2 5 4 2 3 2 2 2 2" xfId="39366" xr:uid="{C16E6383-E769-4482-8FF7-434A60CC2CA9}"/>
    <cellStyle name="Standaard 4 2 5 4 2 3 2 2 3" xfId="29182" xr:uid="{E4ED0044-7C59-42B5-B550-A2116D64F110}"/>
    <cellStyle name="Standaard 4 2 5 4 2 3 2 3" xfId="15183" xr:uid="{073BEA85-788F-4A0D-97C7-8FB9470EECBC}"/>
    <cellStyle name="Standaard 4 2 5 4 2 3 2 3 2" xfId="35552" xr:uid="{835D000B-7332-4155-9BFE-6D4521AC71F4}"/>
    <cellStyle name="Standaard 4 2 5 4 2 3 2 4" xfId="25368" xr:uid="{49AA6417-6AD9-4F40-ADD7-95E0470B29A7}"/>
    <cellStyle name="Standaard 4 2 5 4 2 3 3" xfId="8807" xr:uid="{A438F6B1-843C-4B6C-B461-F4825B8DDAEA}"/>
    <cellStyle name="Standaard 4 2 5 4 2 3 3 2" xfId="18996" xr:uid="{D7DA7E62-042F-4F84-B5B4-1DB9F2CC9D18}"/>
    <cellStyle name="Standaard 4 2 5 4 2 3 3 2 2" xfId="39365" xr:uid="{457C1437-2DC6-4F23-9D6B-F5BAD7BD7D53}"/>
    <cellStyle name="Standaard 4 2 5 4 2 3 3 3" xfId="29181" xr:uid="{9A41B4B2-5040-4A82-ACDC-03393BF19469}"/>
    <cellStyle name="Standaard 4 2 5 4 2 3 4" xfId="12640" xr:uid="{DBF45BC5-ED9E-430E-A63B-21C1B9E5B700}"/>
    <cellStyle name="Standaard 4 2 5 4 2 3 4 2" xfId="33009" xr:uid="{E9E08B73-5108-4ABB-B308-05B606C8DF9F}"/>
    <cellStyle name="Standaard 4 2 5 4 2 3 5" xfId="22825" xr:uid="{C4A05901-D7B3-4AB0-BBCD-E2E9B7861B39}"/>
    <cellStyle name="Standaard 4 2 5 4 2 4" xfId="3310" xr:uid="{4E7B44AF-DC83-4BF0-923F-525571106764}"/>
    <cellStyle name="Standaard 4 2 5 4 2 4 2" xfId="8809" xr:uid="{7B662560-5638-4A11-BACA-CD52D51FF1C6}"/>
    <cellStyle name="Standaard 4 2 5 4 2 4 2 2" xfId="18998" xr:uid="{DE8FF3AA-24DE-4F0B-9123-3CAECFC8414D}"/>
    <cellStyle name="Standaard 4 2 5 4 2 4 2 2 2" xfId="39367" xr:uid="{6E040D5D-4E09-4F87-87FF-56DCF8532284}"/>
    <cellStyle name="Standaard 4 2 5 4 2 4 2 3" xfId="29183" xr:uid="{DDDDF33F-E14A-4E15-9BCE-41F1850DCB4D}"/>
    <cellStyle name="Standaard 4 2 5 4 2 4 3" xfId="13488" xr:uid="{B365A675-2AEF-47E8-BF3D-C518902B3482}"/>
    <cellStyle name="Standaard 4 2 5 4 2 4 3 2" xfId="33857" xr:uid="{CC8CCEBA-12A6-4CF4-A19E-AAE7217AA83F}"/>
    <cellStyle name="Standaard 4 2 5 4 2 4 4" xfId="23673" xr:uid="{6E278445-5A21-4E8B-A262-1CF3EEA0895F}"/>
    <cellStyle name="Standaard 4 2 5 4 2 5" xfId="8804" xr:uid="{A91D509D-AA8F-4AB4-8947-91868A79AD73}"/>
    <cellStyle name="Standaard 4 2 5 4 2 5 2" xfId="18993" xr:uid="{A3F37C03-2AAE-4C95-938F-54E23A9AF49E}"/>
    <cellStyle name="Standaard 4 2 5 4 2 5 2 2" xfId="39362" xr:uid="{DE8C5DEC-86A1-4212-B365-42AA809A1945}"/>
    <cellStyle name="Standaard 4 2 5 4 2 5 3" xfId="29178" xr:uid="{97ABF770-E127-47A0-A13F-A9A6053C1341}"/>
    <cellStyle name="Standaard 4 2 5 4 2 6" xfId="10945" xr:uid="{FCA86111-2253-4444-A8F9-D99F523FE589}"/>
    <cellStyle name="Standaard 4 2 5 4 2 6 2" xfId="31314" xr:uid="{89E80C52-1FE0-4065-92C4-4805AF4F8FB4}"/>
    <cellStyle name="Standaard 4 2 5 4 2 7" xfId="21130" xr:uid="{7364248A-6563-4849-94DA-FCFE75BB993F}"/>
    <cellStyle name="Standaard 4 2 5 4 3" xfId="1189" xr:uid="{DFEB4C82-202F-4BA5-82ED-50D31290CE0F}"/>
    <cellStyle name="Standaard 4 2 5 4 3 2" xfId="3734" xr:uid="{6DB22874-75F4-43D0-B376-29BF48582DE1}"/>
    <cellStyle name="Standaard 4 2 5 4 3 2 2" xfId="8811" xr:uid="{DF5449CB-D65B-43DB-9CBE-57A7B5DC1F2D}"/>
    <cellStyle name="Standaard 4 2 5 4 3 2 2 2" xfId="19000" xr:uid="{2D2135FB-E213-4B42-9F8E-8254E86046C8}"/>
    <cellStyle name="Standaard 4 2 5 4 3 2 2 2 2" xfId="39369" xr:uid="{CF158A24-EC73-4C8F-A81D-2524789BFB99}"/>
    <cellStyle name="Standaard 4 2 5 4 3 2 2 3" xfId="29185" xr:uid="{4A870BC6-03AD-4DB8-94F5-998558887CF8}"/>
    <cellStyle name="Standaard 4 2 5 4 3 2 3" xfId="13912" xr:uid="{66ABDD33-1A07-44A3-AD43-AC628148B599}"/>
    <cellStyle name="Standaard 4 2 5 4 3 2 3 2" xfId="34281" xr:uid="{0DCE95BB-B83F-4FD1-8A8A-D6803604A13A}"/>
    <cellStyle name="Standaard 4 2 5 4 3 2 4" xfId="24097" xr:uid="{F4711B45-1E63-4D85-A60B-C1738CDD8C2C}"/>
    <cellStyle name="Standaard 4 2 5 4 3 3" xfId="8810" xr:uid="{602DC8B6-4487-4CD4-BE8E-1DE3DFE81E28}"/>
    <cellStyle name="Standaard 4 2 5 4 3 3 2" xfId="18999" xr:uid="{C38A72CE-B5DC-4B42-93E1-9FC394D445B3}"/>
    <cellStyle name="Standaard 4 2 5 4 3 3 2 2" xfId="39368" xr:uid="{CB92E262-38BA-4568-8AA0-81BACD57A89E}"/>
    <cellStyle name="Standaard 4 2 5 4 3 3 3" xfId="29184" xr:uid="{B7700B16-DC6D-4226-A892-7F11FE96C9DC}"/>
    <cellStyle name="Standaard 4 2 5 4 3 4" xfId="11369" xr:uid="{44D4C522-1443-4607-A1D6-85FDC795A597}"/>
    <cellStyle name="Standaard 4 2 5 4 3 4 2" xfId="31738" xr:uid="{1341E889-57F1-46C9-AF25-90DE37BCF58B}"/>
    <cellStyle name="Standaard 4 2 5 4 3 5" xfId="21554" xr:uid="{85EA1587-6269-426B-83A8-4FC1C8394A83}"/>
    <cellStyle name="Standaard 4 2 5 4 4" xfId="2036" xr:uid="{1D09BD3C-F4F3-4DF1-8961-50D362AB6FE3}"/>
    <cellStyle name="Standaard 4 2 5 4 4 2" xfId="4581" xr:uid="{7086CE0D-6DA3-4173-A09C-0FE19F1C63D4}"/>
    <cellStyle name="Standaard 4 2 5 4 4 2 2" xfId="8813" xr:uid="{B40C6C15-6AF5-4C69-AB9B-F3E2B73FA7DB}"/>
    <cellStyle name="Standaard 4 2 5 4 4 2 2 2" xfId="19002" xr:uid="{8E6222D8-D657-45B7-B8D0-3B1037A3E66A}"/>
    <cellStyle name="Standaard 4 2 5 4 4 2 2 2 2" xfId="39371" xr:uid="{963D3985-8095-4967-B706-FA861F0294BE}"/>
    <cellStyle name="Standaard 4 2 5 4 4 2 2 3" xfId="29187" xr:uid="{E36DE648-8A48-4813-B393-8FB9491A9808}"/>
    <cellStyle name="Standaard 4 2 5 4 4 2 3" xfId="14759" xr:uid="{C4682FC0-6495-45FA-A8E4-9D0E8F1BA801}"/>
    <cellStyle name="Standaard 4 2 5 4 4 2 3 2" xfId="35128" xr:uid="{EFEFB55B-B543-429B-B4DE-CF755250C737}"/>
    <cellStyle name="Standaard 4 2 5 4 4 2 4" xfId="24944" xr:uid="{5F397664-E5A8-4643-9A5B-76AB41E14895}"/>
    <cellStyle name="Standaard 4 2 5 4 4 3" xfId="8812" xr:uid="{4D3209E7-4F45-41E6-8FF8-7B80BEDAB1B6}"/>
    <cellStyle name="Standaard 4 2 5 4 4 3 2" xfId="19001" xr:uid="{B4150ABD-6B5C-4057-86EC-D57BE9EA0457}"/>
    <cellStyle name="Standaard 4 2 5 4 4 3 2 2" xfId="39370" xr:uid="{820D3A13-6A84-450B-B740-7CA73C99D341}"/>
    <cellStyle name="Standaard 4 2 5 4 4 3 3" xfId="29186" xr:uid="{B6A02D05-C148-40F4-B981-579DC95F630C}"/>
    <cellStyle name="Standaard 4 2 5 4 4 4" xfId="12216" xr:uid="{B2D5473C-0C2F-406E-A077-5FFCC19C7A59}"/>
    <cellStyle name="Standaard 4 2 5 4 4 4 2" xfId="32585" xr:uid="{F04BF45C-1C7B-4138-9617-14D5DB501453}"/>
    <cellStyle name="Standaard 4 2 5 4 4 5" xfId="22401" xr:uid="{DAB0EBD4-7ED1-44E8-9208-4272327A0C2A}"/>
    <cellStyle name="Standaard 4 2 5 4 5" xfId="2886" xr:uid="{5E429FD5-520F-4A20-9133-D6BDEB1E07F1}"/>
    <cellStyle name="Standaard 4 2 5 4 5 2" xfId="8814" xr:uid="{193281A0-2FD9-470F-8299-BDA93F33D85F}"/>
    <cellStyle name="Standaard 4 2 5 4 5 2 2" xfId="19003" xr:uid="{1924E570-EEAC-4B82-A6DF-713982E5CE2A}"/>
    <cellStyle name="Standaard 4 2 5 4 5 2 2 2" xfId="39372" xr:uid="{1A42F153-03B5-4225-9479-61321DA1BDA6}"/>
    <cellStyle name="Standaard 4 2 5 4 5 2 3" xfId="29188" xr:uid="{94B88FE9-A97B-477C-9710-C630CF4800FB}"/>
    <cellStyle name="Standaard 4 2 5 4 5 3" xfId="13064" xr:uid="{C7678721-FF0F-4B77-810B-D2C8B9DA2B98}"/>
    <cellStyle name="Standaard 4 2 5 4 5 3 2" xfId="33433" xr:uid="{8C5C7376-C0DF-444A-9B8C-C5734F871784}"/>
    <cellStyle name="Standaard 4 2 5 4 5 4" xfId="23249" xr:uid="{404E037E-806E-4DD7-832F-8D8CB6DDD704}"/>
    <cellStyle name="Standaard 4 2 5 4 6" xfId="8803" xr:uid="{E1472F7A-94DD-4476-9736-EEDF083AD67D}"/>
    <cellStyle name="Standaard 4 2 5 4 6 2" xfId="18992" xr:uid="{62A06182-1F7B-4871-B61E-E54AD1B4F53A}"/>
    <cellStyle name="Standaard 4 2 5 4 6 2 2" xfId="39361" xr:uid="{3BBECCEB-2BFC-402C-8E4E-3347053E3E93}"/>
    <cellStyle name="Standaard 4 2 5 4 6 3" xfId="29177" xr:uid="{08546D49-6DCA-4181-AF69-23136F83D02C}"/>
    <cellStyle name="Standaard 4 2 5 4 7" xfId="10521" xr:uid="{3DAC516C-8C9D-4096-909F-342784B51133}"/>
    <cellStyle name="Standaard 4 2 5 4 7 2" xfId="30890" xr:uid="{918A98A6-ECE9-4B4D-973A-BF4A86FAC44E}"/>
    <cellStyle name="Standaard 4 2 5 4 8" xfId="20706" xr:uid="{8B581ABE-31D0-4457-8FFE-61F305D43709}"/>
    <cellStyle name="Standaard 4 2 5 5" xfId="480" xr:uid="{97D0B894-9E0F-4316-8F00-D1C38B95E24B}"/>
    <cellStyle name="Standaard 4 2 5 5 2" xfId="938" xr:uid="{6F711B2D-0EDE-4826-ADC2-3472B20C9133}"/>
    <cellStyle name="Standaard 4 2 5 5 2 2" xfId="1788" xr:uid="{EC677856-5429-4C0F-B2B0-8D9A552D3309}"/>
    <cellStyle name="Standaard 4 2 5 5 2 2 2" xfId="4333" xr:uid="{56234613-47FD-40CF-B888-73D20AE04C03}"/>
    <cellStyle name="Standaard 4 2 5 5 2 2 2 2" xfId="8818" xr:uid="{64B3D97E-DA69-40EB-88D1-962E581E3C8E}"/>
    <cellStyle name="Standaard 4 2 5 5 2 2 2 2 2" xfId="19007" xr:uid="{A6BF84F2-1276-4F24-BC14-33B274CCFCC1}"/>
    <cellStyle name="Standaard 4 2 5 5 2 2 2 2 2 2" xfId="39376" xr:uid="{EBECEDAF-8A75-4EAA-A1D1-49CCD323F333}"/>
    <cellStyle name="Standaard 4 2 5 5 2 2 2 2 3" xfId="29192" xr:uid="{6E76C6EF-D7B5-4F2A-B3A0-6D95BD58778D}"/>
    <cellStyle name="Standaard 4 2 5 5 2 2 2 3" xfId="14511" xr:uid="{AF9A6DE8-7A50-4166-9E97-F5BF422F9DA8}"/>
    <cellStyle name="Standaard 4 2 5 5 2 2 2 3 2" xfId="34880" xr:uid="{441A5608-72D0-44FA-806F-3BF76D8E31B5}"/>
    <cellStyle name="Standaard 4 2 5 5 2 2 2 4" xfId="24696" xr:uid="{A0E34205-9142-4627-B26D-553AA27E6F4A}"/>
    <cellStyle name="Standaard 4 2 5 5 2 2 3" xfId="8817" xr:uid="{E077C9B3-8E08-443D-A3F2-4F71E4A4AE8F}"/>
    <cellStyle name="Standaard 4 2 5 5 2 2 3 2" xfId="19006" xr:uid="{F6693988-10C1-47FA-A1E2-8EBBB162B5EF}"/>
    <cellStyle name="Standaard 4 2 5 5 2 2 3 2 2" xfId="39375" xr:uid="{3A403FFF-7195-49C5-8C52-01FC6F4F73BE}"/>
    <cellStyle name="Standaard 4 2 5 5 2 2 3 3" xfId="29191" xr:uid="{D5604BD2-D404-421C-A2DD-F28B551DD5F5}"/>
    <cellStyle name="Standaard 4 2 5 5 2 2 4" xfId="11968" xr:uid="{3E0DEBBA-B99D-43DA-8295-05F1B2DFD8D1}"/>
    <cellStyle name="Standaard 4 2 5 5 2 2 4 2" xfId="32337" xr:uid="{B6CC4388-6D75-44B4-A3F7-206345BC93AE}"/>
    <cellStyle name="Standaard 4 2 5 5 2 2 5" xfId="22153" xr:uid="{221FA2D0-68F8-4B50-809E-BA6645E44087}"/>
    <cellStyle name="Standaard 4 2 5 5 2 3" xfId="2635" xr:uid="{F71B7543-4A8A-4983-8425-22DDDFF14475}"/>
    <cellStyle name="Standaard 4 2 5 5 2 3 2" xfId="5180" xr:uid="{2EEB08F4-F041-4DCF-97E2-5EBCE891C621}"/>
    <cellStyle name="Standaard 4 2 5 5 2 3 2 2" xfId="8820" xr:uid="{8617BABC-E359-4330-BD5F-07716A4955C4}"/>
    <cellStyle name="Standaard 4 2 5 5 2 3 2 2 2" xfId="19009" xr:uid="{7BEF3747-5641-4D28-AFAB-22590CA7326C}"/>
    <cellStyle name="Standaard 4 2 5 5 2 3 2 2 2 2" xfId="39378" xr:uid="{1BB77571-45D7-41B9-8520-3897E3B0AA21}"/>
    <cellStyle name="Standaard 4 2 5 5 2 3 2 2 3" xfId="29194" xr:uid="{A24FF852-88D6-4CFA-9A2A-840BDC8B32A1}"/>
    <cellStyle name="Standaard 4 2 5 5 2 3 2 3" xfId="15358" xr:uid="{3B9488FE-1E88-48D7-8D4A-70A41BBB32CF}"/>
    <cellStyle name="Standaard 4 2 5 5 2 3 2 3 2" xfId="35727" xr:uid="{6941B668-A37F-4AFE-9204-444CDE2685F6}"/>
    <cellStyle name="Standaard 4 2 5 5 2 3 2 4" xfId="25543" xr:uid="{8AB0B1E0-786E-4C88-B661-715143A51D7C}"/>
    <cellStyle name="Standaard 4 2 5 5 2 3 3" xfId="8819" xr:uid="{ECB7E5C0-7D1C-4CFA-8B9F-707D66CD2721}"/>
    <cellStyle name="Standaard 4 2 5 5 2 3 3 2" xfId="19008" xr:uid="{DB7F12FB-9A33-4A5C-952A-189368E295D2}"/>
    <cellStyle name="Standaard 4 2 5 5 2 3 3 2 2" xfId="39377" xr:uid="{BED47482-136A-4DEB-BDF2-4C506E194105}"/>
    <cellStyle name="Standaard 4 2 5 5 2 3 3 3" xfId="29193" xr:uid="{491855C3-988A-4B10-A84A-AC75DD2B2914}"/>
    <cellStyle name="Standaard 4 2 5 5 2 3 4" xfId="12815" xr:uid="{94846447-7BAA-40D2-91AE-4FA965E8E273}"/>
    <cellStyle name="Standaard 4 2 5 5 2 3 4 2" xfId="33184" xr:uid="{DE01E172-1A58-4A4B-B109-E7ADE746C478}"/>
    <cellStyle name="Standaard 4 2 5 5 2 3 5" xfId="23000" xr:uid="{B8981B72-027F-40C4-8276-89F2EA54D697}"/>
    <cellStyle name="Standaard 4 2 5 5 2 4" xfId="3485" xr:uid="{A25C6D32-CAD6-49E1-817E-919F04F45648}"/>
    <cellStyle name="Standaard 4 2 5 5 2 4 2" xfId="8821" xr:uid="{5E7F81D9-7B6A-4F4D-9106-913292D66AAB}"/>
    <cellStyle name="Standaard 4 2 5 5 2 4 2 2" xfId="19010" xr:uid="{A6E3E5B4-E341-4A24-9923-570E7D616FAF}"/>
    <cellStyle name="Standaard 4 2 5 5 2 4 2 2 2" xfId="39379" xr:uid="{DDE569C0-8BB3-45E9-94F5-C2B81AB3B15B}"/>
    <cellStyle name="Standaard 4 2 5 5 2 4 2 3" xfId="29195" xr:uid="{C8293359-5CAC-4A19-AA0D-45CB9B9D23AB}"/>
    <cellStyle name="Standaard 4 2 5 5 2 4 3" xfId="13663" xr:uid="{158D74C6-98D3-4B5D-AAEE-50321B7F9322}"/>
    <cellStyle name="Standaard 4 2 5 5 2 4 3 2" xfId="34032" xr:uid="{30519F21-43D2-4C69-8666-A651896C9000}"/>
    <cellStyle name="Standaard 4 2 5 5 2 4 4" xfId="23848" xr:uid="{35F8C08E-2101-4680-B36A-E11846496387}"/>
    <cellStyle name="Standaard 4 2 5 5 2 5" xfId="8816" xr:uid="{25B09D27-7DF3-44B0-B768-6EE9071B5395}"/>
    <cellStyle name="Standaard 4 2 5 5 2 5 2" xfId="19005" xr:uid="{2E66868B-7F5C-408E-A5C3-3D9E8A29D95D}"/>
    <cellStyle name="Standaard 4 2 5 5 2 5 2 2" xfId="39374" xr:uid="{8CFACC04-0B2C-403F-9D9D-9654DEBB789E}"/>
    <cellStyle name="Standaard 4 2 5 5 2 5 3" xfId="29190" xr:uid="{326FFCDB-20B2-41E0-B47B-2FDDA0D47BED}"/>
    <cellStyle name="Standaard 4 2 5 5 2 6" xfId="11120" xr:uid="{A6E5BDA5-D273-4C1A-A8F9-CED2B24963BB}"/>
    <cellStyle name="Standaard 4 2 5 5 2 6 2" xfId="31489" xr:uid="{E44DADC0-F7DD-49FC-A0D7-4134A88C7448}"/>
    <cellStyle name="Standaard 4 2 5 5 2 7" xfId="21305" xr:uid="{696E6F19-A600-432D-8857-BC3E968AB6C4}"/>
    <cellStyle name="Standaard 4 2 5 5 3" xfId="1364" xr:uid="{BA1E9EC5-15DE-4303-A78B-0FDD72386337}"/>
    <cellStyle name="Standaard 4 2 5 5 3 2" xfId="3909" xr:uid="{963E481E-729D-4266-8B8D-34AE5715005A}"/>
    <cellStyle name="Standaard 4 2 5 5 3 2 2" xfId="8823" xr:uid="{DE7C70BE-4734-4729-B548-4B74AB48D4B6}"/>
    <cellStyle name="Standaard 4 2 5 5 3 2 2 2" xfId="19012" xr:uid="{DD1D49C9-1875-4B96-BFEE-742B4A7032F7}"/>
    <cellStyle name="Standaard 4 2 5 5 3 2 2 2 2" xfId="39381" xr:uid="{058B8189-8EB6-4E16-9E25-7C498621219C}"/>
    <cellStyle name="Standaard 4 2 5 5 3 2 2 3" xfId="29197" xr:uid="{21D26C4B-CFB7-49BA-80C9-659795672CBA}"/>
    <cellStyle name="Standaard 4 2 5 5 3 2 3" xfId="14087" xr:uid="{BAEC4A93-C275-4BE3-AA6B-EBCCC3BD583D}"/>
    <cellStyle name="Standaard 4 2 5 5 3 2 3 2" xfId="34456" xr:uid="{8658EAED-B7FD-46ED-A584-A04C3FADA028}"/>
    <cellStyle name="Standaard 4 2 5 5 3 2 4" xfId="24272" xr:uid="{38CB44A3-03AD-4D13-98AB-EA51EA68DC6C}"/>
    <cellStyle name="Standaard 4 2 5 5 3 3" xfId="8822" xr:uid="{D7F8B639-C1A7-43A5-AAE7-103C7D442FA7}"/>
    <cellStyle name="Standaard 4 2 5 5 3 3 2" xfId="19011" xr:uid="{62CD65D9-8ED2-4950-97D8-BDD94174275E}"/>
    <cellStyle name="Standaard 4 2 5 5 3 3 2 2" xfId="39380" xr:uid="{51DF7B36-FC4F-4022-AF3C-45419F5EC43C}"/>
    <cellStyle name="Standaard 4 2 5 5 3 3 3" xfId="29196" xr:uid="{13002950-74E6-4BD2-AF05-8DA23F8F7BC6}"/>
    <cellStyle name="Standaard 4 2 5 5 3 4" xfId="11544" xr:uid="{FC4CB43D-8CFB-4E27-B595-47F5C6CDBCA1}"/>
    <cellStyle name="Standaard 4 2 5 5 3 4 2" xfId="31913" xr:uid="{6C623071-6FA8-4B09-8BDC-5967891E2C35}"/>
    <cellStyle name="Standaard 4 2 5 5 3 5" xfId="21729" xr:uid="{475B79EA-291B-438F-984B-78473D630A04}"/>
    <cellStyle name="Standaard 4 2 5 5 4" xfId="2211" xr:uid="{8EC9228D-937F-435B-84D5-622B2973D78A}"/>
    <cellStyle name="Standaard 4 2 5 5 4 2" xfId="4756" xr:uid="{2DAB9543-2FD4-4D3C-B5AE-29178E617A8B}"/>
    <cellStyle name="Standaard 4 2 5 5 4 2 2" xfId="8825" xr:uid="{BDAD38FC-5DBB-4EE1-A0A8-E9087DFBF8D4}"/>
    <cellStyle name="Standaard 4 2 5 5 4 2 2 2" xfId="19014" xr:uid="{EC9E61F7-4BED-4BBD-AD64-5CBBFA56DB5F}"/>
    <cellStyle name="Standaard 4 2 5 5 4 2 2 2 2" xfId="39383" xr:uid="{EBC8EE87-BAF6-4793-9B1D-2F57319B75CF}"/>
    <cellStyle name="Standaard 4 2 5 5 4 2 2 3" xfId="29199" xr:uid="{F7E0225D-52FC-44B9-B9C5-FD1482260B41}"/>
    <cellStyle name="Standaard 4 2 5 5 4 2 3" xfId="14934" xr:uid="{A667EF95-12F6-4065-9543-92863A9229CF}"/>
    <cellStyle name="Standaard 4 2 5 5 4 2 3 2" xfId="35303" xr:uid="{F04C383B-0266-48D8-B4D3-F0DA931DA2E1}"/>
    <cellStyle name="Standaard 4 2 5 5 4 2 4" xfId="25119" xr:uid="{89E2F4D4-3899-426A-A13D-504FCD61BC1E}"/>
    <cellStyle name="Standaard 4 2 5 5 4 3" xfId="8824" xr:uid="{1F1C6A78-9A50-48D7-8164-3F7D67F02C41}"/>
    <cellStyle name="Standaard 4 2 5 5 4 3 2" xfId="19013" xr:uid="{BDB06EAD-1CB2-417F-9BD0-122A1E666E81}"/>
    <cellStyle name="Standaard 4 2 5 5 4 3 2 2" xfId="39382" xr:uid="{E47BF11C-4624-4526-B9BB-1B339097370D}"/>
    <cellStyle name="Standaard 4 2 5 5 4 3 3" xfId="29198" xr:uid="{9DD376E1-E4E3-4653-A15F-9FA5CB0F3A46}"/>
    <cellStyle name="Standaard 4 2 5 5 4 4" xfId="12391" xr:uid="{FDE8259F-F12F-4F3B-9820-573FF194006D}"/>
    <cellStyle name="Standaard 4 2 5 5 4 4 2" xfId="32760" xr:uid="{022D18B6-8EA2-4735-A965-FA43C0F8DAA1}"/>
    <cellStyle name="Standaard 4 2 5 5 4 5" xfId="22576" xr:uid="{A92EFE4F-0EC1-4E4E-AFDD-2939AD9E22D0}"/>
    <cellStyle name="Standaard 4 2 5 5 5" xfId="3061" xr:uid="{2BC0D23A-E060-4E5C-A005-74CAEAD7F7A5}"/>
    <cellStyle name="Standaard 4 2 5 5 5 2" xfId="8826" xr:uid="{EBE7EB7E-2617-41B5-8B2F-5CFD72D523A1}"/>
    <cellStyle name="Standaard 4 2 5 5 5 2 2" xfId="19015" xr:uid="{59EF981D-3BE2-4C0D-9256-A0EA80D0309D}"/>
    <cellStyle name="Standaard 4 2 5 5 5 2 2 2" xfId="39384" xr:uid="{CDB7DFD0-0C8D-4BFF-98AA-DBBE8B43F023}"/>
    <cellStyle name="Standaard 4 2 5 5 5 2 3" xfId="29200" xr:uid="{06D3F88B-AB8F-4A2A-ADB1-8B127E1788B7}"/>
    <cellStyle name="Standaard 4 2 5 5 5 3" xfId="13239" xr:uid="{CB045234-59CF-4F4A-AE9F-4885FB2724F7}"/>
    <cellStyle name="Standaard 4 2 5 5 5 3 2" xfId="33608" xr:uid="{88BFF80A-E8A9-44D1-A625-C10DBB874787}"/>
    <cellStyle name="Standaard 4 2 5 5 5 4" xfId="23424" xr:uid="{C9CEC269-C95A-4A8B-A9FC-EBF00EF16646}"/>
    <cellStyle name="Standaard 4 2 5 5 6" xfId="8815" xr:uid="{9676DED3-3EBA-4FF1-BF55-636CBF433088}"/>
    <cellStyle name="Standaard 4 2 5 5 6 2" xfId="19004" xr:uid="{C40BD87F-EEDC-4CB6-815F-5CA842CC1B28}"/>
    <cellStyle name="Standaard 4 2 5 5 6 2 2" xfId="39373" xr:uid="{B89471AF-3630-41AC-835E-1BAFF5AB0A5A}"/>
    <cellStyle name="Standaard 4 2 5 5 6 3" xfId="29189" xr:uid="{06D39F59-175C-4A54-B2F6-3E4A30694F66}"/>
    <cellStyle name="Standaard 4 2 5 5 7" xfId="10696" xr:uid="{D9C6875E-60C1-42CF-A01C-BB8F45F433B4}"/>
    <cellStyle name="Standaard 4 2 5 5 7 2" xfId="31065" xr:uid="{97624593-190D-4367-98DF-78C0745094ED}"/>
    <cellStyle name="Standaard 4 2 5 5 8" xfId="20881" xr:uid="{EECF2E6D-4A1A-4E49-A0A4-68AC0E581604}"/>
    <cellStyle name="Standaard 4 2 5 6" xfId="560" xr:uid="{E6E72F89-27F0-4CB4-B1DD-B9F9B962E688}"/>
    <cellStyle name="Standaard 4 2 5 6 2" xfId="986" xr:uid="{20E28A0E-D9AA-43DB-8EF1-FEC569662A18}"/>
    <cellStyle name="Standaard 4 2 5 6 2 2" xfId="1836" xr:uid="{CFAEF94E-C099-47D9-98B8-9B998AC400A4}"/>
    <cellStyle name="Standaard 4 2 5 6 2 2 2" xfId="4381" xr:uid="{8C0E00B4-6051-4D24-8313-E761A24848A8}"/>
    <cellStyle name="Standaard 4 2 5 6 2 2 2 2" xfId="8830" xr:uid="{9A691F49-F503-497B-90AC-A7AEFD5A1AEB}"/>
    <cellStyle name="Standaard 4 2 5 6 2 2 2 2 2" xfId="19019" xr:uid="{73A49C1A-1C47-436C-858B-8E9D2D5518E3}"/>
    <cellStyle name="Standaard 4 2 5 6 2 2 2 2 2 2" xfId="39388" xr:uid="{0DD5A1CE-7F82-4EBE-813D-5A02C149AD6E}"/>
    <cellStyle name="Standaard 4 2 5 6 2 2 2 2 3" xfId="29204" xr:uid="{6A125A9D-6709-47F3-A64F-D59762BEFFB5}"/>
    <cellStyle name="Standaard 4 2 5 6 2 2 2 3" xfId="14559" xr:uid="{5AD016DC-1903-4090-9FBA-5EFFA2245215}"/>
    <cellStyle name="Standaard 4 2 5 6 2 2 2 3 2" xfId="34928" xr:uid="{E637FE14-9E0F-4C25-A701-12DD6EAE01E9}"/>
    <cellStyle name="Standaard 4 2 5 6 2 2 2 4" xfId="24744" xr:uid="{139BA0E1-04D1-4DB5-A9E3-51D7F4FA218B}"/>
    <cellStyle name="Standaard 4 2 5 6 2 2 3" xfId="8829" xr:uid="{302D2250-15B0-4F04-878C-2EE65D9DF270}"/>
    <cellStyle name="Standaard 4 2 5 6 2 2 3 2" xfId="19018" xr:uid="{E449E578-2D8C-4B5B-BACE-939A302CC60C}"/>
    <cellStyle name="Standaard 4 2 5 6 2 2 3 2 2" xfId="39387" xr:uid="{D846C027-3671-4FDA-9558-10D00802BDED}"/>
    <cellStyle name="Standaard 4 2 5 6 2 2 3 3" xfId="29203" xr:uid="{5EA72274-1312-4A26-B06C-99365CAF9735}"/>
    <cellStyle name="Standaard 4 2 5 6 2 2 4" xfId="12016" xr:uid="{F1C053AE-0923-4BE7-BE8A-68C33777500B}"/>
    <cellStyle name="Standaard 4 2 5 6 2 2 4 2" xfId="32385" xr:uid="{18E79AF1-6729-40C9-9358-A58C69BCE6FB}"/>
    <cellStyle name="Standaard 4 2 5 6 2 2 5" xfId="22201" xr:uid="{7CB14F78-D27C-4ED8-8470-10AE9F3C48FF}"/>
    <cellStyle name="Standaard 4 2 5 6 2 3" xfId="2683" xr:uid="{ED58845C-B0AB-4CFE-B498-308B13AADDEA}"/>
    <cellStyle name="Standaard 4 2 5 6 2 3 2" xfId="5228" xr:uid="{A65FC10A-21B3-4F2E-B3E2-38BB191F2F93}"/>
    <cellStyle name="Standaard 4 2 5 6 2 3 2 2" xfId="8832" xr:uid="{F4ACC40F-93AC-42FE-A001-A35783E30B78}"/>
    <cellStyle name="Standaard 4 2 5 6 2 3 2 2 2" xfId="19021" xr:uid="{E3EDD4AA-0907-41FC-A402-7BB1A305CB06}"/>
    <cellStyle name="Standaard 4 2 5 6 2 3 2 2 2 2" xfId="39390" xr:uid="{FC067374-F6C6-4374-9237-AFB7F03148FD}"/>
    <cellStyle name="Standaard 4 2 5 6 2 3 2 2 3" xfId="29206" xr:uid="{FA949A66-F9B1-495E-8C99-86498DCB3CE3}"/>
    <cellStyle name="Standaard 4 2 5 6 2 3 2 3" xfId="15406" xr:uid="{55DB6060-6BBD-4323-A02D-905CBD074E23}"/>
    <cellStyle name="Standaard 4 2 5 6 2 3 2 3 2" xfId="35775" xr:uid="{05C2346D-5C12-4352-9ED8-725EAA8E8D6F}"/>
    <cellStyle name="Standaard 4 2 5 6 2 3 2 4" xfId="25591" xr:uid="{0677B4D4-D40B-442E-A455-E2EF9932B88C}"/>
    <cellStyle name="Standaard 4 2 5 6 2 3 3" xfId="8831" xr:uid="{11355B59-057A-41BA-BDEF-862AB5BEB153}"/>
    <cellStyle name="Standaard 4 2 5 6 2 3 3 2" xfId="19020" xr:uid="{925E78AA-704B-4F1D-86FE-7CDE1C858BAE}"/>
    <cellStyle name="Standaard 4 2 5 6 2 3 3 2 2" xfId="39389" xr:uid="{0E744AE2-0B41-4DB1-8BF5-A4C3D5448287}"/>
    <cellStyle name="Standaard 4 2 5 6 2 3 3 3" xfId="29205" xr:uid="{8759CA84-D0E0-4955-ACC2-FCF5B2526C20}"/>
    <cellStyle name="Standaard 4 2 5 6 2 3 4" xfId="12863" xr:uid="{E521FE64-90E2-42D6-ADC4-4261BEE7856B}"/>
    <cellStyle name="Standaard 4 2 5 6 2 3 4 2" xfId="33232" xr:uid="{4521894B-E92D-484F-9E7D-723DB0C7F9BC}"/>
    <cellStyle name="Standaard 4 2 5 6 2 3 5" xfId="23048" xr:uid="{B55EC10C-ECD8-48C7-BD8D-785E96838A9E}"/>
    <cellStyle name="Standaard 4 2 5 6 2 4" xfId="3533" xr:uid="{EE50CB59-049B-4FE5-894F-679708D166C0}"/>
    <cellStyle name="Standaard 4 2 5 6 2 4 2" xfId="8833" xr:uid="{6C0366FA-3AC5-4527-97DE-4B7DEFA8D43D}"/>
    <cellStyle name="Standaard 4 2 5 6 2 4 2 2" xfId="19022" xr:uid="{DB252F0D-3F13-4275-9596-8057328BF4AF}"/>
    <cellStyle name="Standaard 4 2 5 6 2 4 2 2 2" xfId="39391" xr:uid="{F788B174-A94F-446A-B52A-533CB1458B46}"/>
    <cellStyle name="Standaard 4 2 5 6 2 4 2 3" xfId="29207" xr:uid="{908ECE31-F663-4DEF-A420-2F825CEDA682}"/>
    <cellStyle name="Standaard 4 2 5 6 2 4 3" xfId="13711" xr:uid="{DE13DC14-6968-4A25-B86F-1D5880B87DFC}"/>
    <cellStyle name="Standaard 4 2 5 6 2 4 3 2" xfId="34080" xr:uid="{5620431B-B558-4428-BE48-0168E9743261}"/>
    <cellStyle name="Standaard 4 2 5 6 2 4 4" xfId="23896" xr:uid="{966C9E95-26FF-47E6-AB12-B5071721C028}"/>
    <cellStyle name="Standaard 4 2 5 6 2 5" xfId="8828" xr:uid="{4ACADF6F-D3A9-4F38-AB2F-6403904CFB85}"/>
    <cellStyle name="Standaard 4 2 5 6 2 5 2" xfId="19017" xr:uid="{36A3250E-BF88-4291-A578-9F75CCAA340F}"/>
    <cellStyle name="Standaard 4 2 5 6 2 5 2 2" xfId="39386" xr:uid="{CEAA2596-75C4-4963-B105-C5A9FDCDEC22}"/>
    <cellStyle name="Standaard 4 2 5 6 2 5 3" xfId="29202" xr:uid="{87E46E1A-6945-4BE2-B161-8A295F545949}"/>
    <cellStyle name="Standaard 4 2 5 6 2 6" xfId="11168" xr:uid="{03DD9EEA-C2A7-4C08-80CC-2FD8454B9012}"/>
    <cellStyle name="Standaard 4 2 5 6 2 6 2" xfId="31537" xr:uid="{D0878638-C1F9-4845-A883-8CC0FE54BD9C}"/>
    <cellStyle name="Standaard 4 2 5 6 2 7" xfId="21353" xr:uid="{E00F0FFC-4151-41D2-B6FE-EA09D3D4D776}"/>
    <cellStyle name="Standaard 4 2 5 6 3" xfId="1412" xr:uid="{78492A41-9F36-4A8C-BC09-11807B80BE43}"/>
    <cellStyle name="Standaard 4 2 5 6 3 2" xfId="3957" xr:uid="{8891E3CF-044F-499E-B5E6-1029EB3378FD}"/>
    <cellStyle name="Standaard 4 2 5 6 3 2 2" xfId="8835" xr:uid="{B02FE8F1-6E24-45A8-B9EF-E7324C39DB96}"/>
    <cellStyle name="Standaard 4 2 5 6 3 2 2 2" xfId="19024" xr:uid="{4C4258D6-F287-405A-A8BB-10927495CB93}"/>
    <cellStyle name="Standaard 4 2 5 6 3 2 2 2 2" xfId="39393" xr:uid="{678BB92B-6374-43FC-ABFE-94735F9C0351}"/>
    <cellStyle name="Standaard 4 2 5 6 3 2 2 3" xfId="29209" xr:uid="{497D0EC9-B72C-4FFD-8430-01D55E76A18D}"/>
    <cellStyle name="Standaard 4 2 5 6 3 2 3" xfId="14135" xr:uid="{B32D5E07-102E-4339-A8D4-29BB08DF6D44}"/>
    <cellStyle name="Standaard 4 2 5 6 3 2 3 2" xfId="34504" xr:uid="{2FB90453-7E38-4A79-8787-731A468237DF}"/>
    <cellStyle name="Standaard 4 2 5 6 3 2 4" xfId="24320" xr:uid="{211B901F-B279-4347-A529-C233534E4EEE}"/>
    <cellStyle name="Standaard 4 2 5 6 3 3" xfId="8834" xr:uid="{800DCD03-08F0-4E27-88CD-A56844086B0A}"/>
    <cellStyle name="Standaard 4 2 5 6 3 3 2" xfId="19023" xr:uid="{D1B96C04-B622-404B-BD83-539161962124}"/>
    <cellStyle name="Standaard 4 2 5 6 3 3 2 2" xfId="39392" xr:uid="{2101A0B6-89AD-4924-BA71-FA911FCA4FCB}"/>
    <cellStyle name="Standaard 4 2 5 6 3 3 3" xfId="29208" xr:uid="{968DA7FD-CFF6-4619-9FD3-C2C76A4FB183}"/>
    <cellStyle name="Standaard 4 2 5 6 3 4" xfId="11592" xr:uid="{C4805FEF-DF1D-46CC-AFB8-7E9538069463}"/>
    <cellStyle name="Standaard 4 2 5 6 3 4 2" xfId="31961" xr:uid="{ADE82675-5140-441B-9491-AEBE94A00566}"/>
    <cellStyle name="Standaard 4 2 5 6 3 5" xfId="21777" xr:uid="{9723FB21-43B6-4253-AE73-07305ED58822}"/>
    <cellStyle name="Standaard 4 2 5 6 4" xfId="2259" xr:uid="{45FD7ED0-8BED-47EC-B76C-FCCF71DC8783}"/>
    <cellStyle name="Standaard 4 2 5 6 4 2" xfId="4804" xr:uid="{CD8A0D8B-2F65-4777-9EF3-F1496FB21E5A}"/>
    <cellStyle name="Standaard 4 2 5 6 4 2 2" xfId="8837" xr:uid="{47E340F8-58B6-4BC4-8A50-9DC9CE014602}"/>
    <cellStyle name="Standaard 4 2 5 6 4 2 2 2" xfId="19026" xr:uid="{E37E1638-8EDB-4CE8-85FD-E5E0DD2984D6}"/>
    <cellStyle name="Standaard 4 2 5 6 4 2 2 2 2" xfId="39395" xr:uid="{7BB5F523-B4CC-46DD-B74C-732257A7100C}"/>
    <cellStyle name="Standaard 4 2 5 6 4 2 2 3" xfId="29211" xr:uid="{CBD1669D-ABF8-4174-B346-EAF12A2859BD}"/>
    <cellStyle name="Standaard 4 2 5 6 4 2 3" xfId="14982" xr:uid="{D7B7E899-6F59-4425-BC02-7DEBDA8EA1BA}"/>
    <cellStyle name="Standaard 4 2 5 6 4 2 3 2" xfId="35351" xr:uid="{6475830D-CFA0-46B4-B4C6-B5F98C00F177}"/>
    <cellStyle name="Standaard 4 2 5 6 4 2 4" xfId="25167" xr:uid="{DD590BBC-E76B-4C1D-AA6B-CE93DAD9DC7C}"/>
    <cellStyle name="Standaard 4 2 5 6 4 3" xfId="8836" xr:uid="{B93116F7-8940-4493-82F2-2FEAE6B98A48}"/>
    <cellStyle name="Standaard 4 2 5 6 4 3 2" xfId="19025" xr:uid="{4FD7E2F4-5AB8-41C8-9299-4851EE224EF3}"/>
    <cellStyle name="Standaard 4 2 5 6 4 3 2 2" xfId="39394" xr:uid="{22FED7AA-5BF5-48D8-8FDD-E3A0D0DF0884}"/>
    <cellStyle name="Standaard 4 2 5 6 4 3 3" xfId="29210" xr:uid="{E5E02D00-CDA5-4E58-93D4-4D0E5533BB59}"/>
    <cellStyle name="Standaard 4 2 5 6 4 4" xfId="12439" xr:uid="{B2F7154C-5BFC-4657-BB06-C7E2D8337C81}"/>
    <cellStyle name="Standaard 4 2 5 6 4 4 2" xfId="32808" xr:uid="{BC8C4D75-1717-4FA3-A5D3-265CE152EDCC}"/>
    <cellStyle name="Standaard 4 2 5 6 4 5" xfId="22624" xr:uid="{93B850EC-448E-4093-B2C6-A4E2A458BACD}"/>
    <cellStyle name="Standaard 4 2 5 6 5" xfId="3109" xr:uid="{04CEE956-54E7-4B41-8CEC-19F6312E565B}"/>
    <cellStyle name="Standaard 4 2 5 6 5 2" xfId="8838" xr:uid="{E4293EF4-48CA-48C7-925E-2E9CCB5621C6}"/>
    <cellStyle name="Standaard 4 2 5 6 5 2 2" xfId="19027" xr:uid="{192D8A2D-546D-4C54-964B-DC4747244126}"/>
    <cellStyle name="Standaard 4 2 5 6 5 2 2 2" xfId="39396" xr:uid="{3F08097D-75DE-4B0F-9062-7062E49DB678}"/>
    <cellStyle name="Standaard 4 2 5 6 5 2 3" xfId="29212" xr:uid="{1EADABD8-F2F9-4505-888F-73718077129C}"/>
    <cellStyle name="Standaard 4 2 5 6 5 3" xfId="13287" xr:uid="{F6B5CF41-1235-4D13-89BA-36208526CCBC}"/>
    <cellStyle name="Standaard 4 2 5 6 5 3 2" xfId="33656" xr:uid="{5145D8BB-64D8-4463-A929-C47016A2EE57}"/>
    <cellStyle name="Standaard 4 2 5 6 5 4" xfId="23472" xr:uid="{02853505-8A76-4B12-B2B3-AA42B83E8218}"/>
    <cellStyle name="Standaard 4 2 5 6 6" xfId="8827" xr:uid="{7BEE0770-20B4-4E1F-8094-3934D1369E60}"/>
    <cellStyle name="Standaard 4 2 5 6 6 2" xfId="19016" xr:uid="{B2436A1B-3EA5-4E8B-909F-22E1C49B3D3F}"/>
    <cellStyle name="Standaard 4 2 5 6 6 2 2" xfId="39385" xr:uid="{EDDDE174-7F51-4AB2-9F1F-E5EC2F346740}"/>
    <cellStyle name="Standaard 4 2 5 6 6 3" xfId="29201" xr:uid="{9ED5CD2F-46CA-4FD2-8BB1-FE8E1E1AF63F}"/>
    <cellStyle name="Standaard 4 2 5 6 7" xfId="10744" xr:uid="{3732E81D-2590-445E-A81B-5760A569A2FD}"/>
    <cellStyle name="Standaard 4 2 5 6 7 2" xfId="31113" xr:uid="{34DA9492-6D3A-4170-B768-D062B87B2EC5}"/>
    <cellStyle name="Standaard 4 2 5 6 8" xfId="20929" xr:uid="{96A382A1-9820-4198-8BDB-853B3B77EDEF}"/>
    <cellStyle name="Standaard 4 2 5 7" xfId="629" xr:uid="{65664800-189A-4465-B2A0-37E38D67919B}"/>
    <cellStyle name="Standaard 4 2 5 7 2" xfId="1479" xr:uid="{8F5534F3-7913-4465-B56C-964CD475C735}"/>
    <cellStyle name="Standaard 4 2 5 7 2 2" xfId="4024" xr:uid="{90DAFAAA-2107-4C62-9F41-F6AE7835F8C6}"/>
    <cellStyle name="Standaard 4 2 5 7 2 2 2" xfId="8841" xr:uid="{CCBF392D-8E6C-4A04-9D71-6C54F32A8AF7}"/>
    <cellStyle name="Standaard 4 2 5 7 2 2 2 2" xfId="19030" xr:uid="{CCFCDFE3-C10A-4825-8EA3-21A1919AAABD}"/>
    <cellStyle name="Standaard 4 2 5 7 2 2 2 2 2" xfId="39399" xr:uid="{689423EA-CC03-4BF1-BAD3-779F5D96EB17}"/>
    <cellStyle name="Standaard 4 2 5 7 2 2 2 3" xfId="29215" xr:uid="{2E28CB18-C6C1-495F-8FB8-644D6EF52855}"/>
    <cellStyle name="Standaard 4 2 5 7 2 2 3" xfId="14202" xr:uid="{6A10C50F-AF24-4A9B-AA22-997DC059AC45}"/>
    <cellStyle name="Standaard 4 2 5 7 2 2 3 2" xfId="34571" xr:uid="{9AA01590-AE05-48E5-9BCE-0AFBD9538825}"/>
    <cellStyle name="Standaard 4 2 5 7 2 2 4" xfId="24387" xr:uid="{1CA4E13D-E3C2-4359-8251-901B005B03FC}"/>
    <cellStyle name="Standaard 4 2 5 7 2 3" xfId="8840" xr:uid="{C675C82D-0D83-49A2-AEAF-94F948626169}"/>
    <cellStyle name="Standaard 4 2 5 7 2 3 2" xfId="19029" xr:uid="{5E41A038-099B-48FA-B2BD-A31D8CC93E87}"/>
    <cellStyle name="Standaard 4 2 5 7 2 3 2 2" xfId="39398" xr:uid="{D567797A-51A5-45A7-9D90-5CC774DFA259}"/>
    <cellStyle name="Standaard 4 2 5 7 2 3 3" xfId="29214" xr:uid="{3A65FB6D-EF03-438A-AF9E-5E25D74C3BB8}"/>
    <cellStyle name="Standaard 4 2 5 7 2 4" xfId="11659" xr:uid="{11EB1055-E8F5-429C-9A9F-BB7C2C4A7B61}"/>
    <cellStyle name="Standaard 4 2 5 7 2 4 2" xfId="32028" xr:uid="{B4D61ADA-3794-4992-8888-81D03B849A6F}"/>
    <cellStyle name="Standaard 4 2 5 7 2 5" xfId="21844" xr:uid="{E3E9175E-7903-4FD7-B93D-39C5E714A803}"/>
    <cellStyle name="Standaard 4 2 5 7 3" xfId="2326" xr:uid="{A3E82401-D74B-48F7-92A7-4C1635EFCD9F}"/>
    <cellStyle name="Standaard 4 2 5 7 3 2" xfId="4871" xr:uid="{73032080-CD58-4FA5-B320-176088B83188}"/>
    <cellStyle name="Standaard 4 2 5 7 3 2 2" xfId="8843" xr:uid="{F3BECBB7-C8F2-49AB-8913-FD01DC685708}"/>
    <cellStyle name="Standaard 4 2 5 7 3 2 2 2" xfId="19032" xr:uid="{F0718E6E-EBB5-4616-B39D-8A47386F19E3}"/>
    <cellStyle name="Standaard 4 2 5 7 3 2 2 2 2" xfId="39401" xr:uid="{153CBDC2-306E-4486-BDD6-D225E494A6D9}"/>
    <cellStyle name="Standaard 4 2 5 7 3 2 2 3" xfId="29217" xr:uid="{C9954089-2FB2-42F2-959D-DFA8253081D2}"/>
    <cellStyle name="Standaard 4 2 5 7 3 2 3" xfId="15049" xr:uid="{202681D3-063B-49B5-AD80-2D7803560F53}"/>
    <cellStyle name="Standaard 4 2 5 7 3 2 3 2" xfId="35418" xr:uid="{9E09E4DF-844A-4A72-B045-B0CBA2924C29}"/>
    <cellStyle name="Standaard 4 2 5 7 3 2 4" xfId="25234" xr:uid="{39B3C58A-1D00-4FB5-B86F-EBC62AE58E30}"/>
    <cellStyle name="Standaard 4 2 5 7 3 3" xfId="8842" xr:uid="{6D838E29-B189-472C-B3E1-696AC2A057A9}"/>
    <cellStyle name="Standaard 4 2 5 7 3 3 2" xfId="19031" xr:uid="{9F7F481A-3A4A-4531-AE53-E3FE0D8E805B}"/>
    <cellStyle name="Standaard 4 2 5 7 3 3 2 2" xfId="39400" xr:uid="{FE616170-B2E0-4FE6-9D0D-B2AAE5243F3C}"/>
    <cellStyle name="Standaard 4 2 5 7 3 3 3" xfId="29216" xr:uid="{39082399-7A54-4F95-AB34-91CA7D37B489}"/>
    <cellStyle name="Standaard 4 2 5 7 3 4" xfId="12506" xr:uid="{0584DCC4-05D9-4663-A210-DA5BB954E7FC}"/>
    <cellStyle name="Standaard 4 2 5 7 3 4 2" xfId="32875" xr:uid="{F4E11ECB-93FC-4CBB-904F-A827D311011A}"/>
    <cellStyle name="Standaard 4 2 5 7 3 5" xfId="22691" xr:uid="{7BFE3F38-5F84-4906-B599-DCB0657F1C46}"/>
    <cellStyle name="Standaard 4 2 5 7 4" xfId="3176" xr:uid="{344F3AB3-AFDC-4F27-82FC-46B29F24C078}"/>
    <cellStyle name="Standaard 4 2 5 7 4 2" xfId="8844" xr:uid="{EFED34DB-8882-48C1-859B-728C9FE4636A}"/>
    <cellStyle name="Standaard 4 2 5 7 4 2 2" xfId="19033" xr:uid="{FAF02401-AA34-45AD-A95F-5FDCA13B2592}"/>
    <cellStyle name="Standaard 4 2 5 7 4 2 2 2" xfId="39402" xr:uid="{B35F7991-5B8A-4539-A6A2-F3A4270B9755}"/>
    <cellStyle name="Standaard 4 2 5 7 4 2 3" xfId="29218" xr:uid="{9EC36666-88AB-4F3E-B15C-44B7956F4540}"/>
    <cellStyle name="Standaard 4 2 5 7 4 3" xfId="13354" xr:uid="{A46FC335-8DBD-4B2A-BCE0-13B8CA8CE6BF}"/>
    <cellStyle name="Standaard 4 2 5 7 4 3 2" xfId="33723" xr:uid="{E2D34449-BB46-4883-829C-D5399B55C222}"/>
    <cellStyle name="Standaard 4 2 5 7 4 4" xfId="23539" xr:uid="{89986371-69AF-4156-8439-8546CC57E216}"/>
    <cellStyle name="Standaard 4 2 5 7 5" xfId="8839" xr:uid="{DEA7F8BA-9C83-4001-904E-477C54086651}"/>
    <cellStyle name="Standaard 4 2 5 7 5 2" xfId="19028" xr:uid="{5B625258-722F-4D68-A6DF-603B6BD9CA4D}"/>
    <cellStyle name="Standaard 4 2 5 7 5 2 2" xfId="39397" xr:uid="{4B2743DD-2E7F-43D8-8A08-798D5F1A887C}"/>
    <cellStyle name="Standaard 4 2 5 7 5 3" xfId="29213" xr:uid="{7931797B-52E4-488B-96F4-4AEFEBF852F8}"/>
    <cellStyle name="Standaard 4 2 5 7 6" xfId="10811" xr:uid="{220CA582-03B1-4575-A55C-BD87C09F35CB}"/>
    <cellStyle name="Standaard 4 2 5 7 6 2" xfId="31180" xr:uid="{E337F90C-AB89-4FED-A131-3A4B33DDECD5}"/>
    <cellStyle name="Standaard 4 2 5 7 7" xfId="20996" xr:uid="{D833270E-9DB4-46F5-83F5-C8B227E9B036}"/>
    <cellStyle name="Standaard 4 2 5 8" xfId="1055" xr:uid="{14A4698C-7792-4478-9CA6-9E719DEA65C2}"/>
    <cellStyle name="Standaard 4 2 5 8 2" xfId="3600" xr:uid="{F934ABDF-9A8B-4017-9E4A-9ECBD11FB0F9}"/>
    <cellStyle name="Standaard 4 2 5 8 2 2" xfId="8846" xr:uid="{850FE0CA-7E96-4E13-BB77-7B2C7AADE00F}"/>
    <cellStyle name="Standaard 4 2 5 8 2 2 2" xfId="19035" xr:uid="{E99D07E4-5A5F-4641-AC59-6B8634EEE354}"/>
    <cellStyle name="Standaard 4 2 5 8 2 2 2 2" xfId="39404" xr:uid="{D46ED30F-577D-4BFE-866D-5FA505F67CC6}"/>
    <cellStyle name="Standaard 4 2 5 8 2 2 3" xfId="29220" xr:uid="{5765880A-4244-4F35-B3D2-18F322B4AD6B}"/>
    <cellStyle name="Standaard 4 2 5 8 2 3" xfId="13778" xr:uid="{F1EED5E0-2703-461E-A83B-6DAA3A1E5265}"/>
    <cellStyle name="Standaard 4 2 5 8 2 3 2" xfId="34147" xr:uid="{A328125A-8703-461F-9065-4AD012CEB34B}"/>
    <cellStyle name="Standaard 4 2 5 8 2 4" xfId="23963" xr:uid="{ECCCD4B8-F6F4-46D2-AF8E-03972698BD49}"/>
    <cellStyle name="Standaard 4 2 5 8 3" xfId="8845" xr:uid="{669442E7-0215-4DCD-83CD-C0FB7142F2D4}"/>
    <cellStyle name="Standaard 4 2 5 8 3 2" xfId="19034" xr:uid="{97C7D9EE-A9EB-4BD5-A14A-B870A98F5B0C}"/>
    <cellStyle name="Standaard 4 2 5 8 3 2 2" xfId="39403" xr:uid="{AD973814-B7D6-4FDA-8C74-6B43BDB0DC12}"/>
    <cellStyle name="Standaard 4 2 5 8 3 3" xfId="29219" xr:uid="{8DAB1318-D5BC-49B6-B5EE-54EDCF46ACA1}"/>
    <cellStyle name="Standaard 4 2 5 8 4" xfId="11235" xr:uid="{1E0B81AF-DA5C-4BA9-9192-0D4AF40D7866}"/>
    <cellStyle name="Standaard 4 2 5 8 4 2" xfId="31604" xr:uid="{1E597887-45B0-43C9-BEEA-F23060B2BD0A}"/>
    <cellStyle name="Standaard 4 2 5 8 5" xfId="21420" xr:uid="{05AE3E68-31B5-4289-A671-BF8D5AD6BC33}"/>
    <cellStyle name="Standaard 4 2 5 9" xfId="1902" xr:uid="{3BCC9635-42FE-4D97-8818-A319BB6C8007}"/>
    <cellStyle name="Standaard 4 2 5 9 2" xfId="4447" xr:uid="{49A681D7-B988-4177-8A12-3E56770ADE1A}"/>
    <cellStyle name="Standaard 4 2 5 9 2 2" xfId="8848" xr:uid="{E81061A8-D1BB-4BC4-BB2E-376EFB3EE734}"/>
    <cellStyle name="Standaard 4 2 5 9 2 2 2" xfId="19037" xr:uid="{6F543379-90B3-4820-831A-CF63F8D5F43B}"/>
    <cellStyle name="Standaard 4 2 5 9 2 2 2 2" xfId="39406" xr:uid="{322DDFED-D692-441C-BEE7-27F413032B1D}"/>
    <cellStyle name="Standaard 4 2 5 9 2 2 3" xfId="29222" xr:uid="{01D49AC5-5C3B-4107-9665-E689E09BDFAE}"/>
    <cellStyle name="Standaard 4 2 5 9 2 3" xfId="14625" xr:uid="{5E2A748E-8C13-4896-9CDE-A66A5B526194}"/>
    <cellStyle name="Standaard 4 2 5 9 2 3 2" xfId="34994" xr:uid="{7F328FB5-A5CE-478A-8907-80C435D991D2}"/>
    <cellStyle name="Standaard 4 2 5 9 2 4" xfId="24810" xr:uid="{474146C3-AFC9-449B-B08C-4E41B2F64CC3}"/>
    <cellStyle name="Standaard 4 2 5 9 3" xfId="8847" xr:uid="{06DE3392-9231-4466-A316-B52C505AA03E}"/>
    <cellStyle name="Standaard 4 2 5 9 3 2" xfId="19036" xr:uid="{EF06AF07-9C09-447A-A834-4D9E1116FE75}"/>
    <cellStyle name="Standaard 4 2 5 9 3 2 2" xfId="39405" xr:uid="{64F0A1C6-ACF8-4EC5-ABE7-584FC221C542}"/>
    <cellStyle name="Standaard 4 2 5 9 3 3" xfId="29221" xr:uid="{4F17C059-4A61-469B-9805-FA3DD5C74494}"/>
    <cellStyle name="Standaard 4 2 5 9 4" xfId="12082" xr:uid="{7396A86B-63D4-45C4-BD2B-4BED3AF2A7DB}"/>
    <cellStyle name="Standaard 4 2 5 9 4 2" xfId="32451" xr:uid="{BCF71284-EDDE-41B4-BF95-11C2EBDFF597}"/>
    <cellStyle name="Standaard 4 2 5 9 5" xfId="22267" xr:uid="{0E1F3473-EFA9-4680-A9E9-7DC2691316EE}"/>
    <cellStyle name="Standaard 4 2 6" xfId="85" xr:uid="{773DF71F-D0E9-41EB-B0FE-3BC02E7B52DC}"/>
    <cellStyle name="Standaard 4 2 6 10" xfId="8849" xr:uid="{93A208DD-E751-407F-B005-0BEEB9574A63}"/>
    <cellStyle name="Standaard 4 2 6 10 2" xfId="19038" xr:uid="{2567A437-907B-4CC1-A360-DB35D45F4031}"/>
    <cellStyle name="Standaard 4 2 6 10 2 2" xfId="39407" xr:uid="{D5B0FE79-7260-4698-A453-3AF7C8240B19}"/>
    <cellStyle name="Standaard 4 2 6 10 3" xfId="29223" xr:uid="{D14882D8-502A-4C92-B5A2-3014C0FD8CCE}"/>
    <cellStyle name="Standaard 4 2 6 11" xfId="10403" xr:uid="{8531C203-C74A-458F-9DB2-30B0FE888C71}"/>
    <cellStyle name="Standaard 4 2 6 11 2" xfId="30772" xr:uid="{9DE8FF37-0587-4B91-B48B-EC8A09B7960C}"/>
    <cellStyle name="Standaard 4 2 6 12" xfId="20588" xr:uid="{510EC834-DCF4-4ECD-9985-17A6636ACF0B}"/>
    <cellStyle name="Standaard 4 2 6 2" xfId="151" xr:uid="{3705D233-141C-4A59-BED7-ACC7ACEEB783}"/>
    <cellStyle name="Standaard 4 2 6 2 2" xfId="287" xr:uid="{54AAD5A0-05A6-48D9-9153-455ECFCAC3B5}"/>
    <cellStyle name="Standaard 4 2 6 2 2 2" xfId="845" xr:uid="{D6F5D32A-F250-4667-BCA0-A6845EFB01FB}"/>
    <cellStyle name="Standaard 4 2 6 2 2 2 2" xfId="1695" xr:uid="{F7A2CD73-E98E-411B-9197-2FF4B007E080}"/>
    <cellStyle name="Standaard 4 2 6 2 2 2 2 2" xfId="4240" xr:uid="{6C7BA56C-555B-4961-AC32-DD3418F187A7}"/>
    <cellStyle name="Standaard 4 2 6 2 2 2 2 2 2" xfId="8854" xr:uid="{12893972-EA2A-4699-AE88-F56BD8F3A1AC}"/>
    <cellStyle name="Standaard 4 2 6 2 2 2 2 2 2 2" xfId="19043" xr:uid="{BBC684CC-D3BC-4FEF-BF5F-9D56C0650C4D}"/>
    <cellStyle name="Standaard 4 2 6 2 2 2 2 2 2 2 2" xfId="39412" xr:uid="{C550EE5F-9AEE-45D2-A014-2FEEB3D54031}"/>
    <cellStyle name="Standaard 4 2 6 2 2 2 2 2 2 3" xfId="29228" xr:uid="{E4A0E34A-FC9B-4A67-A0F5-74758DCDC9DF}"/>
    <cellStyle name="Standaard 4 2 6 2 2 2 2 2 3" xfId="14418" xr:uid="{8377D5BF-294D-404E-9D2D-819FFB220F21}"/>
    <cellStyle name="Standaard 4 2 6 2 2 2 2 2 3 2" xfId="34787" xr:uid="{2866A191-02D6-4985-8DF6-58F5F9CFDC12}"/>
    <cellStyle name="Standaard 4 2 6 2 2 2 2 2 4" xfId="24603" xr:uid="{7DC154E8-B5BB-4B6F-8BCC-8981A4627A72}"/>
    <cellStyle name="Standaard 4 2 6 2 2 2 2 3" xfId="8853" xr:uid="{A0694833-2B26-4A12-9C5C-E47DFE3ABDA9}"/>
    <cellStyle name="Standaard 4 2 6 2 2 2 2 3 2" xfId="19042" xr:uid="{266BC0E8-5F15-4EF6-9CF7-84A5B39786BF}"/>
    <cellStyle name="Standaard 4 2 6 2 2 2 2 3 2 2" xfId="39411" xr:uid="{98B63C12-3DDB-4165-B888-6E891F92BB3C}"/>
    <cellStyle name="Standaard 4 2 6 2 2 2 2 3 3" xfId="29227" xr:uid="{4445B984-E381-4ADC-A456-10586F2183D1}"/>
    <cellStyle name="Standaard 4 2 6 2 2 2 2 4" xfId="11875" xr:uid="{8A80E7E7-5D48-43DB-900E-79490F0FAF93}"/>
    <cellStyle name="Standaard 4 2 6 2 2 2 2 4 2" xfId="32244" xr:uid="{4D850CC2-3942-4154-B3F2-73CF3DC0AD80}"/>
    <cellStyle name="Standaard 4 2 6 2 2 2 2 5" xfId="22060" xr:uid="{90FB8793-DB08-411F-9553-A33533444602}"/>
    <cellStyle name="Standaard 4 2 6 2 2 2 3" xfId="2542" xr:uid="{7CD444E0-874E-4957-9995-9855E7FB2903}"/>
    <cellStyle name="Standaard 4 2 6 2 2 2 3 2" xfId="5087" xr:uid="{558C465C-1219-4D13-844D-61C5CB25B9AC}"/>
    <cellStyle name="Standaard 4 2 6 2 2 2 3 2 2" xfId="8856" xr:uid="{8B556950-E191-4EC0-8CC4-59530A025404}"/>
    <cellStyle name="Standaard 4 2 6 2 2 2 3 2 2 2" xfId="19045" xr:uid="{8CD970FC-B4D6-4A0A-9938-B8D4B874DB69}"/>
    <cellStyle name="Standaard 4 2 6 2 2 2 3 2 2 2 2" xfId="39414" xr:uid="{9B63AC8C-A2AA-4067-B968-3F251DE77C4E}"/>
    <cellStyle name="Standaard 4 2 6 2 2 2 3 2 2 3" xfId="29230" xr:uid="{5C75CE28-802E-4E68-BB51-1C3A57489C73}"/>
    <cellStyle name="Standaard 4 2 6 2 2 2 3 2 3" xfId="15265" xr:uid="{5B8BCD44-D75E-4D9F-9A92-4F0876EA3D08}"/>
    <cellStyle name="Standaard 4 2 6 2 2 2 3 2 3 2" xfId="35634" xr:uid="{8FD7DE10-61B5-43FF-AC6C-AE3229BDAB66}"/>
    <cellStyle name="Standaard 4 2 6 2 2 2 3 2 4" xfId="25450" xr:uid="{113157C0-116A-4DE7-97CB-DFC416AB04B8}"/>
    <cellStyle name="Standaard 4 2 6 2 2 2 3 3" xfId="8855" xr:uid="{22739CD9-932E-4F03-B271-3F7386ED20C6}"/>
    <cellStyle name="Standaard 4 2 6 2 2 2 3 3 2" xfId="19044" xr:uid="{BCC8399B-B6C5-47F6-9780-1DA64EFF5290}"/>
    <cellStyle name="Standaard 4 2 6 2 2 2 3 3 2 2" xfId="39413" xr:uid="{D83657E6-A1C0-4F38-9936-36822D1E753E}"/>
    <cellStyle name="Standaard 4 2 6 2 2 2 3 3 3" xfId="29229" xr:uid="{B59EEB7F-2FFA-47D8-9359-18D5FA18F1ED}"/>
    <cellStyle name="Standaard 4 2 6 2 2 2 3 4" xfId="12722" xr:uid="{885A1826-1A64-46EF-96E4-ED5A619D52EB}"/>
    <cellStyle name="Standaard 4 2 6 2 2 2 3 4 2" xfId="33091" xr:uid="{C4195470-D7E1-4880-9276-9B057260615C}"/>
    <cellStyle name="Standaard 4 2 6 2 2 2 3 5" xfId="22907" xr:uid="{F4716C56-4B31-49BE-B063-F5B94DE96E27}"/>
    <cellStyle name="Standaard 4 2 6 2 2 2 4" xfId="3392" xr:uid="{2D36A6C9-EDC3-4003-AACA-6748379EB071}"/>
    <cellStyle name="Standaard 4 2 6 2 2 2 4 2" xfId="8857" xr:uid="{4D821171-94CB-4B3D-88BF-BCFB7D8C64A3}"/>
    <cellStyle name="Standaard 4 2 6 2 2 2 4 2 2" xfId="19046" xr:uid="{4F5EDC13-A88F-48DB-BB06-7A05155F5204}"/>
    <cellStyle name="Standaard 4 2 6 2 2 2 4 2 2 2" xfId="39415" xr:uid="{E97E57C0-C212-4F22-8D0B-C5409CE070CC}"/>
    <cellStyle name="Standaard 4 2 6 2 2 2 4 2 3" xfId="29231" xr:uid="{ED774A04-A408-4397-B528-868A7DACCC36}"/>
    <cellStyle name="Standaard 4 2 6 2 2 2 4 3" xfId="13570" xr:uid="{8B75A33B-6A59-4EED-A0C9-3039EACBC9F7}"/>
    <cellStyle name="Standaard 4 2 6 2 2 2 4 3 2" xfId="33939" xr:uid="{5CB740FA-85A6-4721-9CB5-DE0C19603981}"/>
    <cellStyle name="Standaard 4 2 6 2 2 2 4 4" xfId="23755" xr:uid="{81F8B45D-BFC0-45DF-976A-5DE6551EE1BC}"/>
    <cellStyle name="Standaard 4 2 6 2 2 2 5" xfId="8852" xr:uid="{566C8F85-CB84-48D0-BC03-28F5E85CD37B}"/>
    <cellStyle name="Standaard 4 2 6 2 2 2 5 2" xfId="19041" xr:uid="{854735E1-DCBB-4BC2-A357-10B07E7133A8}"/>
    <cellStyle name="Standaard 4 2 6 2 2 2 5 2 2" xfId="39410" xr:uid="{42C9BE2D-DA48-4FAF-B1ED-066C404FF8B2}"/>
    <cellStyle name="Standaard 4 2 6 2 2 2 5 3" xfId="29226" xr:uid="{1C030595-59A4-4CD7-8C2E-D1FA5272B992}"/>
    <cellStyle name="Standaard 4 2 6 2 2 2 6" xfId="11027" xr:uid="{37301155-603A-42CF-A872-D0F1CB46AC36}"/>
    <cellStyle name="Standaard 4 2 6 2 2 2 6 2" xfId="31396" xr:uid="{CD784A7D-2F2D-4798-9772-42D303B8305E}"/>
    <cellStyle name="Standaard 4 2 6 2 2 2 7" xfId="21212" xr:uid="{C38EBD96-5D39-47D7-A558-6CB85F51592E}"/>
    <cellStyle name="Standaard 4 2 6 2 2 3" xfId="1271" xr:uid="{0D775AC5-E986-481A-B61A-D25927C3D705}"/>
    <cellStyle name="Standaard 4 2 6 2 2 3 2" xfId="3816" xr:uid="{85A92C38-2FA4-4B90-95A0-5632A2E158C7}"/>
    <cellStyle name="Standaard 4 2 6 2 2 3 2 2" xfId="8859" xr:uid="{353853EF-4EBB-4DE5-B268-D8F01BAF47FF}"/>
    <cellStyle name="Standaard 4 2 6 2 2 3 2 2 2" xfId="19048" xr:uid="{FEA17804-9E6F-4F70-B1F2-0C9EA40A7674}"/>
    <cellStyle name="Standaard 4 2 6 2 2 3 2 2 2 2" xfId="39417" xr:uid="{2D787811-3759-4FF8-835C-BC89B52708EB}"/>
    <cellStyle name="Standaard 4 2 6 2 2 3 2 2 3" xfId="29233" xr:uid="{1192E99B-7004-470B-A398-2EFB08EE9CC3}"/>
    <cellStyle name="Standaard 4 2 6 2 2 3 2 3" xfId="13994" xr:uid="{049D1979-DAE9-4A66-9B90-F2C3C5BE33D7}"/>
    <cellStyle name="Standaard 4 2 6 2 2 3 2 3 2" xfId="34363" xr:uid="{6C227D5D-00EB-4956-A5DF-70938DA16B04}"/>
    <cellStyle name="Standaard 4 2 6 2 2 3 2 4" xfId="24179" xr:uid="{23EEEB44-77FB-4442-8CDB-99D92288D85A}"/>
    <cellStyle name="Standaard 4 2 6 2 2 3 3" xfId="8858" xr:uid="{B7D2CB01-26B8-4F0F-826D-1CE22911A466}"/>
    <cellStyle name="Standaard 4 2 6 2 2 3 3 2" xfId="19047" xr:uid="{061B50FD-5A52-4620-89D4-C2709230236E}"/>
    <cellStyle name="Standaard 4 2 6 2 2 3 3 2 2" xfId="39416" xr:uid="{BC24BE94-10A4-4500-9ED2-2C0B7CF49F39}"/>
    <cellStyle name="Standaard 4 2 6 2 2 3 3 3" xfId="29232" xr:uid="{03D04821-3553-485F-A3AC-84642E0FFC65}"/>
    <cellStyle name="Standaard 4 2 6 2 2 3 4" xfId="11451" xr:uid="{7185BDF8-9EF1-4BB7-A792-B8AA3362F227}"/>
    <cellStyle name="Standaard 4 2 6 2 2 3 4 2" xfId="31820" xr:uid="{27825E02-3685-4A9B-9B80-71F6A976F94E}"/>
    <cellStyle name="Standaard 4 2 6 2 2 3 5" xfId="21636" xr:uid="{23C971ED-B849-4B15-A225-17D454E716AC}"/>
    <cellStyle name="Standaard 4 2 6 2 2 4" xfId="2118" xr:uid="{9B068439-05B9-4CE1-8B34-64A470A36766}"/>
    <cellStyle name="Standaard 4 2 6 2 2 4 2" xfId="4663" xr:uid="{6C146E77-13D4-4744-A97F-8FF7F3B0224F}"/>
    <cellStyle name="Standaard 4 2 6 2 2 4 2 2" xfId="8861" xr:uid="{FDE029A0-7C87-4A75-879E-80C772DE742D}"/>
    <cellStyle name="Standaard 4 2 6 2 2 4 2 2 2" xfId="19050" xr:uid="{5D15BB0C-79F6-4428-8EB9-14691F71A051}"/>
    <cellStyle name="Standaard 4 2 6 2 2 4 2 2 2 2" xfId="39419" xr:uid="{1E66C34D-B90B-4C44-ACE1-3374C2D6F009}"/>
    <cellStyle name="Standaard 4 2 6 2 2 4 2 2 3" xfId="29235" xr:uid="{E51D2FC4-F8B1-43AC-AA63-F73518573B0C}"/>
    <cellStyle name="Standaard 4 2 6 2 2 4 2 3" xfId="14841" xr:uid="{ADAA9584-DCA8-48ED-9CAB-B062CFB46CBC}"/>
    <cellStyle name="Standaard 4 2 6 2 2 4 2 3 2" xfId="35210" xr:uid="{D045B116-4FDC-4858-A0AB-3ACF0A4CBF06}"/>
    <cellStyle name="Standaard 4 2 6 2 2 4 2 4" xfId="25026" xr:uid="{48400ECF-0777-45C2-A860-5E358092A213}"/>
    <cellStyle name="Standaard 4 2 6 2 2 4 3" xfId="8860" xr:uid="{7E5909D1-0ECB-4217-9777-0EC9A1CC02D7}"/>
    <cellStyle name="Standaard 4 2 6 2 2 4 3 2" xfId="19049" xr:uid="{37702490-D12D-41C5-9708-7C5AE11133EE}"/>
    <cellStyle name="Standaard 4 2 6 2 2 4 3 2 2" xfId="39418" xr:uid="{911BCBE4-F86F-4921-A29B-9E1E0D5777C5}"/>
    <cellStyle name="Standaard 4 2 6 2 2 4 3 3" xfId="29234" xr:uid="{AE0170DD-69D8-431E-82AB-747D99A0D6DE}"/>
    <cellStyle name="Standaard 4 2 6 2 2 4 4" xfId="12298" xr:uid="{2474F617-B11D-4C28-A821-AE6DD942BB65}"/>
    <cellStyle name="Standaard 4 2 6 2 2 4 4 2" xfId="32667" xr:uid="{7B3F6FF8-D14F-4C97-99A1-D57363B6C537}"/>
    <cellStyle name="Standaard 4 2 6 2 2 4 5" xfId="22483" xr:uid="{C1EA913A-2B0F-4E74-BC48-B4E34318D60B}"/>
    <cellStyle name="Standaard 4 2 6 2 2 5" xfId="2968" xr:uid="{0FAF4550-5C52-4CC2-8E1E-655A6C0B4B68}"/>
    <cellStyle name="Standaard 4 2 6 2 2 5 2" xfId="8862" xr:uid="{9FB7DE32-F8A8-494F-AD7B-1C40DFF8A3DD}"/>
    <cellStyle name="Standaard 4 2 6 2 2 5 2 2" xfId="19051" xr:uid="{6E3224E0-394F-43F9-8480-E63A9AE0BA34}"/>
    <cellStyle name="Standaard 4 2 6 2 2 5 2 2 2" xfId="39420" xr:uid="{D5CFA19F-EAF8-490B-AC72-CBA5DD18ECDA}"/>
    <cellStyle name="Standaard 4 2 6 2 2 5 2 3" xfId="29236" xr:uid="{B1CAAF62-736C-4562-8F2D-C09C706642CC}"/>
    <cellStyle name="Standaard 4 2 6 2 2 5 3" xfId="13146" xr:uid="{460F7213-9A15-4E82-B3E4-FB287EFEB79E}"/>
    <cellStyle name="Standaard 4 2 6 2 2 5 3 2" xfId="33515" xr:uid="{2F9D72C1-5E27-42E8-8418-AE017844F563}"/>
    <cellStyle name="Standaard 4 2 6 2 2 5 4" xfId="23331" xr:uid="{00D0974D-C544-42B2-82FE-F5AA6AC7ECEE}"/>
    <cellStyle name="Standaard 4 2 6 2 2 6" xfId="8851" xr:uid="{4932E578-4E38-4935-A3B7-BC655C57C64B}"/>
    <cellStyle name="Standaard 4 2 6 2 2 6 2" xfId="19040" xr:uid="{CAEFFDFB-0E0A-476E-BCDB-DDF8E7E4356A}"/>
    <cellStyle name="Standaard 4 2 6 2 2 6 2 2" xfId="39409" xr:uid="{5BC34367-9973-46C1-92AF-69795A3613F3}"/>
    <cellStyle name="Standaard 4 2 6 2 2 6 3" xfId="29225" xr:uid="{2287C130-AB3C-42D4-A5AB-6000E4072C6D}"/>
    <cellStyle name="Standaard 4 2 6 2 2 7" xfId="10603" xr:uid="{2459C076-4C84-435F-AC83-FD1F7693070D}"/>
    <cellStyle name="Standaard 4 2 6 2 2 7 2" xfId="30972" xr:uid="{D651FC15-F442-4C57-A087-36E237B48E31}"/>
    <cellStyle name="Standaard 4 2 6 2 2 8" xfId="20788" xr:uid="{C485AB9E-D575-4A92-B458-30F6D919B32C}"/>
    <cellStyle name="Standaard 4 2 6 2 3" xfId="711" xr:uid="{D07F3904-6D5F-4AA0-AF0C-3E1321C5C967}"/>
    <cellStyle name="Standaard 4 2 6 2 3 2" xfId="1561" xr:uid="{36D96A3C-EF06-44A7-B053-331111798C7A}"/>
    <cellStyle name="Standaard 4 2 6 2 3 2 2" xfId="4106" xr:uid="{A3ED85A2-7430-4A7A-B7C4-00F7701FAE8A}"/>
    <cellStyle name="Standaard 4 2 6 2 3 2 2 2" xfId="8865" xr:uid="{12252D68-D3AC-44B8-BC25-E3374ECEC803}"/>
    <cellStyle name="Standaard 4 2 6 2 3 2 2 2 2" xfId="19054" xr:uid="{1DCEDC4C-4AFD-4C7E-8F9D-471C3D29BAF4}"/>
    <cellStyle name="Standaard 4 2 6 2 3 2 2 2 2 2" xfId="39423" xr:uid="{F2BB3186-0666-4C2A-BE8E-EDBA2F182B04}"/>
    <cellStyle name="Standaard 4 2 6 2 3 2 2 2 3" xfId="29239" xr:uid="{58C7B7F0-8460-4869-B133-8B3F33F9B75F}"/>
    <cellStyle name="Standaard 4 2 6 2 3 2 2 3" xfId="14284" xr:uid="{A20A3FC5-E4B3-4460-BECF-4211CC39B1DF}"/>
    <cellStyle name="Standaard 4 2 6 2 3 2 2 3 2" xfId="34653" xr:uid="{606B2428-7042-4ABE-BD3C-4C589F09E4BA}"/>
    <cellStyle name="Standaard 4 2 6 2 3 2 2 4" xfId="24469" xr:uid="{70F81F50-8BF1-4D2F-B57F-DE4AEF4AC039}"/>
    <cellStyle name="Standaard 4 2 6 2 3 2 3" xfId="8864" xr:uid="{C587DB6C-0723-4C95-AB44-FE59B7738F17}"/>
    <cellStyle name="Standaard 4 2 6 2 3 2 3 2" xfId="19053" xr:uid="{1F8695D4-EEBA-4AF2-A2DA-900AB12307F4}"/>
    <cellStyle name="Standaard 4 2 6 2 3 2 3 2 2" xfId="39422" xr:uid="{D14650F3-798A-4F33-ADC1-C19ED0A6E8D1}"/>
    <cellStyle name="Standaard 4 2 6 2 3 2 3 3" xfId="29238" xr:uid="{17542CEE-39FA-429D-BB9C-9C081B5F1BA7}"/>
    <cellStyle name="Standaard 4 2 6 2 3 2 4" xfId="11741" xr:uid="{A08178CB-3B08-4768-93F0-7253DDD04E77}"/>
    <cellStyle name="Standaard 4 2 6 2 3 2 4 2" xfId="32110" xr:uid="{B84EF2E6-B541-4FF2-9C18-97140EB788C8}"/>
    <cellStyle name="Standaard 4 2 6 2 3 2 5" xfId="21926" xr:uid="{A8A47A5C-5049-4572-AF94-1B0FD0101BD6}"/>
    <cellStyle name="Standaard 4 2 6 2 3 3" xfId="2408" xr:uid="{E495C32F-4024-45B3-BAF0-7F0F09F03E95}"/>
    <cellStyle name="Standaard 4 2 6 2 3 3 2" xfId="4953" xr:uid="{2507F1D8-1661-4A8E-9358-BAA5D5F7CCCC}"/>
    <cellStyle name="Standaard 4 2 6 2 3 3 2 2" xfId="8867" xr:uid="{35D73FE3-0149-4A6F-A1DF-06B54E5804A7}"/>
    <cellStyle name="Standaard 4 2 6 2 3 3 2 2 2" xfId="19056" xr:uid="{BE7934AD-2619-4A86-905E-86BCD00022B1}"/>
    <cellStyle name="Standaard 4 2 6 2 3 3 2 2 2 2" xfId="39425" xr:uid="{B62C6ECA-6361-46F8-9265-DA58D91A9F99}"/>
    <cellStyle name="Standaard 4 2 6 2 3 3 2 2 3" xfId="29241" xr:uid="{8A8BBDE1-551C-4A29-8F3F-B91CF8F7B4C7}"/>
    <cellStyle name="Standaard 4 2 6 2 3 3 2 3" xfId="15131" xr:uid="{62062B58-2F86-4449-9416-333070612283}"/>
    <cellStyle name="Standaard 4 2 6 2 3 3 2 3 2" xfId="35500" xr:uid="{BDC8B761-B494-4FB4-92BE-4F046E6ADFE4}"/>
    <cellStyle name="Standaard 4 2 6 2 3 3 2 4" xfId="25316" xr:uid="{1B73F687-C972-4ACD-A417-8985BA7ACFBC}"/>
    <cellStyle name="Standaard 4 2 6 2 3 3 3" xfId="8866" xr:uid="{CE223D60-150B-4825-82EC-97C928EBD7E2}"/>
    <cellStyle name="Standaard 4 2 6 2 3 3 3 2" xfId="19055" xr:uid="{9C4EB290-D543-40B1-AC43-2EA6472C47F7}"/>
    <cellStyle name="Standaard 4 2 6 2 3 3 3 2 2" xfId="39424" xr:uid="{E635FFDC-E8D0-410E-8DE3-FAAEC35C5F93}"/>
    <cellStyle name="Standaard 4 2 6 2 3 3 3 3" xfId="29240" xr:uid="{5C088618-037B-45ED-B240-7D729B5C43E2}"/>
    <cellStyle name="Standaard 4 2 6 2 3 3 4" xfId="12588" xr:uid="{2AD4775E-CD29-449E-8380-D5E5A731BF09}"/>
    <cellStyle name="Standaard 4 2 6 2 3 3 4 2" xfId="32957" xr:uid="{45E0D580-20B5-47A9-9597-C3DB6629C0F3}"/>
    <cellStyle name="Standaard 4 2 6 2 3 3 5" xfId="22773" xr:uid="{8FE397E8-C7AE-44FA-8818-6BD865FA1F2F}"/>
    <cellStyle name="Standaard 4 2 6 2 3 4" xfId="3258" xr:uid="{B0385E5E-4B9A-4BC2-994F-EC5D6B2F9D04}"/>
    <cellStyle name="Standaard 4 2 6 2 3 4 2" xfId="8868" xr:uid="{A853B518-A11E-4BFE-A818-44096981DBA0}"/>
    <cellStyle name="Standaard 4 2 6 2 3 4 2 2" xfId="19057" xr:uid="{6C4DACB0-0695-4738-B7FE-B40A607D8864}"/>
    <cellStyle name="Standaard 4 2 6 2 3 4 2 2 2" xfId="39426" xr:uid="{DF25668E-4AC3-42DB-AE84-F9B0FC0C1F0A}"/>
    <cellStyle name="Standaard 4 2 6 2 3 4 2 3" xfId="29242" xr:uid="{0B142175-FA34-4167-A855-BEDA71DFCA2B}"/>
    <cellStyle name="Standaard 4 2 6 2 3 4 3" xfId="13436" xr:uid="{8C75B829-2D85-475A-8490-CF6A45E62E94}"/>
    <cellStyle name="Standaard 4 2 6 2 3 4 3 2" xfId="33805" xr:uid="{AFC4EC96-08D3-4954-8811-1DF6A7C7B0E0}"/>
    <cellStyle name="Standaard 4 2 6 2 3 4 4" xfId="23621" xr:uid="{F38BDAE2-FE39-4C9C-BCEA-5FEE5DBC5AA7}"/>
    <cellStyle name="Standaard 4 2 6 2 3 5" xfId="8863" xr:uid="{0E2366C7-4E4E-45D5-8837-C509651ECF53}"/>
    <cellStyle name="Standaard 4 2 6 2 3 5 2" xfId="19052" xr:uid="{7EE24BFF-072F-4927-93F6-0ECEAEDEFCD9}"/>
    <cellStyle name="Standaard 4 2 6 2 3 5 2 2" xfId="39421" xr:uid="{F13E9222-99E5-42B9-BD3B-505873EB7C86}"/>
    <cellStyle name="Standaard 4 2 6 2 3 5 3" xfId="29237" xr:uid="{13B66A3A-F890-4BFA-B236-5416D313E35E}"/>
    <cellStyle name="Standaard 4 2 6 2 3 6" xfId="10893" xr:uid="{E978C79C-97C1-4222-AED2-54B6FD195B05}"/>
    <cellStyle name="Standaard 4 2 6 2 3 6 2" xfId="31262" xr:uid="{46C15C6A-FB4C-4C23-925C-2BB7D61DF90E}"/>
    <cellStyle name="Standaard 4 2 6 2 3 7" xfId="21078" xr:uid="{BE1DAC96-1920-44A3-953F-32D43D43B9D6}"/>
    <cellStyle name="Standaard 4 2 6 2 4" xfId="1137" xr:uid="{43762A07-6DE4-4BA1-85EB-163F281A8799}"/>
    <cellStyle name="Standaard 4 2 6 2 4 2" xfId="3682" xr:uid="{EB5F94A9-9089-4F83-87F6-4BB2BF4D36B5}"/>
    <cellStyle name="Standaard 4 2 6 2 4 2 2" xfId="8870" xr:uid="{9E69B5FD-172F-404E-AF1A-096B24AD6CBB}"/>
    <cellStyle name="Standaard 4 2 6 2 4 2 2 2" xfId="19059" xr:uid="{EDEE96BC-0A27-474C-A5C2-BDEA8FCBB821}"/>
    <cellStyle name="Standaard 4 2 6 2 4 2 2 2 2" xfId="39428" xr:uid="{D0EC2F25-AED2-48D4-909C-C60FF97036C6}"/>
    <cellStyle name="Standaard 4 2 6 2 4 2 2 3" xfId="29244" xr:uid="{6A940F48-C4B6-488B-8F33-21B7473EACB5}"/>
    <cellStyle name="Standaard 4 2 6 2 4 2 3" xfId="13860" xr:uid="{03687D83-B2D8-42AF-8884-9EAFCE111E09}"/>
    <cellStyle name="Standaard 4 2 6 2 4 2 3 2" xfId="34229" xr:uid="{8F9E8C67-0AFC-424A-880F-779001F71CC6}"/>
    <cellStyle name="Standaard 4 2 6 2 4 2 4" xfId="24045" xr:uid="{41F7F0CA-D8FE-43BC-96AB-6EFFE11AD5AB}"/>
    <cellStyle name="Standaard 4 2 6 2 4 3" xfId="8869" xr:uid="{6D29B9CB-9154-44F3-98D9-3C4EDD02A6BB}"/>
    <cellStyle name="Standaard 4 2 6 2 4 3 2" xfId="19058" xr:uid="{A47FA1BB-C68C-4E6F-A831-A131B8524FA9}"/>
    <cellStyle name="Standaard 4 2 6 2 4 3 2 2" xfId="39427" xr:uid="{34C0A934-C0EE-44B3-B42C-6965AACD7C8F}"/>
    <cellStyle name="Standaard 4 2 6 2 4 3 3" xfId="29243" xr:uid="{370CC714-0685-401C-BF66-F190F5943A16}"/>
    <cellStyle name="Standaard 4 2 6 2 4 4" xfId="11317" xr:uid="{8E444BB2-EA74-4A65-B3E1-E97A13261A8F}"/>
    <cellStyle name="Standaard 4 2 6 2 4 4 2" xfId="31686" xr:uid="{01A5336F-E73A-4235-9332-B9C57377ABFE}"/>
    <cellStyle name="Standaard 4 2 6 2 4 5" xfId="21502" xr:uid="{669AF8AB-F452-4029-A0B4-26932AC60EF5}"/>
    <cellStyle name="Standaard 4 2 6 2 5" xfId="1984" xr:uid="{6B5D5126-64BC-495F-BD6E-05964AE30828}"/>
    <cellStyle name="Standaard 4 2 6 2 5 2" xfId="4529" xr:uid="{3E466756-989C-48DC-9E38-8F85A35DEDC3}"/>
    <cellStyle name="Standaard 4 2 6 2 5 2 2" xfId="8872" xr:uid="{83769E3B-8D3A-46CE-A3F1-C66E7F22DCE2}"/>
    <cellStyle name="Standaard 4 2 6 2 5 2 2 2" xfId="19061" xr:uid="{96AC6647-129F-4E4D-8485-CA7D8ADB9EEC}"/>
    <cellStyle name="Standaard 4 2 6 2 5 2 2 2 2" xfId="39430" xr:uid="{3EDA78FE-0049-4A51-9013-692365031F5E}"/>
    <cellStyle name="Standaard 4 2 6 2 5 2 2 3" xfId="29246" xr:uid="{CA21130C-7D6C-485A-8067-C1AE3B32933F}"/>
    <cellStyle name="Standaard 4 2 6 2 5 2 3" xfId="14707" xr:uid="{06406E85-C978-46DC-869F-E0B03D4CFBBF}"/>
    <cellStyle name="Standaard 4 2 6 2 5 2 3 2" xfId="35076" xr:uid="{B2AB6896-8FFD-46AB-BF50-328C22B7D696}"/>
    <cellStyle name="Standaard 4 2 6 2 5 2 4" xfId="24892" xr:uid="{BD468454-1793-4DDE-89F3-CAAFAC93E0BC}"/>
    <cellStyle name="Standaard 4 2 6 2 5 3" xfId="8871" xr:uid="{CC5BD6E0-AC2B-4158-B35C-AD8C6EC9318D}"/>
    <cellStyle name="Standaard 4 2 6 2 5 3 2" xfId="19060" xr:uid="{4AFCD827-1F64-4F32-BE90-2F012A95223A}"/>
    <cellStyle name="Standaard 4 2 6 2 5 3 2 2" xfId="39429" xr:uid="{6A81A28B-9FAB-42A7-8832-393B2F8D932E}"/>
    <cellStyle name="Standaard 4 2 6 2 5 3 3" xfId="29245" xr:uid="{92D84CC7-A789-4FFD-9C93-553A215173BE}"/>
    <cellStyle name="Standaard 4 2 6 2 5 4" xfId="12164" xr:uid="{7841B833-84DB-47C6-8818-BEC8AD22EE3F}"/>
    <cellStyle name="Standaard 4 2 6 2 5 4 2" xfId="32533" xr:uid="{B85E4025-F1D5-4580-981F-1262762ADADF}"/>
    <cellStyle name="Standaard 4 2 6 2 5 5" xfId="22349" xr:uid="{9B43134E-A893-4E60-9A45-B56AC363C3AD}"/>
    <cellStyle name="Standaard 4 2 6 2 6" xfId="2834" xr:uid="{EFF9243F-738E-4E4B-AC97-5BEE13F609DD}"/>
    <cellStyle name="Standaard 4 2 6 2 6 2" xfId="8873" xr:uid="{647181BA-FB74-4F6C-9630-3BFFBBDA37FD}"/>
    <cellStyle name="Standaard 4 2 6 2 6 2 2" xfId="19062" xr:uid="{D89F71FA-4266-49B1-A6CB-DB7DEAA3CBDF}"/>
    <cellStyle name="Standaard 4 2 6 2 6 2 2 2" xfId="39431" xr:uid="{A03C3AC7-60A3-49E6-83B0-AD0AD019E7C8}"/>
    <cellStyle name="Standaard 4 2 6 2 6 2 3" xfId="29247" xr:uid="{5735FD86-E81A-4D03-89C1-5013CF822C98}"/>
    <cellStyle name="Standaard 4 2 6 2 6 3" xfId="13012" xr:uid="{20104A5B-49F4-4E66-A937-71998EE77F9D}"/>
    <cellStyle name="Standaard 4 2 6 2 6 3 2" xfId="33381" xr:uid="{7D133AA4-6C94-4142-B33D-4EBC9A9FD181}"/>
    <cellStyle name="Standaard 4 2 6 2 6 4" xfId="23197" xr:uid="{EA57CFE4-9AE5-4E16-BF54-6B3AFBB2B1F3}"/>
    <cellStyle name="Standaard 4 2 6 2 7" xfId="8850" xr:uid="{09658E86-B59F-4A82-AD6A-91E1F3D99530}"/>
    <cellStyle name="Standaard 4 2 6 2 7 2" xfId="19039" xr:uid="{0CA460B8-900B-4C94-820B-B40B73763456}"/>
    <cellStyle name="Standaard 4 2 6 2 7 2 2" xfId="39408" xr:uid="{674005DC-79F1-4E2F-AAD3-A221E7FBC95A}"/>
    <cellStyle name="Standaard 4 2 6 2 7 3" xfId="29224" xr:uid="{A02E4B97-F82D-44FF-83E5-EC343EFCD76A}"/>
    <cellStyle name="Standaard 4 2 6 2 8" xfId="10469" xr:uid="{9A410C40-108C-4047-B76E-3E663647E46A}"/>
    <cellStyle name="Standaard 4 2 6 2 8 2" xfId="30838" xr:uid="{428D2491-700C-4FB1-B407-64618AD500B0}"/>
    <cellStyle name="Standaard 4 2 6 2 9" xfId="20654" xr:uid="{9BEB7A8E-205A-4139-BE0F-9B174DA34C2B}"/>
    <cellStyle name="Standaard 4 2 6 3" xfId="221" xr:uid="{D4DAA2B8-CC64-4E4C-9CAF-4028242421E6}"/>
    <cellStyle name="Standaard 4 2 6 3 2" xfId="779" xr:uid="{6212196E-5196-4F89-AAE4-D93982A85DEC}"/>
    <cellStyle name="Standaard 4 2 6 3 2 2" xfId="1629" xr:uid="{BFB0D508-8453-441A-A40F-5B39F6481D32}"/>
    <cellStyle name="Standaard 4 2 6 3 2 2 2" xfId="4174" xr:uid="{1F9F5BE9-2DF5-4E9B-9E8A-E7860BBDDFBB}"/>
    <cellStyle name="Standaard 4 2 6 3 2 2 2 2" xfId="8877" xr:uid="{6203C65F-F61D-4F91-AB60-39CBF2A12321}"/>
    <cellStyle name="Standaard 4 2 6 3 2 2 2 2 2" xfId="19066" xr:uid="{64267E6E-4F91-4F65-8E62-DF25605404CF}"/>
    <cellStyle name="Standaard 4 2 6 3 2 2 2 2 2 2" xfId="39435" xr:uid="{3E44ABCE-EAF3-4E2B-8AE3-2EAE7C9D7032}"/>
    <cellStyle name="Standaard 4 2 6 3 2 2 2 2 3" xfId="29251" xr:uid="{CCA9F5A4-9DE8-4AC9-BD34-BB38E1410C4A}"/>
    <cellStyle name="Standaard 4 2 6 3 2 2 2 3" xfId="14352" xr:uid="{B418D251-A979-4749-9047-D876743EB3A7}"/>
    <cellStyle name="Standaard 4 2 6 3 2 2 2 3 2" xfId="34721" xr:uid="{0C44128B-6351-4483-87EA-D412FBF9610D}"/>
    <cellStyle name="Standaard 4 2 6 3 2 2 2 4" xfId="24537" xr:uid="{28363BE3-32EB-476C-82B1-87E720608CD8}"/>
    <cellStyle name="Standaard 4 2 6 3 2 2 3" xfId="8876" xr:uid="{D9B9FC40-3DAF-4FCE-8BD8-0DE4F0DA42A8}"/>
    <cellStyle name="Standaard 4 2 6 3 2 2 3 2" xfId="19065" xr:uid="{7BD4CB1C-1B2B-43CA-988B-BAA395AC004A}"/>
    <cellStyle name="Standaard 4 2 6 3 2 2 3 2 2" xfId="39434" xr:uid="{45848984-378D-4185-B30C-FF31F785C452}"/>
    <cellStyle name="Standaard 4 2 6 3 2 2 3 3" xfId="29250" xr:uid="{2517815C-F31B-4F21-84E4-EB4472AB974B}"/>
    <cellStyle name="Standaard 4 2 6 3 2 2 4" xfId="11809" xr:uid="{DA83741C-E337-48AA-8F10-D902FC95E3FE}"/>
    <cellStyle name="Standaard 4 2 6 3 2 2 4 2" xfId="32178" xr:uid="{4F216A8A-62FF-4A1A-AB04-03DA6E107859}"/>
    <cellStyle name="Standaard 4 2 6 3 2 2 5" xfId="21994" xr:uid="{517AC248-38C5-40DD-8772-FCB35C54E5BF}"/>
    <cellStyle name="Standaard 4 2 6 3 2 3" xfId="2476" xr:uid="{CF615DA0-0B69-4923-8CD6-B1C03CCA2777}"/>
    <cellStyle name="Standaard 4 2 6 3 2 3 2" xfId="5021" xr:uid="{DE967077-234E-4833-8042-6E62CDE4574C}"/>
    <cellStyle name="Standaard 4 2 6 3 2 3 2 2" xfId="8879" xr:uid="{C24BD253-8073-4B4E-A3AD-B852D98AF9DA}"/>
    <cellStyle name="Standaard 4 2 6 3 2 3 2 2 2" xfId="19068" xr:uid="{8CB085AA-1C85-4A51-A0DD-09031EC4AE83}"/>
    <cellStyle name="Standaard 4 2 6 3 2 3 2 2 2 2" xfId="39437" xr:uid="{446B654E-F5C1-48DD-9C33-4600C838B213}"/>
    <cellStyle name="Standaard 4 2 6 3 2 3 2 2 3" xfId="29253" xr:uid="{21E60B3D-3BBB-449E-9C42-63AE96BA9975}"/>
    <cellStyle name="Standaard 4 2 6 3 2 3 2 3" xfId="15199" xr:uid="{2790DDE3-11B8-463B-AAC7-E10AF0F6F929}"/>
    <cellStyle name="Standaard 4 2 6 3 2 3 2 3 2" xfId="35568" xr:uid="{E75465BB-1881-414F-A0CA-27A389B2005F}"/>
    <cellStyle name="Standaard 4 2 6 3 2 3 2 4" xfId="25384" xr:uid="{F08ACB35-26C7-45C6-9274-9F8011A3695A}"/>
    <cellStyle name="Standaard 4 2 6 3 2 3 3" xfId="8878" xr:uid="{B8611851-1075-4538-96C1-DA6E4424137C}"/>
    <cellStyle name="Standaard 4 2 6 3 2 3 3 2" xfId="19067" xr:uid="{C4DDDDF3-0BF6-42AD-8F89-A14213436C0B}"/>
    <cellStyle name="Standaard 4 2 6 3 2 3 3 2 2" xfId="39436" xr:uid="{B18D2A88-E96A-4005-84AF-D091BE00BC3D}"/>
    <cellStyle name="Standaard 4 2 6 3 2 3 3 3" xfId="29252" xr:uid="{6E4C42AE-475A-42E7-8F1A-AD8ACBACA72E}"/>
    <cellStyle name="Standaard 4 2 6 3 2 3 4" xfId="12656" xr:uid="{F213D52E-3179-43E7-9551-0857AF01C77B}"/>
    <cellStyle name="Standaard 4 2 6 3 2 3 4 2" xfId="33025" xr:uid="{B063D98D-CD73-4414-9704-24217274A8A8}"/>
    <cellStyle name="Standaard 4 2 6 3 2 3 5" xfId="22841" xr:uid="{BFADD82C-FF5D-41F1-A80B-F04960DF24F4}"/>
    <cellStyle name="Standaard 4 2 6 3 2 4" xfId="3326" xr:uid="{50C46EB8-A23E-4E59-980F-6E3C42C72002}"/>
    <cellStyle name="Standaard 4 2 6 3 2 4 2" xfId="8880" xr:uid="{F363B877-5811-4964-A713-828CB7C57589}"/>
    <cellStyle name="Standaard 4 2 6 3 2 4 2 2" xfId="19069" xr:uid="{F6ABB3B1-AAC8-4913-BD18-6EE828EA061A}"/>
    <cellStyle name="Standaard 4 2 6 3 2 4 2 2 2" xfId="39438" xr:uid="{F335BD68-1719-4B0A-9B01-7041F4253883}"/>
    <cellStyle name="Standaard 4 2 6 3 2 4 2 3" xfId="29254" xr:uid="{8E692CF6-E7FE-41B3-8BE9-2F01008C3374}"/>
    <cellStyle name="Standaard 4 2 6 3 2 4 3" xfId="13504" xr:uid="{5AD5C43B-EAFC-46C4-A50C-02BC289DAB65}"/>
    <cellStyle name="Standaard 4 2 6 3 2 4 3 2" xfId="33873" xr:uid="{B13F106E-50A4-47BA-A758-DB840E63BAF9}"/>
    <cellStyle name="Standaard 4 2 6 3 2 4 4" xfId="23689" xr:uid="{862D0659-5932-4C8C-89DD-ADFF3325DFC4}"/>
    <cellStyle name="Standaard 4 2 6 3 2 5" xfId="8875" xr:uid="{2C5FD094-6990-47A1-AACE-F8E09E416BAC}"/>
    <cellStyle name="Standaard 4 2 6 3 2 5 2" xfId="19064" xr:uid="{D5ADCF15-3A70-4C30-BA4C-C4DB47EEB588}"/>
    <cellStyle name="Standaard 4 2 6 3 2 5 2 2" xfId="39433" xr:uid="{648E4DB8-0C75-4C41-A21F-D4B7A6C9F7A0}"/>
    <cellStyle name="Standaard 4 2 6 3 2 5 3" xfId="29249" xr:uid="{E9E64127-8EB6-40FC-BE77-E55FC27C55CE}"/>
    <cellStyle name="Standaard 4 2 6 3 2 6" xfId="10961" xr:uid="{0EDE64F6-8CA9-4676-85FD-E4C4F30E34FD}"/>
    <cellStyle name="Standaard 4 2 6 3 2 6 2" xfId="31330" xr:uid="{317E7210-EF56-4F0D-B732-F7F95656ADB5}"/>
    <cellStyle name="Standaard 4 2 6 3 2 7" xfId="21146" xr:uid="{3A79134E-B196-4D4F-92C9-830D5B08ECCF}"/>
    <cellStyle name="Standaard 4 2 6 3 3" xfId="1205" xr:uid="{AE56D486-147B-4D6F-9ACA-B12F0B7B9215}"/>
    <cellStyle name="Standaard 4 2 6 3 3 2" xfId="3750" xr:uid="{0300F970-B96E-49D0-972F-672B68F44498}"/>
    <cellStyle name="Standaard 4 2 6 3 3 2 2" xfId="8882" xr:uid="{A4E04CAB-74DC-4813-B612-F56973F23B63}"/>
    <cellStyle name="Standaard 4 2 6 3 3 2 2 2" xfId="19071" xr:uid="{C741C934-B15E-4E5E-A850-3A7BE13BB72D}"/>
    <cellStyle name="Standaard 4 2 6 3 3 2 2 2 2" xfId="39440" xr:uid="{3F1044FE-D54B-42E4-8FE6-099CC83C75AE}"/>
    <cellStyle name="Standaard 4 2 6 3 3 2 2 3" xfId="29256" xr:uid="{8676EC4D-E552-4421-93C2-AA64F0139F2F}"/>
    <cellStyle name="Standaard 4 2 6 3 3 2 3" xfId="13928" xr:uid="{59D2E619-ECA9-4AE3-ABAF-D2350EB0B2BC}"/>
    <cellStyle name="Standaard 4 2 6 3 3 2 3 2" xfId="34297" xr:uid="{343CA308-E8EB-402E-8AE6-2C9DE16DACE2}"/>
    <cellStyle name="Standaard 4 2 6 3 3 2 4" xfId="24113" xr:uid="{BD36BA30-A5DF-4B4F-9CBC-C95CBA184866}"/>
    <cellStyle name="Standaard 4 2 6 3 3 3" xfId="8881" xr:uid="{B5DD145E-74F9-4DF5-876F-0C9D7E0F39B1}"/>
    <cellStyle name="Standaard 4 2 6 3 3 3 2" xfId="19070" xr:uid="{06A04FB8-6A72-4DAD-B833-16EB832A05F5}"/>
    <cellStyle name="Standaard 4 2 6 3 3 3 2 2" xfId="39439" xr:uid="{A0BCEF62-32EB-4A4F-AA0A-C92D49582D4C}"/>
    <cellStyle name="Standaard 4 2 6 3 3 3 3" xfId="29255" xr:uid="{63E908B4-6844-42E6-A837-504F9E8B85A7}"/>
    <cellStyle name="Standaard 4 2 6 3 3 4" xfId="11385" xr:uid="{79FC70A6-8891-4C4C-A723-951911F8092B}"/>
    <cellStyle name="Standaard 4 2 6 3 3 4 2" xfId="31754" xr:uid="{C19E1C3A-1EA8-473E-9B5D-7614F42538BC}"/>
    <cellStyle name="Standaard 4 2 6 3 3 5" xfId="21570" xr:uid="{9609A447-F7C2-4388-B511-A70B504BE902}"/>
    <cellStyle name="Standaard 4 2 6 3 4" xfId="2052" xr:uid="{A5DD6589-7E92-45B4-9B7C-7341D2829185}"/>
    <cellStyle name="Standaard 4 2 6 3 4 2" xfId="4597" xr:uid="{FFCF1679-32BC-4D12-89AA-FF5520A067ED}"/>
    <cellStyle name="Standaard 4 2 6 3 4 2 2" xfId="8884" xr:uid="{ED601747-B1C3-4BCE-AB01-2B400AA3BBB8}"/>
    <cellStyle name="Standaard 4 2 6 3 4 2 2 2" xfId="19073" xr:uid="{AB5AB9ED-6597-4A57-B27C-1104A475532E}"/>
    <cellStyle name="Standaard 4 2 6 3 4 2 2 2 2" xfId="39442" xr:uid="{0CAE20BA-A465-4E9A-B570-D2C912464D9A}"/>
    <cellStyle name="Standaard 4 2 6 3 4 2 2 3" xfId="29258" xr:uid="{90BCD173-FECA-412E-B436-7946625B6BE0}"/>
    <cellStyle name="Standaard 4 2 6 3 4 2 3" xfId="14775" xr:uid="{5B83BC16-4A5C-4595-A58E-C47B89BB3F57}"/>
    <cellStyle name="Standaard 4 2 6 3 4 2 3 2" xfId="35144" xr:uid="{9675E00C-D8C9-41AE-990C-7EAB84CEFE5D}"/>
    <cellStyle name="Standaard 4 2 6 3 4 2 4" xfId="24960" xr:uid="{8266E0ED-3943-42CA-805A-43EFF0072DC8}"/>
    <cellStyle name="Standaard 4 2 6 3 4 3" xfId="8883" xr:uid="{3B3FDBB0-22E8-4B0C-9406-4290105B1AA3}"/>
    <cellStyle name="Standaard 4 2 6 3 4 3 2" xfId="19072" xr:uid="{44218A4C-A2D5-48CF-B3D5-4F911B5616E0}"/>
    <cellStyle name="Standaard 4 2 6 3 4 3 2 2" xfId="39441" xr:uid="{51309AA4-8D05-4CBD-98D4-A2C54D96C78D}"/>
    <cellStyle name="Standaard 4 2 6 3 4 3 3" xfId="29257" xr:uid="{8E264F60-4BCC-440A-94E1-E38DB5E003AA}"/>
    <cellStyle name="Standaard 4 2 6 3 4 4" xfId="12232" xr:uid="{9F2ED038-58B8-4484-92B3-560D3EB84B30}"/>
    <cellStyle name="Standaard 4 2 6 3 4 4 2" xfId="32601" xr:uid="{45A89A53-F677-4A36-A076-B64F04E6A509}"/>
    <cellStyle name="Standaard 4 2 6 3 4 5" xfId="22417" xr:uid="{37F6D9C4-E4CF-4B73-8734-73FBD6551AF5}"/>
    <cellStyle name="Standaard 4 2 6 3 5" xfId="2902" xr:uid="{177E6004-18C5-46DE-811F-976986AE69A5}"/>
    <cellStyle name="Standaard 4 2 6 3 5 2" xfId="8885" xr:uid="{CE7CAEDF-07F1-4C0B-A1AD-AD6C4D10200E}"/>
    <cellStyle name="Standaard 4 2 6 3 5 2 2" xfId="19074" xr:uid="{4508A883-8452-4D17-B62A-00B73282AF83}"/>
    <cellStyle name="Standaard 4 2 6 3 5 2 2 2" xfId="39443" xr:uid="{8CB2B940-3037-461C-B1DD-7CE431BE5B02}"/>
    <cellStyle name="Standaard 4 2 6 3 5 2 3" xfId="29259" xr:uid="{9C402EA1-6A52-482F-AF63-339E930C8E6C}"/>
    <cellStyle name="Standaard 4 2 6 3 5 3" xfId="13080" xr:uid="{12F10DB7-CC00-4C64-8126-F5DDBA042581}"/>
    <cellStyle name="Standaard 4 2 6 3 5 3 2" xfId="33449" xr:uid="{754BC7EB-1220-4777-97F9-13F6E9344161}"/>
    <cellStyle name="Standaard 4 2 6 3 5 4" xfId="23265" xr:uid="{B6599711-4245-4A98-A00E-4FD8283B2F19}"/>
    <cellStyle name="Standaard 4 2 6 3 6" xfId="8874" xr:uid="{5E3C2847-8499-462A-B8B6-C1388471FA1A}"/>
    <cellStyle name="Standaard 4 2 6 3 6 2" xfId="19063" xr:uid="{CA2196A9-3F51-445D-8179-628488D33664}"/>
    <cellStyle name="Standaard 4 2 6 3 6 2 2" xfId="39432" xr:uid="{B81D3F19-C025-43DD-AD73-504DC6037C05}"/>
    <cellStyle name="Standaard 4 2 6 3 6 3" xfId="29248" xr:uid="{D72CA8D2-15A5-4EB5-9B7A-76CA4ED68B2D}"/>
    <cellStyle name="Standaard 4 2 6 3 7" xfId="10537" xr:uid="{73A6A4AE-4428-40D5-A2BA-D428280DF3D9}"/>
    <cellStyle name="Standaard 4 2 6 3 7 2" xfId="30906" xr:uid="{315431CB-DEBC-4873-A2E1-AF68FB32A428}"/>
    <cellStyle name="Standaard 4 2 6 3 8" xfId="20722" xr:uid="{2D632ABA-FC07-4E74-8C9F-F42402B5B9B8}"/>
    <cellStyle name="Standaard 4 2 6 4" xfId="483" xr:uid="{A04C5449-1C97-4DCB-AAF5-2475DCD1F59A}"/>
    <cellStyle name="Standaard 4 2 6 4 2" xfId="940" xr:uid="{0BB3D742-A655-43D5-B52E-D5D7AD4C60FA}"/>
    <cellStyle name="Standaard 4 2 6 4 2 2" xfId="1790" xr:uid="{25B79316-81B8-40AC-B534-4B5D4948D348}"/>
    <cellStyle name="Standaard 4 2 6 4 2 2 2" xfId="4335" xr:uid="{70AD2737-0D87-41EB-B4B0-2853953585AB}"/>
    <cellStyle name="Standaard 4 2 6 4 2 2 2 2" xfId="8889" xr:uid="{41960401-B021-412F-A4FE-E5D7C2B0DDAC}"/>
    <cellStyle name="Standaard 4 2 6 4 2 2 2 2 2" xfId="19078" xr:uid="{58EED705-65AD-4314-A708-51F32F9BB6FE}"/>
    <cellStyle name="Standaard 4 2 6 4 2 2 2 2 2 2" xfId="39447" xr:uid="{03DDFA1C-571B-433E-A161-3B9B0101B8FA}"/>
    <cellStyle name="Standaard 4 2 6 4 2 2 2 2 3" xfId="29263" xr:uid="{EBEAAADF-AA8C-415F-8685-780367DE3AFF}"/>
    <cellStyle name="Standaard 4 2 6 4 2 2 2 3" xfId="14513" xr:uid="{0E47E566-07EB-46D2-BE53-2E3329BF8FD0}"/>
    <cellStyle name="Standaard 4 2 6 4 2 2 2 3 2" xfId="34882" xr:uid="{9561A2D1-C34E-4D6E-9FC9-C5C2F11EA6A1}"/>
    <cellStyle name="Standaard 4 2 6 4 2 2 2 4" xfId="24698" xr:uid="{AE7ADB84-3FFF-4829-9BE7-6ED947C9827D}"/>
    <cellStyle name="Standaard 4 2 6 4 2 2 3" xfId="8888" xr:uid="{5138C998-0F06-4EA4-BB4C-FC537E935A0C}"/>
    <cellStyle name="Standaard 4 2 6 4 2 2 3 2" xfId="19077" xr:uid="{99DA9BD2-13CF-4BC1-A2FB-F8BD12B7C390}"/>
    <cellStyle name="Standaard 4 2 6 4 2 2 3 2 2" xfId="39446" xr:uid="{742FF0CF-078B-4BC4-9FF3-941F798BF8EB}"/>
    <cellStyle name="Standaard 4 2 6 4 2 2 3 3" xfId="29262" xr:uid="{99E82094-5D40-4FED-AB09-D3A04C5C71A8}"/>
    <cellStyle name="Standaard 4 2 6 4 2 2 4" xfId="11970" xr:uid="{3D98E6EF-5991-429B-9F95-D404DA0F4DE5}"/>
    <cellStyle name="Standaard 4 2 6 4 2 2 4 2" xfId="32339" xr:uid="{7AE8539A-B82F-4282-B587-EA3F0C5817DB}"/>
    <cellStyle name="Standaard 4 2 6 4 2 2 5" xfId="22155" xr:uid="{41B443F7-F43C-4C77-A136-BBED4529057C}"/>
    <cellStyle name="Standaard 4 2 6 4 2 3" xfId="2637" xr:uid="{19411757-A453-4845-9098-45272A9CC07D}"/>
    <cellStyle name="Standaard 4 2 6 4 2 3 2" xfId="5182" xr:uid="{A79D9AF6-91E3-4607-B98A-512E0CC10DC6}"/>
    <cellStyle name="Standaard 4 2 6 4 2 3 2 2" xfId="8891" xr:uid="{7BC3255F-BE13-4B75-8A6B-0A3989C7C34C}"/>
    <cellStyle name="Standaard 4 2 6 4 2 3 2 2 2" xfId="19080" xr:uid="{C6BB280E-110B-4A98-99DA-424ADB5A4AFB}"/>
    <cellStyle name="Standaard 4 2 6 4 2 3 2 2 2 2" xfId="39449" xr:uid="{AF7F8EBD-23EE-4F2D-AF95-E8F094684975}"/>
    <cellStyle name="Standaard 4 2 6 4 2 3 2 2 3" xfId="29265" xr:uid="{48D4B6F8-0E98-4E71-951A-9C96895BE8F1}"/>
    <cellStyle name="Standaard 4 2 6 4 2 3 2 3" xfId="15360" xr:uid="{5098ABC2-A0DE-46D8-BC69-ED97B51376F9}"/>
    <cellStyle name="Standaard 4 2 6 4 2 3 2 3 2" xfId="35729" xr:uid="{A4AF448F-4558-4A0D-8E3D-C0351F08CCF2}"/>
    <cellStyle name="Standaard 4 2 6 4 2 3 2 4" xfId="25545" xr:uid="{1EED83E7-6584-4772-9B34-CCFDD08DEED6}"/>
    <cellStyle name="Standaard 4 2 6 4 2 3 3" xfId="8890" xr:uid="{E348D58E-263D-4265-9FFC-5CA0496082BA}"/>
    <cellStyle name="Standaard 4 2 6 4 2 3 3 2" xfId="19079" xr:uid="{87ADBA64-E4F2-4E86-ABC5-09435D6DB6CB}"/>
    <cellStyle name="Standaard 4 2 6 4 2 3 3 2 2" xfId="39448" xr:uid="{55C65818-1A18-42D8-AFDC-B474CE4EC842}"/>
    <cellStyle name="Standaard 4 2 6 4 2 3 3 3" xfId="29264" xr:uid="{421DC611-32D7-4310-B284-1CC1929C011C}"/>
    <cellStyle name="Standaard 4 2 6 4 2 3 4" xfId="12817" xr:uid="{70A76496-E042-4C14-A466-16F70CD51B90}"/>
    <cellStyle name="Standaard 4 2 6 4 2 3 4 2" xfId="33186" xr:uid="{3EEFD914-5C03-499D-9771-826865AE67D9}"/>
    <cellStyle name="Standaard 4 2 6 4 2 3 5" xfId="23002" xr:uid="{6A278CC3-2E5E-47AA-A821-EA4F48E81ECD}"/>
    <cellStyle name="Standaard 4 2 6 4 2 4" xfId="3487" xr:uid="{C765FD53-08B7-4FD3-9C61-7A8BBC437DC4}"/>
    <cellStyle name="Standaard 4 2 6 4 2 4 2" xfId="8892" xr:uid="{DC132A1B-71EA-45BD-BD6D-7B63DB88535D}"/>
    <cellStyle name="Standaard 4 2 6 4 2 4 2 2" xfId="19081" xr:uid="{BBC7D8B0-4686-4066-8287-9619B2F52FE6}"/>
    <cellStyle name="Standaard 4 2 6 4 2 4 2 2 2" xfId="39450" xr:uid="{33959BDC-E07A-4E95-913B-18D2304B2843}"/>
    <cellStyle name="Standaard 4 2 6 4 2 4 2 3" xfId="29266" xr:uid="{6ACB4840-392C-4E50-9262-CBB46C28E098}"/>
    <cellStyle name="Standaard 4 2 6 4 2 4 3" xfId="13665" xr:uid="{8FE39F7A-28EE-4B45-95EA-7D809908669D}"/>
    <cellStyle name="Standaard 4 2 6 4 2 4 3 2" xfId="34034" xr:uid="{4FFD0C17-066E-468B-A873-93C54473348A}"/>
    <cellStyle name="Standaard 4 2 6 4 2 4 4" xfId="23850" xr:uid="{EDC3BE90-1188-491A-B556-0FD3F266C484}"/>
    <cellStyle name="Standaard 4 2 6 4 2 5" xfId="8887" xr:uid="{B02C06F9-A8ED-4621-A261-7462F8DABABB}"/>
    <cellStyle name="Standaard 4 2 6 4 2 5 2" xfId="19076" xr:uid="{F0CC12BD-25A9-4125-9750-4FED7BF7219E}"/>
    <cellStyle name="Standaard 4 2 6 4 2 5 2 2" xfId="39445" xr:uid="{309855A0-6E08-48C0-A3F7-5763B84287C2}"/>
    <cellStyle name="Standaard 4 2 6 4 2 5 3" xfId="29261" xr:uid="{3210761E-9277-4E38-8E0C-0C1533DF52AF}"/>
    <cellStyle name="Standaard 4 2 6 4 2 6" xfId="11122" xr:uid="{209740EB-0D12-4265-BCD8-2C92B433175B}"/>
    <cellStyle name="Standaard 4 2 6 4 2 6 2" xfId="31491" xr:uid="{437AD9D1-F64D-4AC9-BA3B-67C2D41632DC}"/>
    <cellStyle name="Standaard 4 2 6 4 2 7" xfId="21307" xr:uid="{E6120B4D-2C32-47BE-B14F-0EEEA10B655A}"/>
    <cellStyle name="Standaard 4 2 6 4 3" xfId="1366" xr:uid="{7EA78288-0967-4A2D-AA5E-BEA5C4742178}"/>
    <cellStyle name="Standaard 4 2 6 4 3 2" xfId="3911" xr:uid="{E67E159A-9381-446D-88AD-B734175841F7}"/>
    <cellStyle name="Standaard 4 2 6 4 3 2 2" xfId="8894" xr:uid="{60F666CF-62B9-44B8-AAE9-AE9B2015D793}"/>
    <cellStyle name="Standaard 4 2 6 4 3 2 2 2" xfId="19083" xr:uid="{863E2E72-BB5C-49F2-9825-231E4F76FFB7}"/>
    <cellStyle name="Standaard 4 2 6 4 3 2 2 2 2" xfId="39452" xr:uid="{82E23060-5BF6-4500-8249-A619145E5810}"/>
    <cellStyle name="Standaard 4 2 6 4 3 2 2 3" xfId="29268" xr:uid="{18FABAE8-05BE-47EE-A28D-26801B5B54A3}"/>
    <cellStyle name="Standaard 4 2 6 4 3 2 3" xfId="14089" xr:uid="{ED5679F9-85DE-48A8-B5AF-3054DC8433BC}"/>
    <cellStyle name="Standaard 4 2 6 4 3 2 3 2" xfId="34458" xr:uid="{F0F0AA10-4EA5-4CBB-9986-C5BBCA8C4A46}"/>
    <cellStyle name="Standaard 4 2 6 4 3 2 4" xfId="24274" xr:uid="{82E1E672-0747-4B0C-8A9E-14AA9AD58FC5}"/>
    <cellStyle name="Standaard 4 2 6 4 3 3" xfId="8893" xr:uid="{876F53D7-3431-4D57-96B9-7A0236168693}"/>
    <cellStyle name="Standaard 4 2 6 4 3 3 2" xfId="19082" xr:uid="{8AAE6452-7B87-4561-9C75-AFB67CFABA39}"/>
    <cellStyle name="Standaard 4 2 6 4 3 3 2 2" xfId="39451" xr:uid="{477CAEC8-D470-41A8-A853-54B33D31FDEF}"/>
    <cellStyle name="Standaard 4 2 6 4 3 3 3" xfId="29267" xr:uid="{B58375C3-D894-4CE5-918B-14245A65B94B}"/>
    <cellStyle name="Standaard 4 2 6 4 3 4" xfId="11546" xr:uid="{A02C10F0-FC9B-40E8-9621-791D6BB1CDF3}"/>
    <cellStyle name="Standaard 4 2 6 4 3 4 2" xfId="31915" xr:uid="{649C7567-2EF4-427D-A7B1-D686211ED542}"/>
    <cellStyle name="Standaard 4 2 6 4 3 5" xfId="21731" xr:uid="{6D4C25BE-BBBA-4E83-81A7-9E0DE3628B55}"/>
    <cellStyle name="Standaard 4 2 6 4 4" xfId="2213" xr:uid="{50E6ADEA-071C-4557-B017-A7B6CBC028BA}"/>
    <cellStyle name="Standaard 4 2 6 4 4 2" xfId="4758" xr:uid="{1624E540-EBD2-4C08-A9E9-48AF5F013CB4}"/>
    <cellStyle name="Standaard 4 2 6 4 4 2 2" xfId="8896" xr:uid="{42FF558F-4243-4D86-B648-B03E1EBAD331}"/>
    <cellStyle name="Standaard 4 2 6 4 4 2 2 2" xfId="19085" xr:uid="{932FC5F6-87E9-48A6-B582-B86EB58237FF}"/>
    <cellStyle name="Standaard 4 2 6 4 4 2 2 2 2" xfId="39454" xr:uid="{04412E45-C095-4EAA-8376-C54A3A72AA3F}"/>
    <cellStyle name="Standaard 4 2 6 4 4 2 2 3" xfId="29270" xr:uid="{DD33C8A7-E05A-4752-80A3-AA7C171B4EAB}"/>
    <cellStyle name="Standaard 4 2 6 4 4 2 3" xfId="14936" xr:uid="{00F8A46F-71D3-4324-ACC8-B2D532A2BE50}"/>
    <cellStyle name="Standaard 4 2 6 4 4 2 3 2" xfId="35305" xr:uid="{4B2D2FCE-6A58-4D28-AA87-C055DC37D363}"/>
    <cellStyle name="Standaard 4 2 6 4 4 2 4" xfId="25121" xr:uid="{FE146F7A-DAA4-49A9-A36E-63F8E70D77D6}"/>
    <cellStyle name="Standaard 4 2 6 4 4 3" xfId="8895" xr:uid="{1CD4F2EA-F34A-4729-B54C-062C51A6A9B5}"/>
    <cellStyle name="Standaard 4 2 6 4 4 3 2" xfId="19084" xr:uid="{D5DB970F-3A12-460B-B0A0-916DD102606E}"/>
    <cellStyle name="Standaard 4 2 6 4 4 3 2 2" xfId="39453" xr:uid="{793AC73B-1545-4A3E-8E55-6DBEC7C91198}"/>
    <cellStyle name="Standaard 4 2 6 4 4 3 3" xfId="29269" xr:uid="{024AB497-56D0-49AE-A5BF-0FE1373D805C}"/>
    <cellStyle name="Standaard 4 2 6 4 4 4" xfId="12393" xr:uid="{317BDDE8-199D-42A8-9D35-A7448E191283}"/>
    <cellStyle name="Standaard 4 2 6 4 4 4 2" xfId="32762" xr:uid="{9E8055F3-63C2-4EE0-9DFC-4A710A670901}"/>
    <cellStyle name="Standaard 4 2 6 4 4 5" xfId="22578" xr:uid="{009CAC32-999E-46D7-A0BE-927227746C2C}"/>
    <cellStyle name="Standaard 4 2 6 4 5" xfId="3063" xr:uid="{E94AC125-203A-4A07-96F8-B860A9F0C778}"/>
    <cellStyle name="Standaard 4 2 6 4 5 2" xfId="8897" xr:uid="{0C01D645-1E41-42FE-9524-0746C5D571BB}"/>
    <cellStyle name="Standaard 4 2 6 4 5 2 2" xfId="19086" xr:uid="{13E74AFB-B13E-4BFA-8518-A63AA21F7BEE}"/>
    <cellStyle name="Standaard 4 2 6 4 5 2 2 2" xfId="39455" xr:uid="{81A71B5F-ACB2-4437-8039-764C6512F258}"/>
    <cellStyle name="Standaard 4 2 6 4 5 2 3" xfId="29271" xr:uid="{D7D3F267-DDB4-427C-A33B-6F87F1BD9C2A}"/>
    <cellStyle name="Standaard 4 2 6 4 5 3" xfId="13241" xr:uid="{12CE2494-CD7A-4D2E-BB9F-C1A2863F1870}"/>
    <cellStyle name="Standaard 4 2 6 4 5 3 2" xfId="33610" xr:uid="{8B9D69C5-8EFE-4181-B2E0-40A31A291D97}"/>
    <cellStyle name="Standaard 4 2 6 4 5 4" xfId="23426" xr:uid="{66D9F1AB-D709-4048-BED3-FD25147FAFC3}"/>
    <cellStyle name="Standaard 4 2 6 4 6" xfId="8886" xr:uid="{26652B3E-08B2-45C5-A3EE-DC8DC7245818}"/>
    <cellStyle name="Standaard 4 2 6 4 6 2" xfId="19075" xr:uid="{48CE4166-9673-4715-8679-7A4D70F95008}"/>
    <cellStyle name="Standaard 4 2 6 4 6 2 2" xfId="39444" xr:uid="{1E21505E-9A24-4BE8-95B6-B6C5FEEC278A}"/>
    <cellStyle name="Standaard 4 2 6 4 6 3" xfId="29260" xr:uid="{E2A2136B-206B-487A-A49F-F684726EDC37}"/>
    <cellStyle name="Standaard 4 2 6 4 7" xfId="10698" xr:uid="{7E18345F-73AD-414B-ABBA-9F3267CBF9B6}"/>
    <cellStyle name="Standaard 4 2 6 4 7 2" xfId="31067" xr:uid="{92A5BC2D-9492-4CE4-BF0A-49ED4419EABA}"/>
    <cellStyle name="Standaard 4 2 6 4 8" xfId="20883" xr:uid="{071A5451-9950-4EF0-BD23-CA08B6CE6E7F}"/>
    <cellStyle name="Standaard 4 2 6 5" xfId="576" xr:uid="{9135C9FA-289C-4900-9644-1AEBB11026B3}"/>
    <cellStyle name="Standaard 4 2 6 5 2" xfId="1002" xr:uid="{997A81D9-4E72-457D-A612-B56AD3CECECD}"/>
    <cellStyle name="Standaard 4 2 6 5 2 2" xfId="1852" xr:uid="{90FA3938-37DD-4825-8736-AA638D0DEEE8}"/>
    <cellStyle name="Standaard 4 2 6 5 2 2 2" xfId="4397" xr:uid="{03B2700F-4511-4142-8D8A-5E65C5773941}"/>
    <cellStyle name="Standaard 4 2 6 5 2 2 2 2" xfId="8901" xr:uid="{1CE52FEF-AA36-4196-9DD2-C4D55D866EED}"/>
    <cellStyle name="Standaard 4 2 6 5 2 2 2 2 2" xfId="19090" xr:uid="{6BD14B3A-E969-4288-B0F3-712742962DE3}"/>
    <cellStyle name="Standaard 4 2 6 5 2 2 2 2 2 2" xfId="39459" xr:uid="{C2038B4D-AAB5-473B-8F22-1300098C9EB3}"/>
    <cellStyle name="Standaard 4 2 6 5 2 2 2 2 3" xfId="29275" xr:uid="{2D888907-ED1D-4B6F-8494-77BC28D3EA30}"/>
    <cellStyle name="Standaard 4 2 6 5 2 2 2 3" xfId="14575" xr:uid="{BF3E4E0A-1DB8-417F-BE18-404337A6E440}"/>
    <cellStyle name="Standaard 4 2 6 5 2 2 2 3 2" xfId="34944" xr:uid="{62F83D52-4BFF-4BDA-A6DF-AC2D946AE68B}"/>
    <cellStyle name="Standaard 4 2 6 5 2 2 2 4" xfId="24760" xr:uid="{8BA1B3F4-C5F1-43D4-AEF4-ED042232579F}"/>
    <cellStyle name="Standaard 4 2 6 5 2 2 3" xfId="8900" xr:uid="{187FE929-0243-4A06-BAD7-7A0AA06B3436}"/>
    <cellStyle name="Standaard 4 2 6 5 2 2 3 2" xfId="19089" xr:uid="{07699D6C-E464-4780-9F2B-879081B779CA}"/>
    <cellStyle name="Standaard 4 2 6 5 2 2 3 2 2" xfId="39458" xr:uid="{2A7155F8-6BAE-41AA-97BC-3D69DA178FB7}"/>
    <cellStyle name="Standaard 4 2 6 5 2 2 3 3" xfId="29274" xr:uid="{DCDEE67B-504F-4A76-9E5E-00EFA2A0407E}"/>
    <cellStyle name="Standaard 4 2 6 5 2 2 4" xfId="12032" xr:uid="{6FB024A0-B8D1-4EF5-9F45-457ECE77D01D}"/>
    <cellStyle name="Standaard 4 2 6 5 2 2 4 2" xfId="32401" xr:uid="{9D1DE89F-2B34-4B84-8191-C3DCB4598DE6}"/>
    <cellStyle name="Standaard 4 2 6 5 2 2 5" xfId="22217" xr:uid="{BA574FFE-FDA1-42D0-B624-0A7C5CC8DDE4}"/>
    <cellStyle name="Standaard 4 2 6 5 2 3" xfId="2699" xr:uid="{3C1C2FE3-131B-4E6F-A9F2-9E1AE87992D6}"/>
    <cellStyle name="Standaard 4 2 6 5 2 3 2" xfId="5244" xr:uid="{67981B04-98CA-4888-805A-7567800AC42F}"/>
    <cellStyle name="Standaard 4 2 6 5 2 3 2 2" xfId="8903" xr:uid="{27DF04A3-26FA-40E0-8BE1-EAAC5A8DE64A}"/>
    <cellStyle name="Standaard 4 2 6 5 2 3 2 2 2" xfId="19092" xr:uid="{323874B2-D2D1-432E-BB40-10B768E32998}"/>
    <cellStyle name="Standaard 4 2 6 5 2 3 2 2 2 2" xfId="39461" xr:uid="{0CD110D9-0EDB-4513-AB39-40E5E3A97B16}"/>
    <cellStyle name="Standaard 4 2 6 5 2 3 2 2 3" xfId="29277" xr:uid="{7556C655-C686-4461-81C3-2F956E33564D}"/>
    <cellStyle name="Standaard 4 2 6 5 2 3 2 3" xfId="15422" xr:uid="{68E80CEB-E1EC-45C7-97C8-0F4B93C8AAE5}"/>
    <cellStyle name="Standaard 4 2 6 5 2 3 2 3 2" xfId="35791" xr:uid="{30B066D9-7D0E-4F99-8041-B5C8C690C853}"/>
    <cellStyle name="Standaard 4 2 6 5 2 3 2 4" xfId="25607" xr:uid="{580BF28A-386F-4111-A9AB-18ED9BF7FE29}"/>
    <cellStyle name="Standaard 4 2 6 5 2 3 3" xfId="8902" xr:uid="{ED1E550C-1E00-4EC0-B874-5339595D6427}"/>
    <cellStyle name="Standaard 4 2 6 5 2 3 3 2" xfId="19091" xr:uid="{9B685088-6385-4E15-B162-B93C968A8B8B}"/>
    <cellStyle name="Standaard 4 2 6 5 2 3 3 2 2" xfId="39460" xr:uid="{5C7DD4C2-C62A-40E8-A2DB-DBB9FADAFF16}"/>
    <cellStyle name="Standaard 4 2 6 5 2 3 3 3" xfId="29276" xr:uid="{E3FEFB7C-758E-45FC-8B82-51A738B3D625}"/>
    <cellStyle name="Standaard 4 2 6 5 2 3 4" xfId="12879" xr:uid="{11A4E3E1-3EDB-489A-9000-EFC8C554528B}"/>
    <cellStyle name="Standaard 4 2 6 5 2 3 4 2" xfId="33248" xr:uid="{DAFD6489-F12F-47E2-8B8E-05D22CE9BF18}"/>
    <cellStyle name="Standaard 4 2 6 5 2 3 5" xfId="23064" xr:uid="{D0E53FC3-A457-4EBB-AF7D-13F33D3337F5}"/>
    <cellStyle name="Standaard 4 2 6 5 2 4" xfId="3549" xr:uid="{022B64B6-CDA5-4703-AD88-7F0595F2FFEE}"/>
    <cellStyle name="Standaard 4 2 6 5 2 4 2" xfId="8904" xr:uid="{A5A744E9-FBB4-42C2-9178-82BAEE03E686}"/>
    <cellStyle name="Standaard 4 2 6 5 2 4 2 2" xfId="19093" xr:uid="{5C79EFE6-D5FD-4923-809F-DC85731AF33A}"/>
    <cellStyle name="Standaard 4 2 6 5 2 4 2 2 2" xfId="39462" xr:uid="{94B1766A-B714-4049-AC2D-9C46449D8044}"/>
    <cellStyle name="Standaard 4 2 6 5 2 4 2 3" xfId="29278" xr:uid="{1D2CE163-7358-49B8-9775-D009313A39D3}"/>
    <cellStyle name="Standaard 4 2 6 5 2 4 3" xfId="13727" xr:uid="{F82CC51F-FC42-420C-AC9C-54A3062C546D}"/>
    <cellStyle name="Standaard 4 2 6 5 2 4 3 2" xfId="34096" xr:uid="{53B78361-4295-42F1-BFE1-09E977F9B639}"/>
    <cellStyle name="Standaard 4 2 6 5 2 4 4" xfId="23912" xr:uid="{CCC8CCCC-193D-4170-85A3-A6879AFF1916}"/>
    <cellStyle name="Standaard 4 2 6 5 2 5" xfId="8899" xr:uid="{8DA8784D-93A4-4D9C-907B-DC962BE80C1C}"/>
    <cellStyle name="Standaard 4 2 6 5 2 5 2" xfId="19088" xr:uid="{44099B88-397C-457E-947D-D344642113CD}"/>
    <cellStyle name="Standaard 4 2 6 5 2 5 2 2" xfId="39457" xr:uid="{745A604D-6507-4A1E-BD22-F9709AF33AD7}"/>
    <cellStyle name="Standaard 4 2 6 5 2 5 3" xfId="29273" xr:uid="{71BE93E8-FCCD-4604-B254-F86B3645FD30}"/>
    <cellStyle name="Standaard 4 2 6 5 2 6" xfId="11184" xr:uid="{F1008752-E217-4458-BD58-FDAF3124BB95}"/>
    <cellStyle name="Standaard 4 2 6 5 2 6 2" xfId="31553" xr:uid="{C0B695F3-210D-4F8A-B56D-6420FF86C3E7}"/>
    <cellStyle name="Standaard 4 2 6 5 2 7" xfId="21369" xr:uid="{59AB311D-84ED-418B-A520-AA6614765457}"/>
    <cellStyle name="Standaard 4 2 6 5 3" xfId="1428" xr:uid="{295FC028-9FF2-4FC1-A2E0-22E6CF49F4BB}"/>
    <cellStyle name="Standaard 4 2 6 5 3 2" xfId="3973" xr:uid="{80FD7371-7069-4E37-BC66-1C49FC6A0508}"/>
    <cellStyle name="Standaard 4 2 6 5 3 2 2" xfId="8906" xr:uid="{8F1148B4-B8D2-4A8D-B23D-9AFE8272B516}"/>
    <cellStyle name="Standaard 4 2 6 5 3 2 2 2" xfId="19095" xr:uid="{FEABD747-BB4B-45DB-B375-04109C960F3D}"/>
    <cellStyle name="Standaard 4 2 6 5 3 2 2 2 2" xfId="39464" xr:uid="{4A9A4243-8D84-43ED-B3CE-D52CD9B068E0}"/>
    <cellStyle name="Standaard 4 2 6 5 3 2 2 3" xfId="29280" xr:uid="{85D886E5-36BF-4412-975C-5C0CB9A75028}"/>
    <cellStyle name="Standaard 4 2 6 5 3 2 3" xfId="14151" xr:uid="{01386E49-1FB0-48EB-B06B-07FEEA090A89}"/>
    <cellStyle name="Standaard 4 2 6 5 3 2 3 2" xfId="34520" xr:uid="{CE84991E-6570-4F57-90B7-90305F78AAB3}"/>
    <cellStyle name="Standaard 4 2 6 5 3 2 4" xfId="24336" xr:uid="{B596CDB1-3FAC-4FB4-8113-ADF2492CB9B2}"/>
    <cellStyle name="Standaard 4 2 6 5 3 3" xfId="8905" xr:uid="{F49C925B-AABF-4013-9FBE-3DCD6FC03422}"/>
    <cellStyle name="Standaard 4 2 6 5 3 3 2" xfId="19094" xr:uid="{171BF68A-E6EC-490B-965F-F842E8EF5641}"/>
    <cellStyle name="Standaard 4 2 6 5 3 3 2 2" xfId="39463" xr:uid="{266DE57D-DEDB-4B95-B464-51BC400F27BB}"/>
    <cellStyle name="Standaard 4 2 6 5 3 3 3" xfId="29279" xr:uid="{29B17783-E345-4AD0-A1EE-D069325B8CB5}"/>
    <cellStyle name="Standaard 4 2 6 5 3 4" xfId="11608" xr:uid="{CA4177C1-0A56-46CD-9E06-8F4E44D328B5}"/>
    <cellStyle name="Standaard 4 2 6 5 3 4 2" xfId="31977" xr:uid="{E264C217-C543-4F98-83B7-5E51C0B4B2E5}"/>
    <cellStyle name="Standaard 4 2 6 5 3 5" xfId="21793" xr:uid="{6229F34F-571D-4DC4-BDEF-F241AF5D0BF0}"/>
    <cellStyle name="Standaard 4 2 6 5 4" xfId="2275" xr:uid="{4067E33C-C321-4EB8-8675-7B997D6092EC}"/>
    <cellStyle name="Standaard 4 2 6 5 4 2" xfId="4820" xr:uid="{04C6E6C3-D279-4E4A-8529-99B5EDA48DD2}"/>
    <cellStyle name="Standaard 4 2 6 5 4 2 2" xfId="8908" xr:uid="{8C05A08B-6CFA-4505-971F-4D2515FE6F57}"/>
    <cellStyle name="Standaard 4 2 6 5 4 2 2 2" xfId="19097" xr:uid="{22E5F03D-B87E-42DA-AB68-0574F64821EF}"/>
    <cellStyle name="Standaard 4 2 6 5 4 2 2 2 2" xfId="39466" xr:uid="{7DAD2547-630D-45AB-A94C-36630DAA7AFE}"/>
    <cellStyle name="Standaard 4 2 6 5 4 2 2 3" xfId="29282" xr:uid="{000EE4D0-B4FB-45F7-AF00-C2CBBDAA1C3A}"/>
    <cellStyle name="Standaard 4 2 6 5 4 2 3" xfId="14998" xr:uid="{D9A53ADF-EA6F-4573-ACD9-395CFF4FA301}"/>
    <cellStyle name="Standaard 4 2 6 5 4 2 3 2" xfId="35367" xr:uid="{F6746ADD-CD88-4CB4-976F-79D24D779373}"/>
    <cellStyle name="Standaard 4 2 6 5 4 2 4" xfId="25183" xr:uid="{F57BAADE-2923-4812-A6AC-0BC0974BDFC0}"/>
    <cellStyle name="Standaard 4 2 6 5 4 3" xfId="8907" xr:uid="{F1AAF0BB-632E-4E09-BC03-ED85964456DB}"/>
    <cellStyle name="Standaard 4 2 6 5 4 3 2" xfId="19096" xr:uid="{9E592799-14DF-4AEC-B2D4-F93BCD718C0A}"/>
    <cellStyle name="Standaard 4 2 6 5 4 3 2 2" xfId="39465" xr:uid="{D1129709-7A4A-442F-A2A0-0BD351282ED4}"/>
    <cellStyle name="Standaard 4 2 6 5 4 3 3" xfId="29281" xr:uid="{D52C03EE-516A-4301-BFE4-5A46E039FA8D}"/>
    <cellStyle name="Standaard 4 2 6 5 4 4" xfId="12455" xr:uid="{56CFFCA2-3F5F-4B13-AB20-0C6F542D19E3}"/>
    <cellStyle name="Standaard 4 2 6 5 4 4 2" xfId="32824" xr:uid="{C703EA9F-4847-4B53-BFE0-AF7E90632719}"/>
    <cellStyle name="Standaard 4 2 6 5 4 5" xfId="22640" xr:uid="{86ACB208-F79C-4B16-85F9-860690DEB0A6}"/>
    <cellStyle name="Standaard 4 2 6 5 5" xfId="3125" xr:uid="{4D2CC94B-C4C8-4B74-870E-8201AC57153E}"/>
    <cellStyle name="Standaard 4 2 6 5 5 2" xfId="8909" xr:uid="{71DD20AE-A5F7-4B2A-A7A2-69D467379CD1}"/>
    <cellStyle name="Standaard 4 2 6 5 5 2 2" xfId="19098" xr:uid="{19495901-7B89-456F-BAEE-FA3644F0F438}"/>
    <cellStyle name="Standaard 4 2 6 5 5 2 2 2" xfId="39467" xr:uid="{C8A018AB-99C8-4C8B-B7F6-A4FE4BB573C7}"/>
    <cellStyle name="Standaard 4 2 6 5 5 2 3" xfId="29283" xr:uid="{1F367899-DAB8-4589-803F-851A4DAB2B0E}"/>
    <cellStyle name="Standaard 4 2 6 5 5 3" xfId="13303" xr:uid="{CC978FE6-8100-4F81-973F-346B72D3CCC0}"/>
    <cellStyle name="Standaard 4 2 6 5 5 3 2" xfId="33672" xr:uid="{193E3D16-4D6E-4617-9553-C07CE32DEDD7}"/>
    <cellStyle name="Standaard 4 2 6 5 5 4" xfId="23488" xr:uid="{D4879772-CA8C-459C-848E-25B2F9CA6B28}"/>
    <cellStyle name="Standaard 4 2 6 5 6" xfId="8898" xr:uid="{85923754-C3C6-4FEB-A072-D480728010C4}"/>
    <cellStyle name="Standaard 4 2 6 5 6 2" xfId="19087" xr:uid="{E21F4250-5721-4FB1-8D47-72F16B352296}"/>
    <cellStyle name="Standaard 4 2 6 5 6 2 2" xfId="39456" xr:uid="{A5BD5C99-8D64-4AC0-BC58-471C9EEC655E}"/>
    <cellStyle name="Standaard 4 2 6 5 6 3" xfId="29272" xr:uid="{090FC1F1-69F9-45A6-A7DD-10948624A1BA}"/>
    <cellStyle name="Standaard 4 2 6 5 7" xfId="10760" xr:uid="{202AD4C0-3165-48B9-A81D-E2680C656C18}"/>
    <cellStyle name="Standaard 4 2 6 5 7 2" xfId="31129" xr:uid="{B409D497-F3B9-4ED7-BA38-6C89D7A0F749}"/>
    <cellStyle name="Standaard 4 2 6 5 8" xfId="20945" xr:uid="{47F1A377-D284-4C30-9787-0542195B6B79}"/>
    <cellStyle name="Standaard 4 2 6 6" xfId="645" xr:uid="{798920DF-B72F-4288-A290-C4B2C1528F38}"/>
    <cellStyle name="Standaard 4 2 6 6 2" xfId="1495" xr:uid="{83A94745-5A53-4335-A8CD-3645F221CE39}"/>
    <cellStyle name="Standaard 4 2 6 6 2 2" xfId="4040" xr:uid="{93118BE9-4E9E-46C5-AFAC-9AC5E4A6FEDE}"/>
    <cellStyle name="Standaard 4 2 6 6 2 2 2" xfId="8912" xr:uid="{6D59F789-E473-4108-927A-7B761293485D}"/>
    <cellStyle name="Standaard 4 2 6 6 2 2 2 2" xfId="19101" xr:uid="{30774821-74C3-4878-B31E-D0371FA624EB}"/>
    <cellStyle name="Standaard 4 2 6 6 2 2 2 2 2" xfId="39470" xr:uid="{4D621109-A8AA-46C8-B21F-1EB1E1AEE30B}"/>
    <cellStyle name="Standaard 4 2 6 6 2 2 2 3" xfId="29286" xr:uid="{BFD32AF2-F363-4D78-A437-94F818BB1D8C}"/>
    <cellStyle name="Standaard 4 2 6 6 2 2 3" xfId="14218" xr:uid="{41F6EF35-DF63-4EB6-ACB0-CFA235BBAA1B}"/>
    <cellStyle name="Standaard 4 2 6 6 2 2 3 2" xfId="34587" xr:uid="{0FA08114-D623-4A97-BCC3-DA7560884238}"/>
    <cellStyle name="Standaard 4 2 6 6 2 2 4" xfId="24403" xr:uid="{E59D2EFD-B88C-419F-A5D3-318A42B9D649}"/>
    <cellStyle name="Standaard 4 2 6 6 2 3" xfId="8911" xr:uid="{742709F9-6968-4265-97B8-5E32D6978A57}"/>
    <cellStyle name="Standaard 4 2 6 6 2 3 2" xfId="19100" xr:uid="{67C14579-2EAB-413C-B82A-F8CA91FEE4B6}"/>
    <cellStyle name="Standaard 4 2 6 6 2 3 2 2" xfId="39469" xr:uid="{8E2A1A2D-C57A-466F-9D02-DDF7DEA44BEB}"/>
    <cellStyle name="Standaard 4 2 6 6 2 3 3" xfId="29285" xr:uid="{BC5A0FA7-8696-4EEB-A94E-4CB39A1136AF}"/>
    <cellStyle name="Standaard 4 2 6 6 2 4" xfId="11675" xr:uid="{2C701FF3-C064-41FD-9988-61B2B427A088}"/>
    <cellStyle name="Standaard 4 2 6 6 2 4 2" xfId="32044" xr:uid="{BF7D2500-94AB-486C-8F88-BCBA15835E59}"/>
    <cellStyle name="Standaard 4 2 6 6 2 5" xfId="21860" xr:uid="{B002BF8D-5638-4EF5-9762-A85C574EA043}"/>
    <cellStyle name="Standaard 4 2 6 6 3" xfId="2342" xr:uid="{CF299AC4-5111-4C4C-BAC1-E76C2AC6C703}"/>
    <cellStyle name="Standaard 4 2 6 6 3 2" xfId="4887" xr:uid="{22B9CE60-378A-4287-8D5F-8952B507170B}"/>
    <cellStyle name="Standaard 4 2 6 6 3 2 2" xfId="8914" xr:uid="{88CE1049-4F12-46EF-A89F-71A4527D35DD}"/>
    <cellStyle name="Standaard 4 2 6 6 3 2 2 2" xfId="19103" xr:uid="{9ED46A88-AFA3-4155-993F-5C4B4E9291BD}"/>
    <cellStyle name="Standaard 4 2 6 6 3 2 2 2 2" xfId="39472" xr:uid="{D7B77BA6-8A46-4F37-9205-D3DBAD4D19B2}"/>
    <cellStyle name="Standaard 4 2 6 6 3 2 2 3" xfId="29288" xr:uid="{401C5C8E-CEA0-453E-925A-A65005A3353B}"/>
    <cellStyle name="Standaard 4 2 6 6 3 2 3" xfId="15065" xr:uid="{3E9C4CE2-8F75-4E01-A5BF-1CF2F8AAB3F8}"/>
    <cellStyle name="Standaard 4 2 6 6 3 2 3 2" xfId="35434" xr:uid="{8D0F6A92-95A5-440B-B10E-229A02F93D03}"/>
    <cellStyle name="Standaard 4 2 6 6 3 2 4" xfId="25250" xr:uid="{47CB6591-BC12-4FD3-B69E-33D192E4A005}"/>
    <cellStyle name="Standaard 4 2 6 6 3 3" xfId="8913" xr:uid="{5CBF3E23-AD08-4430-8D9D-EEC8A664E245}"/>
    <cellStyle name="Standaard 4 2 6 6 3 3 2" xfId="19102" xr:uid="{163DFC75-1C0D-4F2A-B924-2892279AD4D0}"/>
    <cellStyle name="Standaard 4 2 6 6 3 3 2 2" xfId="39471" xr:uid="{DC3ADADE-625E-4F42-BE90-9B4D08D66F5C}"/>
    <cellStyle name="Standaard 4 2 6 6 3 3 3" xfId="29287" xr:uid="{10CBE850-AB61-485F-BB34-40CBA4D97CCF}"/>
    <cellStyle name="Standaard 4 2 6 6 3 4" xfId="12522" xr:uid="{EFBFA6DD-3A6F-4575-AA91-B14A6D3866A7}"/>
    <cellStyle name="Standaard 4 2 6 6 3 4 2" xfId="32891" xr:uid="{31D2F233-E013-40ED-8443-B06C56AED148}"/>
    <cellStyle name="Standaard 4 2 6 6 3 5" xfId="22707" xr:uid="{A9E02B6A-F862-418E-A6B4-52491EF610D7}"/>
    <cellStyle name="Standaard 4 2 6 6 4" xfId="3192" xr:uid="{48076805-172A-4BD8-B051-DE6AAD17B4EB}"/>
    <cellStyle name="Standaard 4 2 6 6 4 2" xfId="8915" xr:uid="{4E1688E6-DAA5-464E-BDCF-303C00E93C2C}"/>
    <cellStyle name="Standaard 4 2 6 6 4 2 2" xfId="19104" xr:uid="{D9300007-89E4-413D-B4D0-E80B499A6E80}"/>
    <cellStyle name="Standaard 4 2 6 6 4 2 2 2" xfId="39473" xr:uid="{0F1F9545-4F42-49E7-AF30-661E25B98558}"/>
    <cellStyle name="Standaard 4 2 6 6 4 2 3" xfId="29289" xr:uid="{29A012B4-C3A2-45D6-801B-81CF599EBB17}"/>
    <cellStyle name="Standaard 4 2 6 6 4 3" xfId="13370" xr:uid="{B4F8CC93-DDDF-42CD-A703-56F227629A20}"/>
    <cellStyle name="Standaard 4 2 6 6 4 3 2" xfId="33739" xr:uid="{932EBC65-D41F-4626-9F22-F15078620B25}"/>
    <cellStyle name="Standaard 4 2 6 6 4 4" xfId="23555" xr:uid="{BB7D0406-1108-4AF6-94E7-130912ACC3A5}"/>
    <cellStyle name="Standaard 4 2 6 6 5" xfId="8910" xr:uid="{480419AB-2A76-4571-8CA1-F2C0BD93310E}"/>
    <cellStyle name="Standaard 4 2 6 6 5 2" xfId="19099" xr:uid="{82C93804-40AE-4285-9857-A1F1EBA39C1D}"/>
    <cellStyle name="Standaard 4 2 6 6 5 2 2" xfId="39468" xr:uid="{376ED2BC-F7D3-4CB4-A980-30BB89BB542F}"/>
    <cellStyle name="Standaard 4 2 6 6 5 3" xfId="29284" xr:uid="{EE6DE9FC-088B-4638-BDB8-281313B37FE1}"/>
    <cellStyle name="Standaard 4 2 6 6 6" xfId="10827" xr:uid="{41873D2F-92A1-4DDF-8628-35C9BE8D6EAA}"/>
    <cellStyle name="Standaard 4 2 6 6 6 2" xfId="31196" xr:uid="{116A61AD-CA84-446C-BE61-0ACDF258755F}"/>
    <cellStyle name="Standaard 4 2 6 6 7" xfId="21012" xr:uid="{18B71298-C4E9-4A1F-A684-A27C4D598A70}"/>
    <cellStyle name="Standaard 4 2 6 7" xfId="1071" xr:uid="{78C46D65-AADC-4EA6-A3DA-EDEFF001E8D1}"/>
    <cellStyle name="Standaard 4 2 6 7 2" xfId="3616" xr:uid="{272C4FB1-A867-4687-8C8B-6B6F9EAD6365}"/>
    <cellStyle name="Standaard 4 2 6 7 2 2" xfId="8917" xr:uid="{6DD4FB06-E7D5-468B-92BF-DE27E7648E75}"/>
    <cellStyle name="Standaard 4 2 6 7 2 2 2" xfId="19106" xr:uid="{497F3B2E-F597-45B8-9681-DA4B8BD14370}"/>
    <cellStyle name="Standaard 4 2 6 7 2 2 2 2" xfId="39475" xr:uid="{91D082D3-04A8-4643-B5B1-0D583DC533EE}"/>
    <cellStyle name="Standaard 4 2 6 7 2 2 3" xfId="29291" xr:uid="{7B326454-2F56-4CE0-AFC2-15F803ACF9E6}"/>
    <cellStyle name="Standaard 4 2 6 7 2 3" xfId="13794" xr:uid="{6B854FC9-133C-4CB2-8697-58499C7EB324}"/>
    <cellStyle name="Standaard 4 2 6 7 2 3 2" xfId="34163" xr:uid="{C6358E4A-2001-4606-8273-8920C2D4C3FB}"/>
    <cellStyle name="Standaard 4 2 6 7 2 4" xfId="23979" xr:uid="{08EBFA7E-0468-416F-B334-A6A420A00DA1}"/>
    <cellStyle name="Standaard 4 2 6 7 3" xfId="8916" xr:uid="{D8B554B1-FD47-454B-9A5F-8ADD470117D3}"/>
    <cellStyle name="Standaard 4 2 6 7 3 2" xfId="19105" xr:uid="{CC226161-8350-403C-8F16-4E48FD3784B5}"/>
    <cellStyle name="Standaard 4 2 6 7 3 2 2" xfId="39474" xr:uid="{F2C54EBD-D7F1-4159-956A-214B6D3C3213}"/>
    <cellStyle name="Standaard 4 2 6 7 3 3" xfId="29290" xr:uid="{2645B543-7369-44FE-811D-A0E4B5AA0751}"/>
    <cellStyle name="Standaard 4 2 6 7 4" xfId="11251" xr:uid="{4E3749E6-2131-4CC2-943B-C3844BE89C0E}"/>
    <cellStyle name="Standaard 4 2 6 7 4 2" xfId="31620" xr:uid="{C6665441-949F-402D-BCF3-821F53A55220}"/>
    <cellStyle name="Standaard 4 2 6 7 5" xfId="21436" xr:uid="{60E09ED7-9852-4F8C-95F0-AEA3380A9D31}"/>
    <cellStyle name="Standaard 4 2 6 8" xfId="1918" xr:uid="{B617B999-4161-436F-BCEC-12958A61F681}"/>
    <cellStyle name="Standaard 4 2 6 8 2" xfId="4463" xr:uid="{061F5A9E-7CE4-4851-8F0E-2329CB54F3AB}"/>
    <cellStyle name="Standaard 4 2 6 8 2 2" xfId="8919" xr:uid="{333429E5-C53D-4E4D-B41A-5DA1B7C8DFEB}"/>
    <cellStyle name="Standaard 4 2 6 8 2 2 2" xfId="19108" xr:uid="{3CF358C5-E14D-4AE8-884F-95BA1B8FF936}"/>
    <cellStyle name="Standaard 4 2 6 8 2 2 2 2" xfId="39477" xr:uid="{768D6AB2-D0D9-4BDF-9EE7-00AB8B8769D1}"/>
    <cellStyle name="Standaard 4 2 6 8 2 2 3" xfId="29293" xr:uid="{4F54E0B6-2757-4860-99D7-C1779EF38A6B}"/>
    <cellStyle name="Standaard 4 2 6 8 2 3" xfId="14641" xr:uid="{3AEC5787-5688-486F-9B94-5B32CBCEC8DD}"/>
    <cellStyle name="Standaard 4 2 6 8 2 3 2" xfId="35010" xr:uid="{AD772C90-0B96-419D-92C6-9D0C5FB7AB7D}"/>
    <cellStyle name="Standaard 4 2 6 8 2 4" xfId="24826" xr:uid="{18F82FF0-9E8B-43E7-A63C-72FC07FDC0A5}"/>
    <cellStyle name="Standaard 4 2 6 8 3" xfId="8918" xr:uid="{F43F1F5A-96C8-4CD1-967D-AFC66EDAF7A4}"/>
    <cellStyle name="Standaard 4 2 6 8 3 2" xfId="19107" xr:uid="{4BD04EA2-F862-430E-94D4-8667B50DDAF5}"/>
    <cellStyle name="Standaard 4 2 6 8 3 2 2" xfId="39476" xr:uid="{AEBB78D0-1A3A-49E3-8960-DCC880110062}"/>
    <cellStyle name="Standaard 4 2 6 8 3 3" xfId="29292" xr:uid="{7610390D-6D6F-45C2-8A83-FE82631FEF82}"/>
    <cellStyle name="Standaard 4 2 6 8 4" xfId="12098" xr:uid="{2B7872DB-0389-48AE-A09E-A55F515D1BFF}"/>
    <cellStyle name="Standaard 4 2 6 8 4 2" xfId="32467" xr:uid="{055F7B60-2FA0-4AE2-A86E-E150415ADC98}"/>
    <cellStyle name="Standaard 4 2 6 8 5" xfId="22283" xr:uid="{C33D32F3-8F6F-4810-A377-7EC3C889D0E7}"/>
    <cellStyle name="Standaard 4 2 6 9" xfId="2768" xr:uid="{67E2BB7F-D1C5-4F1F-82AA-5159B6FADE5B}"/>
    <cellStyle name="Standaard 4 2 6 9 2" xfId="8920" xr:uid="{D46D7559-06C7-4DBA-B724-E692A48AB533}"/>
    <cellStyle name="Standaard 4 2 6 9 2 2" xfId="19109" xr:uid="{EC022060-92C1-4534-85F6-7ECD01E34B32}"/>
    <cellStyle name="Standaard 4 2 6 9 2 2 2" xfId="39478" xr:uid="{A7F1586F-7FDD-437D-B8D3-85F2631A6024}"/>
    <cellStyle name="Standaard 4 2 6 9 2 3" xfId="29294" xr:uid="{0C2C33DD-A0B1-4058-B30C-4B92B37CAB9B}"/>
    <cellStyle name="Standaard 4 2 6 9 3" xfId="12946" xr:uid="{9C3F2288-80B2-4A95-AC7D-5235F189F062}"/>
    <cellStyle name="Standaard 4 2 6 9 3 2" xfId="33315" xr:uid="{B4F648F7-BE12-4F1E-A84D-F42E62C0C892}"/>
    <cellStyle name="Standaard 4 2 6 9 4" xfId="23131" xr:uid="{B3D490CA-38F1-450C-B857-443ECD4731E1}"/>
    <cellStyle name="Standaard 4 2 7" xfId="118" xr:uid="{DC3E4835-134E-4F0E-AA49-A34E29AC6AA7}"/>
    <cellStyle name="Standaard 4 2 7 10" xfId="20621" xr:uid="{A433F015-F62C-43F9-873E-CBA4AC956EA4}"/>
    <cellStyle name="Standaard 4 2 7 2" xfId="254" xr:uid="{790A4071-FC1D-499B-B8A3-B56B986289B9}"/>
    <cellStyle name="Standaard 4 2 7 2 2" xfId="812" xr:uid="{293B4EBC-C27B-4B58-8F8B-2F45A339E13A}"/>
    <cellStyle name="Standaard 4 2 7 2 2 2" xfId="1662" xr:uid="{D8FF8498-5305-44BB-8A31-03A662E3A133}"/>
    <cellStyle name="Standaard 4 2 7 2 2 2 2" xfId="4207" xr:uid="{AE679CFE-2155-4F2C-A9DE-BB75C4B8CBBB}"/>
    <cellStyle name="Standaard 4 2 7 2 2 2 2 2" xfId="8925" xr:uid="{2B5CBB62-9F94-4169-952D-4427FA179CA8}"/>
    <cellStyle name="Standaard 4 2 7 2 2 2 2 2 2" xfId="19114" xr:uid="{F61A882B-1351-444F-A9AE-C3EF193DB324}"/>
    <cellStyle name="Standaard 4 2 7 2 2 2 2 2 2 2" xfId="39483" xr:uid="{4E59D871-41A4-4BCF-AF9E-9CAAA735A062}"/>
    <cellStyle name="Standaard 4 2 7 2 2 2 2 2 3" xfId="29299" xr:uid="{484F7877-637E-4171-ABED-7049FEED312D}"/>
    <cellStyle name="Standaard 4 2 7 2 2 2 2 3" xfId="14385" xr:uid="{74CC20F0-B825-4C51-BFE6-B672AFA04DC9}"/>
    <cellStyle name="Standaard 4 2 7 2 2 2 2 3 2" xfId="34754" xr:uid="{404D602A-34E9-4882-A998-50E1B906FA86}"/>
    <cellStyle name="Standaard 4 2 7 2 2 2 2 4" xfId="24570" xr:uid="{446DEF95-3CC3-4B89-B704-9528F52AE91E}"/>
    <cellStyle name="Standaard 4 2 7 2 2 2 3" xfId="8924" xr:uid="{6C5E8359-FF2E-4B4E-AE06-3FC9A07AC17A}"/>
    <cellStyle name="Standaard 4 2 7 2 2 2 3 2" xfId="19113" xr:uid="{B12E5AA9-E832-4F69-9C90-3EE4598F2052}"/>
    <cellStyle name="Standaard 4 2 7 2 2 2 3 2 2" xfId="39482" xr:uid="{CFCDBC37-D55B-4A0D-BE67-0426A5A1918A}"/>
    <cellStyle name="Standaard 4 2 7 2 2 2 3 3" xfId="29298" xr:uid="{578F9B34-BBDC-4DF5-A5A8-7EAF446F1410}"/>
    <cellStyle name="Standaard 4 2 7 2 2 2 4" xfId="11842" xr:uid="{149B9AAE-B1EF-488E-8D0B-800A99F27F0D}"/>
    <cellStyle name="Standaard 4 2 7 2 2 2 4 2" xfId="32211" xr:uid="{36B29AEB-1BC2-47BF-9242-C7D648B9D841}"/>
    <cellStyle name="Standaard 4 2 7 2 2 2 5" xfId="22027" xr:uid="{C538E1BA-95D3-44DF-890D-D0CC9A6A3E51}"/>
    <cellStyle name="Standaard 4 2 7 2 2 3" xfId="2509" xr:uid="{236B8B51-5710-4BCA-BF55-6986FA19C642}"/>
    <cellStyle name="Standaard 4 2 7 2 2 3 2" xfId="5054" xr:uid="{2AD2FC52-2303-42FC-B8F9-AB2CC00EF684}"/>
    <cellStyle name="Standaard 4 2 7 2 2 3 2 2" xfId="8927" xr:uid="{B2590D19-F01C-4129-928B-031EB0959638}"/>
    <cellStyle name="Standaard 4 2 7 2 2 3 2 2 2" xfId="19116" xr:uid="{88222B68-ACC6-4AF7-9E34-E35E2DA183A1}"/>
    <cellStyle name="Standaard 4 2 7 2 2 3 2 2 2 2" xfId="39485" xr:uid="{68727681-99C6-4CB2-B0AA-AF01E2A280DE}"/>
    <cellStyle name="Standaard 4 2 7 2 2 3 2 2 3" xfId="29301" xr:uid="{B7152832-C696-4CDC-9BB0-E80DD4DCB820}"/>
    <cellStyle name="Standaard 4 2 7 2 2 3 2 3" xfId="15232" xr:uid="{A7CF7004-90D8-4E53-9339-7F27D0671484}"/>
    <cellStyle name="Standaard 4 2 7 2 2 3 2 3 2" xfId="35601" xr:uid="{69AE82B8-ACDA-4813-ADCF-48F88139033D}"/>
    <cellStyle name="Standaard 4 2 7 2 2 3 2 4" xfId="25417" xr:uid="{E7C5550C-3E53-4496-9178-6B7E76A71230}"/>
    <cellStyle name="Standaard 4 2 7 2 2 3 3" xfId="8926" xr:uid="{5DE7FA2A-A3AD-4E8E-A793-657222296581}"/>
    <cellStyle name="Standaard 4 2 7 2 2 3 3 2" xfId="19115" xr:uid="{96635D3E-1D80-4E6E-A887-24728E0E2281}"/>
    <cellStyle name="Standaard 4 2 7 2 2 3 3 2 2" xfId="39484" xr:uid="{4D65849D-152D-443C-8743-975CE4CBE5D7}"/>
    <cellStyle name="Standaard 4 2 7 2 2 3 3 3" xfId="29300" xr:uid="{E30B20D2-B2F6-4C55-AAAC-DF4584E450F9}"/>
    <cellStyle name="Standaard 4 2 7 2 2 3 4" xfId="12689" xr:uid="{372845D5-B16B-4EE2-A825-8B8B3504B422}"/>
    <cellStyle name="Standaard 4 2 7 2 2 3 4 2" xfId="33058" xr:uid="{F3943004-3D65-461D-B292-6923BAA800D4}"/>
    <cellStyle name="Standaard 4 2 7 2 2 3 5" xfId="22874" xr:uid="{CA81869B-AE8A-4BA5-BBFF-0F760E5568D3}"/>
    <cellStyle name="Standaard 4 2 7 2 2 4" xfId="3359" xr:uid="{DFC0C0A0-E329-4182-98F1-432C06E1675A}"/>
    <cellStyle name="Standaard 4 2 7 2 2 4 2" xfId="8928" xr:uid="{BB9AF382-D10D-407B-BA0C-7A68F6795212}"/>
    <cellStyle name="Standaard 4 2 7 2 2 4 2 2" xfId="19117" xr:uid="{39CC345B-8B37-42A9-8E23-E86AA36A349E}"/>
    <cellStyle name="Standaard 4 2 7 2 2 4 2 2 2" xfId="39486" xr:uid="{A4D041D1-FA56-479F-AA00-0712182FF640}"/>
    <cellStyle name="Standaard 4 2 7 2 2 4 2 3" xfId="29302" xr:uid="{F6EEF2C6-15D9-44C2-B243-B8FD9D949AE1}"/>
    <cellStyle name="Standaard 4 2 7 2 2 4 3" xfId="13537" xr:uid="{ABD93DB7-5D42-4D21-9A2F-112C97C5B723}"/>
    <cellStyle name="Standaard 4 2 7 2 2 4 3 2" xfId="33906" xr:uid="{6C1EAE0F-D7B0-41E2-B1D3-426503176F7F}"/>
    <cellStyle name="Standaard 4 2 7 2 2 4 4" xfId="23722" xr:uid="{61785ADB-D9EB-47A8-9F7B-BB80960F0DE4}"/>
    <cellStyle name="Standaard 4 2 7 2 2 5" xfId="8923" xr:uid="{B2D5ED3A-6D75-4ECE-A6AA-EE54A1C298F4}"/>
    <cellStyle name="Standaard 4 2 7 2 2 5 2" xfId="19112" xr:uid="{5F389C54-0066-4CA5-AF40-30342D8C63F9}"/>
    <cellStyle name="Standaard 4 2 7 2 2 5 2 2" xfId="39481" xr:uid="{9897B755-D0D6-435A-A8B4-FEAE53FB0789}"/>
    <cellStyle name="Standaard 4 2 7 2 2 5 3" xfId="29297" xr:uid="{1B453909-0189-4F18-8197-BCF691D7C5CD}"/>
    <cellStyle name="Standaard 4 2 7 2 2 6" xfId="10994" xr:uid="{5E5EBED1-324D-4AB0-ACB6-558BA0525679}"/>
    <cellStyle name="Standaard 4 2 7 2 2 6 2" xfId="31363" xr:uid="{4E98915E-53BA-4558-BAE1-A879A4273B6E}"/>
    <cellStyle name="Standaard 4 2 7 2 2 7" xfId="21179" xr:uid="{D5C4BBA4-6A21-484A-86C2-D2C376AF5B16}"/>
    <cellStyle name="Standaard 4 2 7 2 3" xfId="1238" xr:uid="{F4E6E605-5A3C-49FE-9C0C-186D114C4E44}"/>
    <cellStyle name="Standaard 4 2 7 2 3 2" xfId="3783" xr:uid="{73526C0F-B9AB-47B3-BDC0-518CBAA1D68D}"/>
    <cellStyle name="Standaard 4 2 7 2 3 2 2" xfId="8930" xr:uid="{29DA2EA8-9B01-4E8F-9FC1-6DA54C56D3EC}"/>
    <cellStyle name="Standaard 4 2 7 2 3 2 2 2" xfId="19119" xr:uid="{3EA4DE4F-9278-4AA1-A37D-46FBD2933758}"/>
    <cellStyle name="Standaard 4 2 7 2 3 2 2 2 2" xfId="39488" xr:uid="{9DD9532A-5936-488D-BB03-6038BABAF3C3}"/>
    <cellStyle name="Standaard 4 2 7 2 3 2 2 3" xfId="29304" xr:uid="{9B02FC58-930A-48F0-BD24-8C25E005204F}"/>
    <cellStyle name="Standaard 4 2 7 2 3 2 3" xfId="13961" xr:uid="{CD95EA9B-2AFD-48DA-97A3-3939909A3D6A}"/>
    <cellStyle name="Standaard 4 2 7 2 3 2 3 2" xfId="34330" xr:uid="{3031A3E2-8BE6-4CB7-B29E-654191B31D00}"/>
    <cellStyle name="Standaard 4 2 7 2 3 2 4" xfId="24146" xr:uid="{5378B5F0-472B-40FD-B22E-DD0E2121993C}"/>
    <cellStyle name="Standaard 4 2 7 2 3 3" xfId="8929" xr:uid="{7C1B5BD2-47EB-4CD8-9AC8-87B1201FD88E}"/>
    <cellStyle name="Standaard 4 2 7 2 3 3 2" xfId="19118" xr:uid="{B92164C1-8789-43BF-9270-6E436A087BFD}"/>
    <cellStyle name="Standaard 4 2 7 2 3 3 2 2" xfId="39487" xr:uid="{EB0C750F-4E62-4E3A-BAC0-6D8BEC25CE6C}"/>
    <cellStyle name="Standaard 4 2 7 2 3 3 3" xfId="29303" xr:uid="{3B977B18-2040-44AD-B4EB-C4F167A6562F}"/>
    <cellStyle name="Standaard 4 2 7 2 3 4" xfId="11418" xr:uid="{9EF35FB1-3E3B-44E3-A178-74E4A363B9C8}"/>
    <cellStyle name="Standaard 4 2 7 2 3 4 2" xfId="31787" xr:uid="{D9BB9565-C30B-469A-A3F4-A96163DC53E3}"/>
    <cellStyle name="Standaard 4 2 7 2 3 5" xfId="21603" xr:uid="{FEEDD080-77EC-466A-A7FB-86F506091CD9}"/>
    <cellStyle name="Standaard 4 2 7 2 4" xfId="2085" xr:uid="{87D61CD0-8B94-4F5D-AA5D-52516FBD7C87}"/>
    <cellStyle name="Standaard 4 2 7 2 4 2" xfId="4630" xr:uid="{DDC72C7D-DF59-4FC3-9BE8-CD87D36EF317}"/>
    <cellStyle name="Standaard 4 2 7 2 4 2 2" xfId="8932" xr:uid="{DDDC53EF-8D72-469F-9463-77E80EB2587F}"/>
    <cellStyle name="Standaard 4 2 7 2 4 2 2 2" xfId="19121" xr:uid="{8B369504-164D-4D0A-A1B8-8D9FFE01E37A}"/>
    <cellStyle name="Standaard 4 2 7 2 4 2 2 2 2" xfId="39490" xr:uid="{30C60CEC-4A21-4D31-87F1-A668496ABC74}"/>
    <cellStyle name="Standaard 4 2 7 2 4 2 2 3" xfId="29306" xr:uid="{133DC70F-C3DE-4ABC-9FCC-D800CEF3821F}"/>
    <cellStyle name="Standaard 4 2 7 2 4 2 3" xfId="14808" xr:uid="{2F5F5DC2-5C36-47FF-A414-F025225652C6}"/>
    <cellStyle name="Standaard 4 2 7 2 4 2 3 2" xfId="35177" xr:uid="{889C63C4-4685-432B-98D2-0F0E49D20795}"/>
    <cellStyle name="Standaard 4 2 7 2 4 2 4" xfId="24993" xr:uid="{59D947EB-38DC-4C60-9F8A-A2593BA0BBE2}"/>
    <cellStyle name="Standaard 4 2 7 2 4 3" xfId="8931" xr:uid="{02D4A79A-0E35-46F4-8B25-96BD3A6E0D61}"/>
    <cellStyle name="Standaard 4 2 7 2 4 3 2" xfId="19120" xr:uid="{948A4D92-D078-425B-8CAA-5EEEF38381CD}"/>
    <cellStyle name="Standaard 4 2 7 2 4 3 2 2" xfId="39489" xr:uid="{A35A2510-45E6-4C9B-8D8F-BF432A4EE14D}"/>
    <cellStyle name="Standaard 4 2 7 2 4 3 3" xfId="29305" xr:uid="{88218CF1-C1E1-4D9A-90FC-D3726F711540}"/>
    <cellStyle name="Standaard 4 2 7 2 4 4" xfId="12265" xr:uid="{CB44A594-F07D-4253-B9F3-8DE21410611C}"/>
    <cellStyle name="Standaard 4 2 7 2 4 4 2" xfId="32634" xr:uid="{DD531D02-4338-4817-AF80-2383E356C928}"/>
    <cellStyle name="Standaard 4 2 7 2 4 5" xfId="22450" xr:uid="{687C3CD3-D368-459F-8C65-465BFBD8FD26}"/>
    <cellStyle name="Standaard 4 2 7 2 5" xfId="2935" xr:uid="{5B354954-1F7B-441B-98F6-42D8CD354EBE}"/>
    <cellStyle name="Standaard 4 2 7 2 5 2" xfId="8933" xr:uid="{7E45A494-E1B7-4617-8202-928A8A6C2E61}"/>
    <cellStyle name="Standaard 4 2 7 2 5 2 2" xfId="19122" xr:uid="{12D4D959-549C-4E57-AAD9-F7B903F8C13F}"/>
    <cellStyle name="Standaard 4 2 7 2 5 2 2 2" xfId="39491" xr:uid="{C35C780B-0A72-41BF-83F9-2A92C342EA16}"/>
    <cellStyle name="Standaard 4 2 7 2 5 2 3" xfId="29307" xr:uid="{645DE183-1239-4E6B-A7A5-33AF38A0C9B9}"/>
    <cellStyle name="Standaard 4 2 7 2 5 3" xfId="13113" xr:uid="{C25A256C-B95B-460A-A2AE-7B72D3D20D92}"/>
    <cellStyle name="Standaard 4 2 7 2 5 3 2" xfId="33482" xr:uid="{CD57B1FA-939C-4A40-A088-2D49D507FEA3}"/>
    <cellStyle name="Standaard 4 2 7 2 5 4" xfId="23298" xr:uid="{C13464BA-FF93-4026-B8FF-772DB3A1F644}"/>
    <cellStyle name="Standaard 4 2 7 2 6" xfId="8922" xr:uid="{042FA657-328C-4D36-AB68-33813F90A2E9}"/>
    <cellStyle name="Standaard 4 2 7 2 6 2" xfId="19111" xr:uid="{0E899DA0-4B2E-41B5-A950-01496CC1EA55}"/>
    <cellStyle name="Standaard 4 2 7 2 6 2 2" xfId="39480" xr:uid="{D00CEBD9-C5B6-4148-9698-A43F61512F21}"/>
    <cellStyle name="Standaard 4 2 7 2 6 3" xfId="29296" xr:uid="{07607229-8890-48FC-B6BF-A0520F2C0AC3}"/>
    <cellStyle name="Standaard 4 2 7 2 7" xfId="10570" xr:uid="{616B4E58-D2DC-4CD2-9BFA-515782F45133}"/>
    <cellStyle name="Standaard 4 2 7 2 7 2" xfId="30939" xr:uid="{669CAF38-207C-40FC-A6E3-959CEB41C9AD}"/>
    <cellStyle name="Standaard 4 2 7 2 8" xfId="20755" xr:uid="{34B10D15-72B2-4B39-B913-107C97D66652}"/>
    <cellStyle name="Standaard 4 2 7 3" xfId="484" xr:uid="{151AAA02-84BD-42CA-B84B-83285340FB95}"/>
    <cellStyle name="Standaard 4 2 7 3 2" xfId="941" xr:uid="{D5168DCB-94E6-4375-8EA2-634F4A0C9896}"/>
    <cellStyle name="Standaard 4 2 7 3 2 2" xfId="1791" xr:uid="{12EC7FD1-77AE-438E-AD4D-BF559952E91E}"/>
    <cellStyle name="Standaard 4 2 7 3 2 2 2" xfId="4336" xr:uid="{814EFD37-D083-4ED1-9379-9AB085E2C8CA}"/>
    <cellStyle name="Standaard 4 2 7 3 2 2 2 2" xfId="8937" xr:uid="{5CA09504-C54B-48C1-B279-316A603F3267}"/>
    <cellStyle name="Standaard 4 2 7 3 2 2 2 2 2" xfId="19126" xr:uid="{99E0337F-C33E-4E03-8C20-87E310FED941}"/>
    <cellStyle name="Standaard 4 2 7 3 2 2 2 2 2 2" xfId="39495" xr:uid="{8162C4A2-0D70-4751-B816-91ED0EE35543}"/>
    <cellStyle name="Standaard 4 2 7 3 2 2 2 2 3" xfId="29311" xr:uid="{516E0559-E0C6-48E6-BED3-515F80630440}"/>
    <cellStyle name="Standaard 4 2 7 3 2 2 2 3" xfId="14514" xr:uid="{AFD4DC62-384A-422E-A3C0-A99B72074BC5}"/>
    <cellStyle name="Standaard 4 2 7 3 2 2 2 3 2" xfId="34883" xr:uid="{890D28B8-9368-4460-8BA5-368F5D3C2616}"/>
    <cellStyle name="Standaard 4 2 7 3 2 2 2 4" xfId="24699" xr:uid="{65E975B9-26ED-4F98-B63B-E17FCF5834B2}"/>
    <cellStyle name="Standaard 4 2 7 3 2 2 3" xfId="8936" xr:uid="{ADF6DB78-804D-4AAB-B016-806555D6DF27}"/>
    <cellStyle name="Standaard 4 2 7 3 2 2 3 2" xfId="19125" xr:uid="{6D55E7DE-B0C1-492F-A02E-D62E9548AAA4}"/>
    <cellStyle name="Standaard 4 2 7 3 2 2 3 2 2" xfId="39494" xr:uid="{53AF3343-C72D-445E-AF26-9A4069B02A9C}"/>
    <cellStyle name="Standaard 4 2 7 3 2 2 3 3" xfId="29310" xr:uid="{CF873242-87F4-4279-9C46-2565C638CF6A}"/>
    <cellStyle name="Standaard 4 2 7 3 2 2 4" xfId="11971" xr:uid="{5DFD579A-B664-48EF-9B9A-F315648323BB}"/>
    <cellStyle name="Standaard 4 2 7 3 2 2 4 2" xfId="32340" xr:uid="{EE0C7BA7-AF89-40A6-B67E-A185ACDEE798}"/>
    <cellStyle name="Standaard 4 2 7 3 2 2 5" xfId="22156" xr:uid="{0752EB4F-141F-425C-BB15-370540CABF05}"/>
    <cellStyle name="Standaard 4 2 7 3 2 3" xfId="2638" xr:uid="{CED9B898-6641-4294-8E40-565D71531046}"/>
    <cellStyle name="Standaard 4 2 7 3 2 3 2" xfId="5183" xr:uid="{9CBBAE59-102F-43B5-B0F3-5CC7F324CDC3}"/>
    <cellStyle name="Standaard 4 2 7 3 2 3 2 2" xfId="8939" xr:uid="{36DC2AFE-044D-4BEE-A00A-898BDEF3F34B}"/>
    <cellStyle name="Standaard 4 2 7 3 2 3 2 2 2" xfId="19128" xr:uid="{668D1D3C-B778-41BB-9504-8A2D47C6F309}"/>
    <cellStyle name="Standaard 4 2 7 3 2 3 2 2 2 2" xfId="39497" xr:uid="{9A5B2831-ADAE-4304-AF19-EB18AA03BC95}"/>
    <cellStyle name="Standaard 4 2 7 3 2 3 2 2 3" xfId="29313" xr:uid="{0E2D8587-D1F4-4191-BA66-D295DDA01B18}"/>
    <cellStyle name="Standaard 4 2 7 3 2 3 2 3" xfId="15361" xr:uid="{97EAAE68-FB77-44DD-B47A-FC96D54D9428}"/>
    <cellStyle name="Standaard 4 2 7 3 2 3 2 3 2" xfId="35730" xr:uid="{E771F19D-26FB-4A7F-9847-6C67ABE16D5B}"/>
    <cellStyle name="Standaard 4 2 7 3 2 3 2 4" xfId="25546" xr:uid="{AFCAB086-3906-4D6F-AB2F-2DE84993D601}"/>
    <cellStyle name="Standaard 4 2 7 3 2 3 3" xfId="8938" xr:uid="{F727066C-DD2E-4252-892B-2F18932DABA4}"/>
    <cellStyle name="Standaard 4 2 7 3 2 3 3 2" xfId="19127" xr:uid="{B174E605-DEB6-4AF0-9069-0A78512E085D}"/>
    <cellStyle name="Standaard 4 2 7 3 2 3 3 2 2" xfId="39496" xr:uid="{E442A9B8-E4D4-4CBA-838B-1161CB67428C}"/>
    <cellStyle name="Standaard 4 2 7 3 2 3 3 3" xfId="29312" xr:uid="{063C6B7F-6750-4D80-AFE2-2E28B24287C3}"/>
    <cellStyle name="Standaard 4 2 7 3 2 3 4" xfId="12818" xr:uid="{9521AC3D-25B8-463C-B5AF-3F8B407F387D}"/>
    <cellStyle name="Standaard 4 2 7 3 2 3 4 2" xfId="33187" xr:uid="{8C4E19A7-7A47-4316-A33B-B2BA8D5B9EFC}"/>
    <cellStyle name="Standaard 4 2 7 3 2 3 5" xfId="23003" xr:uid="{13D53B56-50B4-4AE1-800E-D7629FE2F015}"/>
    <cellStyle name="Standaard 4 2 7 3 2 4" xfId="3488" xr:uid="{394CD923-4539-47AA-83A8-6BB991328A1F}"/>
    <cellStyle name="Standaard 4 2 7 3 2 4 2" xfId="8940" xr:uid="{1429977E-6A98-49A7-98B4-8E5E14B081D6}"/>
    <cellStyle name="Standaard 4 2 7 3 2 4 2 2" xfId="19129" xr:uid="{DE73D0FF-BF73-4D26-BF1F-814C0AE1DD3A}"/>
    <cellStyle name="Standaard 4 2 7 3 2 4 2 2 2" xfId="39498" xr:uid="{C1AB1783-97F4-4EA0-8531-388F589BC6DD}"/>
    <cellStyle name="Standaard 4 2 7 3 2 4 2 3" xfId="29314" xr:uid="{B359212F-2975-4580-A35C-633CE9C7AD8A}"/>
    <cellStyle name="Standaard 4 2 7 3 2 4 3" xfId="13666" xr:uid="{2F59D898-EA98-4EE4-8049-05AA063927F5}"/>
    <cellStyle name="Standaard 4 2 7 3 2 4 3 2" xfId="34035" xr:uid="{7ADEA014-9A55-40AE-BC51-A1AE72764E41}"/>
    <cellStyle name="Standaard 4 2 7 3 2 4 4" xfId="23851" xr:uid="{E16EAF3D-B6EC-44A1-BDAD-0F91F27E208C}"/>
    <cellStyle name="Standaard 4 2 7 3 2 5" xfId="8935" xr:uid="{481819B6-229D-423B-8F62-D0C2E91DF7B1}"/>
    <cellStyle name="Standaard 4 2 7 3 2 5 2" xfId="19124" xr:uid="{2DD5B10B-5A43-43F5-BD31-AC80239E0EC9}"/>
    <cellStyle name="Standaard 4 2 7 3 2 5 2 2" xfId="39493" xr:uid="{65EC6379-F680-496A-B334-310A7D8D2160}"/>
    <cellStyle name="Standaard 4 2 7 3 2 5 3" xfId="29309" xr:uid="{B17E6789-0765-4E60-8064-8C1EE91B0AC5}"/>
    <cellStyle name="Standaard 4 2 7 3 2 6" xfId="11123" xr:uid="{59586E4D-9FBB-4B1A-A9B1-C78A7003EA40}"/>
    <cellStyle name="Standaard 4 2 7 3 2 6 2" xfId="31492" xr:uid="{8AE26C8C-866A-4C0D-870F-C9176B718D73}"/>
    <cellStyle name="Standaard 4 2 7 3 2 7" xfId="21308" xr:uid="{B0CA0DC3-019B-4DB1-94AC-21D6EB672827}"/>
    <cellStyle name="Standaard 4 2 7 3 3" xfId="1367" xr:uid="{378E23C8-5D62-4E67-9D58-24D1CCA094FD}"/>
    <cellStyle name="Standaard 4 2 7 3 3 2" xfId="3912" xr:uid="{E0462243-2C52-4182-8D00-08E108B8B6CD}"/>
    <cellStyle name="Standaard 4 2 7 3 3 2 2" xfId="8942" xr:uid="{FCA6D46E-32E8-4EA5-97FC-5E8FCF102466}"/>
    <cellStyle name="Standaard 4 2 7 3 3 2 2 2" xfId="19131" xr:uid="{707706AD-8780-4B0D-A7DF-122CE6095836}"/>
    <cellStyle name="Standaard 4 2 7 3 3 2 2 2 2" xfId="39500" xr:uid="{4F7F44F5-A016-4E35-AFA3-324AF2539DB1}"/>
    <cellStyle name="Standaard 4 2 7 3 3 2 2 3" xfId="29316" xr:uid="{2A1AB7E8-3D14-4ECC-8FF4-CB0B7BC33CF9}"/>
    <cellStyle name="Standaard 4 2 7 3 3 2 3" xfId="14090" xr:uid="{1A5FAE71-0A0A-4222-B2B7-2A2C69A8BEB5}"/>
    <cellStyle name="Standaard 4 2 7 3 3 2 3 2" xfId="34459" xr:uid="{6AC70635-A0A2-4C2A-BD00-77A98665C6DF}"/>
    <cellStyle name="Standaard 4 2 7 3 3 2 4" xfId="24275" xr:uid="{057E9CDF-4FBC-499F-B24D-DA59D79C6269}"/>
    <cellStyle name="Standaard 4 2 7 3 3 3" xfId="8941" xr:uid="{595DBC52-295D-4D57-A9D3-8B5F893A0EA9}"/>
    <cellStyle name="Standaard 4 2 7 3 3 3 2" xfId="19130" xr:uid="{2FEC0445-A310-4E4A-9D9D-A193C398DC62}"/>
    <cellStyle name="Standaard 4 2 7 3 3 3 2 2" xfId="39499" xr:uid="{8E01DA1C-3018-415A-83E0-C89ABA5FE820}"/>
    <cellStyle name="Standaard 4 2 7 3 3 3 3" xfId="29315" xr:uid="{CF029D25-9FD0-4493-A222-C42C7E9863E3}"/>
    <cellStyle name="Standaard 4 2 7 3 3 4" xfId="11547" xr:uid="{8C3A78E4-9F0C-4DC5-9B93-06D365C276EA}"/>
    <cellStyle name="Standaard 4 2 7 3 3 4 2" xfId="31916" xr:uid="{5FCEFE45-AAA0-4A2A-8D05-F02F62C24EEE}"/>
    <cellStyle name="Standaard 4 2 7 3 3 5" xfId="21732" xr:uid="{A318BDE3-5AB0-42B9-8BA8-C534D132EC27}"/>
    <cellStyle name="Standaard 4 2 7 3 4" xfId="2214" xr:uid="{E33A71E9-7795-4101-83CA-195AC2240673}"/>
    <cellStyle name="Standaard 4 2 7 3 4 2" xfId="4759" xr:uid="{D4724508-6C31-4304-B58B-3B7E3C28721A}"/>
    <cellStyle name="Standaard 4 2 7 3 4 2 2" xfId="8944" xr:uid="{FBB267B5-E4FD-4C7E-8BF7-138D16077C97}"/>
    <cellStyle name="Standaard 4 2 7 3 4 2 2 2" xfId="19133" xr:uid="{836124E2-4EA8-42E2-806D-4D8DDC236EFF}"/>
    <cellStyle name="Standaard 4 2 7 3 4 2 2 2 2" xfId="39502" xr:uid="{7DB270A9-67BC-43B5-A6FB-E15C570FC49D}"/>
    <cellStyle name="Standaard 4 2 7 3 4 2 2 3" xfId="29318" xr:uid="{DA27261B-859B-43BB-9ADF-0C642210D3F0}"/>
    <cellStyle name="Standaard 4 2 7 3 4 2 3" xfId="14937" xr:uid="{B17BCF78-A391-4268-9DC3-BB2D144E1E22}"/>
    <cellStyle name="Standaard 4 2 7 3 4 2 3 2" xfId="35306" xr:uid="{68EE87A5-232F-4B96-B5BC-2DCA36E5B340}"/>
    <cellStyle name="Standaard 4 2 7 3 4 2 4" xfId="25122" xr:uid="{39EE22F8-B684-48C9-996F-F5348C35AA1A}"/>
    <cellStyle name="Standaard 4 2 7 3 4 3" xfId="8943" xr:uid="{133BA153-5209-4AFA-B115-298058FB03E4}"/>
    <cellStyle name="Standaard 4 2 7 3 4 3 2" xfId="19132" xr:uid="{E8D18223-FD70-4C34-B04B-287C5506B69F}"/>
    <cellStyle name="Standaard 4 2 7 3 4 3 2 2" xfId="39501" xr:uid="{1DC69924-8BA7-49B0-8E87-3480B828E62E}"/>
    <cellStyle name="Standaard 4 2 7 3 4 3 3" xfId="29317" xr:uid="{A5CB789B-3965-4DBB-888E-8F380EE6871A}"/>
    <cellStyle name="Standaard 4 2 7 3 4 4" xfId="12394" xr:uid="{D9C84AF7-89F4-4FB7-9B66-C235C6462DBC}"/>
    <cellStyle name="Standaard 4 2 7 3 4 4 2" xfId="32763" xr:uid="{20B462E3-3136-489C-8B3D-807A236FD2B6}"/>
    <cellStyle name="Standaard 4 2 7 3 4 5" xfId="22579" xr:uid="{256BBD45-D8FF-49BB-8C57-A2E1252A7C8F}"/>
    <cellStyle name="Standaard 4 2 7 3 5" xfId="3064" xr:uid="{9E723E9B-55D2-4546-8298-A0F49B072095}"/>
    <cellStyle name="Standaard 4 2 7 3 5 2" xfId="8945" xr:uid="{FB4EE105-537E-4589-976A-F87005787294}"/>
    <cellStyle name="Standaard 4 2 7 3 5 2 2" xfId="19134" xr:uid="{040AF6D2-CD0D-4B77-AAD2-2192B63D7003}"/>
    <cellStyle name="Standaard 4 2 7 3 5 2 2 2" xfId="39503" xr:uid="{CE8F1C2C-731F-4B5C-8ABC-5238BE5C31A8}"/>
    <cellStyle name="Standaard 4 2 7 3 5 2 3" xfId="29319" xr:uid="{ED997F9A-3854-4B91-B99A-DC8814CDA383}"/>
    <cellStyle name="Standaard 4 2 7 3 5 3" xfId="13242" xr:uid="{421CF8E5-DC71-4781-8ED7-B157A3748A17}"/>
    <cellStyle name="Standaard 4 2 7 3 5 3 2" xfId="33611" xr:uid="{51AAD155-1722-43B0-9DAC-77BED3EA0905}"/>
    <cellStyle name="Standaard 4 2 7 3 5 4" xfId="23427" xr:uid="{54A8B40C-2D81-48BE-95E2-FB7ACE60905C}"/>
    <cellStyle name="Standaard 4 2 7 3 6" xfId="8934" xr:uid="{E44DBB91-E9C5-408A-BA95-0A6E6D08BF97}"/>
    <cellStyle name="Standaard 4 2 7 3 6 2" xfId="19123" xr:uid="{55F1222E-EBA0-4244-A179-FBC7B3DA4402}"/>
    <cellStyle name="Standaard 4 2 7 3 6 2 2" xfId="39492" xr:uid="{708F9890-47E4-4068-B89A-F303AA351F1E}"/>
    <cellStyle name="Standaard 4 2 7 3 6 3" xfId="29308" xr:uid="{1B266E45-5F46-4A0C-991E-92434983BD95}"/>
    <cellStyle name="Standaard 4 2 7 3 7" xfId="10699" xr:uid="{4D4848C3-9E9B-4CAD-8DE6-7627866DE038}"/>
    <cellStyle name="Standaard 4 2 7 3 7 2" xfId="31068" xr:uid="{D1338105-53E3-4644-887C-D83A2E12CAAC}"/>
    <cellStyle name="Standaard 4 2 7 3 8" xfId="20884" xr:uid="{D2D78CB1-0169-403C-8075-9010830C622A}"/>
    <cellStyle name="Standaard 4 2 7 4" xfId="678" xr:uid="{361C7653-386C-4B5A-8119-45006C4A3634}"/>
    <cellStyle name="Standaard 4 2 7 4 2" xfId="1528" xr:uid="{D8B5B2A4-ADC3-4073-9F6C-496A3E0503F8}"/>
    <cellStyle name="Standaard 4 2 7 4 2 2" xfId="4073" xr:uid="{07557B27-A4CA-46DE-B0BA-7FDCBAFFC4FE}"/>
    <cellStyle name="Standaard 4 2 7 4 2 2 2" xfId="8948" xr:uid="{3057472A-BF9D-49DB-A855-3B1F04C4AEFC}"/>
    <cellStyle name="Standaard 4 2 7 4 2 2 2 2" xfId="19137" xr:uid="{DA3DF730-20F9-4CFA-A80D-1D7AC379C82D}"/>
    <cellStyle name="Standaard 4 2 7 4 2 2 2 2 2" xfId="39506" xr:uid="{90E05E9D-4FD6-4EDA-8EF8-F14CFDF7A7C6}"/>
    <cellStyle name="Standaard 4 2 7 4 2 2 2 3" xfId="29322" xr:uid="{FDD50323-438C-418A-AB11-D71ACA05D0A0}"/>
    <cellStyle name="Standaard 4 2 7 4 2 2 3" xfId="14251" xr:uid="{E8D64346-DBB5-4314-BD90-325BBEC1C8A8}"/>
    <cellStyle name="Standaard 4 2 7 4 2 2 3 2" xfId="34620" xr:uid="{71E4BF73-0D85-43D5-83D3-579E69688090}"/>
    <cellStyle name="Standaard 4 2 7 4 2 2 4" xfId="24436" xr:uid="{75213987-DCF7-4ABA-8AD7-38ED4C44BFB4}"/>
    <cellStyle name="Standaard 4 2 7 4 2 3" xfId="8947" xr:uid="{57708784-973E-4E33-A978-2850F409338F}"/>
    <cellStyle name="Standaard 4 2 7 4 2 3 2" xfId="19136" xr:uid="{AFFE23E2-95B5-402E-8D31-B524CE06CC78}"/>
    <cellStyle name="Standaard 4 2 7 4 2 3 2 2" xfId="39505" xr:uid="{09E2DBE3-E0E9-452C-BA5D-152884E0C2F9}"/>
    <cellStyle name="Standaard 4 2 7 4 2 3 3" xfId="29321" xr:uid="{6E17D2AC-C816-471D-93ED-E6240D82881A}"/>
    <cellStyle name="Standaard 4 2 7 4 2 4" xfId="11708" xr:uid="{EBDAFB16-E918-4405-955E-E095DE2CCEED}"/>
    <cellStyle name="Standaard 4 2 7 4 2 4 2" xfId="32077" xr:uid="{400B06D2-156B-42A2-8D58-79D586407915}"/>
    <cellStyle name="Standaard 4 2 7 4 2 5" xfId="21893" xr:uid="{E931B10B-4903-4039-B886-83880DF86341}"/>
    <cellStyle name="Standaard 4 2 7 4 3" xfId="2375" xr:uid="{3C57CCF4-D21E-4497-A448-83100983551B}"/>
    <cellStyle name="Standaard 4 2 7 4 3 2" xfId="4920" xr:uid="{E5BFBED7-EF67-444B-8DF6-207D16C3C3C2}"/>
    <cellStyle name="Standaard 4 2 7 4 3 2 2" xfId="8950" xr:uid="{D8D0614A-750D-4651-8F5B-2C5807544A28}"/>
    <cellStyle name="Standaard 4 2 7 4 3 2 2 2" xfId="19139" xr:uid="{E3504B6E-FCD6-4139-B378-96208166B678}"/>
    <cellStyle name="Standaard 4 2 7 4 3 2 2 2 2" xfId="39508" xr:uid="{775B6E9B-BF1A-41D9-B8B2-E956C4A1E7E9}"/>
    <cellStyle name="Standaard 4 2 7 4 3 2 2 3" xfId="29324" xr:uid="{9333590C-A84D-414D-B1C0-D088253B5619}"/>
    <cellStyle name="Standaard 4 2 7 4 3 2 3" xfId="15098" xr:uid="{95CB148F-B76B-42F5-BD30-D92D18B97785}"/>
    <cellStyle name="Standaard 4 2 7 4 3 2 3 2" xfId="35467" xr:uid="{C05A8FD1-8859-4AC1-84F2-2094624D144F}"/>
    <cellStyle name="Standaard 4 2 7 4 3 2 4" xfId="25283" xr:uid="{DB1CA3D4-0E39-4954-90AC-54EA9DB448BD}"/>
    <cellStyle name="Standaard 4 2 7 4 3 3" xfId="8949" xr:uid="{6322FC0C-75A3-4F59-B2FA-7573C5DF388A}"/>
    <cellStyle name="Standaard 4 2 7 4 3 3 2" xfId="19138" xr:uid="{EDCDC4E7-07A3-48FA-BA51-75CE6360D600}"/>
    <cellStyle name="Standaard 4 2 7 4 3 3 2 2" xfId="39507" xr:uid="{07DE475A-E3D9-446A-9D67-8ED1B77B1433}"/>
    <cellStyle name="Standaard 4 2 7 4 3 3 3" xfId="29323" xr:uid="{E85F5231-4338-498D-A036-1978D7B032A0}"/>
    <cellStyle name="Standaard 4 2 7 4 3 4" xfId="12555" xr:uid="{0EF11F3D-589F-432A-AC40-73D48184CCA5}"/>
    <cellStyle name="Standaard 4 2 7 4 3 4 2" xfId="32924" xr:uid="{8F1E4BCD-13C1-4BF9-A67F-CDE7A2721A70}"/>
    <cellStyle name="Standaard 4 2 7 4 3 5" xfId="22740" xr:uid="{8B5240BF-E402-4878-8671-C510353DBEAB}"/>
    <cellStyle name="Standaard 4 2 7 4 4" xfId="3225" xr:uid="{C2A42659-D3DA-4A6A-8280-4B5DB086877F}"/>
    <cellStyle name="Standaard 4 2 7 4 4 2" xfId="8951" xr:uid="{A17A48A1-DAFC-4E0C-82C8-450E1263752A}"/>
    <cellStyle name="Standaard 4 2 7 4 4 2 2" xfId="19140" xr:uid="{AF35F068-09C1-45D7-A6FD-5A233871E07E}"/>
    <cellStyle name="Standaard 4 2 7 4 4 2 2 2" xfId="39509" xr:uid="{6BC8F108-2362-4CFD-88DE-C81EBD377410}"/>
    <cellStyle name="Standaard 4 2 7 4 4 2 3" xfId="29325" xr:uid="{88009387-9D46-4317-9B67-871D73F16146}"/>
    <cellStyle name="Standaard 4 2 7 4 4 3" xfId="13403" xr:uid="{A19ED920-1DC2-4EA0-AC22-FE4F14450BDC}"/>
    <cellStyle name="Standaard 4 2 7 4 4 3 2" xfId="33772" xr:uid="{EC0A0BB3-8D85-4E9D-9C3D-24BBDEF91F42}"/>
    <cellStyle name="Standaard 4 2 7 4 4 4" xfId="23588" xr:uid="{D54FE222-848F-4795-84CE-30C5E77A4516}"/>
    <cellStyle name="Standaard 4 2 7 4 5" xfId="8946" xr:uid="{650298F6-954A-4F94-B871-E9C4EFC151D3}"/>
    <cellStyle name="Standaard 4 2 7 4 5 2" xfId="19135" xr:uid="{76284C0B-05DF-4E22-8E39-0F3A0EFF1786}"/>
    <cellStyle name="Standaard 4 2 7 4 5 2 2" xfId="39504" xr:uid="{FADC87F2-6D1A-4681-A503-BA24AC5D8E36}"/>
    <cellStyle name="Standaard 4 2 7 4 5 3" xfId="29320" xr:uid="{846366BA-70F6-4FA7-AAD3-154D8E6E2CED}"/>
    <cellStyle name="Standaard 4 2 7 4 6" xfId="10860" xr:uid="{62A9C558-C7F6-42C4-A1B1-FA4089F0575C}"/>
    <cellStyle name="Standaard 4 2 7 4 6 2" xfId="31229" xr:uid="{7B789EED-241C-4B8E-A174-D59C20A2BB2A}"/>
    <cellStyle name="Standaard 4 2 7 4 7" xfId="21045" xr:uid="{43C24272-44E2-45C2-986C-FE5FF3E1F4FD}"/>
    <cellStyle name="Standaard 4 2 7 5" xfId="1104" xr:uid="{E411B221-60EA-4F4A-B0D1-DDAC34B9EC7D}"/>
    <cellStyle name="Standaard 4 2 7 5 2" xfId="3649" xr:uid="{563655D1-4E24-43B7-90D4-E29A64EE0A7F}"/>
    <cellStyle name="Standaard 4 2 7 5 2 2" xfId="8953" xr:uid="{0D0D6F09-2588-4801-A9C0-D5F81D853F66}"/>
    <cellStyle name="Standaard 4 2 7 5 2 2 2" xfId="19142" xr:uid="{858C207F-5993-4D1A-BFFB-BAACCD0C1485}"/>
    <cellStyle name="Standaard 4 2 7 5 2 2 2 2" xfId="39511" xr:uid="{3C445BE7-3CC2-4DD9-B297-DA39CF046761}"/>
    <cellStyle name="Standaard 4 2 7 5 2 2 3" xfId="29327" xr:uid="{6FA4DE8C-36AA-46D6-9CFE-F32BDDC7B5A7}"/>
    <cellStyle name="Standaard 4 2 7 5 2 3" xfId="13827" xr:uid="{16A46914-3DB8-4061-B010-39E2B08F5EFE}"/>
    <cellStyle name="Standaard 4 2 7 5 2 3 2" xfId="34196" xr:uid="{D0C33B96-2874-4CD9-BE63-CE8DB21C5EB9}"/>
    <cellStyle name="Standaard 4 2 7 5 2 4" xfId="24012" xr:uid="{72FC7789-FDBE-450D-820B-CD8D8C7635B8}"/>
    <cellStyle name="Standaard 4 2 7 5 3" xfId="8952" xr:uid="{CF4E0DBB-BF96-4AB1-8391-9EAEECCC8FE2}"/>
    <cellStyle name="Standaard 4 2 7 5 3 2" xfId="19141" xr:uid="{B704D613-DC4C-4C4C-ABE2-84ABD7168DB8}"/>
    <cellStyle name="Standaard 4 2 7 5 3 2 2" xfId="39510" xr:uid="{8DD73948-A376-447A-8476-793DA627444B}"/>
    <cellStyle name="Standaard 4 2 7 5 3 3" xfId="29326" xr:uid="{A66103DD-00F6-422A-A809-5CA3A19F6DA4}"/>
    <cellStyle name="Standaard 4 2 7 5 4" xfId="11284" xr:uid="{FB9ADD86-900E-4BCD-ADE4-C2447E67B6DD}"/>
    <cellStyle name="Standaard 4 2 7 5 4 2" xfId="31653" xr:uid="{5B88CB11-701E-450C-A345-B13995DB3ECC}"/>
    <cellStyle name="Standaard 4 2 7 5 5" xfId="21469" xr:uid="{A82A542D-1374-4792-8710-BAF64A125724}"/>
    <cellStyle name="Standaard 4 2 7 6" xfId="1951" xr:uid="{DC508EF2-95AD-4A51-B695-13CE9A1A3324}"/>
    <cellStyle name="Standaard 4 2 7 6 2" xfId="4496" xr:uid="{ED25EC5A-9FF6-49FA-B32D-D6EE6D92CEA9}"/>
    <cellStyle name="Standaard 4 2 7 6 2 2" xfId="8955" xr:uid="{914480E3-3327-4153-A23A-56A05AD117A8}"/>
    <cellStyle name="Standaard 4 2 7 6 2 2 2" xfId="19144" xr:uid="{FF466A81-E5C2-425B-A7F8-B3B859DD961C}"/>
    <cellStyle name="Standaard 4 2 7 6 2 2 2 2" xfId="39513" xr:uid="{549CCCF4-5159-43E4-B77F-A38C4AA74FE5}"/>
    <cellStyle name="Standaard 4 2 7 6 2 2 3" xfId="29329" xr:uid="{D94C28BB-A2CC-423A-ABBB-7DE3DF86F520}"/>
    <cellStyle name="Standaard 4 2 7 6 2 3" xfId="14674" xr:uid="{B5AE5F7A-88D2-46FC-8B24-0BE8523EB24F}"/>
    <cellStyle name="Standaard 4 2 7 6 2 3 2" xfId="35043" xr:uid="{9022A3E2-A629-4FC1-8628-D9617A517177}"/>
    <cellStyle name="Standaard 4 2 7 6 2 4" xfId="24859" xr:uid="{76F63DF1-B79D-44BC-8CCF-EF7C7C6140CA}"/>
    <cellStyle name="Standaard 4 2 7 6 3" xfId="8954" xr:uid="{3F6C45DD-B595-4885-9C78-B371E3B87BFF}"/>
    <cellStyle name="Standaard 4 2 7 6 3 2" xfId="19143" xr:uid="{8E2E5AE1-068D-4C8A-B50F-DE78F5BAC29B}"/>
    <cellStyle name="Standaard 4 2 7 6 3 2 2" xfId="39512" xr:uid="{91FCBAF4-68F9-4D34-8D63-9D3368AF6A3B}"/>
    <cellStyle name="Standaard 4 2 7 6 3 3" xfId="29328" xr:uid="{FC63E4E4-FD02-43FA-BFE4-7E232BD992B0}"/>
    <cellStyle name="Standaard 4 2 7 6 4" xfId="12131" xr:uid="{2410AFE8-5822-4FC4-9C7E-5D8AAB4D4C3F}"/>
    <cellStyle name="Standaard 4 2 7 6 4 2" xfId="32500" xr:uid="{F040DA77-256A-48E3-925A-ACC15B44C108}"/>
    <cellStyle name="Standaard 4 2 7 6 5" xfId="22316" xr:uid="{624813B1-9465-4011-9691-06FBE84AC86B}"/>
    <cellStyle name="Standaard 4 2 7 7" xfId="2801" xr:uid="{ADD49AAA-908A-414F-8477-64900885B816}"/>
    <cellStyle name="Standaard 4 2 7 7 2" xfId="8956" xr:uid="{B30BAEBD-B6DC-4562-84FC-9BD331D46C7F}"/>
    <cellStyle name="Standaard 4 2 7 7 2 2" xfId="19145" xr:uid="{F32709E8-5A2E-47C4-A19E-48DFEE109449}"/>
    <cellStyle name="Standaard 4 2 7 7 2 2 2" xfId="39514" xr:uid="{85F3D959-F08E-40BB-8668-FDCD99B4DF29}"/>
    <cellStyle name="Standaard 4 2 7 7 2 3" xfId="29330" xr:uid="{60EE1E9D-5316-4370-9177-A800CF687C0C}"/>
    <cellStyle name="Standaard 4 2 7 7 3" xfId="12979" xr:uid="{CD42F17E-EEDE-4562-9D66-4347A93677BF}"/>
    <cellStyle name="Standaard 4 2 7 7 3 2" xfId="33348" xr:uid="{06E0833C-9056-40F7-9F11-3BE5ECD86D0F}"/>
    <cellStyle name="Standaard 4 2 7 7 4" xfId="23164" xr:uid="{E8CADCCE-6770-4CDF-A243-2CA33660DFA6}"/>
    <cellStyle name="Standaard 4 2 7 8" xfId="8921" xr:uid="{1BEBD272-4A9F-4C79-A440-13C6EBB4AC37}"/>
    <cellStyle name="Standaard 4 2 7 8 2" xfId="19110" xr:uid="{619CA305-EE85-415C-A8B3-AAF83F0EC85E}"/>
    <cellStyle name="Standaard 4 2 7 8 2 2" xfId="39479" xr:uid="{6AAEDCCB-B83E-4087-B7F2-2AA174863C1A}"/>
    <cellStyle name="Standaard 4 2 7 8 3" xfId="29295" xr:uid="{7FB5F13F-E878-4F47-B945-C5438E4DB090}"/>
    <cellStyle name="Standaard 4 2 7 9" xfId="10436" xr:uid="{C44BCC86-FF9F-4E88-9141-F17A4217D04D}"/>
    <cellStyle name="Standaard 4 2 7 9 2" xfId="30805" xr:uid="{B451C13B-5887-4454-85FC-3DF798DC0359}"/>
    <cellStyle name="Standaard 4 2 8" xfId="188" xr:uid="{3E8944A5-1C99-4865-9C68-4913733CAF61}"/>
    <cellStyle name="Standaard 4 2 8 2" xfId="746" xr:uid="{E20D7690-7A8A-45C7-913D-740F3E5F351B}"/>
    <cellStyle name="Standaard 4 2 8 2 2" xfId="1596" xr:uid="{7ECF2769-F5B5-4E1D-8823-403A4364D544}"/>
    <cellStyle name="Standaard 4 2 8 2 2 2" xfId="4141" xr:uid="{8A196E10-E7F9-48AC-96DE-B6624B279BB1}"/>
    <cellStyle name="Standaard 4 2 8 2 2 2 2" xfId="8960" xr:uid="{D653414D-F3FF-49D6-9400-19F389F9AB7C}"/>
    <cellStyle name="Standaard 4 2 8 2 2 2 2 2" xfId="19149" xr:uid="{6A737E3D-DFAD-4C5E-8BC6-5D1F0B062A0E}"/>
    <cellStyle name="Standaard 4 2 8 2 2 2 2 2 2" xfId="39518" xr:uid="{32082120-3FAA-4B00-800B-40236496DD9D}"/>
    <cellStyle name="Standaard 4 2 8 2 2 2 2 3" xfId="29334" xr:uid="{1ADFCBEF-423B-45E7-A10C-F39A030FE5AC}"/>
    <cellStyle name="Standaard 4 2 8 2 2 2 3" xfId="14319" xr:uid="{C0679B9F-7288-4382-8936-2A3C5881F122}"/>
    <cellStyle name="Standaard 4 2 8 2 2 2 3 2" xfId="34688" xr:uid="{C1F41FC2-04BA-45E9-A9E3-E7907D74AA00}"/>
    <cellStyle name="Standaard 4 2 8 2 2 2 4" xfId="24504" xr:uid="{918151DD-CE1B-4221-ACB9-9DA6110C5379}"/>
    <cellStyle name="Standaard 4 2 8 2 2 3" xfId="8959" xr:uid="{21F140BC-C045-432A-9DEB-49CD617D5EB3}"/>
    <cellStyle name="Standaard 4 2 8 2 2 3 2" xfId="19148" xr:uid="{9179B34B-0563-4749-B130-D960254A7D9E}"/>
    <cellStyle name="Standaard 4 2 8 2 2 3 2 2" xfId="39517" xr:uid="{2077D278-8C05-427A-BE99-B45B60F5BC99}"/>
    <cellStyle name="Standaard 4 2 8 2 2 3 3" xfId="29333" xr:uid="{667B76A6-4ADC-424E-ACA7-F903D2529A7D}"/>
    <cellStyle name="Standaard 4 2 8 2 2 4" xfId="11776" xr:uid="{795E2C0C-AF65-455A-B4FE-69BC11892B9C}"/>
    <cellStyle name="Standaard 4 2 8 2 2 4 2" xfId="32145" xr:uid="{E6348EF8-E293-424C-ABB7-8220000C5947}"/>
    <cellStyle name="Standaard 4 2 8 2 2 5" xfId="21961" xr:uid="{7D07A129-6117-4191-A03E-45DB0E69B530}"/>
    <cellStyle name="Standaard 4 2 8 2 3" xfId="2443" xr:uid="{CDB1C15B-EDC3-48E3-A198-5878F4DEA0F6}"/>
    <cellStyle name="Standaard 4 2 8 2 3 2" xfId="4988" xr:uid="{1C3F4E33-6571-4CBF-A63D-4DA2B6C99100}"/>
    <cellStyle name="Standaard 4 2 8 2 3 2 2" xfId="8962" xr:uid="{B321831F-177B-485D-AAB3-7B78C06F1C80}"/>
    <cellStyle name="Standaard 4 2 8 2 3 2 2 2" xfId="19151" xr:uid="{27CD6796-BD11-4897-A800-A0FE125C3CE0}"/>
    <cellStyle name="Standaard 4 2 8 2 3 2 2 2 2" xfId="39520" xr:uid="{EA71351A-80CD-41F6-8D43-B5B006468BD3}"/>
    <cellStyle name="Standaard 4 2 8 2 3 2 2 3" xfId="29336" xr:uid="{10B6FBEE-B7B9-4FF7-BEE7-24E2289E5136}"/>
    <cellStyle name="Standaard 4 2 8 2 3 2 3" xfId="15166" xr:uid="{A2AE67DB-12F3-41E9-9D9D-7B6F3028EDC9}"/>
    <cellStyle name="Standaard 4 2 8 2 3 2 3 2" xfId="35535" xr:uid="{157B0763-CA3B-4EDA-BF7C-FA2BB8FA4E0E}"/>
    <cellStyle name="Standaard 4 2 8 2 3 2 4" xfId="25351" xr:uid="{1B3E3260-2F50-41DB-BE38-B8CBAC066805}"/>
    <cellStyle name="Standaard 4 2 8 2 3 3" xfId="8961" xr:uid="{C215397A-A6D2-48D2-8D03-2B97E9EDB3E4}"/>
    <cellStyle name="Standaard 4 2 8 2 3 3 2" xfId="19150" xr:uid="{7308453A-F41C-4572-9216-2A964A26DC05}"/>
    <cellStyle name="Standaard 4 2 8 2 3 3 2 2" xfId="39519" xr:uid="{5F5C9D18-3273-4C3A-9194-9A1204A02F20}"/>
    <cellStyle name="Standaard 4 2 8 2 3 3 3" xfId="29335" xr:uid="{300B7AAC-FF16-4ACA-AFE9-7E91409BB7E7}"/>
    <cellStyle name="Standaard 4 2 8 2 3 4" xfId="12623" xr:uid="{26D616BF-E0EB-49FA-842E-73047E2EA250}"/>
    <cellStyle name="Standaard 4 2 8 2 3 4 2" xfId="32992" xr:uid="{06A6FD7E-8B1D-446B-9E4C-650C23CFBD61}"/>
    <cellStyle name="Standaard 4 2 8 2 3 5" xfId="22808" xr:uid="{3ACD2391-609A-4FB3-A349-8FBF397F7F48}"/>
    <cellStyle name="Standaard 4 2 8 2 4" xfId="3293" xr:uid="{36240EB5-3C33-4533-91F1-87FEDED7CF6B}"/>
    <cellStyle name="Standaard 4 2 8 2 4 2" xfId="8963" xr:uid="{9C12F0DD-ED7A-487E-B7AA-D462EE185253}"/>
    <cellStyle name="Standaard 4 2 8 2 4 2 2" xfId="19152" xr:uid="{19460EE5-0C80-4B19-A071-4E5E436D83BA}"/>
    <cellStyle name="Standaard 4 2 8 2 4 2 2 2" xfId="39521" xr:uid="{F5F16C12-9DB8-45DC-B959-DCA33FACAC9C}"/>
    <cellStyle name="Standaard 4 2 8 2 4 2 3" xfId="29337" xr:uid="{B0B7F749-6BFC-4A03-938C-E4B21E6049BE}"/>
    <cellStyle name="Standaard 4 2 8 2 4 3" xfId="13471" xr:uid="{0FCB8A8B-04EF-45E3-B426-959F13AB7DC6}"/>
    <cellStyle name="Standaard 4 2 8 2 4 3 2" xfId="33840" xr:uid="{492FFE97-BFDD-4EAD-8E23-2E96DE1B301A}"/>
    <cellStyle name="Standaard 4 2 8 2 4 4" xfId="23656" xr:uid="{A9F77F90-32CA-4217-A0AA-B2C279F64812}"/>
    <cellStyle name="Standaard 4 2 8 2 5" xfId="8958" xr:uid="{CD0DD77F-3163-40B3-9F10-873CE0E7BB68}"/>
    <cellStyle name="Standaard 4 2 8 2 5 2" xfId="19147" xr:uid="{E44ECF71-03CD-42D0-AB71-A1BDB36933DC}"/>
    <cellStyle name="Standaard 4 2 8 2 5 2 2" xfId="39516" xr:uid="{04857A8F-536C-440D-9420-22658C5FC53A}"/>
    <cellStyle name="Standaard 4 2 8 2 5 3" xfId="29332" xr:uid="{65C8A1A7-2704-442C-A0A5-2D4539AC267E}"/>
    <cellStyle name="Standaard 4 2 8 2 6" xfId="10928" xr:uid="{2708B125-E6D4-4411-A63B-0782C69FE1E5}"/>
    <cellStyle name="Standaard 4 2 8 2 6 2" xfId="31297" xr:uid="{28C1DB6C-AB6C-498A-9555-332714FA7E78}"/>
    <cellStyle name="Standaard 4 2 8 2 7" xfId="21113" xr:uid="{873E5674-C7C3-421E-BB50-3DA13B1204F8}"/>
    <cellStyle name="Standaard 4 2 8 3" xfId="1172" xr:uid="{2AD7A5FA-E233-4AAC-A8F7-01F8C0F69A1E}"/>
    <cellStyle name="Standaard 4 2 8 3 2" xfId="3717" xr:uid="{F0A87CF6-63FF-40CA-843A-C0F5B52E0EB4}"/>
    <cellStyle name="Standaard 4 2 8 3 2 2" xfId="8965" xr:uid="{32B30E7B-98F5-44BD-BDB6-B9A021ED7B8F}"/>
    <cellStyle name="Standaard 4 2 8 3 2 2 2" xfId="19154" xr:uid="{84DC66E1-8E4B-4BC5-A483-517CB230DF5F}"/>
    <cellStyle name="Standaard 4 2 8 3 2 2 2 2" xfId="39523" xr:uid="{38283F20-8C66-4BA6-8471-563896AE8B11}"/>
    <cellStyle name="Standaard 4 2 8 3 2 2 3" xfId="29339" xr:uid="{1E3DCC4C-7F70-490D-8AFD-31B29C7532C4}"/>
    <cellStyle name="Standaard 4 2 8 3 2 3" xfId="13895" xr:uid="{55496ADD-1886-4B1F-96E4-68A1E5F37C96}"/>
    <cellStyle name="Standaard 4 2 8 3 2 3 2" xfId="34264" xr:uid="{E62990E8-370D-47D3-A2DB-5BE70105CC15}"/>
    <cellStyle name="Standaard 4 2 8 3 2 4" xfId="24080" xr:uid="{7BADA309-5A57-4A1C-92F2-79182AF052E0}"/>
    <cellStyle name="Standaard 4 2 8 3 3" xfId="8964" xr:uid="{4D5DD1FB-0663-4928-816E-8D4FB22FFEC0}"/>
    <cellStyle name="Standaard 4 2 8 3 3 2" xfId="19153" xr:uid="{264FB1CE-7A8A-42BD-8929-2FC8E530D1BA}"/>
    <cellStyle name="Standaard 4 2 8 3 3 2 2" xfId="39522" xr:uid="{B10FC583-FD62-411C-9823-34948914FF54}"/>
    <cellStyle name="Standaard 4 2 8 3 3 3" xfId="29338" xr:uid="{86D2D06C-37BD-45C5-9258-25B9B31431BC}"/>
    <cellStyle name="Standaard 4 2 8 3 4" xfId="11352" xr:uid="{D6B03292-A648-4020-B384-CD0E20DA7769}"/>
    <cellStyle name="Standaard 4 2 8 3 4 2" xfId="31721" xr:uid="{1BE64180-9E84-4B20-8431-30387D23A432}"/>
    <cellStyle name="Standaard 4 2 8 3 5" xfId="21537" xr:uid="{1B3AA069-35E6-4736-BA3D-DD8E1E9FC43A}"/>
    <cellStyle name="Standaard 4 2 8 4" xfId="2019" xr:uid="{C22DE627-8A4A-44B8-855D-230987814CD3}"/>
    <cellStyle name="Standaard 4 2 8 4 2" xfId="4564" xr:uid="{5F92A9BB-C284-476E-989C-5966D010C2DC}"/>
    <cellStyle name="Standaard 4 2 8 4 2 2" xfId="8967" xr:uid="{A1BE114C-5FFD-43D3-BA39-CECD316B3495}"/>
    <cellStyle name="Standaard 4 2 8 4 2 2 2" xfId="19156" xr:uid="{D170441C-832E-44A7-9F67-3144DC2EC8D7}"/>
    <cellStyle name="Standaard 4 2 8 4 2 2 2 2" xfId="39525" xr:uid="{58792572-1E65-4461-ABAD-B016FF167571}"/>
    <cellStyle name="Standaard 4 2 8 4 2 2 3" xfId="29341" xr:uid="{207E6697-BE4F-4BB1-AE25-25F8FB5E0367}"/>
    <cellStyle name="Standaard 4 2 8 4 2 3" xfId="14742" xr:uid="{11BB2DA3-96BD-448B-ACFC-39B4F098AE63}"/>
    <cellStyle name="Standaard 4 2 8 4 2 3 2" xfId="35111" xr:uid="{4DF3F70E-A272-420C-A895-020BDBF1C304}"/>
    <cellStyle name="Standaard 4 2 8 4 2 4" xfId="24927" xr:uid="{C6B3F766-5A6B-4978-B086-ECFB604F8278}"/>
    <cellStyle name="Standaard 4 2 8 4 3" xfId="8966" xr:uid="{F9BDE05A-FE54-46F6-927E-259E5CCB811A}"/>
    <cellStyle name="Standaard 4 2 8 4 3 2" xfId="19155" xr:uid="{AAAB8457-26AD-40E6-9914-35E9B05B084A}"/>
    <cellStyle name="Standaard 4 2 8 4 3 2 2" xfId="39524" xr:uid="{50C9283E-5D4E-449B-A196-0BF1C2029AEB}"/>
    <cellStyle name="Standaard 4 2 8 4 3 3" xfId="29340" xr:uid="{164BD80F-E271-4B9B-9968-1BDAED8EB0AD}"/>
    <cellStyle name="Standaard 4 2 8 4 4" xfId="12199" xr:uid="{4FCA9A03-1B1B-426E-8D4C-2345F3BB0122}"/>
    <cellStyle name="Standaard 4 2 8 4 4 2" xfId="32568" xr:uid="{6A6B6383-3FEC-44CA-8A5F-963FEBEDB038}"/>
    <cellStyle name="Standaard 4 2 8 4 5" xfId="22384" xr:uid="{7B27424F-0C90-425A-97F0-4C0EA4288042}"/>
    <cellStyle name="Standaard 4 2 8 5" xfId="2869" xr:uid="{8D5B287E-14F0-437B-87DC-DFA5B956DF2E}"/>
    <cellStyle name="Standaard 4 2 8 5 2" xfId="8968" xr:uid="{693B0CD5-4134-49EA-91CB-AD101F975D33}"/>
    <cellStyle name="Standaard 4 2 8 5 2 2" xfId="19157" xr:uid="{F399E4DC-EAF0-4645-997A-B9515B59C61D}"/>
    <cellStyle name="Standaard 4 2 8 5 2 2 2" xfId="39526" xr:uid="{DE634F35-62CB-486D-BF5A-88282418CDCD}"/>
    <cellStyle name="Standaard 4 2 8 5 2 3" xfId="29342" xr:uid="{B6136FE4-443F-4A34-A5D4-3E38E4783353}"/>
    <cellStyle name="Standaard 4 2 8 5 3" xfId="13047" xr:uid="{BD8BAEE0-413F-45A1-B4B9-A7A905B5A4CF}"/>
    <cellStyle name="Standaard 4 2 8 5 3 2" xfId="33416" xr:uid="{EA77C219-71C5-4EB6-92F8-7F5C3D394BFF}"/>
    <cellStyle name="Standaard 4 2 8 5 4" xfId="23232" xr:uid="{E0CE6F02-A1CD-45AB-9C68-39137B092943}"/>
    <cellStyle name="Standaard 4 2 8 6" xfId="8957" xr:uid="{4C390351-FFC9-4637-83D5-936242DCE8EC}"/>
    <cellStyle name="Standaard 4 2 8 6 2" xfId="19146" xr:uid="{37E64BDF-E6CF-4C2E-93DF-F6A620AF9DDC}"/>
    <cellStyle name="Standaard 4 2 8 6 2 2" xfId="39515" xr:uid="{A42B2431-6975-4CF7-95F7-8D0F0153B3C1}"/>
    <cellStyle name="Standaard 4 2 8 6 3" xfId="29331" xr:uid="{6B5B3E6D-ABBB-4948-8EDB-979A66507323}"/>
    <cellStyle name="Standaard 4 2 8 7" xfId="10504" xr:uid="{8BAC4990-3FAE-4D45-938E-513E927CAB70}"/>
    <cellStyle name="Standaard 4 2 8 7 2" xfId="30873" xr:uid="{2BCD440B-6155-48AF-9CEF-0CF2F183C246}"/>
    <cellStyle name="Standaard 4 2 8 8" xfId="20689" xr:uid="{55E796EF-DBA7-48F8-BB6D-60DADBE4C9ED}"/>
    <cellStyle name="Standaard 4 2 9" xfId="464" xr:uid="{94EA1D57-1BA2-4D16-A731-1DAE254C49F8}"/>
    <cellStyle name="Standaard 4 2 9 2" xfId="922" xr:uid="{FDBFF1C9-AE66-4A6C-94E4-6FA1977DE20E}"/>
    <cellStyle name="Standaard 4 2 9 2 2" xfId="1772" xr:uid="{2EFE8AE7-2071-4C8F-946E-99C12626152A}"/>
    <cellStyle name="Standaard 4 2 9 2 2 2" xfId="4317" xr:uid="{9996E480-7D2C-43A7-9728-2F7D93EA0A71}"/>
    <cellStyle name="Standaard 4 2 9 2 2 2 2" xfId="8972" xr:uid="{9621D040-6FD7-4C7B-8C66-E004625FF75D}"/>
    <cellStyle name="Standaard 4 2 9 2 2 2 2 2" xfId="19161" xr:uid="{25B75341-4213-470D-A16D-32BAC7142FD0}"/>
    <cellStyle name="Standaard 4 2 9 2 2 2 2 2 2" xfId="39530" xr:uid="{C4220D22-C3C0-4872-9518-C1CE7BE02774}"/>
    <cellStyle name="Standaard 4 2 9 2 2 2 2 3" xfId="29346" xr:uid="{937E4357-542B-4E9D-86CE-BEE033858C10}"/>
    <cellStyle name="Standaard 4 2 9 2 2 2 3" xfId="14495" xr:uid="{99772681-922B-461C-97B0-E399C59F8F79}"/>
    <cellStyle name="Standaard 4 2 9 2 2 2 3 2" xfId="34864" xr:uid="{B473B53D-9A57-48CE-98C3-8E567F5F105E}"/>
    <cellStyle name="Standaard 4 2 9 2 2 2 4" xfId="24680" xr:uid="{38F230ED-4717-4653-8680-411A309CA3E8}"/>
    <cellStyle name="Standaard 4 2 9 2 2 3" xfId="8971" xr:uid="{2F241D66-068F-4587-B4EA-A25660703806}"/>
    <cellStyle name="Standaard 4 2 9 2 2 3 2" xfId="19160" xr:uid="{1EBE2C99-4708-4EC4-8D5C-4910DA3B7F1A}"/>
    <cellStyle name="Standaard 4 2 9 2 2 3 2 2" xfId="39529" xr:uid="{DD7A35A5-8BFD-4F45-9BED-D59AF9BDE4E9}"/>
    <cellStyle name="Standaard 4 2 9 2 2 3 3" xfId="29345" xr:uid="{2D9026DB-60C9-4EB9-8F32-E0E40D169CCB}"/>
    <cellStyle name="Standaard 4 2 9 2 2 4" xfId="11952" xr:uid="{EAA48CDA-E26D-4F25-BFEC-70C227C7AFDA}"/>
    <cellStyle name="Standaard 4 2 9 2 2 4 2" xfId="32321" xr:uid="{0FF1E2E0-9017-44B1-A6F8-EC762EFC9003}"/>
    <cellStyle name="Standaard 4 2 9 2 2 5" xfId="22137" xr:uid="{672655F1-EBE1-457C-87FA-47750B242FA5}"/>
    <cellStyle name="Standaard 4 2 9 2 3" xfId="2619" xr:uid="{71FF290C-9906-495D-B8BD-035F849843E8}"/>
    <cellStyle name="Standaard 4 2 9 2 3 2" xfId="5164" xr:uid="{13DDB54D-A8EF-43A7-92D5-591CBADE6C7E}"/>
    <cellStyle name="Standaard 4 2 9 2 3 2 2" xfId="8974" xr:uid="{0801F9B5-2F89-41F6-8976-6D447259C9FC}"/>
    <cellStyle name="Standaard 4 2 9 2 3 2 2 2" xfId="19163" xr:uid="{26A87B5E-C8B2-4893-BFDA-1EF2A468FE8E}"/>
    <cellStyle name="Standaard 4 2 9 2 3 2 2 2 2" xfId="39532" xr:uid="{3767E22C-0019-4D84-820F-2F95EE171930}"/>
    <cellStyle name="Standaard 4 2 9 2 3 2 2 3" xfId="29348" xr:uid="{03746467-A6C5-4CA5-9AA7-9A43FB85B05B}"/>
    <cellStyle name="Standaard 4 2 9 2 3 2 3" xfId="15342" xr:uid="{D2D1E1DB-AF34-4642-ADD0-DC6CABB7CD65}"/>
    <cellStyle name="Standaard 4 2 9 2 3 2 3 2" xfId="35711" xr:uid="{AA9A637E-2B0A-469D-B0AF-23776FB36B5B}"/>
    <cellStyle name="Standaard 4 2 9 2 3 2 4" xfId="25527" xr:uid="{5EB1736D-487F-4C62-94EF-76FA0546CCC4}"/>
    <cellStyle name="Standaard 4 2 9 2 3 3" xfId="8973" xr:uid="{F2721528-5BAA-4FBD-9A21-03F2058B3208}"/>
    <cellStyle name="Standaard 4 2 9 2 3 3 2" xfId="19162" xr:uid="{CF775B36-7855-4E3A-87F4-ED339D9DBADD}"/>
    <cellStyle name="Standaard 4 2 9 2 3 3 2 2" xfId="39531" xr:uid="{CE82EDFB-3F24-4160-9884-D85092A00FCA}"/>
    <cellStyle name="Standaard 4 2 9 2 3 3 3" xfId="29347" xr:uid="{96DBD485-C4B2-4E78-B9CD-32B0A78ACC1B}"/>
    <cellStyle name="Standaard 4 2 9 2 3 4" xfId="12799" xr:uid="{5D24F192-148C-481A-9876-2AFE7CF7998C}"/>
    <cellStyle name="Standaard 4 2 9 2 3 4 2" xfId="33168" xr:uid="{346F6C30-DE0C-418E-87C3-CF8947EFCEB3}"/>
    <cellStyle name="Standaard 4 2 9 2 3 5" xfId="22984" xr:uid="{C361921D-6832-4D18-BCA7-74A66A91DF1A}"/>
    <cellStyle name="Standaard 4 2 9 2 4" xfId="3469" xr:uid="{2A88A4BB-CC32-4B66-B045-9051CA770F5E}"/>
    <cellStyle name="Standaard 4 2 9 2 4 2" xfId="8975" xr:uid="{FC08CF6E-981F-426E-A488-DA9179CC059F}"/>
    <cellStyle name="Standaard 4 2 9 2 4 2 2" xfId="19164" xr:uid="{94C39A35-4ABE-4FC5-AE20-E9C9487BC015}"/>
    <cellStyle name="Standaard 4 2 9 2 4 2 2 2" xfId="39533" xr:uid="{CE92857D-B1D2-4472-887B-F3DD6B65211B}"/>
    <cellStyle name="Standaard 4 2 9 2 4 2 3" xfId="29349" xr:uid="{009A0653-9893-45DD-A682-559C785B2559}"/>
    <cellStyle name="Standaard 4 2 9 2 4 3" xfId="13647" xr:uid="{F4119003-893B-496C-A20A-6AA05499E3FA}"/>
    <cellStyle name="Standaard 4 2 9 2 4 3 2" xfId="34016" xr:uid="{7D51D36D-0497-49F8-975D-EE3A9B917A28}"/>
    <cellStyle name="Standaard 4 2 9 2 4 4" xfId="23832" xr:uid="{E41BB30D-191E-4C58-9DFF-819FA155C201}"/>
    <cellStyle name="Standaard 4 2 9 2 5" xfId="8970" xr:uid="{85E10FCB-26FA-4C33-B3D1-FFBC55420399}"/>
    <cellStyle name="Standaard 4 2 9 2 5 2" xfId="19159" xr:uid="{953CBA18-F8B8-4EDC-A65B-4266569A6135}"/>
    <cellStyle name="Standaard 4 2 9 2 5 2 2" xfId="39528" xr:uid="{A72723F0-3DCD-4402-B32B-72BB1051D08B}"/>
    <cellStyle name="Standaard 4 2 9 2 5 3" xfId="29344" xr:uid="{2069D702-38AF-41CB-836B-2EC34D25B760}"/>
    <cellStyle name="Standaard 4 2 9 2 6" xfId="11104" xr:uid="{1FB30C7B-9A20-488E-ABD5-70920257EDB9}"/>
    <cellStyle name="Standaard 4 2 9 2 6 2" xfId="31473" xr:uid="{89EE585C-26C6-47B0-8E89-53A36638AC4B}"/>
    <cellStyle name="Standaard 4 2 9 2 7" xfId="21289" xr:uid="{9A628496-32F2-49C9-8AB5-59C94D79009D}"/>
    <cellStyle name="Standaard 4 2 9 3" xfId="1348" xr:uid="{9AFCB4B7-90DF-49AE-BE09-62EDD7466811}"/>
    <cellStyle name="Standaard 4 2 9 3 2" xfId="3893" xr:uid="{4FEA3490-BB61-4C3B-B5E5-E5875FE72CDA}"/>
    <cellStyle name="Standaard 4 2 9 3 2 2" xfId="8977" xr:uid="{90B12EC2-C091-4083-9A62-3F5CA4FDB11F}"/>
    <cellStyle name="Standaard 4 2 9 3 2 2 2" xfId="19166" xr:uid="{B02E9356-E783-4A5D-81FC-05F3D7ED55BA}"/>
    <cellStyle name="Standaard 4 2 9 3 2 2 2 2" xfId="39535" xr:uid="{2C498D71-90B4-4AC4-B04C-580946FB4455}"/>
    <cellStyle name="Standaard 4 2 9 3 2 2 3" xfId="29351" xr:uid="{615E01FF-B9A0-4575-9577-FCDEB50E37E3}"/>
    <cellStyle name="Standaard 4 2 9 3 2 3" xfId="14071" xr:uid="{0DD72E10-EB59-4965-99B9-7F603BDD5743}"/>
    <cellStyle name="Standaard 4 2 9 3 2 3 2" xfId="34440" xr:uid="{9CC252BC-8F18-473A-8644-C72F12E8C2FE}"/>
    <cellStyle name="Standaard 4 2 9 3 2 4" xfId="24256" xr:uid="{3756187F-FA4C-45CE-85C5-CA4B0D86001C}"/>
    <cellStyle name="Standaard 4 2 9 3 3" xfId="8976" xr:uid="{9B262E8F-CB55-48AD-A485-701AB029CE31}"/>
    <cellStyle name="Standaard 4 2 9 3 3 2" xfId="19165" xr:uid="{F5D5C314-DA37-42FE-923F-45381B627D4C}"/>
    <cellStyle name="Standaard 4 2 9 3 3 2 2" xfId="39534" xr:uid="{C8B5C304-6F6C-4F5A-B77B-F9B0F4C65D50}"/>
    <cellStyle name="Standaard 4 2 9 3 3 3" xfId="29350" xr:uid="{D6726D94-C29B-42CF-B4AE-079B37A1472E}"/>
    <cellStyle name="Standaard 4 2 9 3 4" xfId="11528" xr:uid="{87617C29-F0C3-4D43-AE59-9F0F54E917C5}"/>
    <cellStyle name="Standaard 4 2 9 3 4 2" xfId="31897" xr:uid="{EACB9697-4D89-41DF-8FF5-D5C65E7C1F0E}"/>
    <cellStyle name="Standaard 4 2 9 3 5" xfId="21713" xr:uid="{A3EA164F-BA9A-40A4-A581-32077DE0DD6D}"/>
    <cellStyle name="Standaard 4 2 9 4" xfId="2195" xr:uid="{428474ED-06EF-4A66-BFB1-8D7C4AF934F9}"/>
    <cellStyle name="Standaard 4 2 9 4 2" xfId="4740" xr:uid="{B2930660-6CB9-4F79-A8C9-360B2B06E04E}"/>
    <cellStyle name="Standaard 4 2 9 4 2 2" xfId="8979" xr:uid="{C1D68A5E-F1E2-43DD-B975-674D33C7CDAD}"/>
    <cellStyle name="Standaard 4 2 9 4 2 2 2" xfId="19168" xr:uid="{757378FE-634E-4D00-B3A3-F69C26271967}"/>
    <cellStyle name="Standaard 4 2 9 4 2 2 2 2" xfId="39537" xr:uid="{17C263C5-95B7-4CF4-9223-8B27D9006203}"/>
    <cellStyle name="Standaard 4 2 9 4 2 2 3" xfId="29353" xr:uid="{C32B685B-6317-4F52-B5BB-3F95D2F33323}"/>
    <cellStyle name="Standaard 4 2 9 4 2 3" xfId="14918" xr:uid="{8173E118-54FD-49B1-AE77-57192B94F48D}"/>
    <cellStyle name="Standaard 4 2 9 4 2 3 2" xfId="35287" xr:uid="{30CD14FC-D4F9-4DF1-938F-EE68B1259F94}"/>
    <cellStyle name="Standaard 4 2 9 4 2 4" xfId="25103" xr:uid="{60BBE1DD-8F5C-4C9C-B916-56FF94D94FC8}"/>
    <cellStyle name="Standaard 4 2 9 4 3" xfId="8978" xr:uid="{D23C85DF-19BA-426E-A60F-05BA7953C54F}"/>
    <cellStyle name="Standaard 4 2 9 4 3 2" xfId="19167" xr:uid="{E81C7DBC-CE69-460D-8C41-DD91631AAC6B}"/>
    <cellStyle name="Standaard 4 2 9 4 3 2 2" xfId="39536" xr:uid="{06B3DAC8-978A-497D-9806-FCF9547E0836}"/>
    <cellStyle name="Standaard 4 2 9 4 3 3" xfId="29352" xr:uid="{6E69F1D4-CE90-4D32-BC5F-7A2785CD7409}"/>
    <cellStyle name="Standaard 4 2 9 4 4" xfId="12375" xr:uid="{61B697FF-27C4-4077-B38A-0FBB21B8E610}"/>
    <cellStyle name="Standaard 4 2 9 4 4 2" xfId="32744" xr:uid="{28E77440-72DE-457A-9F02-C68773993CDF}"/>
    <cellStyle name="Standaard 4 2 9 4 5" xfId="22560" xr:uid="{BB6C4264-75A3-4D81-B3F4-9940CE819141}"/>
    <cellStyle name="Standaard 4 2 9 5" xfId="3045" xr:uid="{7E7C48E3-6E05-4BE8-8737-3AB425891458}"/>
    <cellStyle name="Standaard 4 2 9 5 2" xfId="8980" xr:uid="{28229F7C-97C5-4A6D-92D1-65310013F9F4}"/>
    <cellStyle name="Standaard 4 2 9 5 2 2" xfId="19169" xr:uid="{0C541966-B6C5-48E7-A54B-6FD2F7773FC2}"/>
    <cellStyle name="Standaard 4 2 9 5 2 2 2" xfId="39538" xr:uid="{5C6884B3-7ADF-4045-857C-2F916272C506}"/>
    <cellStyle name="Standaard 4 2 9 5 2 3" xfId="29354" xr:uid="{611D51E9-2E2F-461C-ACE4-4A934601D1B2}"/>
    <cellStyle name="Standaard 4 2 9 5 3" xfId="13223" xr:uid="{0EF319B7-D127-4680-9F60-39C28D894618}"/>
    <cellStyle name="Standaard 4 2 9 5 3 2" xfId="33592" xr:uid="{FACCA660-DAE6-40BE-97DB-6FAA47912FF2}"/>
    <cellStyle name="Standaard 4 2 9 5 4" xfId="23408" xr:uid="{288E8A2D-AFA5-49D0-B74D-28662704059D}"/>
    <cellStyle name="Standaard 4 2 9 6" xfId="8969" xr:uid="{6509C17B-CA7A-4DA7-B4DD-A887020C881F}"/>
    <cellStyle name="Standaard 4 2 9 6 2" xfId="19158" xr:uid="{364A3F65-E779-4029-A6E3-7376403A77F3}"/>
    <cellStyle name="Standaard 4 2 9 6 2 2" xfId="39527" xr:uid="{132F60AE-85D5-4365-AAFC-292DD097178E}"/>
    <cellStyle name="Standaard 4 2 9 6 3" xfId="29343" xr:uid="{016DBFD4-2E47-4DA2-B258-509410D2D6D0}"/>
    <cellStyle name="Standaard 4 2 9 7" xfId="10680" xr:uid="{9BB8020C-2A9E-4168-A43A-253FF941FCA8}"/>
    <cellStyle name="Standaard 4 2 9 7 2" xfId="31049" xr:uid="{51B13E8D-8502-424F-9DA9-FC57045E7119}"/>
    <cellStyle name="Standaard 4 2 9 8" xfId="20865" xr:uid="{5B9DA619-23F4-4D7F-83D8-9E486B926564}"/>
    <cellStyle name="Standaard 4 3" xfId="56" xr:uid="{CEAC3806-30A0-4E17-8948-6EA43D0C37D8}"/>
    <cellStyle name="Standaard 4 3 10" xfId="1891" xr:uid="{F2305E34-0FF1-49B3-BA4A-5A3B1D693350}"/>
    <cellStyle name="Standaard 4 3 10 2" xfId="4436" xr:uid="{4F5C0F4D-14A6-4581-ACF5-783B1307D765}"/>
    <cellStyle name="Standaard 4 3 10 2 2" xfId="8983" xr:uid="{6045E8E6-2E3D-4489-8DA3-AC1D57456CCD}"/>
    <cellStyle name="Standaard 4 3 10 2 2 2" xfId="19172" xr:uid="{8B803926-765A-4801-8711-3BEB2F204824}"/>
    <cellStyle name="Standaard 4 3 10 2 2 2 2" xfId="39541" xr:uid="{50E5BDB6-5A04-4B61-A29E-4D1277C7CFDD}"/>
    <cellStyle name="Standaard 4 3 10 2 2 3" xfId="29357" xr:uid="{33353B78-33BA-481A-99EA-1F00331A1788}"/>
    <cellStyle name="Standaard 4 3 10 2 3" xfId="14614" xr:uid="{33954DC6-DC79-4000-ADF6-AC34770063E6}"/>
    <cellStyle name="Standaard 4 3 10 2 3 2" xfId="34983" xr:uid="{8D033338-CB12-4597-BEA5-08DA1601766D}"/>
    <cellStyle name="Standaard 4 3 10 2 4" xfId="24799" xr:uid="{FBCCCE27-4F34-4F41-91B4-A31DA6DFBE81}"/>
    <cellStyle name="Standaard 4 3 10 3" xfId="8982" xr:uid="{9C0D6ACA-9B81-489D-B02F-EEAA5F72A43E}"/>
    <cellStyle name="Standaard 4 3 10 3 2" xfId="19171" xr:uid="{A642793E-84B6-4C15-B26C-01583313590B}"/>
    <cellStyle name="Standaard 4 3 10 3 2 2" xfId="39540" xr:uid="{295825E6-6B63-4461-9DB1-13C5EA70DAF7}"/>
    <cellStyle name="Standaard 4 3 10 3 3" xfId="29356" xr:uid="{66427C19-2799-45AF-AAA1-5E61EB14D275}"/>
    <cellStyle name="Standaard 4 3 10 4" xfId="12071" xr:uid="{B0FDFC32-6604-427D-AEDC-72F8567751F4}"/>
    <cellStyle name="Standaard 4 3 10 4 2" xfId="32440" xr:uid="{847B8437-E035-465D-89CD-843F18C7C8E5}"/>
    <cellStyle name="Standaard 4 3 10 5" xfId="22256" xr:uid="{78DE76AD-5518-4BFB-AD79-EFC5694DF918}"/>
    <cellStyle name="Standaard 4 3 11" xfId="2741" xr:uid="{9D0A23A9-7F4D-4010-A881-2586F6A6C04F}"/>
    <cellStyle name="Standaard 4 3 11 2" xfId="8984" xr:uid="{79B9A15C-6D56-44B4-9BB7-2A48561EA723}"/>
    <cellStyle name="Standaard 4 3 11 2 2" xfId="19173" xr:uid="{2A179202-C6ED-493A-BE8B-4AC5BF28EE91}"/>
    <cellStyle name="Standaard 4 3 11 2 2 2" xfId="39542" xr:uid="{59CA3FDB-43CA-41C6-960E-51F8398F950D}"/>
    <cellStyle name="Standaard 4 3 11 2 3" xfId="29358" xr:uid="{9F27C17B-044D-41EF-850A-EDA7008B16C1}"/>
    <cellStyle name="Standaard 4 3 11 3" xfId="12919" xr:uid="{413423B0-54E0-47BD-B56E-2C75E6E4776E}"/>
    <cellStyle name="Standaard 4 3 11 3 2" xfId="33288" xr:uid="{AEEA2798-5C7B-448F-B401-C6E2FFFB9597}"/>
    <cellStyle name="Standaard 4 3 11 4" xfId="23104" xr:uid="{4D83665E-9B88-4BDB-8B90-0FD2CDD11D5F}"/>
    <cellStyle name="Standaard 4 3 12" xfId="8981" xr:uid="{AF546AD1-C57E-4E88-8708-5F39E76E08D5}"/>
    <cellStyle name="Standaard 4 3 12 2" xfId="19170" xr:uid="{19DD7A9F-11B0-4656-92B9-80140FFAC318}"/>
    <cellStyle name="Standaard 4 3 12 2 2" xfId="39539" xr:uid="{C64633CE-4476-4048-91D7-41D408C773CE}"/>
    <cellStyle name="Standaard 4 3 12 3" xfId="29355" xr:uid="{58F36AD1-D40D-4CD5-8909-13CEB180D68F}"/>
    <cellStyle name="Standaard 4 3 13" xfId="10376" xr:uid="{BC7AC21F-CAD5-4799-A6D8-1BC5C9E9B21A}"/>
    <cellStyle name="Standaard 4 3 13 2" xfId="30745" xr:uid="{AAE982CD-E1D2-4D98-A043-4078D73C54BC}"/>
    <cellStyle name="Standaard 4 3 14" xfId="20561" xr:uid="{6076920B-F09A-403A-96CE-B9E6685E4BAB}"/>
    <cellStyle name="Standaard 4 3 2" xfId="75" xr:uid="{21B4E567-9948-4257-9943-0D5BF17716FE}"/>
    <cellStyle name="Standaard 4 3 2 10" xfId="2758" xr:uid="{5996C71F-D14B-4B56-B956-3FEA41173953}"/>
    <cellStyle name="Standaard 4 3 2 10 2" xfId="8986" xr:uid="{D6BA9D83-D8A2-4E50-9701-39F57006EADC}"/>
    <cellStyle name="Standaard 4 3 2 10 2 2" xfId="19175" xr:uid="{A96B3424-95BE-4794-8320-4A35E02ACEC0}"/>
    <cellStyle name="Standaard 4 3 2 10 2 2 2" xfId="39544" xr:uid="{004A1DAF-CC21-47B2-B04E-4C6FE7F49B5F}"/>
    <cellStyle name="Standaard 4 3 2 10 2 3" xfId="29360" xr:uid="{70B271F1-B251-42D8-B233-500BFF14AB57}"/>
    <cellStyle name="Standaard 4 3 2 10 3" xfId="12936" xr:uid="{AF9F71CA-485D-47B8-A434-6A8535146724}"/>
    <cellStyle name="Standaard 4 3 2 10 3 2" xfId="33305" xr:uid="{A8895446-18F5-4E9B-BA2E-08BF9BC75280}"/>
    <cellStyle name="Standaard 4 3 2 10 4" xfId="23121" xr:uid="{4F164524-9DF1-473E-B64D-A0282644FD2F}"/>
    <cellStyle name="Standaard 4 3 2 11" xfId="8985" xr:uid="{BB9CE10C-AEDF-4242-8F4A-C9A4B92F75ED}"/>
    <cellStyle name="Standaard 4 3 2 11 2" xfId="19174" xr:uid="{C9D58CDA-8B33-4537-8B5E-8421DC02E77A}"/>
    <cellStyle name="Standaard 4 3 2 11 2 2" xfId="39543" xr:uid="{DC1B1849-266D-477D-B911-54A25210B63D}"/>
    <cellStyle name="Standaard 4 3 2 11 3" xfId="29359" xr:uid="{ED50AC36-12A7-4B16-B5F0-D81DF1EE7FC2}"/>
    <cellStyle name="Standaard 4 3 2 12" xfId="10393" xr:uid="{737093C1-2BFC-4886-AAA0-EF303BE9F109}"/>
    <cellStyle name="Standaard 4 3 2 12 2" xfId="30762" xr:uid="{4FF4836E-DD19-41AC-9B6B-40C2E0E6328C}"/>
    <cellStyle name="Standaard 4 3 2 13" xfId="20578" xr:uid="{D22DB54A-C511-4A91-B30D-18984C66AA43}"/>
    <cellStyle name="Standaard 4 3 2 2" xfId="108" xr:uid="{98FCBA5C-8FB5-4DFF-AB34-5460F5FDD773}"/>
    <cellStyle name="Standaard 4 3 2 2 10" xfId="8987" xr:uid="{7F08B7B4-400E-4DEB-89BF-38345D1CD0BA}"/>
    <cellStyle name="Standaard 4 3 2 2 10 2" xfId="19176" xr:uid="{564C17CE-60E5-4E31-AA39-2818DF8BA53D}"/>
    <cellStyle name="Standaard 4 3 2 2 10 2 2" xfId="39545" xr:uid="{9D273FD7-2171-4312-ADC2-63A8B4D8BABF}"/>
    <cellStyle name="Standaard 4 3 2 2 10 3" xfId="29361" xr:uid="{AC270236-3AF9-44AF-9368-86F2D48D8A87}"/>
    <cellStyle name="Standaard 4 3 2 2 11" xfId="10426" xr:uid="{76F5CFE7-3A7B-4D85-A671-3A629E4FE7C3}"/>
    <cellStyle name="Standaard 4 3 2 2 11 2" xfId="30795" xr:uid="{C294422B-BE0B-4DB6-8D13-4DCCD44FBA1E}"/>
    <cellStyle name="Standaard 4 3 2 2 12" xfId="20611" xr:uid="{AE370874-20A8-4689-AD7F-74C79882ECFF}"/>
    <cellStyle name="Standaard 4 3 2 2 2" xfId="174" xr:uid="{5230A432-E142-470B-B626-891BF6466D5F}"/>
    <cellStyle name="Standaard 4 3 2 2 2 2" xfId="310" xr:uid="{78DA1A60-F951-49D9-8959-8A91B2676345}"/>
    <cellStyle name="Standaard 4 3 2 2 2 2 2" xfId="868" xr:uid="{90B2001D-6641-4D01-9619-B3F67DD7449F}"/>
    <cellStyle name="Standaard 4 3 2 2 2 2 2 2" xfId="1718" xr:uid="{AF2B58A2-509C-4001-94F8-F1059D97DC2C}"/>
    <cellStyle name="Standaard 4 3 2 2 2 2 2 2 2" xfId="4263" xr:uid="{6BCB0964-77BB-4C0A-9891-6A0A1ACC4563}"/>
    <cellStyle name="Standaard 4 3 2 2 2 2 2 2 2 2" xfId="8992" xr:uid="{10C92D4F-774A-40A5-A060-A4CA7676BC30}"/>
    <cellStyle name="Standaard 4 3 2 2 2 2 2 2 2 2 2" xfId="19181" xr:uid="{44DE64E9-B6E8-4C14-B95B-5E40FD57CA06}"/>
    <cellStyle name="Standaard 4 3 2 2 2 2 2 2 2 2 2 2" xfId="39550" xr:uid="{14FDB4EF-CC80-423C-A4A3-86DEE8B375A8}"/>
    <cellStyle name="Standaard 4 3 2 2 2 2 2 2 2 2 3" xfId="29366" xr:uid="{B5F7E33E-8868-4991-9220-AD3E1CB15C0A}"/>
    <cellStyle name="Standaard 4 3 2 2 2 2 2 2 2 3" xfId="14441" xr:uid="{EF55BB80-4A3E-4F16-8AFB-E8985741F956}"/>
    <cellStyle name="Standaard 4 3 2 2 2 2 2 2 2 3 2" xfId="34810" xr:uid="{E04F6296-D4E1-469E-A636-9B10C3C0C944}"/>
    <cellStyle name="Standaard 4 3 2 2 2 2 2 2 2 4" xfId="24626" xr:uid="{CDC22C3D-E05B-49E0-B87C-D931EDC074FA}"/>
    <cellStyle name="Standaard 4 3 2 2 2 2 2 2 3" xfId="8991" xr:uid="{D6ED13D5-8BCF-4081-9EC9-AED1CECE5BCC}"/>
    <cellStyle name="Standaard 4 3 2 2 2 2 2 2 3 2" xfId="19180" xr:uid="{C7ADA0A3-E0B8-4B5F-B4A6-3D3D6EBF2A95}"/>
    <cellStyle name="Standaard 4 3 2 2 2 2 2 2 3 2 2" xfId="39549" xr:uid="{5FAC4A7C-E7CB-4B29-8E9D-F816CF437E8E}"/>
    <cellStyle name="Standaard 4 3 2 2 2 2 2 2 3 3" xfId="29365" xr:uid="{B0CF8367-615B-4FFE-ACF0-1EBD05D18DEC}"/>
    <cellStyle name="Standaard 4 3 2 2 2 2 2 2 4" xfId="11898" xr:uid="{6CA3D63F-E976-4497-A024-F6B1AF2A9AD3}"/>
    <cellStyle name="Standaard 4 3 2 2 2 2 2 2 4 2" xfId="32267" xr:uid="{5F0B3798-BDD0-40F6-BFF5-F08639896AAF}"/>
    <cellStyle name="Standaard 4 3 2 2 2 2 2 2 5" xfId="22083" xr:uid="{2AA846CF-6E1D-4251-90C0-E7711D2D4C96}"/>
    <cellStyle name="Standaard 4 3 2 2 2 2 2 3" xfId="2565" xr:uid="{C3DAB3DD-23EC-4355-B3AD-09E86D91EAAB}"/>
    <cellStyle name="Standaard 4 3 2 2 2 2 2 3 2" xfId="5110" xr:uid="{077674EA-226D-407D-A3D3-A773E1ECC9B5}"/>
    <cellStyle name="Standaard 4 3 2 2 2 2 2 3 2 2" xfId="8994" xr:uid="{DE5C0B68-EF4F-4729-A90E-AF227D208CB2}"/>
    <cellStyle name="Standaard 4 3 2 2 2 2 2 3 2 2 2" xfId="19183" xr:uid="{7CB59F80-D5AD-4872-BD58-56AD2F43E5FA}"/>
    <cellStyle name="Standaard 4 3 2 2 2 2 2 3 2 2 2 2" xfId="39552" xr:uid="{766EBD48-891B-4557-885C-11A7E21077A0}"/>
    <cellStyle name="Standaard 4 3 2 2 2 2 2 3 2 2 3" xfId="29368" xr:uid="{0A3B0AFF-8401-4AD6-A453-18F82BFFB7DE}"/>
    <cellStyle name="Standaard 4 3 2 2 2 2 2 3 2 3" xfId="15288" xr:uid="{4C9FEABF-5DB3-466B-81A1-19458355CC33}"/>
    <cellStyle name="Standaard 4 3 2 2 2 2 2 3 2 3 2" xfId="35657" xr:uid="{4543F75A-78BA-4800-B421-06479F7CEB63}"/>
    <cellStyle name="Standaard 4 3 2 2 2 2 2 3 2 4" xfId="25473" xr:uid="{4FD5070A-480C-476C-A822-93A72A4D81F4}"/>
    <cellStyle name="Standaard 4 3 2 2 2 2 2 3 3" xfId="8993" xr:uid="{2DF76B2D-6987-4C28-94DC-F9A94EF4E1E9}"/>
    <cellStyle name="Standaard 4 3 2 2 2 2 2 3 3 2" xfId="19182" xr:uid="{81AF2CB2-67C2-4DD5-8256-D9A9E09647B1}"/>
    <cellStyle name="Standaard 4 3 2 2 2 2 2 3 3 2 2" xfId="39551" xr:uid="{E5D72FC7-3CC4-4708-B5D3-2AD66BDBDED4}"/>
    <cellStyle name="Standaard 4 3 2 2 2 2 2 3 3 3" xfId="29367" xr:uid="{37EBB9B5-7ABF-4C0F-99AD-865C508AF839}"/>
    <cellStyle name="Standaard 4 3 2 2 2 2 2 3 4" xfId="12745" xr:uid="{24F5FC5C-0A46-4EC0-889E-F7D3E20AC739}"/>
    <cellStyle name="Standaard 4 3 2 2 2 2 2 3 4 2" xfId="33114" xr:uid="{BB281329-C1DF-4E55-B0AB-577C2E5CF4CA}"/>
    <cellStyle name="Standaard 4 3 2 2 2 2 2 3 5" xfId="22930" xr:uid="{041ED539-B31F-41F8-8294-913E32B25605}"/>
    <cellStyle name="Standaard 4 3 2 2 2 2 2 4" xfId="3415" xr:uid="{734A6576-31D4-4B69-8331-BA1B03278379}"/>
    <cellStyle name="Standaard 4 3 2 2 2 2 2 4 2" xfId="8995" xr:uid="{B66794A1-56C0-43BE-8711-85CE3238781F}"/>
    <cellStyle name="Standaard 4 3 2 2 2 2 2 4 2 2" xfId="19184" xr:uid="{9141E3DA-1830-4D25-8206-DF9B85067F2C}"/>
    <cellStyle name="Standaard 4 3 2 2 2 2 2 4 2 2 2" xfId="39553" xr:uid="{67881D69-8071-4E23-A9C8-4C1DA17B8E8A}"/>
    <cellStyle name="Standaard 4 3 2 2 2 2 2 4 2 3" xfId="29369" xr:uid="{A4B940CA-35C5-4278-A1E9-31D87E5BD298}"/>
    <cellStyle name="Standaard 4 3 2 2 2 2 2 4 3" xfId="13593" xr:uid="{6204DAA4-258B-4C62-A2B6-07D5216078D7}"/>
    <cellStyle name="Standaard 4 3 2 2 2 2 2 4 3 2" xfId="33962" xr:uid="{36F6FBEC-9BE1-4A6A-83EF-543B279CE062}"/>
    <cellStyle name="Standaard 4 3 2 2 2 2 2 4 4" xfId="23778" xr:uid="{4049D25E-DC7D-445A-8EDB-3670E90C3380}"/>
    <cellStyle name="Standaard 4 3 2 2 2 2 2 5" xfId="8990" xr:uid="{D8186237-511D-4623-A45B-107889807DC8}"/>
    <cellStyle name="Standaard 4 3 2 2 2 2 2 5 2" xfId="19179" xr:uid="{7114A87D-FD4C-4AEC-9173-522B774A43E7}"/>
    <cellStyle name="Standaard 4 3 2 2 2 2 2 5 2 2" xfId="39548" xr:uid="{86037F8E-7D82-470C-8578-A0BF8DD42782}"/>
    <cellStyle name="Standaard 4 3 2 2 2 2 2 5 3" xfId="29364" xr:uid="{B2D977DF-7E75-43E3-A6B2-FC0CC5AF86F0}"/>
    <cellStyle name="Standaard 4 3 2 2 2 2 2 6" xfId="11050" xr:uid="{789DC751-D0FF-4F96-AC85-C85899DE028B}"/>
    <cellStyle name="Standaard 4 3 2 2 2 2 2 6 2" xfId="31419" xr:uid="{F731EE66-1124-4A3C-B65A-7C8E7CEDD4DC}"/>
    <cellStyle name="Standaard 4 3 2 2 2 2 2 7" xfId="21235" xr:uid="{EB0E74BF-D724-4FD5-99BB-C578B18FEF25}"/>
    <cellStyle name="Standaard 4 3 2 2 2 2 3" xfId="1294" xr:uid="{A9F7D077-70C8-4211-A501-A2C9A61BE5C2}"/>
    <cellStyle name="Standaard 4 3 2 2 2 2 3 2" xfId="3839" xr:uid="{63FB6B4F-D85F-4876-B0D7-12C27BF05EC7}"/>
    <cellStyle name="Standaard 4 3 2 2 2 2 3 2 2" xfId="8997" xr:uid="{E1BDA960-007B-42CC-BCF3-F590ED3658A5}"/>
    <cellStyle name="Standaard 4 3 2 2 2 2 3 2 2 2" xfId="19186" xr:uid="{AC9CE02B-467A-4804-A16E-7958D298AD51}"/>
    <cellStyle name="Standaard 4 3 2 2 2 2 3 2 2 2 2" xfId="39555" xr:uid="{D4F53685-4279-4A30-A077-A94FFD9F06F0}"/>
    <cellStyle name="Standaard 4 3 2 2 2 2 3 2 2 3" xfId="29371" xr:uid="{A20FB9B1-9658-4D59-A1A9-CE10113ADF8A}"/>
    <cellStyle name="Standaard 4 3 2 2 2 2 3 2 3" xfId="14017" xr:uid="{30E829E7-C927-4862-A3CB-0C8C31E2F50D}"/>
    <cellStyle name="Standaard 4 3 2 2 2 2 3 2 3 2" xfId="34386" xr:uid="{FABCC210-ED25-40EC-8D05-C5A94357E883}"/>
    <cellStyle name="Standaard 4 3 2 2 2 2 3 2 4" xfId="24202" xr:uid="{46CC79AD-5ABA-48C8-84CF-6BE152D29446}"/>
    <cellStyle name="Standaard 4 3 2 2 2 2 3 3" xfId="8996" xr:uid="{9711D6E9-3DFF-49EC-9304-D029BAF6FC2C}"/>
    <cellStyle name="Standaard 4 3 2 2 2 2 3 3 2" xfId="19185" xr:uid="{8B507C3F-5946-40B7-89CB-A9430F44F9F3}"/>
    <cellStyle name="Standaard 4 3 2 2 2 2 3 3 2 2" xfId="39554" xr:uid="{71A31EB2-5E1A-45FB-A99A-C8616094F183}"/>
    <cellStyle name="Standaard 4 3 2 2 2 2 3 3 3" xfId="29370" xr:uid="{B55F56BE-71FC-4814-B6AE-6B611943CA7D}"/>
    <cellStyle name="Standaard 4 3 2 2 2 2 3 4" xfId="11474" xr:uid="{CAF9C6C1-39C4-4B84-96FE-0BB45BA90C67}"/>
    <cellStyle name="Standaard 4 3 2 2 2 2 3 4 2" xfId="31843" xr:uid="{C10645BE-0874-49CD-B025-55B7ECD513DE}"/>
    <cellStyle name="Standaard 4 3 2 2 2 2 3 5" xfId="21659" xr:uid="{940494BA-B222-467B-9F64-9264368E11BF}"/>
    <cellStyle name="Standaard 4 3 2 2 2 2 4" xfId="2141" xr:uid="{A816D244-D9A1-484B-887D-B47F264A56EF}"/>
    <cellStyle name="Standaard 4 3 2 2 2 2 4 2" xfId="4686" xr:uid="{890826D3-43D6-4B60-A7B5-1B5F1661411D}"/>
    <cellStyle name="Standaard 4 3 2 2 2 2 4 2 2" xfId="8999" xr:uid="{FEB15ED3-4BB3-4021-9533-B1E66FD6E8B1}"/>
    <cellStyle name="Standaard 4 3 2 2 2 2 4 2 2 2" xfId="19188" xr:uid="{7907C482-66A1-47BD-90CD-096BB08322F4}"/>
    <cellStyle name="Standaard 4 3 2 2 2 2 4 2 2 2 2" xfId="39557" xr:uid="{5E9A197E-95FF-40F9-B9FB-409CD4946926}"/>
    <cellStyle name="Standaard 4 3 2 2 2 2 4 2 2 3" xfId="29373" xr:uid="{E8FCC7CA-DB6D-4B45-9E75-8A2E97BB7042}"/>
    <cellStyle name="Standaard 4 3 2 2 2 2 4 2 3" xfId="14864" xr:uid="{45136E1F-A6AD-4564-88CE-AB05FB7E4C3C}"/>
    <cellStyle name="Standaard 4 3 2 2 2 2 4 2 3 2" xfId="35233" xr:uid="{C9C6F9A2-A333-45D8-90A2-A26A237BCED6}"/>
    <cellStyle name="Standaard 4 3 2 2 2 2 4 2 4" xfId="25049" xr:uid="{A6391F65-59BF-41D4-BE32-B3AFA942630E}"/>
    <cellStyle name="Standaard 4 3 2 2 2 2 4 3" xfId="8998" xr:uid="{7E69F9F5-9820-47C2-97D2-CE4C46E68194}"/>
    <cellStyle name="Standaard 4 3 2 2 2 2 4 3 2" xfId="19187" xr:uid="{8472FD76-797C-4260-8C89-9FAC040A57A8}"/>
    <cellStyle name="Standaard 4 3 2 2 2 2 4 3 2 2" xfId="39556" xr:uid="{EE2F19BC-BF27-4275-89E1-9B67C8491D0F}"/>
    <cellStyle name="Standaard 4 3 2 2 2 2 4 3 3" xfId="29372" xr:uid="{712954FC-AF7E-46AF-A215-F81CA0360047}"/>
    <cellStyle name="Standaard 4 3 2 2 2 2 4 4" xfId="12321" xr:uid="{EBF1B64C-93FE-47D9-B8DB-D018D4A0956D}"/>
    <cellStyle name="Standaard 4 3 2 2 2 2 4 4 2" xfId="32690" xr:uid="{2E18B190-FA0B-4C7A-AAF1-CA5DE7817A95}"/>
    <cellStyle name="Standaard 4 3 2 2 2 2 4 5" xfId="22506" xr:uid="{85935488-41E9-44A7-8F80-7B973007A424}"/>
    <cellStyle name="Standaard 4 3 2 2 2 2 5" xfId="2991" xr:uid="{9DB9CD7B-EB16-4A40-A341-36E0B5B50C8F}"/>
    <cellStyle name="Standaard 4 3 2 2 2 2 5 2" xfId="9000" xr:uid="{8126FA78-D770-4E42-B525-B7EC497331B5}"/>
    <cellStyle name="Standaard 4 3 2 2 2 2 5 2 2" xfId="19189" xr:uid="{0A77CC8F-B65C-4DCF-92C3-4FE64D6E9A24}"/>
    <cellStyle name="Standaard 4 3 2 2 2 2 5 2 2 2" xfId="39558" xr:uid="{57F9DB04-5CB1-455C-ADE4-E878EFD53817}"/>
    <cellStyle name="Standaard 4 3 2 2 2 2 5 2 3" xfId="29374" xr:uid="{6ED3006F-CAAC-45EB-B716-38D307925F3D}"/>
    <cellStyle name="Standaard 4 3 2 2 2 2 5 3" xfId="13169" xr:uid="{A792FF88-3C26-45DD-BD29-31B5F4AFDBD1}"/>
    <cellStyle name="Standaard 4 3 2 2 2 2 5 3 2" xfId="33538" xr:uid="{63CA9BEE-3F40-4413-9E1E-5852D35BECB8}"/>
    <cellStyle name="Standaard 4 3 2 2 2 2 5 4" xfId="23354" xr:uid="{12C881C0-ED13-491C-9D8A-D8F6832C033D}"/>
    <cellStyle name="Standaard 4 3 2 2 2 2 6" xfId="8989" xr:uid="{9A23EC93-DBDA-47FE-89BB-F9A2D26425DC}"/>
    <cellStyle name="Standaard 4 3 2 2 2 2 6 2" xfId="19178" xr:uid="{2BE7A538-D2A3-42D0-80E5-DDD0EAE04510}"/>
    <cellStyle name="Standaard 4 3 2 2 2 2 6 2 2" xfId="39547" xr:uid="{F3BB5225-2F09-49BA-BF3A-33A81AB5B7AD}"/>
    <cellStyle name="Standaard 4 3 2 2 2 2 6 3" xfId="29363" xr:uid="{459F15BC-59DF-4EC0-A406-AA6C92F8A41A}"/>
    <cellStyle name="Standaard 4 3 2 2 2 2 7" xfId="10626" xr:uid="{5798F564-DB09-4E9F-948F-A922E8EC2EA2}"/>
    <cellStyle name="Standaard 4 3 2 2 2 2 7 2" xfId="30995" xr:uid="{6E949C3D-F873-4059-B396-7D530C0F489D}"/>
    <cellStyle name="Standaard 4 3 2 2 2 2 8" xfId="20811" xr:uid="{3A15AB87-02B7-44A1-BB3E-AB3FB62C0BB1}"/>
    <cellStyle name="Standaard 4 3 2 2 2 3" xfId="734" xr:uid="{D0A0EFD1-D446-48E8-A4EB-CFB403AF3879}"/>
    <cellStyle name="Standaard 4 3 2 2 2 3 2" xfId="1584" xr:uid="{A21BA425-5AE2-4212-B454-A036CA6E2804}"/>
    <cellStyle name="Standaard 4 3 2 2 2 3 2 2" xfId="4129" xr:uid="{8021A81D-0755-42B3-A520-FB3AD23405D0}"/>
    <cellStyle name="Standaard 4 3 2 2 2 3 2 2 2" xfId="9003" xr:uid="{E6FA8AA9-7125-40D7-B0E6-CA1CA823C428}"/>
    <cellStyle name="Standaard 4 3 2 2 2 3 2 2 2 2" xfId="19192" xr:uid="{EE47951C-9B54-4083-A747-F43B4AD968BB}"/>
    <cellStyle name="Standaard 4 3 2 2 2 3 2 2 2 2 2" xfId="39561" xr:uid="{AADDF06D-E150-4F09-86AC-5579B07D7EA5}"/>
    <cellStyle name="Standaard 4 3 2 2 2 3 2 2 2 3" xfId="29377" xr:uid="{CBBA30C6-FF39-44B7-938B-FBB22D3D68DA}"/>
    <cellStyle name="Standaard 4 3 2 2 2 3 2 2 3" xfId="14307" xr:uid="{ECC8AD65-5CA9-4331-BC3F-C56043C5F509}"/>
    <cellStyle name="Standaard 4 3 2 2 2 3 2 2 3 2" xfId="34676" xr:uid="{1EF13542-7801-45F1-B044-C388D1F2EA99}"/>
    <cellStyle name="Standaard 4 3 2 2 2 3 2 2 4" xfId="24492" xr:uid="{41724405-2D7C-4D22-AB64-968E93E5300E}"/>
    <cellStyle name="Standaard 4 3 2 2 2 3 2 3" xfId="9002" xr:uid="{265E7314-35D8-467E-A67F-2195B6C87C58}"/>
    <cellStyle name="Standaard 4 3 2 2 2 3 2 3 2" xfId="19191" xr:uid="{6097CABE-6501-4BB6-B2A0-9785F5A82FB4}"/>
    <cellStyle name="Standaard 4 3 2 2 2 3 2 3 2 2" xfId="39560" xr:uid="{5CAFCE66-2954-42FC-9993-B5D67DF66908}"/>
    <cellStyle name="Standaard 4 3 2 2 2 3 2 3 3" xfId="29376" xr:uid="{E62B5144-B01A-4D49-A962-E59DA6B1B05C}"/>
    <cellStyle name="Standaard 4 3 2 2 2 3 2 4" xfId="11764" xr:uid="{0D995A4A-65DB-4C2F-9C6B-BFCD5EE1E1EE}"/>
    <cellStyle name="Standaard 4 3 2 2 2 3 2 4 2" xfId="32133" xr:uid="{02FF1A32-44E3-47D8-A65F-66155367B750}"/>
    <cellStyle name="Standaard 4 3 2 2 2 3 2 5" xfId="21949" xr:uid="{8D764F69-0A1C-4AAA-9052-8EDD644CDD41}"/>
    <cellStyle name="Standaard 4 3 2 2 2 3 3" xfId="2431" xr:uid="{46FCF809-1507-44B2-973B-B8AB4588A585}"/>
    <cellStyle name="Standaard 4 3 2 2 2 3 3 2" xfId="4976" xr:uid="{AC538C07-D8D0-42AB-BAEE-7D655F68C760}"/>
    <cellStyle name="Standaard 4 3 2 2 2 3 3 2 2" xfId="9005" xr:uid="{234F88A3-CFAC-403B-8028-6A656B63727D}"/>
    <cellStyle name="Standaard 4 3 2 2 2 3 3 2 2 2" xfId="19194" xr:uid="{ED3B1965-3375-4127-9424-3A96D194A937}"/>
    <cellStyle name="Standaard 4 3 2 2 2 3 3 2 2 2 2" xfId="39563" xr:uid="{08AD5F98-5B38-4105-B02D-4F41ACBC405F}"/>
    <cellStyle name="Standaard 4 3 2 2 2 3 3 2 2 3" xfId="29379" xr:uid="{86D1B43E-633E-4E1B-9F55-7CFA9B025A91}"/>
    <cellStyle name="Standaard 4 3 2 2 2 3 3 2 3" xfId="15154" xr:uid="{A88603CF-2473-42AC-98E1-967FBD9E1054}"/>
    <cellStyle name="Standaard 4 3 2 2 2 3 3 2 3 2" xfId="35523" xr:uid="{95631992-2968-4781-B06D-A182B8BB75D4}"/>
    <cellStyle name="Standaard 4 3 2 2 2 3 3 2 4" xfId="25339" xr:uid="{F13863A4-1F86-4D37-843F-687578742A3A}"/>
    <cellStyle name="Standaard 4 3 2 2 2 3 3 3" xfId="9004" xr:uid="{0704132E-657E-4717-AD4C-3B611D951515}"/>
    <cellStyle name="Standaard 4 3 2 2 2 3 3 3 2" xfId="19193" xr:uid="{625B07B3-22E3-4C1B-81B7-7FB9E0A34949}"/>
    <cellStyle name="Standaard 4 3 2 2 2 3 3 3 2 2" xfId="39562" xr:uid="{F9C63697-1DE7-4D9E-BE5C-EA1BB66528CA}"/>
    <cellStyle name="Standaard 4 3 2 2 2 3 3 3 3" xfId="29378" xr:uid="{CA066BAB-938D-4CF6-B13E-3D952E6DBE93}"/>
    <cellStyle name="Standaard 4 3 2 2 2 3 3 4" xfId="12611" xr:uid="{2FF579D0-1B53-4FEF-9769-1550A9B654DF}"/>
    <cellStyle name="Standaard 4 3 2 2 2 3 3 4 2" xfId="32980" xr:uid="{7F9345BA-F6B8-4824-8027-E77994786E1D}"/>
    <cellStyle name="Standaard 4 3 2 2 2 3 3 5" xfId="22796" xr:uid="{64976C2A-10B7-4230-8DB2-AA5C2DA1DAB0}"/>
    <cellStyle name="Standaard 4 3 2 2 2 3 4" xfId="3281" xr:uid="{2DDD08AC-73DF-47DA-A844-4828EBD42BD3}"/>
    <cellStyle name="Standaard 4 3 2 2 2 3 4 2" xfId="9006" xr:uid="{2E347438-AD7B-4059-8932-C6EDD84770E7}"/>
    <cellStyle name="Standaard 4 3 2 2 2 3 4 2 2" xfId="19195" xr:uid="{986487E5-B347-4B6B-AE87-1C8E569F512C}"/>
    <cellStyle name="Standaard 4 3 2 2 2 3 4 2 2 2" xfId="39564" xr:uid="{26434811-C979-4F98-A68A-64B0C7427906}"/>
    <cellStyle name="Standaard 4 3 2 2 2 3 4 2 3" xfId="29380" xr:uid="{4CA0AB15-008C-4D88-B3F2-1173EE0BFCA5}"/>
    <cellStyle name="Standaard 4 3 2 2 2 3 4 3" xfId="13459" xr:uid="{08BDC066-7038-42D6-BD87-E492EC383E88}"/>
    <cellStyle name="Standaard 4 3 2 2 2 3 4 3 2" xfId="33828" xr:uid="{D6732A55-6A5A-4ABA-A79A-86DE19FA0E12}"/>
    <cellStyle name="Standaard 4 3 2 2 2 3 4 4" xfId="23644" xr:uid="{E7DDAC7C-3A47-4AF1-92B1-E89E01C7F3A0}"/>
    <cellStyle name="Standaard 4 3 2 2 2 3 5" xfId="9001" xr:uid="{B073119C-482B-4AFB-A6AE-2F1ECD81E8E4}"/>
    <cellStyle name="Standaard 4 3 2 2 2 3 5 2" xfId="19190" xr:uid="{961AD5F4-0CCC-428D-BE55-F0A67DBAE77D}"/>
    <cellStyle name="Standaard 4 3 2 2 2 3 5 2 2" xfId="39559" xr:uid="{64FA02E6-263D-461C-9B25-A55FF68D8E4C}"/>
    <cellStyle name="Standaard 4 3 2 2 2 3 5 3" xfId="29375" xr:uid="{1020E62D-A967-4567-AA40-8337A9F41062}"/>
    <cellStyle name="Standaard 4 3 2 2 2 3 6" xfId="10916" xr:uid="{DA881F13-5251-4DC7-9373-9E3196B7BC07}"/>
    <cellStyle name="Standaard 4 3 2 2 2 3 6 2" xfId="31285" xr:uid="{2B9395D5-F3F3-4548-A0AB-A0F296F7493B}"/>
    <cellStyle name="Standaard 4 3 2 2 2 3 7" xfId="21101" xr:uid="{2FC7F4F9-38F1-4AB0-A186-D81A543A02A1}"/>
    <cellStyle name="Standaard 4 3 2 2 2 4" xfId="1160" xr:uid="{B31D785D-6C77-49E8-BA9B-9ED9395B7BC9}"/>
    <cellStyle name="Standaard 4 3 2 2 2 4 2" xfId="3705" xr:uid="{1F0438A6-C734-4E3B-996E-A1C3EFEF9088}"/>
    <cellStyle name="Standaard 4 3 2 2 2 4 2 2" xfId="9008" xr:uid="{2422631C-9989-445B-BC49-318930AA756D}"/>
    <cellStyle name="Standaard 4 3 2 2 2 4 2 2 2" xfId="19197" xr:uid="{5723B929-B700-46A0-A179-347F04EB664F}"/>
    <cellStyle name="Standaard 4 3 2 2 2 4 2 2 2 2" xfId="39566" xr:uid="{667380DD-1ED3-40FB-A748-B49566EC073E}"/>
    <cellStyle name="Standaard 4 3 2 2 2 4 2 2 3" xfId="29382" xr:uid="{484658EB-F83D-4E13-9C03-E3739D6AA5C2}"/>
    <cellStyle name="Standaard 4 3 2 2 2 4 2 3" xfId="13883" xr:uid="{97FCB210-7DFB-482F-B192-4E011D06BD53}"/>
    <cellStyle name="Standaard 4 3 2 2 2 4 2 3 2" xfId="34252" xr:uid="{AC2E7B9F-E98D-4AC8-A098-240844DD265D}"/>
    <cellStyle name="Standaard 4 3 2 2 2 4 2 4" xfId="24068" xr:uid="{63150807-1466-4869-B012-000519B043B4}"/>
    <cellStyle name="Standaard 4 3 2 2 2 4 3" xfId="9007" xr:uid="{FE36781E-761F-4803-A63B-669460DAF037}"/>
    <cellStyle name="Standaard 4 3 2 2 2 4 3 2" xfId="19196" xr:uid="{28DD878B-A4E6-48D6-855F-DA34C9E34A18}"/>
    <cellStyle name="Standaard 4 3 2 2 2 4 3 2 2" xfId="39565" xr:uid="{03EF6DEE-1AF7-4EBE-8F3C-3DA82A6E444F}"/>
    <cellStyle name="Standaard 4 3 2 2 2 4 3 3" xfId="29381" xr:uid="{E9835A93-CCB5-4B51-9282-2AB8EEF6660A}"/>
    <cellStyle name="Standaard 4 3 2 2 2 4 4" xfId="11340" xr:uid="{E9AEA9D7-F661-4532-BFF9-1FF4707B2138}"/>
    <cellStyle name="Standaard 4 3 2 2 2 4 4 2" xfId="31709" xr:uid="{38BC0BB6-29B5-4E11-8A88-D2B253621612}"/>
    <cellStyle name="Standaard 4 3 2 2 2 4 5" xfId="21525" xr:uid="{E6D12EC2-A522-415A-8295-E1E2568320E6}"/>
    <cellStyle name="Standaard 4 3 2 2 2 5" xfId="2007" xr:uid="{3B9720EE-FF07-4F5C-A2AB-C1512A4EAEFE}"/>
    <cellStyle name="Standaard 4 3 2 2 2 5 2" xfId="4552" xr:uid="{2E75158F-883F-4BA7-8ECD-FA4638F945BF}"/>
    <cellStyle name="Standaard 4 3 2 2 2 5 2 2" xfId="9010" xr:uid="{0A84ADD3-5F70-4C65-8012-128763A0AD81}"/>
    <cellStyle name="Standaard 4 3 2 2 2 5 2 2 2" xfId="19199" xr:uid="{E1BD38A5-F774-41E6-988C-931C5C5924FA}"/>
    <cellStyle name="Standaard 4 3 2 2 2 5 2 2 2 2" xfId="39568" xr:uid="{FC9A7085-53C4-4EAD-A4A4-9B5D60B2DF5D}"/>
    <cellStyle name="Standaard 4 3 2 2 2 5 2 2 3" xfId="29384" xr:uid="{95BD4DCE-2A1F-40D0-B4D8-C43FB9806232}"/>
    <cellStyle name="Standaard 4 3 2 2 2 5 2 3" xfId="14730" xr:uid="{677F950A-F16F-4378-AB34-169B13C3CD33}"/>
    <cellStyle name="Standaard 4 3 2 2 2 5 2 3 2" xfId="35099" xr:uid="{DFF2A0FC-1500-44DA-A184-680815EF0FB4}"/>
    <cellStyle name="Standaard 4 3 2 2 2 5 2 4" xfId="24915" xr:uid="{34017194-CD04-4BD3-9BEA-DF06D4875CB9}"/>
    <cellStyle name="Standaard 4 3 2 2 2 5 3" xfId="9009" xr:uid="{DC6FD5A9-F78A-44F9-8E41-628F0325800F}"/>
    <cellStyle name="Standaard 4 3 2 2 2 5 3 2" xfId="19198" xr:uid="{61794BE0-0F94-4840-B1D7-53CFED63AB01}"/>
    <cellStyle name="Standaard 4 3 2 2 2 5 3 2 2" xfId="39567" xr:uid="{27F312B8-8254-41A4-8AAF-86E3AD66AED0}"/>
    <cellStyle name="Standaard 4 3 2 2 2 5 3 3" xfId="29383" xr:uid="{CB472636-6A1B-424C-B431-FA8F95C355AC}"/>
    <cellStyle name="Standaard 4 3 2 2 2 5 4" xfId="12187" xr:uid="{5DFFAB1D-511D-41F9-B27E-DE7B261EC855}"/>
    <cellStyle name="Standaard 4 3 2 2 2 5 4 2" xfId="32556" xr:uid="{CB1DD280-0F26-4FC3-88A4-899621922058}"/>
    <cellStyle name="Standaard 4 3 2 2 2 5 5" xfId="22372" xr:uid="{E121507E-B72F-4A23-8F60-D44C42CC3A4C}"/>
    <cellStyle name="Standaard 4 3 2 2 2 6" xfId="2857" xr:uid="{9769D2F8-82B5-4A53-875D-8ECC8118DD44}"/>
    <cellStyle name="Standaard 4 3 2 2 2 6 2" xfId="9011" xr:uid="{6CC25DA6-2F4C-4342-9457-1BD6126BF9BD}"/>
    <cellStyle name="Standaard 4 3 2 2 2 6 2 2" xfId="19200" xr:uid="{D7FABC74-9EE0-462E-A7B0-259994951699}"/>
    <cellStyle name="Standaard 4 3 2 2 2 6 2 2 2" xfId="39569" xr:uid="{0609A117-7E14-4DAC-9EF9-BE4F60DA3D6E}"/>
    <cellStyle name="Standaard 4 3 2 2 2 6 2 3" xfId="29385" xr:uid="{94F11FCC-460C-4783-AE49-4A84EFAA5147}"/>
    <cellStyle name="Standaard 4 3 2 2 2 6 3" xfId="13035" xr:uid="{E10B257D-1982-4BEB-9ED2-96BFFBE76F64}"/>
    <cellStyle name="Standaard 4 3 2 2 2 6 3 2" xfId="33404" xr:uid="{2A842D43-C481-4897-84C0-6DA979710C4F}"/>
    <cellStyle name="Standaard 4 3 2 2 2 6 4" xfId="23220" xr:uid="{4A8EF144-D11E-4F9C-BE2C-CDAEBC6FD974}"/>
    <cellStyle name="Standaard 4 3 2 2 2 7" xfId="8988" xr:uid="{17BD6727-50C3-4BC3-AF85-1A385364C23E}"/>
    <cellStyle name="Standaard 4 3 2 2 2 7 2" xfId="19177" xr:uid="{65B8426D-F153-4C77-BF5E-043A17DE0B33}"/>
    <cellStyle name="Standaard 4 3 2 2 2 7 2 2" xfId="39546" xr:uid="{706E45DA-7DEE-4306-B4EC-8758C58C35DE}"/>
    <cellStyle name="Standaard 4 3 2 2 2 7 3" xfId="29362" xr:uid="{CA5B607A-19B7-440C-A88F-F30B2EC3DEE4}"/>
    <cellStyle name="Standaard 4 3 2 2 2 8" xfId="10492" xr:uid="{F546A837-7E16-41A7-A651-0F7FAB7AFBA7}"/>
    <cellStyle name="Standaard 4 3 2 2 2 8 2" xfId="30861" xr:uid="{BE101335-9C8D-4699-B415-3CCE126E36E3}"/>
    <cellStyle name="Standaard 4 3 2 2 2 9" xfId="20677" xr:uid="{70959E96-6BF1-46FF-9F88-CAA72524D49E}"/>
    <cellStyle name="Standaard 4 3 2 2 3" xfId="244" xr:uid="{A4E6EAD5-5229-4C3A-AFF1-8F4973B0329E}"/>
    <cellStyle name="Standaard 4 3 2 2 3 2" xfId="802" xr:uid="{8D8E0FCA-5BC2-4BFD-ADC8-1AB98A8F9330}"/>
    <cellStyle name="Standaard 4 3 2 2 3 2 2" xfId="1652" xr:uid="{003FFE97-AEB7-4255-B4CA-AA537936997F}"/>
    <cellStyle name="Standaard 4 3 2 2 3 2 2 2" xfId="4197" xr:uid="{22826929-EF10-4822-942D-45A937F189C5}"/>
    <cellStyle name="Standaard 4 3 2 2 3 2 2 2 2" xfId="9015" xr:uid="{A01000E3-E029-4B7D-9EB7-A2739A73D6A6}"/>
    <cellStyle name="Standaard 4 3 2 2 3 2 2 2 2 2" xfId="19204" xr:uid="{4BEEA90C-401C-4633-93DE-89AB1C6B9C4B}"/>
    <cellStyle name="Standaard 4 3 2 2 3 2 2 2 2 2 2" xfId="39573" xr:uid="{CA2E1460-EE78-4782-A3EF-8239ECB6A204}"/>
    <cellStyle name="Standaard 4 3 2 2 3 2 2 2 2 3" xfId="29389" xr:uid="{AA44AE00-B94D-494B-B0CF-ECF08FF1D5F6}"/>
    <cellStyle name="Standaard 4 3 2 2 3 2 2 2 3" xfId="14375" xr:uid="{E403F0F7-23C2-46F0-B71D-366300BA451D}"/>
    <cellStyle name="Standaard 4 3 2 2 3 2 2 2 3 2" xfId="34744" xr:uid="{8F54AFF9-72C9-45EC-8F94-0DF0A36B8FA4}"/>
    <cellStyle name="Standaard 4 3 2 2 3 2 2 2 4" xfId="24560" xr:uid="{40C1275D-09A2-4DA9-9394-CD25C45518E8}"/>
    <cellStyle name="Standaard 4 3 2 2 3 2 2 3" xfId="9014" xr:uid="{54A4F813-2809-4964-A6FF-8B1F3F5880B7}"/>
    <cellStyle name="Standaard 4 3 2 2 3 2 2 3 2" xfId="19203" xr:uid="{8F2A76BB-DD68-4E15-BDCF-D12410416051}"/>
    <cellStyle name="Standaard 4 3 2 2 3 2 2 3 2 2" xfId="39572" xr:uid="{A6F73E7B-6AFC-4AE6-B036-775234068C32}"/>
    <cellStyle name="Standaard 4 3 2 2 3 2 2 3 3" xfId="29388" xr:uid="{119B20A4-BC97-4417-BEC2-0BBF8110B504}"/>
    <cellStyle name="Standaard 4 3 2 2 3 2 2 4" xfId="11832" xr:uid="{5A8C970F-D14D-4072-92EC-362DE8EBFA3B}"/>
    <cellStyle name="Standaard 4 3 2 2 3 2 2 4 2" xfId="32201" xr:uid="{45085D8B-32A9-4460-9C44-04D1AA62B9E0}"/>
    <cellStyle name="Standaard 4 3 2 2 3 2 2 5" xfId="22017" xr:uid="{FAB85162-8BDD-424F-8F8F-3523E4959660}"/>
    <cellStyle name="Standaard 4 3 2 2 3 2 3" xfId="2499" xr:uid="{4B48F429-B03C-43CA-8085-E2554EC0D357}"/>
    <cellStyle name="Standaard 4 3 2 2 3 2 3 2" xfId="5044" xr:uid="{6BAC0776-4F96-473A-9247-706F628FD5B6}"/>
    <cellStyle name="Standaard 4 3 2 2 3 2 3 2 2" xfId="9017" xr:uid="{67F34276-2DFA-44BD-968E-06CA03914910}"/>
    <cellStyle name="Standaard 4 3 2 2 3 2 3 2 2 2" xfId="19206" xr:uid="{90DFD1AC-BB33-477C-A268-764018AAE65E}"/>
    <cellStyle name="Standaard 4 3 2 2 3 2 3 2 2 2 2" xfId="39575" xr:uid="{93FD6253-0CBD-4D94-AB87-F269F065B89C}"/>
    <cellStyle name="Standaard 4 3 2 2 3 2 3 2 2 3" xfId="29391" xr:uid="{648B15DC-6171-4FDB-B121-82FD5982C6E9}"/>
    <cellStyle name="Standaard 4 3 2 2 3 2 3 2 3" xfId="15222" xr:uid="{439FB3EE-11E4-44D8-8EB0-548DB09A86DB}"/>
    <cellStyle name="Standaard 4 3 2 2 3 2 3 2 3 2" xfId="35591" xr:uid="{EE8C0FE7-70C5-4DA5-8483-499DD8BA852C}"/>
    <cellStyle name="Standaard 4 3 2 2 3 2 3 2 4" xfId="25407" xr:uid="{440028F1-8741-439D-8265-4775234ED2F8}"/>
    <cellStyle name="Standaard 4 3 2 2 3 2 3 3" xfId="9016" xr:uid="{F4DE83D1-ED05-4758-89B6-4C7EE13B0803}"/>
    <cellStyle name="Standaard 4 3 2 2 3 2 3 3 2" xfId="19205" xr:uid="{AA0187E6-C78C-46C9-B5B6-EAEF5BC1B192}"/>
    <cellStyle name="Standaard 4 3 2 2 3 2 3 3 2 2" xfId="39574" xr:uid="{4D04CC6C-E61F-406B-B570-E4A7F1BCF19A}"/>
    <cellStyle name="Standaard 4 3 2 2 3 2 3 3 3" xfId="29390" xr:uid="{AD0DA697-E8AE-4B1F-AAFA-3BDB31430361}"/>
    <cellStyle name="Standaard 4 3 2 2 3 2 3 4" xfId="12679" xr:uid="{E9390719-CFC2-4F28-8070-8191579F61F7}"/>
    <cellStyle name="Standaard 4 3 2 2 3 2 3 4 2" xfId="33048" xr:uid="{E26D7018-3292-425A-AC82-6E40EAAE8FFB}"/>
    <cellStyle name="Standaard 4 3 2 2 3 2 3 5" xfId="22864" xr:uid="{46867BD5-915E-4520-A757-C9944F92A4DD}"/>
    <cellStyle name="Standaard 4 3 2 2 3 2 4" xfId="3349" xr:uid="{5565DEE0-EA2A-4D5C-8644-6C429A4D31B3}"/>
    <cellStyle name="Standaard 4 3 2 2 3 2 4 2" xfId="9018" xr:uid="{C89BC663-3F0F-4AE5-BD57-7FD5FAF2019C}"/>
    <cellStyle name="Standaard 4 3 2 2 3 2 4 2 2" xfId="19207" xr:uid="{C60EACA7-745C-4B6D-B290-572286F43886}"/>
    <cellStyle name="Standaard 4 3 2 2 3 2 4 2 2 2" xfId="39576" xr:uid="{C19284B9-5AAD-4FB5-8429-A3658528D6F6}"/>
    <cellStyle name="Standaard 4 3 2 2 3 2 4 2 3" xfId="29392" xr:uid="{945E2D3D-43CA-4EF3-AD0C-047970F69BEB}"/>
    <cellStyle name="Standaard 4 3 2 2 3 2 4 3" xfId="13527" xr:uid="{4633776C-FD3D-4239-8853-BAD5A053C1D7}"/>
    <cellStyle name="Standaard 4 3 2 2 3 2 4 3 2" xfId="33896" xr:uid="{1D01F6E7-64F8-493B-BE4A-C395AFD2F531}"/>
    <cellStyle name="Standaard 4 3 2 2 3 2 4 4" xfId="23712" xr:uid="{07BFCBAA-99CC-47D6-A8CA-C195E8466527}"/>
    <cellStyle name="Standaard 4 3 2 2 3 2 5" xfId="9013" xr:uid="{8531D903-4DD7-4EDE-BC32-4061C1DA0979}"/>
    <cellStyle name="Standaard 4 3 2 2 3 2 5 2" xfId="19202" xr:uid="{76A70F9D-FD6C-4960-808D-5A234E9278DF}"/>
    <cellStyle name="Standaard 4 3 2 2 3 2 5 2 2" xfId="39571" xr:uid="{2BBAF211-9CBA-4C3A-A36D-4FB5F318E490}"/>
    <cellStyle name="Standaard 4 3 2 2 3 2 5 3" xfId="29387" xr:uid="{3D358033-A975-44E5-B635-EC410EB33565}"/>
    <cellStyle name="Standaard 4 3 2 2 3 2 6" xfId="10984" xr:uid="{99DAAAFB-3DB7-4E98-BCEE-0A8C52A9E829}"/>
    <cellStyle name="Standaard 4 3 2 2 3 2 6 2" xfId="31353" xr:uid="{7BA0B0B2-AF0A-4C27-9291-D4FDFDE980DE}"/>
    <cellStyle name="Standaard 4 3 2 2 3 2 7" xfId="21169" xr:uid="{C38058FB-A58A-4A3C-B35E-D02350E774FE}"/>
    <cellStyle name="Standaard 4 3 2 2 3 3" xfId="1228" xr:uid="{B0B00D3F-E9EE-4061-9789-C9520A87C911}"/>
    <cellStyle name="Standaard 4 3 2 2 3 3 2" xfId="3773" xr:uid="{9CF8A90E-1B48-4014-A996-E035CDE2AB32}"/>
    <cellStyle name="Standaard 4 3 2 2 3 3 2 2" xfId="9020" xr:uid="{A69A09B1-C914-4830-9122-C23977E013DC}"/>
    <cellStyle name="Standaard 4 3 2 2 3 3 2 2 2" xfId="19209" xr:uid="{26DCCC69-B8E5-4DEB-860C-C98CEAEB6391}"/>
    <cellStyle name="Standaard 4 3 2 2 3 3 2 2 2 2" xfId="39578" xr:uid="{EB4F7F19-4506-4333-A247-0583C4C080DE}"/>
    <cellStyle name="Standaard 4 3 2 2 3 3 2 2 3" xfId="29394" xr:uid="{FA90A23E-F913-486E-9EDB-67C506B5BA7D}"/>
    <cellStyle name="Standaard 4 3 2 2 3 3 2 3" xfId="13951" xr:uid="{DE3CDA81-CEC1-4FD6-9633-08411F39F768}"/>
    <cellStyle name="Standaard 4 3 2 2 3 3 2 3 2" xfId="34320" xr:uid="{9C62C84A-66FD-4AFD-B404-31F7356A32A9}"/>
    <cellStyle name="Standaard 4 3 2 2 3 3 2 4" xfId="24136" xr:uid="{B400A6D0-05A2-4959-BFA5-C035FC316ABA}"/>
    <cellStyle name="Standaard 4 3 2 2 3 3 3" xfId="9019" xr:uid="{F154AA35-4B6E-45DF-BD5C-4FB067AFFE51}"/>
    <cellStyle name="Standaard 4 3 2 2 3 3 3 2" xfId="19208" xr:uid="{483FF286-75C3-47D0-B8F7-C1A090467CDE}"/>
    <cellStyle name="Standaard 4 3 2 2 3 3 3 2 2" xfId="39577" xr:uid="{BE6B287E-084D-4745-B5AB-03698D55870F}"/>
    <cellStyle name="Standaard 4 3 2 2 3 3 3 3" xfId="29393" xr:uid="{2C31DA8B-D7C4-4120-A815-70306BDA2C4A}"/>
    <cellStyle name="Standaard 4 3 2 2 3 3 4" xfId="11408" xr:uid="{7FEA189D-CC72-4036-99D3-00FCD55A21B5}"/>
    <cellStyle name="Standaard 4 3 2 2 3 3 4 2" xfId="31777" xr:uid="{FD044209-A7B5-41DE-A37A-7D027131341D}"/>
    <cellStyle name="Standaard 4 3 2 2 3 3 5" xfId="21593" xr:uid="{3444B146-59D8-4500-BD8B-8FF131820D58}"/>
    <cellStyle name="Standaard 4 3 2 2 3 4" xfId="2075" xr:uid="{6B649F06-4E02-499B-A8DE-0D6152FA4C6B}"/>
    <cellStyle name="Standaard 4 3 2 2 3 4 2" xfId="4620" xr:uid="{E037A64E-FE7A-4AA7-80A6-8FE06844C860}"/>
    <cellStyle name="Standaard 4 3 2 2 3 4 2 2" xfId="9022" xr:uid="{35BEC55E-D87A-4569-8E4B-3798FCCBFD80}"/>
    <cellStyle name="Standaard 4 3 2 2 3 4 2 2 2" xfId="19211" xr:uid="{DD9F7323-F4C1-4913-B836-BB2FE7C724E7}"/>
    <cellStyle name="Standaard 4 3 2 2 3 4 2 2 2 2" xfId="39580" xr:uid="{6C078A9E-D1A8-465D-9B30-424B30D3C41F}"/>
    <cellStyle name="Standaard 4 3 2 2 3 4 2 2 3" xfId="29396" xr:uid="{0604360D-C969-4040-B8F7-B8513810BBF6}"/>
    <cellStyle name="Standaard 4 3 2 2 3 4 2 3" xfId="14798" xr:uid="{8217DF23-4996-4ACE-BE20-15CE5181AD51}"/>
    <cellStyle name="Standaard 4 3 2 2 3 4 2 3 2" xfId="35167" xr:uid="{EA86F0A7-849E-411D-8376-1FA6E56074D5}"/>
    <cellStyle name="Standaard 4 3 2 2 3 4 2 4" xfId="24983" xr:uid="{9BFBED19-E669-47B6-86FF-6F3C7F04E39D}"/>
    <cellStyle name="Standaard 4 3 2 2 3 4 3" xfId="9021" xr:uid="{3E03F2CA-56F5-4495-B1BD-0BF423682DCE}"/>
    <cellStyle name="Standaard 4 3 2 2 3 4 3 2" xfId="19210" xr:uid="{524CE668-3D46-4E28-A78B-B023762E855F}"/>
    <cellStyle name="Standaard 4 3 2 2 3 4 3 2 2" xfId="39579" xr:uid="{A13E3078-5FCD-418B-B3F3-457DB1E09978}"/>
    <cellStyle name="Standaard 4 3 2 2 3 4 3 3" xfId="29395" xr:uid="{D96038E4-5D5C-4046-8407-63BC84931A8C}"/>
    <cellStyle name="Standaard 4 3 2 2 3 4 4" xfId="12255" xr:uid="{E1BFF253-B282-4F2B-A98D-5F1B19008599}"/>
    <cellStyle name="Standaard 4 3 2 2 3 4 4 2" xfId="32624" xr:uid="{6F4204F0-8311-41F9-B7C0-5AF5BDEF98B7}"/>
    <cellStyle name="Standaard 4 3 2 2 3 4 5" xfId="22440" xr:uid="{2D476CD5-7732-4FC7-8DE3-0611853A4BBD}"/>
    <cellStyle name="Standaard 4 3 2 2 3 5" xfId="2925" xr:uid="{D6FF99C8-B8EA-447F-BBBE-20C4D5DCED9D}"/>
    <cellStyle name="Standaard 4 3 2 2 3 5 2" xfId="9023" xr:uid="{8C106D6B-08B5-4085-A1AC-75A261641FB2}"/>
    <cellStyle name="Standaard 4 3 2 2 3 5 2 2" xfId="19212" xr:uid="{30225A76-4939-4D1A-9767-4D6A0CA20152}"/>
    <cellStyle name="Standaard 4 3 2 2 3 5 2 2 2" xfId="39581" xr:uid="{0F5BA274-218C-4853-9743-3AF8C6B77F10}"/>
    <cellStyle name="Standaard 4 3 2 2 3 5 2 3" xfId="29397" xr:uid="{1A9F68DB-0849-495E-B539-45DA4D884E4E}"/>
    <cellStyle name="Standaard 4 3 2 2 3 5 3" xfId="13103" xr:uid="{60E5764E-357A-470E-B80B-9EB71EE97820}"/>
    <cellStyle name="Standaard 4 3 2 2 3 5 3 2" xfId="33472" xr:uid="{E47DD45A-2F37-4735-8436-96010DFB90FC}"/>
    <cellStyle name="Standaard 4 3 2 2 3 5 4" xfId="23288" xr:uid="{1B3AA1AD-2111-42B6-A84F-516B9248EE3B}"/>
    <cellStyle name="Standaard 4 3 2 2 3 6" xfId="9012" xr:uid="{2446EBE6-D336-4C51-96F8-E8E97CA05E55}"/>
    <cellStyle name="Standaard 4 3 2 2 3 6 2" xfId="19201" xr:uid="{A43A6D3C-4E52-46F5-A361-438979703CAD}"/>
    <cellStyle name="Standaard 4 3 2 2 3 6 2 2" xfId="39570" xr:uid="{7AA849FF-FA2B-4681-9A01-A4CA2644D7C5}"/>
    <cellStyle name="Standaard 4 3 2 2 3 6 3" xfId="29386" xr:uid="{9D88C785-60D0-4D6A-BC25-9AF06C71325B}"/>
    <cellStyle name="Standaard 4 3 2 2 3 7" xfId="10560" xr:uid="{53B7861C-EB5E-481C-90E3-33470A646A4D}"/>
    <cellStyle name="Standaard 4 3 2 2 3 7 2" xfId="30929" xr:uid="{0A56205C-1C2B-4D0F-A3E5-9D1375E23C5D}"/>
    <cellStyle name="Standaard 4 3 2 2 3 8" xfId="20745" xr:uid="{D215BB06-72A1-4A01-B8F2-51D9E9B1FD66}"/>
    <cellStyle name="Standaard 4 3 2 2 4" xfId="487" xr:uid="{06CFF264-FD3C-4C05-94B4-CD997FF1419B}"/>
    <cellStyle name="Standaard 4 3 2 2 4 2" xfId="944" xr:uid="{F07906F9-6E67-4C10-B1FB-773FC072CBE1}"/>
    <cellStyle name="Standaard 4 3 2 2 4 2 2" xfId="1794" xr:uid="{F6D47BE6-FE14-4621-A712-896F3E47936E}"/>
    <cellStyle name="Standaard 4 3 2 2 4 2 2 2" xfId="4339" xr:uid="{AFDB9C46-7A40-4BB1-BE9A-25940FA780C6}"/>
    <cellStyle name="Standaard 4 3 2 2 4 2 2 2 2" xfId="9027" xr:uid="{38DD7572-23F0-41C5-9F99-A40F0F552006}"/>
    <cellStyle name="Standaard 4 3 2 2 4 2 2 2 2 2" xfId="19216" xr:uid="{16A971A4-734B-4E2F-B67C-5B571031057E}"/>
    <cellStyle name="Standaard 4 3 2 2 4 2 2 2 2 2 2" xfId="39585" xr:uid="{F1EDCC70-4EE5-407D-AAC0-64A49EE025C5}"/>
    <cellStyle name="Standaard 4 3 2 2 4 2 2 2 2 3" xfId="29401" xr:uid="{DCEFDACD-3EF5-4FCB-8379-A91B274FD372}"/>
    <cellStyle name="Standaard 4 3 2 2 4 2 2 2 3" xfId="14517" xr:uid="{C1320F2B-36A0-4A0D-BCE9-DA3F6003F01B}"/>
    <cellStyle name="Standaard 4 3 2 2 4 2 2 2 3 2" xfId="34886" xr:uid="{EE9FE57A-0E3A-4006-BFE4-6FC531C78FC9}"/>
    <cellStyle name="Standaard 4 3 2 2 4 2 2 2 4" xfId="24702" xr:uid="{23161552-3DB7-4877-9EAA-DD4F7AB411F7}"/>
    <cellStyle name="Standaard 4 3 2 2 4 2 2 3" xfId="9026" xr:uid="{87C7CD8C-8A60-4796-AABB-919C2B3FBCFA}"/>
    <cellStyle name="Standaard 4 3 2 2 4 2 2 3 2" xfId="19215" xr:uid="{C58092BC-189A-4737-9A1F-64D6E3B189E2}"/>
    <cellStyle name="Standaard 4 3 2 2 4 2 2 3 2 2" xfId="39584" xr:uid="{994E0CDE-7ADE-4A4E-B6E2-47F63C84AAA8}"/>
    <cellStyle name="Standaard 4 3 2 2 4 2 2 3 3" xfId="29400" xr:uid="{2DADE19D-D7A5-4C2D-B2CE-7A1868F02A9D}"/>
    <cellStyle name="Standaard 4 3 2 2 4 2 2 4" xfId="11974" xr:uid="{8D9175F3-62DD-4AD7-99BF-5B4677CAACFC}"/>
    <cellStyle name="Standaard 4 3 2 2 4 2 2 4 2" xfId="32343" xr:uid="{59EABE00-A652-4E10-ACB2-6902C8BB9D1E}"/>
    <cellStyle name="Standaard 4 3 2 2 4 2 2 5" xfId="22159" xr:uid="{C360E741-E8CA-4D1F-B0F4-C6C2C1D8E525}"/>
    <cellStyle name="Standaard 4 3 2 2 4 2 3" xfId="2641" xr:uid="{7722F0A6-CAF5-470B-8619-F1A2D2291158}"/>
    <cellStyle name="Standaard 4 3 2 2 4 2 3 2" xfId="5186" xr:uid="{B09163BE-A658-4A89-A034-D563AF6AACBB}"/>
    <cellStyle name="Standaard 4 3 2 2 4 2 3 2 2" xfId="9029" xr:uid="{A286C9EC-3147-4AC6-9A70-DCDEF73F4073}"/>
    <cellStyle name="Standaard 4 3 2 2 4 2 3 2 2 2" xfId="19218" xr:uid="{0F477259-65C4-46FD-B38C-27920D0940C7}"/>
    <cellStyle name="Standaard 4 3 2 2 4 2 3 2 2 2 2" xfId="39587" xr:uid="{4A05AB8E-9D7B-45FF-BA00-CF370DAF32D6}"/>
    <cellStyle name="Standaard 4 3 2 2 4 2 3 2 2 3" xfId="29403" xr:uid="{7A95B02F-08D3-409D-B45B-403BF2254C3F}"/>
    <cellStyle name="Standaard 4 3 2 2 4 2 3 2 3" xfId="15364" xr:uid="{482BE5AE-EFC9-4973-8DD1-C154ED909D9E}"/>
    <cellStyle name="Standaard 4 3 2 2 4 2 3 2 3 2" xfId="35733" xr:uid="{F66C5EED-31B7-4DF1-876E-377E07834A5C}"/>
    <cellStyle name="Standaard 4 3 2 2 4 2 3 2 4" xfId="25549" xr:uid="{02A6CEBE-CD3B-438F-B62E-3818312CF6B0}"/>
    <cellStyle name="Standaard 4 3 2 2 4 2 3 3" xfId="9028" xr:uid="{4E58AC08-3EBA-43C3-8907-C2BDD23C580C}"/>
    <cellStyle name="Standaard 4 3 2 2 4 2 3 3 2" xfId="19217" xr:uid="{6AA0E963-103F-4524-9339-2012DB81104C}"/>
    <cellStyle name="Standaard 4 3 2 2 4 2 3 3 2 2" xfId="39586" xr:uid="{B857ACA9-7E77-4168-AA06-C9F8275A6A17}"/>
    <cellStyle name="Standaard 4 3 2 2 4 2 3 3 3" xfId="29402" xr:uid="{CF4F7DDF-1D5E-49A5-9066-C24DD77E2D9E}"/>
    <cellStyle name="Standaard 4 3 2 2 4 2 3 4" xfId="12821" xr:uid="{5068308D-E4F5-4A26-96DB-8D4E63ADDD37}"/>
    <cellStyle name="Standaard 4 3 2 2 4 2 3 4 2" xfId="33190" xr:uid="{526FE41C-484E-421C-B408-0D1A27488B56}"/>
    <cellStyle name="Standaard 4 3 2 2 4 2 3 5" xfId="23006" xr:uid="{145E655A-6CB4-4B3D-9463-90B651F20380}"/>
    <cellStyle name="Standaard 4 3 2 2 4 2 4" xfId="3491" xr:uid="{C97A839A-CD97-4EA3-875B-DFA8397916C3}"/>
    <cellStyle name="Standaard 4 3 2 2 4 2 4 2" xfId="9030" xr:uid="{3C3C00A2-6A85-489C-AB1A-A77B95A175B8}"/>
    <cellStyle name="Standaard 4 3 2 2 4 2 4 2 2" xfId="19219" xr:uid="{9267BFDF-EECE-4995-9A63-E277EB98F6E0}"/>
    <cellStyle name="Standaard 4 3 2 2 4 2 4 2 2 2" xfId="39588" xr:uid="{3C55DD9D-7A69-41FB-AE80-2A2889F9358B}"/>
    <cellStyle name="Standaard 4 3 2 2 4 2 4 2 3" xfId="29404" xr:uid="{205AFA61-B1A7-4888-9EA0-BC1C4C21E950}"/>
    <cellStyle name="Standaard 4 3 2 2 4 2 4 3" xfId="13669" xr:uid="{D2A1BB5E-D51B-4E78-B3CA-286E494B0CD8}"/>
    <cellStyle name="Standaard 4 3 2 2 4 2 4 3 2" xfId="34038" xr:uid="{2433187B-BC70-4D1B-AC48-EE5903220975}"/>
    <cellStyle name="Standaard 4 3 2 2 4 2 4 4" xfId="23854" xr:uid="{27235D56-ABB1-47D8-B0C6-24B38AD00A6A}"/>
    <cellStyle name="Standaard 4 3 2 2 4 2 5" xfId="9025" xr:uid="{1CA36942-CECB-481D-B8EA-DC6452420559}"/>
    <cellStyle name="Standaard 4 3 2 2 4 2 5 2" xfId="19214" xr:uid="{60475BBC-1A1F-438B-8B70-74A32434CAF7}"/>
    <cellStyle name="Standaard 4 3 2 2 4 2 5 2 2" xfId="39583" xr:uid="{1BAA04BF-9AF4-411F-B331-C56D88E5C3FD}"/>
    <cellStyle name="Standaard 4 3 2 2 4 2 5 3" xfId="29399" xr:uid="{855DCC6D-76BE-4BAF-AE57-DE9B92A3D049}"/>
    <cellStyle name="Standaard 4 3 2 2 4 2 6" xfId="11126" xr:uid="{CD3FBC02-CADD-4259-A977-B275D6927C25}"/>
    <cellStyle name="Standaard 4 3 2 2 4 2 6 2" xfId="31495" xr:uid="{7FBBF197-EC90-48F8-971B-C643BD39DACE}"/>
    <cellStyle name="Standaard 4 3 2 2 4 2 7" xfId="21311" xr:uid="{2BEFB90D-0432-43F0-8FF1-41C87F45A5C5}"/>
    <cellStyle name="Standaard 4 3 2 2 4 3" xfId="1370" xr:uid="{283F7C93-4A9E-49BC-8822-BBB8F7ED7341}"/>
    <cellStyle name="Standaard 4 3 2 2 4 3 2" xfId="3915" xr:uid="{8A691EE1-91BD-4769-BFD9-C1024AA05249}"/>
    <cellStyle name="Standaard 4 3 2 2 4 3 2 2" xfId="9032" xr:uid="{1E0B3444-9277-4F80-AB11-D08075E0D75F}"/>
    <cellStyle name="Standaard 4 3 2 2 4 3 2 2 2" xfId="19221" xr:uid="{1D3B1DD2-0C36-427D-B22F-2EBC65CE7AA4}"/>
    <cellStyle name="Standaard 4 3 2 2 4 3 2 2 2 2" xfId="39590" xr:uid="{70A2FE62-3AC4-497C-BF27-C602E395F785}"/>
    <cellStyle name="Standaard 4 3 2 2 4 3 2 2 3" xfId="29406" xr:uid="{5F71CA81-C884-4628-B125-5793195CB063}"/>
    <cellStyle name="Standaard 4 3 2 2 4 3 2 3" xfId="14093" xr:uid="{F9FAA520-0A3D-41E1-9D83-B96FC14B8528}"/>
    <cellStyle name="Standaard 4 3 2 2 4 3 2 3 2" xfId="34462" xr:uid="{A76A4565-CF62-4283-AD04-77CD4D419758}"/>
    <cellStyle name="Standaard 4 3 2 2 4 3 2 4" xfId="24278" xr:uid="{73AB5678-D9FE-4F5F-86BB-AD20B5601F4C}"/>
    <cellStyle name="Standaard 4 3 2 2 4 3 3" xfId="9031" xr:uid="{7C180EDC-E118-4985-A208-38C4623DC896}"/>
    <cellStyle name="Standaard 4 3 2 2 4 3 3 2" xfId="19220" xr:uid="{117EF6D7-A1ED-407A-B30F-E4DA41F26607}"/>
    <cellStyle name="Standaard 4 3 2 2 4 3 3 2 2" xfId="39589" xr:uid="{2EC2F69D-B787-4373-AAAF-2D9CA033A9D8}"/>
    <cellStyle name="Standaard 4 3 2 2 4 3 3 3" xfId="29405" xr:uid="{4335921D-E49A-4FE0-A4D5-F4862BD00468}"/>
    <cellStyle name="Standaard 4 3 2 2 4 3 4" xfId="11550" xr:uid="{D8498576-48CE-45D9-ADE1-9ED3C5D89C39}"/>
    <cellStyle name="Standaard 4 3 2 2 4 3 4 2" xfId="31919" xr:uid="{C05AC4AE-1722-430F-B588-726473E504F4}"/>
    <cellStyle name="Standaard 4 3 2 2 4 3 5" xfId="21735" xr:uid="{A18B81AE-A586-424F-BF6A-B328DECBC6C7}"/>
    <cellStyle name="Standaard 4 3 2 2 4 4" xfId="2217" xr:uid="{93CD1EDE-5558-42C9-91C0-F0F0682AE660}"/>
    <cellStyle name="Standaard 4 3 2 2 4 4 2" xfId="4762" xr:uid="{72230A27-1719-49B0-80B1-75CC6D8EF293}"/>
    <cellStyle name="Standaard 4 3 2 2 4 4 2 2" xfId="9034" xr:uid="{FBAA5BF8-440B-44C3-AF5A-672CA4C1FE69}"/>
    <cellStyle name="Standaard 4 3 2 2 4 4 2 2 2" xfId="19223" xr:uid="{1671407F-DAA4-4D0B-8E10-8B2A5F1DF711}"/>
    <cellStyle name="Standaard 4 3 2 2 4 4 2 2 2 2" xfId="39592" xr:uid="{D21594FA-5957-4B4B-AD9D-3C162F9B38EB}"/>
    <cellStyle name="Standaard 4 3 2 2 4 4 2 2 3" xfId="29408" xr:uid="{0866F233-54E5-4D30-B260-93AF6BF6AFC5}"/>
    <cellStyle name="Standaard 4 3 2 2 4 4 2 3" xfId="14940" xr:uid="{E928A638-027A-4E78-A7B9-1E196D05425B}"/>
    <cellStyle name="Standaard 4 3 2 2 4 4 2 3 2" xfId="35309" xr:uid="{D4661EB0-FA8A-4F36-86CE-7F841612B5C2}"/>
    <cellStyle name="Standaard 4 3 2 2 4 4 2 4" xfId="25125" xr:uid="{655E7CF5-6969-45A6-A0B4-28D4CCF6B990}"/>
    <cellStyle name="Standaard 4 3 2 2 4 4 3" xfId="9033" xr:uid="{430D52D7-CBD2-42BD-A669-586F1153105E}"/>
    <cellStyle name="Standaard 4 3 2 2 4 4 3 2" xfId="19222" xr:uid="{C67570B7-88BD-4C73-9F9E-33E29A4D277B}"/>
    <cellStyle name="Standaard 4 3 2 2 4 4 3 2 2" xfId="39591" xr:uid="{7F56A842-F6E8-470C-9E5D-B1757AB5063F}"/>
    <cellStyle name="Standaard 4 3 2 2 4 4 3 3" xfId="29407" xr:uid="{6672DDBA-F4B1-4FFB-BD90-037E086AF35D}"/>
    <cellStyle name="Standaard 4 3 2 2 4 4 4" xfId="12397" xr:uid="{B73456EE-7BA3-4135-9CA9-15B5B6E9DB78}"/>
    <cellStyle name="Standaard 4 3 2 2 4 4 4 2" xfId="32766" xr:uid="{B18C2D7D-0A83-487F-94EF-D860CF6A7955}"/>
    <cellStyle name="Standaard 4 3 2 2 4 4 5" xfId="22582" xr:uid="{140B647D-6ED2-4147-998B-9C99B8AF5128}"/>
    <cellStyle name="Standaard 4 3 2 2 4 5" xfId="3067" xr:uid="{51E790B5-A4C5-4CF2-8444-FFEE0C76519F}"/>
    <cellStyle name="Standaard 4 3 2 2 4 5 2" xfId="9035" xr:uid="{E39B8D70-8A7D-4E41-9264-3384522BB4C1}"/>
    <cellStyle name="Standaard 4 3 2 2 4 5 2 2" xfId="19224" xr:uid="{FA16EEA8-5DB0-439D-AF2E-EF70FBB36E56}"/>
    <cellStyle name="Standaard 4 3 2 2 4 5 2 2 2" xfId="39593" xr:uid="{AD137A0B-907D-42DE-8017-EC96C8663835}"/>
    <cellStyle name="Standaard 4 3 2 2 4 5 2 3" xfId="29409" xr:uid="{A8058DE8-BD70-4E4F-97BD-0CF871E786C0}"/>
    <cellStyle name="Standaard 4 3 2 2 4 5 3" xfId="13245" xr:uid="{D7EA136E-25B8-4797-84E2-28F0F25782E4}"/>
    <cellStyle name="Standaard 4 3 2 2 4 5 3 2" xfId="33614" xr:uid="{11AC3DF2-59FC-4818-AC01-6AF52378EDD8}"/>
    <cellStyle name="Standaard 4 3 2 2 4 5 4" xfId="23430" xr:uid="{190E3245-419A-4066-8893-642B104F2F3E}"/>
    <cellStyle name="Standaard 4 3 2 2 4 6" xfId="9024" xr:uid="{1F84C7C7-6DDE-4790-9D2C-D6615716E459}"/>
    <cellStyle name="Standaard 4 3 2 2 4 6 2" xfId="19213" xr:uid="{15DAAFAF-A558-4BB8-AB7D-DCEDBAF9AC57}"/>
    <cellStyle name="Standaard 4 3 2 2 4 6 2 2" xfId="39582" xr:uid="{09A9724D-DEBF-40BE-BC8F-E2ED60F4C28D}"/>
    <cellStyle name="Standaard 4 3 2 2 4 6 3" xfId="29398" xr:uid="{930F0064-2B04-476E-97FE-295E08BC29B1}"/>
    <cellStyle name="Standaard 4 3 2 2 4 7" xfId="10702" xr:uid="{14FE42EF-CB9E-4B91-B804-196195AED0CB}"/>
    <cellStyle name="Standaard 4 3 2 2 4 7 2" xfId="31071" xr:uid="{BB31F8E7-9572-466D-AEE2-BF21CD358B04}"/>
    <cellStyle name="Standaard 4 3 2 2 4 8" xfId="20887" xr:uid="{2DC5B473-4E3E-4DE7-BF1C-5A7EAEEC5CF5}"/>
    <cellStyle name="Standaard 4 3 2 2 5" xfId="599" xr:uid="{240654C7-5DE5-491C-9DAD-2209364161BC}"/>
    <cellStyle name="Standaard 4 3 2 2 5 2" xfId="1025" xr:uid="{FDC9148C-6FFB-4F37-9564-F2ED000112E8}"/>
    <cellStyle name="Standaard 4 3 2 2 5 2 2" xfId="1875" xr:uid="{21283DEC-BE35-4973-B530-D1246EDA85DC}"/>
    <cellStyle name="Standaard 4 3 2 2 5 2 2 2" xfId="4420" xr:uid="{6E2B776C-2512-49A5-9E65-51085EC10A3A}"/>
    <cellStyle name="Standaard 4 3 2 2 5 2 2 2 2" xfId="9039" xr:uid="{F5BA20AF-A45E-49B1-913C-A8AFBA6B914F}"/>
    <cellStyle name="Standaard 4 3 2 2 5 2 2 2 2 2" xfId="19228" xr:uid="{6F28ED72-2298-4125-AB1C-FA6BBCC902D9}"/>
    <cellStyle name="Standaard 4 3 2 2 5 2 2 2 2 2 2" xfId="39597" xr:uid="{0B6FAFF5-41BF-4E5D-94C6-7611761892CC}"/>
    <cellStyle name="Standaard 4 3 2 2 5 2 2 2 2 3" xfId="29413" xr:uid="{F39D97B8-C14A-49FE-86C4-6E0E6FA9F98D}"/>
    <cellStyle name="Standaard 4 3 2 2 5 2 2 2 3" xfId="14598" xr:uid="{3D42082F-F5A3-46B3-B8C8-79EF3B059263}"/>
    <cellStyle name="Standaard 4 3 2 2 5 2 2 2 3 2" xfId="34967" xr:uid="{3DBC1CED-3F5E-4404-AB5F-5C9E134673CF}"/>
    <cellStyle name="Standaard 4 3 2 2 5 2 2 2 4" xfId="24783" xr:uid="{37DF63A3-F2D1-4FF4-8251-46985FE97931}"/>
    <cellStyle name="Standaard 4 3 2 2 5 2 2 3" xfId="9038" xr:uid="{8B82B843-2494-4CFF-9ABF-6E363F97B69E}"/>
    <cellStyle name="Standaard 4 3 2 2 5 2 2 3 2" xfId="19227" xr:uid="{0AF9C596-29E6-4577-80C8-0C1B3E09FE89}"/>
    <cellStyle name="Standaard 4 3 2 2 5 2 2 3 2 2" xfId="39596" xr:uid="{69AFA41A-7977-497E-897E-65F25F09D16A}"/>
    <cellStyle name="Standaard 4 3 2 2 5 2 2 3 3" xfId="29412" xr:uid="{372AA91B-9BA4-474D-A1CF-20829BF477F2}"/>
    <cellStyle name="Standaard 4 3 2 2 5 2 2 4" xfId="12055" xr:uid="{413144AD-E726-400B-B34C-BD3F98E9151E}"/>
    <cellStyle name="Standaard 4 3 2 2 5 2 2 4 2" xfId="32424" xr:uid="{0BC905E1-D256-4D18-9D05-F9CF716493C0}"/>
    <cellStyle name="Standaard 4 3 2 2 5 2 2 5" xfId="22240" xr:uid="{96ECCE25-E5C4-4615-8955-C9EBE94E3EEE}"/>
    <cellStyle name="Standaard 4 3 2 2 5 2 3" xfId="2722" xr:uid="{814016D8-1B7F-43A8-8482-A6EDBE52BF63}"/>
    <cellStyle name="Standaard 4 3 2 2 5 2 3 2" xfId="5267" xr:uid="{86326230-D362-4CBF-B982-B68D5D2D908B}"/>
    <cellStyle name="Standaard 4 3 2 2 5 2 3 2 2" xfId="9041" xr:uid="{AFB7E925-C0C1-4088-9C9D-01C738428D2A}"/>
    <cellStyle name="Standaard 4 3 2 2 5 2 3 2 2 2" xfId="19230" xr:uid="{2417A8AC-DF87-4560-A28F-2E183E4971A3}"/>
    <cellStyle name="Standaard 4 3 2 2 5 2 3 2 2 2 2" xfId="39599" xr:uid="{BA019C9F-EAEC-4CE3-B280-9686F997C2ED}"/>
    <cellStyle name="Standaard 4 3 2 2 5 2 3 2 2 3" xfId="29415" xr:uid="{458BFDDC-2777-41DE-8C57-7870C004F4F1}"/>
    <cellStyle name="Standaard 4 3 2 2 5 2 3 2 3" xfId="15445" xr:uid="{4FED50C1-7CB6-4B90-9875-42B290C937D0}"/>
    <cellStyle name="Standaard 4 3 2 2 5 2 3 2 3 2" xfId="35814" xr:uid="{1AFCCE00-F50A-4695-A60D-9D4804E14351}"/>
    <cellStyle name="Standaard 4 3 2 2 5 2 3 2 4" xfId="25630" xr:uid="{3546792A-7D5A-42CA-AA1A-43D976D20934}"/>
    <cellStyle name="Standaard 4 3 2 2 5 2 3 3" xfId="9040" xr:uid="{20CCD760-7406-47AE-AE27-23A4409A9952}"/>
    <cellStyle name="Standaard 4 3 2 2 5 2 3 3 2" xfId="19229" xr:uid="{C0456DF2-5103-4E54-973B-0ECDB3460B71}"/>
    <cellStyle name="Standaard 4 3 2 2 5 2 3 3 2 2" xfId="39598" xr:uid="{8F6F3AE1-2A87-4314-B8D8-BD36C1C919A8}"/>
    <cellStyle name="Standaard 4 3 2 2 5 2 3 3 3" xfId="29414" xr:uid="{AF6D2440-B78E-40E2-BE64-792BCF4E8478}"/>
    <cellStyle name="Standaard 4 3 2 2 5 2 3 4" xfId="12902" xr:uid="{84A4A44F-7255-4D2E-81F2-9EDFFD375183}"/>
    <cellStyle name="Standaard 4 3 2 2 5 2 3 4 2" xfId="33271" xr:uid="{EE4963BE-A7F5-4B7C-AFC5-32E2CEDD05E7}"/>
    <cellStyle name="Standaard 4 3 2 2 5 2 3 5" xfId="23087" xr:uid="{9FB1479A-B3E9-4636-A827-8671BF01A795}"/>
    <cellStyle name="Standaard 4 3 2 2 5 2 4" xfId="3572" xr:uid="{40371976-AA95-427A-A318-8AC947731E54}"/>
    <cellStyle name="Standaard 4 3 2 2 5 2 4 2" xfId="9042" xr:uid="{B3C34CDB-E4A2-41E8-8A42-F2AC7E257C79}"/>
    <cellStyle name="Standaard 4 3 2 2 5 2 4 2 2" xfId="19231" xr:uid="{CDAEC18C-8B0E-4688-8811-4F0200E39D0B}"/>
    <cellStyle name="Standaard 4 3 2 2 5 2 4 2 2 2" xfId="39600" xr:uid="{221F344E-72E4-4B7B-B513-64FE43905634}"/>
    <cellStyle name="Standaard 4 3 2 2 5 2 4 2 3" xfId="29416" xr:uid="{04AA6BBB-E78C-4891-9AE6-ADA3D501F399}"/>
    <cellStyle name="Standaard 4 3 2 2 5 2 4 3" xfId="13750" xr:uid="{7A488DBB-D1BE-430F-8532-73A13C2AE9DA}"/>
    <cellStyle name="Standaard 4 3 2 2 5 2 4 3 2" xfId="34119" xr:uid="{D4806600-1681-4B34-9944-879929AF9FBE}"/>
    <cellStyle name="Standaard 4 3 2 2 5 2 4 4" xfId="23935" xr:uid="{8A16632B-2042-41EA-B097-736568CA37CA}"/>
    <cellStyle name="Standaard 4 3 2 2 5 2 5" xfId="9037" xr:uid="{DAFDD278-F123-4046-B9EB-A063FD8BA0A2}"/>
    <cellStyle name="Standaard 4 3 2 2 5 2 5 2" xfId="19226" xr:uid="{35486D70-B157-422D-BB8F-1D285F216218}"/>
    <cellStyle name="Standaard 4 3 2 2 5 2 5 2 2" xfId="39595" xr:uid="{2237E223-B0EF-4BE0-A44F-E8567ACBE1F7}"/>
    <cellStyle name="Standaard 4 3 2 2 5 2 5 3" xfId="29411" xr:uid="{D93E8635-ED7F-49B6-B022-5E6F3C6BA587}"/>
    <cellStyle name="Standaard 4 3 2 2 5 2 6" xfId="11207" xr:uid="{90A234A4-8184-4A2B-BF60-3A483FBBAB48}"/>
    <cellStyle name="Standaard 4 3 2 2 5 2 6 2" xfId="31576" xr:uid="{07F784DE-16D2-4D50-9212-993037331392}"/>
    <cellStyle name="Standaard 4 3 2 2 5 2 7" xfId="21392" xr:uid="{A983994E-F530-4A85-811F-4EB8123CD5E5}"/>
    <cellStyle name="Standaard 4 3 2 2 5 3" xfId="1451" xr:uid="{C567DB28-A470-45A3-9026-7FBAC7D1F7B5}"/>
    <cellStyle name="Standaard 4 3 2 2 5 3 2" xfId="3996" xr:uid="{1FE15B59-71B3-419F-BF57-2DF8753042B0}"/>
    <cellStyle name="Standaard 4 3 2 2 5 3 2 2" xfId="9044" xr:uid="{3F3D6A7D-BFAD-4A68-9716-EEAED2032CCA}"/>
    <cellStyle name="Standaard 4 3 2 2 5 3 2 2 2" xfId="19233" xr:uid="{D8C671B6-DC85-4559-842C-42F68931DA82}"/>
    <cellStyle name="Standaard 4 3 2 2 5 3 2 2 2 2" xfId="39602" xr:uid="{70B96D1C-9282-4A28-8DDA-6BB92B4F8E73}"/>
    <cellStyle name="Standaard 4 3 2 2 5 3 2 2 3" xfId="29418" xr:uid="{DF7F3394-12E3-450D-B64D-576BD0A8035A}"/>
    <cellStyle name="Standaard 4 3 2 2 5 3 2 3" xfId="14174" xr:uid="{63061E29-A3E6-48E2-A003-EEC68BD9C80A}"/>
    <cellStyle name="Standaard 4 3 2 2 5 3 2 3 2" xfId="34543" xr:uid="{55C51B1D-761C-42FC-958C-D4FDEEA241D5}"/>
    <cellStyle name="Standaard 4 3 2 2 5 3 2 4" xfId="24359" xr:uid="{050114E6-B6E3-4126-B7CA-8A8EEC4C3761}"/>
    <cellStyle name="Standaard 4 3 2 2 5 3 3" xfId="9043" xr:uid="{C0938561-87DD-42FD-84B1-866A8FF708DB}"/>
    <cellStyle name="Standaard 4 3 2 2 5 3 3 2" xfId="19232" xr:uid="{E8FF61A1-64F6-472B-AD07-91FBADA654FC}"/>
    <cellStyle name="Standaard 4 3 2 2 5 3 3 2 2" xfId="39601" xr:uid="{DBDB06C5-41D8-4E9E-B008-550A794F88CE}"/>
    <cellStyle name="Standaard 4 3 2 2 5 3 3 3" xfId="29417" xr:uid="{38A91E55-15D6-439E-B793-E3A4DF1448B4}"/>
    <cellStyle name="Standaard 4 3 2 2 5 3 4" xfId="11631" xr:uid="{5D1F989B-3509-4D36-B803-615F0624C66F}"/>
    <cellStyle name="Standaard 4 3 2 2 5 3 4 2" xfId="32000" xr:uid="{61E19D97-2A79-437F-A56C-6B319C5E1BB9}"/>
    <cellStyle name="Standaard 4 3 2 2 5 3 5" xfId="21816" xr:uid="{9D9AD2C7-882F-48B8-94E0-08CAC2049667}"/>
    <cellStyle name="Standaard 4 3 2 2 5 4" xfId="2298" xr:uid="{C3A23EEC-0618-4992-BF1C-1CFC9CDBCFD6}"/>
    <cellStyle name="Standaard 4 3 2 2 5 4 2" xfId="4843" xr:uid="{E6035BE9-EE71-4FEB-8504-9C100F254C29}"/>
    <cellStyle name="Standaard 4 3 2 2 5 4 2 2" xfId="9046" xr:uid="{22C72B80-4BB4-4397-AF02-1919DEDE0691}"/>
    <cellStyle name="Standaard 4 3 2 2 5 4 2 2 2" xfId="19235" xr:uid="{50D3642F-E552-4A3B-A07C-096248B2CE9B}"/>
    <cellStyle name="Standaard 4 3 2 2 5 4 2 2 2 2" xfId="39604" xr:uid="{58836317-9660-4B0A-ABC7-FB723F78A256}"/>
    <cellStyle name="Standaard 4 3 2 2 5 4 2 2 3" xfId="29420" xr:uid="{8C97B3AD-9BA2-4662-ABDA-0E19FCED3AF8}"/>
    <cellStyle name="Standaard 4 3 2 2 5 4 2 3" xfId="15021" xr:uid="{15BCB3F2-6C55-4CEA-8686-237257301872}"/>
    <cellStyle name="Standaard 4 3 2 2 5 4 2 3 2" xfId="35390" xr:uid="{7F478413-305A-4798-BD7D-EEB0398AC5E9}"/>
    <cellStyle name="Standaard 4 3 2 2 5 4 2 4" xfId="25206" xr:uid="{2B3822FE-04EE-4559-8E9C-74E2E79CF875}"/>
    <cellStyle name="Standaard 4 3 2 2 5 4 3" xfId="9045" xr:uid="{7E1E70A5-7782-4FC2-A28E-C5428E2BF5E8}"/>
    <cellStyle name="Standaard 4 3 2 2 5 4 3 2" xfId="19234" xr:uid="{B3A2CDF4-DB27-4829-92C2-4CBAE189C8BF}"/>
    <cellStyle name="Standaard 4 3 2 2 5 4 3 2 2" xfId="39603" xr:uid="{B1353A30-D01D-4FD0-8271-FCB9F3144701}"/>
    <cellStyle name="Standaard 4 3 2 2 5 4 3 3" xfId="29419" xr:uid="{3C891704-BEAA-42A6-9098-42BD4A00A511}"/>
    <cellStyle name="Standaard 4 3 2 2 5 4 4" xfId="12478" xr:uid="{B0D7CE13-FBF6-4D08-A1DE-C31BE6BFB278}"/>
    <cellStyle name="Standaard 4 3 2 2 5 4 4 2" xfId="32847" xr:uid="{DBA215AE-AE78-4EDA-90DA-07B193036915}"/>
    <cellStyle name="Standaard 4 3 2 2 5 4 5" xfId="22663" xr:uid="{83B43E80-6F22-4A01-9618-CAE03ABD6002}"/>
    <cellStyle name="Standaard 4 3 2 2 5 5" xfId="3148" xr:uid="{7B0A5D52-15CC-409E-9F35-E0799C3BB6D3}"/>
    <cellStyle name="Standaard 4 3 2 2 5 5 2" xfId="9047" xr:uid="{A656CF39-E83F-43A5-8B16-779D2FE0B6F3}"/>
    <cellStyle name="Standaard 4 3 2 2 5 5 2 2" xfId="19236" xr:uid="{F6DF73BE-4617-4960-8309-DD242155A902}"/>
    <cellStyle name="Standaard 4 3 2 2 5 5 2 2 2" xfId="39605" xr:uid="{95FA289F-B399-466B-99A2-6335911F385E}"/>
    <cellStyle name="Standaard 4 3 2 2 5 5 2 3" xfId="29421" xr:uid="{DB29DBA9-9BE1-411C-84D2-161DB9F2B7EF}"/>
    <cellStyle name="Standaard 4 3 2 2 5 5 3" xfId="13326" xr:uid="{D41B4632-61CE-4942-AA7D-7BF73E6E0D84}"/>
    <cellStyle name="Standaard 4 3 2 2 5 5 3 2" xfId="33695" xr:uid="{4BD3C9F4-A2E1-46E7-97B2-877A75FA409F}"/>
    <cellStyle name="Standaard 4 3 2 2 5 5 4" xfId="23511" xr:uid="{B9A2D5F9-201B-40B8-B058-779B33E9CF95}"/>
    <cellStyle name="Standaard 4 3 2 2 5 6" xfId="9036" xr:uid="{489B9B32-DC26-4275-B3AF-8ED1179B2FC7}"/>
    <cellStyle name="Standaard 4 3 2 2 5 6 2" xfId="19225" xr:uid="{69526DB0-22A9-4B1A-A643-7EB12F563BAD}"/>
    <cellStyle name="Standaard 4 3 2 2 5 6 2 2" xfId="39594" xr:uid="{8427173B-5BA7-4AA5-8B5E-0794E3F422A4}"/>
    <cellStyle name="Standaard 4 3 2 2 5 6 3" xfId="29410" xr:uid="{FF98B82D-F0FC-4BC2-BFE0-3FC09C5F113F}"/>
    <cellStyle name="Standaard 4 3 2 2 5 7" xfId="10783" xr:uid="{138B2A2E-900F-439F-8F2F-8A052A137B9B}"/>
    <cellStyle name="Standaard 4 3 2 2 5 7 2" xfId="31152" xr:uid="{8472A286-A1BA-4681-AA65-400C03C1EF96}"/>
    <cellStyle name="Standaard 4 3 2 2 5 8" xfId="20968" xr:uid="{4ABA8904-DFBD-4363-A5BB-1BFB4000BCE9}"/>
    <cellStyle name="Standaard 4 3 2 2 6" xfId="668" xr:uid="{01E431C7-6DF1-402D-87A1-49934F999115}"/>
    <cellStyle name="Standaard 4 3 2 2 6 2" xfId="1518" xr:uid="{3C0BB9FC-3A24-4F73-B676-564B8363482C}"/>
    <cellStyle name="Standaard 4 3 2 2 6 2 2" xfId="4063" xr:uid="{9C0F3FC4-35CA-4600-8FBC-78761C1E5039}"/>
    <cellStyle name="Standaard 4 3 2 2 6 2 2 2" xfId="9050" xr:uid="{ABBE3058-7D9A-4D5B-A28B-D04A6FB849EC}"/>
    <cellStyle name="Standaard 4 3 2 2 6 2 2 2 2" xfId="19239" xr:uid="{B13995CF-2814-42E8-99EC-B3DF616CD815}"/>
    <cellStyle name="Standaard 4 3 2 2 6 2 2 2 2 2" xfId="39608" xr:uid="{B619A313-7048-4348-9143-C76BF633416C}"/>
    <cellStyle name="Standaard 4 3 2 2 6 2 2 2 3" xfId="29424" xr:uid="{272F2D89-C9CD-42AC-9E4C-04F6F678FAB5}"/>
    <cellStyle name="Standaard 4 3 2 2 6 2 2 3" xfId="14241" xr:uid="{7ADD102F-7C1F-4E2E-8E98-EA40B346E307}"/>
    <cellStyle name="Standaard 4 3 2 2 6 2 2 3 2" xfId="34610" xr:uid="{04F326B5-2E50-4D3C-8359-194C27CB8136}"/>
    <cellStyle name="Standaard 4 3 2 2 6 2 2 4" xfId="24426" xr:uid="{B50766D2-4F0E-48A4-9D72-32F329ECD34A}"/>
    <cellStyle name="Standaard 4 3 2 2 6 2 3" xfId="9049" xr:uid="{2EAF2437-7233-4B16-BF01-0A0AE01A926B}"/>
    <cellStyle name="Standaard 4 3 2 2 6 2 3 2" xfId="19238" xr:uid="{55396491-49F9-4BF5-941A-71FEEA44EC70}"/>
    <cellStyle name="Standaard 4 3 2 2 6 2 3 2 2" xfId="39607" xr:uid="{02FA83FE-3C25-41BA-8F47-4C9D980B4562}"/>
    <cellStyle name="Standaard 4 3 2 2 6 2 3 3" xfId="29423" xr:uid="{77BCB9FE-4857-458D-876A-11DAC7AB71C4}"/>
    <cellStyle name="Standaard 4 3 2 2 6 2 4" xfId="11698" xr:uid="{8FA3A0D4-8D88-4F99-8953-812BCD07CB99}"/>
    <cellStyle name="Standaard 4 3 2 2 6 2 4 2" xfId="32067" xr:uid="{7A032C9A-E8AC-4770-8AFA-DEAA70ED4C19}"/>
    <cellStyle name="Standaard 4 3 2 2 6 2 5" xfId="21883" xr:uid="{6D10685A-B404-446B-95A2-9A51E64BC3EF}"/>
    <cellStyle name="Standaard 4 3 2 2 6 3" xfId="2365" xr:uid="{4E27B706-966B-4463-A34B-CC0C5A0F4DF9}"/>
    <cellStyle name="Standaard 4 3 2 2 6 3 2" xfId="4910" xr:uid="{2FBED848-9264-4806-9B9A-DD91045C5F25}"/>
    <cellStyle name="Standaard 4 3 2 2 6 3 2 2" xfId="9052" xr:uid="{4BF1D4EA-6A04-4053-9B2E-C62B6E875740}"/>
    <cellStyle name="Standaard 4 3 2 2 6 3 2 2 2" xfId="19241" xr:uid="{F880125E-3869-4006-BAAE-A99408B30B21}"/>
    <cellStyle name="Standaard 4 3 2 2 6 3 2 2 2 2" xfId="39610" xr:uid="{3059C995-98BE-417C-A30C-DA4341865B8F}"/>
    <cellStyle name="Standaard 4 3 2 2 6 3 2 2 3" xfId="29426" xr:uid="{3587F951-EF2D-4CC6-8816-DFE05A352F29}"/>
    <cellStyle name="Standaard 4 3 2 2 6 3 2 3" xfId="15088" xr:uid="{E672C810-5003-491B-B7A2-F53EA3437BB0}"/>
    <cellStyle name="Standaard 4 3 2 2 6 3 2 3 2" xfId="35457" xr:uid="{133B50E2-55BB-4091-A98B-71BEFC0C9987}"/>
    <cellStyle name="Standaard 4 3 2 2 6 3 2 4" xfId="25273" xr:uid="{469936E1-6F18-4499-B16B-FB88618C4D63}"/>
    <cellStyle name="Standaard 4 3 2 2 6 3 3" xfId="9051" xr:uid="{EC65AC38-CE8E-468D-8276-E9F26342C995}"/>
    <cellStyle name="Standaard 4 3 2 2 6 3 3 2" xfId="19240" xr:uid="{D2CA1921-18B7-46DF-A682-955FF58A82C7}"/>
    <cellStyle name="Standaard 4 3 2 2 6 3 3 2 2" xfId="39609" xr:uid="{9E5C5F6E-66AA-479F-8E83-E70F05BCE8C2}"/>
    <cellStyle name="Standaard 4 3 2 2 6 3 3 3" xfId="29425" xr:uid="{4A7313CB-C0BC-4A51-8776-9DF733100B9F}"/>
    <cellStyle name="Standaard 4 3 2 2 6 3 4" xfId="12545" xr:uid="{E7A36DF4-BF31-4259-B08B-1186C1F98914}"/>
    <cellStyle name="Standaard 4 3 2 2 6 3 4 2" xfId="32914" xr:uid="{FE1D778A-9A75-4897-A31B-D61896D75CD9}"/>
    <cellStyle name="Standaard 4 3 2 2 6 3 5" xfId="22730" xr:uid="{9185F6A8-C024-4C45-A9FF-0AC35E113F94}"/>
    <cellStyle name="Standaard 4 3 2 2 6 4" xfId="3215" xr:uid="{045F99BE-C0AB-48DF-97C7-AB85D01CD2A4}"/>
    <cellStyle name="Standaard 4 3 2 2 6 4 2" xfId="9053" xr:uid="{5AA36235-BD69-40C2-9B17-CE922FEA3DE2}"/>
    <cellStyle name="Standaard 4 3 2 2 6 4 2 2" xfId="19242" xr:uid="{14FA89F9-950E-4713-B23A-A3603963C95F}"/>
    <cellStyle name="Standaard 4 3 2 2 6 4 2 2 2" xfId="39611" xr:uid="{872875EE-E3A5-479A-B071-86A86D94F7B6}"/>
    <cellStyle name="Standaard 4 3 2 2 6 4 2 3" xfId="29427" xr:uid="{98C00482-DEB9-496C-9CE6-6498E9A70C24}"/>
    <cellStyle name="Standaard 4 3 2 2 6 4 3" xfId="13393" xr:uid="{683BDC42-6FF1-453A-B553-28D6A1C14735}"/>
    <cellStyle name="Standaard 4 3 2 2 6 4 3 2" xfId="33762" xr:uid="{EA44B80A-FA9A-4E6E-BA52-D10A4668655F}"/>
    <cellStyle name="Standaard 4 3 2 2 6 4 4" xfId="23578" xr:uid="{6CA0E2B7-DE00-424E-9C4B-6FFBB8603B08}"/>
    <cellStyle name="Standaard 4 3 2 2 6 5" xfId="9048" xr:uid="{9841DEC3-7A4A-4E75-82C0-3DF1DF028B32}"/>
    <cellStyle name="Standaard 4 3 2 2 6 5 2" xfId="19237" xr:uid="{FD2DBFDE-8C91-4D63-9200-D7CC1036E971}"/>
    <cellStyle name="Standaard 4 3 2 2 6 5 2 2" xfId="39606" xr:uid="{3A67A688-9641-4733-920A-D52533E1EEF6}"/>
    <cellStyle name="Standaard 4 3 2 2 6 5 3" xfId="29422" xr:uid="{015347BE-C64A-438B-8BE5-BDC22DE2B00A}"/>
    <cellStyle name="Standaard 4 3 2 2 6 6" xfId="10850" xr:uid="{D12D2B6A-AD06-4DAB-A44C-D65B2625A3CD}"/>
    <cellStyle name="Standaard 4 3 2 2 6 6 2" xfId="31219" xr:uid="{9BF4C706-A232-4FF2-AD3F-DFD8737BAC51}"/>
    <cellStyle name="Standaard 4 3 2 2 6 7" xfId="21035" xr:uid="{878D0168-95F8-456B-ABEC-3C16265E5603}"/>
    <cellStyle name="Standaard 4 3 2 2 7" xfId="1094" xr:uid="{F5F85181-4717-4102-AD0B-551E79470586}"/>
    <cellStyle name="Standaard 4 3 2 2 7 2" xfId="3639" xr:uid="{00BF28F5-154A-4579-AE88-FB72D21701DE}"/>
    <cellStyle name="Standaard 4 3 2 2 7 2 2" xfId="9055" xr:uid="{60A13D7D-E1EE-4633-8BF1-3494E921601C}"/>
    <cellStyle name="Standaard 4 3 2 2 7 2 2 2" xfId="19244" xr:uid="{32A02BB8-A064-4E2F-B923-39B6B66758C5}"/>
    <cellStyle name="Standaard 4 3 2 2 7 2 2 2 2" xfId="39613" xr:uid="{2A918A7D-9A66-4198-A1BF-2463A6DFAB2E}"/>
    <cellStyle name="Standaard 4 3 2 2 7 2 2 3" xfId="29429" xr:uid="{D9059736-EBE5-4660-9E42-58F7527826E9}"/>
    <cellStyle name="Standaard 4 3 2 2 7 2 3" xfId="13817" xr:uid="{9F1A5E2E-AEB8-4813-8582-249C85869562}"/>
    <cellStyle name="Standaard 4 3 2 2 7 2 3 2" xfId="34186" xr:uid="{52D7AC64-A23C-4438-AA9A-6E30F117C300}"/>
    <cellStyle name="Standaard 4 3 2 2 7 2 4" xfId="24002" xr:uid="{D37D6E99-2DE7-415E-9D23-666F8D98DA99}"/>
    <cellStyle name="Standaard 4 3 2 2 7 3" xfId="9054" xr:uid="{784341FD-C984-4CB7-86AE-CCDFDDFD2D38}"/>
    <cellStyle name="Standaard 4 3 2 2 7 3 2" xfId="19243" xr:uid="{CCA44CB0-A480-464C-8E71-009A9A58660F}"/>
    <cellStyle name="Standaard 4 3 2 2 7 3 2 2" xfId="39612" xr:uid="{343D27F7-0955-4180-BB51-ABC685CE94E6}"/>
    <cellStyle name="Standaard 4 3 2 2 7 3 3" xfId="29428" xr:uid="{D4758F32-9D74-4FD4-A676-747887AB15C9}"/>
    <cellStyle name="Standaard 4 3 2 2 7 4" xfId="11274" xr:uid="{DCC30877-6C56-4C8C-906D-CF7EBFBDC86B}"/>
    <cellStyle name="Standaard 4 3 2 2 7 4 2" xfId="31643" xr:uid="{0E5303B4-6539-40A6-B232-2DDE1D4C5967}"/>
    <cellStyle name="Standaard 4 3 2 2 7 5" xfId="21459" xr:uid="{4F2B33DC-EF00-4D75-84E5-25EEE309B9A0}"/>
    <cellStyle name="Standaard 4 3 2 2 8" xfId="1941" xr:uid="{5BDFD0B9-5712-41A1-83DC-3C9C3AE967A7}"/>
    <cellStyle name="Standaard 4 3 2 2 8 2" xfId="4486" xr:uid="{4F036DAE-DD3F-4214-B67C-46D2E8F96BEF}"/>
    <cellStyle name="Standaard 4 3 2 2 8 2 2" xfId="9057" xr:uid="{6B3EDD81-B249-44C8-8727-9EF7F3FAC7BC}"/>
    <cellStyle name="Standaard 4 3 2 2 8 2 2 2" xfId="19246" xr:uid="{117AA288-7E20-4356-93EF-5CA4B6790627}"/>
    <cellStyle name="Standaard 4 3 2 2 8 2 2 2 2" xfId="39615" xr:uid="{740CCD95-248E-4AC4-BE04-260C810E9FE2}"/>
    <cellStyle name="Standaard 4 3 2 2 8 2 2 3" xfId="29431" xr:uid="{A7C5DA93-2E0C-4AC0-A2CE-CFC066F751AD}"/>
    <cellStyle name="Standaard 4 3 2 2 8 2 3" xfId="14664" xr:uid="{BA02B7CE-3048-4657-90EC-C7D313C5B8B9}"/>
    <cellStyle name="Standaard 4 3 2 2 8 2 3 2" xfId="35033" xr:uid="{300A7B52-FD61-4851-9D21-7517CAF1107E}"/>
    <cellStyle name="Standaard 4 3 2 2 8 2 4" xfId="24849" xr:uid="{6EB0A889-CE09-4BB4-829A-0B02D7F0321D}"/>
    <cellStyle name="Standaard 4 3 2 2 8 3" xfId="9056" xr:uid="{90422D3E-4C7D-456F-8F56-CAF5BBE5E098}"/>
    <cellStyle name="Standaard 4 3 2 2 8 3 2" xfId="19245" xr:uid="{C7DB1E0E-A3DA-40D9-9400-591646C4319A}"/>
    <cellStyle name="Standaard 4 3 2 2 8 3 2 2" xfId="39614" xr:uid="{C979F536-96D5-46B0-AC51-F0667C72AE8B}"/>
    <cellStyle name="Standaard 4 3 2 2 8 3 3" xfId="29430" xr:uid="{E680E2BC-3D33-48A9-9F3D-16DC3B86DB4D}"/>
    <cellStyle name="Standaard 4 3 2 2 8 4" xfId="12121" xr:uid="{497F434D-AB8D-4D66-BC16-6047AD1FBEBA}"/>
    <cellStyle name="Standaard 4 3 2 2 8 4 2" xfId="32490" xr:uid="{6C6EFC50-052B-41A1-934F-4A544F4B77C0}"/>
    <cellStyle name="Standaard 4 3 2 2 8 5" xfId="22306" xr:uid="{2FE7150D-A3AC-44AE-AD76-39B72B534E3D}"/>
    <cellStyle name="Standaard 4 3 2 2 9" xfId="2791" xr:uid="{CB52F000-5B33-4E7A-8E32-A7C531280E9E}"/>
    <cellStyle name="Standaard 4 3 2 2 9 2" xfId="9058" xr:uid="{6EA91434-2A1F-4204-9C0B-D1133AE161DB}"/>
    <cellStyle name="Standaard 4 3 2 2 9 2 2" xfId="19247" xr:uid="{B43BBE92-2BC0-4D57-B337-413511905685}"/>
    <cellStyle name="Standaard 4 3 2 2 9 2 2 2" xfId="39616" xr:uid="{A20FEC18-CE09-47E5-BE7A-BEF3D6157405}"/>
    <cellStyle name="Standaard 4 3 2 2 9 2 3" xfId="29432" xr:uid="{60D30843-8201-42C3-B6C0-E4B50309ED1B}"/>
    <cellStyle name="Standaard 4 3 2 2 9 3" xfId="12969" xr:uid="{82FE220D-6B21-479D-A9C5-31574F016C6E}"/>
    <cellStyle name="Standaard 4 3 2 2 9 3 2" xfId="33338" xr:uid="{43DCC8DA-C3B5-4EE7-91C2-3BD8EA5A7B6D}"/>
    <cellStyle name="Standaard 4 3 2 2 9 4" xfId="23154" xr:uid="{C4F263F2-1546-4F72-A23E-545884015E59}"/>
    <cellStyle name="Standaard 4 3 2 3" xfId="141" xr:uid="{4C569503-63F8-4CF8-8786-6F202741A68C}"/>
    <cellStyle name="Standaard 4 3 2 3 2" xfId="277" xr:uid="{E9C3115A-B224-48E9-B131-DF3923E9B280}"/>
    <cellStyle name="Standaard 4 3 2 3 2 2" xfId="835" xr:uid="{89F202C7-FA2F-4A5D-871A-06EB45B98C8B}"/>
    <cellStyle name="Standaard 4 3 2 3 2 2 2" xfId="1685" xr:uid="{F1EFCC9A-8954-4565-81CB-750086D11C7D}"/>
    <cellStyle name="Standaard 4 3 2 3 2 2 2 2" xfId="4230" xr:uid="{FE9DA2E3-0B5E-4EE4-89B7-ED297978AA7F}"/>
    <cellStyle name="Standaard 4 3 2 3 2 2 2 2 2" xfId="9063" xr:uid="{4FEF6547-0A48-4C7A-B9D7-FF045E380D57}"/>
    <cellStyle name="Standaard 4 3 2 3 2 2 2 2 2 2" xfId="19252" xr:uid="{BF8E721F-7043-4B73-BF23-71F436A10490}"/>
    <cellStyle name="Standaard 4 3 2 3 2 2 2 2 2 2 2" xfId="39621" xr:uid="{5D1537D1-DE6C-4C39-ACE1-3020940B5184}"/>
    <cellStyle name="Standaard 4 3 2 3 2 2 2 2 2 3" xfId="29437" xr:uid="{1F3DABA1-64F2-41E1-AE65-6CAAD381E3D0}"/>
    <cellStyle name="Standaard 4 3 2 3 2 2 2 2 3" xfId="14408" xr:uid="{8042C892-7F91-4B57-B48F-EED16D11D54D}"/>
    <cellStyle name="Standaard 4 3 2 3 2 2 2 2 3 2" xfId="34777" xr:uid="{2F341C19-6C24-407A-AA5B-3B5754E15C2A}"/>
    <cellStyle name="Standaard 4 3 2 3 2 2 2 2 4" xfId="24593" xr:uid="{935D86C9-D1DE-42C3-BD1B-B0F241127CA5}"/>
    <cellStyle name="Standaard 4 3 2 3 2 2 2 3" xfId="9062" xr:uid="{2C1DC119-BCD2-4C15-99E7-A1264AA32DC5}"/>
    <cellStyle name="Standaard 4 3 2 3 2 2 2 3 2" xfId="19251" xr:uid="{9678547B-3E71-4411-8D68-638956E3DE49}"/>
    <cellStyle name="Standaard 4 3 2 3 2 2 2 3 2 2" xfId="39620" xr:uid="{7F960D98-376F-459A-B4A5-5F5FDB7976A2}"/>
    <cellStyle name="Standaard 4 3 2 3 2 2 2 3 3" xfId="29436" xr:uid="{B58EEA7A-F9DA-4B56-9CAE-A88DFE8B1691}"/>
    <cellStyle name="Standaard 4 3 2 3 2 2 2 4" xfId="11865" xr:uid="{AC0AAD75-5D79-4746-BF07-1B1B28349260}"/>
    <cellStyle name="Standaard 4 3 2 3 2 2 2 4 2" xfId="32234" xr:uid="{E8FE5C30-4C25-49A0-A2B5-D17E8C42B333}"/>
    <cellStyle name="Standaard 4 3 2 3 2 2 2 5" xfId="22050" xr:uid="{BE08434B-155D-4C4D-BF7B-F37CDB9AED0E}"/>
    <cellStyle name="Standaard 4 3 2 3 2 2 3" xfId="2532" xr:uid="{BA2143B5-6FC8-4675-B156-236E5BB1BE41}"/>
    <cellStyle name="Standaard 4 3 2 3 2 2 3 2" xfId="5077" xr:uid="{C5EE7339-24E8-4BE6-85FE-75B5A3A49A6D}"/>
    <cellStyle name="Standaard 4 3 2 3 2 2 3 2 2" xfId="9065" xr:uid="{0D7D33D9-A949-4313-922C-15516B048FEE}"/>
    <cellStyle name="Standaard 4 3 2 3 2 2 3 2 2 2" xfId="19254" xr:uid="{69E66B88-EADF-4FD6-AAFE-EEB3F611CE07}"/>
    <cellStyle name="Standaard 4 3 2 3 2 2 3 2 2 2 2" xfId="39623" xr:uid="{72847F2F-0BD2-4654-867B-3FCCA02A8163}"/>
    <cellStyle name="Standaard 4 3 2 3 2 2 3 2 2 3" xfId="29439" xr:uid="{53402AFC-275C-4B5D-B5A3-2B1F0A3EDFA1}"/>
    <cellStyle name="Standaard 4 3 2 3 2 2 3 2 3" xfId="15255" xr:uid="{618CF791-1D6B-41DB-8989-1C75F8363029}"/>
    <cellStyle name="Standaard 4 3 2 3 2 2 3 2 3 2" xfId="35624" xr:uid="{FA2F8E72-BDF0-49ED-A8BE-C1D576F80F21}"/>
    <cellStyle name="Standaard 4 3 2 3 2 2 3 2 4" xfId="25440" xr:uid="{BE378522-04EF-498E-B7B6-853B20B13C56}"/>
    <cellStyle name="Standaard 4 3 2 3 2 2 3 3" xfId="9064" xr:uid="{7EC35320-3D2F-4B64-9E5D-DCAC1DB4794A}"/>
    <cellStyle name="Standaard 4 3 2 3 2 2 3 3 2" xfId="19253" xr:uid="{5B283C9B-4AC4-4CC6-AD87-7FD163B5FCF5}"/>
    <cellStyle name="Standaard 4 3 2 3 2 2 3 3 2 2" xfId="39622" xr:uid="{59B53934-E443-49D3-BDE5-A688692FDC49}"/>
    <cellStyle name="Standaard 4 3 2 3 2 2 3 3 3" xfId="29438" xr:uid="{F66B6731-0DC9-4A50-B44C-76DD3B30C52E}"/>
    <cellStyle name="Standaard 4 3 2 3 2 2 3 4" xfId="12712" xr:uid="{9E6039B2-2590-4551-A308-7FD78B8357FD}"/>
    <cellStyle name="Standaard 4 3 2 3 2 2 3 4 2" xfId="33081" xr:uid="{981AC65B-7C3F-434B-8268-04EDF005B173}"/>
    <cellStyle name="Standaard 4 3 2 3 2 2 3 5" xfId="22897" xr:uid="{60FDF589-15EC-47F3-A731-68266FBB9EEE}"/>
    <cellStyle name="Standaard 4 3 2 3 2 2 4" xfId="3382" xr:uid="{01DEB652-26EB-4DB4-9C70-37D5B4F9F0CE}"/>
    <cellStyle name="Standaard 4 3 2 3 2 2 4 2" xfId="9066" xr:uid="{9F2D71C0-A365-4290-866C-2F26A636EE9C}"/>
    <cellStyle name="Standaard 4 3 2 3 2 2 4 2 2" xfId="19255" xr:uid="{245B0BF5-D26E-40AD-B3F6-7FF050944D39}"/>
    <cellStyle name="Standaard 4 3 2 3 2 2 4 2 2 2" xfId="39624" xr:uid="{BBE79959-9BAE-4F26-BB45-91C54977A5C4}"/>
    <cellStyle name="Standaard 4 3 2 3 2 2 4 2 3" xfId="29440" xr:uid="{19BAEBD2-3080-4F80-8E48-AEA47368EAE9}"/>
    <cellStyle name="Standaard 4 3 2 3 2 2 4 3" xfId="13560" xr:uid="{C56D03A1-9BD3-4154-8582-EC4D300A4643}"/>
    <cellStyle name="Standaard 4 3 2 3 2 2 4 3 2" xfId="33929" xr:uid="{FDD16E82-FFCD-44AA-98B0-EAAA109264CD}"/>
    <cellStyle name="Standaard 4 3 2 3 2 2 4 4" xfId="23745" xr:uid="{A1E38B7B-D0E9-4392-8A83-3B00883697A4}"/>
    <cellStyle name="Standaard 4 3 2 3 2 2 5" xfId="9061" xr:uid="{CCD77E73-C2A7-417D-BE0C-55DFA5B093E2}"/>
    <cellStyle name="Standaard 4 3 2 3 2 2 5 2" xfId="19250" xr:uid="{77E50AE3-57C1-47FB-80E6-0C5EC2C2928F}"/>
    <cellStyle name="Standaard 4 3 2 3 2 2 5 2 2" xfId="39619" xr:uid="{CEEB3A51-B316-4393-A1E9-3F2929821BF6}"/>
    <cellStyle name="Standaard 4 3 2 3 2 2 5 3" xfId="29435" xr:uid="{A9ED86BB-2677-414C-B1D7-0A5AD2F9E0DD}"/>
    <cellStyle name="Standaard 4 3 2 3 2 2 6" xfId="11017" xr:uid="{F64E44A0-CAE7-44CD-A2E2-FC2B6BCD6723}"/>
    <cellStyle name="Standaard 4 3 2 3 2 2 6 2" xfId="31386" xr:uid="{6D63B51D-4CB4-4396-AACD-118F4676933B}"/>
    <cellStyle name="Standaard 4 3 2 3 2 2 7" xfId="21202" xr:uid="{BCE5194A-4B69-4CA3-87F3-BBB142B16E80}"/>
    <cellStyle name="Standaard 4 3 2 3 2 3" xfId="1261" xr:uid="{CC50DD59-B543-4BA6-B69A-20A3F252B2F7}"/>
    <cellStyle name="Standaard 4 3 2 3 2 3 2" xfId="3806" xr:uid="{B2253571-1DE0-4A9C-948A-C3447A59B11B}"/>
    <cellStyle name="Standaard 4 3 2 3 2 3 2 2" xfId="9068" xr:uid="{1E7E57D7-46DE-4851-B6C5-690E98594EBA}"/>
    <cellStyle name="Standaard 4 3 2 3 2 3 2 2 2" xfId="19257" xr:uid="{708F1133-3062-47BE-B9A1-111961E769BD}"/>
    <cellStyle name="Standaard 4 3 2 3 2 3 2 2 2 2" xfId="39626" xr:uid="{E8F7EABD-537C-4CC1-A019-0C238BD4F473}"/>
    <cellStyle name="Standaard 4 3 2 3 2 3 2 2 3" xfId="29442" xr:uid="{3D42F5AC-5F22-40DC-8903-9A4B15F00BF0}"/>
    <cellStyle name="Standaard 4 3 2 3 2 3 2 3" xfId="13984" xr:uid="{F4AB7187-1DD4-4362-BBD3-2FA676EDD0FC}"/>
    <cellStyle name="Standaard 4 3 2 3 2 3 2 3 2" xfId="34353" xr:uid="{FE441A7A-1F78-419C-BADA-0BD8D4EAAA01}"/>
    <cellStyle name="Standaard 4 3 2 3 2 3 2 4" xfId="24169" xr:uid="{4D615FC2-DF4F-46A1-AD85-E203DA22A098}"/>
    <cellStyle name="Standaard 4 3 2 3 2 3 3" xfId="9067" xr:uid="{D67027AE-6D5A-49AE-A74C-3DFE2C9932CC}"/>
    <cellStyle name="Standaard 4 3 2 3 2 3 3 2" xfId="19256" xr:uid="{E64F462B-04BD-47C5-9D2B-CBCCD72BBFC7}"/>
    <cellStyle name="Standaard 4 3 2 3 2 3 3 2 2" xfId="39625" xr:uid="{79E0443B-88BA-4229-B7E9-22CD76857BB8}"/>
    <cellStyle name="Standaard 4 3 2 3 2 3 3 3" xfId="29441" xr:uid="{3EC842E0-0F65-447D-909E-37767901179C}"/>
    <cellStyle name="Standaard 4 3 2 3 2 3 4" xfId="11441" xr:uid="{3FB63A73-71B6-4C57-93DC-6F62665F2064}"/>
    <cellStyle name="Standaard 4 3 2 3 2 3 4 2" xfId="31810" xr:uid="{16F6ACBD-BBE7-4C5D-AE34-ABA4F045C85F}"/>
    <cellStyle name="Standaard 4 3 2 3 2 3 5" xfId="21626" xr:uid="{20ADC696-29C5-4691-AAEC-79065DDFD966}"/>
    <cellStyle name="Standaard 4 3 2 3 2 4" xfId="2108" xr:uid="{FBCDAC24-29A4-43E0-AA27-217AD7CB8A89}"/>
    <cellStyle name="Standaard 4 3 2 3 2 4 2" xfId="4653" xr:uid="{52800F84-4D54-4427-932A-D215E4521025}"/>
    <cellStyle name="Standaard 4 3 2 3 2 4 2 2" xfId="9070" xr:uid="{A3F5FA15-8621-447C-81A0-FF2777585F3B}"/>
    <cellStyle name="Standaard 4 3 2 3 2 4 2 2 2" xfId="19259" xr:uid="{E3B8D039-77D7-41E6-BD3F-CEBC768457A6}"/>
    <cellStyle name="Standaard 4 3 2 3 2 4 2 2 2 2" xfId="39628" xr:uid="{E6A3B7B3-3244-4E5D-AC50-AF3B8F2A56B2}"/>
    <cellStyle name="Standaard 4 3 2 3 2 4 2 2 3" xfId="29444" xr:uid="{E8624C31-FBD2-47FF-8617-EB3184B71117}"/>
    <cellStyle name="Standaard 4 3 2 3 2 4 2 3" xfId="14831" xr:uid="{C8742E8C-B3BF-436A-82A3-B4E733876FA1}"/>
    <cellStyle name="Standaard 4 3 2 3 2 4 2 3 2" xfId="35200" xr:uid="{7F8C6E17-0369-45F2-B51A-7980521E87E9}"/>
    <cellStyle name="Standaard 4 3 2 3 2 4 2 4" xfId="25016" xr:uid="{D82378D3-5B3F-4B4C-B8B5-3A5F1F3C6775}"/>
    <cellStyle name="Standaard 4 3 2 3 2 4 3" xfId="9069" xr:uid="{0F6B4E0D-EDE3-48E4-BF6D-733A44C7ACF4}"/>
    <cellStyle name="Standaard 4 3 2 3 2 4 3 2" xfId="19258" xr:uid="{C74465E0-A725-454D-AD3F-281F4304D59F}"/>
    <cellStyle name="Standaard 4 3 2 3 2 4 3 2 2" xfId="39627" xr:uid="{71B89E3C-AC23-4E4E-BCD5-F5C03AF3754C}"/>
    <cellStyle name="Standaard 4 3 2 3 2 4 3 3" xfId="29443" xr:uid="{8FF85578-C231-42D1-9010-32E3EBEE5C9D}"/>
    <cellStyle name="Standaard 4 3 2 3 2 4 4" xfId="12288" xr:uid="{E6DE5830-5FD3-4BFD-B6FE-7CB1A7AFF5E0}"/>
    <cellStyle name="Standaard 4 3 2 3 2 4 4 2" xfId="32657" xr:uid="{E52197ED-9087-4827-B10D-E157B7C7B9E8}"/>
    <cellStyle name="Standaard 4 3 2 3 2 4 5" xfId="22473" xr:uid="{64C451D7-1608-447F-BEE6-24D970D6ADEC}"/>
    <cellStyle name="Standaard 4 3 2 3 2 5" xfId="2958" xr:uid="{9708756E-6B56-4B78-AFBE-3A8F16373F16}"/>
    <cellStyle name="Standaard 4 3 2 3 2 5 2" xfId="9071" xr:uid="{B10B13B3-0832-493D-9C95-0BB8EC1FD7DD}"/>
    <cellStyle name="Standaard 4 3 2 3 2 5 2 2" xfId="19260" xr:uid="{F7B43A71-FF9A-4FF7-9B6A-B32D26EEBB1D}"/>
    <cellStyle name="Standaard 4 3 2 3 2 5 2 2 2" xfId="39629" xr:uid="{CDAE9A19-C29D-494E-B565-7BDA10F253E7}"/>
    <cellStyle name="Standaard 4 3 2 3 2 5 2 3" xfId="29445" xr:uid="{9096E75B-A082-480C-BC2F-EC549A86CF46}"/>
    <cellStyle name="Standaard 4 3 2 3 2 5 3" xfId="13136" xr:uid="{9872427D-C5AB-45F1-8A11-CCA5639056FE}"/>
    <cellStyle name="Standaard 4 3 2 3 2 5 3 2" xfId="33505" xr:uid="{D01872C0-50F3-487B-8915-9F122598F828}"/>
    <cellStyle name="Standaard 4 3 2 3 2 5 4" xfId="23321" xr:uid="{A289EDE7-AE03-46C6-83CC-5AA4811556C3}"/>
    <cellStyle name="Standaard 4 3 2 3 2 6" xfId="9060" xr:uid="{62B5B79F-A60B-479D-96F5-7EC8C3CC5052}"/>
    <cellStyle name="Standaard 4 3 2 3 2 6 2" xfId="19249" xr:uid="{56AC69BC-662E-4FD9-B099-D356FE9A7E37}"/>
    <cellStyle name="Standaard 4 3 2 3 2 6 2 2" xfId="39618" xr:uid="{61FFEF0A-4DF4-46C5-B14B-4BBA6C72CA4F}"/>
    <cellStyle name="Standaard 4 3 2 3 2 6 3" xfId="29434" xr:uid="{2A4D6867-B50E-4CAF-88E9-34CE46ED8B03}"/>
    <cellStyle name="Standaard 4 3 2 3 2 7" xfId="10593" xr:uid="{7E065C92-33EA-45F8-8F38-285231BC0FF4}"/>
    <cellStyle name="Standaard 4 3 2 3 2 7 2" xfId="30962" xr:uid="{FB92476E-BB1F-4E66-9F28-7BA8EE9E3C14}"/>
    <cellStyle name="Standaard 4 3 2 3 2 8" xfId="20778" xr:uid="{86EA0D79-907A-48F1-A7B5-A7850DE2F44D}"/>
    <cellStyle name="Standaard 4 3 2 3 3" xfId="701" xr:uid="{3DC9AA16-2750-4F92-B342-E9D87C20A62C}"/>
    <cellStyle name="Standaard 4 3 2 3 3 2" xfId="1551" xr:uid="{BF447DAF-FE8A-4077-96B6-2E12E94731D3}"/>
    <cellStyle name="Standaard 4 3 2 3 3 2 2" xfId="4096" xr:uid="{0D1B8D50-6173-44F6-B242-D0D5EA7DF965}"/>
    <cellStyle name="Standaard 4 3 2 3 3 2 2 2" xfId="9074" xr:uid="{FD5BCD80-B120-4566-BB27-78930F524F9C}"/>
    <cellStyle name="Standaard 4 3 2 3 3 2 2 2 2" xfId="19263" xr:uid="{E6D0D476-E663-4410-AF5B-EE8F2641CE46}"/>
    <cellStyle name="Standaard 4 3 2 3 3 2 2 2 2 2" xfId="39632" xr:uid="{DEE0BD10-E5F9-44B6-BC6D-4EC703B803DC}"/>
    <cellStyle name="Standaard 4 3 2 3 3 2 2 2 3" xfId="29448" xr:uid="{4944E846-D235-476F-93BB-079ABE99B05D}"/>
    <cellStyle name="Standaard 4 3 2 3 3 2 2 3" xfId="14274" xr:uid="{8074C93C-BEE0-4BC2-96C4-ACB2173E578D}"/>
    <cellStyle name="Standaard 4 3 2 3 3 2 2 3 2" xfId="34643" xr:uid="{616141F8-1B38-4FD0-94DE-D1E1F7D905F2}"/>
    <cellStyle name="Standaard 4 3 2 3 3 2 2 4" xfId="24459" xr:uid="{E204EA6E-51DB-479A-AD05-63ED16A38CA1}"/>
    <cellStyle name="Standaard 4 3 2 3 3 2 3" xfId="9073" xr:uid="{B4A7D0EE-7864-4084-823F-1969CD32B18B}"/>
    <cellStyle name="Standaard 4 3 2 3 3 2 3 2" xfId="19262" xr:uid="{8AD53C6A-3C88-4006-89BB-D447345B75B4}"/>
    <cellStyle name="Standaard 4 3 2 3 3 2 3 2 2" xfId="39631" xr:uid="{99186605-4D5C-4AD7-8526-CB5DF8D60392}"/>
    <cellStyle name="Standaard 4 3 2 3 3 2 3 3" xfId="29447" xr:uid="{999C8763-CDD9-46A1-A6FB-652A17D643DE}"/>
    <cellStyle name="Standaard 4 3 2 3 3 2 4" xfId="11731" xr:uid="{CFCEE52A-9548-4F3A-AF4C-14DE629CF393}"/>
    <cellStyle name="Standaard 4 3 2 3 3 2 4 2" xfId="32100" xr:uid="{70B9FABC-79AD-4723-BF8C-4F9F4B5FA9BA}"/>
    <cellStyle name="Standaard 4 3 2 3 3 2 5" xfId="21916" xr:uid="{CF0769A7-727D-4CE5-84FB-4A27FCC00CA4}"/>
    <cellStyle name="Standaard 4 3 2 3 3 3" xfId="2398" xr:uid="{2EC1F0F2-897D-4052-BB4F-CE08E47941BB}"/>
    <cellStyle name="Standaard 4 3 2 3 3 3 2" xfId="4943" xr:uid="{29F508A9-8D4A-4AA2-99A3-89D4E2ABDF18}"/>
    <cellStyle name="Standaard 4 3 2 3 3 3 2 2" xfId="9076" xr:uid="{1A7E72F7-8C70-4CAA-A53C-E174AF9B4ECE}"/>
    <cellStyle name="Standaard 4 3 2 3 3 3 2 2 2" xfId="19265" xr:uid="{06D38D27-C394-4E1B-8858-6868195939A1}"/>
    <cellStyle name="Standaard 4 3 2 3 3 3 2 2 2 2" xfId="39634" xr:uid="{B1F332B1-449B-489F-B75F-60F88793B187}"/>
    <cellStyle name="Standaard 4 3 2 3 3 3 2 2 3" xfId="29450" xr:uid="{7D5FF3AA-3B37-4C6A-8366-39F40D272285}"/>
    <cellStyle name="Standaard 4 3 2 3 3 3 2 3" xfId="15121" xr:uid="{63E74F28-9637-4FD3-A0D3-ADB9511D9AE9}"/>
    <cellStyle name="Standaard 4 3 2 3 3 3 2 3 2" xfId="35490" xr:uid="{17C804AA-A854-449A-871A-B0E83B6EC36C}"/>
    <cellStyle name="Standaard 4 3 2 3 3 3 2 4" xfId="25306" xr:uid="{ADCDD051-0E87-47C3-9E69-B2A04D5FD9E1}"/>
    <cellStyle name="Standaard 4 3 2 3 3 3 3" xfId="9075" xr:uid="{BF538E90-CE75-4E7A-8212-60DA02FB6922}"/>
    <cellStyle name="Standaard 4 3 2 3 3 3 3 2" xfId="19264" xr:uid="{57C30142-63D5-48B1-B7F2-32FCFC0B06F9}"/>
    <cellStyle name="Standaard 4 3 2 3 3 3 3 2 2" xfId="39633" xr:uid="{440150B5-834C-4A7A-9900-B41209DDF105}"/>
    <cellStyle name="Standaard 4 3 2 3 3 3 3 3" xfId="29449" xr:uid="{2D89C43D-36B9-4274-850D-5381969E9C30}"/>
    <cellStyle name="Standaard 4 3 2 3 3 3 4" xfId="12578" xr:uid="{18659E40-26FC-4597-9FC7-A3E47D5D2195}"/>
    <cellStyle name="Standaard 4 3 2 3 3 3 4 2" xfId="32947" xr:uid="{EA953961-FC1C-4F86-9A94-BF7D0CD80342}"/>
    <cellStyle name="Standaard 4 3 2 3 3 3 5" xfId="22763" xr:uid="{3A46E61A-D7B9-426E-9A88-850C9DC73A02}"/>
    <cellStyle name="Standaard 4 3 2 3 3 4" xfId="3248" xr:uid="{90C71D6A-F9FA-4A53-8050-845896361374}"/>
    <cellStyle name="Standaard 4 3 2 3 3 4 2" xfId="9077" xr:uid="{26C12C48-704F-4855-81FF-D25FD2823756}"/>
    <cellStyle name="Standaard 4 3 2 3 3 4 2 2" xfId="19266" xr:uid="{3837975F-A3E1-4D6A-8AC9-087F3A424588}"/>
    <cellStyle name="Standaard 4 3 2 3 3 4 2 2 2" xfId="39635" xr:uid="{2427B492-8494-476E-9518-E02BCD55A7D5}"/>
    <cellStyle name="Standaard 4 3 2 3 3 4 2 3" xfId="29451" xr:uid="{34D881D7-A6FA-4E3A-93CA-8CC3A28BADD4}"/>
    <cellStyle name="Standaard 4 3 2 3 3 4 3" xfId="13426" xr:uid="{C85A4892-64A0-45E7-B026-A4580A24EE30}"/>
    <cellStyle name="Standaard 4 3 2 3 3 4 3 2" xfId="33795" xr:uid="{C25EC087-82D5-4D0D-878B-2A128AFC99F1}"/>
    <cellStyle name="Standaard 4 3 2 3 3 4 4" xfId="23611" xr:uid="{0FE8B69F-2EB8-4CF1-9FD3-860E73DAC6D9}"/>
    <cellStyle name="Standaard 4 3 2 3 3 5" xfId="9072" xr:uid="{988F47DF-ED37-4BA6-BD7B-A5019ECCC48B}"/>
    <cellStyle name="Standaard 4 3 2 3 3 5 2" xfId="19261" xr:uid="{8C8E27BC-0221-4993-B051-2AD7E98E1082}"/>
    <cellStyle name="Standaard 4 3 2 3 3 5 2 2" xfId="39630" xr:uid="{CF460AB6-47A3-452B-A721-C169B97C3D0C}"/>
    <cellStyle name="Standaard 4 3 2 3 3 5 3" xfId="29446" xr:uid="{AC3028E9-5C2C-412F-8220-1EDA940CD009}"/>
    <cellStyle name="Standaard 4 3 2 3 3 6" xfId="10883" xr:uid="{BA6FDBB7-A549-4869-B513-3E48537215D9}"/>
    <cellStyle name="Standaard 4 3 2 3 3 6 2" xfId="31252" xr:uid="{C79BDDF4-437F-49F6-AA61-D6DA640AA1EC}"/>
    <cellStyle name="Standaard 4 3 2 3 3 7" xfId="21068" xr:uid="{8CD758DC-6495-40AA-8D6E-B4DF5D3018E3}"/>
    <cellStyle name="Standaard 4 3 2 3 4" xfId="1127" xr:uid="{8CB09749-EE80-4062-9B14-95058C94FD25}"/>
    <cellStyle name="Standaard 4 3 2 3 4 2" xfId="3672" xr:uid="{B74938FB-DFC5-47F9-BC1C-5BE5A19F78EB}"/>
    <cellStyle name="Standaard 4 3 2 3 4 2 2" xfId="9079" xr:uid="{36B91A8E-6F01-4C8A-B851-7E0FB0181048}"/>
    <cellStyle name="Standaard 4 3 2 3 4 2 2 2" xfId="19268" xr:uid="{B62F445B-03F6-4E61-94F2-DB537AEAE1FB}"/>
    <cellStyle name="Standaard 4 3 2 3 4 2 2 2 2" xfId="39637" xr:uid="{6120632D-D426-4C56-BD89-BF33989934B7}"/>
    <cellStyle name="Standaard 4 3 2 3 4 2 2 3" xfId="29453" xr:uid="{A75CF421-F8E4-4308-A24E-A4421D641FF7}"/>
    <cellStyle name="Standaard 4 3 2 3 4 2 3" xfId="13850" xr:uid="{4CBE5D2A-0B69-4BFF-86BB-622D165D6D53}"/>
    <cellStyle name="Standaard 4 3 2 3 4 2 3 2" xfId="34219" xr:uid="{83D3CAE6-4DE3-4791-A826-FA710FA8DB13}"/>
    <cellStyle name="Standaard 4 3 2 3 4 2 4" xfId="24035" xr:uid="{CA520E02-7E01-485F-B5A4-6048FE0587F6}"/>
    <cellStyle name="Standaard 4 3 2 3 4 3" xfId="9078" xr:uid="{95C29A7E-EE01-454E-BC99-BDB64EF9B072}"/>
    <cellStyle name="Standaard 4 3 2 3 4 3 2" xfId="19267" xr:uid="{818D2688-C7E9-4969-8BA0-58BEC9B0E1F4}"/>
    <cellStyle name="Standaard 4 3 2 3 4 3 2 2" xfId="39636" xr:uid="{7D3B5EB2-BF09-4769-B04B-618041493D60}"/>
    <cellStyle name="Standaard 4 3 2 3 4 3 3" xfId="29452" xr:uid="{7838B18E-F0C2-46BD-AF07-310C9D93ABA9}"/>
    <cellStyle name="Standaard 4 3 2 3 4 4" xfId="11307" xr:uid="{2E14BA42-57B5-4EA4-97CD-EC4C6610D6AB}"/>
    <cellStyle name="Standaard 4 3 2 3 4 4 2" xfId="31676" xr:uid="{236A0375-164C-48F6-A056-05F44A0EED5F}"/>
    <cellStyle name="Standaard 4 3 2 3 4 5" xfId="21492" xr:uid="{25137D70-AC4D-418F-A2EA-217EBA79BCA1}"/>
    <cellStyle name="Standaard 4 3 2 3 5" xfId="1974" xr:uid="{FE3CF302-A64B-4FC1-B388-90C22C8AF451}"/>
    <cellStyle name="Standaard 4 3 2 3 5 2" xfId="4519" xr:uid="{B79B8D8B-8A3D-4779-A715-6F879EA4E233}"/>
    <cellStyle name="Standaard 4 3 2 3 5 2 2" xfId="9081" xr:uid="{97FA8E96-8C37-473B-A344-7BE8B1D52E80}"/>
    <cellStyle name="Standaard 4 3 2 3 5 2 2 2" xfId="19270" xr:uid="{14CB8626-0156-457A-88DB-3DEDB78ED807}"/>
    <cellStyle name="Standaard 4 3 2 3 5 2 2 2 2" xfId="39639" xr:uid="{AD8CB393-1E2F-4C53-84CF-C4CCF5110137}"/>
    <cellStyle name="Standaard 4 3 2 3 5 2 2 3" xfId="29455" xr:uid="{A345B958-3B56-40F0-B193-C35D5EA2131F}"/>
    <cellStyle name="Standaard 4 3 2 3 5 2 3" xfId="14697" xr:uid="{23E8F548-B4F7-46C4-B713-6E4907516ED1}"/>
    <cellStyle name="Standaard 4 3 2 3 5 2 3 2" xfId="35066" xr:uid="{45B25C70-F489-494B-98D2-C91443158277}"/>
    <cellStyle name="Standaard 4 3 2 3 5 2 4" xfId="24882" xr:uid="{39B4951C-90D4-460E-9AC5-EDB5A8919862}"/>
    <cellStyle name="Standaard 4 3 2 3 5 3" xfId="9080" xr:uid="{DA9D7D3D-C487-4A3B-91AA-544FDA13A215}"/>
    <cellStyle name="Standaard 4 3 2 3 5 3 2" xfId="19269" xr:uid="{2DDE2086-7D12-4F0D-B9DF-6F8DF71673C1}"/>
    <cellStyle name="Standaard 4 3 2 3 5 3 2 2" xfId="39638" xr:uid="{E0BAA95F-BBD7-433E-854F-8AB64DF50C3E}"/>
    <cellStyle name="Standaard 4 3 2 3 5 3 3" xfId="29454" xr:uid="{6223F7C5-9D96-451C-BA79-161FC9130B3F}"/>
    <cellStyle name="Standaard 4 3 2 3 5 4" xfId="12154" xr:uid="{EDE07E6E-CED4-4271-B6CE-BA772C091284}"/>
    <cellStyle name="Standaard 4 3 2 3 5 4 2" xfId="32523" xr:uid="{E2923A2A-9A6F-4265-9F08-EA8AEA7C1ED9}"/>
    <cellStyle name="Standaard 4 3 2 3 5 5" xfId="22339" xr:uid="{5E42DB99-DFFA-42E8-871D-EE80436460C8}"/>
    <cellStyle name="Standaard 4 3 2 3 6" xfId="2824" xr:uid="{0230DF32-689E-44FD-9B6F-3818A715BA1E}"/>
    <cellStyle name="Standaard 4 3 2 3 6 2" xfId="9082" xr:uid="{1EFB22BE-5326-4FB8-A3A0-7B87EC5A019F}"/>
    <cellStyle name="Standaard 4 3 2 3 6 2 2" xfId="19271" xr:uid="{B74C092A-0867-475B-8E5F-EB15872EAE1E}"/>
    <cellStyle name="Standaard 4 3 2 3 6 2 2 2" xfId="39640" xr:uid="{1694EA80-2DA3-483E-BC6A-558DEAE26398}"/>
    <cellStyle name="Standaard 4 3 2 3 6 2 3" xfId="29456" xr:uid="{6828FF6F-BB8D-4D62-BF95-4C830174DF8F}"/>
    <cellStyle name="Standaard 4 3 2 3 6 3" xfId="13002" xr:uid="{2AF4D156-6814-4896-923A-F38AC87B517B}"/>
    <cellStyle name="Standaard 4 3 2 3 6 3 2" xfId="33371" xr:uid="{BA8E353A-F580-4AD9-A431-42CDE29FE80F}"/>
    <cellStyle name="Standaard 4 3 2 3 6 4" xfId="23187" xr:uid="{BBFFE974-5D79-4B93-9FA9-95C831825093}"/>
    <cellStyle name="Standaard 4 3 2 3 7" xfId="9059" xr:uid="{B8F9AB80-5607-484C-BBCA-FDD6FDFA5673}"/>
    <cellStyle name="Standaard 4 3 2 3 7 2" xfId="19248" xr:uid="{A4494A98-AF36-41A0-8ED4-9731C511B875}"/>
    <cellStyle name="Standaard 4 3 2 3 7 2 2" xfId="39617" xr:uid="{9D2C8BDA-4975-44E5-8AC8-D91DF1CC032F}"/>
    <cellStyle name="Standaard 4 3 2 3 7 3" xfId="29433" xr:uid="{81DFC701-3387-4C41-9FFA-44C99353AE05}"/>
    <cellStyle name="Standaard 4 3 2 3 8" xfId="10459" xr:uid="{97462350-31A7-4DA8-90D5-829097B76F72}"/>
    <cellStyle name="Standaard 4 3 2 3 8 2" xfId="30828" xr:uid="{13C93CEA-1F8C-4C81-8A84-4FB0A1D570B6}"/>
    <cellStyle name="Standaard 4 3 2 3 9" xfId="20644" xr:uid="{41D880B1-8DFB-403A-BC82-1C48A726E48F}"/>
    <cellStyle name="Standaard 4 3 2 4" xfId="211" xr:uid="{EC43743B-5A0B-413D-9F4B-FBA4C55669C3}"/>
    <cellStyle name="Standaard 4 3 2 4 2" xfId="769" xr:uid="{4C3BB66D-ECC3-43DB-A020-87CE8F1850E3}"/>
    <cellStyle name="Standaard 4 3 2 4 2 2" xfId="1619" xr:uid="{4AEC5526-F437-4A80-9E0B-A562CBB2AF80}"/>
    <cellStyle name="Standaard 4 3 2 4 2 2 2" xfId="4164" xr:uid="{70C37CA5-1384-4259-BAD7-4BC5D4DF124E}"/>
    <cellStyle name="Standaard 4 3 2 4 2 2 2 2" xfId="9086" xr:uid="{8C010FCB-7044-43DE-8419-E45052A87CEE}"/>
    <cellStyle name="Standaard 4 3 2 4 2 2 2 2 2" xfId="19275" xr:uid="{3D2E81D7-CFBA-4F2C-A607-F881EC1434A7}"/>
    <cellStyle name="Standaard 4 3 2 4 2 2 2 2 2 2" xfId="39644" xr:uid="{3B8F141D-4985-4173-91CB-18118080A660}"/>
    <cellStyle name="Standaard 4 3 2 4 2 2 2 2 3" xfId="29460" xr:uid="{094073C6-718E-4A85-B9DA-DC48AE504EC4}"/>
    <cellStyle name="Standaard 4 3 2 4 2 2 2 3" xfId="14342" xr:uid="{E12A7497-7D74-4C65-91FF-A2DA23EFDEC2}"/>
    <cellStyle name="Standaard 4 3 2 4 2 2 2 3 2" xfId="34711" xr:uid="{11D11B83-4D67-4991-A53F-2DE30586E603}"/>
    <cellStyle name="Standaard 4 3 2 4 2 2 2 4" xfId="24527" xr:uid="{21E9586E-36D6-467B-9433-5A8059A7376B}"/>
    <cellStyle name="Standaard 4 3 2 4 2 2 3" xfId="9085" xr:uid="{526E931F-0303-4C92-9ED1-B9357174C249}"/>
    <cellStyle name="Standaard 4 3 2 4 2 2 3 2" xfId="19274" xr:uid="{955CAF6C-5D04-4EFD-9593-11AB59D7474F}"/>
    <cellStyle name="Standaard 4 3 2 4 2 2 3 2 2" xfId="39643" xr:uid="{7EDA2633-7A13-4C11-8DB3-03A813E69E61}"/>
    <cellStyle name="Standaard 4 3 2 4 2 2 3 3" xfId="29459" xr:uid="{977A7DA5-C22E-479C-8FC5-598041FC2492}"/>
    <cellStyle name="Standaard 4 3 2 4 2 2 4" xfId="11799" xr:uid="{9E081A16-976D-47E2-8295-9644FEBD63A0}"/>
    <cellStyle name="Standaard 4 3 2 4 2 2 4 2" xfId="32168" xr:uid="{9D87CBC2-C1A0-4A57-8960-392FAE55DC8C}"/>
    <cellStyle name="Standaard 4 3 2 4 2 2 5" xfId="21984" xr:uid="{A0476D83-5A24-434B-985D-72567C186BE1}"/>
    <cellStyle name="Standaard 4 3 2 4 2 3" xfId="2466" xr:uid="{AF7E3D97-4A52-4FDE-970E-B1555F071D7E}"/>
    <cellStyle name="Standaard 4 3 2 4 2 3 2" xfId="5011" xr:uid="{F21864A6-A6AA-4683-87A2-01B361A61A35}"/>
    <cellStyle name="Standaard 4 3 2 4 2 3 2 2" xfId="9088" xr:uid="{2820059B-C40B-4F24-8920-076127519C5E}"/>
    <cellStyle name="Standaard 4 3 2 4 2 3 2 2 2" xfId="19277" xr:uid="{A69E03D8-692B-480D-95C3-15A3309DA7BE}"/>
    <cellStyle name="Standaard 4 3 2 4 2 3 2 2 2 2" xfId="39646" xr:uid="{22ECDD7B-2B3B-4DAA-9AC2-CE7713D8F182}"/>
    <cellStyle name="Standaard 4 3 2 4 2 3 2 2 3" xfId="29462" xr:uid="{1E390D9B-9BA5-433F-9629-683244CC4EA3}"/>
    <cellStyle name="Standaard 4 3 2 4 2 3 2 3" xfId="15189" xr:uid="{2211E1E1-C700-41CD-847C-E29C83E420E5}"/>
    <cellStyle name="Standaard 4 3 2 4 2 3 2 3 2" xfId="35558" xr:uid="{3E615EAE-2346-48C4-9AC4-28B32652B736}"/>
    <cellStyle name="Standaard 4 3 2 4 2 3 2 4" xfId="25374" xr:uid="{54C58B8C-E062-4C7F-88F1-5BABF85EDA07}"/>
    <cellStyle name="Standaard 4 3 2 4 2 3 3" xfId="9087" xr:uid="{C61FBC76-14E2-4039-9E8F-C210CC1E5FBF}"/>
    <cellStyle name="Standaard 4 3 2 4 2 3 3 2" xfId="19276" xr:uid="{781DA87F-B53C-4108-8D28-1463B4E5AE79}"/>
    <cellStyle name="Standaard 4 3 2 4 2 3 3 2 2" xfId="39645" xr:uid="{B11F04F2-0848-4B68-8D57-28C04BF97AC9}"/>
    <cellStyle name="Standaard 4 3 2 4 2 3 3 3" xfId="29461" xr:uid="{3819102E-C1AE-496F-90CA-94060F8A6053}"/>
    <cellStyle name="Standaard 4 3 2 4 2 3 4" xfId="12646" xr:uid="{2DA16C95-1070-45CC-8DCC-29E0C226DA44}"/>
    <cellStyle name="Standaard 4 3 2 4 2 3 4 2" xfId="33015" xr:uid="{A7BB6306-5297-4195-B390-E00F61F01E8C}"/>
    <cellStyle name="Standaard 4 3 2 4 2 3 5" xfId="22831" xr:uid="{13F24197-2197-44A6-93D2-888FE2540BA1}"/>
    <cellStyle name="Standaard 4 3 2 4 2 4" xfId="3316" xr:uid="{DDA4F8F8-1E47-411A-A757-E718DB3D47C9}"/>
    <cellStyle name="Standaard 4 3 2 4 2 4 2" xfId="9089" xr:uid="{A2648066-5D12-425F-8207-68BF1F8F4DE6}"/>
    <cellStyle name="Standaard 4 3 2 4 2 4 2 2" xfId="19278" xr:uid="{8D4AF8D3-FD55-40A5-82E8-B13BEDA52FC5}"/>
    <cellStyle name="Standaard 4 3 2 4 2 4 2 2 2" xfId="39647" xr:uid="{39447818-7FC4-4446-85A3-EDA5BF001AEE}"/>
    <cellStyle name="Standaard 4 3 2 4 2 4 2 3" xfId="29463" xr:uid="{D5EF6E48-B51C-49A4-810F-0A92C0129043}"/>
    <cellStyle name="Standaard 4 3 2 4 2 4 3" xfId="13494" xr:uid="{DAC68637-1BD7-442C-9F6B-09DA1B4BCF50}"/>
    <cellStyle name="Standaard 4 3 2 4 2 4 3 2" xfId="33863" xr:uid="{A0D60DFA-D7BF-40D0-A8FF-C6CC3FACB8C2}"/>
    <cellStyle name="Standaard 4 3 2 4 2 4 4" xfId="23679" xr:uid="{7727A0B3-D9EA-481F-A8ED-98EF16070211}"/>
    <cellStyle name="Standaard 4 3 2 4 2 5" xfId="9084" xr:uid="{9FD5411A-EFEE-4811-820A-F6D66EE5FC7C}"/>
    <cellStyle name="Standaard 4 3 2 4 2 5 2" xfId="19273" xr:uid="{1DC7E331-CEB0-46BA-AA42-30E27275C385}"/>
    <cellStyle name="Standaard 4 3 2 4 2 5 2 2" xfId="39642" xr:uid="{F324E403-40E7-4BC5-AF33-004B0298678C}"/>
    <cellStyle name="Standaard 4 3 2 4 2 5 3" xfId="29458" xr:uid="{E2BCECF1-C66D-44FD-B1F2-50CA7DBDB34B}"/>
    <cellStyle name="Standaard 4 3 2 4 2 6" xfId="10951" xr:uid="{013AB858-DFE0-4FF8-858A-2ACF4212DE5B}"/>
    <cellStyle name="Standaard 4 3 2 4 2 6 2" xfId="31320" xr:uid="{85789990-B346-45A9-BD2A-A62F4B3DBD3E}"/>
    <cellStyle name="Standaard 4 3 2 4 2 7" xfId="21136" xr:uid="{8899C8CB-292E-44D9-A42D-4EA810AE1D57}"/>
    <cellStyle name="Standaard 4 3 2 4 3" xfId="1195" xr:uid="{C9C99F9B-6C70-4487-83F6-86F81B26BB33}"/>
    <cellStyle name="Standaard 4 3 2 4 3 2" xfId="3740" xr:uid="{D409C6BA-4C71-42F2-B32E-BCC8FE1C6601}"/>
    <cellStyle name="Standaard 4 3 2 4 3 2 2" xfId="9091" xr:uid="{0855AB4A-630D-4D4F-A926-D0ED2AF90360}"/>
    <cellStyle name="Standaard 4 3 2 4 3 2 2 2" xfId="19280" xr:uid="{24AE75DA-2A7F-44E2-8799-6C2DED361646}"/>
    <cellStyle name="Standaard 4 3 2 4 3 2 2 2 2" xfId="39649" xr:uid="{EF63BEE8-403C-4C14-9906-CCBD421AD6C1}"/>
    <cellStyle name="Standaard 4 3 2 4 3 2 2 3" xfId="29465" xr:uid="{7BC21DEF-118E-48E2-AFB4-1F68A3E5A9DD}"/>
    <cellStyle name="Standaard 4 3 2 4 3 2 3" xfId="13918" xr:uid="{2A2F04DF-0594-45EB-9EC2-12753955DBA6}"/>
    <cellStyle name="Standaard 4 3 2 4 3 2 3 2" xfId="34287" xr:uid="{7C527460-B08F-47EC-834A-0B9821FF26B3}"/>
    <cellStyle name="Standaard 4 3 2 4 3 2 4" xfId="24103" xr:uid="{250AAB66-DC7D-48AB-BC45-968A0B4B81FA}"/>
    <cellStyle name="Standaard 4 3 2 4 3 3" xfId="9090" xr:uid="{B2D9302F-E101-44E2-B54D-CD85EFC6C46C}"/>
    <cellStyle name="Standaard 4 3 2 4 3 3 2" xfId="19279" xr:uid="{B536FF73-159C-4E09-A117-0C82128873F1}"/>
    <cellStyle name="Standaard 4 3 2 4 3 3 2 2" xfId="39648" xr:uid="{E1622746-5054-490C-9EC2-F3CAB523AC44}"/>
    <cellStyle name="Standaard 4 3 2 4 3 3 3" xfId="29464" xr:uid="{86615798-0991-473B-9810-4693C2420B16}"/>
    <cellStyle name="Standaard 4 3 2 4 3 4" xfId="11375" xr:uid="{B4B76273-AFA3-4517-8230-0F06A2F86263}"/>
    <cellStyle name="Standaard 4 3 2 4 3 4 2" xfId="31744" xr:uid="{7C2FF724-BC88-4840-BDA7-B1F492DA29B2}"/>
    <cellStyle name="Standaard 4 3 2 4 3 5" xfId="21560" xr:uid="{6E5B7CA7-415A-4678-A000-7A39694699AD}"/>
    <cellStyle name="Standaard 4 3 2 4 4" xfId="2042" xr:uid="{4A495734-192F-4A78-BC14-600BE43B51A0}"/>
    <cellStyle name="Standaard 4 3 2 4 4 2" xfId="4587" xr:uid="{021E854E-9DD8-4668-B427-457414E79360}"/>
    <cellStyle name="Standaard 4 3 2 4 4 2 2" xfId="9093" xr:uid="{A514784F-7901-4D4D-8472-D566512E86F7}"/>
    <cellStyle name="Standaard 4 3 2 4 4 2 2 2" xfId="19282" xr:uid="{100A89A3-6867-46A0-94FE-2E3856326EAA}"/>
    <cellStyle name="Standaard 4 3 2 4 4 2 2 2 2" xfId="39651" xr:uid="{2B65C81B-46A6-46E1-829E-C4B8419192F1}"/>
    <cellStyle name="Standaard 4 3 2 4 4 2 2 3" xfId="29467" xr:uid="{CC705D04-574F-4FE3-BC7B-2D478FCC9230}"/>
    <cellStyle name="Standaard 4 3 2 4 4 2 3" xfId="14765" xr:uid="{27B75F2E-D771-49E9-BA79-CADF1CBB66AC}"/>
    <cellStyle name="Standaard 4 3 2 4 4 2 3 2" xfId="35134" xr:uid="{28D63197-8493-4E12-BD99-5237513DE191}"/>
    <cellStyle name="Standaard 4 3 2 4 4 2 4" xfId="24950" xr:uid="{2AF6C316-30F2-418F-B5CF-23AA83866C0B}"/>
    <cellStyle name="Standaard 4 3 2 4 4 3" xfId="9092" xr:uid="{45E24D15-4C4D-49DC-8CC0-E7ED603BF751}"/>
    <cellStyle name="Standaard 4 3 2 4 4 3 2" xfId="19281" xr:uid="{DC44D506-FD69-4E10-88EC-2FEDFF7DF749}"/>
    <cellStyle name="Standaard 4 3 2 4 4 3 2 2" xfId="39650" xr:uid="{8B7A6F0F-80C1-40CE-9351-4C09DA95C077}"/>
    <cellStyle name="Standaard 4 3 2 4 4 3 3" xfId="29466" xr:uid="{9C4C8254-1400-404F-A417-85959F126EE0}"/>
    <cellStyle name="Standaard 4 3 2 4 4 4" xfId="12222" xr:uid="{381943B1-9974-4027-B79D-E915BDCA9855}"/>
    <cellStyle name="Standaard 4 3 2 4 4 4 2" xfId="32591" xr:uid="{5DE1C395-084F-4EA8-B1FD-67BC37D5116D}"/>
    <cellStyle name="Standaard 4 3 2 4 4 5" xfId="22407" xr:uid="{E3F34A6C-356C-4839-952B-2BD53CB2CDDB}"/>
    <cellStyle name="Standaard 4 3 2 4 5" xfId="2892" xr:uid="{B9030182-65F6-4E4F-BC1A-4AFC3A57429B}"/>
    <cellStyle name="Standaard 4 3 2 4 5 2" xfId="9094" xr:uid="{3C30A279-AD87-4552-B48D-5FFBC8BF865F}"/>
    <cellStyle name="Standaard 4 3 2 4 5 2 2" xfId="19283" xr:uid="{FC5180B9-D00D-4B5F-BEA4-919BF70FB2C2}"/>
    <cellStyle name="Standaard 4 3 2 4 5 2 2 2" xfId="39652" xr:uid="{5D99A139-E742-40EA-A1DE-89EEF2181E34}"/>
    <cellStyle name="Standaard 4 3 2 4 5 2 3" xfId="29468" xr:uid="{2A12611F-8CAD-431A-A440-EDC832EC6D4B}"/>
    <cellStyle name="Standaard 4 3 2 4 5 3" xfId="13070" xr:uid="{7610D620-7F8B-4591-8938-B34B0BD9E368}"/>
    <cellStyle name="Standaard 4 3 2 4 5 3 2" xfId="33439" xr:uid="{A5CB45C2-3F1C-4FE6-9399-F2420E429998}"/>
    <cellStyle name="Standaard 4 3 2 4 5 4" xfId="23255" xr:uid="{B4EA0E88-264C-4D03-BE00-A58410A448E9}"/>
    <cellStyle name="Standaard 4 3 2 4 6" xfId="9083" xr:uid="{024389BA-8080-4476-B3F9-35722228BF39}"/>
    <cellStyle name="Standaard 4 3 2 4 6 2" xfId="19272" xr:uid="{A7F03C57-114F-4FFD-A41B-4A9F7A7A7E98}"/>
    <cellStyle name="Standaard 4 3 2 4 6 2 2" xfId="39641" xr:uid="{8D75ABAF-DA14-464A-8255-87C21D29FC6D}"/>
    <cellStyle name="Standaard 4 3 2 4 6 3" xfId="29457" xr:uid="{9B3F52C0-30B1-4CEC-A528-8510C70D19F3}"/>
    <cellStyle name="Standaard 4 3 2 4 7" xfId="10527" xr:uid="{862A90C7-C78F-4FF5-9502-76C120F6A4B6}"/>
    <cellStyle name="Standaard 4 3 2 4 7 2" xfId="30896" xr:uid="{8EC8881B-6A3E-474F-A70B-9D2974FAAD5A}"/>
    <cellStyle name="Standaard 4 3 2 4 8" xfId="20712" xr:uid="{DAEAFC77-A3C3-47C7-871A-C72ED6679FFD}"/>
    <cellStyle name="Standaard 4 3 2 5" xfId="486" xr:uid="{848E483F-5A41-4F62-81F4-DE9949ECCDCD}"/>
    <cellStyle name="Standaard 4 3 2 5 2" xfId="943" xr:uid="{8CF687A3-5B0E-46DE-A02A-7D7AA4CFA11B}"/>
    <cellStyle name="Standaard 4 3 2 5 2 2" xfId="1793" xr:uid="{FF31CEC7-76EC-42EB-8E3F-DF3F0E7001C7}"/>
    <cellStyle name="Standaard 4 3 2 5 2 2 2" xfId="4338" xr:uid="{42C24133-71FF-4FAA-850F-A1A887A43712}"/>
    <cellStyle name="Standaard 4 3 2 5 2 2 2 2" xfId="9098" xr:uid="{3929C75B-A1A1-4D1A-9852-A520F0330807}"/>
    <cellStyle name="Standaard 4 3 2 5 2 2 2 2 2" xfId="19287" xr:uid="{57D72C01-319A-45B9-B79A-DB567E48F4DA}"/>
    <cellStyle name="Standaard 4 3 2 5 2 2 2 2 2 2" xfId="39656" xr:uid="{7F14CDF0-E213-43E8-BC14-E789C6A07EFD}"/>
    <cellStyle name="Standaard 4 3 2 5 2 2 2 2 3" xfId="29472" xr:uid="{F45697A4-5AC0-4CDB-B5C4-F4DEBFF54311}"/>
    <cellStyle name="Standaard 4 3 2 5 2 2 2 3" xfId="14516" xr:uid="{0554DF33-55E2-449F-9F5E-0CC3592D138E}"/>
    <cellStyle name="Standaard 4 3 2 5 2 2 2 3 2" xfId="34885" xr:uid="{B5A2DFB2-C262-40D3-817E-51CBD93F6968}"/>
    <cellStyle name="Standaard 4 3 2 5 2 2 2 4" xfId="24701" xr:uid="{CF1FEF0E-1072-4D8C-AF99-6A5317C6FB50}"/>
    <cellStyle name="Standaard 4 3 2 5 2 2 3" xfId="9097" xr:uid="{AD4751F4-278E-4219-8870-F8F2A780629A}"/>
    <cellStyle name="Standaard 4 3 2 5 2 2 3 2" xfId="19286" xr:uid="{B2E6DACD-FB39-4E65-B460-CF624227A77C}"/>
    <cellStyle name="Standaard 4 3 2 5 2 2 3 2 2" xfId="39655" xr:uid="{0F82635E-A872-4115-AD1B-2B74BEB62B30}"/>
    <cellStyle name="Standaard 4 3 2 5 2 2 3 3" xfId="29471" xr:uid="{8237EE66-B36A-478C-9128-D3E2AEBD9F28}"/>
    <cellStyle name="Standaard 4 3 2 5 2 2 4" xfId="11973" xr:uid="{3813CF2B-B743-461B-840E-4EAD4D687589}"/>
    <cellStyle name="Standaard 4 3 2 5 2 2 4 2" xfId="32342" xr:uid="{2848A20B-E6B1-4AFC-BFF1-34A32EA4105B}"/>
    <cellStyle name="Standaard 4 3 2 5 2 2 5" xfId="22158" xr:uid="{B977F592-077A-42C3-8D69-7096EADC066F}"/>
    <cellStyle name="Standaard 4 3 2 5 2 3" xfId="2640" xr:uid="{6D134ADA-CB2E-4912-877B-EBBD1EE5BDEF}"/>
    <cellStyle name="Standaard 4 3 2 5 2 3 2" xfId="5185" xr:uid="{BF9C7F61-4FE4-44EE-B93D-18FABBF82A91}"/>
    <cellStyle name="Standaard 4 3 2 5 2 3 2 2" xfId="9100" xr:uid="{3F6C231A-34FA-4F38-B7F8-77480A758B67}"/>
    <cellStyle name="Standaard 4 3 2 5 2 3 2 2 2" xfId="19289" xr:uid="{66C6FFD0-72C4-4D86-BB23-AD201E9902CE}"/>
    <cellStyle name="Standaard 4 3 2 5 2 3 2 2 2 2" xfId="39658" xr:uid="{05E23C0B-E21E-4982-9F70-DDAD4FE894B3}"/>
    <cellStyle name="Standaard 4 3 2 5 2 3 2 2 3" xfId="29474" xr:uid="{7FF7EF2C-B028-482E-B888-55E47268B3BD}"/>
    <cellStyle name="Standaard 4 3 2 5 2 3 2 3" xfId="15363" xr:uid="{4CE0C9B3-4D58-457E-9F68-F33CD0420537}"/>
    <cellStyle name="Standaard 4 3 2 5 2 3 2 3 2" xfId="35732" xr:uid="{B41EC083-B82C-4138-BF85-2E0238098963}"/>
    <cellStyle name="Standaard 4 3 2 5 2 3 2 4" xfId="25548" xr:uid="{70E35AB6-984A-404B-84EF-5F323AC047EE}"/>
    <cellStyle name="Standaard 4 3 2 5 2 3 3" xfId="9099" xr:uid="{E78AF57B-D4D3-4CA1-90D9-B13D28F75311}"/>
    <cellStyle name="Standaard 4 3 2 5 2 3 3 2" xfId="19288" xr:uid="{A3162526-CCB6-46AC-AD12-55E22ECCCE8A}"/>
    <cellStyle name="Standaard 4 3 2 5 2 3 3 2 2" xfId="39657" xr:uid="{F5F8FF34-EB25-430E-9C91-7431789268C8}"/>
    <cellStyle name="Standaard 4 3 2 5 2 3 3 3" xfId="29473" xr:uid="{2E62E5FC-49BC-446B-8412-DB862434467A}"/>
    <cellStyle name="Standaard 4 3 2 5 2 3 4" xfId="12820" xr:uid="{CD4F9B3B-E06D-41F7-AE59-89339B11A5D9}"/>
    <cellStyle name="Standaard 4 3 2 5 2 3 4 2" xfId="33189" xr:uid="{276051A1-9592-4CE8-A4FC-9357887752B2}"/>
    <cellStyle name="Standaard 4 3 2 5 2 3 5" xfId="23005" xr:uid="{09728C2B-C0F0-47B5-AC61-09B8DEC8BC68}"/>
    <cellStyle name="Standaard 4 3 2 5 2 4" xfId="3490" xr:uid="{996D6FC0-9918-4991-83D4-F75DD8811F80}"/>
    <cellStyle name="Standaard 4 3 2 5 2 4 2" xfId="9101" xr:uid="{3952A172-14B1-49F5-AAC6-76DBFA4F0368}"/>
    <cellStyle name="Standaard 4 3 2 5 2 4 2 2" xfId="19290" xr:uid="{DC221CB6-1A44-451C-B795-DFC65C1A8F43}"/>
    <cellStyle name="Standaard 4 3 2 5 2 4 2 2 2" xfId="39659" xr:uid="{0EF0BA74-FF35-461D-AC73-3F1E81DB58A7}"/>
    <cellStyle name="Standaard 4 3 2 5 2 4 2 3" xfId="29475" xr:uid="{47328924-BBDA-4257-A73F-BFF05CC9ACFF}"/>
    <cellStyle name="Standaard 4 3 2 5 2 4 3" xfId="13668" xr:uid="{9629BAD7-E8F2-4BA1-B97D-74F91AAC7416}"/>
    <cellStyle name="Standaard 4 3 2 5 2 4 3 2" xfId="34037" xr:uid="{615B5093-DCE6-46C6-8019-7FF0E3B95A29}"/>
    <cellStyle name="Standaard 4 3 2 5 2 4 4" xfId="23853" xr:uid="{03539C3B-F12B-419F-9BD6-0A476D476606}"/>
    <cellStyle name="Standaard 4 3 2 5 2 5" xfId="9096" xr:uid="{DB1A6EDE-696C-474F-AC3F-93EF535CE258}"/>
    <cellStyle name="Standaard 4 3 2 5 2 5 2" xfId="19285" xr:uid="{4A3FEB66-17C5-4DC2-BDA0-75656900C7A5}"/>
    <cellStyle name="Standaard 4 3 2 5 2 5 2 2" xfId="39654" xr:uid="{76089CDA-1C46-41B0-8960-63D04916A765}"/>
    <cellStyle name="Standaard 4 3 2 5 2 5 3" xfId="29470" xr:uid="{A71AC0DA-926B-449D-8B42-53321EC87058}"/>
    <cellStyle name="Standaard 4 3 2 5 2 6" xfId="11125" xr:uid="{9900DBB8-8DBD-4357-A411-44AF9BE4B032}"/>
    <cellStyle name="Standaard 4 3 2 5 2 6 2" xfId="31494" xr:uid="{44406DE6-19AC-4B9F-BAD2-5CA8CA1E0424}"/>
    <cellStyle name="Standaard 4 3 2 5 2 7" xfId="21310" xr:uid="{EB68E48F-5304-4876-8A2C-8F1DB8F7A68F}"/>
    <cellStyle name="Standaard 4 3 2 5 3" xfId="1369" xr:uid="{3434FFD0-428D-48E9-B140-668FCFA77119}"/>
    <cellStyle name="Standaard 4 3 2 5 3 2" xfId="3914" xr:uid="{2E2F4C40-E05A-4594-B942-8AB36D11F3C9}"/>
    <cellStyle name="Standaard 4 3 2 5 3 2 2" xfId="9103" xr:uid="{8D686D8F-A09B-4568-9ECD-AF68B5E619C5}"/>
    <cellStyle name="Standaard 4 3 2 5 3 2 2 2" xfId="19292" xr:uid="{6E06E510-9FBC-4329-9A1C-0075C937F549}"/>
    <cellStyle name="Standaard 4 3 2 5 3 2 2 2 2" xfId="39661" xr:uid="{F870AE94-C838-4761-9397-F5F2F6B16DC9}"/>
    <cellStyle name="Standaard 4 3 2 5 3 2 2 3" xfId="29477" xr:uid="{C4D48AE8-D7CC-490D-AF58-BD0E5F3D9800}"/>
    <cellStyle name="Standaard 4 3 2 5 3 2 3" xfId="14092" xr:uid="{3AECA129-2104-4075-A3F0-259E1B02B226}"/>
    <cellStyle name="Standaard 4 3 2 5 3 2 3 2" xfId="34461" xr:uid="{25CDD871-A432-41F5-88B8-6B6C3C79AF2C}"/>
    <cellStyle name="Standaard 4 3 2 5 3 2 4" xfId="24277" xr:uid="{EC3BD23E-A0D5-4E02-BD57-AFAA130F2D83}"/>
    <cellStyle name="Standaard 4 3 2 5 3 3" xfId="9102" xr:uid="{EEFAE9A3-D042-409E-A112-D4B7109FA1AA}"/>
    <cellStyle name="Standaard 4 3 2 5 3 3 2" xfId="19291" xr:uid="{8A817DF4-58EE-4DD6-BFA2-D0DD28EDD5B5}"/>
    <cellStyle name="Standaard 4 3 2 5 3 3 2 2" xfId="39660" xr:uid="{86D73AC7-A585-4929-BE59-F734A2970819}"/>
    <cellStyle name="Standaard 4 3 2 5 3 3 3" xfId="29476" xr:uid="{F82436C4-3810-4BC5-88FF-82A838DB8DD4}"/>
    <cellStyle name="Standaard 4 3 2 5 3 4" xfId="11549" xr:uid="{A7AAE7E2-DD65-407A-BC9C-46A69D5BD990}"/>
    <cellStyle name="Standaard 4 3 2 5 3 4 2" xfId="31918" xr:uid="{C5433507-AA37-4655-A46E-DA1B5AB32157}"/>
    <cellStyle name="Standaard 4 3 2 5 3 5" xfId="21734" xr:uid="{FF68B8C2-DAFB-45A3-A372-A55ECDBD5F8A}"/>
    <cellStyle name="Standaard 4 3 2 5 4" xfId="2216" xr:uid="{E65134D5-D8D9-48B2-B2B4-F8097C40FEC3}"/>
    <cellStyle name="Standaard 4 3 2 5 4 2" xfId="4761" xr:uid="{42DDDA9A-5EBF-4BE4-B161-2D44B1C5D0FA}"/>
    <cellStyle name="Standaard 4 3 2 5 4 2 2" xfId="9105" xr:uid="{D2C383C8-0238-4EDB-9DA1-47BB91470084}"/>
    <cellStyle name="Standaard 4 3 2 5 4 2 2 2" xfId="19294" xr:uid="{420E842F-392B-4CB9-891F-BE256B0ED379}"/>
    <cellStyle name="Standaard 4 3 2 5 4 2 2 2 2" xfId="39663" xr:uid="{13574BD0-D8C0-4316-AF4E-BB4BB69CBBC2}"/>
    <cellStyle name="Standaard 4 3 2 5 4 2 2 3" xfId="29479" xr:uid="{C593E27A-5C41-42FE-9A30-AAC54C8DD251}"/>
    <cellStyle name="Standaard 4 3 2 5 4 2 3" xfId="14939" xr:uid="{9012F4C1-936E-4189-8907-94077A8529C9}"/>
    <cellStyle name="Standaard 4 3 2 5 4 2 3 2" xfId="35308" xr:uid="{D78544EC-6C6F-4E8B-81D3-629FB13F156A}"/>
    <cellStyle name="Standaard 4 3 2 5 4 2 4" xfId="25124" xr:uid="{F3E66FF3-02A8-4060-8AA8-E01C4D0F1554}"/>
    <cellStyle name="Standaard 4 3 2 5 4 3" xfId="9104" xr:uid="{14F3E6B0-CEB5-4CC3-A3DE-3C036C6620CB}"/>
    <cellStyle name="Standaard 4 3 2 5 4 3 2" xfId="19293" xr:uid="{4A55281F-7F80-47C1-A332-F1D8C06B1D3C}"/>
    <cellStyle name="Standaard 4 3 2 5 4 3 2 2" xfId="39662" xr:uid="{4CCC0538-93FF-41A8-B614-A252A4BE438C}"/>
    <cellStyle name="Standaard 4 3 2 5 4 3 3" xfId="29478" xr:uid="{2B0777CA-82BC-4C71-BD17-C843308EE8CE}"/>
    <cellStyle name="Standaard 4 3 2 5 4 4" xfId="12396" xr:uid="{DF4207CE-214A-4EE8-9BE2-56679988D7FE}"/>
    <cellStyle name="Standaard 4 3 2 5 4 4 2" xfId="32765" xr:uid="{BE3F5C87-ABF5-4B10-B828-50CBA6FA9C73}"/>
    <cellStyle name="Standaard 4 3 2 5 4 5" xfId="22581" xr:uid="{2558B10E-CBA4-4D9B-B986-1905EA45E958}"/>
    <cellStyle name="Standaard 4 3 2 5 5" xfId="3066" xr:uid="{06221D92-2212-4F75-B892-15C0F84A8640}"/>
    <cellStyle name="Standaard 4 3 2 5 5 2" xfId="9106" xr:uid="{4B1E0AE2-A0D8-48AE-A80C-031079DA8573}"/>
    <cellStyle name="Standaard 4 3 2 5 5 2 2" xfId="19295" xr:uid="{1E0C94F0-EF57-4122-B3BF-3BE8B2659504}"/>
    <cellStyle name="Standaard 4 3 2 5 5 2 2 2" xfId="39664" xr:uid="{8E9F6488-4B2B-418D-97E2-164DA386D1BC}"/>
    <cellStyle name="Standaard 4 3 2 5 5 2 3" xfId="29480" xr:uid="{E09AFE91-5B87-49BD-9867-D8AC0EBF5366}"/>
    <cellStyle name="Standaard 4 3 2 5 5 3" xfId="13244" xr:uid="{52888581-D337-44EB-8678-710A3B1D64CA}"/>
    <cellStyle name="Standaard 4 3 2 5 5 3 2" xfId="33613" xr:uid="{366957DD-9EC7-4A48-9E8E-82B674823AC1}"/>
    <cellStyle name="Standaard 4 3 2 5 5 4" xfId="23429" xr:uid="{A34C7CB5-6D43-4C24-80C7-0B6208E75611}"/>
    <cellStyle name="Standaard 4 3 2 5 6" xfId="9095" xr:uid="{FE67A6FC-BF5E-42D8-9C6A-8DE490F5D23B}"/>
    <cellStyle name="Standaard 4 3 2 5 6 2" xfId="19284" xr:uid="{6D585527-2DB2-4F01-9471-56B98DC6AF4E}"/>
    <cellStyle name="Standaard 4 3 2 5 6 2 2" xfId="39653" xr:uid="{D71096F8-A9EC-4462-AC92-F0700CFCB50E}"/>
    <cellStyle name="Standaard 4 3 2 5 6 3" xfId="29469" xr:uid="{C6A0926E-4121-4668-BA0D-A93145E5C788}"/>
    <cellStyle name="Standaard 4 3 2 5 7" xfId="10701" xr:uid="{69AD014F-FA14-4DB9-A6F3-566E9AD06FEC}"/>
    <cellStyle name="Standaard 4 3 2 5 7 2" xfId="31070" xr:uid="{64C362E2-1B6D-440A-BD55-41E2DDE4CF1D}"/>
    <cellStyle name="Standaard 4 3 2 5 8" xfId="20886" xr:uid="{602F2EBC-48A4-4A36-A7AD-E20D5C7F362E}"/>
    <cellStyle name="Standaard 4 3 2 6" xfId="566" xr:uid="{9183018F-A501-46F5-867C-DD6111689792}"/>
    <cellStyle name="Standaard 4 3 2 6 2" xfId="992" xr:uid="{FB74A131-3D8C-4B6D-BB4E-3D15F4A846AF}"/>
    <cellStyle name="Standaard 4 3 2 6 2 2" xfId="1842" xr:uid="{5DE7C835-B9AA-4B8F-828B-0285434DDE49}"/>
    <cellStyle name="Standaard 4 3 2 6 2 2 2" xfId="4387" xr:uid="{132D5466-18F1-40A6-95D0-8B532F4D13E6}"/>
    <cellStyle name="Standaard 4 3 2 6 2 2 2 2" xfId="9110" xr:uid="{173CE1D2-3E8B-44A2-9006-3C7489F2E673}"/>
    <cellStyle name="Standaard 4 3 2 6 2 2 2 2 2" xfId="19299" xr:uid="{59718B77-F416-4962-8039-85C82DA4CAAC}"/>
    <cellStyle name="Standaard 4 3 2 6 2 2 2 2 2 2" xfId="39668" xr:uid="{ACE613DF-8D19-48DB-A933-2962BE16AF0F}"/>
    <cellStyle name="Standaard 4 3 2 6 2 2 2 2 3" xfId="29484" xr:uid="{5567129E-8147-4060-BDF6-9C6B0123C27D}"/>
    <cellStyle name="Standaard 4 3 2 6 2 2 2 3" xfId="14565" xr:uid="{00798B11-0722-46C0-A200-5DC99E895F0D}"/>
    <cellStyle name="Standaard 4 3 2 6 2 2 2 3 2" xfId="34934" xr:uid="{A28A00DD-AF77-4CDD-963E-01D5EA40C962}"/>
    <cellStyle name="Standaard 4 3 2 6 2 2 2 4" xfId="24750" xr:uid="{29E1F577-81C9-4317-BFAD-E52421ADD951}"/>
    <cellStyle name="Standaard 4 3 2 6 2 2 3" xfId="9109" xr:uid="{C53765F3-4FEC-4EB5-920D-929B8EFF1513}"/>
    <cellStyle name="Standaard 4 3 2 6 2 2 3 2" xfId="19298" xr:uid="{E1CE25DE-24DA-4896-873C-44E13C54B56C}"/>
    <cellStyle name="Standaard 4 3 2 6 2 2 3 2 2" xfId="39667" xr:uid="{B2CC0613-A206-4F2A-95B1-930368354CF5}"/>
    <cellStyle name="Standaard 4 3 2 6 2 2 3 3" xfId="29483" xr:uid="{65059693-324E-4FBE-9E77-2DB13D64D403}"/>
    <cellStyle name="Standaard 4 3 2 6 2 2 4" xfId="12022" xr:uid="{2FDAFFF8-AC1C-4A98-AC0D-0FDDE3CE386E}"/>
    <cellStyle name="Standaard 4 3 2 6 2 2 4 2" xfId="32391" xr:uid="{91659C0A-82E5-4113-8389-61B1B1386838}"/>
    <cellStyle name="Standaard 4 3 2 6 2 2 5" xfId="22207" xr:uid="{6EF35D43-84C1-4680-A574-C0D6B62759A9}"/>
    <cellStyle name="Standaard 4 3 2 6 2 3" xfId="2689" xr:uid="{9BBD85DB-9405-4974-9939-B3102EA5DD2E}"/>
    <cellStyle name="Standaard 4 3 2 6 2 3 2" xfId="5234" xr:uid="{3EF553FE-CC96-4018-B80C-DB9139C77829}"/>
    <cellStyle name="Standaard 4 3 2 6 2 3 2 2" xfId="9112" xr:uid="{E25572B6-8C1E-41F1-80CF-A351A40B8E0A}"/>
    <cellStyle name="Standaard 4 3 2 6 2 3 2 2 2" xfId="19301" xr:uid="{FE393233-2E3A-4583-8BF1-4BC92AF22549}"/>
    <cellStyle name="Standaard 4 3 2 6 2 3 2 2 2 2" xfId="39670" xr:uid="{72DB135D-9A42-42D5-BFBA-56751A85F0FF}"/>
    <cellStyle name="Standaard 4 3 2 6 2 3 2 2 3" xfId="29486" xr:uid="{775D6192-7B77-44CD-A5C8-7C33FC7C0AB1}"/>
    <cellStyle name="Standaard 4 3 2 6 2 3 2 3" xfId="15412" xr:uid="{F1C074EB-99A8-4E49-9690-38881CC0CAA2}"/>
    <cellStyle name="Standaard 4 3 2 6 2 3 2 3 2" xfId="35781" xr:uid="{32A5748B-738D-4D80-8354-99B63F57D597}"/>
    <cellStyle name="Standaard 4 3 2 6 2 3 2 4" xfId="25597" xr:uid="{274160A2-E7BF-4441-8FEB-DD1E059FA073}"/>
    <cellStyle name="Standaard 4 3 2 6 2 3 3" xfId="9111" xr:uid="{D675782D-D6B4-4C35-B53D-96C3C7708541}"/>
    <cellStyle name="Standaard 4 3 2 6 2 3 3 2" xfId="19300" xr:uid="{BAA9E741-0791-4BDA-83C3-F56F1C843C57}"/>
    <cellStyle name="Standaard 4 3 2 6 2 3 3 2 2" xfId="39669" xr:uid="{CC5C685F-E588-4DEF-A988-7AF9900511CA}"/>
    <cellStyle name="Standaard 4 3 2 6 2 3 3 3" xfId="29485" xr:uid="{304415CA-8664-463E-8078-522FC5312F70}"/>
    <cellStyle name="Standaard 4 3 2 6 2 3 4" xfId="12869" xr:uid="{0CB365F9-B2AD-42DB-8668-86B07E695FE1}"/>
    <cellStyle name="Standaard 4 3 2 6 2 3 4 2" xfId="33238" xr:uid="{19545777-8F1B-456B-9B5B-9A104361380A}"/>
    <cellStyle name="Standaard 4 3 2 6 2 3 5" xfId="23054" xr:uid="{D3030867-6F5E-40D0-8332-3102F0D07BAE}"/>
    <cellStyle name="Standaard 4 3 2 6 2 4" xfId="3539" xr:uid="{2942681D-0BEF-46EC-8002-09B6A93D7077}"/>
    <cellStyle name="Standaard 4 3 2 6 2 4 2" xfId="9113" xr:uid="{03B76955-B42B-480E-9C50-B2AEABABD290}"/>
    <cellStyle name="Standaard 4 3 2 6 2 4 2 2" xfId="19302" xr:uid="{6F7F25D8-B89F-4737-A837-AFDF511493D2}"/>
    <cellStyle name="Standaard 4 3 2 6 2 4 2 2 2" xfId="39671" xr:uid="{F9D8A7E4-5876-46D4-AB35-08161B1472DA}"/>
    <cellStyle name="Standaard 4 3 2 6 2 4 2 3" xfId="29487" xr:uid="{5F028B08-0624-4A0D-A6D4-A8A323C1E30D}"/>
    <cellStyle name="Standaard 4 3 2 6 2 4 3" xfId="13717" xr:uid="{018E12F2-557B-45E5-BA1D-B1C3F2692785}"/>
    <cellStyle name="Standaard 4 3 2 6 2 4 3 2" xfId="34086" xr:uid="{5E88AB1C-2FEA-4A73-B1EF-733AE2B16CA9}"/>
    <cellStyle name="Standaard 4 3 2 6 2 4 4" xfId="23902" xr:uid="{DF16E591-CB77-466D-9518-67A4CF970AE4}"/>
    <cellStyle name="Standaard 4 3 2 6 2 5" xfId="9108" xr:uid="{B8F73C3E-3DAD-4684-B69A-567C0C8AC4B9}"/>
    <cellStyle name="Standaard 4 3 2 6 2 5 2" xfId="19297" xr:uid="{76121FBA-FA25-44E8-BD6C-EB677A08EA81}"/>
    <cellStyle name="Standaard 4 3 2 6 2 5 2 2" xfId="39666" xr:uid="{9D468AE2-7E7E-48F0-93AD-D1C2D70E4C42}"/>
    <cellStyle name="Standaard 4 3 2 6 2 5 3" xfId="29482" xr:uid="{0374097E-5CEB-4392-9CD4-512E67659CDA}"/>
    <cellStyle name="Standaard 4 3 2 6 2 6" xfId="11174" xr:uid="{F4DDDE3E-0CB9-4A5D-91E9-1397D756B936}"/>
    <cellStyle name="Standaard 4 3 2 6 2 6 2" xfId="31543" xr:uid="{C12285EF-EC13-4D6A-9ED5-F386775F1078}"/>
    <cellStyle name="Standaard 4 3 2 6 2 7" xfId="21359" xr:uid="{DBFEAA0B-C16A-4938-83F2-B6DC2C430894}"/>
    <cellStyle name="Standaard 4 3 2 6 3" xfId="1418" xr:uid="{79D50497-04ED-46C4-B4CE-6C6817A0ABC1}"/>
    <cellStyle name="Standaard 4 3 2 6 3 2" xfId="3963" xr:uid="{91413884-7343-4741-A5F2-629C03571DE2}"/>
    <cellStyle name="Standaard 4 3 2 6 3 2 2" xfId="9115" xr:uid="{0A23DA0F-94A4-4588-84A0-2375B8B4DCBD}"/>
    <cellStyle name="Standaard 4 3 2 6 3 2 2 2" xfId="19304" xr:uid="{15D675A0-90D9-4CF8-B830-2E3B5122145F}"/>
    <cellStyle name="Standaard 4 3 2 6 3 2 2 2 2" xfId="39673" xr:uid="{190A548D-A7D9-4FE1-9D46-98B2D2DDEEF1}"/>
    <cellStyle name="Standaard 4 3 2 6 3 2 2 3" xfId="29489" xr:uid="{25CF30EF-7E70-462E-B857-5D032A99BB4D}"/>
    <cellStyle name="Standaard 4 3 2 6 3 2 3" xfId="14141" xr:uid="{4198F826-AB3C-4944-8782-FC4C14F2B7C5}"/>
    <cellStyle name="Standaard 4 3 2 6 3 2 3 2" xfId="34510" xr:uid="{C79B9DF5-C588-475A-99CC-1BF166443853}"/>
    <cellStyle name="Standaard 4 3 2 6 3 2 4" xfId="24326" xr:uid="{6B8F8C66-7E0A-4742-A5CD-E395626CD7F1}"/>
    <cellStyle name="Standaard 4 3 2 6 3 3" xfId="9114" xr:uid="{6E4CB974-D7A1-429E-A3D0-023C336D8B59}"/>
    <cellStyle name="Standaard 4 3 2 6 3 3 2" xfId="19303" xr:uid="{30C0FC81-E255-4D37-AC51-4B419625FF38}"/>
    <cellStyle name="Standaard 4 3 2 6 3 3 2 2" xfId="39672" xr:uid="{17FAA5D3-D39A-49CB-BB5E-89F6C66A3E12}"/>
    <cellStyle name="Standaard 4 3 2 6 3 3 3" xfId="29488" xr:uid="{C64AF2FF-13A9-46C1-A17A-0A4B25FCF331}"/>
    <cellStyle name="Standaard 4 3 2 6 3 4" xfId="11598" xr:uid="{61342883-B105-4E58-A669-E50BB3A857A0}"/>
    <cellStyle name="Standaard 4 3 2 6 3 4 2" xfId="31967" xr:uid="{538492DC-4EA2-4649-8867-4D17FD285F02}"/>
    <cellStyle name="Standaard 4 3 2 6 3 5" xfId="21783" xr:uid="{405C98F7-1BB1-4FE4-B017-F7B0D053A786}"/>
    <cellStyle name="Standaard 4 3 2 6 4" xfId="2265" xr:uid="{A4647C11-6C8D-406C-B5C1-6B436646C21F}"/>
    <cellStyle name="Standaard 4 3 2 6 4 2" xfId="4810" xr:uid="{E94519F6-8866-48F4-809E-C2917D078057}"/>
    <cellStyle name="Standaard 4 3 2 6 4 2 2" xfId="9117" xr:uid="{875D50C1-060B-481C-8645-59A3E976CCD2}"/>
    <cellStyle name="Standaard 4 3 2 6 4 2 2 2" xfId="19306" xr:uid="{F904ACA9-0A68-4EED-BF74-7B1A409CAE59}"/>
    <cellStyle name="Standaard 4 3 2 6 4 2 2 2 2" xfId="39675" xr:uid="{75E8357E-618A-4E07-B007-E4CE81F66BDC}"/>
    <cellStyle name="Standaard 4 3 2 6 4 2 2 3" xfId="29491" xr:uid="{0F814DE9-F9EC-4940-A982-F1CFFCE0CB14}"/>
    <cellStyle name="Standaard 4 3 2 6 4 2 3" xfId="14988" xr:uid="{AA925996-CD2B-4A5E-BC79-CA5B361293BB}"/>
    <cellStyle name="Standaard 4 3 2 6 4 2 3 2" xfId="35357" xr:uid="{D1C511DF-60CF-44BA-918E-5F998B893241}"/>
    <cellStyle name="Standaard 4 3 2 6 4 2 4" xfId="25173" xr:uid="{6FE1367B-F668-494C-80BD-CD67878CD9CB}"/>
    <cellStyle name="Standaard 4 3 2 6 4 3" xfId="9116" xr:uid="{6042DB84-CDB9-4981-BAAB-B279F1319B3A}"/>
    <cellStyle name="Standaard 4 3 2 6 4 3 2" xfId="19305" xr:uid="{6CA52B90-28D8-46EA-A730-09A5C5131E25}"/>
    <cellStyle name="Standaard 4 3 2 6 4 3 2 2" xfId="39674" xr:uid="{8ED477FB-F9B1-422F-8B7F-8E017AEF694A}"/>
    <cellStyle name="Standaard 4 3 2 6 4 3 3" xfId="29490" xr:uid="{35A73132-079C-4E54-A3D9-9584F0AA85BE}"/>
    <cellStyle name="Standaard 4 3 2 6 4 4" xfId="12445" xr:uid="{93B5A4C0-DE1D-4CC2-9634-1CD8EC7E1535}"/>
    <cellStyle name="Standaard 4 3 2 6 4 4 2" xfId="32814" xr:uid="{A6543115-1B33-41CD-BFA3-1902B511AB6D}"/>
    <cellStyle name="Standaard 4 3 2 6 4 5" xfId="22630" xr:uid="{291E047F-4140-46C1-9E9C-7985A517A33B}"/>
    <cellStyle name="Standaard 4 3 2 6 5" xfId="3115" xr:uid="{72A45CB7-AFAC-42FF-B6C0-DB1ECE7BD1EE}"/>
    <cellStyle name="Standaard 4 3 2 6 5 2" xfId="9118" xr:uid="{9394B3A9-3D9D-4ACF-8028-496DED530B80}"/>
    <cellStyle name="Standaard 4 3 2 6 5 2 2" xfId="19307" xr:uid="{9D4129D8-1AD7-4DE0-A943-2E208A1A2C96}"/>
    <cellStyle name="Standaard 4 3 2 6 5 2 2 2" xfId="39676" xr:uid="{C526FE3C-AB5D-41DA-9F81-21BABBB190FC}"/>
    <cellStyle name="Standaard 4 3 2 6 5 2 3" xfId="29492" xr:uid="{1C2DE41A-6572-41D4-AAA2-F0194CE4480F}"/>
    <cellStyle name="Standaard 4 3 2 6 5 3" xfId="13293" xr:uid="{2000BA6A-44AC-4181-9F5D-F3A0518A8E63}"/>
    <cellStyle name="Standaard 4 3 2 6 5 3 2" xfId="33662" xr:uid="{AF9E3002-1F8F-464A-A944-1FD372DB48FE}"/>
    <cellStyle name="Standaard 4 3 2 6 5 4" xfId="23478" xr:uid="{C1B2B500-5E46-4B9F-8917-3AF11AB16B41}"/>
    <cellStyle name="Standaard 4 3 2 6 6" xfId="9107" xr:uid="{92FDD3F6-CAFC-486F-B684-9F50370B34E7}"/>
    <cellStyle name="Standaard 4 3 2 6 6 2" xfId="19296" xr:uid="{63661B5A-329E-49B6-8CCF-7895D55955DB}"/>
    <cellStyle name="Standaard 4 3 2 6 6 2 2" xfId="39665" xr:uid="{B51205BF-CABF-4263-A929-278646FA103E}"/>
    <cellStyle name="Standaard 4 3 2 6 6 3" xfId="29481" xr:uid="{5623B443-6BED-4C6E-B1E5-583174F65ABB}"/>
    <cellStyle name="Standaard 4 3 2 6 7" xfId="10750" xr:uid="{772A1630-939A-4F19-803D-0A02D67DF9C7}"/>
    <cellStyle name="Standaard 4 3 2 6 7 2" xfId="31119" xr:uid="{E273251A-A3C6-4661-83F9-B4B24AD3330A}"/>
    <cellStyle name="Standaard 4 3 2 6 8" xfId="20935" xr:uid="{F1DF8EFE-4613-4F65-BCFB-887B199ADE8E}"/>
    <cellStyle name="Standaard 4 3 2 7" xfId="635" xr:uid="{D555740A-8054-41D1-B90A-2A6BA36B02FD}"/>
    <cellStyle name="Standaard 4 3 2 7 2" xfId="1485" xr:uid="{1D519A42-29CC-47F7-9281-B90AFE3D1C39}"/>
    <cellStyle name="Standaard 4 3 2 7 2 2" xfId="4030" xr:uid="{E20720A0-6B01-44DE-90D4-4C0C4D28DA48}"/>
    <cellStyle name="Standaard 4 3 2 7 2 2 2" xfId="9121" xr:uid="{C9312024-08DC-4225-B86C-11FC0D1380AF}"/>
    <cellStyle name="Standaard 4 3 2 7 2 2 2 2" xfId="19310" xr:uid="{9D84EB5F-97AC-459F-BC7A-7CE4A0F53F8F}"/>
    <cellStyle name="Standaard 4 3 2 7 2 2 2 2 2" xfId="39679" xr:uid="{9DF867BA-57E9-44FC-804A-E2313D7FAC55}"/>
    <cellStyle name="Standaard 4 3 2 7 2 2 2 3" xfId="29495" xr:uid="{4E8FF3F1-5707-4C35-9515-AD4550E5D204}"/>
    <cellStyle name="Standaard 4 3 2 7 2 2 3" xfId="14208" xr:uid="{73565E40-5260-4156-B712-2D6AC7055337}"/>
    <cellStyle name="Standaard 4 3 2 7 2 2 3 2" xfId="34577" xr:uid="{1D1BAE9F-7BB7-43FC-B75F-E19A53C023FA}"/>
    <cellStyle name="Standaard 4 3 2 7 2 2 4" xfId="24393" xr:uid="{EC39CBFB-67BC-49DD-B800-3BCB6E77BD55}"/>
    <cellStyle name="Standaard 4 3 2 7 2 3" xfId="9120" xr:uid="{06DC4415-088D-429C-8E1C-528B14EA6AF1}"/>
    <cellStyle name="Standaard 4 3 2 7 2 3 2" xfId="19309" xr:uid="{17B528F9-BC04-4392-B9DA-EAB745D6F28D}"/>
    <cellStyle name="Standaard 4 3 2 7 2 3 2 2" xfId="39678" xr:uid="{CBF37115-5D6B-4667-9687-FF8E8F9576F9}"/>
    <cellStyle name="Standaard 4 3 2 7 2 3 3" xfId="29494" xr:uid="{3A4DA5A6-8E7D-4C84-91C9-403D7B560E2E}"/>
    <cellStyle name="Standaard 4 3 2 7 2 4" xfId="11665" xr:uid="{460870D1-16C6-41E5-80E4-A57EB70A198E}"/>
    <cellStyle name="Standaard 4 3 2 7 2 4 2" xfId="32034" xr:uid="{3619B7AC-4133-4C9E-8A14-01002F54CFB1}"/>
    <cellStyle name="Standaard 4 3 2 7 2 5" xfId="21850" xr:uid="{EC88AB06-58FB-4C6F-B7A8-D39B06303F22}"/>
    <cellStyle name="Standaard 4 3 2 7 3" xfId="2332" xr:uid="{98A28313-0EEC-4694-80DF-0C8689AAB438}"/>
    <cellStyle name="Standaard 4 3 2 7 3 2" xfId="4877" xr:uid="{13974DB7-4617-4799-A2D4-33DF597BA9DA}"/>
    <cellStyle name="Standaard 4 3 2 7 3 2 2" xfId="9123" xr:uid="{E5C57D05-4FAE-4024-9142-513549A7A943}"/>
    <cellStyle name="Standaard 4 3 2 7 3 2 2 2" xfId="19312" xr:uid="{9F3995B4-6948-4342-A5D3-775C21D98552}"/>
    <cellStyle name="Standaard 4 3 2 7 3 2 2 2 2" xfId="39681" xr:uid="{165A8064-1143-4C5D-B47D-E3749B86C3DF}"/>
    <cellStyle name="Standaard 4 3 2 7 3 2 2 3" xfId="29497" xr:uid="{15DAAFA0-34E9-43A1-BCFD-134CD2453846}"/>
    <cellStyle name="Standaard 4 3 2 7 3 2 3" xfId="15055" xr:uid="{B265616E-2986-4771-B852-B364825B116D}"/>
    <cellStyle name="Standaard 4 3 2 7 3 2 3 2" xfId="35424" xr:uid="{D41F0FCD-61ED-4AA3-9BF7-C40B17C106B7}"/>
    <cellStyle name="Standaard 4 3 2 7 3 2 4" xfId="25240" xr:uid="{5AB70E59-09B1-4088-A391-080110BB5EDC}"/>
    <cellStyle name="Standaard 4 3 2 7 3 3" xfId="9122" xr:uid="{273EC5FF-EF6D-4EA5-8DAC-956B11562720}"/>
    <cellStyle name="Standaard 4 3 2 7 3 3 2" xfId="19311" xr:uid="{67056A8D-8C92-4832-95AC-0AA0CC60DFF1}"/>
    <cellStyle name="Standaard 4 3 2 7 3 3 2 2" xfId="39680" xr:uid="{4FB02ED9-9B3F-49B4-818F-58A5010F372E}"/>
    <cellStyle name="Standaard 4 3 2 7 3 3 3" xfId="29496" xr:uid="{A29D6806-D4F4-4D16-AF3F-BE4F653966C7}"/>
    <cellStyle name="Standaard 4 3 2 7 3 4" xfId="12512" xr:uid="{6D4AA01E-4549-49E9-8156-7937EB72ECD9}"/>
    <cellStyle name="Standaard 4 3 2 7 3 4 2" xfId="32881" xr:uid="{D3713012-63B7-49DE-ABD1-E44A00CA8BAE}"/>
    <cellStyle name="Standaard 4 3 2 7 3 5" xfId="22697" xr:uid="{B2224183-F192-4C85-9F38-20C45B6AA5F9}"/>
    <cellStyle name="Standaard 4 3 2 7 4" xfId="3182" xr:uid="{DFBB939A-37CB-4A4A-B030-6558C40CA529}"/>
    <cellStyle name="Standaard 4 3 2 7 4 2" xfId="9124" xr:uid="{67C1BB87-F650-4DA7-B2B9-59394B367660}"/>
    <cellStyle name="Standaard 4 3 2 7 4 2 2" xfId="19313" xr:uid="{4B5EC981-FD81-447C-8832-E1D30B6AFA1B}"/>
    <cellStyle name="Standaard 4 3 2 7 4 2 2 2" xfId="39682" xr:uid="{4290CCDE-6183-4456-8493-3FFB43C50FA1}"/>
    <cellStyle name="Standaard 4 3 2 7 4 2 3" xfId="29498" xr:uid="{B15028D0-332F-49F1-839F-52D4F41F733C}"/>
    <cellStyle name="Standaard 4 3 2 7 4 3" xfId="13360" xr:uid="{59AC3DEA-A4C2-46D5-842F-61E1D2E8F015}"/>
    <cellStyle name="Standaard 4 3 2 7 4 3 2" xfId="33729" xr:uid="{4BFB0715-D9A8-41A7-8DBB-D62B30C0B9B0}"/>
    <cellStyle name="Standaard 4 3 2 7 4 4" xfId="23545" xr:uid="{C612EA9D-136C-446C-A07A-EB4E93B17A13}"/>
    <cellStyle name="Standaard 4 3 2 7 5" xfId="9119" xr:uid="{DEB9558C-CDFA-4007-B4AD-4C85F1606B0A}"/>
    <cellStyle name="Standaard 4 3 2 7 5 2" xfId="19308" xr:uid="{A12805D7-6E00-4E82-91B5-261BA68FBC1F}"/>
    <cellStyle name="Standaard 4 3 2 7 5 2 2" xfId="39677" xr:uid="{C8BB5E2E-4CCA-4A21-B329-0AFD712A7E5A}"/>
    <cellStyle name="Standaard 4 3 2 7 5 3" xfId="29493" xr:uid="{979E82D0-F9C8-4B77-BD90-BE6ED8B29AC7}"/>
    <cellStyle name="Standaard 4 3 2 7 6" xfId="10817" xr:uid="{2D79869B-9BB4-4632-8B71-6A51E0F49305}"/>
    <cellStyle name="Standaard 4 3 2 7 6 2" xfId="31186" xr:uid="{F3CB7F64-5D52-4BAC-AE7A-EB6F1AE23EDD}"/>
    <cellStyle name="Standaard 4 3 2 7 7" xfId="21002" xr:uid="{74D63B35-8A1F-4A8B-A1E0-F430B1243DCA}"/>
    <cellStyle name="Standaard 4 3 2 8" xfId="1061" xr:uid="{A961E98F-98C7-4023-BC4A-CF22C3A0CAF5}"/>
    <cellStyle name="Standaard 4 3 2 8 2" xfId="3606" xr:uid="{2DA5548F-5135-4D4C-89D0-866DAC764F69}"/>
    <cellStyle name="Standaard 4 3 2 8 2 2" xfId="9126" xr:uid="{877940A8-C843-4C12-A8EB-6345529FAFB8}"/>
    <cellStyle name="Standaard 4 3 2 8 2 2 2" xfId="19315" xr:uid="{01066831-0DDB-4637-A13C-E16350B53620}"/>
    <cellStyle name="Standaard 4 3 2 8 2 2 2 2" xfId="39684" xr:uid="{C9BCF11C-93D5-4924-B94D-88CFBCFCB2D4}"/>
    <cellStyle name="Standaard 4 3 2 8 2 2 3" xfId="29500" xr:uid="{64F23FC7-B2CD-4870-89F7-B0DB0F48E45B}"/>
    <cellStyle name="Standaard 4 3 2 8 2 3" xfId="13784" xr:uid="{B24DB66B-7DB1-4A46-8BE3-389E9F2865FB}"/>
    <cellStyle name="Standaard 4 3 2 8 2 3 2" xfId="34153" xr:uid="{54E2705B-A3C3-449E-AAB2-A5326A413834}"/>
    <cellStyle name="Standaard 4 3 2 8 2 4" xfId="23969" xr:uid="{576BD28A-31D6-4A4C-8DC1-14C8BFCB0ACD}"/>
    <cellStyle name="Standaard 4 3 2 8 3" xfId="9125" xr:uid="{868690E9-B3B6-4AA6-A4C0-0F589CC6D205}"/>
    <cellStyle name="Standaard 4 3 2 8 3 2" xfId="19314" xr:uid="{2B73A713-CD2B-4A53-B50A-C93DCA90ECB2}"/>
    <cellStyle name="Standaard 4 3 2 8 3 2 2" xfId="39683" xr:uid="{055DE708-B4F8-4762-A28B-F77F0F7EE6BD}"/>
    <cellStyle name="Standaard 4 3 2 8 3 3" xfId="29499" xr:uid="{81325854-5C78-44BD-86B7-6F678644D7F4}"/>
    <cellStyle name="Standaard 4 3 2 8 4" xfId="11241" xr:uid="{08546DA8-7C22-48C5-9C04-DD80F3690789}"/>
    <cellStyle name="Standaard 4 3 2 8 4 2" xfId="31610" xr:uid="{3B91F7E4-080D-4EBE-A289-AD7109E2B4BA}"/>
    <cellStyle name="Standaard 4 3 2 8 5" xfId="21426" xr:uid="{805AB30D-8CCD-4E3F-80D6-43E4015C48D6}"/>
    <cellStyle name="Standaard 4 3 2 9" xfId="1908" xr:uid="{F6A87C5A-87A5-42F2-B873-8C65552B96DC}"/>
    <cellStyle name="Standaard 4 3 2 9 2" xfId="4453" xr:uid="{811469A9-EEEC-4B55-85BC-56A822B58347}"/>
    <cellStyle name="Standaard 4 3 2 9 2 2" xfId="9128" xr:uid="{671D9B1F-23F4-4E6B-9D39-443D9EC04DB1}"/>
    <cellStyle name="Standaard 4 3 2 9 2 2 2" xfId="19317" xr:uid="{5833958E-4489-4294-AF23-F1F97AEBF72E}"/>
    <cellStyle name="Standaard 4 3 2 9 2 2 2 2" xfId="39686" xr:uid="{62ACD92F-A364-4BA0-939C-D0609F9275D5}"/>
    <cellStyle name="Standaard 4 3 2 9 2 2 3" xfId="29502" xr:uid="{991B860C-AB08-444B-A24E-8A2BFFFABD41}"/>
    <cellStyle name="Standaard 4 3 2 9 2 3" xfId="14631" xr:uid="{E7D68015-44E7-49E7-8D22-53AFFC66FF96}"/>
    <cellStyle name="Standaard 4 3 2 9 2 3 2" xfId="35000" xr:uid="{7AC6F038-119E-47CF-A123-4430B171A467}"/>
    <cellStyle name="Standaard 4 3 2 9 2 4" xfId="24816" xr:uid="{E7FBBF9F-2A44-4643-9C45-DBCBCBA1DA4A}"/>
    <cellStyle name="Standaard 4 3 2 9 3" xfId="9127" xr:uid="{7F8002A3-FA77-4F5F-9DEF-624CD48CBC83}"/>
    <cellStyle name="Standaard 4 3 2 9 3 2" xfId="19316" xr:uid="{6F6E7CB6-F6B9-427D-9C32-FE295802D19D}"/>
    <cellStyle name="Standaard 4 3 2 9 3 2 2" xfId="39685" xr:uid="{97DDDAE3-EA47-48A9-B95A-B8E3EE75E9C7}"/>
    <cellStyle name="Standaard 4 3 2 9 3 3" xfId="29501" xr:uid="{9E67C876-386A-4F66-B567-F18D23E9D26A}"/>
    <cellStyle name="Standaard 4 3 2 9 4" xfId="12088" xr:uid="{AF1E20FA-A249-42F4-822E-BF8888B38106}"/>
    <cellStyle name="Standaard 4 3 2 9 4 2" xfId="32457" xr:uid="{3365D15E-6DBB-492D-9C43-9FE35A26C8C3}"/>
    <cellStyle name="Standaard 4 3 2 9 5" xfId="22273" xr:uid="{02A3593A-5BE8-4DF9-A61C-4C34439EAD27}"/>
    <cellStyle name="Standaard 4 3 3" xfId="91" xr:uid="{921C22F1-B7CF-45D4-93F6-1BB7FFF0922B}"/>
    <cellStyle name="Standaard 4 3 3 10" xfId="9129" xr:uid="{BC17F3E3-B627-46BF-8C3A-B2C04DB27C91}"/>
    <cellStyle name="Standaard 4 3 3 10 2" xfId="19318" xr:uid="{A45B5ABB-FDE8-454A-90C2-0ED389CB9575}"/>
    <cellStyle name="Standaard 4 3 3 10 2 2" xfId="39687" xr:uid="{8C19B078-D4F3-47CF-814E-2C42C3F50CA2}"/>
    <cellStyle name="Standaard 4 3 3 10 3" xfId="29503" xr:uid="{67A6CDFB-F060-4F5F-A978-23013542200E}"/>
    <cellStyle name="Standaard 4 3 3 11" xfId="10409" xr:uid="{B24BA4B5-BADD-4070-8825-113668198C88}"/>
    <cellStyle name="Standaard 4 3 3 11 2" xfId="30778" xr:uid="{2B79B74E-9500-439E-AB34-33C224BEC0AF}"/>
    <cellStyle name="Standaard 4 3 3 12" xfId="20594" xr:uid="{9E555DE9-DC65-4889-8B94-663D89BDE91C}"/>
    <cellStyle name="Standaard 4 3 3 2" xfId="157" xr:uid="{119167B6-4243-4EFB-BFE2-3807DA15A05E}"/>
    <cellStyle name="Standaard 4 3 3 2 2" xfId="293" xr:uid="{816CBCEF-2C09-45BA-AE44-2F4514C48408}"/>
    <cellStyle name="Standaard 4 3 3 2 2 2" xfId="851" xr:uid="{0D37486D-D2FE-4F79-9324-3444544C2E92}"/>
    <cellStyle name="Standaard 4 3 3 2 2 2 2" xfId="1701" xr:uid="{3D51B088-C3DB-4DB9-8D99-3E2894438385}"/>
    <cellStyle name="Standaard 4 3 3 2 2 2 2 2" xfId="4246" xr:uid="{FFDEBBDA-26B0-494E-85FE-08874F7921F9}"/>
    <cellStyle name="Standaard 4 3 3 2 2 2 2 2 2" xfId="9134" xr:uid="{3C5654A3-9D26-49FC-9605-B589936BEFB0}"/>
    <cellStyle name="Standaard 4 3 3 2 2 2 2 2 2 2" xfId="19323" xr:uid="{B36BA5B3-2BB8-4B75-B827-463ABD96E3D7}"/>
    <cellStyle name="Standaard 4 3 3 2 2 2 2 2 2 2 2" xfId="39692" xr:uid="{873B78DE-1342-4B5B-9046-170EB2924B4A}"/>
    <cellStyle name="Standaard 4 3 3 2 2 2 2 2 2 3" xfId="29508" xr:uid="{060B5AF3-DEAB-4F35-A7D4-9070F2E584A2}"/>
    <cellStyle name="Standaard 4 3 3 2 2 2 2 2 3" xfId="14424" xr:uid="{726EDEC9-06AC-441E-B8C4-E32C11ABB8AF}"/>
    <cellStyle name="Standaard 4 3 3 2 2 2 2 2 3 2" xfId="34793" xr:uid="{C5E4963B-3BA2-49F6-8B58-41ED9264BDEF}"/>
    <cellStyle name="Standaard 4 3 3 2 2 2 2 2 4" xfId="24609" xr:uid="{22EFF11A-3ECF-4A27-976C-2478E2216886}"/>
    <cellStyle name="Standaard 4 3 3 2 2 2 2 3" xfId="9133" xr:uid="{7656DB65-654F-497E-B5F3-30618EB7736B}"/>
    <cellStyle name="Standaard 4 3 3 2 2 2 2 3 2" xfId="19322" xr:uid="{58C725A6-206B-44A3-824D-EE65813AE00A}"/>
    <cellStyle name="Standaard 4 3 3 2 2 2 2 3 2 2" xfId="39691" xr:uid="{317F8FF7-7953-406B-BA3C-02F50F117D7E}"/>
    <cellStyle name="Standaard 4 3 3 2 2 2 2 3 3" xfId="29507" xr:uid="{9E3BDC1C-C92E-4D2B-9F05-68A0C45C264D}"/>
    <cellStyle name="Standaard 4 3 3 2 2 2 2 4" xfId="11881" xr:uid="{D7497E7F-FD58-4F04-A8A2-67EF7879C2B9}"/>
    <cellStyle name="Standaard 4 3 3 2 2 2 2 4 2" xfId="32250" xr:uid="{4C5D5874-4A1F-4639-8903-5E487A15D0F4}"/>
    <cellStyle name="Standaard 4 3 3 2 2 2 2 5" xfId="22066" xr:uid="{D8BD9172-358D-4122-BEC6-69F2A2065381}"/>
    <cellStyle name="Standaard 4 3 3 2 2 2 3" xfId="2548" xr:uid="{197BF353-5084-4DDC-BCEC-68AD99B6B248}"/>
    <cellStyle name="Standaard 4 3 3 2 2 2 3 2" xfId="5093" xr:uid="{001F42AA-E13E-4E61-B2AB-77B34428CA3A}"/>
    <cellStyle name="Standaard 4 3 3 2 2 2 3 2 2" xfId="9136" xr:uid="{3C9D11B9-FCC0-4B8F-95F2-2455B093E0A3}"/>
    <cellStyle name="Standaard 4 3 3 2 2 2 3 2 2 2" xfId="19325" xr:uid="{323CC1EF-B8EC-497C-A251-53BC0B270FC5}"/>
    <cellStyle name="Standaard 4 3 3 2 2 2 3 2 2 2 2" xfId="39694" xr:uid="{6D93651A-4331-4642-8EFE-CF5FF95DAFA1}"/>
    <cellStyle name="Standaard 4 3 3 2 2 2 3 2 2 3" xfId="29510" xr:uid="{9E7C17A0-647B-471E-988B-FE95063331B7}"/>
    <cellStyle name="Standaard 4 3 3 2 2 2 3 2 3" xfId="15271" xr:uid="{2F5D0A5E-E19C-4F70-AD6B-31C37E9B37D2}"/>
    <cellStyle name="Standaard 4 3 3 2 2 2 3 2 3 2" xfId="35640" xr:uid="{0DBC96F5-AA1D-4E46-B38E-D07C39C8B032}"/>
    <cellStyle name="Standaard 4 3 3 2 2 2 3 2 4" xfId="25456" xr:uid="{C711127E-B321-44EC-9751-002A58D98781}"/>
    <cellStyle name="Standaard 4 3 3 2 2 2 3 3" xfId="9135" xr:uid="{AB616C1D-693F-4AFA-9C36-F694BCD84BDB}"/>
    <cellStyle name="Standaard 4 3 3 2 2 2 3 3 2" xfId="19324" xr:uid="{F781A032-33CF-467A-995A-2BA98188E8A6}"/>
    <cellStyle name="Standaard 4 3 3 2 2 2 3 3 2 2" xfId="39693" xr:uid="{02DFAA4C-2FA5-4ABF-9D98-EDA5F1D13CDF}"/>
    <cellStyle name="Standaard 4 3 3 2 2 2 3 3 3" xfId="29509" xr:uid="{496130DD-D490-4292-83B6-B878AE770F72}"/>
    <cellStyle name="Standaard 4 3 3 2 2 2 3 4" xfId="12728" xr:uid="{53632152-94B5-4F2C-9775-AB53398EC376}"/>
    <cellStyle name="Standaard 4 3 3 2 2 2 3 4 2" xfId="33097" xr:uid="{95ED57B4-DA2E-48FC-9889-9251D2BA2AF3}"/>
    <cellStyle name="Standaard 4 3 3 2 2 2 3 5" xfId="22913" xr:uid="{73C21AA2-43AC-4DD7-AD53-7419ACF539EE}"/>
    <cellStyle name="Standaard 4 3 3 2 2 2 4" xfId="3398" xr:uid="{7E6167FF-E6D9-4E45-84EE-B5D1C3083A85}"/>
    <cellStyle name="Standaard 4 3 3 2 2 2 4 2" xfId="9137" xr:uid="{976EFA57-2188-463F-9830-2C77A6DCE732}"/>
    <cellStyle name="Standaard 4 3 3 2 2 2 4 2 2" xfId="19326" xr:uid="{4C725BC3-7389-4BF7-9F40-7A26975030E8}"/>
    <cellStyle name="Standaard 4 3 3 2 2 2 4 2 2 2" xfId="39695" xr:uid="{3750A34E-35EB-45C2-99E3-2EFDF51E109C}"/>
    <cellStyle name="Standaard 4 3 3 2 2 2 4 2 3" xfId="29511" xr:uid="{C310583C-5FEA-4377-B33E-EF14098FEA93}"/>
    <cellStyle name="Standaard 4 3 3 2 2 2 4 3" xfId="13576" xr:uid="{455DFE62-ADA4-429C-82BC-E074962D2781}"/>
    <cellStyle name="Standaard 4 3 3 2 2 2 4 3 2" xfId="33945" xr:uid="{94640971-54C3-4E9C-899B-15F540A91088}"/>
    <cellStyle name="Standaard 4 3 3 2 2 2 4 4" xfId="23761" xr:uid="{9C6AF347-4963-4E6E-8C14-F8855C364A30}"/>
    <cellStyle name="Standaard 4 3 3 2 2 2 5" xfId="9132" xr:uid="{783837EA-2FB9-49AF-A7D4-A61D492D9EAE}"/>
    <cellStyle name="Standaard 4 3 3 2 2 2 5 2" xfId="19321" xr:uid="{D3778651-B399-436B-B191-A6963DCA7D21}"/>
    <cellStyle name="Standaard 4 3 3 2 2 2 5 2 2" xfId="39690" xr:uid="{2CAB72AF-3ED0-4A53-A33A-BA3EB9B02CD3}"/>
    <cellStyle name="Standaard 4 3 3 2 2 2 5 3" xfId="29506" xr:uid="{610B4593-9475-471A-A729-5BA948B281FA}"/>
    <cellStyle name="Standaard 4 3 3 2 2 2 6" xfId="11033" xr:uid="{5C9C2C86-76A3-41C7-B5B8-A89740955A0C}"/>
    <cellStyle name="Standaard 4 3 3 2 2 2 6 2" xfId="31402" xr:uid="{C857659A-F349-4C10-8EFD-843D0A7EBC55}"/>
    <cellStyle name="Standaard 4 3 3 2 2 2 7" xfId="21218" xr:uid="{DA4EC531-F399-4E14-8F68-1E3DEA720D07}"/>
    <cellStyle name="Standaard 4 3 3 2 2 3" xfId="1277" xr:uid="{7422D0EC-B3BF-4B06-8760-BE3F48DA49E6}"/>
    <cellStyle name="Standaard 4 3 3 2 2 3 2" xfId="3822" xr:uid="{F8E78AE9-88EE-491E-B41A-93207FA803F0}"/>
    <cellStyle name="Standaard 4 3 3 2 2 3 2 2" xfId="9139" xr:uid="{87B70650-86C8-45F5-9422-0C3C63E46547}"/>
    <cellStyle name="Standaard 4 3 3 2 2 3 2 2 2" xfId="19328" xr:uid="{F7E05AA7-3BB6-4FD0-BE6A-0A157B78EFB7}"/>
    <cellStyle name="Standaard 4 3 3 2 2 3 2 2 2 2" xfId="39697" xr:uid="{1D036FBF-A94A-42F6-A327-524760CE3D49}"/>
    <cellStyle name="Standaard 4 3 3 2 2 3 2 2 3" xfId="29513" xr:uid="{59FB4CB0-22BD-4BA8-B20A-678D79D2D048}"/>
    <cellStyle name="Standaard 4 3 3 2 2 3 2 3" xfId="14000" xr:uid="{3AA4C5D4-D471-4607-8EA4-3EE7DCA72AAB}"/>
    <cellStyle name="Standaard 4 3 3 2 2 3 2 3 2" xfId="34369" xr:uid="{1ACA7C53-807C-453E-A1C6-26CC7235B417}"/>
    <cellStyle name="Standaard 4 3 3 2 2 3 2 4" xfId="24185" xr:uid="{97EF8BBA-31A1-417F-9AB3-753BC6C8A374}"/>
    <cellStyle name="Standaard 4 3 3 2 2 3 3" xfId="9138" xr:uid="{6F31B3CE-0C7D-4041-B8EA-3193B3F373BB}"/>
    <cellStyle name="Standaard 4 3 3 2 2 3 3 2" xfId="19327" xr:uid="{FF05021B-1ECE-45F5-AE19-38DE46DB696A}"/>
    <cellStyle name="Standaard 4 3 3 2 2 3 3 2 2" xfId="39696" xr:uid="{BBA1B169-5551-4C17-851D-54B17B6BEC4D}"/>
    <cellStyle name="Standaard 4 3 3 2 2 3 3 3" xfId="29512" xr:uid="{8636CD21-86BC-44A0-846D-5ADE41AB61B5}"/>
    <cellStyle name="Standaard 4 3 3 2 2 3 4" xfId="11457" xr:uid="{B3D78B91-F35F-4786-BFF8-4A7685DF9812}"/>
    <cellStyle name="Standaard 4 3 3 2 2 3 4 2" xfId="31826" xr:uid="{DAAC378E-E76C-499D-A687-E2E1309FC4E9}"/>
    <cellStyle name="Standaard 4 3 3 2 2 3 5" xfId="21642" xr:uid="{11D6840A-DE1A-42D1-8D87-6200AB5F2B39}"/>
    <cellStyle name="Standaard 4 3 3 2 2 4" xfId="2124" xr:uid="{59D7E527-0F33-4D40-AC9B-7A886DEFC807}"/>
    <cellStyle name="Standaard 4 3 3 2 2 4 2" xfId="4669" xr:uid="{C4B9A054-731A-4D36-ABD1-714DFA262B7D}"/>
    <cellStyle name="Standaard 4 3 3 2 2 4 2 2" xfId="9141" xr:uid="{BE379ED3-0AD7-4AE9-8ABE-B2B3D7E0B779}"/>
    <cellStyle name="Standaard 4 3 3 2 2 4 2 2 2" xfId="19330" xr:uid="{EEFA09F2-D94E-4919-A6D5-FF2BC2BD3851}"/>
    <cellStyle name="Standaard 4 3 3 2 2 4 2 2 2 2" xfId="39699" xr:uid="{B9F4248E-3A63-4997-8A20-5B42BC3CA228}"/>
    <cellStyle name="Standaard 4 3 3 2 2 4 2 2 3" xfId="29515" xr:uid="{2FF14502-FE27-4106-9C5A-C2BAA54AB26D}"/>
    <cellStyle name="Standaard 4 3 3 2 2 4 2 3" xfId="14847" xr:uid="{C2BABEC1-26ED-4CDB-958E-E7DF6C697E3F}"/>
    <cellStyle name="Standaard 4 3 3 2 2 4 2 3 2" xfId="35216" xr:uid="{BB34B657-9FE7-4867-A213-C60272769A5E}"/>
    <cellStyle name="Standaard 4 3 3 2 2 4 2 4" xfId="25032" xr:uid="{F8C13EDC-B5E7-462A-9636-735F2C111618}"/>
    <cellStyle name="Standaard 4 3 3 2 2 4 3" xfId="9140" xr:uid="{BFD969F3-57F4-4C11-A48F-C4B9E7C693ED}"/>
    <cellStyle name="Standaard 4 3 3 2 2 4 3 2" xfId="19329" xr:uid="{438A9090-DD7D-4727-B7A7-449D03106B0A}"/>
    <cellStyle name="Standaard 4 3 3 2 2 4 3 2 2" xfId="39698" xr:uid="{5FEA2126-33BA-4D4B-85EE-3860B16C7902}"/>
    <cellStyle name="Standaard 4 3 3 2 2 4 3 3" xfId="29514" xr:uid="{A865D30E-3222-4127-94CF-1D009EC6F52C}"/>
    <cellStyle name="Standaard 4 3 3 2 2 4 4" xfId="12304" xr:uid="{FA4893CC-7B66-41C8-89F9-E7EF1EA3EFFD}"/>
    <cellStyle name="Standaard 4 3 3 2 2 4 4 2" xfId="32673" xr:uid="{70062117-37ED-4262-9C45-A78BC1778524}"/>
    <cellStyle name="Standaard 4 3 3 2 2 4 5" xfId="22489" xr:uid="{9E2093D3-0951-4B31-9BF2-6EC3BF547C02}"/>
    <cellStyle name="Standaard 4 3 3 2 2 5" xfId="2974" xr:uid="{6C473DCB-F228-454A-A8EA-1CD99D8D7EBC}"/>
    <cellStyle name="Standaard 4 3 3 2 2 5 2" xfId="9142" xr:uid="{2DD72C5B-3AD1-415C-A4BE-AE141DEBBCDE}"/>
    <cellStyle name="Standaard 4 3 3 2 2 5 2 2" xfId="19331" xr:uid="{A8D86662-59C5-42DF-95E1-368F52D1A857}"/>
    <cellStyle name="Standaard 4 3 3 2 2 5 2 2 2" xfId="39700" xr:uid="{F8060013-3DAB-485C-955A-D736B4A684D7}"/>
    <cellStyle name="Standaard 4 3 3 2 2 5 2 3" xfId="29516" xr:uid="{CBBA44D5-F433-442C-A2DB-4DF7174CC678}"/>
    <cellStyle name="Standaard 4 3 3 2 2 5 3" xfId="13152" xr:uid="{0BFD3550-6D28-4B0F-A2A7-72F2CD70E224}"/>
    <cellStyle name="Standaard 4 3 3 2 2 5 3 2" xfId="33521" xr:uid="{012803A5-6AAD-4380-A6F0-81711EADDF1A}"/>
    <cellStyle name="Standaard 4 3 3 2 2 5 4" xfId="23337" xr:uid="{C71A1C3F-124E-4A0B-8D41-E3DBED57D64D}"/>
    <cellStyle name="Standaard 4 3 3 2 2 6" xfId="9131" xr:uid="{7E0DDA23-45B3-44F7-A7BD-56849F120F57}"/>
    <cellStyle name="Standaard 4 3 3 2 2 6 2" xfId="19320" xr:uid="{7C7EEA9F-9CD7-41F8-8265-430BA939628D}"/>
    <cellStyle name="Standaard 4 3 3 2 2 6 2 2" xfId="39689" xr:uid="{8A20D3E0-5B07-416A-B90C-A6D104CCADD5}"/>
    <cellStyle name="Standaard 4 3 3 2 2 6 3" xfId="29505" xr:uid="{656E2B64-392F-448D-838F-512D31BABC36}"/>
    <cellStyle name="Standaard 4 3 3 2 2 7" xfId="10609" xr:uid="{6134A25B-F381-4A8E-949C-0D6CFB5D3D3E}"/>
    <cellStyle name="Standaard 4 3 3 2 2 7 2" xfId="30978" xr:uid="{627C6E7B-15E6-4BD1-8E1F-7810C81024CF}"/>
    <cellStyle name="Standaard 4 3 3 2 2 8" xfId="20794" xr:uid="{295C7A99-547F-4EFD-9EE9-A73BB7100953}"/>
    <cellStyle name="Standaard 4 3 3 2 3" xfId="717" xr:uid="{C23F5144-32CE-43D8-B5EC-640CAEE79136}"/>
    <cellStyle name="Standaard 4 3 3 2 3 2" xfId="1567" xr:uid="{31C80DAE-B990-4ECF-B7BA-CEDD11DAA692}"/>
    <cellStyle name="Standaard 4 3 3 2 3 2 2" xfId="4112" xr:uid="{7BF09827-80CC-4B1E-85E6-5AA3322FDE52}"/>
    <cellStyle name="Standaard 4 3 3 2 3 2 2 2" xfId="9145" xr:uid="{A0CF0933-2D48-4A27-8F3B-76A78D5C6BE3}"/>
    <cellStyle name="Standaard 4 3 3 2 3 2 2 2 2" xfId="19334" xr:uid="{1F045EAE-C7E7-41A7-B309-768DD6108C44}"/>
    <cellStyle name="Standaard 4 3 3 2 3 2 2 2 2 2" xfId="39703" xr:uid="{02E4FEBC-D3DC-400B-8170-D32D8D4A32F9}"/>
    <cellStyle name="Standaard 4 3 3 2 3 2 2 2 3" xfId="29519" xr:uid="{71A57B5B-59E3-4442-BDE5-127F83FE5D85}"/>
    <cellStyle name="Standaard 4 3 3 2 3 2 2 3" xfId="14290" xr:uid="{EE3589DE-2106-4F55-B637-D89F651D5106}"/>
    <cellStyle name="Standaard 4 3 3 2 3 2 2 3 2" xfId="34659" xr:uid="{991E4CE5-261F-491F-8C2B-8C5504C542BE}"/>
    <cellStyle name="Standaard 4 3 3 2 3 2 2 4" xfId="24475" xr:uid="{686FBF05-4C09-413C-A0C1-EAD9E557D47B}"/>
    <cellStyle name="Standaard 4 3 3 2 3 2 3" xfId="9144" xr:uid="{2EF7EA1F-B039-4099-96C2-3A06ACA5FD96}"/>
    <cellStyle name="Standaard 4 3 3 2 3 2 3 2" xfId="19333" xr:uid="{1B6A9B00-340A-4A34-A9AA-C98D5AEB3CA6}"/>
    <cellStyle name="Standaard 4 3 3 2 3 2 3 2 2" xfId="39702" xr:uid="{E1010502-DE2B-4E1C-812F-6E031E766D10}"/>
    <cellStyle name="Standaard 4 3 3 2 3 2 3 3" xfId="29518" xr:uid="{86BBF64A-5F08-43AE-A513-04674933B80F}"/>
    <cellStyle name="Standaard 4 3 3 2 3 2 4" xfId="11747" xr:uid="{F0D52846-62BF-4901-BA2D-EF06121A22BD}"/>
    <cellStyle name="Standaard 4 3 3 2 3 2 4 2" xfId="32116" xr:uid="{913D5C2C-4B8C-4345-BF62-4425F7151699}"/>
    <cellStyle name="Standaard 4 3 3 2 3 2 5" xfId="21932" xr:uid="{9FC98C11-0D39-4176-A46A-C0BF2A120CF8}"/>
    <cellStyle name="Standaard 4 3 3 2 3 3" xfId="2414" xr:uid="{947CC2A4-08C0-4149-A248-76BBAD70F97E}"/>
    <cellStyle name="Standaard 4 3 3 2 3 3 2" xfId="4959" xr:uid="{A3B1CB96-39A2-4439-938E-1AF672125E9A}"/>
    <cellStyle name="Standaard 4 3 3 2 3 3 2 2" xfId="9147" xr:uid="{BD274DD4-10EE-495C-BE5F-E5EC88B1052B}"/>
    <cellStyle name="Standaard 4 3 3 2 3 3 2 2 2" xfId="19336" xr:uid="{0A47E133-D1CE-484E-AEB5-650AAB88BCAA}"/>
    <cellStyle name="Standaard 4 3 3 2 3 3 2 2 2 2" xfId="39705" xr:uid="{2516CBD6-223D-4E79-BD9F-FB979F9BB9B3}"/>
    <cellStyle name="Standaard 4 3 3 2 3 3 2 2 3" xfId="29521" xr:uid="{56493C1C-F8A5-42C4-A75F-68F8D4BC25AA}"/>
    <cellStyle name="Standaard 4 3 3 2 3 3 2 3" xfId="15137" xr:uid="{5B7FC05C-5230-434C-9D7E-1773992BB1C0}"/>
    <cellStyle name="Standaard 4 3 3 2 3 3 2 3 2" xfId="35506" xr:uid="{3EA1D0AA-79F8-4536-A4D6-01897895D3F4}"/>
    <cellStyle name="Standaard 4 3 3 2 3 3 2 4" xfId="25322" xr:uid="{DC9C0827-3E81-4378-9735-E5F538E33589}"/>
    <cellStyle name="Standaard 4 3 3 2 3 3 3" xfId="9146" xr:uid="{CF161B50-1732-4BD3-B634-B62BAC1428D0}"/>
    <cellStyle name="Standaard 4 3 3 2 3 3 3 2" xfId="19335" xr:uid="{D43C7542-659D-4188-87D1-629D5A48FEAB}"/>
    <cellStyle name="Standaard 4 3 3 2 3 3 3 2 2" xfId="39704" xr:uid="{E0E034F3-4858-45CD-9E78-52166A06D864}"/>
    <cellStyle name="Standaard 4 3 3 2 3 3 3 3" xfId="29520" xr:uid="{D4B0DD1F-7E78-400F-9E01-1EDA98E34EE5}"/>
    <cellStyle name="Standaard 4 3 3 2 3 3 4" xfId="12594" xr:uid="{9D440097-C6EB-4292-A8D3-ABD0C3BF6A98}"/>
    <cellStyle name="Standaard 4 3 3 2 3 3 4 2" xfId="32963" xr:uid="{8C96F7CE-0CDB-4DF2-98FD-8D377587200A}"/>
    <cellStyle name="Standaard 4 3 3 2 3 3 5" xfId="22779" xr:uid="{829127B6-3FE6-4EA3-B7D6-27694D6C7EA3}"/>
    <cellStyle name="Standaard 4 3 3 2 3 4" xfId="3264" xr:uid="{F378D826-6B3D-491B-8B78-C7D44E99116B}"/>
    <cellStyle name="Standaard 4 3 3 2 3 4 2" xfId="9148" xr:uid="{34214A2E-D53A-41AE-A9E9-3E96FB37FDD7}"/>
    <cellStyle name="Standaard 4 3 3 2 3 4 2 2" xfId="19337" xr:uid="{72905432-E7BB-4922-B4E9-E54A2BB5CC45}"/>
    <cellStyle name="Standaard 4 3 3 2 3 4 2 2 2" xfId="39706" xr:uid="{C27733AF-1963-498D-ADF6-9140B4F6D01F}"/>
    <cellStyle name="Standaard 4 3 3 2 3 4 2 3" xfId="29522" xr:uid="{A6328027-CA29-4012-981D-0198C1B5E766}"/>
    <cellStyle name="Standaard 4 3 3 2 3 4 3" xfId="13442" xr:uid="{949DBB6E-D95A-40EB-B8FF-2802CB849AFE}"/>
    <cellStyle name="Standaard 4 3 3 2 3 4 3 2" xfId="33811" xr:uid="{8CE23120-BAED-4130-86D7-142AE1AEDE85}"/>
    <cellStyle name="Standaard 4 3 3 2 3 4 4" xfId="23627" xr:uid="{7FC6CE31-609D-4499-9A0B-04697A866D23}"/>
    <cellStyle name="Standaard 4 3 3 2 3 5" xfId="9143" xr:uid="{1C5D30E7-479C-4425-9566-9DFA51EAF8EF}"/>
    <cellStyle name="Standaard 4 3 3 2 3 5 2" xfId="19332" xr:uid="{916E6686-387A-4669-A333-7E4D70B5A18E}"/>
    <cellStyle name="Standaard 4 3 3 2 3 5 2 2" xfId="39701" xr:uid="{2EC90527-2E6F-4517-8268-CCBD4543DF86}"/>
    <cellStyle name="Standaard 4 3 3 2 3 5 3" xfId="29517" xr:uid="{F01FB775-91C1-4378-8B55-5FE74B598094}"/>
    <cellStyle name="Standaard 4 3 3 2 3 6" xfId="10899" xr:uid="{EC7DCE9B-7E48-4C64-B2B5-364E68CA7AC5}"/>
    <cellStyle name="Standaard 4 3 3 2 3 6 2" xfId="31268" xr:uid="{67DA86C4-B58C-45DF-887D-2C85E44D08DE}"/>
    <cellStyle name="Standaard 4 3 3 2 3 7" xfId="21084" xr:uid="{0FA2982D-15D9-4506-A001-E0306664D6FD}"/>
    <cellStyle name="Standaard 4 3 3 2 4" xfId="1143" xr:uid="{AE423DC3-BCF8-48D9-B921-C323D1383A42}"/>
    <cellStyle name="Standaard 4 3 3 2 4 2" xfId="3688" xr:uid="{180BF736-77FE-4BB0-A94F-C365482DE71E}"/>
    <cellStyle name="Standaard 4 3 3 2 4 2 2" xfId="9150" xr:uid="{A3A1233E-CCFF-468F-BC0B-D32A0AA5EED9}"/>
    <cellStyle name="Standaard 4 3 3 2 4 2 2 2" xfId="19339" xr:uid="{8961338D-529B-470B-8219-A818DC2D1770}"/>
    <cellStyle name="Standaard 4 3 3 2 4 2 2 2 2" xfId="39708" xr:uid="{40C2F70D-99EF-4FBE-8FAB-B55901A4A430}"/>
    <cellStyle name="Standaard 4 3 3 2 4 2 2 3" xfId="29524" xr:uid="{C693A166-3987-4ACA-AB97-EC2F0E4757DE}"/>
    <cellStyle name="Standaard 4 3 3 2 4 2 3" xfId="13866" xr:uid="{FC1CB4FE-6BFE-46AB-A6C9-98E5FEF750CE}"/>
    <cellStyle name="Standaard 4 3 3 2 4 2 3 2" xfId="34235" xr:uid="{6C832644-883C-4412-AADC-34AE8B4B5C3C}"/>
    <cellStyle name="Standaard 4 3 3 2 4 2 4" xfId="24051" xr:uid="{91BDD289-7072-4000-97F1-C43933BBD12A}"/>
    <cellStyle name="Standaard 4 3 3 2 4 3" xfId="9149" xr:uid="{AF33DB81-AC28-42F3-A230-18919F743CBE}"/>
    <cellStyle name="Standaard 4 3 3 2 4 3 2" xfId="19338" xr:uid="{CC7571B3-FE38-4569-ADC2-D63993D67EF0}"/>
    <cellStyle name="Standaard 4 3 3 2 4 3 2 2" xfId="39707" xr:uid="{C20C998D-3BE8-4D6B-BC0E-C14DFA272B37}"/>
    <cellStyle name="Standaard 4 3 3 2 4 3 3" xfId="29523" xr:uid="{556C3B22-9E86-44C1-8E56-16B81D68405A}"/>
    <cellStyle name="Standaard 4 3 3 2 4 4" xfId="11323" xr:uid="{4E3D319B-A955-4C29-AB63-B520B04C7BA7}"/>
    <cellStyle name="Standaard 4 3 3 2 4 4 2" xfId="31692" xr:uid="{B179744E-A219-42D2-ADE0-4E7F9E51845E}"/>
    <cellStyle name="Standaard 4 3 3 2 4 5" xfId="21508" xr:uid="{9A1DD3EA-6591-4391-8B7E-6821A7010AFF}"/>
    <cellStyle name="Standaard 4 3 3 2 5" xfId="1990" xr:uid="{15252F7F-8019-4923-8C1F-24AB3A483A0D}"/>
    <cellStyle name="Standaard 4 3 3 2 5 2" xfId="4535" xr:uid="{4D4522BF-695B-4F28-B19D-F8BA0670B239}"/>
    <cellStyle name="Standaard 4 3 3 2 5 2 2" xfId="9152" xr:uid="{8FEBDA67-0C99-4253-9E9B-0007B6E0DFE2}"/>
    <cellStyle name="Standaard 4 3 3 2 5 2 2 2" xfId="19341" xr:uid="{DAECD0DA-DB13-4F1B-B4DB-C5F625236D11}"/>
    <cellStyle name="Standaard 4 3 3 2 5 2 2 2 2" xfId="39710" xr:uid="{E90DA501-DC34-4E66-87CA-7EBE0517FC0A}"/>
    <cellStyle name="Standaard 4 3 3 2 5 2 2 3" xfId="29526" xr:uid="{1B2BA103-F3E6-4046-91A2-9B094B128973}"/>
    <cellStyle name="Standaard 4 3 3 2 5 2 3" xfId="14713" xr:uid="{DE1B0DBF-F906-414B-A4E7-EAAEF36F93A4}"/>
    <cellStyle name="Standaard 4 3 3 2 5 2 3 2" xfId="35082" xr:uid="{7984B7BE-905B-43AE-963A-D29E7C038632}"/>
    <cellStyle name="Standaard 4 3 3 2 5 2 4" xfId="24898" xr:uid="{48910922-1400-4587-9EA0-5FFC2FE35C76}"/>
    <cellStyle name="Standaard 4 3 3 2 5 3" xfId="9151" xr:uid="{6E3275D0-68D2-40A4-8876-F225453DEA4C}"/>
    <cellStyle name="Standaard 4 3 3 2 5 3 2" xfId="19340" xr:uid="{F0DB9212-244E-431B-8D5A-9AF90BA354F2}"/>
    <cellStyle name="Standaard 4 3 3 2 5 3 2 2" xfId="39709" xr:uid="{84477D35-ED33-469C-B3BB-04EFA04D6818}"/>
    <cellStyle name="Standaard 4 3 3 2 5 3 3" xfId="29525" xr:uid="{3A5B4FB9-9D59-4099-AF5E-39FFDC53A3EE}"/>
    <cellStyle name="Standaard 4 3 3 2 5 4" xfId="12170" xr:uid="{1B8F23AF-F9E8-4322-BC6E-E9CC56444F5E}"/>
    <cellStyle name="Standaard 4 3 3 2 5 4 2" xfId="32539" xr:uid="{D0ADECF8-33D4-4F74-AE7A-3B459E5A1B4E}"/>
    <cellStyle name="Standaard 4 3 3 2 5 5" xfId="22355" xr:uid="{FB4CBEC1-DD62-4692-814F-25BBF76E0892}"/>
    <cellStyle name="Standaard 4 3 3 2 6" xfId="2840" xr:uid="{91557935-96AA-41C7-8B57-CF8D15A2F374}"/>
    <cellStyle name="Standaard 4 3 3 2 6 2" xfId="9153" xr:uid="{18B7C43A-0B3D-42B4-8016-FFA452AFD123}"/>
    <cellStyle name="Standaard 4 3 3 2 6 2 2" xfId="19342" xr:uid="{533E5DC3-B2E6-4B70-82D3-272CDDF11556}"/>
    <cellStyle name="Standaard 4 3 3 2 6 2 2 2" xfId="39711" xr:uid="{99EEC77C-C1E2-4A29-A78A-0F7FA0E1D19F}"/>
    <cellStyle name="Standaard 4 3 3 2 6 2 3" xfId="29527" xr:uid="{6C18AD16-7152-4A31-B16B-6EBB337D0661}"/>
    <cellStyle name="Standaard 4 3 3 2 6 3" xfId="13018" xr:uid="{B224A1F5-82F6-48C9-9B75-FDCDA267569C}"/>
    <cellStyle name="Standaard 4 3 3 2 6 3 2" xfId="33387" xr:uid="{ADF95A3D-BC9F-4288-92C4-D3BA0D77B11A}"/>
    <cellStyle name="Standaard 4 3 3 2 6 4" xfId="23203" xr:uid="{4810000A-8551-4F05-8E7A-C0EA69D18174}"/>
    <cellStyle name="Standaard 4 3 3 2 7" xfId="9130" xr:uid="{BE3F0A87-52C4-4693-AA64-8AEB59470F8F}"/>
    <cellStyle name="Standaard 4 3 3 2 7 2" xfId="19319" xr:uid="{8431695E-48C7-4F1A-9CCB-A0D99F701496}"/>
    <cellStyle name="Standaard 4 3 3 2 7 2 2" xfId="39688" xr:uid="{C526BDAC-2C31-4FE1-84A2-2C7F03D4B845}"/>
    <cellStyle name="Standaard 4 3 3 2 7 3" xfId="29504" xr:uid="{7BF37C99-7CFB-41D5-8802-B554B5E9FC30}"/>
    <cellStyle name="Standaard 4 3 3 2 8" xfId="10475" xr:uid="{0BAE0EDE-2D2B-4658-9857-358582C6D775}"/>
    <cellStyle name="Standaard 4 3 3 2 8 2" xfId="30844" xr:uid="{D9B5D842-F02E-4A4D-8D9D-9296FB80344C}"/>
    <cellStyle name="Standaard 4 3 3 2 9" xfId="20660" xr:uid="{A0E1EAC6-11B0-4744-A6AF-30A98A9C8413}"/>
    <cellStyle name="Standaard 4 3 3 3" xfId="227" xr:uid="{A0B12183-F53B-42CB-B3E9-D14A0B6914F6}"/>
    <cellStyle name="Standaard 4 3 3 3 2" xfId="785" xr:uid="{E084827E-0E9F-4BC3-B868-15BA75065E71}"/>
    <cellStyle name="Standaard 4 3 3 3 2 2" xfId="1635" xr:uid="{23FBBCE5-E45F-46ED-85B2-40AC8CADCB98}"/>
    <cellStyle name="Standaard 4 3 3 3 2 2 2" xfId="4180" xr:uid="{0064BE3E-94E5-4326-9DDF-05BB6FF21C8F}"/>
    <cellStyle name="Standaard 4 3 3 3 2 2 2 2" xfId="9157" xr:uid="{6C85EFEF-7ECE-423E-B95C-C4D642F5EB2A}"/>
    <cellStyle name="Standaard 4 3 3 3 2 2 2 2 2" xfId="19346" xr:uid="{208B94B4-B44F-4999-BE6A-26D237EE1700}"/>
    <cellStyle name="Standaard 4 3 3 3 2 2 2 2 2 2" xfId="39715" xr:uid="{DE700F81-7695-470C-ACFF-A6523A7796F6}"/>
    <cellStyle name="Standaard 4 3 3 3 2 2 2 2 3" xfId="29531" xr:uid="{82030CF2-631B-4473-A94D-8FE045E52A59}"/>
    <cellStyle name="Standaard 4 3 3 3 2 2 2 3" xfId="14358" xr:uid="{35AB0884-B487-4F4C-AB59-87F85560B839}"/>
    <cellStyle name="Standaard 4 3 3 3 2 2 2 3 2" xfId="34727" xr:uid="{D840A56E-4FE5-49AC-BBBB-2F58EE996AF4}"/>
    <cellStyle name="Standaard 4 3 3 3 2 2 2 4" xfId="24543" xr:uid="{812E7609-8624-4ED5-ADE9-385AAB4FB79B}"/>
    <cellStyle name="Standaard 4 3 3 3 2 2 3" xfId="9156" xr:uid="{FCEB507F-9492-4FD8-85E9-931570C64013}"/>
    <cellStyle name="Standaard 4 3 3 3 2 2 3 2" xfId="19345" xr:uid="{157C85DB-4D77-4D19-BF5A-72617EBD4D89}"/>
    <cellStyle name="Standaard 4 3 3 3 2 2 3 2 2" xfId="39714" xr:uid="{9C186468-1F20-4415-BE58-8FAA95C4B433}"/>
    <cellStyle name="Standaard 4 3 3 3 2 2 3 3" xfId="29530" xr:uid="{007B45F9-DEC7-4ADA-8D41-D7F5607DEDD7}"/>
    <cellStyle name="Standaard 4 3 3 3 2 2 4" xfId="11815" xr:uid="{830C2F02-653C-40B6-B3FB-73DAA2478A43}"/>
    <cellStyle name="Standaard 4 3 3 3 2 2 4 2" xfId="32184" xr:uid="{86CC820B-D03E-41FF-BF58-DB12E6DD5B03}"/>
    <cellStyle name="Standaard 4 3 3 3 2 2 5" xfId="22000" xr:uid="{FA9990B8-1635-4456-B1EB-C3A3B1837DBB}"/>
    <cellStyle name="Standaard 4 3 3 3 2 3" xfId="2482" xr:uid="{0B504014-3AFF-408C-AADA-8F687A4EEFD6}"/>
    <cellStyle name="Standaard 4 3 3 3 2 3 2" xfId="5027" xr:uid="{7BCEAF2F-79D1-4A58-AA4D-5352BE72A12A}"/>
    <cellStyle name="Standaard 4 3 3 3 2 3 2 2" xfId="9159" xr:uid="{C53B83D6-4758-4900-BD34-A221E55DEC21}"/>
    <cellStyle name="Standaard 4 3 3 3 2 3 2 2 2" xfId="19348" xr:uid="{20A8792A-14FB-4CD4-A829-4104F2B1FCEE}"/>
    <cellStyle name="Standaard 4 3 3 3 2 3 2 2 2 2" xfId="39717" xr:uid="{7DD0583F-E30F-467A-8D8D-DBB38993A787}"/>
    <cellStyle name="Standaard 4 3 3 3 2 3 2 2 3" xfId="29533" xr:uid="{EC978CA1-E78B-471C-A83F-09EA29B4E594}"/>
    <cellStyle name="Standaard 4 3 3 3 2 3 2 3" xfId="15205" xr:uid="{2E82FA1B-E1AD-47EB-8689-1A5055703077}"/>
    <cellStyle name="Standaard 4 3 3 3 2 3 2 3 2" xfId="35574" xr:uid="{EB08C03B-554F-43FC-BBC2-ACC8B506F7F4}"/>
    <cellStyle name="Standaard 4 3 3 3 2 3 2 4" xfId="25390" xr:uid="{830AA588-615A-43C8-B20B-BD169FDBB79C}"/>
    <cellStyle name="Standaard 4 3 3 3 2 3 3" xfId="9158" xr:uid="{6850A984-0FE8-4C17-B263-CDE8F41370BF}"/>
    <cellStyle name="Standaard 4 3 3 3 2 3 3 2" xfId="19347" xr:uid="{E7BD9B3E-2AD3-4E9D-BF3B-004854656C98}"/>
    <cellStyle name="Standaard 4 3 3 3 2 3 3 2 2" xfId="39716" xr:uid="{881D48D0-E6B6-4165-AFB9-D326D2660CE0}"/>
    <cellStyle name="Standaard 4 3 3 3 2 3 3 3" xfId="29532" xr:uid="{4F2F42AF-7398-4EFE-97D2-FB2299EC4209}"/>
    <cellStyle name="Standaard 4 3 3 3 2 3 4" xfId="12662" xr:uid="{892B5D2A-2533-4C6B-8B1A-03B224512AE1}"/>
    <cellStyle name="Standaard 4 3 3 3 2 3 4 2" xfId="33031" xr:uid="{72E240F2-9E8F-4D95-ADE9-69E351E6ABF1}"/>
    <cellStyle name="Standaard 4 3 3 3 2 3 5" xfId="22847" xr:uid="{088DECAC-2AA7-4BC1-81C0-CA5C4443A008}"/>
    <cellStyle name="Standaard 4 3 3 3 2 4" xfId="3332" xr:uid="{96593C76-74DC-4511-B9F8-15A55CE21183}"/>
    <cellStyle name="Standaard 4 3 3 3 2 4 2" xfId="9160" xr:uid="{7CE4D717-A695-4DAF-A47C-D4DE9F359266}"/>
    <cellStyle name="Standaard 4 3 3 3 2 4 2 2" xfId="19349" xr:uid="{09550D0E-7AC8-4B82-A370-0D1A6780F853}"/>
    <cellStyle name="Standaard 4 3 3 3 2 4 2 2 2" xfId="39718" xr:uid="{30BC541C-5B7F-4390-9616-16D5CAFBB40B}"/>
    <cellStyle name="Standaard 4 3 3 3 2 4 2 3" xfId="29534" xr:uid="{E9267C0A-8C07-4660-96A7-3B9DD5EDFC6C}"/>
    <cellStyle name="Standaard 4 3 3 3 2 4 3" xfId="13510" xr:uid="{50E03443-1E93-4E07-B593-0A1AF5613164}"/>
    <cellStyle name="Standaard 4 3 3 3 2 4 3 2" xfId="33879" xr:uid="{B43B7A10-DCA9-4EFF-AB87-EDEE1BE39984}"/>
    <cellStyle name="Standaard 4 3 3 3 2 4 4" xfId="23695" xr:uid="{19F16166-07F5-477B-8BBE-7C6C1F03F2A7}"/>
    <cellStyle name="Standaard 4 3 3 3 2 5" xfId="9155" xr:uid="{75EE86DB-138B-46AF-8EE0-225B0629EE5F}"/>
    <cellStyle name="Standaard 4 3 3 3 2 5 2" xfId="19344" xr:uid="{933C6865-53B3-4E51-8A27-835CADB4E4A1}"/>
    <cellStyle name="Standaard 4 3 3 3 2 5 2 2" xfId="39713" xr:uid="{1366AC99-93DD-4958-9DA0-F21A688A4D24}"/>
    <cellStyle name="Standaard 4 3 3 3 2 5 3" xfId="29529" xr:uid="{D4E8BFA2-E4B1-43DD-B23C-9351A7A2B203}"/>
    <cellStyle name="Standaard 4 3 3 3 2 6" xfId="10967" xr:uid="{2BDF4C7E-6A18-4B33-B127-8A1D8025EAB2}"/>
    <cellStyle name="Standaard 4 3 3 3 2 6 2" xfId="31336" xr:uid="{1799727D-1AD2-4AA5-81AD-DF007CB7F696}"/>
    <cellStyle name="Standaard 4 3 3 3 2 7" xfId="21152" xr:uid="{6B5F2B81-6C31-472C-BB36-10B23E512E43}"/>
    <cellStyle name="Standaard 4 3 3 3 3" xfId="1211" xr:uid="{477DF5C7-3D31-45F2-AE41-AAE8632B1F43}"/>
    <cellStyle name="Standaard 4 3 3 3 3 2" xfId="3756" xr:uid="{A20B7ED5-582B-4359-9171-440AFA611201}"/>
    <cellStyle name="Standaard 4 3 3 3 3 2 2" xfId="9162" xr:uid="{132F6A14-F196-433D-8F1E-3252F2A57940}"/>
    <cellStyle name="Standaard 4 3 3 3 3 2 2 2" xfId="19351" xr:uid="{C026AA88-3725-46E2-A499-9AD24D07E843}"/>
    <cellStyle name="Standaard 4 3 3 3 3 2 2 2 2" xfId="39720" xr:uid="{F1B80E0F-6655-4318-8D5E-9F230B29C107}"/>
    <cellStyle name="Standaard 4 3 3 3 3 2 2 3" xfId="29536" xr:uid="{1F2AB517-F75A-45E1-8025-D169FB8E42B5}"/>
    <cellStyle name="Standaard 4 3 3 3 3 2 3" xfId="13934" xr:uid="{3D14FD8D-43AC-447D-9986-67F1EA965705}"/>
    <cellStyle name="Standaard 4 3 3 3 3 2 3 2" xfId="34303" xr:uid="{CA9C6193-7EFA-4497-9A6A-EB02B81A7B75}"/>
    <cellStyle name="Standaard 4 3 3 3 3 2 4" xfId="24119" xr:uid="{7C09F300-77C6-4248-A8AA-E5D57B25F54C}"/>
    <cellStyle name="Standaard 4 3 3 3 3 3" xfId="9161" xr:uid="{F266C6B2-FB4A-47E6-B9B4-3F9A3941F1C2}"/>
    <cellStyle name="Standaard 4 3 3 3 3 3 2" xfId="19350" xr:uid="{595BB2F7-61D9-4CD2-AF11-2AFB8AFEF4B1}"/>
    <cellStyle name="Standaard 4 3 3 3 3 3 2 2" xfId="39719" xr:uid="{132DAA86-4DB4-40AC-936A-574483663941}"/>
    <cellStyle name="Standaard 4 3 3 3 3 3 3" xfId="29535" xr:uid="{25A3296F-5EDB-416C-8351-431E5BFA4892}"/>
    <cellStyle name="Standaard 4 3 3 3 3 4" xfId="11391" xr:uid="{FE85EDB3-6EFE-45A4-A33B-736F6679407A}"/>
    <cellStyle name="Standaard 4 3 3 3 3 4 2" xfId="31760" xr:uid="{D053C221-93E3-4E1A-BD96-26C10796A624}"/>
    <cellStyle name="Standaard 4 3 3 3 3 5" xfId="21576" xr:uid="{AEAC6314-5A6E-4590-BA89-2B446585D7B5}"/>
    <cellStyle name="Standaard 4 3 3 3 4" xfId="2058" xr:uid="{1BE3C2F1-FAD6-49A3-9C3E-924D75582398}"/>
    <cellStyle name="Standaard 4 3 3 3 4 2" xfId="4603" xr:uid="{CC239E80-6640-4C62-876E-317FAFAC7AA5}"/>
    <cellStyle name="Standaard 4 3 3 3 4 2 2" xfId="9164" xr:uid="{9207E3EA-4494-419A-B99F-FC9934D11AEE}"/>
    <cellStyle name="Standaard 4 3 3 3 4 2 2 2" xfId="19353" xr:uid="{13269181-D94B-4009-9C63-34E1E22EC734}"/>
    <cellStyle name="Standaard 4 3 3 3 4 2 2 2 2" xfId="39722" xr:uid="{74A39B86-C380-4BF6-8DB8-9070860E8D84}"/>
    <cellStyle name="Standaard 4 3 3 3 4 2 2 3" xfId="29538" xr:uid="{CF6157FD-DAC2-4451-8AE2-962B365D225B}"/>
    <cellStyle name="Standaard 4 3 3 3 4 2 3" xfId="14781" xr:uid="{9C3EB633-4E55-47DE-B1C3-7B29131A96AA}"/>
    <cellStyle name="Standaard 4 3 3 3 4 2 3 2" xfId="35150" xr:uid="{C3191121-5DCD-491D-A70E-74B16F7418E9}"/>
    <cellStyle name="Standaard 4 3 3 3 4 2 4" xfId="24966" xr:uid="{18EDAE22-8694-48E4-8F2E-343068F0310E}"/>
    <cellStyle name="Standaard 4 3 3 3 4 3" xfId="9163" xr:uid="{077B7C32-7598-468C-B1F0-B2A8370701E9}"/>
    <cellStyle name="Standaard 4 3 3 3 4 3 2" xfId="19352" xr:uid="{FC3AEB2F-F666-4B5E-BCAE-615D516D4152}"/>
    <cellStyle name="Standaard 4 3 3 3 4 3 2 2" xfId="39721" xr:uid="{2D575876-65CF-4AC1-A2B3-8E30C43AF2B1}"/>
    <cellStyle name="Standaard 4 3 3 3 4 3 3" xfId="29537" xr:uid="{BD3B5F82-45F6-4FC9-9DC5-32048BC706F0}"/>
    <cellStyle name="Standaard 4 3 3 3 4 4" xfId="12238" xr:uid="{A5C16D83-B8CB-44F8-BB96-11E21E759BBC}"/>
    <cellStyle name="Standaard 4 3 3 3 4 4 2" xfId="32607" xr:uid="{DF4952F0-643A-4FA0-AB4F-A6391CEFDA25}"/>
    <cellStyle name="Standaard 4 3 3 3 4 5" xfId="22423" xr:uid="{FBE99BE4-F994-4E8B-9ED5-81F39C54AC1F}"/>
    <cellStyle name="Standaard 4 3 3 3 5" xfId="2908" xr:uid="{CD026DFF-DB1D-4296-A05A-B7D7BA1CC9E3}"/>
    <cellStyle name="Standaard 4 3 3 3 5 2" xfId="9165" xr:uid="{4B22BEB0-B454-4459-9A47-BA2870C86CF0}"/>
    <cellStyle name="Standaard 4 3 3 3 5 2 2" xfId="19354" xr:uid="{BD6064A9-7F62-405C-A73D-17600C10FA8C}"/>
    <cellStyle name="Standaard 4 3 3 3 5 2 2 2" xfId="39723" xr:uid="{C3A3D018-250D-4382-A596-E997E793A70B}"/>
    <cellStyle name="Standaard 4 3 3 3 5 2 3" xfId="29539" xr:uid="{62B68D07-AEB2-4BB0-AF7B-1F93A0AC720D}"/>
    <cellStyle name="Standaard 4 3 3 3 5 3" xfId="13086" xr:uid="{00620F9F-A75D-40C6-8219-A0B24BD5BDAB}"/>
    <cellStyle name="Standaard 4 3 3 3 5 3 2" xfId="33455" xr:uid="{D79DB1FB-67EB-47AA-840C-703D1314E4FB}"/>
    <cellStyle name="Standaard 4 3 3 3 5 4" xfId="23271" xr:uid="{ABFD865F-BEE9-4CA4-BEF3-3CACD02FB5FC}"/>
    <cellStyle name="Standaard 4 3 3 3 6" xfId="9154" xr:uid="{3D66DA2A-7D85-41C8-832E-BC3417F51FBB}"/>
    <cellStyle name="Standaard 4 3 3 3 6 2" xfId="19343" xr:uid="{0E01A808-F5EA-43F0-B0FB-FDEA6B3B7385}"/>
    <cellStyle name="Standaard 4 3 3 3 6 2 2" xfId="39712" xr:uid="{3A727B00-DDA9-4C88-ABF6-9394661C31F6}"/>
    <cellStyle name="Standaard 4 3 3 3 6 3" xfId="29528" xr:uid="{24D42FE9-BB50-45B7-826D-6E9F9363EA5D}"/>
    <cellStyle name="Standaard 4 3 3 3 7" xfId="10543" xr:uid="{8DF39290-414C-4A03-9E94-DB6E262DBB15}"/>
    <cellStyle name="Standaard 4 3 3 3 7 2" xfId="30912" xr:uid="{73CAA0F4-BD9D-4832-8053-1C4B1919067E}"/>
    <cellStyle name="Standaard 4 3 3 3 8" xfId="20728" xr:uid="{A7CD2C05-CFEE-4554-895C-7ED849485C1B}"/>
    <cellStyle name="Standaard 4 3 3 4" xfId="488" xr:uid="{E351BE39-D027-468A-907A-39A000A68787}"/>
    <cellStyle name="Standaard 4 3 3 4 2" xfId="945" xr:uid="{2FC91842-E8A8-4938-94B3-53A363AC6627}"/>
    <cellStyle name="Standaard 4 3 3 4 2 2" xfId="1795" xr:uid="{BB1F68ED-3A0A-4F99-BED0-85FB0A2A29E3}"/>
    <cellStyle name="Standaard 4 3 3 4 2 2 2" xfId="4340" xr:uid="{6BC19A0E-1572-400A-A5D4-E3EFA50EF4C9}"/>
    <cellStyle name="Standaard 4 3 3 4 2 2 2 2" xfId="9169" xr:uid="{DE237F46-42CA-40F9-9766-1DEFB09C170D}"/>
    <cellStyle name="Standaard 4 3 3 4 2 2 2 2 2" xfId="19358" xr:uid="{91A5EF12-7B49-49D7-BBDF-21332DBC870E}"/>
    <cellStyle name="Standaard 4 3 3 4 2 2 2 2 2 2" xfId="39727" xr:uid="{7C7B9453-FBC5-495A-90BF-3F872E7EB3E3}"/>
    <cellStyle name="Standaard 4 3 3 4 2 2 2 2 3" xfId="29543" xr:uid="{DAE66B43-2013-448D-B789-569282B7D12A}"/>
    <cellStyle name="Standaard 4 3 3 4 2 2 2 3" xfId="14518" xr:uid="{BA5081F2-C783-4850-A642-89F7403E25B4}"/>
    <cellStyle name="Standaard 4 3 3 4 2 2 2 3 2" xfId="34887" xr:uid="{C8B1AEFB-5D4D-4E00-AC2B-2A54E4E7E5E9}"/>
    <cellStyle name="Standaard 4 3 3 4 2 2 2 4" xfId="24703" xr:uid="{73C1A233-E88D-4B19-A88B-0B2701A96A06}"/>
    <cellStyle name="Standaard 4 3 3 4 2 2 3" xfId="9168" xr:uid="{B0587432-8D31-4CE0-9070-1333166B3AAA}"/>
    <cellStyle name="Standaard 4 3 3 4 2 2 3 2" xfId="19357" xr:uid="{778620EE-DE9F-443A-A0DF-1C5ED103F3F9}"/>
    <cellStyle name="Standaard 4 3 3 4 2 2 3 2 2" xfId="39726" xr:uid="{D69CE596-5E2C-4F10-BAC1-A88051A6C503}"/>
    <cellStyle name="Standaard 4 3 3 4 2 2 3 3" xfId="29542" xr:uid="{56CFA6B5-77E9-4823-A7BB-0FEBF75B01EF}"/>
    <cellStyle name="Standaard 4 3 3 4 2 2 4" xfId="11975" xr:uid="{7B34483B-2B9C-4DB3-AAF8-EB8D6ED03DA5}"/>
    <cellStyle name="Standaard 4 3 3 4 2 2 4 2" xfId="32344" xr:uid="{B2CBDEA3-EBFB-4D69-B108-A3DD83993A12}"/>
    <cellStyle name="Standaard 4 3 3 4 2 2 5" xfId="22160" xr:uid="{B95B1E2D-C258-4CF1-97C1-0C3453BC8078}"/>
    <cellStyle name="Standaard 4 3 3 4 2 3" xfId="2642" xr:uid="{E76E610A-7679-48A0-BF16-07DC70439041}"/>
    <cellStyle name="Standaard 4 3 3 4 2 3 2" xfId="5187" xr:uid="{34CB8908-BFD8-46C2-AA87-592D4CD3103F}"/>
    <cellStyle name="Standaard 4 3 3 4 2 3 2 2" xfId="9171" xr:uid="{B24655F1-E00F-4462-938A-64D20A3B037D}"/>
    <cellStyle name="Standaard 4 3 3 4 2 3 2 2 2" xfId="19360" xr:uid="{145A2701-5BFF-4A41-9503-067FFC443169}"/>
    <cellStyle name="Standaard 4 3 3 4 2 3 2 2 2 2" xfId="39729" xr:uid="{273BFC69-042E-4CD9-A0C6-C18A78CB357A}"/>
    <cellStyle name="Standaard 4 3 3 4 2 3 2 2 3" xfId="29545" xr:uid="{D8F56C6B-E32A-4E65-A01B-B6AE3F87B403}"/>
    <cellStyle name="Standaard 4 3 3 4 2 3 2 3" xfId="15365" xr:uid="{7B646F1F-10E0-4D06-9D99-00A0027EE212}"/>
    <cellStyle name="Standaard 4 3 3 4 2 3 2 3 2" xfId="35734" xr:uid="{DD8E6879-1D76-4813-B77C-031BAE2EAD60}"/>
    <cellStyle name="Standaard 4 3 3 4 2 3 2 4" xfId="25550" xr:uid="{F6ACC22C-B6D2-4E55-8F63-98426E5D428F}"/>
    <cellStyle name="Standaard 4 3 3 4 2 3 3" xfId="9170" xr:uid="{7E0DB4F6-9320-4DF4-9076-2320D59466A1}"/>
    <cellStyle name="Standaard 4 3 3 4 2 3 3 2" xfId="19359" xr:uid="{D99D8FDA-D086-44D1-B7F1-5C9B41E252A6}"/>
    <cellStyle name="Standaard 4 3 3 4 2 3 3 2 2" xfId="39728" xr:uid="{79FC164C-2E31-4D7C-8F82-246AE33AE9D7}"/>
    <cellStyle name="Standaard 4 3 3 4 2 3 3 3" xfId="29544" xr:uid="{5FA4BD11-BDAA-4F4A-AFAD-EC1E32DF1C80}"/>
    <cellStyle name="Standaard 4 3 3 4 2 3 4" xfId="12822" xr:uid="{50CE1B1D-88CA-44ED-BF21-96A1BF2E164D}"/>
    <cellStyle name="Standaard 4 3 3 4 2 3 4 2" xfId="33191" xr:uid="{5B2AA205-A268-40D0-9EC6-C3292FAE3DB3}"/>
    <cellStyle name="Standaard 4 3 3 4 2 3 5" xfId="23007" xr:uid="{3B4A623D-C0AC-4134-BADB-CA619C29926F}"/>
    <cellStyle name="Standaard 4 3 3 4 2 4" xfId="3492" xr:uid="{D7095F08-156D-41EC-BC9E-5F91A0FD6F78}"/>
    <cellStyle name="Standaard 4 3 3 4 2 4 2" xfId="9172" xr:uid="{6B0F24E7-148A-4438-9737-AAC3EB7D4FCE}"/>
    <cellStyle name="Standaard 4 3 3 4 2 4 2 2" xfId="19361" xr:uid="{0419D289-4B7D-4C47-8BE2-36C307508AEB}"/>
    <cellStyle name="Standaard 4 3 3 4 2 4 2 2 2" xfId="39730" xr:uid="{4A7FC471-DFAD-49E4-B659-1E8C93437D88}"/>
    <cellStyle name="Standaard 4 3 3 4 2 4 2 3" xfId="29546" xr:uid="{4F004226-9D6C-402A-9A15-ABAA5302603C}"/>
    <cellStyle name="Standaard 4 3 3 4 2 4 3" xfId="13670" xr:uid="{5A7859E7-3CE2-42E4-B514-65EA432FEE40}"/>
    <cellStyle name="Standaard 4 3 3 4 2 4 3 2" xfId="34039" xr:uid="{6E28F70B-9C69-430D-9476-E5DE74D3488E}"/>
    <cellStyle name="Standaard 4 3 3 4 2 4 4" xfId="23855" xr:uid="{C86E5946-B2DF-419A-AEBB-1F5E656681A6}"/>
    <cellStyle name="Standaard 4 3 3 4 2 5" xfId="9167" xr:uid="{EB6B5F2E-BA94-4888-99A2-76D73AB709A7}"/>
    <cellStyle name="Standaard 4 3 3 4 2 5 2" xfId="19356" xr:uid="{2C645924-1ED1-4709-94C4-61B95FBC030B}"/>
    <cellStyle name="Standaard 4 3 3 4 2 5 2 2" xfId="39725" xr:uid="{8E27975C-BB50-4817-9D38-2F08DC3AA092}"/>
    <cellStyle name="Standaard 4 3 3 4 2 5 3" xfId="29541" xr:uid="{04FC560A-38E7-4C62-BB5D-F4F1F73B16D1}"/>
    <cellStyle name="Standaard 4 3 3 4 2 6" xfId="11127" xr:uid="{1C8974C5-E0D8-40CC-984B-F375AFB6087E}"/>
    <cellStyle name="Standaard 4 3 3 4 2 6 2" xfId="31496" xr:uid="{C1CE8D9B-82E6-417B-A9C6-D1C382396337}"/>
    <cellStyle name="Standaard 4 3 3 4 2 7" xfId="21312" xr:uid="{B4765904-9A32-466B-AD5A-D6D28DDDC994}"/>
    <cellStyle name="Standaard 4 3 3 4 3" xfId="1371" xr:uid="{60B7DE35-538B-42F1-8710-A0E090039E61}"/>
    <cellStyle name="Standaard 4 3 3 4 3 2" xfId="3916" xr:uid="{FBC37919-F374-474E-BAB7-68C7ED0D197F}"/>
    <cellStyle name="Standaard 4 3 3 4 3 2 2" xfId="9174" xr:uid="{798B49CA-E09F-4D25-A41E-E371FD5960BA}"/>
    <cellStyle name="Standaard 4 3 3 4 3 2 2 2" xfId="19363" xr:uid="{DFE84D99-D67D-4EC8-A0A3-B1629D577C73}"/>
    <cellStyle name="Standaard 4 3 3 4 3 2 2 2 2" xfId="39732" xr:uid="{3895E85A-7E0B-4ED1-91C0-2A2A1227251D}"/>
    <cellStyle name="Standaard 4 3 3 4 3 2 2 3" xfId="29548" xr:uid="{DDCF5CF5-F9C9-41D3-91ED-A7CB40A62997}"/>
    <cellStyle name="Standaard 4 3 3 4 3 2 3" xfId="14094" xr:uid="{44C18C3A-C41A-4FB8-B6E9-C7F25ADD6837}"/>
    <cellStyle name="Standaard 4 3 3 4 3 2 3 2" xfId="34463" xr:uid="{BFB8C1B1-AD74-413A-B72A-32946763A78E}"/>
    <cellStyle name="Standaard 4 3 3 4 3 2 4" xfId="24279" xr:uid="{EA23D1D1-AC1A-4F14-A01E-4EDC15C3E092}"/>
    <cellStyle name="Standaard 4 3 3 4 3 3" xfId="9173" xr:uid="{35B47F49-4EDD-4F19-8722-B1485F08E247}"/>
    <cellStyle name="Standaard 4 3 3 4 3 3 2" xfId="19362" xr:uid="{70B5657F-9BBB-4B6E-86BD-213F7AC6F35C}"/>
    <cellStyle name="Standaard 4 3 3 4 3 3 2 2" xfId="39731" xr:uid="{ABD33CA1-023A-4002-A2F8-A17EA5641B1F}"/>
    <cellStyle name="Standaard 4 3 3 4 3 3 3" xfId="29547" xr:uid="{76D302F1-F8A0-4023-ADAF-F8E7D3DFC148}"/>
    <cellStyle name="Standaard 4 3 3 4 3 4" xfId="11551" xr:uid="{A07F552A-0779-481C-A0CC-9815F9118B08}"/>
    <cellStyle name="Standaard 4 3 3 4 3 4 2" xfId="31920" xr:uid="{05E46373-26F3-4EFA-8084-FDCF475176A5}"/>
    <cellStyle name="Standaard 4 3 3 4 3 5" xfId="21736" xr:uid="{8CFE7BAE-44A8-4E32-8A49-8AD757DFFADA}"/>
    <cellStyle name="Standaard 4 3 3 4 4" xfId="2218" xr:uid="{4D87194B-D1DC-4A30-A9CB-B3D506210D70}"/>
    <cellStyle name="Standaard 4 3 3 4 4 2" xfId="4763" xr:uid="{2DC1C401-AFE7-4E71-A814-56CEA0929C4B}"/>
    <cellStyle name="Standaard 4 3 3 4 4 2 2" xfId="9176" xr:uid="{66D7B90B-110D-4390-A133-2141DFA68E2F}"/>
    <cellStyle name="Standaard 4 3 3 4 4 2 2 2" xfId="19365" xr:uid="{7625ADBC-0810-4ABE-96FD-96D77C00673E}"/>
    <cellStyle name="Standaard 4 3 3 4 4 2 2 2 2" xfId="39734" xr:uid="{87874A88-9DA1-426E-AB77-25F05564ED76}"/>
    <cellStyle name="Standaard 4 3 3 4 4 2 2 3" xfId="29550" xr:uid="{8C02FE51-B647-4C75-B673-3CB859A1409F}"/>
    <cellStyle name="Standaard 4 3 3 4 4 2 3" xfId="14941" xr:uid="{91AEF1C8-B5D7-4D98-8C76-E79347D8DC69}"/>
    <cellStyle name="Standaard 4 3 3 4 4 2 3 2" xfId="35310" xr:uid="{91DF5112-5FA6-4906-A360-6E9E42E435D8}"/>
    <cellStyle name="Standaard 4 3 3 4 4 2 4" xfId="25126" xr:uid="{3A93FDC8-7DD1-40F9-9CCD-35CB79B5E73E}"/>
    <cellStyle name="Standaard 4 3 3 4 4 3" xfId="9175" xr:uid="{603EF361-6259-48E1-8DEC-3D20B53CECBC}"/>
    <cellStyle name="Standaard 4 3 3 4 4 3 2" xfId="19364" xr:uid="{F8DBD7EF-25C3-46C5-A034-B403CEC79935}"/>
    <cellStyle name="Standaard 4 3 3 4 4 3 2 2" xfId="39733" xr:uid="{5F494BB5-F438-4209-80D7-E3964C770AC2}"/>
    <cellStyle name="Standaard 4 3 3 4 4 3 3" xfId="29549" xr:uid="{DAF3A62F-3B9D-49C5-ADAD-27C22CC718A3}"/>
    <cellStyle name="Standaard 4 3 3 4 4 4" xfId="12398" xr:uid="{544EB699-FC1E-4C09-9D6B-EF419D5B16E0}"/>
    <cellStyle name="Standaard 4 3 3 4 4 4 2" xfId="32767" xr:uid="{F3D3F9F9-983C-42CB-BE85-0E00971AAA03}"/>
    <cellStyle name="Standaard 4 3 3 4 4 5" xfId="22583" xr:uid="{E1490454-B5A4-4929-95DA-BC80A37FF52B}"/>
    <cellStyle name="Standaard 4 3 3 4 5" xfId="3068" xr:uid="{1FA13B95-4108-4591-9877-E86F5DB33F36}"/>
    <cellStyle name="Standaard 4 3 3 4 5 2" xfId="9177" xr:uid="{CE8DAF16-FE94-461E-90E1-5E3F36CB3604}"/>
    <cellStyle name="Standaard 4 3 3 4 5 2 2" xfId="19366" xr:uid="{0762F7DC-ABE8-4313-9CC5-F01F631694D8}"/>
    <cellStyle name="Standaard 4 3 3 4 5 2 2 2" xfId="39735" xr:uid="{DE712423-1D20-4F99-9E3E-13A1CC9D7C38}"/>
    <cellStyle name="Standaard 4 3 3 4 5 2 3" xfId="29551" xr:uid="{833F1157-A3DE-4549-A69A-08B40A48CB3D}"/>
    <cellStyle name="Standaard 4 3 3 4 5 3" xfId="13246" xr:uid="{31E77997-E669-49A9-B402-96580F31315E}"/>
    <cellStyle name="Standaard 4 3 3 4 5 3 2" xfId="33615" xr:uid="{31C64AD7-8AD0-46D4-80FB-E8265FAAC39E}"/>
    <cellStyle name="Standaard 4 3 3 4 5 4" xfId="23431" xr:uid="{EB8D84B0-A989-4A00-B8B2-FACA2A18B4EE}"/>
    <cellStyle name="Standaard 4 3 3 4 6" xfId="9166" xr:uid="{1084FA93-8BEE-4C14-A75E-4B29A3119B77}"/>
    <cellStyle name="Standaard 4 3 3 4 6 2" xfId="19355" xr:uid="{8EF3CCBB-8DA5-43B2-9BF6-B40FB13FC783}"/>
    <cellStyle name="Standaard 4 3 3 4 6 2 2" xfId="39724" xr:uid="{7DB4D6D6-E8CF-49A5-9729-9D3BBCBED6FA}"/>
    <cellStyle name="Standaard 4 3 3 4 6 3" xfId="29540" xr:uid="{77AFA66B-9AE6-47B6-8622-CC5D28029874}"/>
    <cellStyle name="Standaard 4 3 3 4 7" xfId="10703" xr:uid="{C2AD879B-F618-4B3A-A0CA-9831F676E77B}"/>
    <cellStyle name="Standaard 4 3 3 4 7 2" xfId="31072" xr:uid="{15A720A5-DC96-4D3F-9750-14188638FFCE}"/>
    <cellStyle name="Standaard 4 3 3 4 8" xfId="20888" xr:uid="{81A1FD9E-E162-41F2-AA9B-E88C13D1D5E7}"/>
    <cellStyle name="Standaard 4 3 3 5" xfId="582" xr:uid="{4C39026D-F178-482B-A73B-DADF152EC570}"/>
    <cellStyle name="Standaard 4 3 3 5 2" xfId="1008" xr:uid="{EBF7F46E-23B0-4F60-9C45-540043A974FF}"/>
    <cellStyle name="Standaard 4 3 3 5 2 2" xfId="1858" xr:uid="{C59161CB-0CD4-4619-864C-EE3AC569BABE}"/>
    <cellStyle name="Standaard 4 3 3 5 2 2 2" xfId="4403" xr:uid="{7182C325-DA2A-49DC-841F-80F0D3FF89E5}"/>
    <cellStyle name="Standaard 4 3 3 5 2 2 2 2" xfId="9181" xr:uid="{0A6DE9D2-B534-4A30-BC69-1BFE49E06B3E}"/>
    <cellStyle name="Standaard 4 3 3 5 2 2 2 2 2" xfId="19370" xr:uid="{9A072CF1-217F-44F9-8279-97B1548F8A67}"/>
    <cellStyle name="Standaard 4 3 3 5 2 2 2 2 2 2" xfId="39739" xr:uid="{BB846017-89DF-4292-B89A-4E1B93CD3D17}"/>
    <cellStyle name="Standaard 4 3 3 5 2 2 2 2 3" xfId="29555" xr:uid="{78BA5ADA-8249-4224-8892-A1B53B14B216}"/>
    <cellStyle name="Standaard 4 3 3 5 2 2 2 3" xfId="14581" xr:uid="{27D2EFE5-3DB1-4F30-9D62-D5A10BA91FA0}"/>
    <cellStyle name="Standaard 4 3 3 5 2 2 2 3 2" xfId="34950" xr:uid="{F5267A16-73E1-4B0D-83D5-67C469ABBFA4}"/>
    <cellStyle name="Standaard 4 3 3 5 2 2 2 4" xfId="24766" xr:uid="{EC0650BE-FD37-4DAA-B8C3-4B66FF21D9A8}"/>
    <cellStyle name="Standaard 4 3 3 5 2 2 3" xfId="9180" xr:uid="{9B5014DD-AA85-458E-8D41-B7EF609D5DED}"/>
    <cellStyle name="Standaard 4 3 3 5 2 2 3 2" xfId="19369" xr:uid="{42DE4E31-ADC5-424D-A312-4DEEF79D381B}"/>
    <cellStyle name="Standaard 4 3 3 5 2 2 3 2 2" xfId="39738" xr:uid="{57221570-0B49-410F-8714-7D83B56F8D68}"/>
    <cellStyle name="Standaard 4 3 3 5 2 2 3 3" xfId="29554" xr:uid="{8ABF21D4-ECA7-493D-85C7-9285F12AE266}"/>
    <cellStyle name="Standaard 4 3 3 5 2 2 4" xfId="12038" xr:uid="{6E74E593-0916-41BB-9CC4-7022D5F71F6F}"/>
    <cellStyle name="Standaard 4 3 3 5 2 2 4 2" xfId="32407" xr:uid="{5050B364-E4EB-47E1-BEAF-D1421BB78FE4}"/>
    <cellStyle name="Standaard 4 3 3 5 2 2 5" xfId="22223" xr:uid="{6D4937A2-7321-487C-984D-673B6BDC5400}"/>
    <cellStyle name="Standaard 4 3 3 5 2 3" xfId="2705" xr:uid="{EE80F807-FB20-4FC5-9E40-FA6BD0BA6CDB}"/>
    <cellStyle name="Standaard 4 3 3 5 2 3 2" xfId="5250" xr:uid="{BD36B0FE-7974-41B9-B87F-4A16C53C8282}"/>
    <cellStyle name="Standaard 4 3 3 5 2 3 2 2" xfId="9183" xr:uid="{14710780-24CC-4CCA-8906-B5CBFFBEAD68}"/>
    <cellStyle name="Standaard 4 3 3 5 2 3 2 2 2" xfId="19372" xr:uid="{D040EB41-A207-4D2C-BD3B-3A92EF77BFCD}"/>
    <cellStyle name="Standaard 4 3 3 5 2 3 2 2 2 2" xfId="39741" xr:uid="{0D5D2478-1645-4BE9-8D30-6DFFA38F7484}"/>
    <cellStyle name="Standaard 4 3 3 5 2 3 2 2 3" xfId="29557" xr:uid="{9BAD658F-1959-4F34-AE77-D1F03FF809C9}"/>
    <cellStyle name="Standaard 4 3 3 5 2 3 2 3" xfId="15428" xr:uid="{FBA04063-7E18-41D7-B352-25A0D35B2D06}"/>
    <cellStyle name="Standaard 4 3 3 5 2 3 2 3 2" xfId="35797" xr:uid="{6F85C0E3-EC40-475F-B49E-C545E4BC5CC4}"/>
    <cellStyle name="Standaard 4 3 3 5 2 3 2 4" xfId="25613" xr:uid="{2BCCB3FD-045E-4A7C-BFEF-E170E4641FCE}"/>
    <cellStyle name="Standaard 4 3 3 5 2 3 3" xfId="9182" xr:uid="{72C9648D-3E6D-4285-BB11-93EE8A95F5AB}"/>
    <cellStyle name="Standaard 4 3 3 5 2 3 3 2" xfId="19371" xr:uid="{475C088F-2E37-4C53-B891-2E3CEB8A5411}"/>
    <cellStyle name="Standaard 4 3 3 5 2 3 3 2 2" xfId="39740" xr:uid="{5F73E88A-1875-497D-98A5-8CC79D225D70}"/>
    <cellStyle name="Standaard 4 3 3 5 2 3 3 3" xfId="29556" xr:uid="{35FA15C8-9BE9-499B-9AF9-DF81BD8A08A4}"/>
    <cellStyle name="Standaard 4 3 3 5 2 3 4" xfId="12885" xr:uid="{45A21749-0EFB-4089-9D1E-E5453B65B3DA}"/>
    <cellStyle name="Standaard 4 3 3 5 2 3 4 2" xfId="33254" xr:uid="{B62ED637-BBB7-49D3-8279-CB75C0F6E9B4}"/>
    <cellStyle name="Standaard 4 3 3 5 2 3 5" xfId="23070" xr:uid="{CF1C9205-D288-440B-BFD0-48AFDC394416}"/>
    <cellStyle name="Standaard 4 3 3 5 2 4" xfId="3555" xr:uid="{9C1981EF-ECC9-4711-A1CC-E1394C9817E8}"/>
    <cellStyle name="Standaard 4 3 3 5 2 4 2" xfId="9184" xr:uid="{431CB285-881C-49A9-97FA-E9F1D926E10E}"/>
    <cellStyle name="Standaard 4 3 3 5 2 4 2 2" xfId="19373" xr:uid="{F457A933-75AF-42E2-BB16-9611167EE2AC}"/>
    <cellStyle name="Standaard 4 3 3 5 2 4 2 2 2" xfId="39742" xr:uid="{28DA7309-6833-4031-9401-ED7D278BCB8B}"/>
    <cellStyle name="Standaard 4 3 3 5 2 4 2 3" xfId="29558" xr:uid="{6747D38A-58E8-4AF4-805C-E5156065D5CA}"/>
    <cellStyle name="Standaard 4 3 3 5 2 4 3" xfId="13733" xr:uid="{747198E1-E666-49F7-894B-1409FC1B2772}"/>
    <cellStyle name="Standaard 4 3 3 5 2 4 3 2" xfId="34102" xr:uid="{9E119FAD-A71E-44F9-AE7C-754E0014D698}"/>
    <cellStyle name="Standaard 4 3 3 5 2 4 4" xfId="23918" xr:uid="{EB395907-03DC-429F-8173-29C11D6CEA9A}"/>
    <cellStyle name="Standaard 4 3 3 5 2 5" xfId="9179" xr:uid="{4E47D647-65A7-4BAA-A09B-CD2E9EA614DB}"/>
    <cellStyle name="Standaard 4 3 3 5 2 5 2" xfId="19368" xr:uid="{871793EF-E57E-415F-A8D0-03E67DAD9956}"/>
    <cellStyle name="Standaard 4 3 3 5 2 5 2 2" xfId="39737" xr:uid="{13F099D6-0E89-4360-81D8-00BE6381248E}"/>
    <cellStyle name="Standaard 4 3 3 5 2 5 3" xfId="29553" xr:uid="{28D3E894-33FB-47A0-A941-D77F2ED4CAA1}"/>
    <cellStyle name="Standaard 4 3 3 5 2 6" xfId="11190" xr:uid="{47B231C5-EF0B-41FA-AC91-CBEB95C490E2}"/>
    <cellStyle name="Standaard 4 3 3 5 2 6 2" xfId="31559" xr:uid="{83C780C6-D840-45C8-8A6D-5E98426E30BE}"/>
    <cellStyle name="Standaard 4 3 3 5 2 7" xfId="21375" xr:uid="{306A0BDC-5AD6-4860-BE35-05C4EFDE2A6D}"/>
    <cellStyle name="Standaard 4 3 3 5 3" xfId="1434" xr:uid="{DF9C0D54-0385-4F9C-A501-0E8F9B732E61}"/>
    <cellStyle name="Standaard 4 3 3 5 3 2" xfId="3979" xr:uid="{164380AA-61FE-4D31-A143-228C23959527}"/>
    <cellStyle name="Standaard 4 3 3 5 3 2 2" xfId="9186" xr:uid="{BBCF1F33-30D6-4A7E-A122-0B5ACF792CB8}"/>
    <cellStyle name="Standaard 4 3 3 5 3 2 2 2" xfId="19375" xr:uid="{9D463820-36EB-4374-992B-A2CC40DBA13D}"/>
    <cellStyle name="Standaard 4 3 3 5 3 2 2 2 2" xfId="39744" xr:uid="{0835490A-CBCA-4894-B9B0-6D02B6C4995B}"/>
    <cellStyle name="Standaard 4 3 3 5 3 2 2 3" xfId="29560" xr:uid="{1F85CF28-1B25-4B0E-8C42-6FD88A46506B}"/>
    <cellStyle name="Standaard 4 3 3 5 3 2 3" xfId="14157" xr:uid="{96308413-6654-4B8D-883C-13CD578CBAFB}"/>
    <cellStyle name="Standaard 4 3 3 5 3 2 3 2" xfId="34526" xr:uid="{9BB9904A-0734-4ADC-8E1F-BFE0F0706525}"/>
    <cellStyle name="Standaard 4 3 3 5 3 2 4" xfId="24342" xr:uid="{A5AED36A-A7E0-4691-AD37-42CD15D39560}"/>
    <cellStyle name="Standaard 4 3 3 5 3 3" xfId="9185" xr:uid="{1C729A51-81CD-4DC7-8159-DBC2692A9955}"/>
    <cellStyle name="Standaard 4 3 3 5 3 3 2" xfId="19374" xr:uid="{DBC24917-CB51-4AE4-8B54-04BD25C28899}"/>
    <cellStyle name="Standaard 4 3 3 5 3 3 2 2" xfId="39743" xr:uid="{14683038-36B4-4DCB-8E1A-AE1680E650A0}"/>
    <cellStyle name="Standaard 4 3 3 5 3 3 3" xfId="29559" xr:uid="{83439F1D-1D65-4B4B-86B7-7AF126981CFF}"/>
    <cellStyle name="Standaard 4 3 3 5 3 4" xfId="11614" xr:uid="{DF0E6253-5EBD-4C0E-8AED-F840DC4B5E14}"/>
    <cellStyle name="Standaard 4 3 3 5 3 4 2" xfId="31983" xr:uid="{370B3E8C-F938-4FFC-BED8-BA3801E92FDE}"/>
    <cellStyle name="Standaard 4 3 3 5 3 5" xfId="21799" xr:uid="{FA003EAB-F374-4CA2-8893-EC5241BE5084}"/>
    <cellStyle name="Standaard 4 3 3 5 4" xfId="2281" xr:uid="{7E229038-ACCB-4430-B6F4-7CF56DEB5496}"/>
    <cellStyle name="Standaard 4 3 3 5 4 2" xfId="4826" xr:uid="{0C2B6A75-7A2F-48B3-8DFF-C5B6C805E660}"/>
    <cellStyle name="Standaard 4 3 3 5 4 2 2" xfId="9188" xr:uid="{698D0A2C-7C5A-43A3-98DB-37F8064C49AB}"/>
    <cellStyle name="Standaard 4 3 3 5 4 2 2 2" xfId="19377" xr:uid="{1EB522C7-8397-476E-8171-76D6E189080E}"/>
    <cellStyle name="Standaard 4 3 3 5 4 2 2 2 2" xfId="39746" xr:uid="{C8FC452C-472F-48D3-9AE1-9473B69674BE}"/>
    <cellStyle name="Standaard 4 3 3 5 4 2 2 3" xfId="29562" xr:uid="{627FB096-A5D1-4B9A-AE22-2D211EF8AAD8}"/>
    <cellStyle name="Standaard 4 3 3 5 4 2 3" xfId="15004" xr:uid="{3BE2A7F1-1319-406E-9D84-2BA1FDFD681C}"/>
    <cellStyle name="Standaard 4 3 3 5 4 2 3 2" xfId="35373" xr:uid="{56DD960C-2115-41C0-B695-08E35DF67F07}"/>
    <cellStyle name="Standaard 4 3 3 5 4 2 4" xfId="25189" xr:uid="{CCE3F3E4-FF79-40B5-9CFE-CE29CA3FA69E}"/>
    <cellStyle name="Standaard 4 3 3 5 4 3" xfId="9187" xr:uid="{5BD70D5F-A871-4208-816B-84A2A90F4A76}"/>
    <cellStyle name="Standaard 4 3 3 5 4 3 2" xfId="19376" xr:uid="{4189D600-D9C6-4804-B7F3-7FF34308FD65}"/>
    <cellStyle name="Standaard 4 3 3 5 4 3 2 2" xfId="39745" xr:uid="{CEDC744F-534D-4429-B452-B8C8E8C69766}"/>
    <cellStyle name="Standaard 4 3 3 5 4 3 3" xfId="29561" xr:uid="{2A681798-75B7-4A48-9660-863548CECFB6}"/>
    <cellStyle name="Standaard 4 3 3 5 4 4" xfId="12461" xr:uid="{6456BF7E-5C7E-4F1E-BEDF-05C120AADA46}"/>
    <cellStyle name="Standaard 4 3 3 5 4 4 2" xfId="32830" xr:uid="{C761DDFD-722C-4FDB-89BB-39CB003D804B}"/>
    <cellStyle name="Standaard 4 3 3 5 4 5" xfId="22646" xr:uid="{9FAEB008-CCBD-4265-A1D6-4EBF0577DC38}"/>
    <cellStyle name="Standaard 4 3 3 5 5" xfId="3131" xr:uid="{68E215F0-A4C7-4CA5-9538-70226CE72F7C}"/>
    <cellStyle name="Standaard 4 3 3 5 5 2" xfId="9189" xr:uid="{088A9347-BE2F-4E7C-9696-19328871E88B}"/>
    <cellStyle name="Standaard 4 3 3 5 5 2 2" xfId="19378" xr:uid="{FCA88B8F-FCFA-4E55-971F-74BC5F5FE539}"/>
    <cellStyle name="Standaard 4 3 3 5 5 2 2 2" xfId="39747" xr:uid="{F13589E9-3901-43EA-93B8-C20C263C7BD5}"/>
    <cellStyle name="Standaard 4 3 3 5 5 2 3" xfId="29563" xr:uid="{A10E4E08-7508-4FC6-B26C-F882EE88714B}"/>
    <cellStyle name="Standaard 4 3 3 5 5 3" xfId="13309" xr:uid="{4C47356C-CDE5-4AC5-A6CC-7A8AAA803ED7}"/>
    <cellStyle name="Standaard 4 3 3 5 5 3 2" xfId="33678" xr:uid="{8460E58A-1D76-4772-B2D2-1AABF0A12617}"/>
    <cellStyle name="Standaard 4 3 3 5 5 4" xfId="23494" xr:uid="{9ED1BE84-7EAA-4838-A05C-E72711A5BF92}"/>
    <cellStyle name="Standaard 4 3 3 5 6" xfId="9178" xr:uid="{A9739E9B-14FA-4274-9C60-999A49CAD319}"/>
    <cellStyle name="Standaard 4 3 3 5 6 2" xfId="19367" xr:uid="{D7F37673-9B72-49CB-BF1E-A489117877DA}"/>
    <cellStyle name="Standaard 4 3 3 5 6 2 2" xfId="39736" xr:uid="{AAFC818D-3309-4499-B07C-F6940330C81C}"/>
    <cellStyle name="Standaard 4 3 3 5 6 3" xfId="29552" xr:uid="{09DB9945-83EE-4154-8903-D317C0A63CE3}"/>
    <cellStyle name="Standaard 4 3 3 5 7" xfId="10766" xr:uid="{DF4DB17C-9A4D-4793-A8A7-3D1968810817}"/>
    <cellStyle name="Standaard 4 3 3 5 7 2" xfId="31135" xr:uid="{A2985B2F-DED4-415A-864A-38A2ED187485}"/>
    <cellStyle name="Standaard 4 3 3 5 8" xfId="20951" xr:uid="{337D59D7-A279-4615-B19E-71C58D624A8F}"/>
    <cellStyle name="Standaard 4 3 3 6" xfId="651" xr:uid="{62C90E25-20C0-4498-A8BC-5DBBF6C56B8C}"/>
    <cellStyle name="Standaard 4 3 3 6 2" xfId="1501" xr:uid="{A20632CB-D9A6-4916-A336-9A96591B6536}"/>
    <cellStyle name="Standaard 4 3 3 6 2 2" xfId="4046" xr:uid="{2D37D4C9-DEAE-4979-A014-CA733D56BCB2}"/>
    <cellStyle name="Standaard 4 3 3 6 2 2 2" xfId="9192" xr:uid="{02205A12-295A-4450-9080-925E0BE5505E}"/>
    <cellStyle name="Standaard 4 3 3 6 2 2 2 2" xfId="19381" xr:uid="{7D4B7624-ADE3-4F92-9CD3-8EBC58D05E51}"/>
    <cellStyle name="Standaard 4 3 3 6 2 2 2 2 2" xfId="39750" xr:uid="{8DCB5EFB-60DB-42F8-9F98-A238F981325C}"/>
    <cellStyle name="Standaard 4 3 3 6 2 2 2 3" xfId="29566" xr:uid="{93248CCC-7851-49E9-BEF1-8D264772CDB5}"/>
    <cellStyle name="Standaard 4 3 3 6 2 2 3" xfId="14224" xr:uid="{97D6F9EE-9CAD-4FD7-BDBB-9D64B1524399}"/>
    <cellStyle name="Standaard 4 3 3 6 2 2 3 2" xfId="34593" xr:uid="{897516FD-6925-4A72-A3AD-B9922BEF7352}"/>
    <cellStyle name="Standaard 4 3 3 6 2 2 4" xfId="24409" xr:uid="{D9FE0AC0-11A7-478B-82F8-292992707574}"/>
    <cellStyle name="Standaard 4 3 3 6 2 3" xfId="9191" xr:uid="{E89D9D52-7371-4F92-BC34-C79A60847908}"/>
    <cellStyle name="Standaard 4 3 3 6 2 3 2" xfId="19380" xr:uid="{DAE251D4-2D43-4B0F-89B1-CCFCD780C38E}"/>
    <cellStyle name="Standaard 4 3 3 6 2 3 2 2" xfId="39749" xr:uid="{8205904A-CAF4-4859-803E-C6EAC60131FC}"/>
    <cellStyle name="Standaard 4 3 3 6 2 3 3" xfId="29565" xr:uid="{933E7B84-2863-4159-94BA-FAFC65D6FA74}"/>
    <cellStyle name="Standaard 4 3 3 6 2 4" xfId="11681" xr:uid="{F9F8AAF0-D1E7-4F7C-95D3-292E94F4DBF5}"/>
    <cellStyle name="Standaard 4 3 3 6 2 4 2" xfId="32050" xr:uid="{3CA7CCB8-960F-4EFD-8A3D-03BC1AC76532}"/>
    <cellStyle name="Standaard 4 3 3 6 2 5" xfId="21866" xr:uid="{E3CC6298-4D81-4446-89F4-51EC4FAB7050}"/>
    <cellStyle name="Standaard 4 3 3 6 3" xfId="2348" xr:uid="{63D36C28-B939-48D6-A38E-0FCC72EC01BD}"/>
    <cellStyle name="Standaard 4 3 3 6 3 2" xfId="4893" xr:uid="{4A89AE25-7B00-4E3F-99C2-35B94A0C3178}"/>
    <cellStyle name="Standaard 4 3 3 6 3 2 2" xfId="9194" xr:uid="{37215E81-6FFF-4918-8F30-40E0BB046AC0}"/>
    <cellStyle name="Standaard 4 3 3 6 3 2 2 2" xfId="19383" xr:uid="{449720A7-F2F3-4084-89EF-50CF3D193472}"/>
    <cellStyle name="Standaard 4 3 3 6 3 2 2 2 2" xfId="39752" xr:uid="{DE6EAE5F-3FB6-4760-B36C-2B2A681BA1A2}"/>
    <cellStyle name="Standaard 4 3 3 6 3 2 2 3" xfId="29568" xr:uid="{F8D4D550-0A3B-4151-9AEE-2C9CF329CC6C}"/>
    <cellStyle name="Standaard 4 3 3 6 3 2 3" xfId="15071" xr:uid="{8F30CDF6-9164-42AB-86F1-8D70D7C0338F}"/>
    <cellStyle name="Standaard 4 3 3 6 3 2 3 2" xfId="35440" xr:uid="{F759031D-11D1-4244-B8D2-2F727371A7F0}"/>
    <cellStyle name="Standaard 4 3 3 6 3 2 4" xfId="25256" xr:uid="{1BE9C2A3-49E8-4CD2-A848-B535E4713813}"/>
    <cellStyle name="Standaard 4 3 3 6 3 3" xfId="9193" xr:uid="{5F47998C-3862-4E5F-A59B-D7E1B79DA57C}"/>
    <cellStyle name="Standaard 4 3 3 6 3 3 2" xfId="19382" xr:uid="{3CAAD0BB-67AF-427B-86E0-6FA94C752D9B}"/>
    <cellStyle name="Standaard 4 3 3 6 3 3 2 2" xfId="39751" xr:uid="{F30EF513-5C99-4EC9-8947-3148CDAEA412}"/>
    <cellStyle name="Standaard 4 3 3 6 3 3 3" xfId="29567" xr:uid="{0553B8AB-294A-4F17-A774-838295AFEE87}"/>
    <cellStyle name="Standaard 4 3 3 6 3 4" xfId="12528" xr:uid="{4E556053-B180-4E70-9D42-42C328B7613C}"/>
    <cellStyle name="Standaard 4 3 3 6 3 4 2" xfId="32897" xr:uid="{87CFAF3B-B54E-4ADD-80F6-84DB9BAD3B20}"/>
    <cellStyle name="Standaard 4 3 3 6 3 5" xfId="22713" xr:uid="{0BC75391-52E1-4B25-803A-4F1A4401BF85}"/>
    <cellStyle name="Standaard 4 3 3 6 4" xfId="3198" xr:uid="{6C08C168-D656-4D8D-AD0B-78E532D37647}"/>
    <cellStyle name="Standaard 4 3 3 6 4 2" xfId="9195" xr:uid="{760195B8-8952-41DA-9A25-7B1C61837474}"/>
    <cellStyle name="Standaard 4 3 3 6 4 2 2" xfId="19384" xr:uid="{D72DDF16-B58A-4CD8-A5F7-5AF0AF30ADD7}"/>
    <cellStyle name="Standaard 4 3 3 6 4 2 2 2" xfId="39753" xr:uid="{C297F26E-EA51-4EDC-B061-C0A6C1C7888D}"/>
    <cellStyle name="Standaard 4 3 3 6 4 2 3" xfId="29569" xr:uid="{D3D3C605-28F3-4C34-87D3-F39F5D237606}"/>
    <cellStyle name="Standaard 4 3 3 6 4 3" xfId="13376" xr:uid="{9960A37E-6760-4A32-A0C2-1F1FA7E3A415}"/>
    <cellStyle name="Standaard 4 3 3 6 4 3 2" xfId="33745" xr:uid="{F71C2FD5-FD85-4516-83E4-05C5E1F99372}"/>
    <cellStyle name="Standaard 4 3 3 6 4 4" xfId="23561" xr:uid="{2BFC0729-C20E-400E-BA8F-4898B52F9E04}"/>
    <cellStyle name="Standaard 4 3 3 6 5" xfId="9190" xr:uid="{809E336C-66F0-4F02-8CB0-F21D6669F557}"/>
    <cellStyle name="Standaard 4 3 3 6 5 2" xfId="19379" xr:uid="{A1E8A03B-22D3-46FE-92DA-883B24E7E631}"/>
    <cellStyle name="Standaard 4 3 3 6 5 2 2" xfId="39748" xr:uid="{4293E6B5-1BD9-4A3F-A23D-9BF9278FEA1E}"/>
    <cellStyle name="Standaard 4 3 3 6 5 3" xfId="29564" xr:uid="{55A91E46-DACF-435C-8D1F-E8C66254C056}"/>
    <cellStyle name="Standaard 4 3 3 6 6" xfId="10833" xr:uid="{49E84F58-92A3-43F0-99A2-CF1A493F1208}"/>
    <cellStyle name="Standaard 4 3 3 6 6 2" xfId="31202" xr:uid="{9878CA1A-5E59-45C1-9681-E392CEF1DAD7}"/>
    <cellStyle name="Standaard 4 3 3 6 7" xfId="21018" xr:uid="{BB345F83-20CA-4B62-9F7C-49F58C518271}"/>
    <cellStyle name="Standaard 4 3 3 7" xfId="1077" xr:uid="{EE51E4FC-98B1-447A-9481-F1E8CC2C1B31}"/>
    <cellStyle name="Standaard 4 3 3 7 2" xfId="3622" xr:uid="{D090CA83-D476-4BD1-AD8E-645AE784A262}"/>
    <cellStyle name="Standaard 4 3 3 7 2 2" xfId="9197" xr:uid="{1A143FA7-EE56-48C0-87BD-8F04BAC41805}"/>
    <cellStyle name="Standaard 4 3 3 7 2 2 2" xfId="19386" xr:uid="{3CA63CAF-BA66-4ABC-8E19-189E958FE673}"/>
    <cellStyle name="Standaard 4 3 3 7 2 2 2 2" xfId="39755" xr:uid="{D0EEEA7A-F216-4211-8977-08150C3AC745}"/>
    <cellStyle name="Standaard 4 3 3 7 2 2 3" xfId="29571" xr:uid="{93544191-F051-4F1C-9BFF-0F379F68B5D8}"/>
    <cellStyle name="Standaard 4 3 3 7 2 3" xfId="13800" xr:uid="{6C3D4B11-82D5-412B-B917-D848BE5086EC}"/>
    <cellStyle name="Standaard 4 3 3 7 2 3 2" xfId="34169" xr:uid="{8BF4D5CC-68E3-4944-A21C-E12C360B0A9A}"/>
    <cellStyle name="Standaard 4 3 3 7 2 4" xfId="23985" xr:uid="{9024E29F-2D5C-4FF6-95DD-FAA94D061E7E}"/>
    <cellStyle name="Standaard 4 3 3 7 3" xfId="9196" xr:uid="{03BAB860-5CA8-4F9F-95AF-17D206FD5CA9}"/>
    <cellStyle name="Standaard 4 3 3 7 3 2" xfId="19385" xr:uid="{CD1A7614-1458-4549-8EBB-F55937CA3007}"/>
    <cellStyle name="Standaard 4 3 3 7 3 2 2" xfId="39754" xr:uid="{7E9890F6-5723-46F2-B3E6-0307F1E966FB}"/>
    <cellStyle name="Standaard 4 3 3 7 3 3" xfId="29570" xr:uid="{9D9E9AE4-D735-4062-9000-36AA1B490782}"/>
    <cellStyle name="Standaard 4 3 3 7 4" xfId="11257" xr:uid="{219FE4E5-810A-432A-A836-B73CCA6F44E3}"/>
    <cellStyle name="Standaard 4 3 3 7 4 2" xfId="31626" xr:uid="{C65FBD69-C152-4F39-9AFA-CF727E0DC394}"/>
    <cellStyle name="Standaard 4 3 3 7 5" xfId="21442" xr:uid="{514241ED-8C5E-480F-B7EE-1697F9E5F960}"/>
    <cellStyle name="Standaard 4 3 3 8" xfId="1924" xr:uid="{21CB5FBA-16F3-42BB-B87B-0CE8986CA0E0}"/>
    <cellStyle name="Standaard 4 3 3 8 2" xfId="4469" xr:uid="{DF96D8DE-26C3-4955-9767-236AECAAE92F}"/>
    <cellStyle name="Standaard 4 3 3 8 2 2" xfId="9199" xr:uid="{2D3DA383-6441-43C8-80FE-19BA9F05236E}"/>
    <cellStyle name="Standaard 4 3 3 8 2 2 2" xfId="19388" xr:uid="{C6693910-9BA3-4DF4-85DB-75749902EF68}"/>
    <cellStyle name="Standaard 4 3 3 8 2 2 2 2" xfId="39757" xr:uid="{A7982D54-ABD3-41DB-AB65-76FED1BC76C8}"/>
    <cellStyle name="Standaard 4 3 3 8 2 2 3" xfId="29573" xr:uid="{FDF2E677-25E6-4DE2-80DF-39BC0B260C8C}"/>
    <cellStyle name="Standaard 4 3 3 8 2 3" xfId="14647" xr:uid="{BB816CF5-C94D-43B5-8A27-CDE2E99EC594}"/>
    <cellStyle name="Standaard 4 3 3 8 2 3 2" xfId="35016" xr:uid="{140D3169-FA54-4D18-9AE4-D3DBA3885D35}"/>
    <cellStyle name="Standaard 4 3 3 8 2 4" xfId="24832" xr:uid="{602DA48E-9EA9-46E4-B27D-58D47942D58B}"/>
    <cellStyle name="Standaard 4 3 3 8 3" xfId="9198" xr:uid="{2D07E685-7E74-407A-AE94-AE13F20A0398}"/>
    <cellStyle name="Standaard 4 3 3 8 3 2" xfId="19387" xr:uid="{787FB5E1-5315-4B7A-9E05-AEC5C0AFE51D}"/>
    <cellStyle name="Standaard 4 3 3 8 3 2 2" xfId="39756" xr:uid="{771C621E-3D1E-4209-A465-249024BEA084}"/>
    <cellStyle name="Standaard 4 3 3 8 3 3" xfId="29572" xr:uid="{5D19A6CB-70C0-484E-95C7-B60FB329FFE7}"/>
    <cellStyle name="Standaard 4 3 3 8 4" xfId="12104" xr:uid="{6D87B1FF-77EC-4550-B4B6-F0A0463147A3}"/>
    <cellStyle name="Standaard 4 3 3 8 4 2" xfId="32473" xr:uid="{D472AEF5-02C7-436F-B132-D3A187181657}"/>
    <cellStyle name="Standaard 4 3 3 8 5" xfId="22289" xr:uid="{7474F80A-2DE1-4E91-B3E6-AD475C8CFF4F}"/>
    <cellStyle name="Standaard 4 3 3 9" xfId="2774" xr:uid="{2503B3A4-2FD0-44C6-B652-357FBDCFA9D8}"/>
    <cellStyle name="Standaard 4 3 3 9 2" xfId="9200" xr:uid="{76392E58-6FAE-4AB6-8A6B-CD2B655BDA62}"/>
    <cellStyle name="Standaard 4 3 3 9 2 2" xfId="19389" xr:uid="{67E46BA5-32DE-4EF7-B5D8-CF8FD63B7630}"/>
    <cellStyle name="Standaard 4 3 3 9 2 2 2" xfId="39758" xr:uid="{71608FA0-3B59-46A8-A652-26BE58417E4C}"/>
    <cellStyle name="Standaard 4 3 3 9 2 3" xfId="29574" xr:uid="{129E6A91-9914-497A-9F53-49813809A4B9}"/>
    <cellStyle name="Standaard 4 3 3 9 3" xfId="12952" xr:uid="{CA07E3BF-9F48-485B-BA32-3E65A615F06A}"/>
    <cellStyle name="Standaard 4 3 3 9 3 2" xfId="33321" xr:uid="{6EF575E8-3C65-47F7-88BA-F0BDB555F749}"/>
    <cellStyle name="Standaard 4 3 3 9 4" xfId="23137" xr:uid="{949643C3-C948-4C13-94AC-582ADC6807CE}"/>
    <cellStyle name="Standaard 4 3 4" xfId="124" xr:uid="{72BE3E3E-04FC-4A83-BEFB-2358A9060550}"/>
    <cellStyle name="Standaard 4 3 4 10" xfId="20627" xr:uid="{55DE217C-6276-4544-8603-3A6AB166349F}"/>
    <cellStyle name="Standaard 4 3 4 2" xfId="260" xr:uid="{9AD2A4EF-B6BF-484C-8DFC-C0D24F8A06C8}"/>
    <cellStyle name="Standaard 4 3 4 2 2" xfId="818" xr:uid="{77029BC1-3A86-4D39-A337-B86DF96A7E12}"/>
    <cellStyle name="Standaard 4 3 4 2 2 2" xfId="1668" xr:uid="{EAB0FE9E-D7FD-4CD6-953F-C887E9AA3E62}"/>
    <cellStyle name="Standaard 4 3 4 2 2 2 2" xfId="4213" xr:uid="{8E4698C2-302A-4B1E-A0C6-34C4698C0429}"/>
    <cellStyle name="Standaard 4 3 4 2 2 2 2 2" xfId="9205" xr:uid="{611AEDDF-1AC1-4B58-9689-9581AE5E24F9}"/>
    <cellStyle name="Standaard 4 3 4 2 2 2 2 2 2" xfId="19394" xr:uid="{D7137AA1-C432-410D-A3E3-592924ACE978}"/>
    <cellStyle name="Standaard 4 3 4 2 2 2 2 2 2 2" xfId="39763" xr:uid="{0743871B-E2B8-44E6-809D-A9CE8D7BB055}"/>
    <cellStyle name="Standaard 4 3 4 2 2 2 2 2 3" xfId="29579" xr:uid="{2B685324-DDD8-483C-B904-15ADFD38D1E7}"/>
    <cellStyle name="Standaard 4 3 4 2 2 2 2 3" xfId="14391" xr:uid="{D3C81887-E5AA-487A-A2B1-26EA21A89F55}"/>
    <cellStyle name="Standaard 4 3 4 2 2 2 2 3 2" xfId="34760" xr:uid="{7189364C-C660-4626-9E1B-06D45A65BE4B}"/>
    <cellStyle name="Standaard 4 3 4 2 2 2 2 4" xfId="24576" xr:uid="{6853E3ED-95D3-4702-83BF-3AF37112CADB}"/>
    <cellStyle name="Standaard 4 3 4 2 2 2 3" xfId="9204" xr:uid="{A0DA1526-425B-4BF2-8DA9-585339ADF4C6}"/>
    <cellStyle name="Standaard 4 3 4 2 2 2 3 2" xfId="19393" xr:uid="{451C6AF7-B1DC-4FC2-8F5A-FAF00D0B2A9E}"/>
    <cellStyle name="Standaard 4 3 4 2 2 2 3 2 2" xfId="39762" xr:uid="{139E2B46-1100-4EDA-BEC2-24E6BDFCC32B}"/>
    <cellStyle name="Standaard 4 3 4 2 2 2 3 3" xfId="29578" xr:uid="{E9C42A62-CF01-493A-8C43-F909A790BAB0}"/>
    <cellStyle name="Standaard 4 3 4 2 2 2 4" xfId="11848" xr:uid="{6CEADEDA-3246-4327-8D81-E7C258352D33}"/>
    <cellStyle name="Standaard 4 3 4 2 2 2 4 2" xfId="32217" xr:uid="{1D8AC3E5-8797-4A2F-A224-7B451535F920}"/>
    <cellStyle name="Standaard 4 3 4 2 2 2 5" xfId="22033" xr:uid="{AB11AC6A-4916-40A5-B850-D9A7BE23718A}"/>
    <cellStyle name="Standaard 4 3 4 2 2 3" xfId="2515" xr:uid="{FE834C50-48C6-4493-A0E1-812FEF610009}"/>
    <cellStyle name="Standaard 4 3 4 2 2 3 2" xfId="5060" xr:uid="{4AE437A6-CE7A-4C10-8C48-AC18140E608F}"/>
    <cellStyle name="Standaard 4 3 4 2 2 3 2 2" xfId="9207" xr:uid="{76C71829-BF12-422A-8376-31F0A684CB1B}"/>
    <cellStyle name="Standaard 4 3 4 2 2 3 2 2 2" xfId="19396" xr:uid="{B8EB22C5-8996-45A0-A814-E4B59919BDCE}"/>
    <cellStyle name="Standaard 4 3 4 2 2 3 2 2 2 2" xfId="39765" xr:uid="{1F8B8FE6-E6FE-4491-9F0D-C3A9B1CF48E9}"/>
    <cellStyle name="Standaard 4 3 4 2 2 3 2 2 3" xfId="29581" xr:uid="{C63CA3BC-6B29-4AB6-B98A-0D5BC7048150}"/>
    <cellStyle name="Standaard 4 3 4 2 2 3 2 3" xfId="15238" xr:uid="{0905945B-2317-49FC-9ACA-D0E36919259C}"/>
    <cellStyle name="Standaard 4 3 4 2 2 3 2 3 2" xfId="35607" xr:uid="{B68DA6C1-0733-44DF-B93B-3C82A867B596}"/>
    <cellStyle name="Standaard 4 3 4 2 2 3 2 4" xfId="25423" xr:uid="{BF6050B1-07E3-47F8-BA0A-9958ACF45CAD}"/>
    <cellStyle name="Standaard 4 3 4 2 2 3 3" xfId="9206" xr:uid="{F99C320F-F242-4295-8746-1B123323E237}"/>
    <cellStyle name="Standaard 4 3 4 2 2 3 3 2" xfId="19395" xr:uid="{CC9BB00D-367C-472E-9BF2-8DF10498DA4D}"/>
    <cellStyle name="Standaard 4 3 4 2 2 3 3 2 2" xfId="39764" xr:uid="{B234CB55-5078-4845-9391-F763B2FAC5AB}"/>
    <cellStyle name="Standaard 4 3 4 2 2 3 3 3" xfId="29580" xr:uid="{EE2C309E-4307-45ED-A22D-A68FBD6CB8F7}"/>
    <cellStyle name="Standaard 4 3 4 2 2 3 4" xfId="12695" xr:uid="{16C420F7-6B01-4EF8-9EB4-812739F7C552}"/>
    <cellStyle name="Standaard 4 3 4 2 2 3 4 2" xfId="33064" xr:uid="{F8BF15CC-73D0-450E-83BC-CC45036FA032}"/>
    <cellStyle name="Standaard 4 3 4 2 2 3 5" xfId="22880" xr:uid="{078FC65E-D140-4613-BB17-24ECBF2A72F7}"/>
    <cellStyle name="Standaard 4 3 4 2 2 4" xfId="3365" xr:uid="{5B300E4F-BFEA-44DD-8C63-BDEDB2CDF2E0}"/>
    <cellStyle name="Standaard 4 3 4 2 2 4 2" xfId="9208" xr:uid="{D46A64BB-CB4E-4156-B267-BA2163FCFF06}"/>
    <cellStyle name="Standaard 4 3 4 2 2 4 2 2" xfId="19397" xr:uid="{52977054-A942-40AD-A614-6F613852518F}"/>
    <cellStyle name="Standaard 4 3 4 2 2 4 2 2 2" xfId="39766" xr:uid="{347F7876-FACB-4130-BB20-EEE28F7BFFFA}"/>
    <cellStyle name="Standaard 4 3 4 2 2 4 2 3" xfId="29582" xr:uid="{B07C020B-D471-4CAC-9D94-1B173F3D3C46}"/>
    <cellStyle name="Standaard 4 3 4 2 2 4 3" xfId="13543" xr:uid="{1F8135C9-8531-4E22-B28F-4856B5BA584C}"/>
    <cellStyle name="Standaard 4 3 4 2 2 4 3 2" xfId="33912" xr:uid="{1B5DF81A-752A-4034-8E06-955293A84D28}"/>
    <cellStyle name="Standaard 4 3 4 2 2 4 4" xfId="23728" xr:uid="{7E626E4E-613B-40C7-87CB-84ED874428C9}"/>
    <cellStyle name="Standaard 4 3 4 2 2 5" xfId="9203" xr:uid="{ECD00A0B-1343-4BF3-86BD-3A15F2DD45B7}"/>
    <cellStyle name="Standaard 4 3 4 2 2 5 2" xfId="19392" xr:uid="{69888089-ACFF-43A0-9DFD-E9ACF0215579}"/>
    <cellStyle name="Standaard 4 3 4 2 2 5 2 2" xfId="39761" xr:uid="{6FF95E74-0FFB-4326-B4A2-4432AC36F8E3}"/>
    <cellStyle name="Standaard 4 3 4 2 2 5 3" xfId="29577" xr:uid="{D78241C7-835D-4035-8F8C-242B34FB187C}"/>
    <cellStyle name="Standaard 4 3 4 2 2 6" xfId="11000" xr:uid="{1CB45381-0973-4657-AE8C-046DF09BD5FF}"/>
    <cellStyle name="Standaard 4 3 4 2 2 6 2" xfId="31369" xr:uid="{06B2C9C4-05F9-4A34-956A-FC375DDA795D}"/>
    <cellStyle name="Standaard 4 3 4 2 2 7" xfId="21185" xr:uid="{55AEBB25-9A35-4CAF-9E33-FE7D327E6120}"/>
    <cellStyle name="Standaard 4 3 4 2 3" xfId="1244" xr:uid="{C9B7DAA8-9F2A-4668-80D6-52AC0002AC40}"/>
    <cellStyle name="Standaard 4 3 4 2 3 2" xfId="3789" xr:uid="{4C8A120A-F51E-4107-ACDD-F5AC25A34633}"/>
    <cellStyle name="Standaard 4 3 4 2 3 2 2" xfId="9210" xr:uid="{A309100B-FDDE-46EC-9A70-1CB9DB6810F7}"/>
    <cellStyle name="Standaard 4 3 4 2 3 2 2 2" xfId="19399" xr:uid="{25F3FFA7-3AA7-48B2-9912-1FA1338F79F0}"/>
    <cellStyle name="Standaard 4 3 4 2 3 2 2 2 2" xfId="39768" xr:uid="{3FDC3337-4964-4888-B051-39A8800F27F4}"/>
    <cellStyle name="Standaard 4 3 4 2 3 2 2 3" xfId="29584" xr:uid="{8E3D8089-6FA4-4FF7-AB22-790865385FA5}"/>
    <cellStyle name="Standaard 4 3 4 2 3 2 3" xfId="13967" xr:uid="{DDDFEE60-4B37-4D31-8291-4D4E5AA3B0BB}"/>
    <cellStyle name="Standaard 4 3 4 2 3 2 3 2" xfId="34336" xr:uid="{3FF39D3D-0F54-4E69-9005-C1B4A113E88A}"/>
    <cellStyle name="Standaard 4 3 4 2 3 2 4" xfId="24152" xr:uid="{59F90E98-923E-42E6-95A5-F192C9841579}"/>
    <cellStyle name="Standaard 4 3 4 2 3 3" xfId="9209" xr:uid="{2658C881-CEB8-40F8-A973-F04C5A7DA63A}"/>
    <cellStyle name="Standaard 4 3 4 2 3 3 2" xfId="19398" xr:uid="{343BD9FD-AF83-4924-8B12-0B89B359D497}"/>
    <cellStyle name="Standaard 4 3 4 2 3 3 2 2" xfId="39767" xr:uid="{F868237B-02C7-4800-83D1-8DFE4269C7E7}"/>
    <cellStyle name="Standaard 4 3 4 2 3 3 3" xfId="29583" xr:uid="{F0116AE5-2A9E-4284-9839-3BFCDEF38EE3}"/>
    <cellStyle name="Standaard 4 3 4 2 3 4" xfId="11424" xr:uid="{FA0119F7-6AD2-4642-A07D-1E021DCFB023}"/>
    <cellStyle name="Standaard 4 3 4 2 3 4 2" xfId="31793" xr:uid="{189EB962-A5C0-4105-8515-6F9421B54C0A}"/>
    <cellStyle name="Standaard 4 3 4 2 3 5" xfId="21609" xr:uid="{6749BE8C-3359-428E-85BC-594AEF9ED7FB}"/>
    <cellStyle name="Standaard 4 3 4 2 4" xfId="2091" xr:uid="{650BC64F-BE60-41EC-9FA5-4DBF1F6CA16A}"/>
    <cellStyle name="Standaard 4 3 4 2 4 2" xfId="4636" xr:uid="{1B5B0FF8-13AA-4891-88A5-707E679854FA}"/>
    <cellStyle name="Standaard 4 3 4 2 4 2 2" xfId="9212" xr:uid="{81E0E38C-FA82-416B-A500-FEC73413D2A5}"/>
    <cellStyle name="Standaard 4 3 4 2 4 2 2 2" xfId="19401" xr:uid="{F8F663E5-4FC0-477D-BF68-7C316AE55475}"/>
    <cellStyle name="Standaard 4 3 4 2 4 2 2 2 2" xfId="39770" xr:uid="{7AADFB3A-8DC0-4C39-A63F-143B99E99A28}"/>
    <cellStyle name="Standaard 4 3 4 2 4 2 2 3" xfId="29586" xr:uid="{0E457EFB-E66C-49E2-96C5-FE790EA26084}"/>
    <cellStyle name="Standaard 4 3 4 2 4 2 3" xfId="14814" xr:uid="{B9D8B67D-5407-4198-A095-BFC9C7492A4C}"/>
    <cellStyle name="Standaard 4 3 4 2 4 2 3 2" xfId="35183" xr:uid="{71BA6EFD-C2F9-4132-92E2-D588E2BA4B97}"/>
    <cellStyle name="Standaard 4 3 4 2 4 2 4" xfId="24999" xr:uid="{05305882-AFF0-42A2-A4D4-E446DBACE62A}"/>
    <cellStyle name="Standaard 4 3 4 2 4 3" xfId="9211" xr:uid="{D937A305-9374-4830-A3A4-0128D5CAE27F}"/>
    <cellStyle name="Standaard 4 3 4 2 4 3 2" xfId="19400" xr:uid="{F3844382-C2CD-406E-89E4-39AE267F33F9}"/>
    <cellStyle name="Standaard 4 3 4 2 4 3 2 2" xfId="39769" xr:uid="{373C03AC-36D0-4AA8-8347-29F88F606EB8}"/>
    <cellStyle name="Standaard 4 3 4 2 4 3 3" xfId="29585" xr:uid="{1813A92D-CFE0-4A9C-92DB-99E03BE6EAA2}"/>
    <cellStyle name="Standaard 4 3 4 2 4 4" xfId="12271" xr:uid="{1741FF1C-E05C-422E-A08B-F23BE67A09A5}"/>
    <cellStyle name="Standaard 4 3 4 2 4 4 2" xfId="32640" xr:uid="{079915C9-68E8-4264-889C-897BB9DFE4FB}"/>
    <cellStyle name="Standaard 4 3 4 2 4 5" xfId="22456" xr:uid="{967C7618-9630-4D60-8807-42C8BF2F1274}"/>
    <cellStyle name="Standaard 4 3 4 2 5" xfId="2941" xr:uid="{F574834C-369D-4328-B974-E02DE4480341}"/>
    <cellStyle name="Standaard 4 3 4 2 5 2" xfId="9213" xr:uid="{166098D0-385E-44EC-A3B4-49905501DE97}"/>
    <cellStyle name="Standaard 4 3 4 2 5 2 2" xfId="19402" xr:uid="{03C45DC9-960B-47E6-8010-9AEA88BF2AA2}"/>
    <cellStyle name="Standaard 4 3 4 2 5 2 2 2" xfId="39771" xr:uid="{B3546BE7-D5F1-4D65-AEF7-F2273D525CB6}"/>
    <cellStyle name="Standaard 4 3 4 2 5 2 3" xfId="29587" xr:uid="{F2BECBB5-AC11-4B31-8969-54251F28F5ED}"/>
    <cellStyle name="Standaard 4 3 4 2 5 3" xfId="13119" xr:uid="{D136D8F3-BF68-427B-8A49-08AB2B41F9A6}"/>
    <cellStyle name="Standaard 4 3 4 2 5 3 2" xfId="33488" xr:uid="{82B731A8-118F-4DB0-9219-91B9AC971D9C}"/>
    <cellStyle name="Standaard 4 3 4 2 5 4" xfId="23304" xr:uid="{1FF49A41-24EE-4CBF-910D-86400D2C8E24}"/>
    <cellStyle name="Standaard 4 3 4 2 6" xfId="9202" xr:uid="{D61A485F-5DE5-4E75-9121-4874359DC9C1}"/>
    <cellStyle name="Standaard 4 3 4 2 6 2" xfId="19391" xr:uid="{7693AD41-7256-42A3-BFA8-0B69DF34C670}"/>
    <cellStyle name="Standaard 4 3 4 2 6 2 2" xfId="39760" xr:uid="{C28B16FA-1574-49BF-8BA5-D9C770FDC75B}"/>
    <cellStyle name="Standaard 4 3 4 2 6 3" xfId="29576" xr:uid="{92358809-CEE1-4BB7-8B29-A648224D62B2}"/>
    <cellStyle name="Standaard 4 3 4 2 7" xfId="10576" xr:uid="{52AF5C4D-07D5-4258-AAB4-023DBA6CAAFD}"/>
    <cellStyle name="Standaard 4 3 4 2 7 2" xfId="30945" xr:uid="{4B1D9761-293D-40D7-AE74-976D76AF3572}"/>
    <cellStyle name="Standaard 4 3 4 2 8" xfId="20761" xr:uid="{22134BFA-17A3-46C8-8002-B542F091D837}"/>
    <cellStyle name="Standaard 4 3 4 3" xfId="489" xr:uid="{D72405F8-F425-484E-AF81-0D9CF717010B}"/>
    <cellStyle name="Standaard 4 3 4 3 2" xfId="946" xr:uid="{2BFF3771-12C0-4AB3-8D18-E9C810BEC211}"/>
    <cellStyle name="Standaard 4 3 4 3 2 2" xfId="1796" xr:uid="{F95B2A11-A2E2-4E90-9764-966EF4A9A7F0}"/>
    <cellStyle name="Standaard 4 3 4 3 2 2 2" xfId="4341" xr:uid="{4933CE7A-0DF5-497C-9128-2443B81191BD}"/>
    <cellStyle name="Standaard 4 3 4 3 2 2 2 2" xfId="9217" xr:uid="{C884EADB-C9BB-4699-A4D1-9E044C7452DA}"/>
    <cellStyle name="Standaard 4 3 4 3 2 2 2 2 2" xfId="19406" xr:uid="{97C0018A-2D80-4E8D-88B4-27703CED143D}"/>
    <cellStyle name="Standaard 4 3 4 3 2 2 2 2 2 2" xfId="39775" xr:uid="{5667A26B-E9E5-4DC0-944C-3498516CAB68}"/>
    <cellStyle name="Standaard 4 3 4 3 2 2 2 2 3" xfId="29591" xr:uid="{92BA29B9-B1CA-48A8-A662-DEF13629E375}"/>
    <cellStyle name="Standaard 4 3 4 3 2 2 2 3" xfId="14519" xr:uid="{CEFA022F-98B1-4EAA-B0D6-576349341E17}"/>
    <cellStyle name="Standaard 4 3 4 3 2 2 2 3 2" xfId="34888" xr:uid="{7A44F155-0F3B-4934-9341-5E718597BD59}"/>
    <cellStyle name="Standaard 4 3 4 3 2 2 2 4" xfId="24704" xr:uid="{8A78C66E-E85C-4D99-8076-C1722CBC5495}"/>
    <cellStyle name="Standaard 4 3 4 3 2 2 3" xfId="9216" xr:uid="{F8216750-1220-4E2C-BE58-57A0F8698715}"/>
    <cellStyle name="Standaard 4 3 4 3 2 2 3 2" xfId="19405" xr:uid="{A436D2F0-71D2-4A67-8418-0A3F0C9BC51C}"/>
    <cellStyle name="Standaard 4 3 4 3 2 2 3 2 2" xfId="39774" xr:uid="{F88E3CCE-4092-4D4E-B3CB-737ED2F0B3EC}"/>
    <cellStyle name="Standaard 4 3 4 3 2 2 3 3" xfId="29590" xr:uid="{6F2F75D3-259F-43A3-B29D-19FEB3386606}"/>
    <cellStyle name="Standaard 4 3 4 3 2 2 4" xfId="11976" xr:uid="{05B7E39D-B9E7-476D-990F-A5EC55B5FEE5}"/>
    <cellStyle name="Standaard 4 3 4 3 2 2 4 2" xfId="32345" xr:uid="{CEAAFD4B-7AD0-42D9-85EB-A0334153B40E}"/>
    <cellStyle name="Standaard 4 3 4 3 2 2 5" xfId="22161" xr:uid="{7786168D-F9C5-4A7B-89F8-22360DBFCA72}"/>
    <cellStyle name="Standaard 4 3 4 3 2 3" xfId="2643" xr:uid="{A309960E-6897-46A2-B299-424DC6A393A6}"/>
    <cellStyle name="Standaard 4 3 4 3 2 3 2" xfId="5188" xr:uid="{21A47F65-219B-43AB-8F55-30207B1B701F}"/>
    <cellStyle name="Standaard 4 3 4 3 2 3 2 2" xfId="9219" xr:uid="{DC25EFA8-EB3E-4000-A83E-F86EC9072428}"/>
    <cellStyle name="Standaard 4 3 4 3 2 3 2 2 2" xfId="19408" xr:uid="{747C3CA1-5996-4CAB-9784-9615F10277B9}"/>
    <cellStyle name="Standaard 4 3 4 3 2 3 2 2 2 2" xfId="39777" xr:uid="{2E230785-D198-4797-848D-ABA2852FA077}"/>
    <cellStyle name="Standaard 4 3 4 3 2 3 2 2 3" xfId="29593" xr:uid="{74653D49-C19E-4D0C-8EEE-841CA4DEF8E9}"/>
    <cellStyle name="Standaard 4 3 4 3 2 3 2 3" xfId="15366" xr:uid="{817367DC-06D0-47C7-A146-E657BFEA13DC}"/>
    <cellStyle name="Standaard 4 3 4 3 2 3 2 3 2" xfId="35735" xr:uid="{886A9581-F7ED-487D-9B9E-170DA62359CD}"/>
    <cellStyle name="Standaard 4 3 4 3 2 3 2 4" xfId="25551" xr:uid="{6F7633F7-7C87-4627-9187-10CE65D15FEA}"/>
    <cellStyle name="Standaard 4 3 4 3 2 3 3" xfId="9218" xr:uid="{843F0C59-1029-4F7C-8095-777FBD0F501A}"/>
    <cellStyle name="Standaard 4 3 4 3 2 3 3 2" xfId="19407" xr:uid="{79F2456C-A78C-445A-B2CC-08DCC5CC14F3}"/>
    <cellStyle name="Standaard 4 3 4 3 2 3 3 2 2" xfId="39776" xr:uid="{95BFE5B0-3F9F-428F-ADF4-539BAD29C1BF}"/>
    <cellStyle name="Standaard 4 3 4 3 2 3 3 3" xfId="29592" xr:uid="{7979DEE1-8BC6-4F95-8D51-8CB8BF95CDF6}"/>
    <cellStyle name="Standaard 4 3 4 3 2 3 4" xfId="12823" xr:uid="{8923FEDE-98DE-4FAB-8A07-61FED87E62FB}"/>
    <cellStyle name="Standaard 4 3 4 3 2 3 4 2" xfId="33192" xr:uid="{7A6C213E-D398-4C95-8147-D61CF1AB0069}"/>
    <cellStyle name="Standaard 4 3 4 3 2 3 5" xfId="23008" xr:uid="{15531072-A6EB-4F3B-83AE-40E16C4B6239}"/>
    <cellStyle name="Standaard 4 3 4 3 2 4" xfId="3493" xr:uid="{DF665A6E-F276-4D41-9FD8-4A75C00DE695}"/>
    <cellStyle name="Standaard 4 3 4 3 2 4 2" xfId="9220" xr:uid="{992A0CF8-0E3C-4575-BB32-7C582A3B54B3}"/>
    <cellStyle name="Standaard 4 3 4 3 2 4 2 2" xfId="19409" xr:uid="{EF728FE3-08EB-4A77-AB7E-2507DE8756E6}"/>
    <cellStyle name="Standaard 4 3 4 3 2 4 2 2 2" xfId="39778" xr:uid="{0F8BA674-566D-4E21-9CBC-DC76FDC53B80}"/>
    <cellStyle name="Standaard 4 3 4 3 2 4 2 3" xfId="29594" xr:uid="{B0F4F282-5060-41AA-B4E6-ED1CB2604B23}"/>
    <cellStyle name="Standaard 4 3 4 3 2 4 3" xfId="13671" xr:uid="{E62A3E36-B849-4173-BE84-83BD12860A5A}"/>
    <cellStyle name="Standaard 4 3 4 3 2 4 3 2" xfId="34040" xr:uid="{648D3612-2750-458B-A6D1-66F94FAF0145}"/>
    <cellStyle name="Standaard 4 3 4 3 2 4 4" xfId="23856" xr:uid="{64E586ED-44C1-4E2B-95F5-346965F57553}"/>
    <cellStyle name="Standaard 4 3 4 3 2 5" xfId="9215" xr:uid="{8AAB3960-C284-425F-9BB5-DB72F9F3B09C}"/>
    <cellStyle name="Standaard 4 3 4 3 2 5 2" xfId="19404" xr:uid="{3BB4D605-D48B-4030-93AD-97F02EC7605B}"/>
    <cellStyle name="Standaard 4 3 4 3 2 5 2 2" xfId="39773" xr:uid="{5964C47D-9D85-495C-A73D-F09EBCC52A86}"/>
    <cellStyle name="Standaard 4 3 4 3 2 5 3" xfId="29589" xr:uid="{1F395D98-7F6F-4A23-8353-F562B2C88EF9}"/>
    <cellStyle name="Standaard 4 3 4 3 2 6" xfId="11128" xr:uid="{A2847831-5D47-4328-9ACA-CB1C6A9C9A6E}"/>
    <cellStyle name="Standaard 4 3 4 3 2 6 2" xfId="31497" xr:uid="{8617957C-7307-4973-B34B-3CF0D2682453}"/>
    <cellStyle name="Standaard 4 3 4 3 2 7" xfId="21313" xr:uid="{B9660864-015F-48C3-89A8-0B86D9F3525D}"/>
    <cellStyle name="Standaard 4 3 4 3 3" xfId="1372" xr:uid="{02E3BC08-E14B-4F72-A5EF-844F69196DBD}"/>
    <cellStyle name="Standaard 4 3 4 3 3 2" xfId="3917" xr:uid="{809833D1-3AA2-493E-9EC1-AA40837CA636}"/>
    <cellStyle name="Standaard 4 3 4 3 3 2 2" xfId="9222" xr:uid="{1A49D760-D92E-4A0D-AE25-76A143235237}"/>
    <cellStyle name="Standaard 4 3 4 3 3 2 2 2" xfId="19411" xr:uid="{F226A648-75B6-4A1F-839E-B9F23DEC89D2}"/>
    <cellStyle name="Standaard 4 3 4 3 3 2 2 2 2" xfId="39780" xr:uid="{B565FFDE-64EB-406B-BEDF-D6B8A8586DC4}"/>
    <cellStyle name="Standaard 4 3 4 3 3 2 2 3" xfId="29596" xr:uid="{C23D030F-5F9F-42D8-818A-F6BDE977A994}"/>
    <cellStyle name="Standaard 4 3 4 3 3 2 3" xfId="14095" xr:uid="{8928B579-81B6-4FEE-8F59-F9C49818550B}"/>
    <cellStyle name="Standaard 4 3 4 3 3 2 3 2" xfId="34464" xr:uid="{A975D931-BB26-4706-AF1F-DBAB6F4168DF}"/>
    <cellStyle name="Standaard 4 3 4 3 3 2 4" xfId="24280" xr:uid="{0B9DFADB-9523-4B83-B9B0-973BEE778228}"/>
    <cellStyle name="Standaard 4 3 4 3 3 3" xfId="9221" xr:uid="{CA10C49B-9839-4433-8CBD-793B8A386D98}"/>
    <cellStyle name="Standaard 4 3 4 3 3 3 2" xfId="19410" xr:uid="{AE33EFD2-4A69-4167-B9FE-40855FB7FF26}"/>
    <cellStyle name="Standaard 4 3 4 3 3 3 2 2" xfId="39779" xr:uid="{94DEF5F9-8781-48C5-9C88-918C8ABAD2B8}"/>
    <cellStyle name="Standaard 4 3 4 3 3 3 3" xfId="29595" xr:uid="{BE44C1E8-A0A8-4AA7-9A59-6B43CE56F10F}"/>
    <cellStyle name="Standaard 4 3 4 3 3 4" xfId="11552" xr:uid="{86427A5B-3F20-4937-A252-EE0EE3575F59}"/>
    <cellStyle name="Standaard 4 3 4 3 3 4 2" xfId="31921" xr:uid="{EED93F4E-2AF4-4F0C-80F8-7EB76BEA311F}"/>
    <cellStyle name="Standaard 4 3 4 3 3 5" xfId="21737" xr:uid="{F135E436-02DE-4877-91B6-FFA9385B1727}"/>
    <cellStyle name="Standaard 4 3 4 3 4" xfId="2219" xr:uid="{6F9518B7-FD0D-46CD-B365-DE3FBCF13201}"/>
    <cellStyle name="Standaard 4 3 4 3 4 2" xfId="4764" xr:uid="{B2FDB0D1-6913-4B10-8ECB-A1011C3B890D}"/>
    <cellStyle name="Standaard 4 3 4 3 4 2 2" xfId="9224" xr:uid="{9F18C2CA-8728-4CB8-A38C-11E6A5D017C3}"/>
    <cellStyle name="Standaard 4 3 4 3 4 2 2 2" xfId="19413" xr:uid="{A96EF265-83FD-4D50-B963-E05E682E939E}"/>
    <cellStyle name="Standaard 4 3 4 3 4 2 2 2 2" xfId="39782" xr:uid="{C4B39E07-784A-41FE-B54A-76049A315606}"/>
    <cellStyle name="Standaard 4 3 4 3 4 2 2 3" xfId="29598" xr:uid="{4AB91D6B-C77D-4DF6-A3D6-DCDFF7E6DCAF}"/>
    <cellStyle name="Standaard 4 3 4 3 4 2 3" xfId="14942" xr:uid="{1B980E7C-6F1A-4E5A-8E2C-A81D07D63A87}"/>
    <cellStyle name="Standaard 4 3 4 3 4 2 3 2" xfId="35311" xr:uid="{5322F7B0-0E90-4BB5-A06B-A3A1CDDABB03}"/>
    <cellStyle name="Standaard 4 3 4 3 4 2 4" xfId="25127" xr:uid="{FABB328E-6C60-4E23-ACC3-03357EB2F713}"/>
    <cellStyle name="Standaard 4 3 4 3 4 3" xfId="9223" xr:uid="{6E04D85B-4EED-4B79-9A5A-0370D273148D}"/>
    <cellStyle name="Standaard 4 3 4 3 4 3 2" xfId="19412" xr:uid="{A82606C5-53C9-48AA-9BA4-97AC8A210985}"/>
    <cellStyle name="Standaard 4 3 4 3 4 3 2 2" xfId="39781" xr:uid="{C14898F6-9FFA-4720-A4F5-07D2866C6C2A}"/>
    <cellStyle name="Standaard 4 3 4 3 4 3 3" xfId="29597" xr:uid="{E513BE70-AB2D-484B-A7C7-7EA4F43BDEAF}"/>
    <cellStyle name="Standaard 4 3 4 3 4 4" xfId="12399" xr:uid="{A91E0EEA-0A61-49E7-8B7D-26E76519A69F}"/>
    <cellStyle name="Standaard 4 3 4 3 4 4 2" xfId="32768" xr:uid="{92A69298-F13B-4E67-BF04-DD077CA30286}"/>
    <cellStyle name="Standaard 4 3 4 3 4 5" xfId="22584" xr:uid="{2505B046-2079-4D02-BC5C-C85EBB2E9DF6}"/>
    <cellStyle name="Standaard 4 3 4 3 5" xfId="3069" xr:uid="{BAE43603-888F-481E-8584-F71E9A60D0D7}"/>
    <cellStyle name="Standaard 4 3 4 3 5 2" xfId="9225" xr:uid="{A6CD0F8B-6A4C-4B4A-B729-F4FBE6CB5820}"/>
    <cellStyle name="Standaard 4 3 4 3 5 2 2" xfId="19414" xr:uid="{84DB9578-4E9C-46FA-93BE-675E0E299C5C}"/>
    <cellStyle name="Standaard 4 3 4 3 5 2 2 2" xfId="39783" xr:uid="{12C0B9B6-BEB3-4269-80EB-752A17C92BCB}"/>
    <cellStyle name="Standaard 4 3 4 3 5 2 3" xfId="29599" xr:uid="{0E69FE41-492E-40DC-AF93-720C01CA6BF1}"/>
    <cellStyle name="Standaard 4 3 4 3 5 3" xfId="13247" xr:uid="{630E97F6-F5AC-4418-868C-3ACE65FF3D3E}"/>
    <cellStyle name="Standaard 4 3 4 3 5 3 2" xfId="33616" xr:uid="{2D6E8F1A-D044-4C37-ADCC-7248A63659A3}"/>
    <cellStyle name="Standaard 4 3 4 3 5 4" xfId="23432" xr:uid="{EE3158E0-8781-4249-8D5F-D13ED7879BE0}"/>
    <cellStyle name="Standaard 4 3 4 3 6" xfId="9214" xr:uid="{0FD3A4F3-CE7D-4AF9-8D06-CB9F5F239F82}"/>
    <cellStyle name="Standaard 4 3 4 3 6 2" xfId="19403" xr:uid="{D168185B-F3D6-4487-956B-E23692B857BE}"/>
    <cellStyle name="Standaard 4 3 4 3 6 2 2" xfId="39772" xr:uid="{BE51F192-C4BD-4FB6-9477-677DD2BCE796}"/>
    <cellStyle name="Standaard 4 3 4 3 6 3" xfId="29588" xr:uid="{8806502E-9D95-4D04-BDD4-93CA2B7727F1}"/>
    <cellStyle name="Standaard 4 3 4 3 7" xfId="10704" xr:uid="{ED23F5F7-0EEC-490D-873B-2CB3828403C8}"/>
    <cellStyle name="Standaard 4 3 4 3 7 2" xfId="31073" xr:uid="{31CFD57D-4C77-441A-A224-EC0F3CFF75F5}"/>
    <cellStyle name="Standaard 4 3 4 3 8" xfId="20889" xr:uid="{F2B1D30D-B966-4CF2-94FD-5C02C71AAE5D}"/>
    <cellStyle name="Standaard 4 3 4 4" xfId="684" xr:uid="{EB9F20CA-DA34-46FD-85D6-CCAAD97444B4}"/>
    <cellStyle name="Standaard 4 3 4 4 2" xfId="1534" xr:uid="{1ED99B1D-16ED-494A-AA45-A7F13EAE6D88}"/>
    <cellStyle name="Standaard 4 3 4 4 2 2" xfId="4079" xr:uid="{59AE54AD-F771-4F7C-92EB-331B3C3F865E}"/>
    <cellStyle name="Standaard 4 3 4 4 2 2 2" xfId="9228" xr:uid="{4F95A7E8-0922-42BF-86E1-CC01BD388E72}"/>
    <cellStyle name="Standaard 4 3 4 4 2 2 2 2" xfId="19417" xr:uid="{87C9AA0A-C5D1-4B13-913A-7E45D512E8AD}"/>
    <cellStyle name="Standaard 4 3 4 4 2 2 2 2 2" xfId="39786" xr:uid="{78F71AC3-BF15-44F3-93C7-3F09DFF1DD14}"/>
    <cellStyle name="Standaard 4 3 4 4 2 2 2 3" xfId="29602" xr:uid="{A7D03883-3017-4323-A93D-0823915DC69C}"/>
    <cellStyle name="Standaard 4 3 4 4 2 2 3" xfId="14257" xr:uid="{7979A972-142B-4D9E-A8D5-01CB200506D3}"/>
    <cellStyle name="Standaard 4 3 4 4 2 2 3 2" xfId="34626" xr:uid="{0E106D23-0F62-47B1-A910-906C8F545FF8}"/>
    <cellStyle name="Standaard 4 3 4 4 2 2 4" xfId="24442" xr:uid="{7D04A6CE-05FE-492B-B2E5-3CE6612EF4DB}"/>
    <cellStyle name="Standaard 4 3 4 4 2 3" xfId="9227" xr:uid="{3C50D5AC-118C-46E9-A3B0-56E4D0631A31}"/>
    <cellStyle name="Standaard 4 3 4 4 2 3 2" xfId="19416" xr:uid="{358BCB1D-84D9-49F2-8FE3-C2261FB9D083}"/>
    <cellStyle name="Standaard 4 3 4 4 2 3 2 2" xfId="39785" xr:uid="{57DA2E99-6279-4504-8E95-CAB5BE90B931}"/>
    <cellStyle name="Standaard 4 3 4 4 2 3 3" xfId="29601" xr:uid="{D831159D-1CF8-41C9-8F0D-3BBDCA2768B3}"/>
    <cellStyle name="Standaard 4 3 4 4 2 4" xfId="11714" xr:uid="{518759C5-E285-4C32-9AE0-B05FB1BE8B6E}"/>
    <cellStyle name="Standaard 4 3 4 4 2 4 2" xfId="32083" xr:uid="{BA3CFC01-7638-42B6-93B7-BB5050EBCE10}"/>
    <cellStyle name="Standaard 4 3 4 4 2 5" xfId="21899" xr:uid="{3AFAA34A-0B0F-4182-97CE-F79561A134B7}"/>
    <cellStyle name="Standaard 4 3 4 4 3" xfId="2381" xr:uid="{4987E082-A013-4A30-A073-8B21F672F16A}"/>
    <cellStyle name="Standaard 4 3 4 4 3 2" xfId="4926" xr:uid="{17866254-494D-4C89-94A2-FA5B838036C7}"/>
    <cellStyle name="Standaard 4 3 4 4 3 2 2" xfId="9230" xr:uid="{1DFD4FF4-7651-4030-96ED-984AAD3A67A4}"/>
    <cellStyle name="Standaard 4 3 4 4 3 2 2 2" xfId="19419" xr:uid="{9E88349D-BACE-4ABE-AF4F-50D0FF8448F9}"/>
    <cellStyle name="Standaard 4 3 4 4 3 2 2 2 2" xfId="39788" xr:uid="{C35328AC-EC0B-4FF2-84CE-FD3EBFAF124C}"/>
    <cellStyle name="Standaard 4 3 4 4 3 2 2 3" xfId="29604" xr:uid="{D9C69F42-6FC1-46AA-B1BA-960AC8C6D891}"/>
    <cellStyle name="Standaard 4 3 4 4 3 2 3" xfId="15104" xr:uid="{75F7D4F9-D190-459F-A712-CB03FBA34FC7}"/>
    <cellStyle name="Standaard 4 3 4 4 3 2 3 2" xfId="35473" xr:uid="{16CE4759-ADD2-4ABB-871E-E5A796AAE60D}"/>
    <cellStyle name="Standaard 4 3 4 4 3 2 4" xfId="25289" xr:uid="{22639E20-829A-4670-91DC-CE81FDB200A9}"/>
    <cellStyle name="Standaard 4 3 4 4 3 3" xfId="9229" xr:uid="{91F72AE2-51E9-411F-9892-9B54D13C44B2}"/>
    <cellStyle name="Standaard 4 3 4 4 3 3 2" xfId="19418" xr:uid="{AAA0E3AA-FFFB-43A9-AC88-2AEC7F9ED306}"/>
    <cellStyle name="Standaard 4 3 4 4 3 3 2 2" xfId="39787" xr:uid="{7F444338-D0FA-4DD9-9D9F-6531E105CD12}"/>
    <cellStyle name="Standaard 4 3 4 4 3 3 3" xfId="29603" xr:uid="{A7363ABB-AA4A-431E-8817-F886476479B0}"/>
    <cellStyle name="Standaard 4 3 4 4 3 4" xfId="12561" xr:uid="{43C80EAE-37DE-4B3C-88D9-D19B5B3F08B6}"/>
    <cellStyle name="Standaard 4 3 4 4 3 4 2" xfId="32930" xr:uid="{4F58685B-52EA-4DC8-98C1-B5B99AEAA9E9}"/>
    <cellStyle name="Standaard 4 3 4 4 3 5" xfId="22746" xr:uid="{773BA544-C694-4E9E-80D1-FFEA335DB10A}"/>
    <cellStyle name="Standaard 4 3 4 4 4" xfId="3231" xr:uid="{501E029C-2152-43FC-AF38-C211A3475313}"/>
    <cellStyle name="Standaard 4 3 4 4 4 2" xfId="9231" xr:uid="{28705E53-D37F-4D30-A19A-EA3140ACD20B}"/>
    <cellStyle name="Standaard 4 3 4 4 4 2 2" xfId="19420" xr:uid="{20B87671-2EBB-4511-B943-25E33CB53DF3}"/>
    <cellStyle name="Standaard 4 3 4 4 4 2 2 2" xfId="39789" xr:uid="{C6EF3865-C756-4CD2-B826-CF92F0112E0A}"/>
    <cellStyle name="Standaard 4 3 4 4 4 2 3" xfId="29605" xr:uid="{2C3D00A4-9C1B-4F95-87F7-EA0A4CD73E8E}"/>
    <cellStyle name="Standaard 4 3 4 4 4 3" xfId="13409" xr:uid="{92E3F750-DD0E-4C99-AF98-58D061D0EA9F}"/>
    <cellStyle name="Standaard 4 3 4 4 4 3 2" xfId="33778" xr:uid="{8BF85FF5-E181-4812-9612-5BBA078EFC79}"/>
    <cellStyle name="Standaard 4 3 4 4 4 4" xfId="23594" xr:uid="{94DAFC63-7F13-4B4F-8CDE-787F6BD5D431}"/>
    <cellStyle name="Standaard 4 3 4 4 5" xfId="9226" xr:uid="{224F9AFF-032F-443C-977F-CB66F547360E}"/>
    <cellStyle name="Standaard 4 3 4 4 5 2" xfId="19415" xr:uid="{CCBB2D1D-6B4B-49B1-B610-96CF26BEAEA1}"/>
    <cellStyle name="Standaard 4 3 4 4 5 2 2" xfId="39784" xr:uid="{626F4D13-402D-4E41-B66C-A8E3984D44E5}"/>
    <cellStyle name="Standaard 4 3 4 4 5 3" xfId="29600" xr:uid="{A778C279-6367-4309-8678-FF588A99E294}"/>
    <cellStyle name="Standaard 4 3 4 4 6" xfId="10866" xr:uid="{4A6D10FB-9D46-4139-A757-C31ACFCCBF42}"/>
    <cellStyle name="Standaard 4 3 4 4 6 2" xfId="31235" xr:uid="{F91EA68D-7A85-435F-AC0E-9B9DF0D431AF}"/>
    <cellStyle name="Standaard 4 3 4 4 7" xfId="21051" xr:uid="{52E39FC0-D119-4963-980E-54DE7B9019B8}"/>
    <cellStyle name="Standaard 4 3 4 5" xfId="1110" xr:uid="{78E51AAC-1EEE-4343-9021-1A9141AFA6F2}"/>
    <cellStyle name="Standaard 4 3 4 5 2" xfId="3655" xr:uid="{6E5937BA-AFB7-4D40-967B-2A88B1C3D77D}"/>
    <cellStyle name="Standaard 4 3 4 5 2 2" xfId="9233" xr:uid="{5AFB5329-BF6E-45D4-BA83-C4714D2D309B}"/>
    <cellStyle name="Standaard 4 3 4 5 2 2 2" xfId="19422" xr:uid="{AF22F800-CB77-4CD0-BDB8-0786463485DA}"/>
    <cellStyle name="Standaard 4 3 4 5 2 2 2 2" xfId="39791" xr:uid="{6872F766-4C7C-47C1-84B1-9EF6235F2F75}"/>
    <cellStyle name="Standaard 4 3 4 5 2 2 3" xfId="29607" xr:uid="{436F0314-1164-4578-B624-25B147F419DF}"/>
    <cellStyle name="Standaard 4 3 4 5 2 3" xfId="13833" xr:uid="{E7EF25DD-A724-46B7-80D5-8B4BAF7099A3}"/>
    <cellStyle name="Standaard 4 3 4 5 2 3 2" xfId="34202" xr:uid="{09715450-8398-4AAE-A4AD-F04E3BE3B8F7}"/>
    <cellStyle name="Standaard 4 3 4 5 2 4" xfId="24018" xr:uid="{6FF0F2C0-5FB9-4786-9E38-060D592FD881}"/>
    <cellStyle name="Standaard 4 3 4 5 3" xfId="9232" xr:uid="{38F0B1DD-B17C-465A-821D-5E38AB473EA5}"/>
    <cellStyle name="Standaard 4 3 4 5 3 2" xfId="19421" xr:uid="{E425C463-8C22-4D82-B17C-5C41A622EBE3}"/>
    <cellStyle name="Standaard 4 3 4 5 3 2 2" xfId="39790" xr:uid="{05EA7E2C-0283-4936-B0F9-C1A4A21E97C4}"/>
    <cellStyle name="Standaard 4 3 4 5 3 3" xfId="29606" xr:uid="{CB027C3C-BD4C-44C3-A702-519325C43F52}"/>
    <cellStyle name="Standaard 4 3 4 5 4" xfId="11290" xr:uid="{F3628A4B-D7BF-4F48-BBD3-60BACF704982}"/>
    <cellStyle name="Standaard 4 3 4 5 4 2" xfId="31659" xr:uid="{86C30B19-DA68-4B9C-92E6-91364A000AA6}"/>
    <cellStyle name="Standaard 4 3 4 5 5" xfId="21475" xr:uid="{403A7EB1-FBE0-4918-A88C-4776FF12B62C}"/>
    <cellStyle name="Standaard 4 3 4 6" xfId="1957" xr:uid="{DC379C3A-B3C5-459E-B7B0-280612953096}"/>
    <cellStyle name="Standaard 4 3 4 6 2" xfId="4502" xr:uid="{501623E5-DDC8-4070-9E5D-6E32E9908328}"/>
    <cellStyle name="Standaard 4 3 4 6 2 2" xfId="9235" xr:uid="{E5FCF41D-3B39-434D-8C85-B4499638B81E}"/>
    <cellStyle name="Standaard 4 3 4 6 2 2 2" xfId="19424" xr:uid="{A54EE92E-C664-4469-BA98-16D24CDB2358}"/>
    <cellStyle name="Standaard 4 3 4 6 2 2 2 2" xfId="39793" xr:uid="{87EEE613-5C66-4CCD-9954-BF3B37922362}"/>
    <cellStyle name="Standaard 4 3 4 6 2 2 3" xfId="29609" xr:uid="{AA4837A0-BDF7-4F1D-AC80-8855CF52E053}"/>
    <cellStyle name="Standaard 4 3 4 6 2 3" xfId="14680" xr:uid="{775175AA-3547-4FA0-B6C0-1F5E559F7688}"/>
    <cellStyle name="Standaard 4 3 4 6 2 3 2" xfId="35049" xr:uid="{46702F2D-E52F-443C-A914-E056BF8AB388}"/>
    <cellStyle name="Standaard 4 3 4 6 2 4" xfId="24865" xr:uid="{33BF6C7D-7D38-48B4-AC38-08E9DB5E768D}"/>
    <cellStyle name="Standaard 4 3 4 6 3" xfId="9234" xr:uid="{4D5217DE-30B2-4B0E-97AB-2B0849335D8C}"/>
    <cellStyle name="Standaard 4 3 4 6 3 2" xfId="19423" xr:uid="{FC702626-EECC-4CE1-8E1E-C7028021C625}"/>
    <cellStyle name="Standaard 4 3 4 6 3 2 2" xfId="39792" xr:uid="{A666384C-541D-4C7E-B4AA-11ACDC4D827C}"/>
    <cellStyle name="Standaard 4 3 4 6 3 3" xfId="29608" xr:uid="{29703252-9D59-48D3-B5D9-BCD3485ADF81}"/>
    <cellStyle name="Standaard 4 3 4 6 4" xfId="12137" xr:uid="{B6D58CEC-7E1C-4C9C-80FC-0D8442E242F9}"/>
    <cellStyle name="Standaard 4 3 4 6 4 2" xfId="32506" xr:uid="{E65F237E-DBF2-49CE-ABDE-B8F793CA00E3}"/>
    <cellStyle name="Standaard 4 3 4 6 5" xfId="22322" xr:uid="{DCC3D943-3FA6-4914-AE36-B61533110B0F}"/>
    <cellStyle name="Standaard 4 3 4 7" xfId="2807" xr:uid="{8DF395B7-391E-432A-B894-B58A5560E296}"/>
    <cellStyle name="Standaard 4 3 4 7 2" xfId="9236" xr:uid="{392C7AAD-6D12-4DF6-B721-E7FDBE4594AD}"/>
    <cellStyle name="Standaard 4 3 4 7 2 2" xfId="19425" xr:uid="{8A5B0A02-4874-4E4E-BF12-A5033DE87E34}"/>
    <cellStyle name="Standaard 4 3 4 7 2 2 2" xfId="39794" xr:uid="{82886DBC-F276-4A52-A7B6-5308A4920DB2}"/>
    <cellStyle name="Standaard 4 3 4 7 2 3" xfId="29610" xr:uid="{C35643CC-9F2F-4B99-BB17-2EB8CF53C4AE}"/>
    <cellStyle name="Standaard 4 3 4 7 3" xfId="12985" xr:uid="{B10C754E-0974-47AE-9CC1-3035CBCFDE15}"/>
    <cellStyle name="Standaard 4 3 4 7 3 2" xfId="33354" xr:uid="{2D27B513-A5FA-4454-A8B8-4A6F4BF94532}"/>
    <cellStyle name="Standaard 4 3 4 7 4" xfId="23170" xr:uid="{43DE2DD2-EFE5-4A60-90BA-88AE5CC3A33E}"/>
    <cellStyle name="Standaard 4 3 4 8" xfId="9201" xr:uid="{610E3F70-7346-40AF-B14C-158637DE4992}"/>
    <cellStyle name="Standaard 4 3 4 8 2" xfId="19390" xr:uid="{28DFD4D9-C023-48AD-9C60-412AD39FE893}"/>
    <cellStyle name="Standaard 4 3 4 8 2 2" xfId="39759" xr:uid="{F20B5B28-1E19-4BF8-8017-92BBC2A8E67D}"/>
    <cellStyle name="Standaard 4 3 4 8 3" xfId="29575" xr:uid="{7D3ED577-E82C-425F-9FC2-F38B4DF1871F}"/>
    <cellStyle name="Standaard 4 3 4 9" xfId="10442" xr:uid="{F7E4DDB5-1938-4F98-AA0A-51F40F6198BA}"/>
    <cellStyle name="Standaard 4 3 4 9 2" xfId="30811" xr:uid="{D9B2F07A-A531-4C5D-9A7D-49810D1CC73F}"/>
    <cellStyle name="Standaard 4 3 5" xfId="194" xr:uid="{6EA1F497-460D-43B2-8F87-C03BA773CF65}"/>
    <cellStyle name="Standaard 4 3 5 2" xfId="752" xr:uid="{0EB99D83-CD9C-4F43-8E79-A390A3DA2494}"/>
    <cellStyle name="Standaard 4 3 5 2 2" xfId="1602" xr:uid="{2799143A-FE85-4550-BE77-0BC10B469DFF}"/>
    <cellStyle name="Standaard 4 3 5 2 2 2" xfId="4147" xr:uid="{1DDACD23-BE7B-4C9C-9FDF-9B878B09595A}"/>
    <cellStyle name="Standaard 4 3 5 2 2 2 2" xfId="9240" xr:uid="{1DF0E742-94F4-4F83-9090-8A453F88B7CF}"/>
    <cellStyle name="Standaard 4 3 5 2 2 2 2 2" xfId="19429" xr:uid="{C86A38AB-8444-4C6D-9E0E-0C96B8F0DA61}"/>
    <cellStyle name="Standaard 4 3 5 2 2 2 2 2 2" xfId="39798" xr:uid="{1D487DA4-1C3A-48ED-B5F0-2630520D0E2A}"/>
    <cellStyle name="Standaard 4 3 5 2 2 2 2 3" xfId="29614" xr:uid="{BFA6C077-71D8-4978-8CC7-39F5E1F96011}"/>
    <cellStyle name="Standaard 4 3 5 2 2 2 3" xfId="14325" xr:uid="{4678051C-8849-41B4-B6C9-DB965BF9B8C0}"/>
    <cellStyle name="Standaard 4 3 5 2 2 2 3 2" xfId="34694" xr:uid="{BC6078EF-5916-4A1D-9E47-2EA97A5AF6D0}"/>
    <cellStyle name="Standaard 4 3 5 2 2 2 4" xfId="24510" xr:uid="{30C25806-A414-40EC-B713-7ECA0925552A}"/>
    <cellStyle name="Standaard 4 3 5 2 2 3" xfId="9239" xr:uid="{2E75C765-A036-421E-B957-C3F3661E01AA}"/>
    <cellStyle name="Standaard 4 3 5 2 2 3 2" xfId="19428" xr:uid="{9ADCB506-B670-485A-9C83-E533935EE83E}"/>
    <cellStyle name="Standaard 4 3 5 2 2 3 2 2" xfId="39797" xr:uid="{1281775B-0402-4C85-B367-5BF6DA322310}"/>
    <cellStyle name="Standaard 4 3 5 2 2 3 3" xfId="29613" xr:uid="{6C9440C9-DC57-4A36-919F-EFF54DEB8226}"/>
    <cellStyle name="Standaard 4 3 5 2 2 4" xfId="11782" xr:uid="{BA872E62-22F7-448B-95F5-8CC23902F261}"/>
    <cellStyle name="Standaard 4 3 5 2 2 4 2" xfId="32151" xr:uid="{23E8BF05-2CBB-462D-BFA6-78D380069110}"/>
    <cellStyle name="Standaard 4 3 5 2 2 5" xfId="21967" xr:uid="{383C5920-78DE-4ABD-9E5C-11A48AC888BC}"/>
    <cellStyle name="Standaard 4 3 5 2 3" xfId="2449" xr:uid="{68AB8AE5-743A-4D33-966C-D3F4F5997EDA}"/>
    <cellStyle name="Standaard 4 3 5 2 3 2" xfId="4994" xr:uid="{64B8533A-FC11-414B-AC1B-1A414A73357F}"/>
    <cellStyle name="Standaard 4 3 5 2 3 2 2" xfId="9242" xr:uid="{4496E27A-1BB8-4B59-B8F8-90827178F3C6}"/>
    <cellStyle name="Standaard 4 3 5 2 3 2 2 2" xfId="19431" xr:uid="{B8DBBB48-52CC-47CA-99C1-27F7F7103EC2}"/>
    <cellStyle name="Standaard 4 3 5 2 3 2 2 2 2" xfId="39800" xr:uid="{B11A3EB5-7372-49D4-8FD9-F0FE42AE4E83}"/>
    <cellStyle name="Standaard 4 3 5 2 3 2 2 3" xfId="29616" xr:uid="{57AE2772-DC5B-4852-B3E1-A79C86BADB2F}"/>
    <cellStyle name="Standaard 4 3 5 2 3 2 3" xfId="15172" xr:uid="{D5019BB6-EED0-49B8-9D74-7F2C887D68BD}"/>
    <cellStyle name="Standaard 4 3 5 2 3 2 3 2" xfId="35541" xr:uid="{3CBED3DA-C1C9-4981-AF02-A0106BB6246C}"/>
    <cellStyle name="Standaard 4 3 5 2 3 2 4" xfId="25357" xr:uid="{497B0265-DEFA-468A-92BF-BADB1ECF8EB9}"/>
    <cellStyle name="Standaard 4 3 5 2 3 3" xfId="9241" xr:uid="{65D63AC7-3392-4800-9029-BFE122A8015C}"/>
    <cellStyle name="Standaard 4 3 5 2 3 3 2" xfId="19430" xr:uid="{A4029BA7-FBA1-490B-8FFB-463841BDB397}"/>
    <cellStyle name="Standaard 4 3 5 2 3 3 2 2" xfId="39799" xr:uid="{AA3C6C4F-7003-4919-BD4A-6EC0267148F2}"/>
    <cellStyle name="Standaard 4 3 5 2 3 3 3" xfId="29615" xr:uid="{D0103629-FC97-4086-8481-BE96E28EDCA4}"/>
    <cellStyle name="Standaard 4 3 5 2 3 4" xfId="12629" xr:uid="{D3F9F52E-07FF-4D4B-952D-2064B02533B1}"/>
    <cellStyle name="Standaard 4 3 5 2 3 4 2" xfId="32998" xr:uid="{C8FEEB91-CC0F-4ED7-B214-F36EC9B4311D}"/>
    <cellStyle name="Standaard 4 3 5 2 3 5" xfId="22814" xr:uid="{355EFEF8-FBBB-4DF8-9760-9DE559B01477}"/>
    <cellStyle name="Standaard 4 3 5 2 4" xfId="3299" xr:uid="{32518981-1461-41A7-91CA-D2967E0CF1C6}"/>
    <cellStyle name="Standaard 4 3 5 2 4 2" xfId="9243" xr:uid="{89583CA0-53D6-462F-922F-07F241DF9571}"/>
    <cellStyle name="Standaard 4 3 5 2 4 2 2" xfId="19432" xr:uid="{2C02C7B9-E719-4632-9CC4-318717702F14}"/>
    <cellStyle name="Standaard 4 3 5 2 4 2 2 2" xfId="39801" xr:uid="{C4AF1D86-7DD2-4910-89A7-CA9F2A91407A}"/>
    <cellStyle name="Standaard 4 3 5 2 4 2 3" xfId="29617" xr:uid="{0D425590-C66D-4382-BAC3-52B93539232A}"/>
    <cellStyle name="Standaard 4 3 5 2 4 3" xfId="13477" xr:uid="{CD352C06-6DF4-4404-9296-56AF80595BA8}"/>
    <cellStyle name="Standaard 4 3 5 2 4 3 2" xfId="33846" xr:uid="{B918007C-D7CB-4AFD-8B5B-4EDF582F547D}"/>
    <cellStyle name="Standaard 4 3 5 2 4 4" xfId="23662" xr:uid="{A9169190-FA3E-41F6-ADA9-525C9305D06A}"/>
    <cellStyle name="Standaard 4 3 5 2 5" xfId="9238" xr:uid="{5712C00E-2BF5-462B-9200-54FD732E49AD}"/>
    <cellStyle name="Standaard 4 3 5 2 5 2" xfId="19427" xr:uid="{9BA1EB83-6398-4426-9FA2-4D4B2225EAC6}"/>
    <cellStyle name="Standaard 4 3 5 2 5 2 2" xfId="39796" xr:uid="{6253ACF9-3B2D-4222-B5CA-B5AADFCBFC9E}"/>
    <cellStyle name="Standaard 4 3 5 2 5 3" xfId="29612" xr:uid="{D16B2A7F-4B1C-4177-AEBC-DD74C36ADDA0}"/>
    <cellStyle name="Standaard 4 3 5 2 6" xfId="10934" xr:uid="{F0E6A2FE-A124-4EEE-8399-FD97872229F6}"/>
    <cellStyle name="Standaard 4 3 5 2 6 2" xfId="31303" xr:uid="{892459CF-8505-44D0-889E-FC697C3B63DD}"/>
    <cellStyle name="Standaard 4 3 5 2 7" xfId="21119" xr:uid="{FDC5E14D-13CE-4E17-98FD-7F5C0DD65BD0}"/>
    <cellStyle name="Standaard 4 3 5 3" xfId="1178" xr:uid="{FC925B21-8385-4405-9F3D-5EC9573D5256}"/>
    <cellStyle name="Standaard 4 3 5 3 2" xfId="3723" xr:uid="{1E47E962-D864-432E-8080-9E1206D1F0B8}"/>
    <cellStyle name="Standaard 4 3 5 3 2 2" xfId="9245" xr:uid="{2E93CDC1-82AA-4A2E-B36D-43FA6031FA21}"/>
    <cellStyle name="Standaard 4 3 5 3 2 2 2" xfId="19434" xr:uid="{724CC29C-B418-4308-B4EA-5884DE80D539}"/>
    <cellStyle name="Standaard 4 3 5 3 2 2 2 2" xfId="39803" xr:uid="{D64EA771-9C11-4BF6-B469-FA7F91E7806E}"/>
    <cellStyle name="Standaard 4 3 5 3 2 2 3" xfId="29619" xr:uid="{BA24728E-B22C-4985-BB31-E96961898AC4}"/>
    <cellStyle name="Standaard 4 3 5 3 2 3" xfId="13901" xr:uid="{E0FA726F-6310-4554-9E54-E414DD27A292}"/>
    <cellStyle name="Standaard 4 3 5 3 2 3 2" xfId="34270" xr:uid="{8870BD6F-6F30-440B-AAFA-40B7ACDC3DA2}"/>
    <cellStyle name="Standaard 4 3 5 3 2 4" xfId="24086" xr:uid="{83E1BE06-8FC6-4637-9A79-B638ED93E1A9}"/>
    <cellStyle name="Standaard 4 3 5 3 3" xfId="9244" xr:uid="{2D583651-E192-483E-9D7B-17886FBDC18F}"/>
    <cellStyle name="Standaard 4 3 5 3 3 2" xfId="19433" xr:uid="{6A049FA3-E394-4E5A-8FEF-BC4778539172}"/>
    <cellStyle name="Standaard 4 3 5 3 3 2 2" xfId="39802" xr:uid="{E02E598C-7BBC-4662-B0D7-CC6BF17F60D8}"/>
    <cellStyle name="Standaard 4 3 5 3 3 3" xfId="29618" xr:uid="{8B284D13-0E53-45AD-8D1F-4254EAF240A9}"/>
    <cellStyle name="Standaard 4 3 5 3 4" xfId="11358" xr:uid="{FF59DE4E-8BA0-41F1-9FE5-2532ED239174}"/>
    <cellStyle name="Standaard 4 3 5 3 4 2" xfId="31727" xr:uid="{04A57DFB-880E-4E43-BA66-9275AAF606DE}"/>
    <cellStyle name="Standaard 4 3 5 3 5" xfId="21543" xr:uid="{D0D5F0E1-2E6A-4C42-AED4-D17FEE741540}"/>
    <cellStyle name="Standaard 4 3 5 4" xfId="2025" xr:uid="{B73F1FE7-3BBA-4B14-9BB6-5F11662E2909}"/>
    <cellStyle name="Standaard 4 3 5 4 2" xfId="4570" xr:uid="{E280DE80-B0C9-4859-9E13-3F3DC4CD26F5}"/>
    <cellStyle name="Standaard 4 3 5 4 2 2" xfId="9247" xr:uid="{5A225D3F-32B0-4328-A298-CD23BE386002}"/>
    <cellStyle name="Standaard 4 3 5 4 2 2 2" xfId="19436" xr:uid="{29693670-B12E-42F4-AC38-1D6F79AFA837}"/>
    <cellStyle name="Standaard 4 3 5 4 2 2 2 2" xfId="39805" xr:uid="{44FB4D3B-0A6D-46B1-892B-BD6463B25F27}"/>
    <cellStyle name="Standaard 4 3 5 4 2 2 3" xfId="29621" xr:uid="{9F17F9B4-DD89-4387-AB3F-7C7EF10EEB5D}"/>
    <cellStyle name="Standaard 4 3 5 4 2 3" xfId="14748" xr:uid="{54C5DE0A-0644-47D1-AE58-6558D96FC08D}"/>
    <cellStyle name="Standaard 4 3 5 4 2 3 2" xfId="35117" xr:uid="{D26E37EC-7C76-4859-816A-669BE17CCDB4}"/>
    <cellStyle name="Standaard 4 3 5 4 2 4" xfId="24933" xr:uid="{D1DA558E-9586-41DF-88B7-C32CD4C0A938}"/>
    <cellStyle name="Standaard 4 3 5 4 3" xfId="9246" xr:uid="{B9095544-AA69-4459-8D7E-5C227A2AB0EF}"/>
    <cellStyle name="Standaard 4 3 5 4 3 2" xfId="19435" xr:uid="{CC21BA6D-4BD0-46D0-9D7E-F4A66746FFCE}"/>
    <cellStyle name="Standaard 4 3 5 4 3 2 2" xfId="39804" xr:uid="{AEC6BAE9-017C-43C6-84EF-F6D409EB1513}"/>
    <cellStyle name="Standaard 4 3 5 4 3 3" xfId="29620" xr:uid="{CDF0800F-4C1E-4496-B9BA-8D4EEF4E8CAD}"/>
    <cellStyle name="Standaard 4 3 5 4 4" xfId="12205" xr:uid="{681DEBCB-6CCE-4AF4-9E6A-883067A38E72}"/>
    <cellStyle name="Standaard 4 3 5 4 4 2" xfId="32574" xr:uid="{C94F2725-8D03-479A-A6E4-CE9925A92843}"/>
    <cellStyle name="Standaard 4 3 5 4 5" xfId="22390" xr:uid="{8483D199-271B-4C2C-B71D-3FA8F959B998}"/>
    <cellStyle name="Standaard 4 3 5 5" xfId="2875" xr:uid="{54D8C814-8B18-4B9C-9961-466FF22B340C}"/>
    <cellStyle name="Standaard 4 3 5 5 2" xfId="9248" xr:uid="{6D55BF69-4342-4C4D-AFE0-0750C6CE09FA}"/>
    <cellStyle name="Standaard 4 3 5 5 2 2" xfId="19437" xr:uid="{6929647C-D6E0-4E93-9ADD-70A95CE8ED96}"/>
    <cellStyle name="Standaard 4 3 5 5 2 2 2" xfId="39806" xr:uid="{DB65DC8B-CDC8-4EB8-A88C-915CD43E0BE1}"/>
    <cellStyle name="Standaard 4 3 5 5 2 3" xfId="29622" xr:uid="{E600D8B6-D751-4509-9D75-1F6C67D99423}"/>
    <cellStyle name="Standaard 4 3 5 5 3" xfId="13053" xr:uid="{78FE446D-57FA-48B2-A8E3-F36ADCF32357}"/>
    <cellStyle name="Standaard 4 3 5 5 3 2" xfId="33422" xr:uid="{9F5944DB-95C5-4FE7-A035-8399B25A5FEE}"/>
    <cellStyle name="Standaard 4 3 5 5 4" xfId="23238" xr:uid="{F091356E-DE29-42AF-9803-2DF9913B10F7}"/>
    <cellStyle name="Standaard 4 3 5 6" xfId="9237" xr:uid="{1D4E8B4B-DACB-46FC-833B-4A3761A36771}"/>
    <cellStyle name="Standaard 4 3 5 6 2" xfId="19426" xr:uid="{8BA9F20F-A7FA-4692-8CB3-30F708E213E2}"/>
    <cellStyle name="Standaard 4 3 5 6 2 2" xfId="39795" xr:uid="{C24BEC2A-338F-41DA-BA93-33C53080B048}"/>
    <cellStyle name="Standaard 4 3 5 6 3" xfId="29611" xr:uid="{731545B1-3B23-47D3-A0D8-DFE7677678C1}"/>
    <cellStyle name="Standaard 4 3 5 7" xfId="10510" xr:uid="{65909387-FDFC-4B72-867C-5F2EF0270157}"/>
    <cellStyle name="Standaard 4 3 5 7 2" xfId="30879" xr:uid="{F17513F8-76BA-4664-B8AB-FAA8DEF8E882}"/>
    <cellStyle name="Standaard 4 3 5 8" xfId="20695" xr:uid="{FAA81A7A-F5D7-4F4B-A899-968D1569F76E}"/>
    <cellStyle name="Standaard 4 3 6" xfId="485" xr:uid="{F3CD1542-9544-4AE6-9B2B-680947EE161A}"/>
    <cellStyle name="Standaard 4 3 6 2" xfId="942" xr:uid="{501C3CCD-EE13-4660-BA3E-2A3A5C97C584}"/>
    <cellStyle name="Standaard 4 3 6 2 2" xfId="1792" xr:uid="{449160BE-D6DD-4D2F-89DD-9AADFA0200D9}"/>
    <cellStyle name="Standaard 4 3 6 2 2 2" xfId="4337" xr:uid="{ABD6EE91-6386-427D-B8DA-75DC24E3F522}"/>
    <cellStyle name="Standaard 4 3 6 2 2 2 2" xfId="9252" xr:uid="{B5EF842F-D25F-4FC1-9DB6-02BB0DF27164}"/>
    <cellStyle name="Standaard 4 3 6 2 2 2 2 2" xfId="19441" xr:uid="{3C5A0A89-B6C1-41A3-A7BF-E93C5A4698C9}"/>
    <cellStyle name="Standaard 4 3 6 2 2 2 2 2 2" xfId="39810" xr:uid="{44C4C098-B25B-4740-B0D4-501F528FAE55}"/>
    <cellStyle name="Standaard 4 3 6 2 2 2 2 3" xfId="29626" xr:uid="{D8C8A135-CE33-4141-83EB-1E0B5E7A7413}"/>
    <cellStyle name="Standaard 4 3 6 2 2 2 3" xfId="14515" xr:uid="{F4702F19-08B4-49C7-BD40-9773B2A1280B}"/>
    <cellStyle name="Standaard 4 3 6 2 2 2 3 2" xfId="34884" xr:uid="{6F43772E-B05F-4058-B1CE-8719F3D7A61A}"/>
    <cellStyle name="Standaard 4 3 6 2 2 2 4" xfId="24700" xr:uid="{DFE7EE4F-DAF0-44D8-B8A2-43C78E6E3B1A}"/>
    <cellStyle name="Standaard 4 3 6 2 2 3" xfId="9251" xr:uid="{B2C97851-1778-4E72-AC46-3B1611240223}"/>
    <cellStyle name="Standaard 4 3 6 2 2 3 2" xfId="19440" xr:uid="{1CADE025-F93E-437D-A225-DE440B304DAE}"/>
    <cellStyle name="Standaard 4 3 6 2 2 3 2 2" xfId="39809" xr:uid="{61DB727F-C1B3-4B9D-98C0-77A92B8D0CAB}"/>
    <cellStyle name="Standaard 4 3 6 2 2 3 3" xfId="29625" xr:uid="{3F6DBBF6-CEA1-4EC4-A1AE-ED2D93B80D98}"/>
    <cellStyle name="Standaard 4 3 6 2 2 4" xfId="11972" xr:uid="{4DAFA7C7-8699-41A6-8B5A-569BF2DAD8FA}"/>
    <cellStyle name="Standaard 4 3 6 2 2 4 2" xfId="32341" xr:uid="{1D9A06A6-6FF8-471C-9265-65D57C77D935}"/>
    <cellStyle name="Standaard 4 3 6 2 2 5" xfId="22157" xr:uid="{72AC2F60-B906-4AD8-9E95-46316DF15296}"/>
    <cellStyle name="Standaard 4 3 6 2 3" xfId="2639" xr:uid="{CCAB9048-DC96-4183-B25E-9DC0F1B302FA}"/>
    <cellStyle name="Standaard 4 3 6 2 3 2" xfId="5184" xr:uid="{40223BBB-B731-419B-9F79-AB2DC45BCE1F}"/>
    <cellStyle name="Standaard 4 3 6 2 3 2 2" xfId="9254" xr:uid="{F047F8B6-F20C-4607-8FC1-8DB4AE151ED0}"/>
    <cellStyle name="Standaard 4 3 6 2 3 2 2 2" xfId="19443" xr:uid="{F785C124-6715-41BB-B7FB-97BBA4B66707}"/>
    <cellStyle name="Standaard 4 3 6 2 3 2 2 2 2" xfId="39812" xr:uid="{BD07B3DD-A685-41E4-A0FB-E30F03FD4DED}"/>
    <cellStyle name="Standaard 4 3 6 2 3 2 2 3" xfId="29628" xr:uid="{E61A34D8-546B-4962-B8CA-B31AFD0D0549}"/>
    <cellStyle name="Standaard 4 3 6 2 3 2 3" xfId="15362" xr:uid="{BCD66848-0C0B-41A8-B7BA-94C7277FEE0A}"/>
    <cellStyle name="Standaard 4 3 6 2 3 2 3 2" xfId="35731" xr:uid="{F74C4358-07C7-49A0-A7BD-FBE651C21397}"/>
    <cellStyle name="Standaard 4 3 6 2 3 2 4" xfId="25547" xr:uid="{8EC71ED6-BDDE-4BA0-8072-CE7FB7272E7B}"/>
    <cellStyle name="Standaard 4 3 6 2 3 3" xfId="9253" xr:uid="{E43CE99D-0B55-4594-ACB4-59C3B4AE5FFA}"/>
    <cellStyle name="Standaard 4 3 6 2 3 3 2" xfId="19442" xr:uid="{033B2DE8-863B-4143-8529-52FDD6D17AB3}"/>
    <cellStyle name="Standaard 4 3 6 2 3 3 2 2" xfId="39811" xr:uid="{66A14902-507C-4621-8B6C-60024CDC7329}"/>
    <cellStyle name="Standaard 4 3 6 2 3 3 3" xfId="29627" xr:uid="{1780E1BD-BE24-4EC3-A40D-EA8FD29DB276}"/>
    <cellStyle name="Standaard 4 3 6 2 3 4" xfId="12819" xr:uid="{71F58B99-467B-41FA-98EF-F9475EDD24A7}"/>
    <cellStyle name="Standaard 4 3 6 2 3 4 2" xfId="33188" xr:uid="{BCFED502-8E74-4C44-82A7-07A2BF96DE86}"/>
    <cellStyle name="Standaard 4 3 6 2 3 5" xfId="23004" xr:uid="{C46326EB-2565-4568-B6EA-671F0A71F8D0}"/>
    <cellStyle name="Standaard 4 3 6 2 4" xfId="3489" xr:uid="{78EE0050-B8D2-4353-A500-692208402532}"/>
    <cellStyle name="Standaard 4 3 6 2 4 2" xfId="9255" xr:uid="{AC416C11-3D6C-4457-A696-C09C81F6FCD5}"/>
    <cellStyle name="Standaard 4 3 6 2 4 2 2" xfId="19444" xr:uid="{F71EFFF1-28AE-4E2F-BF48-2BEE0D45C1B3}"/>
    <cellStyle name="Standaard 4 3 6 2 4 2 2 2" xfId="39813" xr:uid="{5DC55814-D982-4F14-8F6C-DEB72D2A675B}"/>
    <cellStyle name="Standaard 4 3 6 2 4 2 3" xfId="29629" xr:uid="{F1F664AB-68B6-4DEB-B671-939B4DB03D60}"/>
    <cellStyle name="Standaard 4 3 6 2 4 3" xfId="13667" xr:uid="{26A7D669-68F2-421A-AD90-7906CA8EFDD6}"/>
    <cellStyle name="Standaard 4 3 6 2 4 3 2" xfId="34036" xr:uid="{DD3B40AA-73F6-4F58-8225-4C691592FEB9}"/>
    <cellStyle name="Standaard 4 3 6 2 4 4" xfId="23852" xr:uid="{3E2B0FF5-9B00-48DC-8A2F-D650261AF5CD}"/>
    <cellStyle name="Standaard 4 3 6 2 5" xfId="9250" xr:uid="{4CD7927C-474C-4351-B9C0-5DC655DFA317}"/>
    <cellStyle name="Standaard 4 3 6 2 5 2" xfId="19439" xr:uid="{67953FDB-BE90-4424-BDB7-8CF02E7466A8}"/>
    <cellStyle name="Standaard 4 3 6 2 5 2 2" xfId="39808" xr:uid="{B20ED930-B97F-48B2-9053-C3251FD8AD76}"/>
    <cellStyle name="Standaard 4 3 6 2 5 3" xfId="29624" xr:uid="{27D79D77-6AF8-41D4-8E31-A1B8D2E84EA2}"/>
    <cellStyle name="Standaard 4 3 6 2 6" xfId="11124" xr:uid="{35F52571-9ACA-4F38-B21A-95C05ECDDF87}"/>
    <cellStyle name="Standaard 4 3 6 2 6 2" xfId="31493" xr:uid="{26D516FE-3D0F-4265-9211-553E2CCD2B8C}"/>
    <cellStyle name="Standaard 4 3 6 2 7" xfId="21309" xr:uid="{AC17F24C-C673-476E-B536-B50C2B878CFB}"/>
    <cellStyle name="Standaard 4 3 6 3" xfId="1368" xr:uid="{680CAD06-105C-4AC3-B0EF-AA54BE5737E7}"/>
    <cellStyle name="Standaard 4 3 6 3 2" xfId="3913" xr:uid="{F7F36BD3-0FB8-4A88-9462-CAA4819C563F}"/>
    <cellStyle name="Standaard 4 3 6 3 2 2" xfId="9257" xr:uid="{326D06AE-5817-4DB2-AAE2-1E2788D86C0D}"/>
    <cellStyle name="Standaard 4 3 6 3 2 2 2" xfId="19446" xr:uid="{494B2960-BE1B-4381-9AEC-BA4568DBFDE4}"/>
    <cellStyle name="Standaard 4 3 6 3 2 2 2 2" xfId="39815" xr:uid="{3CBF5E93-0638-41F6-859A-E8C1BC2B7701}"/>
    <cellStyle name="Standaard 4 3 6 3 2 2 3" xfId="29631" xr:uid="{D5FEDC27-2E0A-4686-A977-D0AC34AC6F14}"/>
    <cellStyle name="Standaard 4 3 6 3 2 3" xfId="14091" xr:uid="{A3B02566-FB76-4618-9F11-1DB6102EBB2E}"/>
    <cellStyle name="Standaard 4 3 6 3 2 3 2" xfId="34460" xr:uid="{788A99D7-0199-427A-B012-66DB10A7B6FA}"/>
    <cellStyle name="Standaard 4 3 6 3 2 4" xfId="24276" xr:uid="{A90034C4-9541-4B18-BA1D-4F4D046FCAB5}"/>
    <cellStyle name="Standaard 4 3 6 3 3" xfId="9256" xr:uid="{E88FC36A-9BDE-4C93-9B61-F23712579BBE}"/>
    <cellStyle name="Standaard 4 3 6 3 3 2" xfId="19445" xr:uid="{C150298D-22BB-4B02-893F-3E00713C243D}"/>
    <cellStyle name="Standaard 4 3 6 3 3 2 2" xfId="39814" xr:uid="{E421C2F5-790D-462B-9A86-D507587242A1}"/>
    <cellStyle name="Standaard 4 3 6 3 3 3" xfId="29630" xr:uid="{8A7EA632-7E23-465D-923E-60A364ADC743}"/>
    <cellStyle name="Standaard 4 3 6 3 4" xfId="11548" xr:uid="{0523D4AC-94F9-4516-AF68-30FAAACAD2F3}"/>
    <cellStyle name="Standaard 4 3 6 3 4 2" xfId="31917" xr:uid="{E03AB067-4182-4054-BAB3-AFB3C2AC202F}"/>
    <cellStyle name="Standaard 4 3 6 3 5" xfId="21733" xr:uid="{B54AE3BC-2188-4E72-B103-1E702DCB4265}"/>
    <cellStyle name="Standaard 4 3 6 4" xfId="2215" xr:uid="{7C191A75-3C96-44B1-8E35-944EB3CD1300}"/>
    <cellStyle name="Standaard 4 3 6 4 2" xfId="4760" xr:uid="{3A36E994-0C74-4586-BD75-E82D2434672B}"/>
    <cellStyle name="Standaard 4 3 6 4 2 2" xfId="9259" xr:uid="{F90B40B8-ED2C-47DE-8185-BDE455217CD6}"/>
    <cellStyle name="Standaard 4 3 6 4 2 2 2" xfId="19448" xr:uid="{88AB69E3-CC56-49F6-AE7B-CC95E63ABE19}"/>
    <cellStyle name="Standaard 4 3 6 4 2 2 2 2" xfId="39817" xr:uid="{71737812-4345-4409-8C0A-3ABF793A607F}"/>
    <cellStyle name="Standaard 4 3 6 4 2 2 3" xfId="29633" xr:uid="{6939AAEC-26D3-4107-A528-3B25AAF48614}"/>
    <cellStyle name="Standaard 4 3 6 4 2 3" xfId="14938" xr:uid="{0E0C7D80-1AC8-4BDF-97ED-94266DDF8DCA}"/>
    <cellStyle name="Standaard 4 3 6 4 2 3 2" xfId="35307" xr:uid="{CC7724E2-5229-4FC5-8F88-93F9D22EFFC0}"/>
    <cellStyle name="Standaard 4 3 6 4 2 4" xfId="25123" xr:uid="{028668D5-C489-4D55-A66C-628B32921AB1}"/>
    <cellStyle name="Standaard 4 3 6 4 3" xfId="9258" xr:uid="{2FDF2943-0F9D-488B-8D54-29F1E68106A3}"/>
    <cellStyle name="Standaard 4 3 6 4 3 2" xfId="19447" xr:uid="{9F1A8D17-13A4-4B0C-9392-A35A0253F5FB}"/>
    <cellStyle name="Standaard 4 3 6 4 3 2 2" xfId="39816" xr:uid="{8C679BC7-B6E9-449F-BFF8-1E61FC952658}"/>
    <cellStyle name="Standaard 4 3 6 4 3 3" xfId="29632" xr:uid="{0C81FE89-2899-4D37-8638-3C01C83C7EB5}"/>
    <cellStyle name="Standaard 4 3 6 4 4" xfId="12395" xr:uid="{EE9FE28D-B3FA-4C82-8FFD-B82EFF1A4963}"/>
    <cellStyle name="Standaard 4 3 6 4 4 2" xfId="32764" xr:uid="{402C6332-AEDC-4EC5-A46F-169E6A34B247}"/>
    <cellStyle name="Standaard 4 3 6 4 5" xfId="22580" xr:uid="{AA01806E-9D90-421E-9360-A0B5251F25B4}"/>
    <cellStyle name="Standaard 4 3 6 5" xfId="3065" xr:uid="{1530AF9F-CD3B-4B08-8D8E-788B48327DCA}"/>
    <cellStyle name="Standaard 4 3 6 5 2" xfId="9260" xr:uid="{EDE7EBF9-AD2A-44F7-90B0-411F5CF6DA1C}"/>
    <cellStyle name="Standaard 4 3 6 5 2 2" xfId="19449" xr:uid="{F48C146C-B2B3-4B0F-A742-1F27892AA1A2}"/>
    <cellStyle name="Standaard 4 3 6 5 2 2 2" xfId="39818" xr:uid="{A4D41920-2454-42F7-BF4B-307DD34891C7}"/>
    <cellStyle name="Standaard 4 3 6 5 2 3" xfId="29634" xr:uid="{F84CC858-BA34-44AA-8539-067F1F92CDAD}"/>
    <cellStyle name="Standaard 4 3 6 5 3" xfId="13243" xr:uid="{BED4B815-FCA3-4F48-B1EC-B51A400518A3}"/>
    <cellStyle name="Standaard 4 3 6 5 3 2" xfId="33612" xr:uid="{DC3F3207-B8DA-4183-B34E-7DB0619CF1DF}"/>
    <cellStyle name="Standaard 4 3 6 5 4" xfId="23428" xr:uid="{FD62B249-EB49-415E-A492-C6E35B5A278F}"/>
    <cellStyle name="Standaard 4 3 6 6" xfId="9249" xr:uid="{3465C1F0-0501-45C3-84F6-BF6662DCA1BD}"/>
    <cellStyle name="Standaard 4 3 6 6 2" xfId="19438" xr:uid="{1C5FEC05-0C3F-4AC0-89BA-23F480F4ED88}"/>
    <cellStyle name="Standaard 4 3 6 6 2 2" xfId="39807" xr:uid="{3B6B4129-DB7B-4719-ADB5-D46A3AA2A282}"/>
    <cellStyle name="Standaard 4 3 6 6 3" xfId="29623" xr:uid="{25D11441-7F6B-49A5-8602-53BDE8C7E945}"/>
    <cellStyle name="Standaard 4 3 6 7" xfId="10700" xr:uid="{7A3E6401-3091-43F9-A9A5-193398936369}"/>
    <cellStyle name="Standaard 4 3 6 7 2" xfId="31069" xr:uid="{643A9123-840F-4479-BD6F-3F3A805DEAF6}"/>
    <cellStyle name="Standaard 4 3 6 8" xfId="20885" xr:uid="{75D1F033-98A4-4305-BB70-932A3FE6322A}"/>
    <cellStyle name="Standaard 4 3 7" xfId="549" xr:uid="{437A6A51-B911-444F-BD81-2DD9D914CB8B}"/>
    <cellStyle name="Standaard 4 3 7 2" xfId="975" xr:uid="{A1958E29-9D34-4E6A-A027-504495D7E93E}"/>
    <cellStyle name="Standaard 4 3 7 2 2" xfId="1825" xr:uid="{1E808BE6-B22C-489D-BA64-647958141D04}"/>
    <cellStyle name="Standaard 4 3 7 2 2 2" xfId="4370" xr:uid="{7A9EF4DA-A2CA-48A4-AB1E-6B9EA3932A2A}"/>
    <cellStyle name="Standaard 4 3 7 2 2 2 2" xfId="9264" xr:uid="{02FCEE52-74A2-464C-92FB-39C7338C6715}"/>
    <cellStyle name="Standaard 4 3 7 2 2 2 2 2" xfId="19453" xr:uid="{23C517E7-CBF3-48C4-BE4F-1914A6E9349F}"/>
    <cellStyle name="Standaard 4 3 7 2 2 2 2 2 2" xfId="39822" xr:uid="{F41398E2-14F2-4172-98B0-023D5D0B2F69}"/>
    <cellStyle name="Standaard 4 3 7 2 2 2 2 3" xfId="29638" xr:uid="{17C57913-B177-4C6E-BE2F-0889EFEDEF94}"/>
    <cellStyle name="Standaard 4 3 7 2 2 2 3" xfId="14548" xr:uid="{F1918D1D-EC8B-43F2-9A35-9C46EC71AE2B}"/>
    <cellStyle name="Standaard 4 3 7 2 2 2 3 2" xfId="34917" xr:uid="{0C54D5FE-D43E-489C-9486-7826740D7C82}"/>
    <cellStyle name="Standaard 4 3 7 2 2 2 4" xfId="24733" xr:uid="{1E8B4EE9-0DA3-428B-B01C-DAADBBD3408D}"/>
    <cellStyle name="Standaard 4 3 7 2 2 3" xfId="9263" xr:uid="{2F869415-53DA-4BEA-ADC1-1697B453FD69}"/>
    <cellStyle name="Standaard 4 3 7 2 2 3 2" xfId="19452" xr:uid="{F191C62E-87EA-4B56-A27E-FE8A0C355CE9}"/>
    <cellStyle name="Standaard 4 3 7 2 2 3 2 2" xfId="39821" xr:uid="{49E06A0C-98D2-4603-8D94-024D16A09CAF}"/>
    <cellStyle name="Standaard 4 3 7 2 2 3 3" xfId="29637" xr:uid="{4E2B927F-88A0-4C56-A248-DF38513B41EF}"/>
    <cellStyle name="Standaard 4 3 7 2 2 4" xfId="12005" xr:uid="{6AB8ABEB-08A8-4569-841A-66FF8813F32A}"/>
    <cellStyle name="Standaard 4 3 7 2 2 4 2" xfId="32374" xr:uid="{CBE993EA-7B29-493A-BE35-C12892C8D95A}"/>
    <cellStyle name="Standaard 4 3 7 2 2 5" xfId="22190" xr:uid="{01C16BFB-7723-4611-8629-1A562ACFA6DA}"/>
    <cellStyle name="Standaard 4 3 7 2 3" xfId="2672" xr:uid="{9540CFC9-5912-4D80-B3A8-7FC59944720A}"/>
    <cellStyle name="Standaard 4 3 7 2 3 2" xfId="5217" xr:uid="{4F4C68B6-3A6B-433E-B2FB-950B08057B66}"/>
    <cellStyle name="Standaard 4 3 7 2 3 2 2" xfId="9266" xr:uid="{4586A3B9-F6D2-40A6-B4C1-A1221C4345DD}"/>
    <cellStyle name="Standaard 4 3 7 2 3 2 2 2" xfId="19455" xr:uid="{10A65147-7E99-400B-B15D-3F2D4ACEDDCD}"/>
    <cellStyle name="Standaard 4 3 7 2 3 2 2 2 2" xfId="39824" xr:uid="{5EAAF06E-5FE3-4181-8DE4-E43E7182DA34}"/>
    <cellStyle name="Standaard 4 3 7 2 3 2 2 3" xfId="29640" xr:uid="{B5C488D5-BC4F-4DA8-AB4D-64AE43C40C6B}"/>
    <cellStyle name="Standaard 4 3 7 2 3 2 3" xfId="15395" xr:uid="{EA2010A9-0FCA-400B-A343-6234EDE25225}"/>
    <cellStyle name="Standaard 4 3 7 2 3 2 3 2" xfId="35764" xr:uid="{001A7917-14E8-4F08-8842-328BE09337D1}"/>
    <cellStyle name="Standaard 4 3 7 2 3 2 4" xfId="25580" xr:uid="{B1C4BE6A-1A6C-4793-8691-E104022F3078}"/>
    <cellStyle name="Standaard 4 3 7 2 3 3" xfId="9265" xr:uid="{7C0723F3-A662-4007-92C5-68D1F4106EE0}"/>
    <cellStyle name="Standaard 4 3 7 2 3 3 2" xfId="19454" xr:uid="{FE9104BC-A5B1-445D-A79A-A98B352958E2}"/>
    <cellStyle name="Standaard 4 3 7 2 3 3 2 2" xfId="39823" xr:uid="{8496E7E7-EEDF-4C05-8084-7A047DB9EA24}"/>
    <cellStyle name="Standaard 4 3 7 2 3 3 3" xfId="29639" xr:uid="{B1506B65-A31F-474B-9584-0042392A6E6E}"/>
    <cellStyle name="Standaard 4 3 7 2 3 4" xfId="12852" xr:uid="{1F5FD3A4-C694-4123-9829-2DC7E89193D7}"/>
    <cellStyle name="Standaard 4 3 7 2 3 4 2" xfId="33221" xr:uid="{203DDCD2-5849-4E98-8C45-E3A0D77510DF}"/>
    <cellStyle name="Standaard 4 3 7 2 3 5" xfId="23037" xr:uid="{3CA82C91-C9DD-406F-8C8E-28CD799A0881}"/>
    <cellStyle name="Standaard 4 3 7 2 4" xfId="3522" xr:uid="{3F5559B4-CD91-4A38-B747-0C249F53D673}"/>
    <cellStyle name="Standaard 4 3 7 2 4 2" xfId="9267" xr:uid="{80BD4262-3E45-4AC3-987F-0FF1F9756ABE}"/>
    <cellStyle name="Standaard 4 3 7 2 4 2 2" xfId="19456" xr:uid="{5BC464B6-71AD-4D24-BDCC-D7D1A8FF74C6}"/>
    <cellStyle name="Standaard 4 3 7 2 4 2 2 2" xfId="39825" xr:uid="{99C053EF-6844-4067-8F46-EC28B21629A6}"/>
    <cellStyle name="Standaard 4 3 7 2 4 2 3" xfId="29641" xr:uid="{8B519150-F331-42BB-B5B0-69E04A2C58EA}"/>
    <cellStyle name="Standaard 4 3 7 2 4 3" xfId="13700" xr:uid="{E2B0173B-97A0-4A98-B52E-9B275B99C150}"/>
    <cellStyle name="Standaard 4 3 7 2 4 3 2" xfId="34069" xr:uid="{AE8D8127-F911-4D6A-B8D0-D687225AD104}"/>
    <cellStyle name="Standaard 4 3 7 2 4 4" xfId="23885" xr:uid="{C119AE7B-F51C-4633-AC91-ABB9B27E502F}"/>
    <cellStyle name="Standaard 4 3 7 2 5" xfId="9262" xr:uid="{6E562208-81E7-4D02-96E7-F75129F83512}"/>
    <cellStyle name="Standaard 4 3 7 2 5 2" xfId="19451" xr:uid="{E9A6D7D4-9D67-4BA1-848C-81D43448D6EF}"/>
    <cellStyle name="Standaard 4 3 7 2 5 2 2" xfId="39820" xr:uid="{E63681D1-C911-4006-9E3C-0639F6A7950D}"/>
    <cellStyle name="Standaard 4 3 7 2 5 3" xfId="29636" xr:uid="{0A118B06-A196-421D-B1AF-42105D3D95A0}"/>
    <cellStyle name="Standaard 4 3 7 2 6" xfId="11157" xr:uid="{A715437F-2DF9-4387-BC62-0FB23585DE47}"/>
    <cellStyle name="Standaard 4 3 7 2 6 2" xfId="31526" xr:uid="{9A047EFA-8F46-4E88-BF32-52B12E3A2313}"/>
    <cellStyle name="Standaard 4 3 7 2 7" xfId="21342" xr:uid="{3A027EAF-D24B-476C-A25D-5A12743C350D}"/>
    <cellStyle name="Standaard 4 3 7 3" xfId="1401" xr:uid="{00211DED-EAFC-4076-8AC6-BAAE068B5041}"/>
    <cellStyle name="Standaard 4 3 7 3 2" xfId="3946" xr:uid="{0E7DE1FA-CB9F-44E9-80BD-2EA2489484FC}"/>
    <cellStyle name="Standaard 4 3 7 3 2 2" xfId="9269" xr:uid="{76B07F28-4DF9-4444-8DDB-309BB7B61DF8}"/>
    <cellStyle name="Standaard 4 3 7 3 2 2 2" xfId="19458" xr:uid="{E8AA2566-2026-4472-89F6-F59309F1C756}"/>
    <cellStyle name="Standaard 4 3 7 3 2 2 2 2" xfId="39827" xr:uid="{4D586415-C680-42B7-9AE1-C06FC2142129}"/>
    <cellStyle name="Standaard 4 3 7 3 2 2 3" xfId="29643" xr:uid="{8BAA75BB-FE92-4361-94E5-F0DC384CE72B}"/>
    <cellStyle name="Standaard 4 3 7 3 2 3" xfId="14124" xr:uid="{7A558AA0-80EE-4FAB-AC8B-6D49F7A2252E}"/>
    <cellStyle name="Standaard 4 3 7 3 2 3 2" xfId="34493" xr:uid="{B525DF4D-7B59-4332-902F-4DBE655C6B4C}"/>
    <cellStyle name="Standaard 4 3 7 3 2 4" xfId="24309" xr:uid="{824C64D0-AA42-41F2-820A-EB0922E40377}"/>
    <cellStyle name="Standaard 4 3 7 3 3" xfId="9268" xr:uid="{8121B5C2-6E86-40FA-8AFA-C8E44FB967CF}"/>
    <cellStyle name="Standaard 4 3 7 3 3 2" xfId="19457" xr:uid="{853952D1-28B5-4A77-A1B9-8E8E603537CA}"/>
    <cellStyle name="Standaard 4 3 7 3 3 2 2" xfId="39826" xr:uid="{1BDA8D40-6D52-438A-8D9C-780CA370FEDF}"/>
    <cellStyle name="Standaard 4 3 7 3 3 3" xfId="29642" xr:uid="{C561C954-E351-4AAC-B041-5E847E4211C4}"/>
    <cellStyle name="Standaard 4 3 7 3 4" xfId="11581" xr:uid="{F57C3C50-10F4-4AC2-956F-AA18716C138E}"/>
    <cellStyle name="Standaard 4 3 7 3 4 2" xfId="31950" xr:uid="{C3BC1C55-2CD1-4468-91EA-6BDFFF3E2334}"/>
    <cellStyle name="Standaard 4 3 7 3 5" xfId="21766" xr:uid="{B95D9CB2-ACCD-4908-9F87-2624D1584A76}"/>
    <cellStyle name="Standaard 4 3 7 4" xfId="2248" xr:uid="{F32966F7-FFB2-47E8-90BF-352DF02D7E08}"/>
    <cellStyle name="Standaard 4 3 7 4 2" xfId="4793" xr:uid="{052AE278-1E33-4A72-B7FB-C6C3A8F7F257}"/>
    <cellStyle name="Standaard 4 3 7 4 2 2" xfId="9271" xr:uid="{7405C3DA-350B-4B61-9D11-C842F6455EFF}"/>
    <cellStyle name="Standaard 4 3 7 4 2 2 2" xfId="19460" xr:uid="{9BD894E5-360C-4454-AE20-E561A8B1E7FC}"/>
    <cellStyle name="Standaard 4 3 7 4 2 2 2 2" xfId="39829" xr:uid="{7247AAFF-6E47-4276-B73E-40A6DA667F96}"/>
    <cellStyle name="Standaard 4 3 7 4 2 2 3" xfId="29645" xr:uid="{F3333326-EE38-4A73-93D9-440D89717340}"/>
    <cellStyle name="Standaard 4 3 7 4 2 3" xfId="14971" xr:uid="{3739C27B-F663-4A1D-8B51-FB2952137367}"/>
    <cellStyle name="Standaard 4 3 7 4 2 3 2" xfId="35340" xr:uid="{448C5792-DF1E-4125-9E07-3CE3B9DA01D6}"/>
    <cellStyle name="Standaard 4 3 7 4 2 4" xfId="25156" xr:uid="{8CA5A2CF-A2DA-46E5-9E10-3DBFBC7E584A}"/>
    <cellStyle name="Standaard 4 3 7 4 3" xfId="9270" xr:uid="{0A80A421-D46A-4F5E-8D0B-9F6E62126F8C}"/>
    <cellStyle name="Standaard 4 3 7 4 3 2" xfId="19459" xr:uid="{B22867C2-4738-4C81-8A61-96E5EB3BEA40}"/>
    <cellStyle name="Standaard 4 3 7 4 3 2 2" xfId="39828" xr:uid="{B67CC003-7D98-4829-BA4C-702E62BAF74C}"/>
    <cellStyle name="Standaard 4 3 7 4 3 3" xfId="29644" xr:uid="{52E86D64-BC73-4028-B273-88010750A35A}"/>
    <cellStyle name="Standaard 4 3 7 4 4" xfId="12428" xr:uid="{A258350C-7514-4CF1-9404-BA2925EEFD78}"/>
    <cellStyle name="Standaard 4 3 7 4 4 2" xfId="32797" xr:uid="{1717F6E8-8D03-4E93-81F3-8737F912B61A}"/>
    <cellStyle name="Standaard 4 3 7 4 5" xfId="22613" xr:uid="{1137F3D7-1A93-4F0D-AC89-61E446C1765B}"/>
    <cellStyle name="Standaard 4 3 7 5" xfId="3098" xr:uid="{E31282CC-2F02-4AF6-98EE-7D9F1EDEB6E3}"/>
    <cellStyle name="Standaard 4 3 7 5 2" xfId="9272" xr:uid="{B1C776A3-D089-48DB-8C07-6E83103AE9CC}"/>
    <cellStyle name="Standaard 4 3 7 5 2 2" xfId="19461" xr:uid="{674B12A8-8215-41ED-9F55-B964C287A230}"/>
    <cellStyle name="Standaard 4 3 7 5 2 2 2" xfId="39830" xr:uid="{94E4E453-97E1-43A6-AAB8-610DAFCBB946}"/>
    <cellStyle name="Standaard 4 3 7 5 2 3" xfId="29646" xr:uid="{FE69BD35-23D3-4E3F-90E9-5B1F585116A4}"/>
    <cellStyle name="Standaard 4 3 7 5 3" xfId="13276" xr:uid="{8B9303F1-86C5-4CF0-A51E-979CD31C4324}"/>
    <cellStyle name="Standaard 4 3 7 5 3 2" xfId="33645" xr:uid="{627F1076-3E59-4055-8C55-BD77D40C5EE5}"/>
    <cellStyle name="Standaard 4 3 7 5 4" xfId="23461" xr:uid="{FC714992-EDE6-4133-B43A-BAE887B88D72}"/>
    <cellStyle name="Standaard 4 3 7 6" xfId="9261" xr:uid="{AF651ACA-B3FF-4C2C-8EA6-51023EB179D2}"/>
    <cellStyle name="Standaard 4 3 7 6 2" xfId="19450" xr:uid="{A412F74A-6CDD-42EF-81FD-9163B62F61A1}"/>
    <cellStyle name="Standaard 4 3 7 6 2 2" xfId="39819" xr:uid="{92BF2A0F-D591-4BF6-8B3E-2368C98A7B9E}"/>
    <cellStyle name="Standaard 4 3 7 6 3" xfId="29635" xr:uid="{E0BA5400-AA21-41C7-B442-91BE87A2DF15}"/>
    <cellStyle name="Standaard 4 3 7 7" xfId="10733" xr:uid="{CA92C337-47FB-4EA8-99E0-C7984E4C4008}"/>
    <cellStyle name="Standaard 4 3 7 7 2" xfId="31102" xr:uid="{FD8C6484-7C0A-4DC8-9B1A-C6417F688B36}"/>
    <cellStyle name="Standaard 4 3 7 8" xfId="20918" xr:uid="{3630C78A-DE72-4DD0-A339-C5640F4C79ED}"/>
    <cellStyle name="Standaard 4 3 8" xfId="618" xr:uid="{4D030EE4-5199-4DFA-A555-0E4360550B42}"/>
    <cellStyle name="Standaard 4 3 8 2" xfId="1468" xr:uid="{691C1AB8-85F9-43EC-AC43-EDCA9F139519}"/>
    <cellStyle name="Standaard 4 3 8 2 2" xfId="4013" xr:uid="{96972AE9-B15F-49A9-8E12-7FD345C3F212}"/>
    <cellStyle name="Standaard 4 3 8 2 2 2" xfId="9275" xr:uid="{571E52C5-211F-408F-865D-E7CABA08FFA9}"/>
    <cellStyle name="Standaard 4 3 8 2 2 2 2" xfId="19464" xr:uid="{12F1D65B-F12C-4F85-B7A4-3D14FB2AE7F0}"/>
    <cellStyle name="Standaard 4 3 8 2 2 2 2 2" xfId="39833" xr:uid="{48F20851-3CA6-4A9B-8A7F-969F6E617438}"/>
    <cellStyle name="Standaard 4 3 8 2 2 2 3" xfId="29649" xr:uid="{B6AE1D28-01F5-4BF5-AC0A-D415D0845347}"/>
    <cellStyle name="Standaard 4 3 8 2 2 3" xfId="14191" xr:uid="{74264739-0A2F-4D94-98E8-251A135DEFD6}"/>
    <cellStyle name="Standaard 4 3 8 2 2 3 2" xfId="34560" xr:uid="{E493665A-0153-4225-AC89-ABE616FC2939}"/>
    <cellStyle name="Standaard 4 3 8 2 2 4" xfId="24376" xr:uid="{31A5C5D4-1151-44D8-A9EF-E2AAAD0B1D47}"/>
    <cellStyle name="Standaard 4 3 8 2 3" xfId="9274" xr:uid="{057AB02C-8BA2-4C9F-9376-3DA98141B7FE}"/>
    <cellStyle name="Standaard 4 3 8 2 3 2" xfId="19463" xr:uid="{8FDFF162-1E51-4693-B379-51E7A5A57F67}"/>
    <cellStyle name="Standaard 4 3 8 2 3 2 2" xfId="39832" xr:uid="{3C7DC8FE-677D-4427-A324-1FC182D6A903}"/>
    <cellStyle name="Standaard 4 3 8 2 3 3" xfId="29648" xr:uid="{FDF83A2B-065F-442F-8C1F-73FF6E56B77C}"/>
    <cellStyle name="Standaard 4 3 8 2 4" xfId="11648" xr:uid="{1952CB5D-2FEA-4818-97FB-CAC59E5E6603}"/>
    <cellStyle name="Standaard 4 3 8 2 4 2" xfId="32017" xr:uid="{87DC2C64-FE75-4E69-B6B5-FD819513C15E}"/>
    <cellStyle name="Standaard 4 3 8 2 5" xfId="21833" xr:uid="{ADC49440-0BD0-49D4-B315-85C32140D867}"/>
    <cellStyle name="Standaard 4 3 8 3" xfId="2315" xr:uid="{66FE6432-D2B2-410C-8D4F-87D3CF30C8A7}"/>
    <cellStyle name="Standaard 4 3 8 3 2" xfId="4860" xr:uid="{BDA5523E-854B-44E9-AC49-C2F6727F0427}"/>
    <cellStyle name="Standaard 4 3 8 3 2 2" xfId="9277" xr:uid="{A0123031-0F12-415A-BB35-5CD2B1960A06}"/>
    <cellStyle name="Standaard 4 3 8 3 2 2 2" xfId="19466" xr:uid="{0E455DC3-1A6D-4ACF-AC71-E4215632ED32}"/>
    <cellStyle name="Standaard 4 3 8 3 2 2 2 2" xfId="39835" xr:uid="{B3239443-FBE7-4CBC-B515-F3903E77C18F}"/>
    <cellStyle name="Standaard 4 3 8 3 2 2 3" xfId="29651" xr:uid="{4CED3C46-FD6C-4B17-8A92-E2A96BEC615C}"/>
    <cellStyle name="Standaard 4 3 8 3 2 3" xfId="15038" xr:uid="{B9BA2EE2-4EE8-45AD-9454-8BA3636A0A6C}"/>
    <cellStyle name="Standaard 4 3 8 3 2 3 2" xfId="35407" xr:uid="{80D236BB-9700-4786-B93F-713C9A7405C1}"/>
    <cellStyle name="Standaard 4 3 8 3 2 4" xfId="25223" xr:uid="{E45D284D-FEF8-4BD4-924C-D64E79786E59}"/>
    <cellStyle name="Standaard 4 3 8 3 3" xfId="9276" xr:uid="{6185E07E-059A-41EF-B67E-2C7C1359574F}"/>
    <cellStyle name="Standaard 4 3 8 3 3 2" xfId="19465" xr:uid="{48D2552D-92AE-41CC-A1EB-58ABB0A77D93}"/>
    <cellStyle name="Standaard 4 3 8 3 3 2 2" xfId="39834" xr:uid="{887E96D1-6FB5-4BEB-AD49-E4CF40380994}"/>
    <cellStyle name="Standaard 4 3 8 3 3 3" xfId="29650" xr:uid="{97F37E71-4542-4652-A4EC-40E8C15933EF}"/>
    <cellStyle name="Standaard 4 3 8 3 4" xfId="12495" xr:uid="{F5054554-06DE-427A-9F6D-63F3B5803887}"/>
    <cellStyle name="Standaard 4 3 8 3 4 2" xfId="32864" xr:uid="{62F4DA0D-62AF-44E8-9038-16C960FFF668}"/>
    <cellStyle name="Standaard 4 3 8 3 5" xfId="22680" xr:uid="{76A160B7-9267-40F8-8337-1E5A2E3305ED}"/>
    <cellStyle name="Standaard 4 3 8 4" xfId="3165" xr:uid="{5FEE44F5-8D7A-43F5-B245-135AA8EDCFF1}"/>
    <cellStyle name="Standaard 4 3 8 4 2" xfId="9278" xr:uid="{FF1A6DF8-D298-49A1-86F9-6D5B88824DF3}"/>
    <cellStyle name="Standaard 4 3 8 4 2 2" xfId="19467" xr:uid="{ACBECD48-92F5-4369-AA36-48F89B84DAAE}"/>
    <cellStyle name="Standaard 4 3 8 4 2 2 2" xfId="39836" xr:uid="{086D4666-95C8-4F7B-B9FD-8F5CA25723CB}"/>
    <cellStyle name="Standaard 4 3 8 4 2 3" xfId="29652" xr:uid="{6C9BED6F-FA7A-4437-985B-292A3D74E849}"/>
    <cellStyle name="Standaard 4 3 8 4 3" xfId="13343" xr:uid="{F7EC8DFC-0A24-40D9-B8FC-6FC27A2C8C9B}"/>
    <cellStyle name="Standaard 4 3 8 4 3 2" xfId="33712" xr:uid="{89E96E97-D7E7-496D-AD21-5883FB660CC6}"/>
    <cellStyle name="Standaard 4 3 8 4 4" xfId="23528" xr:uid="{4103FA3C-E8E1-42C6-B4FB-0FE7FB58663E}"/>
    <cellStyle name="Standaard 4 3 8 5" xfId="9273" xr:uid="{0332A680-FC4D-44E3-8F2A-018ACAC501F2}"/>
    <cellStyle name="Standaard 4 3 8 5 2" xfId="19462" xr:uid="{3E2A8DA9-A302-46E9-82C4-20CA9E32B25A}"/>
    <cellStyle name="Standaard 4 3 8 5 2 2" xfId="39831" xr:uid="{5B7AB20F-3AF9-4CF2-87EA-4BC34530F049}"/>
    <cellStyle name="Standaard 4 3 8 5 3" xfId="29647" xr:uid="{A385361F-5831-48A5-A3CC-34E8A9251A94}"/>
    <cellStyle name="Standaard 4 3 8 6" xfId="10800" xr:uid="{109DE927-E8AA-4220-A62A-C612486F37C1}"/>
    <cellStyle name="Standaard 4 3 8 6 2" xfId="31169" xr:uid="{3279CDBA-66A0-489B-860F-1938B7D53147}"/>
    <cellStyle name="Standaard 4 3 8 7" xfId="20985" xr:uid="{C4D1673E-AA63-4ABC-B1A8-B49E7878EB22}"/>
    <cellStyle name="Standaard 4 3 9" xfId="1044" xr:uid="{851266E7-C36C-4D09-8312-72CABB3976A6}"/>
    <cellStyle name="Standaard 4 3 9 2" xfId="3589" xr:uid="{B5E0A5F3-8BCE-4AB0-8842-6D9493ADE5AD}"/>
    <cellStyle name="Standaard 4 3 9 2 2" xfId="9280" xr:uid="{9E930C83-F665-4B43-AEB4-D1780601C08F}"/>
    <cellStyle name="Standaard 4 3 9 2 2 2" xfId="19469" xr:uid="{6CF94AD7-5E9A-4251-AD6F-40519F6143E0}"/>
    <cellStyle name="Standaard 4 3 9 2 2 2 2" xfId="39838" xr:uid="{467C05E9-1F57-4BEA-968D-45CCA69A6C20}"/>
    <cellStyle name="Standaard 4 3 9 2 2 3" xfId="29654" xr:uid="{2D34DFC5-FE86-4FE1-8E77-801F51643B9E}"/>
    <cellStyle name="Standaard 4 3 9 2 3" xfId="13767" xr:uid="{4BAB9C6E-D00E-4C9B-8047-79A005F28906}"/>
    <cellStyle name="Standaard 4 3 9 2 3 2" xfId="34136" xr:uid="{6ED78DED-37D1-427C-A932-53167292D83E}"/>
    <cellStyle name="Standaard 4 3 9 2 4" xfId="23952" xr:uid="{FB93C0B0-4609-42FE-85AB-5E84C75C76E1}"/>
    <cellStyle name="Standaard 4 3 9 3" xfId="9279" xr:uid="{06B8FFF7-D811-4DC2-8749-FFADACEF9DA0}"/>
    <cellStyle name="Standaard 4 3 9 3 2" xfId="19468" xr:uid="{E9E1F3EE-6253-403E-9984-5168A045164B}"/>
    <cellStyle name="Standaard 4 3 9 3 2 2" xfId="39837" xr:uid="{0ED950BE-8EF5-4E35-B3A4-0E6859C6568A}"/>
    <cellStyle name="Standaard 4 3 9 3 3" xfId="29653" xr:uid="{48455FCB-46A3-44FA-BA4E-06B8EB7B6D77}"/>
    <cellStyle name="Standaard 4 3 9 4" xfId="11224" xr:uid="{1DD38AE0-BCCF-475E-923E-44F47158AE6D}"/>
    <cellStyle name="Standaard 4 3 9 4 2" xfId="31593" xr:uid="{4B9C4C1B-CE9F-4F7C-A8B6-FD5326665335}"/>
    <cellStyle name="Standaard 4 3 9 5" xfId="21409" xr:uid="{64385E67-F58F-4761-B432-F5748F8E591C}"/>
    <cellStyle name="Standaard 4 4" xfId="60" xr:uid="{C2589E63-15DF-4A07-8686-8B7B25271A83}"/>
    <cellStyle name="Standaard 4 4 10" xfId="1895" xr:uid="{F0C52189-6992-4E83-B508-8951F610CA2A}"/>
    <cellStyle name="Standaard 4 4 10 2" xfId="4440" xr:uid="{64626CE8-719D-48D4-A156-E25E81B73263}"/>
    <cellStyle name="Standaard 4 4 10 2 2" xfId="9283" xr:uid="{CECC4137-2DED-4863-8ECC-F9BE86B19D24}"/>
    <cellStyle name="Standaard 4 4 10 2 2 2" xfId="19472" xr:uid="{50C5C1A1-35F8-4D49-8149-05E2896AE545}"/>
    <cellStyle name="Standaard 4 4 10 2 2 2 2" xfId="39841" xr:uid="{75056197-FE61-4A0F-8E04-754377BDF31F}"/>
    <cellStyle name="Standaard 4 4 10 2 2 3" xfId="29657" xr:uid="{BDE0F1CB-A094-4A01-98F7-8B07D4F0AA13}"/>
    <cellStyle name="Standaard 4 4 10 2 3" xfId="14618" xr:uid="{0D1BF587-16CA-4C75-ABDC-FAC4865884D5}"/>
    <cellStyle name="Standaard 4 4 10 2 3 2" xfId="34987" xr:uid="{6D6A6A3E-75E7-4C88-AA89-1280A5D59F91}"/>
    <cellStyle name="Standaard 4 4 10 2 4" xfId="24803" xr:uid="{21C0A163-E3C5-4E7B-B9FA-5AF48F874E0F}"/>
    <cellStyle name="Standaard 4 4 10 3" xfId="9282" xr:uid="{D598B5FF-4666-4D1E-8B7E-66E55766EFF1}"/>
    <cellStyle name="Standaard 4 4 10 3 2" xfId="19471" xr:uid="{BC1A881F-3488-4FFF-B96C-79869D4575AA}"/>
    <cellStyle name="Standaard 4 4 10 3 2 2" xfId="39840" xr:uid="{42BBB6F2-7AD7-4334-976F-C459897704F8}"/>
    <cellStyle name="Standaard 4 4 10 3 3" xfId="29656" xr:uid="{BFB42E3D-DE2C-4DAE-95F8-C06CE27831EB}"/>
    <cellStyle name="Standaard 4 4 10 4" xfId="12075" xr:uid="{6CEC1F4E-46EB-4D69-833C-F61CA0EEDCE7}"/>
    <cellStyle name="Standaard 4 4 10 4 2" xfId="32444" xr:uid="{95E66BBC-F564-4B30-AB33-53789A34A262}"/>
    <cellStyle name="Standaard 4 4 10 5" xfId="22260" xr:uid="{3CB57C0C-39F0-4599-974A-A2A9720BAF22}"/>
    <cellStyle name="Standaard 4 4 11" xfId="2745" xr:uid="{3F53995D-5ECC-4582-A0AA-BC39B2D3E9F7}"/>
    <cellStyle name="Standaard 4 4 11 2" xfId="9284" xr:uid="{5CA99E95-C28F-436A-B357-26300010A4C8}"/>
    <cellStyle name="Standaard 4 4 11 2 2" xfId="19473" xr:uid="{DD559CDC-97A0-490D-B36C-395D39E747E7}"/>
    <cellStyle name="Standaard 4 4 11 2 2 2" xfId="39842" xr:uid="{A649A74F-EA13-4F08-8941-1CB678ED11EF}"/>
    <cellStyle name="Standaard 4 4 11 2 3" xfId="29658" xr:uid="{E988C92A-6117-45CE-93B5-630D33500FD8}"/>
    <cellStyle name="Standaard 4 4 11 3" xfId="12923" xr:uid="{6D5CBD68-DA65-402A-AF3A-D79EC793D29A}"/>
    <cellStyle name="Standaard 4 4 11 3 2" xfId="33292" xr:uid="{3E1B6C31-21A6-4775-9FE0-8E1304C5D27C}"/>
    <cellStyle name="Standaard 4 4 11 4" xfId="23108" xr:uid="{032EC6D4-6B82-4AAB-9C8D-D28E753652B5}"/>
    <cellStyle name="Standaard 4 4 12" xfId="9281" xr:uid="{E31146B3-C9E5-46ED-84B2-C66329CE59EB}"/>
    <cellStyle name="Standaard 4 4 12 2" xfId="19470" xr:uid="{E04DFD2F-3A4D-4DF2-9513-C0A6C70935B4}"/>
    <cellStyle name="Standaard 4 4 12 2 2" xfId="39839" xr:uid="{74FA4F79-15A8-4954-A6DD-6334F5A224E1}"/>
    <cellStyle name="Standaard 4 4 12 3" xfId="29655" xr:uid="{893E7921-494D-4ED5-A3D8-A8FBA3B2B350}"/>
    <cellStyle name="Standaard 4 4 13" xfId="10380" xr:uid="{6486C8B2-5B15-4F81-979B-7AEFA4049F2D}"/>
    <cellStyle name="Standaard 4 4 13 2" xfId="30749" xr:uid="{9834921C-C3CE-4A04-B6CB-E9937EA8C277}"/>
    <cellStyle name="Standaard 4 4 14" xfId="20565" xr:uid="{E938B6A5-71B8-49E8-8909-6C81A109EE82}"/>
    <cellStyle name="Standaard 4 4 2" xfId="79" xr:uid="{BB606B20-1FB1-479D-BCF5-217EC7282BF6}"/>
    <cellStyle name="Standaard 4 4 2 10" xfId="2762" xr:uid="{2877A5DD-ECC1-43DA-8061-FA9F4C1C0DB6}"/>
    <cellStyle name="Standaard 4 4 2 10 2" xfId="9286" xr:uid="{373910AB-8616-45A7-9236-4B397942DF39}"/>
    <cellStyle name="Standaard 4 4 2 10 2 2" xfId="19475" xr:uid="{C407C1F9-14DA-480B-B7C1-3B3663262C00}"/>
    <cellStyle name="Standaard 4 4 2 10 2 2 2" xfId="39844" xr:uid="{BF855114-D867-493A-B596-04B69019B4ED}"/>
    <cellStyle name="Standaard 4 4 2 10 2 3" xfId="29660" xr:uid="{1CCDED8D-5DD9-4A39-8EC0-FB4E46781D56}"/>
    <cellStyle name="Standaard 4 4 2 10 3" xfId="12940" xr:uid="{00C6ADDD-B980-4661-BF1A-DB31CC503F95}"/>
    <cellStyle name="Standaard 4 4 2 10 3 2" xfId="33309" xr:uid="{1302B339-C2A6-4CE1-A5B5-7A9548AF462F}"/>
    <cellStyle name="Standaard 4 4 2 10 4" xfId="23125" xr:uid="{8F594884-EA79-4475-B5B6-1FBB3F0391A5}"/>
    <cellStyle name="Standaard 4 4 2 11" xfId="9285" xr:uid="{C5AFD55E-8183-4096-B647-5C869F60CD0A}"/>
    <cellStyle name="Standaard 4 4 2 11 2" xfId="19474" xr:uid="{774CA6E5-61B2-4BC8-971C-C907AA9715C9}"/>
    <cellStyle name="Standaard 4 4 2 11 2 2" xfId="39843" xr:uid="{C9570117-E27F-40B8-9359-10E03B2E4991}"/>
    <cellStyle name="Standaard 4 4 2 11 3" xfId="29659" xr:uid="{72B7FA0F-7493-4FD5-97F6-FAD20CA8B368}"/>
    <cellStyle name="Standaard 4 4 2 12" xfId="10397" xr:uid="{CB7AFFDD-C086-460C-8B6A-F11F51D9E099}"/>
    <cellStyle name="Standaard 4 4 2 12 2" xfId="30766" xr:uid="{5E0F41C6-7AEB-4D33-9A92-3E10CA165640}"/>
    <cellStyle name="Standaard 4 4 2 13" xfId="20582" xr:uid="{44A3A2F5-077E-46DC-90B5-1644527D590C}"/>
    <cellStyle name="Standaard 4 4 2 2" xfId="112" xr:uid="{1C79BF56-901C-4B25-9CD3-98CDF28FFEDC}"/>
    <cellStyle name="Standaard 4 4 2 2 10" xfId="9287" xr:uid="{8C4DAA22-B51B-43CA-B7EC-8581193E2408}"/>
    <cellStyle name="Standaard 4 4 2 2 10 2" xfId="19476" xr:uid="{17AD531D-B02F-4AE0-A1D2-2D69C957D411}"/>
    <cellStyle name="Standaard 4 4 2 2 10 2 2" xfId="39845" xr:uid="{CAC6F439-F70E-4871-B102-34DE6DDD99A6}"/>
    <cellStyle name="Standaard 4 4 2 2 10 3" xfId="29661" xr:uid="{ED955294-B276-41EF-B651-92C21FD46F4B}"/>
    <cellStyle name="Standaard 4 4 2 2 11" xfId="10430" xr:uid="{3E1A311A-F378-4E87-A1D6-BB3F1C37A3BB}"/>
    <cellStyle name="Standaard 4 4 2 2 11 2" xfId="30799" xr:uid="{51928F37-B073-4CC6-ABDF-44748E01F754}"/>
    <cellStyle name="Standaard 4 4 2 2 12" xfId="20615" xr:uid="{8598FF0D-F73D-4D0A-9DE7-D8C33A00E1E2}"/>
    <cellStyle name="Standaard 4 4 2 2 2" xfId="178" xr:uid="{E37EF94C-F4EC-4597-AF5E-92A451623572}"/>
    <cellStyle name="Standaard 4 4 2 2 2 2" xfId="314" xr:uid="{61B8DB5F-2F5D-4503-817A-B9F2901A0221}"/>
    <cellStyle name="Standaard 4 4 2 2 2 2 2" xfId="872" xr:uid="{666F8BA9-9D58-4BCE-B4CA-D0E2CD1D6559}"/>
    <cellStyle name="Standaard 4 4 2 2 2 2 2 2" xfId="1722" xr:uid="{44DDB791-021A-404A-99B8-876D9CB7CB99}"/>
    <cellStyle name="Standaard 4 4 2 2 2 2 2 2 2" xfId="4267" xr:uid="{AD161805-81D3-4642-9304-205BC29E4CAA}"/>
    <cellStyle name="Standaard 4 4 2 2 2 2 2 2 2 2" xfId="9292" xr:uid="{DD7DD42C-D9EB-45BB-88D3-6C741724A974}"/>
    <cellStyle name="Standaard 4 4 2 2 2 2 2 2 2 2 2" xfId="19481" xr:uid="{364A92F7-59B0-4271-8211-ED06DC3E179E}"/>
    <cellStyle name="Standaard 4 4 2 2 2 2 2 2 2 2 2 2" xfId="39850" xr:uid="{451E0731-B503-46EC-8794-E130A64D655B}"/>
    <cellStyle name="Standaard 4 4 2 2 2 2 2 2 2 2 3" xfId="29666" xr:uid="{03723F57-7C6B-40DB-803A-96C64137DE63}"/>
    <cellStyle name="Standaard 4 4 2 2 2 2 2 2 2 3" xfId="14445" xr:uid="{51FF511C-8B1D-47F5-B026-350E8AF6C927}"/>
    <cellStyle name="Standaard 4 4 2 2 2 2 2 2 2 3 2" xfId="34814" xr:uid="{07928FED-DCA9-4F64-9D5E-4AAFE76B059B}"/>
    <cellStyle name="Standaard 4 4 2 2 2 2 2 2 2 4" xfId="24630" xr:uid="{C0EFC9E6-8F6C-4434-A062-89CBD41B5187}"/>
    <cellStyle name="Standaard 4 4 2 2 2 2 2 2 3" xfId="9291" xr:uid="{87E7809D-A66C-4798-BFD8-032D9DD51F77}"/>
    <cellStyle name="Standaard 4 4 2 2 2 2 2 2 3 2" xfId="19480" xr:uid="{E01E81A7-6D05-4B71-9872-24DBDCF283C1}"/>
    <cellStyle name="Standaard 4 4 2 2 2 2 2 2 3 2 2" xfId="39849" xr:uid="{6F7AE8EF-67C8-4A07-A43B-0D87F4688055}"/>
    <cellStyle name="Standaard 4 4 2 2 2 2 2 2 3 3" xfId="29665" xr:uid="{E8E92F5A-EE2F-4309-A5B5-9C41C81B8CE5}"/>
    <cellStyle name="Standaard 4 4 2 2 2 2 2 2 4" xfId="11902" xr:uid="{0C033916-812F-49B2-9491-7D76995E3BD7}"/>
    <cellStyle name="Standaard 4 4 2 2 2 2 2 2 4 2" xfId="32271" xr:uid="{F626C80F-D7DB-4DEC-B803-B2C6FEFBEDD1}"/>
    <cellStyle name="Standaard 4 4 2 2 2 2 2 2 5" xfId="22087" xr:uid="{472AFA79-DE11-42B3-9A4A-B386C3805FDC}"/>
    <cellStyle name="Standaard 4 4 2 2 2 2 2 3" xfId="2569" xr:uid="{D6C04425-B008-4764-87A4-339A9CB5C3B0}"/>
    <cellStyle name="Standaard 4 4 2 2 2 2 2 3 2" xfId="5114" xr:uid="{8B63ADCF-2D0E-47B0-9B85-58B8BAF0DD2A}"/>
    <cellStyle name="Standaard 4 4 2 2 2 2 2 3 2 2" xfId="9294" xr:uid="{52B8DBFD-C12D-40F9-98F5-837F7625F708}"/>
    <cellStyle name="Standaard 4 4 2 2 2 2 2 3 2 2 2" xfId="19483" xr:uid="{17CA7D6B-4109-451D-A608-644F26DEA28F}"/>
    <cellStyle name="Standaard 4 4 2 2 2 2 2 3 2 2 2 2" xfId="39852" xr:uid="{FA9E244A-9C13-4240-AA28-362AB2CDA5C8}"/>
    <cellStyle name="Standaard 4 4 2 2 2 2 2 3 2 2 3" xfId="29668" xr:uid="{91C4174B-ACB5-43AF-9B8A-D395C7727614}"/>
    <cellStyle name="Standaard 4 4 2 2 2 2 2 3 2 3" xfId="15292" xr:uid="{DC40205D-85A6-4F49-8415-FFAC0BB95EF3}"/>
    <cellStyle name="Standaard 4 4 2 2 2 2 2 3 2 3 2" xfId="35661" xr:uid="{DD7D31A2-1051-41D1-B1D4-4808CBCB8AF1}"/>
    <cellStyle name="Standaard 4 4 2 2 2 2 2 3 2 4" xfId="25477" xr:uid="{1C310BC3-FB9F-4D80-B623-2D034414F9BA}"/>
    <cellStyle name="Standaard 4 4 2 2 2 2 2 3 3" xfId="9293" xr:uid="{61B6482A-9CBC-42AA-8958-6CAD5CA9CC55}"/>
    <cellStyle name="Standaard 4 4 2 2 2 2 2 3 3 2" xfId="19482" xr:uid="{8D07C70B-8564-4A75-A328-1850AE246BCD}"/>
    <cellStyle name="Standaard 4 4 2 2 2 2 2 3 3 2 2" xfId="39851" xr:uid="{9AB3885A-E2AC-4121-B348-EF73FA72163B}"/>
    <cellStyle name="Standaard 4 4 2 2 2 2 2 3 3 3" xfId="29667" xr:uid="{9030C1BF-C603-4AE2-8093-B3CA92F0458C}"/>
    <cellStyle name="Standaard 4 4 2 2 2 2 2 3 4" xfId="12749" xr:uid="{4DC47D7D-4B16-4270-9B5E-6B12ECDB535A}"/>
    <cellStyle name="Standaard 4 4 2 2 2 2 2 3 4 2" xfId="33118" xr:uid="{74AC3076-A191-4249-AA9D-486FE3B71BDD}"/>
    <cellStyle name="Standaard 4 4 2 2 2 2 2 3 5" xfId="22934" xr:uid="{282164BE-B129-4846-9C85-1A7DBFB269E9}"/>
    <cellStyle name="Standaard 4 4 2 2 2 2 2 4" xfId="3419" xr:uid="{3C6CACFE-2471-4274-B087-A92C21298BDC}"/>
    <cellStyle name="Standaard 4 4 2 2 2 2 2 4 2" xfId="9295" xr:uid="{0E7A8467-6D3E-4361-9437-C9819A56FC59}"/>
    <cellStyle name="Standaard 4 4 2 2 2 2 2 4 2 2" xfId="19484" xr:uid="{65107631-B474-4A98-93F9-5E08B4E339C9}"/>
    <cellStyle name="Standaard 4 4 2 2 2 2 2 4 2 2 2" xfId="39853" xr:uid="{7F8E9766-8EDB-41C3-9016-43B1141CB919}"/>
    <cellStyle name="Standaard 4 4 2 2 2 2 2 4 2 3" xfId="29669" xr:uid="{5D027EFF-8010-4C4C-B737-C08B07229725}"/>
    <cellStyle name="Standaard 4 4 2 2 2 2 2 4 3" xfId="13597" xr:uid="{2D4CEF4A-539B-46E5-9886-3BF2B8D624EB}"/>
    <cellStyle name="Standaard 4 4 2 2 2 2 2 4 3 2" xfId="33966" xr:uid="{01B4AD9C-11B1-462E-A1EB-2D87807E44B4}"/>
    <cellStyle name="Standaard 4 4 2 2 2 2 2 4 4" xfId="23782" xr:uid="{8BC6157E-06FE-4EAC-A723-C31CB29D7A76}"/>
    <cellStyle name="Standaard 4 4 2 2 2 2 2 5" xfId="9290" xr:uid="{C8541351-3E61-4297-80F3-02C80AC65910}"/>
    <cellStyle name="Standaard 4 4 2 2 2 2 2 5 2" xfId="19479" xr:uid="{82C983E5-7B41-46D1-ABFB-B586C92DCB72}"/>
    <cellStyle name="Standaard 4 4 2 2 2 2 2 5 2 2" xfId="39848" xr:uid="{ED0A2F1C-4812-45BF-BDEB-2185F5F9D310}"/>
    <cellStyle name="Standaard 4 4 2 2 2 2 2 5 3" xfId="29664" xr:uid="{691C235A-F97F-43AE-B4B8-272F305CEE8C}"/>
    <cellStyle name="Standaard 4 4 2 2 2 2 2 6" xfId="11054" xr:uid="{F612DAB6-D12A-4C6B-B1B1-20E716180E1A}"/>
    <cellStyle name="Standaard 4 4 2 2 2 2 2 6 2" xfId="31423" xr:uid="{0D92D21B-E98F-459A-A4D7-AD1A064641C7}"/>
    <cellStyle name="Standaard 4 4 2 2 2 2 2 7" xfId="21239" xr:uid="{3244DC0B-62A5-42D1-88B0-E7617B714C1F}"/>
    <cellStyle name="Standaard 4 4 2 2 2 2 3" xfId="1298" xr:uid="{B241A148-F614-4416-BC4F-8A849D3C3ED3}"/>
    <cellStyle name="Standaard 4 4 2 2 2 2 3 2" xfId="3843" xr:uid="{79681A1D-C09F-4D38-9AC1-9EC896F87B2A}"/>
    <cellStyle name="Standaard 4 4 2 2 2 2 3 2 2" xfId="9297" xr:uid="{A8163056-2F37-4099-ABDA-10171E7C47D6}"/>
    <cellStyle name="Standaard 4 4 2 2 2 2 3 2 2 2" xfId="19486" xr:uid="{45495437-5858-48A7-B39D-2651866A78CF}"/>
    <cellStyle name="Standaard 4 4 2 2 2 2 3 2 2 2 2" xfId="39855" xr:uid="{9D1D25B8-5D6A-41F8-B430-5CB523DCC0F9}"/>
    <cellStyle name="Standaard 4 4 2 2 2 2 3 2 2 3" xfId="29671" xr:uid="{858E2F32-CE7D-4584-9CAA-0F59E9D72EAC}"/>
    <cellStyle name="Standaard 4 4 2 2 2 2 3 2 3" xfId="14021" xr:uid="{884164A7-24A3-44F5-B9C6-FDB32603CD0A}"/>
    <cellStyle name="Standaard 4 4 2 2 2 2 3 2 3 2" xfId="34390" xr:uid="{858114B9-EEC3-4E08-B554-5F4C7B3343A0}"/>
    <cellStyle name="Standaard 4 4 2 2 2 2 3 2 4" xfId="24206" xr:uid="{BE859250-CE06-4723-85FE-9A23C91B344F}"/>
    <cellStyle name="Standaard 4 4 2 2 2 2 3 3" xfId="9296" xr:uid="{D52890B2-5F52-49A7-B12C-146F24474EDC}"/>
    <cellStyle name="Standaard 4 4 2 2 2 2 3 3 2" xfId="19485" xr:uid="{A28ED9BC-8BEA-423A-8E06-112075CB2750}"/>
    <cellStyle name="Standaard 4 4 2 2 2 2 3 3 2 2" xfId="39854" xr:uid="{D910F1C5-099C-45D7-BCA9-F2AF3D8D1C70}"/>
    <cellStyle name="Standaard 4 4 2 2 2 2 3 3 3" xfId="29670" xr:uid="{C079F8FA-E3F8-449A-ACB1-85B3A034A61C}"/>
    <cellStyle name="Standaard 4 4 2 2 2 2 3 4" xfId="11478" xr:uid="{C69346D4-6A59-4BA2-A760-7011629607B3}"/>
    <cellStyle name="Standaard 4 4 2 2 2 2 3 4 2" xfId="31847" xr:uid="{6959C7BD-3841-4233-AE83-51EBC0BB764C}"/>
    <cellStyle name="Standaard 4 4 2 2 2 2 3 5" xfId="21663" xr:uid="{8B85BD25-AEE0-4FD3-BC49-0DB596C7B917}"/>
    <cellStyle name="Standaard 4 4 2 2 2 2 4" xfId="2145" xr:uid="{3275F360-E33D-49AD-8BEF-FFAF7866D1F7}"/>
    <cellStyle name="Standaard 4 4 2 2 2 2 4 2" xfId="4690" xr:uid="{99633AB8-59A0-4DB0-A37C-C4ADAD31EF7E}"/>
    <cellStyle name="Standaard 4 4 2 2 2 2 4 2 2" xfId="9299" xr:uid="{24936101-A25F-495E-8DCA-70DE519FD4DF}"/>
    <cellStyle name="Standaard 4 4 2 2 2 2 4 2 2 2" xfId="19488" xr:uid="{871B27AD-83FF-4BED-875B-4BE29AF86AF1}"/>
    <cellStyle name="Standaard 4 4 2 2 2 2 4 2 2 2 2" xfId="39857" xr:uid="{AD256872-CFD6-445E-859E-45657A59C149}"/>
    <cellStyle name="Standaard 4 4 2 2 2 2 4 2 2 3" xfId="29673" xr:uid="{9B2F1DE5-5A66-4A96-8EB4-D5352C9C06F1}"/>
    <cellStyle name="Standaard 4 4 2 2 2 2 4 2 3" xfId="14868" xr:uid="{D207F2F6-9F3A-457B-BC59-8F6B44B7B2AA}"/>
    <cellStyle name="Standaard 4 4 2 2 2 2 4 2 3 2" xfId="35237" xr:uid="{3C08969C-DF4A-4F1F-8750-4AE51F929900}"/>
    <cellStyle name="Standaard 4 4 2 2 2 2 4 2 4" xfId="25053" xr:uid="{0E479DC9-2503-4215-87DC-2396A8BB86CC}"/>
    <cellStyle name="Standaard 4 4 2 2 2 2 4 3" xfId="9298" xr:uid="{63865B07-3DB5-4AFE-85FD-D865041BE6F4}"/>
    <cellStyle name="Standaard 4 4 2 2 2 2 4 3 2" xfId="19487" xr:uid="{2FF9D394-43C3-4C3B-A5ED-338B5B586BAA}"/>
    <cellStyle name="Standaard 4 4 2 2 2 2 4 3 2 2" xfId="39856" xr:uid="{FC090CE1-4B59-4B47-BBEC-1E275FA73BB9}"/>
    <cellStyle name="Standaard 4 4 2 2 2 2 4 3 3" xfId="29672" xr:uid="{E7640DB3-8384-451C-94A7-95603F1A4336}"/>
    <cellStyle name="Standaard 4 4 2 2 2 2 4 4" xfId="12325" xr:uid="{3B295AC0-F974-4942-B258-66B151CC073B}"/>
    <cellStyle name="Standaard 4 4 2 2 2 2 4 4 2" xfId="32694" xr:uid="{15FFFFFF-F3A0-4FBA-BDAF-7FBF15ED86C6}"/>
    <cellStyle name="Standaard 4 4 2 2 2 2 4 5" xfId="22510" xr:uid="{B792929D-61A9-4017-966B-B74F8E90B182}"/>
    <cellStyle name="Standaard 4 4 2 2 2 2 5" xfId="2995" xr:uid="{B5C1020F-D86A-481E-A457-A3D5EB2B7B00}"/>
    <cellStyle name="Standaard 4 4 2 2 2 2 5 2" xfId="9300" xr:uid="{B6C92098-25D2-47B5-BDCE-D1441170B8FE}"/>
    <cellStyle name="Standaard 4 4 2 2 2 2 5 2 2" xfId="19489" xr:uid="{2C9B5F35-CE99-4321-ACAB-E9BB6054A4F1}"/>
    <cellStyle name="Standaard 4 4 2 2 2 2 5 2 2 2" xfId="39858" xr:uid="{13E9DD21-5B1D-4CA9-82AB-903CDE68CA78}"/>
    <cellStyle name="Standaard 4 4 2 2 2 2 5 2 3" xfId="29674" xr:uid="{205FC08D-EF51-468B-8D76-A774BFB490E9}"/>
    <cellStyle name="Standaard 4 4 2 2 2 2 5 3" xfId="13173" xr:uid="{71A524BA-31A0-4E61-87CF-BEBF978DAEC7}"/>
    <cellStyle name="Standaard 4 4 2 2 2 2 5 3 2" xfId="33542" xr:uid="{1A3E9FED-EDEB-49EE-B280-B0BE867B87C1}"/>
    <cellStyle name="Standaard 4 4 2 2 2 2 5 4" xfId="23358" xr:uid="{75121D42-283E-4DE9-A09F-01CE4375A8C1}"/>
    <cellStyle name="Standaard 4 4 2 2 2 2 6" xfId="9289" xr:uid="{31C63DE0-FA4F-4D51-A31F-89B3B27B5659}"/>
    <cellStyle name="Standaard 4 4 2 2 2 2 6 2" xfId="19478" xr:uid="{97166A87-F7BB-4095-9599-0901F9059791}"/>
    <cellStyle name="Standaard 4 4 2 2 2 2 6 2 2" xfId="39847" xr:uid="{B7E829BD-F9DD-4F90-BC76-438C0D5D5E3A}"/>
    <cellStyle name="Standaard 4 4 2 2 2 2 6 3" xfId="29663" xr:uid="{06FCD543-3435-40D7-A544-1951406C27C0}"/>
    <cellStyle name="Standaard 4 4 2 2 2 2 7" xfId="10630" xr:uid="{26D3EB71-490A-47BB-9741-02947CD95554}"/>
    <cellStyle name="Standaard 4 4 2 2 2 2 7 2" xfId="30999" xr:uid="{77362B96-3E9B-4DAD-B345-172D44492D84}"/>
    <cellStyle name="Standaard 4 4 2 2 2 2 8" xfId="20815" xr:uid="{FD1674EF-7AAB-4A3D-B5FF-B267C6205C2C}"/>
    <cellStyle name="Standaard 4 4 2 2 2 3" xfId="738" xr:uid="{86F0FCBD-DC82-485F-BD09-67F86D352F97}"/>
    <cellStyle name="Standaard 4 4 2 2 2 3 2" xfId="1588" xr:uid="{98895546-69CE-493D-A46A-B8133B604027}"/>
    <cellStyle name="Standaard 4 4 2 2 2 3 2 2" xfId="4133" xr:uid="{74E70BAC-038A-45B8-8D6E-54DF389CC68F}"/>
    <cellStyle name="Standaard 4 4 2 2 2 3 2 2 2" xfId="9303" xr:uid="{FA43155D-0636-403B-B964-1D96E9915415}"/>
    <cellStyle name="Standaard 4 4 2 2 2 3 2 2 2 2" xfId="19492" xr:uid="{32651AE6-4441-4BBC-9F4F-0BE9EB6E883D}"/>
    <cellStyle name="Standaard 4 4 2 2 2 3 2 2 2 2 2" xfId="39861" xr:uid="{38F526C2-F86B-487C-9DC1-33BA80049B08}"/>
    <cellStyle name="Standaard 4 4 2 2 2 3 2 2 2 3" xfId="29677" xr:uid="{D761C1D6-81E7-478A-B55C-CE939BA40ADA}"/>
    <cellStyle name="Standaard 4 4 2 2 2 3 2 2 3" xfId="14311" xr:uid="{3AAFF03E-62B4-496A-A620-D19908C87A99}"/>
    <cellStyle name="Standaard 4 4 2 2 2 3 2 2 3 2" xfId="34680" xr:uid="{4F428878-C9A3-403D-AA7B-6FB1319DFAAE}"/>
    <cellStyle name="Standaard 4 4 2 2 2 3 2 2 4" xfId="24496" xr:uid="{84D8C2AD-01A6-4323-BE8C-51CF1321E967}"/>
    <cellStyle name="Standaard 4 4 2 2 2 3 2 3" xfId="9302" xr:uid="{D3FBFE65-665F-4DDA-86F0-DB48B60D2B24}"/>
    <cellStyle name="Standaard 4 4 2 2 2 3 2 3 2" xfId="19491" xr:uid="{C3331A50-E7D4-4EB9-BFC1-C178AAF22673}"/>
    <cellStyle name="Standaard 4 4 2 2 2 3 2 3 2 2" xfId="39860" xr:uid="{47F82B98-BDA7-4124-8C1D-7799F0BE658A}"/>
    <cellStyle name="Standaard 4 4 2 2 2 3 2 3 3" xfId="29676" xr:uid="{C49C17A7-F893-480F-8963-8D2FEE162D47}"/>
    <cellStyle name="Standaard 4 4 2 2 2 3 2 4" xfId="11768" xr:uid="{D02893CD-6E26-4A8F-9DC2-0B0943A6DD28}"/>
    <cellStyle name="Standaard 4 4 2 2 2 3 2 4 2" xfId="32137" xr:uid="{18CEF8B5-0E56-423B-86F9-0FFE4E31C4BE}"/>
    <cellStyle name="Standaard 4 4 2 2 2 3 2 5" xfId="21953" xr:uid="{1E97DCA4-9373-4D51-9D71-7599864BDFC9}"/>
    <cellStyle name="Standaard 4 4 2 2 2 3 3" xfId="2435" xr:uid="{1FAC2996-0637-4D8A-8CF8-B70EF8851E6F}"/>
    <cellStyle name="Standaard 4 4 2 2 2 3 3 2" xfId="4980" xr:uid="{58153D01-D73A-470B-B539-5AC8013FB49E}"/>
    <cellStyle name="Standaard 4 4 2 2 2 3 3 2 2" xfId="9305" xr:uid="{C41E78D3-9CF9-465C-8A08-61AA4934C2D8}"/>
    <cellStyle name="Standaard 4 4 2 2 2 3 3 2 2 2" xfId="19494" xr:uid="{BE39D728-4337-485E-9191-98CEED4C5F4B}"/>
    <cellStyle name="Standaard 4 4 2 2 2 3 3 2 2 2 2" xfId="39863" xr:uid="{82C3EE69-B8D7-4810-BD08-8BEE8234396A}"/>
    <cellStyle name="Standaard 4 4 2 2 2 3 3 2 2 3" xfId="29679" xr:uid="{9AE6C72B-EA92-42A8-91FD-C82B7758F38D}"/>
    <cellStyle name="Standaard 4 4 2 2 2 3 3 2 3" xfId="15158" xr:uid="{1179B94F-13B6-435A-A211-DBD94B59C57A}"/>
    <cellStyle name="Standaard 4 4 2 2 2 3 3 2 3 2" xfId="35527" xr:uid="{94B63BCE-C945-427E-9523-61E8EF40FFB1}"/>
    <cellStyle name="Standaard 4 4 2 2 2 3 3 2 4" xfId="25343" xr:uid="{4B24BDA2-8865-42A3-876C-1717B3AF8559}"/>
    <cellStyle name="Standaard 4 4 2 2 2 3 3 3" xfId="9304" xr:uid="{3A3EA934-BD3E-4777-B456-B233E538040E}"/>
    <cellStyle name="Standaard 4 4 2 2 2 3 3 3 2" xfId="19493" xr:uid="{3B194621-E4EC-454E-9512-A4EBD673D68D}"/>
    <cellStyle name="Standaard 4 4 2 2 2 3 3 3 2 2" xfId="39862" xr:uid="{7BE57A7F-1D75-4677-9D08-21658466B86B}"/>
    <cellStyle name="Standaard 4 4 2 2 2 3 3 3 3" xfId="29678" xr:uid="{09BFBBC4-C0EC-4269-8C56-0FD3D8F3F34F}"/>
    <cellStyle name="Standaard 4 4 2 2 2 3 3 4" xfId="12615" xr:uid="{F22F6D46-4992-49A9-A81A-E2F8D3AB40EA}"/>
    <cellStyle name="Standaard 4 4 2 2 2 3 3 4 2" xfId="32984" xr:uid="{CE9659C5-6CE5-414D-9FD5-EC760F201A52}"/>
    <cellStyle name="Standaard 4 4 2 2 2 3 3 5" xfId="22800" xr:uid="{56B68790-E29B-4662-A9C5-42405CD7550B}"/>
    <cellStyle name="Standaard 4 4 2 2 2 3 4" xfId="3285" xr:uid="{E58BC29A-2F1E-42A5-A500-9C91EDF71BEA}"/>
    <cellStyle name="Standaard 4 4 2 2 2 3 4 2" xfId="9306" xr:uid="{E01F5A22-8142-41F5-9AA7-4A4E7E2C73BC}"/>
    <cellStyle name="Standaard 4 4 2 2 2 3 4 2 2" xfId="19495" xr:uid="{BA478DBA-5BA7-4CE0-8E2C-F0564F900F39}"/>
    <cellStyle name="Standaard 4 4 2 2 2 3 4 2 2 2" xfId="39864" xr:uid="{BFFBA78A-3D27-4E88-BA36-BB04F2FC95BA}"/>
    <cellStyle name="Standaard 4 4 2 2 2 3 4 2 3" xfId="29680" xr:uid="{7043E3D5-37BF-456F-89BC-F01977BD45A6}"/>
    <cellStyle name="Standaard 4 4 2 2 2 3 4 3" xfId="13463" xr:uid="{9F182A94-0D8D-40B0-8530-80DDEC5854F6}"/>
    <cellStyle name="Standaard 4 4 2 2 2 3 4 3 2" xfId="33832" xr:uid="{20FF2D22-BC67-4EB0-918D-91EC0CA1AB22}"/>
    <cellStyle name="Standaard 4 4 2 2 2 3 4 4" xfId="23648" xr:uid="{5C68F45D-10B8-46A5-AC9E-A75E7A3CF19D}"/>
    <cellStyle name="Standaard 4 4 2 2 2 3 5" xfId="9301" xr:uid="{F806705D-0011-4BC6-833A-9781E83C9F53}"/>
    <cellStyle name="Standaard 4 4 2 2 2 3 5 2" xfId="19490" xr:uid="{5666BFD0-7AC5-47A3-BE1C-2DCC08236DDE}"/>
    <cellStyle name="Standaard 4 4 2 2 2 3 5 2 2" xfId="39859" xr:uid="{99CBEEAD-A9FA-4050-9C32-90FC6A641906}"/>
    <cellStyle name="Standaard 4 4 2 2 2 3 5 3" xfId="29675" xr:uid="{3C70EEEB-477F-4894-8BBB-074664C29B24}"/>
    <cellStyle name="Standaard 4 4 2 2 2 3 6" xfId="10920" xr:uid="{E6B342E2-C2DE-4F9C-B148-1391FA7BE53C}"/>
    <cellStyle name="Standaard 4 4 2 2 2 3 6 2" xfId="31289" xr:uid="{8975ACAF-0EA0-4679-8EA4-BBE08426906C}"/>
    <cellStyle name="Standaard 4 4 2 2 2 3 7" xfId="21105" xr:uid="{EA03D661-59F0-4841-ACF4-548717D59D34}"/>
    <cellStyle name="Standaard 4 4 2 2 2 4" xfId="1164" xr:uid="{7200D076-01E1-4C86-B780-F0CC17BC1D9F}"/>
    <cellStyle name="Standaard 4 4 2 2 2 4 2" xfId="3709" xr:uid="{F6C0EE22-1A5E-4772-9F77-FBAF50DDAA8C}"/>
    <cellStyle name="Standaard 4 4 2 2 2 4 2 2" xfId="9308" xr:uid="{0C72C616-87D6-43A0-B264-40563C5E4F70}"/>
    <cellStyle name="Standaard 4 4 2 2 2 4 2 2 2" xfId="19497" xr:uid="{3C7AB221-3AF9-4998-87FD-41C1F5CAA91A}"/>
    <cellStyle name="Standaard 4 4 2 2 2 4 2 2 2 2" xfId="39866" xr:uid="{A95DED8F-A58E-4E59-8423-46C3FE3BF2AB}"/>
    <cellStyle name="Standaard 4 4 2 2 2 4 2 2 3" xfId="29682" xr:uid="{202E86DA-B37B-4103-836F-5DFCD22F6009}"/>
    <cellStyle name="Standaard 4 4 2 2 2 4 2 3" xfId="13887" xr:uid="{FF5F5C0F-B6EF-4B39-B95B-A38545DCC546}"/>
    <cellStyle name="Standaard 4 4 2 2 2 4 2 3 2" xfId="34256" xr:uid="{F36731EC-232E-40E0-87CC-8FDE776BCFC2}"/>
    <cellStyle name="Standaard 4 4 2 2 2 4 2 4" xfId="24072" xr:uid="{B090F805-1B5F-415D-B3FB-59F1B6FA8D9E}"/>
    <cellStyle name="Standaard 4 4 2 2 2 4 3" xfId="9307" xr:uid="{28C7C55C-5B9D-4431-B56A-8809E06E54AC}"/>
    <cellStyle name="Standaard 4 4 2 2 2 4 3 2" xfId="19496" xr:uid="{BC6385E8-D188-4C38-B4E0-EDFDD8015288}"/>
    <cellStyle name="Standaard 4 4 2 2 2 4 3 2 2" xfId="39865" xr:uid="{1594D236-3F4B-43D6-A5AE-DE58FEA3EFFF}"/>
    <cellStyle name="Standaard 4 4 2 2 2 4 3 3" xfId="29681" xr:uid="{28CCA2F3-CDA5-440E-A71D-645FA21196D5}"/>
    <cellStyle name="Standaard 4 4 2 2 2 4 4" xfId="11344" xr:uid="{AB7F2A23-5B2D-46E7-A5A1-AFC8D7E3363A}"/>
    <cellStyle name="Standaard 4 4 2 2 2 4 4 2" xfId="31713" xr:uid="{19027728-E62C-41C1-9B18-68C093C09672}"/>
    <cellStyle name="Standaard 4 4 2 2 2 4 5" xfId="21529" xr:uid="{2D900927-92DC-4227-B6A2-7A1951FB52FB}"/>
    <cellStyle name="Standaard 4 4 2 2 2 5" xfId="2011" xr:uid="{FE437D32-5D2D-4F7D-B90C-51F459D98FCC}"/>
    <cellStyle name="Standaard 4 4 2 2 2 5 2" xfId="4556" xr:uid="{82C8C6B4-5381-4F36-9D41-2664F606CD04}"/>
    <cellStyle name="Standaard 4 4 2 2 2 5 2 2" xfId="9310" xr:uid="{5AD152D8-01FB-40DF-A5AE-1C060CE448F6}"/>
    <cellStyle name="Standaard 4 4 2 2 2 5 2 2 2" xfId="19499" xr:uid="{7C38F938-0F02-48BE-AAD2-161D647208F9}"/>
    <cellStyle name="Standaard 4 4 2 2 2 5 2 2 2 2" xfId="39868" xr:uid="{062DDDB1-B812-4CB0-BC54-94EDA0697D58}"/>
    <cellStyle name="Standaard 4 4 2 2 2 5 2 2 3" xfId="29684" xr:uid="{E9EB73BA-DE7F-4DAD-8DF6-021DF3788397}"/>
    <cellStyle name="Standaard 4 4 2 2 2 5 2 3" xfId="14734" xr:uid="{0CC6984D-85C6-4F06-A2BE-A921012DEC2E}"/>
    <cellStyle name="Standaard 4 4 2 2 2 5 2 3 2" xfId="35103" xr:uid="{8E21D493-A7B2-4657-A70B-06E299AA7150}"/>
    <cellStyle name="Standaard 4 4 2 2 2 5 2 4" xfId="24919" xr:uid="{82D97DBC-D4C5-422C-B5A1-321BD82FF754}"/>
    <cellStyle name="Standaard 4 4 2 2 2 5 3" xfId="9309" xr:uid="{E1012B84-0759-4349-90AC-63186239EA85}"/>
    <cellStyle name="Standaard 4 4 2 2 2 5 3 2" xfId="19498" xr:uid="{59A37020-4B6D-46D7-9A2C-127C259AE9C6}"/>
    <cellStyle name="Standaard 4 4 2 2 2 5 3 2 2" xfId="39867" xr:uid="{1F4BAA7D-DF9F-4F9B-83C4-074020090160}"/>
    <cellStyle name="Standaard 4 4 2 2 2 5 3 3" xfId="29683" xr:uid="{67B749DA-C39D-46E9-BDF2-24BFBE9CDDF3}"/>
    <cellStyle name="Standaard 4 4 2 2 2 5 4" xfId="12191" xr:uid="{AB6063D7-AE11-4CDA-96A1-8ECBEB5A3771}"/>
    <cellStyle name="Standaard 4 4 2 2 2 5 4 2" xfId="32560" xr:uid="{AA9E988D-1BAE-493D-9AA7-E3F394EAE2F4}"/>
    <cellStyle name="Standaard 4 4 2 2 2 5 5" xfId="22376" xr:uid="{365764A8-D959-4BFF-A5DC-6CDC0822E754}"/>
    <cellStyle name="Standaard 4 4 2 2 2 6" xfId="2861" xr:uid="{81FCE951-F715-40FB-A44F-A6CC139BA7E3}"/>
    <cellStyle name="Standaard 4 4 2 2 2 6 2" xfId="9311" xr:uid="{2CE5306A-B7BB-4678-8900-EA554CEE4457}"/>
    <cellStyle name="Standaard 4 4 2 2 2 6 2 2" xfId="19500" xr:uid="{34488C45-8EDA-4871-9AB7-DF0F8F35ED2E}"/>
    <cellStyle name="Standaard 4 4 2 2 2 6 2 2 2" xfId="39869" xr:uid="{B0E8C50D-2CB7-444D-A863-8EFAF84F36BB}"/>
    <cellStyle name="Standaard 4 4 2 2 2 6 2 3" xfId="29685" xr:uid="{57EE6E71-B004-4EEE-82CD-DEC92C84BE91}"/>
    <cellStyle name="Standaard 4 4 2 2 2 6 3" xfId="13039" xr:uid="{C2CB1038-9FCB-464F-A6BE-F807F6B95DDA}"/>
    <cellStyle name="Standaard 4 4 2 2 2 6 3 2" xfId="33408" xr:uid="{438EE800-D4E5-42DF-9E21-025023188E58}"/>
    <cellStyle name="Standaard 4 4 2 2 2 6 4" xfId="23224" xr:uid="{6EC7DD9D-69F5-49BD-9265-A44225DC8375}"/>
    <cellStyle name="Standaard 4 4 2 2 2 7" xfId="9288" xr:uid="{05B48961-D890-48D1-861E-79DBB18D18BE}"/>
    <cellStyle name="Standaard 4 4 2 2 2 7 2" xfId="19477" xr:uid="{954FBE4E-BB1F-497A-A5ED-13DC3AFB69E4}"/>
    <cellStyle name="Standaard 4 4 2 2 2 7 2 2" xfId="39846" xr:uid="{29E54F68-46CF-47E4-9B41-67457267EABF}"/>
    <cellStyle name="Standaard 4 4 2 2 2 7 3" xfId="29662" xr:uid="{5C77C35B-4A37-4081-B53B-D1EE7F89EFBD}"/>
    <cellStyle name="Standaard 4 4 2 2 2 8" xfId="10496" xr:uid="{2C9042DC-896E-4ACF-A0AA-06BED8E231F1}"/>
    <cellStyle name="Standaard 4 4 2 2 2 8 2" xfId="30865" xr:uid="{41212FC3-7950-41FF-9BC4-8B85D9165AE9}"/>
    <cellStyle name="Standaard 4 4 2 2 2 9" xfId="20681" xr:uid="{0C4163A7-5E6C-4079-80E0-873C05569B13}"/>
    <cellStyle name="Standaard 4 4 2 2 3" xfId="248" xr:uid="{EBAF9E0E-6B69-4A9B-A9DC-28C00FE3C96D}"/>
    <cellStyle name="Standaard 4 4 2 2 3 2" xfId="806" xr:uid="{9AD28A4B-1751-4895-99F3-ED6B7C9084E7}"/>
    <cellStyle name="Standaard 4 4 2 2 3 2 2" xfId="1656" xr:uid="{7C0806AC-D8D9-4BFB-9C5E-9840C201AFE6}"/>
    <cellStyle name="Standaard 4 4 2 2 3 2 2 2" xfId="4201" xr:uid="{911EC672-4A39-4E9F-9BF0-02BD2621E85A}"/>
    <cellStyle name="Standaard 4 4 2 2 3 2 2 2 2" xfId="9315" xr:uid="{C851DA38-EBD7-47E0-9609-B279D2290BCB}"/>
    <cellStyle name="Standaard 4 4 2 2 3 2 2 2 2 2" xfId="19504" xr:uid="{EE528C27-802C-4A94-A4F4-5B9DE0EF0993}"/>
    <cellStyle name="Standaard 4 4 2 2 3 2 2 2 2 2 2" xfId="39873" xr:uid="{F082EFBB-D56D-4183-BF0D-618A422DE654}"/>
    <cellStyle name="Standaard 4 4 2 2 3 2 2 2 2 3" xfId="29689" xr:uid="{143572A3-2DD7-4360-B25F-A1D98CA73A4D}"/>
    <cellStyle name="Standaard 4 4 2 2 3 2 2 2 3" xfId="14379" xr:uid="{2623A126-9E7C-4C6A-B4A7-B8C61A397556}"/>
    <cellStyle name="Standaard 4 4 2 2 3 2 2 2 3 2" xfId="34748" xr:uid="{31B9A6FD-A00D-40B1-832C-D24E0E4BE3B9}"/>
    <cellStyle name="Standaard 4 4 2 2 3 2 2 2 4" xfId="24564" xr:uid="{AE06C3F1-1CBD-461B-8E58-7AE2272D9E5B}"/>
    <cellStyle name="Standaard 4 4 2 2 3 2 2 3" xfId="9314" xr:uid="{4D0EA3D1-69E4-41DA-AD9E-95620223701F}"/>
    <cellStyle name="Standaard 4 4 2 2 3 2 2 3 2" xfId="19503" xr:uid="{BF2630C1-D390-4A7A-B19B-9D898CEE55D0}"/>
    <cellStyle name="Standaard 4 4 2 2 3 2 2 3 2 2" xfId="39872" xr:uid="{FB155706-F590-4C59-AE7E-0F4D5D0F5D71}"/>
    <cellStyle name="Standaard 4 4 2 2 3 2 2 3 3" xfId="29688" xr:uid="{5D4A3D6A-285F-408A-8A64-8CB86A1284C5}"/>
    <cellStyle name="Standaard 4 4 2 2 3 2 2 4" xfId="11836" xr:uid="{84682DB7-F246-475F-B9C9-F1679BE33173}"/>
    <cellStyle name="Standaard 4 4 2 2 3 2 2 4 2" xfId="32205" xr:uid="{099293B8-85A4-4EA2-A83B-76170553A9C6}"/>
    <cellStyle name="Standaard 4 4 2 2 3 2 2 5" xfId="22021" xr:uid="{FEED3C01-3EBF-490A-8F25-4CD5F5C90152}"/>
    <cellStyle name="Standaard 4 4 2 2 3 2 3" xfId="2503" xr:uid="{CD49C09D-8731-4D5C-A5EC-A1401E7A5475}"/>
    <cellStyle name="Standaard 4 4 2 2 3 2 3 2" xfId="5048" xr:uid="{0170651E-D69E-41ED-8A45-5978DA8212EA}"/>
    <cellStyle name="Standaard 4 4 2 2 3 2 3 2 2" xfId="9317" xr:uid="{7A2CFFC7-07E0-4BFB-9AB6-2872B3331F99}"/>
    <cellStyle name="Standaard 4 4 2 2 3 2 3 2 2 2" xfId="19506" xr:uid="{5411E4AB-47BD-44DC-8461-881374840B9F}"/>
    <cellStyle name="Standaard 4 4 2 2 3 2 3 2 2 2 2" xfId="39875" xr:uid="{34DFE5F4-0C4A-4926-8637-C960D6B1FC08}"/>
    <cellStyle name="Standaard 4 4 2 2 3 2 3 2 2 3" xfId="29691" xr:uid="{6BBA920A-C282-4029-9135-E655197FE2CE}"/>
    <cellStyle name="Standaard 4 4 2 2 3 2 3 2 3" xfId="15226" xr:uid="{6D7CB1FB-DA40-4FF4-BA3A-1BBBF3598B26}"/>
    <cellStyle name="Standaard 4 4 2 2 3 2 3 2 3 2" xfId="35595" xr:uid="{E991234C-8655-41A6-A0B1-F7F8FDC1EA5B}"/>
    <cellStyle name="Standaard 4 4 2 2 3 2 3 2 4" xfId="25411" xr:uid="{8E55A94F-DFAE-4E3E-A8FE-2B8609C2E721}"/>
    <cellStyle name="Standaard 4 4 2 2 3 2 3 3" xfId="9316" xr:uid="{F0E83650-2BF1-446F-9230-64E6A3C1C28E}"/>
    <cellStyle name="Standaard 4 4 2 2 3 2 3 3 2" xfId="19505" xr:uid="{1743E4BD-F4F4-4DC2-B5D6-2324A53A4807}"/>
    <cellStyle name="Standaard 4 4 2 2 3 2 3 3 2 2" xfId="39874" xr:uid="{21489184-8713-4602-91B8-EEADFE0DE2E1}"/>
    <cellStyle name="Standaard 4 4 2 2 3 2 3 3 3" xfId="29690" xr:uid="{12930881-9630-4438-9E50-BF05B6C0764F}"/>
    <cellStyle name="Standaard 4 4 2 2 3 2 3 4" xfId="12683" xr:uid="{0CF27BBA-2030-4726-A730-AE4EFE3BC32A}"/>
    <cellStyle name="Standaard 4 4 2 2 3 2 3 4 2" xfId="33052" xr:uid="{19AD54EA-D633-478A-8C45-750AE2C2FDD7}"/>
    <cellStyle name="Standaard 4 4 2 2 3 2 3 5" xfId="22868" xr:uid="{6937795D-408B-45B4-A84D-01117113D116}"/>
    <cellStyle name="Standaard 4 4 2 2 3 2 4" xfId="3353" xr:uid="{032006DC-A935-469C-8F0C-04483D332397}"/>
    <cellStyle name="Standaard 4 4 2 2 3 2 4 2" xfId="9318" xr:uid="{A3EBB85D-B4E9-4DBE-803A-D9F0B9A83680}"/>
    <cellStyle name="Standaard 4 4 2 2 3 2 4 2 2" xfId="19507" xr:uid="{58580221-6D4A-418A-B12E-5B46CEFB9405}"/>
    <cellStyle name="Standaard 4 4 2 2 3 2 4 2 2 2" xfId="39876" xr:uid="{297B30E4-0855-4370-A8FC-A30890F07D14}"/>
    <cellStyle name="Standaard 4 4 2 2 3 2 4 2 3" xfId="29692" xr:uid="{D0939723-1D28-4AA3-B4A7-BF689C486C44}"/>
    <cellStyle name="Standaard 4 4 2 2 3 2 4 3" xfId="13531" xr:uid="{D73F1BD0-A8EE-4BA8-B415-7A4A43C5EFA9}"/>
    <cellStyle name="Standaard 4 4 2 2 3 2 4 3 2" xfId="33900" xr:uid="{D48BC3F1-BCF4-4FA4-A2CC-380581840DEE}"/>
    <cellStyle name="Standaard 4 4 2 2 3 2 4 4" xfId="23716" xr:uid="{0B0A13D3-4F11-4EF7-BB55-1E3E2F12D862}"/>
    <cellStyle name="Standaard 4 4 2 2 3 2 5" xfId="9313" xr:uid="{D7037461-DBF8-47CE-AA9F-913E9DA09355}"/>
    <cellStyle name="Standaard 4 4 2 2 3 2 5 2" xfId="19502" xr:uid="{FB37DE84-DE0E-47DC-B8DF-741C15E66551}"/>
    <cellStyle name="Standaard 4 4 2 2 3 2 5 2 2" xfId="39871" xr:uid="{AD051C73-7F4B-4FC4-A3F1-73524E642331}"/>
    <cellStyle name="Standaard 4 4 2 2 3 2 5 3" xfId="29687" xr:uid="{B4062913-32AF-446D-AB59-0268E80EE96E}"/>
    <cellStyle name="Standaard 4 4 2 2 3 2 6" xfId="10988" xr:uid="{279CF059-C4B8-4810-93BD-424AB728F188}"/>
    <cellStyle name="Standaard 4 4 2 2 3 2 6 2" xfId="31357" xr:uid="{C68DA8BD-82B6-4231-AC8D-406515D11D91}"/>
    <cellStyle name="Standaard 4 4 2 2 3 2 7" xfId="21173" xr:uid="{604EC376-21EE-4938-80E7-F42FBB99870D}"/>
    <cellStyle name="Standaard 4 4 2 2 3 3" xfId="1232" xr:uid="{6A263E5A-5D89-4FC7-A2C7-82C263B7235D}"/>
    <cellStyle name="Standaard 4 4 2 2 3 3 2" xfId="3777" xr:uid="{F6B65C30-F0C7-4528-A985-3BFA9E04CD10}"/>
    <cellStyle name="Standaard 4 4 2 2 3 3 2 2" xfId="9320" xr:uid="{6027832D-5F1A-47E8-BEA7-7623DDC7B407}"/>
    <cellStyle name="Standaard 4 4 2 2 3 3 2 2 2" xfId="19509" xr:uid="{9204D834-05F9-4136-9919-10CB8A41DB98}"/>
    <cellStyle name="Standaard 4 4 2 2 3 3 2 2 2 2" xfId="39878" xr:uid="{3B18C60C-E4BD-488E-B50D-E2BE70E5770A}"/>
    <cellStyle name="Standaard 4 4 2 2 3 3 2 2 3" xfId="29694" xr:uid="{F0AE2CD4-1AC3-4FA2-8D00-130CC485FBA0}"/>
    <cellStyle name="Standaard 4 4 2 2 3 3 2 3" xfId="13955" xr:uid="{36757285-870E-40D1-95D1-90F6F1009CCC}"/>
    <cellStyle name="Standaard 4 4 2 2 3 3 2 3 2" xfId="34324" xr:uid="{2DE2C023-48D6-40F9-BF47-C7D850577753}"/>
    <cellStyle name="Standaard 4 4 2 2 3 3 2 4" xfId="24140" xr:uid="{D913118F-090B-466E-927E-10EACD1B5097}"/>
    <cellStyle name="Standaard 4 4 2 2 3 3 3" xfId="9319" xr:uid="{C9B85D52-28BC-4C12-B9F2-71C33FC313C7}"/>
    <cellStyle name="Standaard 4 4 2 2 3 3 3 2" xfId="19508" xr:uid="{EF97C261-1EED-4C99-8022-553AB7FF77E6}"/>
    <cellStyle name="Standaard 4 4 2 2 3 3 3 2 2" xfId="39877" xr:uid="{70ECD073-A04B-47BD-9112-6238F146D669}"/>
    <cellStyle name="Standaard 4 4 2 2 3 3 3 3" xfId="29693" xr:uid="{3B87F121-6406-4D84-8A29-1CBDC169CDD2}"/>
    <cellStyle name="Standaard 4 4 2 2 3 3 4" xfId="11412" xr:uid="{06072DEA-CCC4-464C-A2FC-E318D12054C4}"/>
    <cellStyle name="Standaard 4 4 2 2 3 3 4 2" xfId="31781" xr:uid="{1BEE46D9-E2A9-4945-A9A1-F646358B30CF}"/>
    <cellStyle name="Standaard 4 4 2 2 3 3 5" xfId="21597" xr:uid="{24C68B11-1608-4FF0-A3FC-C44B3A0C64BA}"/>
    <cellStyle name="Standaard 4 4 2 2 3 4" xfId="2079" xr:uid="{E59E8C05-87DF-47BB-BEFC-004C6D5F525C}"/>
    <cellStyle name="Standaard 4 4 2 2 3 4 2" xfId="4624" xr:uid="{0D81BAA5-8D66-4953-8D3C-A39A27D54CC6}"/>
    <cellStyle name="Standaard 4 4 2 2 3 4 2 2" xfId="9322" xr:uid="{D258B63D-8836-46C8-8CBC-A3AE388F24BB}"/>
    <cellStyle name="Standaard 4 4 2 2 3 4 2 2 2" xfId="19511" xr:uid="{B3F3AC3E-1D84-41E3-81F7-8C8E3FA1BD25}"/>
    <cellStyle name="Standaard 4 4 2 2 3 4 2 2 2 2" xfId="39880" xr:uid="{18886070-5644-4330-9790-2C877FA2A3AE}"/>
    <cellStyle name="Standaard 4 4 2 2 3 4 2 2 3" xfId="29696" xr:uid="{C2C37035-0138-4925-9C41-00E8147F6C66}"/>
    <cellStyle name="Standaard 4 4 2 2 3 4 2 3" xfId="14802" xr:uid="{C21D6261-FAD6-4CFD-BF47-7ACBA60457BA}"/>
    <cellStyle name="Standaard 4 4 2 2 3 4 2 3 2" xfId="35171" xr:uid="{F6CAA67D-76E3-443C-808E-409F7EEE6FCC}"/>
    <cellStyle name="Standaard 4 4 2 2 3 4 2 4" xfId="24987" xr:uid="{876AB7F7-103F-4CE3-8546-53FA691E70D4}"/>
    <cellStyle name="Standaard 4 4 2 2 3 4 3" xfId="9321" xr:uid="{2A96D573-FA14-4293-A013-644A6EEB6065}"/>
    <cellStyle name="Standaard 4 4 2 2 3 4 3 2" xfId="19510" xr:uid="{B6B7F590-47F0-491C-BD7E-28D46725EE40}"/>
    <cellStyle name="Standaard 4 4 2 2 3 4 3 2 2" xfId="39879" xr:uid="{B1FC8AEB-6CF9-4C17-B1A2-508BCD988D4E}"/>
    <cellStyle name="Standaard 4 4 2 2 3 4 3 3" xfId="29695" xr:uid="{8EA09DA5-56A5-4948-82B4-3FABF746FEDB}"/>
    <cellStyle name="Standaard 4 4 2 2 3 4 4" xfId="12259" xr:uid="{1E75542B-F6E7-4760-B0DA-56626B49F7F6}"/>
    <cellStyle name="Standaard 4 4 2 2 3 4 4 2" xfId="32628" xr:uid="{4529E453-E3CA-4B83-90BA-7E2028515748}"/>
    <cellStyle name="Standaard 4 4 2 2 3 4 5" xfId="22444" xr:uid="{3C85E48A-E4D2-4E1A-9BB8-5CD35B5CE4E2}"/>
    <cellStyle name="Standaard 4 4 2 2 3 5" xfId="2929" xr:uid="{9B52567F-7044-4DE3-B3DB-110A8F7E0F10}"/>
    <cellStyle name="Standaard 4 4 2 2 3 5 2" xfId="9323" xr:uid="{A5802C6E-5212-4720-AA58-7EB5C30C5B25}"/>
    <cellStyle name="Standaard 4 4 2 2 3 5 2 2" xfId="19512" xr:uid="{7695B9AB-AC44-4C13-BEEC-5C6193F71D01}"/>
    <cellStyle name="Standaard 4 4 2 2 3 5 2 2 2" xfId="39881" xr:uid="{E847E0A7-9ADA-490B-A617-542DE8755A02}"/>
    <cellStyle name="Standaard 4 4 2 2 3 5 2 3" xfId="29697" xr:uid="{72E6BF7D-E65A-4B7C-81E8-13E4F2D7E4D5}"/>
    <cellStyle name="Standaard 4 4 2 2 3 5 3" xfId="13107" xr:uid="{BBC20130-70E4-45AE-9896-D0B861C589C1}"/>
    <cellStyle name="Standaard 4 4 2 2 3 5 3 2" xfId="33476" xr:uid="{CC048622-CDD2-4F8C-9A01-EB6543C30F82}"/>
    <cellStyle name="Standaard 4 4 2 2 3 5 4" xfId="23292" xr:uid="{5752F2FC-857A-4F22-BE30-680E993B0C41}"/>
    <cellStyle name="Standaard 4 4 2 2 3 6" xfId="9312" xr:uid="{549B02F1-CC57-4FE8-8F13-48DBDCF7109C}"/>
    <cellStyle name="Standaard 4 4 2 2 3 6 2" xfId="19501" xr:uid="{88C73C3B-5BC4-4A0A-962F-65D7060B5CB3}"/>
    <cellStyle name="Standaard 4 4 2 2 3 6 2 2" xfId="39870" xr:uid="{4B7D0BC4-96D5-41CC-BABD-A1A5986AF81B}"/>
    <cellStyle name="Standaard 4 4 2 2 3 6 3" xfId="29686" xr:uid="{C351DB08-6659-446C-A300-2DE76D881A14}"/>
    <cellStyle name="Standaard 4 4 2 2 3 7" xfId="10564" xr:uid="{D06E238A-E2F4-4692-AA7E-D92C3DADA598}"/>
    <cellStyle name="Standaard 4 4 2 2 3 7 2" xfId="30933" xr:uid="{5094FFEC-3669-40BC-8985-2006CBB4EDDB}"/>
    <cellStyle name="Standaard 4 4 2 2 3 8" xfId="20749" xr:uid="{FB62A527-25A3-4525-B42E-02B5F8F56ABA}"/>
    <cellStyle name="Standaard 4 4 2 2 4" xfId="492" xr:uid="{1DEECC30-26BF-4801-9B0A-6474A4521418}"/>
    <cellStyle name="Standaard 4 4 2 2 4 2" xfId="949" xr:uid="{AAC7E21F-85AC-4ACC-A48E-38E2CEFD1F22}"/>
    <cellStyle name="Standaard 4 4 2 2 4 2 2" xfId="1799" xr:uid="{3154F4F2-AA20-4F0E-AEAF-603DEC573160}"/>
    <cellStyle name="Standaard 4 4 2 2 4 2 2 2" xfId="4344" xr:uid="{6B369FE4-93A8-44B4-93AC-6BDCD7DEA79C}"/>
    <cellStyle name="Standaard 4 4 2 2 4 2 2 2 2" xfId="9327" xr:uid="{0F9CBDB6-411B-4144-9952-100DAED10BD6}"/>
    <cellStyle name="Standaard 4 4 2 2 4 2 2 2 2 2" xfId="19516" xr:uid="{08859899-6FF6-4AEE-8718-D61DC824D572}"/>
    <cellStyle name="Standaard 4 4 2 2 4 2 2 2 2 2 2" xfId="39885" xr:uid="{C6CD1877-8649-4857-BDD9-E023443928C8}"/>
    <cellStyle name="Standaard 4 4 2 2 4 2 2 2 2 3" xfId="29701" xr:uid="{1852A608-520E-4FFB-A840-BA7C134F4EDF}"/>
    <cellStyle name="Standaard 4 4 2 2 4 2 2 2 3" xfId="14522" xr:uid="{764E4CB5-AAAD-4A7D-8021-BFE1CBD51F27}"/>
    <cellStyle name="Standaard 4 4 2 2 4 2 2 2 3 2" xfId="34891" xr:uid="{FC8058BC-1937-4BCC-86BC-5B97BFB94A75}"/>
    <cellStyle name="Standaard 4 4 2 2 4 2 2 2 4" xfId="24707" xr:uid="{C6BF4B24-591E-4F33-9CC3-BDE1CC81EF0F}"/>
    <cellStyle name="Standaard 4 4 2 2 4 2 2 3" xfId="9326" xr:uid="{8866CCE1-AE4F-4CE9-9F5F-E42B1B109232}"/>
    <cellStyle name="Standaard 4 4 2 2 4 2 2 3 2" xfId="19515" xr:uid="{B3C01749-761C-49C0-A830-680CB2EDDC80}"/>
    <cellStyle name="Standaard 4 4 2 2 4 2 2 3 2 2" xfId="39884" xr:uid="{6EE251F2-E6D9-4428-8199-79648808BFCC}"/>
    <cellStyle name="Standaard 4 4 2 2 4 2 2 3 3" xfId="29700" xr:uid="{41ADA5DE-5212-4B06-9B3E-1541B28A9939}"/>
    <cellStyle name="Standaard 4 4 2 2 4 2 2 4" xfId="11979" xr:uid="{8CDC9CBF-1BA1-4822-8FC5-297E6D2AAF55}"/>
    <cellStyle name="Standaard 4 4 2 2 4 2 2 4 2" xfId="32348" xr:uid="{1CDA11DE-C0C1-4D96-B81B-E973973827F6}"/>
    <cellStyle name="Standaard 4 4 2 2 4 2 2 5" xfId="22164" xr:uid="{D96278EC-EA8B-42D8-A8DD-2B22ECB6380C}"/>
    <cellStyle name="Standaard 4 4 2 2 4 2 3" xfId="2646" xr:uid="{66D1CBCE-1892-4F8B-9353-B902267CDB46}"/>
    <cellStyle name="Standaard 4 4 2 2 4 2 3 2" xfId="5191" xr:uid="{562E7CB9-79AA-4307-A16B-2B389CE65C84}"/>
    <cellStyle name="Standaard 4 4 2 2 4 2 3 2 2" xfId="9329" xr:uid="{5B696787-2BBE-4854-9126-469123423074}"/>
    <cellStyle name="Standaard 4 4 2 2 4 2 3 2 2 2" xfId="19518" xr:uid="{C23EDE23-B8D9-4CD6-B4AF-E349660C405A}"/>
    <cellStyle name="Standaard 4 4 2 2 4 2 3 2 2 2 2" xfId="39887" xr:uid="{E23441E3-A6D4-4430-B027-D1589E5DDF83}"/>
    <cellStyle name="Standaard 4 4 2 2 4 2 3 2 2 3" xfId="29703" xr:uid="{B9A43F42-F085-4C06-9E31-490C4AF97615}"/>
    <cellStyle name="Standaard 4 4 2 2 4 2 3 2 3" xfId="15369" xr:uid="{2143A89E-4E6E-43B3-8028-B892A12EF839}"/>
    <cellStyle name="Standaard 4 4 2 2 4 2 3 2 3 2" xfId="35738" xr:uid="{2EDB16C0-6C03-4D5A-9B4B-87E031A3422C}"/>
    <cellStyle name="Standaard 4 4 2 2 4 2 3 2 4" xfId="25554" xr:uid="{26AA2007-FC8F-4E9C-8BBC-4345FFC41462}"/>
    <cellStyle name="Standaard 4 4 2 2 4 2 3 3" xfId="9328" xr:uid="{B3FFB292-F211-4499-AA3E-6D118658A6EF}"/>
    <cellStyle name="Standaard 4 4 2 2 4 2 3 3 2" xfId="19517" xr:uid="{7D2E7B67-3DBC-467A-855A-528004256AEB}"/>
    <cellStyle name="Standaard 4 4 2 2 4 2 3 3 2 2" xfId="39886" xr:uid="{F1DA8345-D19E-4BDD-9DDF-0420A44FF25A}"/>
    <cellStyle name="Standaard 4 4 2 2 4 2 3 3 3" xfId="29702" xr:uid="{9236FC1C-18FC-4687-90DC-3FC5E330C10F}"/>
    <cellStyle name="Standaard 4 4 2 2 4 2 3 4" xfId="12826" xr:uid="{33FC8A95-7424-410B-A943-19A8F0D1E965}"/>
    <cellStyle name="Standaard 4 4 2 2 4 2 3 4 2" xfId="33195" xr:uid="{925543B5-3FA6-4E67-B03C-09892B2CD6F2}"/>
    <cellStyle name="Standaard 4 4 2 2 4 2 3 5" xfId="23011" xr:uid="{F2D5A5D8-9DFB-4D76-8DC4-31E2D055AF75}"/>
    <cellStyle name="Standaard 4 4 2 2 4 2 4" xfId="3496" xr:uid="{1765C165-14F7-407D-A85E-8A13B90ACE7E}"/>
    <cellStyle name="Standaard 4 4 2 2 4 2 4 2" xfId="9330" xr:uid="{6BE01008-C321-4C95-9E88-060EA6FC9722}"/>
    <cellStyle name="Standaard 4 4 2 2 4 2 4 2 2" xfId="19519" xr:uid="{F5A9E794-0C1F-4ED3-91EA-87AE111C06B3}"/>
    <cellStyle name="Standaard 4 4 2 2 4 2 4 2 2 2" xfId="39888" xr:uid="{6D4D9F1E-48B1-4D80-AC56-CAFF29C98C42}"/>
    <cellStyle name="Standaard 4 4 2 2 4 2 4 2 3" xfId="29704" xr:uid="{81308719-EF96-40CA-9F03-5399D735B5E7}"/>
    <cellStyle name="Standaard 4 4 2 2 4 2 4 3" xfId="13674" xr:uid="{DDEEDA4B-DAFF-42E2-8FD6-F01BB0A85D9F}"/>
    <cellStyle name="Standaard 4 4 2 2 4 2 4 3 2" xfId="34043" xr:uid="{20D9924D-D8E2-4D9D-9EEB-3B539EC802AA}"/>
    <cellStyle name="Standaard 4 4 2 2 4 2 4 4" xfId="23859" xr:uid="{BF402AA0-03A6-4447-B500-087EB23098B8}"/>
    <cellStyle name="Standaard 4 4 2 2 4 2 5" xfId="9325" xr:uid="{A731B9EF-2662-4435-9F6A-7F16BA14678B}"/>
    <cellStyle name="Standaard 4 4 2 2 4 2 5 2" xfId="19514" xr:uid="{CA256D06-1A7A-4E96-A7E1-6745BCB2B1D2}"/>
    <cellStyle name="Standaard 4 4 2 2 4 2 5 2 2" xfId="39883" xr:uid="{58780E96-242D-4644-813F-B1DAD9225862}"/>
    <cellStyle name="Standaard 4 4 2 2 4 2 5 3" xfId="29699" xr:uid="{1DE7B0C6-EE1D-418D-964C-8DD5D3899F20}"/>
    <cellStyle name="Standaard 4 4 2 2 4 2 6" xfId="11131" xr:uid="{7EF9B784-934E-4061-B643-030CC848677B}"/>
    <cellStyle name="Standaard 4 4 2 2 4 2 6 2" xfId="31500" xr:uid="{3637CA31-3AA9-4F96-93B5-09201455BE89}"/>
    <cellStyle name="Standaard 4 4 2 2 4 2 7" xfId="21316" xr:uid="{3A002900-740C-4E74-A070-76EEBB73A06C}"/>
    <cellStyle name="Standaard 4 4 2 2 4 3" xfId="1375" xr:uid="{92448048-FA2A-426B-BC1F-AFD336058FA7}"/>
    <cellStyle name="Standaard 4 4 2 2 4 3 2" xfId="3920" xr:uid="{EF85D06C-5A81-4CB1-88A9-75B2C903CD3D}"/>
    <cellStyle name="Standaard 4 4 2 2 4 3 2 2" xfId="9332" xr:uid="{2CFC02D8-F580-4377-A965-B3D773A01B09}"/>
    <cellStyle name="Standaard 4 4 2 2 4 3 2 2 2" xfId="19521" xr:uid="{530A3FD6-5CD2-4400-A9E6-899535BE2323}"/>
    <cellStyle name="Standaard 4 4 2 2 4 3 2 2 2 2" xfId="39890" xr:uid="{068B40B1-8D70-42C3-999A-E191F372FA15}"/>
    <cellStyle name="Standaard 4 4 2 2 4 3 2 2 3" xfId="29706" xr:uid="{AFDB367C-4430-4854-AAEF-0316E5AA3372}"/>
    <cellStyle name="Standaard 4 4 2 2 4 3 2 3" xfId="14098" xr:uid="{ACBEC2E8-DFAC-42BE-97BF-1FEB024CECF3}"/>
    <cellStyle name="Standaard 4 4 2 2 4 3 2 3 2" xfId="34467" xr:uid="{4D28ECB1-4B3A-4E3E-A69A-976276A12ECC}"/>
    <cellStyle name="Standaard 4 4 2 2 4 3 2 4" xfId="24283" xr:uid="{48B3136F-139A-4A18-9B13-14E236A3E0A4}"/>
    <cellStyle name="Standaard 4 4 2 2 4 3 3" xfId="9331" xr:uid="{15F94DF3-083F-4FAC-802D-6CA3A746A56B}"/>
    <cellStyle name="Standaard 4 4 2 2 4 3 3 2" xfId="19520" xr:uid="{2E3E2B11-BDF1-4897-BD54-D9E04AB32D49}"/>
    <cellStyle name="Standaard 4 4 2 2 4 3 3 2 2" xfId="39889" xr:uid="{6FFF124E-F7DB-44E3-8707-9C8F161EEB5A}"/>
    <cellStyle name="Standaard 4 4 2 2 4 3 3 3" xfId="29705" xr:uid="{24321001-D321-494F-9293-37747C55AEF0}"/>
    <cellStyle name="Standaard 4 4 2 2 4 3 4" xfId="11555" xr:uid="{589F7C70-4E6E-4E89-9B3D-CFAFD3D3AD25}"/>
    <cellStyle name="Standaard 4 4 2 2 4 3 4 2" xfId="31924" xr:uid="{8CF996F1-5DB3-4107-8D9D-E8A281F1A4EE}"/>
    <cellStyle name="Standaard 4 4 2 2 4 3 5" xfId="21740" xr:uid="{9D6EADA0-1A12-4E68-9B44-6EB581812A84}"/>
    <cellStyle name="Standaard 4 4 2 2 4 4" xfId="2222" xr:uid="{D6784B7D-C11F-4993-9C9B-C0E7B5644091}"/>
    <cellStyle name="Standaard 4 4 2 2 4 4 2" xfId="4767" xr:uid="{7C11B480-CAFB-4EE4-818C-C04CCF251085}"/>
    <cellStyle name="Standaard 4 4 2 2 4 4 2 2" xfId="9334" xr:uid="{89BDE902-E169-46D0-8A47-84BAA0F0408E}"/>
    <cellStyle name="Standaard 4 4 2 2 4 4 2 2 2" xfId="19523" xr:uid="{286BFE8F-98F7-42E2-9ED3-F60B8BFCA27C}"/>
    <cellStyle name="Standaard 4 4 2 2 4 4 2 2 2 2" xfId="39892" xr:uid="{FFDB5EDF-0CDC-4B42-81C0-FA1A5CFD6177}"/>
    <cellStyle name="Standaard 4 4 2 2 4 4 2 2 3" xfId="29708" xr:uid="{06E8BA85-80B8-4A03-8342-797145E9E4CA}"/>
    <cellStyle name="Standaard 4 4 2 2 4 4 2 3" xfId="14945" xr:uid="{85CDA946-8834-4E55-BDC7-A6A8FA109C10}"/>
    <cellStyle name="Standaard 4 4 2 2 4 4 2 3 2" xfId="35314" xr:uid="{73C2D9A4-DD4B-473C-9A14-5E3962F8E1D1}"/>
    <cellStyle name="Standaard 4 4 2 2 4 4 2 4" xfId="25130" xr:uid="{52F9A2A7-A194-4CD7-8FC8-ABFC2E2AE148}"/>
    <cellStyle name="Standaard 4 4 2 2 4 4 3" xfId="9333" xr:uid="{B0F9C5FB-2FD6-406F-8B0E-F521EA2555A4}"/>
    <cellStyle name="Standaard 4 4 2 2 4 4 3 2" xfId="19522" xr:uid="{553E455F-CDF8-4DA7-9899-E0355AB8909E}"/>
    <cellStyle name="Standaard 4 4 2 2 4 4 3 2 2" xfId="39891" xr:uid="{4B108989-8D1C-4B27-99E8-D81E06450F8A}"/>
    <cellStyle name="Standaard 4 4 2 2 4 4 3 3" xfId="29707" xr:uid="{A3B20ECE-1C06-4EA0-9B51-E4A6C6BD5AB1}"/>
    <cellStyle name="Standaard 4 4 2 2 4 4 4" xfId="12402" xr:uid="{41572473-C51C-461A-ACCF-DF7D92B9896E}"/>
    <cellStyle name="Standaard 4 4 2 2 4 4 4 2" xfId="32771" xr:uid="{A98CC0B8-1F6F-4C01-9D50-038184FCE4C0}"/>
    <cellStyle name="Standaard 4 4 2 2 4 4 5" xfId="22587" xr:uid="{DAED5C42-8EB9-4873-A012-6D745E9C1E39}"/>
    <cellStyle name="Standaard 4 4 2 2 4 5" xfId="3072" xr:uid="{B43B6C5C-685D-4A9B-83DD-EBBC026682A0}"/>
    <cellStyle name="Standaard 4 4 2 2 4 5 2" xfId="9335" xr:uid="{606F4FB8-190A-47A3-9A8F-F101C9CC7EB6}"/>
    <cellStyle name="Standaard 4 4 2 2 4 5 2 2" xfId="19524" xr:uid="{C46CD627-E5F8-4C79-BDAE-18FCC123CEF1}"/>
    <cellStyle name="Standaard 4 4 2 2 4 5 2 2 2" xfId="39893" xr:uid="{092A2404-3848-4440-A3B0-475306FBC31E}"/>
    <cellStyle name="Standaard 4 4 2 2 4 5 2 3" xfId="29709" xr:uid="{ED12918C-DEEF-4AB1-B797-B999BDE473D4}"/>
    <cellStyle name="Standaard 4 4 2 2 4 5 3" xfId="13250" xr:uid="{A44DA359-C89A-41AA-96A6-272F245939F5}"/>
    <cellStyle name="Standaard 4 4 2 2 4 5 3 2" xfId="33619" xr:uid="{08BDAD75-DE3A-48A2-8CBD-1B3F1599E65F}"/>
    <cellStyle name="Standaard 4 4 2 2 4 5 4" xfId="23435" xr:uid="{092F4828-8462-4F4F-9CD3-EB1482F3CC55}"/>
    <cellStyle name="Standaard 4 4 2 2 4 6" xfId="9324" xr:uid="{40EE5BAF-EDD0-41DA-ADFA-434BA11FF8B7}"/>
    <cellStyle name="Standaard 4 4 2 2 4 6 2" xfId="19513" xr:uid="{CFCD2E89-FAB3-4870-9377-D819EE6AA00D}"/>
    <cellStyle name="Standaard 4 4 2 2 4 6 2 2" xfId="39882" xr:uid="{33B1A328-0A1C-4388-9B22-3E4A0E0D1709}"/>
    <cellStyle name="Standaard 4 4 2 2 4 6 3" xfId="29698" xr:uid="{7FF7FED8-3F1E-475A-A5D7-837C6E31488A}"/>
    <cellStyle name="Standaard 4 4 2 2 4 7" xfId="10707" xr:uid="{83027464-1380-43DC-A57E-09922E7FDF9A}"/>
    <cellStyle name="Standaard 4 4 2 2 4 7 2" xfId="31076" xr:uid="{B4A9A1BA-B6C5-4F7F-A7BA-C2EC3ED02566}"/>
    <cellStyle name="Standaard 4 4 2 2 4 8" xfId="20892" xr:uid="{0EED1212-8916-4B0E-8F39-3E5EDE3C3974}"/>
    <cellStyle name="Standaard 4 4 2 2 5" xfId="603" xr:uid="{7F67B417-2900-4167-9A9B-5B202A5C0FC6}"/>
    <cellStyle name="Standaard 4 4 2 2 5 2" xfId="1029" xr:uid="{DD07E0D8-2CE8-4403-99F8-A5CC76AA16F4}"/>
    <cellStyle name="Standaard 4 4 2 2 5 2 2" xfId="1879" xr:uid="{FD892D76-23A1-4EE6-A13F-0A367A3428E2}"/>
    <cellStyle name="Standaard 4 4 2 2 5 2 2 2" xfId="4424" xr:uid="{CE251C10-71E3-46DE-A980-936283BE8574}"/>
    <cellStyle name="Standaard 4 4 2 2 5 2 2 2 2" xfId="9339" xr:uid="{34F54DDD-1CB0-403B-8EF9-6D1B1262A1F5}"/>
    <cellStyle name="Standaard 4 4 2 2 5 2 2 2 2 2" xfId="19528" xr:uid="{BCA5F575-5568-486D-A1C5-27C9C8465932}"/>
    <cellStyle name="Standaard 4 4 2 2 5 2 2 2 2 2 2" xfId="39897" xr:uid="{EF261685-1F6C-4E71-878F-ECFB014D712B}"/>
    <cellStyle name="Standaard 4 4 2 2 5 2 2 2 2 3" xfId="29713" xr:uid="{23CB0E7A-EC39-4CE6-BA5B-1FA54E925303}"/>
    <cellStyle name="Standaard 4 4 2 2 5 2 2 2 3" xfId="14602" xr:uid="{B51D2A0F-8770-476D-9397-D2536DDE5079}"/>
    <cellStyle name="Standaard 4 4 2 2 5 2 2 2 3 2" xfId="34971" xr:uid="{85626FC6-447D-4C7E-B1C3-0847125E8E9D}"/>
    <cellStyle name="Standaard 4 4 2 2 5 2 2 2 4" xfId="24787" xr:uid="{2C78F45B-F2C3-4F24-B320-4062B4700C6F}"/>
    <cellStyle name="Standaard 4 4 2 2 5 2 2 3" xfId="9338" xr:uid="{A813FD27-1BB0-4903-9E36-EC716E4B6442}"/>
    <cellStyle name="Standaard 4 4 2 2 5 2 2 3 2" xfId="19527" xr:uid="{B4D8AC36-6ACE-4E4C-AF3A-D7639D37FD52}"/>
    <cellStyle name="Standaard 4 4 2 2 5 2 2 3 2 2" xfId="39896" xr:uid="{52C118DB-520B-4000-9AE4-C2DEB1FC7C67}"/>
    <cellStyle name="Standaard 4 4 2 2 5 2 2 3 3" xfId="29712" xr:uid="{218FA2AB-A697-4EF7-94D3-9BD2F3E219C5}"/>
    <cellStyle name="Standaard 4 4 2 2 5 2 2 4" xfId="12059" xr:uid="{938F726B-EB83-433C-A4FD-90F3AED82669}"/>
    <cellStyle name="Standaard 4 4 2 2 5 2 2 4 2" xfId="32428" xr:uid="{8197FB35-8ACB-44D7-91A9-F93AD235D322}"/>
    <cellStyle name="Standaard 4 4 2 2 5 2 2 5" xfId="22244" xr:uid="{220B4A05-00BA-4461-966C-D0D9808B53D5}"/>
    <cellStyle name="Standaard 4 4 2 2 5 2 3" xfId="2726" xr:uid="{CC2EFC16-B876-42B2-A969-82A579B19E95}"/>
    <cellStyle name="Standaard 4 4 2 2 5 2 3 2" xfId="5271" xr:uid="{7ED453F1-79A0-462B-93BC-D0043B63C88C}"/>
    <cellStyle name="Standaard 4 4 2 2 5 2 3 2 2" xfId="9341" xr:uid="{82A8FAB0-C857-4551-8425-F5F99717429F}"/>
    <cellStyle name="Standaard 4 4 2 2 5 2 3 2 2 2" xfId="19530" xr:uid="{3495825E-6283-48EA-B1E1-377AA377CFBF}"/>
    <cellStyle name="Standaard 4 4 2 2 5 2 3 2 2 2 2" xfId="39899" xr:uid="{1C25B823-4541-408E-9113-C09C287A744D}"/>
    <cellStyle name="Standaard 4 4 2 2 5 2 3 2 2 3" xfId="29715" xr:uid="{F78879FB-75EC-464B-91BD-BB10ED8EC9EF}"/>
    <cellStyle name="Standaard 4 4 2 2 5 2 3 2 3" xfId="15449" xr:uid="{3A14924D-CA1F-4174-8928-59F39F8EE0C5}"/>
    <cellStyle name="Standaard 4 4 2 2 5 2 3 2 3 2" xfId="35818" xr:uid="{37A79727-B3C0-4217-90BB-4571506B7F6A}"/>
    <cellStyle name="Standaard 4 4 2 2 5 2 3 2 4" xfId="25634" xr:uid="{E9AC5057-021A-415E-94C8-2B4140C3A4DA}"/>
    <cellStyle name="Standaard 4 4 2 2 5 2 3 3" xfId="9340" xr:uid="{60743D81-41A1-47B4-AD9D-75028EB7143D}"/>
    <cellStyle name="Standaard 4 4 2 2 5 2 3 3 2" xfId="19529" xr:uid="{3BD12B2B-959E-41C3-B44D-10041F3240D8}"/>
    <cellStyle name="Standaard 4 4 2 2 5 2 3 3 2 2" xfId="39898" xr:uid="{3DF40F22-8A25-4840-B8D9-09EA74406D50}"/>
    <cellStyle name="Standaard 4 4 2 2 5 2 3 3 3" xfId="29714" xr:uid="{6DE244C5-02A5-467F-B4EB-CD784591B613}"/>
    <cellStyle name="Standaard 4 4 2 2 5 2 3 4" xfId="12906" xr:uid="{CF0845D6-2A6A-491B-909C-55459DB2A678}"/>
    <cellStyle name="Standaard 4 4 2 2 5 2 3 4 2" xfId="33275" xr:uid="{CDB28C98-7375-4D74-B477-C83B32FC17EE}"/>
    <cellStyle name="Standaard 4 4 2 2 5 2 3 5" xfId="23091" xr:uid="{B1AA5029-26B9-4303-AB7A-317E7C2A5D25}"/>
    <cellStyle name="Standaard 4 4 2 2 5 2 4" xfId="3576" xr:uid="{B909DD2A-EA4F-4980-BD1F-B1ADEBD05A44}"/>
    <cellStyle name="Standaard 4 4 2 2 5 2 4 2" xfId="9342" xr:uid="{1EEC5E83-7658-4504-A178-41AD5D9193B9}"/>
    <cellStyle name="Standaard 4 4 2 2 5 2 4 2 2" xfId="19531" xr:uid="{57C2E3FA-2DC2-42AE-8491-FB5F40464C92}"/>
    <cellStyle name="Standaard 4 4 2 2 5 2 4 2 2 2" xfId="39900" xr:uid="{44827691-90BF-4CD8-B809-F5AB403ECC57}"/>
    <cellStyle name="Standaard 4 4 2 2 5 2 4 2 3" xfId="29716" xr:uid="{C4F25AD4-9E3F-4E13-A68C-6FB92DE1461D}"/>
    <cellStyle name="Standaard 4 4 2 2 5 2 4 3" xfId="13754" xr:uid="{A84997AA-13EF-433E-9E9A-FA3317512AE4}"/>
    <cellStyle name="Standaard 4 4 2 2 5 2 4 3 2" xfId="34123" xr:uid="{787E33A8-8C1B-4770-ABDB-7572705F15A4}"/>
    <cellStyle name="Standaard 4 4 2 2 5 2 4 4" xfId="23939" xr:uid="{393E411A-182B-4CE6-A5D4-823FE81E2BBD}"/>
    <cellStyle name="Standaard 4 4 2 2 5 2 5" xfId="9337" xr:uid="{E007C6A9-22A4-4AB0-B78C-E686C7435980}"/>
    <cellStyle name="Standaard 4 4 2 2 5 2 5 2" xfId="19526" xr:uid="{1814BE64-8854-44C6-BB6D-F8E6FB1B4696}"/>
    <cellStyle name="Standaard 4 4 2 2 5 2 5 2 2" xfId="39895" xr:uid="{B67DFBB9-1E1C-464D-BF15-1C7B7E507B11}"/>
    <cellStyle name="Standaard 4 4 2 2 5 2 5 3" xfId="29711" xr:uid="{F330A4B7-0E56-4BCF-ACE4-2D80A1E68238}"/>
    <cellStyle name="Standaard 4 4 2 2 5 2 6" xfId="11211" xr:uid="{2DBD68CF-0086-4A4E-8946-0AFD0BE1DC99}"/>
    <cellStyle name="Standaard 4 4 2 2 5 2 6 2" xfId="31580" xr:uid="{EB9323FB-6BAA-4738-8DAE-3DF965695B22}"/>
    <cellStyle name="Standaard 4 4 2 2 5 2 7" xfId="21396" xr:uid="{9C14A53C-9B2C-4ED3-8AA3-5897E6FB11B7}"/>
    <cellStyle name="Standaard 4 4 2 2 5 3" xfId="1455" xr:uid="{2372E224-EFF1-43D5-A0DA-556A45BDC6A3}"/>
    <cellStyle name="Standaard 4 4 2 2 5 3 2" xfId="4000" xr:uid="{639EAEB3-5F5F-40E2-9A36-82CF954CAB4B}"/>
    <cellStyle name="Standaard 4 4 2 2 5 3 2 2" xfId="9344" xr:uid="{0689C4CD-E3B9-42C3-A569-0F9C4A203854}"/>
    <cellStyle name="Standaard 4 4 2 2 5 3 2 2 2" xfId="19533" xr:uid="{7AEE0C6A-3760-4251-A387-74C7669B355C}"/>
    <cellStyle name="Standaard 4 4 2 2 5 3 2 2 2 2" xfId="39902" xr:uid="{8A44D774-16C3-4678-A873-A19CB1AF5732}"/>
    <cellStyle name="Standaard 4 4 2 2 5 3 2 2 3" xfId="29718" xr:uid="{6AD9820B-2FEC-4D21-889C-F595C69C016D}"/>
    <cellStyle name="Standaard 4 4 2 2 5 3 2 3" xfId="14178" xr:uid="{2E66EC68-2C29-4979-9D04-621B112D6C82}"/>
    <cellStyle name="Standaard 4 4 2 2 5 3 2 3 2" xfId="34547" xr:uid="{D107B8F6-A0F1-40FD-B1C6-BF7AEEA7BDF8}"/>
    <cellStyle name="Standaard 4 4 2 2 5 3 2 4" xfId="24363" xr:uid="{01B62D1D-B2DB-48EE-B1B9-B8C86CFF9699}"/>
    <cellStyle name="Standaard 4 4 2 2 5 3 3" xfId="9343" xr:uid="{6641CD88-F5FC-43A1-97F1-0491249BD57E}"/>
    <cellStyle name="Standaard 4 4 2 2 5 3 3 2" xfId="19532" xr:uid="{8CF5F1A3-2381-414A-8F0A-33FEA72A03BE}"/>
    <cellStyle name="Standaard 4 4 2 2 5 3 3 2 2" xfId="39901" xr:uid="{EAC8704B-D836-4B79-8A7F-FED8C0FC3C7D}"/>
    <cellStyle name="Standaard 4 4 2 2 5 3 3 3" xfId="29717" xr:uid="{9F9B115C-83E7-44F5-9E28-D7102497AC9D}"/>
    <cellStyle name="Standaard 4 4 2 2 5 3 4" xfId="11635" xr:uid="{6B798E92-0F73-4D2A-9F16-8F05D5EA4974}"/>
    <cellStyle name="Standaard 4 4 2 2 5 3 4 2" xfId="32004" xr:uid="{4CE0E40A-8CA1-48E6-B0ED-D3C73EAE3D52}"/>
    <cellStyle name="Standaard 4 4 2 2 5 3 5" xfId="21820" xr:uid="{C7C01574-F6B9-4B3A-B45F-868D18523B5D}"/>
    <cellStyle name="Standaard 4 4 2 2 5 4" xfId="2302" xr:uid="{E74158B0-0E71-4B59-B60F-FE6B2F059F55}"/>
    <cellStyle name="Standaard 4 4 2 2 5 4 2" xfId="4847" xr:uid="{7714AEB7-AFB3-4ED5-AF56-81B3A3712EAF}"/>
    <cellStyle name="Standaard 4 4 2 2 5 4 2 2" xfId="9346" xr:uid="{AA56766F-15AF-46AA-B1E5-952AB981868B}"/>
    <cellStyle name="Standaard 4 4 2 2 5 4 2 2 2" xfId="19535" xr:uid="{C9BB8BF9-D9B4-4FB9-88A4-F88C424459D7}"/>
    <cellStyle name="Standaard 4 4 2 2 5 4 2 2 2 2" xfId="39904" xr:uid="{6E701891-E4AD-4541-BB57-94B6BBFE2525}"/>
    <cellStyle name="Standaard 4 4 2 2 5 4 2 2 3" xfId="29720" xr:uid="{3AFF9B86-6B23-4D7C-BFFD-F450985CAEAC}"/>
    <cellStyle name="Standaard 4 4 2 2 5 4 2 3" xfId="15025" xr:uid="{9CD322C6-1B6E-48B4-96E2-989AE0D0570E}"/>
    <cellStyle name="Standaard 4 4 2 2 5 4 2 3 2" xfId="35394" xr:uid="{C5C0510F-649D-488E-B141-AD49E6005BEB}"/>
    <cellStyle name="Standaard 4 4 2 2 5 4 2 4" xfId="25210" xr:uid="{D31843F8-870D-469C-9482-197083722443}"/>
    <cellStyle name="Standaard 4 4 2 2 5 4 3" xfId="9345" xr:uid="{A6496819-1E6D-418E-ACBE-0A536863E03A}"/>
    <cellStyle name="Standaard 4 4 2 2 5 4 3 2" xfId="19534" xr:uid="{CBD6084A-38DE-4E49-AACA-79033A7B15F4}"/>
    <cellStyle name="Standaard 4 4 2 2 5 4 3 2 2" xfId="39903" xr:uid="{968C9F5D-C4A8-4412-83DD-15154512F439}"/>
    <cellStyle name="Standaard 4 4 2 2 5 4 3 3" xfId="29719" xr:uid="{BD0256E1-301F-4025-8574-B7925DD0B0B5}"/>
    <cellStyle name="Standaard 4 4 2 2 5 4 4" xfId="12482" xr:uid="{C2AB72E4-A46F-4974-937C-2D96D1A9A6E3}"/>
    <cellStyle name="Standaard 4 4 2 2 5 4 4 2" xfId="32851" xr:uid="{679C49CC-0A29-409E-A266-C20EF20C5538}"/>
    <cellStyle name="Standaard 4 4 2 2 5 4 5" xfId="22667" xr:uid="{10955A41-3952-4A63-863F-9DBC5AFE3596}"/>
    <cellStyle name="Standaard 4 4 2 2 5 5" xfId="3152" xr:uid="{DA785593-9FC6-4B62-98AC-077FAE70A3E8}"/>
    <cellStyle name="Standaard 4 4 2 2 5 5 2" xfId="9347" xr:uid="{27337C9D-EB4A-4A7A-82BC-2706788AC697}"/>
    <cellStyle name="Standaard 4 4 2 2 5 5 2 2" xfId="19536" xr:uid="{D1D7D228-D714-4F2F-B78A-424530C5C7CB}"/>
    <cellStyle name="Standaard 4 4 2 2 5 5 2 2 2" xfId="39905" xr:uid="{E23021D4-CC42-475D-897F-F5F5D9037B4E}"/>
    <cellStyle name="Standaard 4 4 2 2 5 5 2 3" xfId="29721" xr:uid="{B8C84C9B-DE5E-4CFA-A14E-2C5D1C832A80}"/>
    <cellStyle name="Standaard 4 4 2 2 5 5 3" xfId="13330" xr:uid="{973DEF51-E4F8-49AC-ACE3-7A527FCCC0CE}"/>
    <cellStyle name="Standaard 4 4 2 2 5 5 3 2" xfId="33699" xr:uid="{14B766BE-2BA3-42F6-9FA1-1F854867E8FD}"/>
    <cellStyle name="Standaard 4 4 2 2 5 5 4" xfId="23515" xr:uid="{83D53F37-332D-4E5A-9279-ECE65464ABDD}"/>
    <cellStyle name="Standaard 4 4 2 2 5 6" xfId="9336" xr:uid="{E4044EC9-9F5D-43E1-83B0-9ECD46F5AF83}"/>
    <cellStyle name="Standaard 4 4 2 2 5 6 2" xfId="19525" xr:uid="{E4EE2B97-701C-46C0-AE03-CD74F9EDC422}"/>
    <cellStyle name="Standaard 4 4 2 2 5 6 2 2" xfId="39894" xr:uid="{6946E5AE-B0EF-41BC-B3EB-4C6CE39AEDF8}"/>
    <cellStyle name="Standaard 4 4 2 2 5 6 3" xfId="29710" xr:uid="{31C4DFEF-A89E-4FE5-9421-624510F370F1}"/>
    <cellStyle name="Standaard 4 4 2 2 5 7" xfId="10787" xr:uid="{0AE6EFE2-51B7-4F99-83CB-D584E5C22053}"/>
    <cellStyle name="Standaard 4 4 2 2 5 7 2" xfId="31156" xr:uid="{D5E70A32-5CCD-45D3-9F20-4D93EAB231B0}"/>
    <cellStyle name="Standaard 4 4 2 2 5 8" xfId="20972" xr:uid="{BD9F9DC4-ABE8-4C87-AD74-2CDD2CAF0B73}"/>
    <cellStyle name="Standaard 4 4 2 2 6" xfId="672" xr:uid="{19E9ED12-1E1C-4084-BDDD-1039B5086C82}"/>
    <cellStyle name="Standaard 4 4 2 2 6 2" xfId="1522" xr:uid="{60B7BC80-E4AE-43BE-9D89-695FAA2F67EB}"/>
    <cellStyle name="Standaard 4 4 2 2 6 2 2" xfId="4067" xr:uid="{C2A3A967-446F-471B-83DB-D01DCA90E712}"/>
    <cellStyle name="Standaard 4 4 2 2 6 2 2 2" xfId="9350" xr:uid="{1B0856DA-B90A-4685-A9A6-B36112477B9C}"/>
    <cellStyle name="Standaard 4 4 2 2 6 2 2 2 2" xfId="19539" xr:uid="{53D86020-DEA4-44A8-AC59-61DF54EA2723}"/>
    <cellStyle name="Standaard 4 4 2 2 6 2 2 2 2 2" xfId="39908" xr:uid="{31686A7E-B9D9-4D56-9A59-12BFC49BD392}"/>
    <cellStyle name="Standaard 4 4 2 2 6 2 2 2 3" xfId="29724" xr:uid="{2A8D9729-B357-4A0C-9D18-44AACB8FD0EE}"/>
    <cellStyle name="Standaard 4 4 2 2 6 2 2 3" xfId="14245" xr:uid="{B54B720D-C82E-40B6-9257-F812D9583FD4}"/>
    <cellStyle name="Standaard 4 4 2 2 6 2 2 3 2" xfId="34614" xr:uid="{E9C9850E-55EC-4086-8329-E048F0A88F39}"/>
    <cellStyle name="Standaard 4 4 2 2 6 2 2 4" xfId="24430" xr:uid="{8E826CAE-2C9E-4950-9084-3D30D01C1D4F}"/>
    <cellStyle name="Standaard 4 4 2 2 6 2 3" xfId="9349" xr:uid="{70C0529F-68C1-403A-831B-5B9DB66FA341}"/>
    <cellStyle name="Standaard 4 4 2 2 6 2 3 2" xfId="19538" xr:uid="{425018C2-B196-436D-AF00-A03A77BA42C6}"/>
    <cellStyle name="Standaard 4 4 2 2 6 2 3 2 2" xfId="39907" xr:uid="{29F71E84-9301-43FE-969A-BF713F76CE1A}"/>
    <cellStyle name="Standaard 4 4 2 2 6 2 3 3" xfId="29723" xr:uid="{43A689C3-D1B2-493F-8986-832358E5C0C0}"/>
    <cellStyle name="Standaard 4 4 2 2 6 2 4" xfId="11702" xr:uid="{4C76D772-A6E8-4818-8A2F-0BE0FD7DC88E}"/>
    <cellStyle name="Standaard 4 4 2 2 6 2 4 2" xfId="32071" xr:uid="{8DCED669-8258-40D1-A68F-4AE0A899005D}"/>
    <cellStyle name="Standaard 4 4 2 2 6 2 5" xfId="21887" xr:uid="{06B158C4-98A5-4A70-B556-2A12FF31695D}"/>
    <cellStyle name="Standaard 4 4 2 2 6 3" xfId="2369" xr:uid="{9A3D61D9-18E5-495E-A12C-BF3DC8052F3D}"/>
    <cellStyle name="Standaard 4 4 2 2 6 3 2" xfId="4914" xr:uid="{B6A37D66-8296-4C2F-8227-8ECBCC11B45D}"/>
    <cellStyle name="Standaard 4 4 2 2 6 3 2 2" xfId="9352" xr:uid="{416E1A80-8CE3-4641-AF9C-48BEBDC5F80F}"/>
    <cellStyle name="Standaard 4 4 2 2 6 3 2 2 2" xfId="19541" xr:uid="{F5581F32-6E58-44E1-9B01-E79D6F446C98}"/>
    <cellStyle name="Standaard 4 4 2 2 6 3 2 2 2 2" xfId="39910" xr:uid="{7F0CFA54-FE46-4597-860D-9CE31B1A8BDC}"/>
    <cellStyle name="Standaard 4 4 2 2 6 3 2 2 3" xfId="29726" xr:uid="{1AB83D42-4104-4C3D-AA3F-E0CF954076D3}"/>
    <cellStyle name="Standaard 4 4 2 2 6 3 2 3" xfId="15092" xr:uid="{5FF3EAF3-8003-4942-AFF8-15D44764BBB7}"/>
    <cellStyle name="Standaard 4 4 2 2 6 3 2 3 2" xfId="35461" xr:uid="{0CD041FE-CF58-4946-A8C5-11682C8FE0F7}"/>
    <cellStyle name="Standaard 4 4 2 2 6 3 2 4" xfId="25277" xr:uid="{AD0D6E40-0FFB-46CC-9A32-4FCD225FA7F9}"/>
    <cellStyle name="Standaard 4 4 2 2 6 3 3" xfId="9351" xr:uid="{ECCB7C80-7B74-47CC-9D6E-C766C7EAFCB5}"/>
    <cellStyle name="Standaard 4 4 2 2 6 3 3 2" xfId="19540" xr:uid="{6D8E01ED-33CE-4CE6-B4F8-4BFB6D45A7D2}"/>
    <cellStyle name="Standaard 4 4 2 2 6 3 3 2 2" xfId="39909" xr:uid="{A8CAF1B0-B468-4AE6-BAA0-194E1F2E61A6}"/>
    <cellStyle name="Standaard 4 4 2 2 6 3 3 3" xfId="29725" xr:uid="{B2C77922-9A5D-438D-B7A2-8D6D36E35242}"/>
    <cellStyle name="Standaard 4 4 2 2 6 3 4" xfId="12549" xr:uid="{0A727A2F-C5E3-4200-9E46-37B2C1E2B7DB}"/>
    <cellStyle name="Standaard 4 4 2 2 6 3 4 2" xfId="32918" xr:uid="{4EE514AA-17AD-4F36-AAE0-07E37761AE01}"/>
    <cellStyle name="Standaard 4 4 2 2 6 3 5" xfId="22734" xr:uid="{04AC3E4A-E047-48C5-8F5D-795DAD0E761A}"/>
    <cellStyle name="Standaard 4 4 2 2 6 4" xfId="3219" xr:uid="{1F78A3FB-C299-405D-904C-0D7DF0AC84BE}"/>
    <cellStyle name="Standaard 4 4 2 2 6 4 2" xfId="9353" xr:uid="{2C1B7868-1068-40E5-819B-6941A44AB15B}"/>
    <cellStyle name="Standaard 4 4 2 2 6 4 2 2" xfId="19542" xr:uid="{04DFE992-248D-4642-A6A6-327F0CEB6BDB}"/>
    <cellStyle name="Standaard 4 4 2 2 6 4 2 2 2" xfId="39911" xr:uid="{C7637107-9266-40B9-9A96-CD0003DEE604}"/>
    <cellStyle name="Standaard 4 4 2 2 6 4 2 3" xfId="29727" xr:uid="{DAD90A38-596A-43B4-98C7-BCDF753AE73E}"/>
    <cellStyle name="Standaard 4 4 2 2 6 4 3" xfId="13397" xr:uid="{0D4D8F7E-0DBC-4946-B5C9-E19EDB7108DD}"/>
    <cellStyle name="Standaard 4 4 2 2 6 4 3 2" xfId="33766" xr:uid="{C7A687E6-8B09-4769-B6D0-6F250E4F4947}"/>
    <cellStyle name="Standaard 4 4 2 2 6 4 4" xfId="23582" xr:uid="{44D8E443-2856-4923-BAA6-9CB5D311A502}"/>
    <cellStyle name="Standaard 4 4 2 2 6 5" xfId="9348" xr:uid="{2F430F1E-9390-4F14-B80E-E14A7B3519CE}"/>
    <cellStyle name="Standaard 4 4 2 2 6 5 2" xfId="19537" xr:uid="{0D256BA9-C9EC-4953-8BDD-B419AA31A878}"/>
    <cellStyle name="Standaard 4 4 2 2 6 5 2 2" xfId="39906" xr:uid="{A137AF4B-7F38-4886-969D-8BE46541F84E}"/>
    <cellStyle name="Standaard 4 4 2 2 6 5 3" xfId="29722" xr:uid="{BEB87DA9-F696-4FFB-8E15-F36C481F151C}"/>
    <cellStyle name="Standaard 4 4 2 2 6 6" xfId="10854" xr:uid="{138FD7DF-4291-482D-9481-443D40E688DF}"/>
    <cellStyle name="Standaard 4 4 2 2 6 6 2" xfId="31223" xr:uid="{8603BFAF-73F1-49E6-86E5-D8E786C9A6B5}"/>
    <cellStyle name="Standaard 4 4 2 2 6 7" xfId="21039" xr:uid="{41448ACD-FDEA-4BD1-AF80-7CA55C126D97}"/>
    <cellStyle name="Standaard 4 4 2 2 7" xfId="1098" xr:uid="{3D40727B-E00B-443D-82CD-036767CC6E31}"/>
    <cellStyle name="Standaard 4 4 2 2 7 2" xfId="3643" xr:uid="{EE25BC46-B8A5-49B7-BBB9-66EA8662024A}"/>
    <cellStyle name="Standaard 4 4 2 2 7 2 2" xfId="9355" xr:uid="{03255216-BD93-45A6-8630-0E66253BBF1F}"/>
    <cellStyle name="Standaard 4 4 2 2 7 2 2 2" xfId="19544" xr:uid="{18A832E0-CFD9-4BE9-A5C3-FFA45FFE53B3}"/>
    <cellStyle name="Standaard 4 4 2 2 7 2 2 2 2" xfId="39913" xr:uid="{16DF9A60-85EB-44CB-ADC8-FDEA0B6C9824}"/>
    <cellStyle name="Standaard 4 4 2 2 7 2 2 3" xfId="29729" xr:uid="{78A325F1-D854-4D42-948A-7FF862915092}"/>
    <cellStyle name="Standaard 4 4 2 2 7 2 3" xfId="13821" xr:uid="{F0068164-11F2-4931-84A5-0683DC1F7D15}"/>
    <cellStyle name="Standaard 4 4 2 2 7 2 3 2" xfId="34190" xr:uid="{049A6304-7D6A-4B0A-B7A1-8DDB48DFD1C3}"/>
    <cellStyle name="Standaard 4 4 2 2 7 2 4" xfId="24006" xr:uid="{02DB8C75-F922-4E5F-9F8C-1F811BCC53CC}"/>
    <cellStyle name="Standaard 4 4 2 2 7 3" xfId="9354" xr:uid="{7EC1A20F-693B-429C-B0F3-481B1B52098B}"/>
    <cellStyle name="Standaard 4 4 2 2 7 3 2" xfId="19543" xr:uid="{496E2D29-4BEB-43F0-A23A-BADA9D7C9091}"/>
    <cellStyle name="Standaard 4 4 2 2 7 3 2 2" xfId="39912" xr:uid="{EF096C94-AD25-43E1-AC24-191BA014A62F}"/>
    <cellStyle name="Standaard 4 4 2 2 7 3 3" xfId="29728" xr:uid="{0C268389-D93C-4790-ADC8-78CE425E4BF5}"/>
    <cellStyle name="Standaard 4 4 2 2 7 4" xfId="11278" xr:uid="{CE200BDD-7A70-4CF6-95BC-7836D286426B}"/>
    <cellStyle name="Standaard 4 4 2 2 7 4 2" xfId="31647" xr:uid="{8D6B75EF-BB7F-4CDC-902D-70D9736E83A2}"/>
    <cellStyle name="Standaard 4 4 2 2 7 5" xfId="21463" xr:uid="{882A024D-F717-40BF-B007-7096496D5830}"/>
    <cellStyle name="Standaard 4 4 2 2 8" xfId="1945" xr:uid="{206009EF-C45E-40D4-AAD2-3AD53BA567C3}"/>
    <cellStyle name="Standaard 4 4 2 2 8 2" xfId="4490" xr:uid="{ABC635E0-95EB-4A69-A2CF-7F616A933522}"/>
    <cellStyle name="Standaard 4 4 2 2 8 2 2" xfId="9357" xr:uid="{BA04822F-F2DF-46CA-AB4D-B3EC0743CFB2}"/>
    <cellStyle name="Standaard 4 4 2 2 8 2 2 2" xfId="19546" xr:uid="{5B19F67D-9637-4CD6-9192-98CD5B6BF06C}"/>
    <cellStyle name="Standaard 4 4 2 2 8 2 2 2 2" xfId="39915" xr:uid="{A46E73B6-28DD-4837-A3E8-ECDAB09ECB45}"/>
    <cellStyle name="Standaard 4 4 2 2 8 2 2 3" xfId="29731" xr:uid="{DFE3F0AD-C37F-4412-9AFD-B7762C2B23FC}"/>
    <cellStyle name="Standaard 4 4 2 2 8 2 3" xfId="14668" xr:uid="{63E9D1CB-152B-4458-8402-444576F7E32D}"/>
    <cellStyle name="Standaard 4 4 2 2 8 2 3 2" xfId="35037" xr:uid="{156CFC11-516E-408C-BB90-31CF954CCFE5}"/>
    <cellStyle name="Standaard 4 4 2 2 8 2 4" xfId="24853" xr:uid="{664396B9-92FA-4CA3-9CB3-C6EAFEC045FC}"/>
    <cellStyle name="Standaard 4 4 2 2 8 3" xfId="9356" xr:uid="{A0F9DCFC-C0DE-4D0C-9D30-15C90CA5F0B6}"/>
    <cellStyle name="Standaard 4 4 2 2 8 3 2" xfId="19545" xr:uid="{2AA74AC4-40E0-436E-806E-B0F2922E6188}"/>
    <cellStyle name="Standaard 4 4 2 2 8 3 2 2" xfId="39914" xr:uid="{3416B03A-00CA-4101-AED3-A1A937314C0C}"/>
    <cellStyle name="Standaard 4 4 2 2 8 3 3" xfId="29730" xr:uid="{EE0EB75E-64AF-4370-AB2D-D2480FEF8202}"/>
    <cellStyle name="Standaard 4 4 2 2 8 4" xfId="12125" xr:uid="{DD467160-1F8C-4081-B1D8-334F74FF8841}"/>
    <cellStyle name="Standaard 4 4 2 2 8 4 2" xfId="32494" xr:uid="{AF5294F8-5E0B-487C-9440-8F69BFD586CE}"/>
    <cellStyle name="Standaard 4 4 2 2 8 5" xfId="22310" xr:uid="{5932AA2C-D4B9-4C40-83C5-3CFAB2F3B0DF}"/>
    <cellStyle name="Standaard 4 4 2 2 9" xfId="2795" xr:uid="{0E8A52C6-F5F1-4871-80E2-614884310A02}"/>
    <cellStyle name="Standaard 4 4 2 2 9 2" xfId="9358" xr:uid="{9C762DEE-27EA-4E26-9465-96C28351569A}"/>
    <cellStyle name="Standaard 4 4 2 2 9 2 2" xfId="19547" xr:uid="{6AA49EE3-3C0B-4398-A7CF-837F3D0BA28E}"/>
    <cellStyle name="Standaard 4 4 2 2 9 2 2 2" xfId="39916" xr:uid="{CEB2F5F1-2530-46EF-80B4-89AEE2A9F38B}"/>
    <cellStyle name="Standaard 4 4 2 2 9 2 3" xfId="29732" xr:uid="{E51C3D59-52ED-40C6-9100-19159FB06C08}"/>
    <cellStyle name="Standaard 4 4 2 2 9 3" xfId="12973" xr:uid="{7E3FE267-A8DE-4258-91A6-CBF9B304140D}"/>
    <cellStyle name="Standaard 4 4 2 2 9 3 2" xfId="33342" xr:uid="{A0258AFE-414F-465F-B79A-D05C7D7C1806}"/>
    <cellStyle name="Standaard 4 4 2 2 9 4" xfId="23158" xr:uid="{ADFC6A04-9A83-4955-8898-3EEE9412E6E3}"/>
    <cellStyle name="Standaard 4 4 2 3" xfId="145" xr:uid="{4688D148-3A0E-4AC7-8A42-8138EF3ED975}"/>
    <cellStyle name="Standaard 4 4 2 3 2" xfId="281" xr:uid="{1E83E53A-6728-4FCA-BA43-279BFFA9DEB5}"/>
    <cellStyle name="Standaard 4 4 2 3 2 2" xfId="839" xr:uid="{38120ADA-7A32-4E89-BE6D-C1AE729586DE}"/>
    <cellStyle name="Standaard 4 4 2 3 2 2 2" xfId="1689" xr:uid="{E46F2BF7-DCC7-4471-9DE4-2CCA156458FB}"/>
    <cellStyle name="Standaard 4 4 2 3 2 2 2 2" xfId="4234" xr:uid="{79A51105-6EBF-44FF-8287-D95594ECB7C4}"/>
    <cellStyle name="Standaard 4 4 2 3 2 2 2 2 2" xfId="9363" xr:uid="{204DC099-BA2C-4E2A-B880-447B29C6E16C}"/>
    <cellStyle name="Standaard 4 4 2 3 2 2 2 2 2 2" xfId="19552" xr:uid="{6B64B294-B7E0-423F-B77C-FEBF9DC8F302}"/>
    <cellStyle name="Standaard 4 4 2 3 2 2 2 2 2 2 2" xfId="39921" xr:uid="{CC34C748-554D-4092-AC7C-E9C353F54178}"/>
    <cellStyle name="Standaard 4 4 2 3 2 2 2 2 2 3" xfId="29737" xr:uid="{627D4567-5E9A-4DD1-86A6-A60D5E1FAB8C}"/>
    <cellStyle name="Standaard 4 4 2 3 2 2 2 2 3" xfId="14412" xr:uid="{A407E6E1-DA1E-484D-8BF8-6E70076B419A}"/>
    <cellStyle name="Standaard 4 4 2 3 2 2 2 2 3 2" xfId="34781" xr:uid="{0F52FE37-4699-41AC-AEF9-C0961BB042CF}"/>
    <cellStyle name="Standaard 4 4 2 3 2 2 2 2 4" xfId="24597" xr:uid="{CB604FB2-5CAA-4240-8F3E-21DFA5478587}"/>
    <cellStyle name="Standaard 4 4 2 3 2 2 2 3" xfId="9362" xr:uid="{B3D0089B-0618-407B-A394-2C0900F9BD07}"/>
    <cellStyle name="Standaard 4 4 2 3 2 2 2 3 2" xfId="19551" xr:uid="{09148053-CCF7-4EFF-9EAB-BF7BCD621972}"/>
    <cellStyle name="Standaard 4 4 2 3 2 2 2 3 2 2" xfId="39920" xr:uid="{9F6A0AAB-8DA7-42EE-A954-41B3561542C1}"/>
    <cellStyle name="Standaard 4 4 2 3 2 2 2 3 3" xfId="29736" xr:uid="{46743161-1966-4558-9120-B82701F81AED}"/>
    <cellStyle name="Standaard 4 4 2 3 2 2 2 4" xfId="11869" xr:uid="{91D3BAFC-5FEB-4059-A513-B45F4FCB57E0}"/>
    <cellStyle name="Standaard 4 4 2 3 2 2 2 4 2" xfId="32238" xr:uid="{8803D8C7-D334-4FF0-A28C-23900FB5300B}"/>
    <cellStyle name="Standaard 4 4 2 3 2 2 2 5" xfId="22054" xr:uid="{C5717DC4-4AD8-4F9D-9753-19DE54E1B1EC}"/>
    <cellStyle name="Standaard 4 4 2 3 2 2 3" xfId="2536" xr:uid="{3C6B306A-34EA-405E-8F74-12618A0B71D6}"/>
    <cellStyle name="Standaard 4 4 2 3 2 2 3 2" xfId="5081" xr:uid="{2488BE8E-5476-4497-BD42-AE011C1C68CA}"/>
    <cellStyle name="Standaard 4 4 2 3 2 2 3 2 2" xfId="9365" xr:uid="{C2C302D1-CBB5-41F5-963E-F322BE60B682}"/>
    <cellStyle name="Standaard 4 4 2 3 2 2 3 2 2 2" xfId="19554" xr:uid="{6B8BF6F4-3B0D-4F2F-B44B-E93F41B17D8C}"/>
    <cellStyle name="Standaard 4 4 2 3 2 2 3 2 2 2 2" xfId="39923" xr:uid="{857C04DD-8D3C-4D2D-8F4E-2E5BCA534783}"/>
    <cellStyle name="Standaard 4 4 2 3 2 2 3 2 2 3" xfId="29739" xr:uid="{B910C689-F874-49AE-AE4A-3C374C177411}"/>
    <cellStyle name="Standaard 4 4 2 3 2 2 3 2 3" xfId="15259" xr:uid="{E5AADFDD-06CB-4971-8189-C10F91FE66E0}"/>
    <cellStyle name="Standaard 4 4 2 3 2 2 3 2 3 2" xfId="35628" xr:uid="{F423E3B4-28B0-4023-A936-2DF8B6CA095E}"/>
    <cellStyle name="Standaard 4 4 2 3 2 2 3 2 4" xfId="25444" xr:uid="{1EEA3DE8-4E41-40B2-86E7-209F30410EDF}"/>
    <cellStyle name="Standaard 4 4 2 3 2 2 3 3" xfId="9364" xr:uid="{D0D3877E-603C-4E8A-880C-7E355D4D0F12}"/>
    <cellStyle name="Standaard 4 4 2 3 2 2 3 3 2" xfId="19553" xr:uid="{0EA40527-030F-4E12-BF17-78466E2D546C}"/>
    <cellStyle name="Standaard 4 4 2 3 2 2 3 3 2 2" xfId="39922" xr:uid="{94EE3978-DFDB-49F8-8382-C4D5B85BBD05}"/>
    <cellStyle name="Standaard 4 4 2 3 2 2 3 3 3" xfId="29738" xr:uid="{CB6F9056-AA18-43FA-A1C2-BC8C190E7B60}"/>
    <cellStyle name="Standaard 4 4 2 3 2 2 3 4" xfId="12716" xr:uid="{68810515-83A5-4C97-B79F-77FEB7F8406E}"/>
    <cellStyle name="Standaard 4 4 2 3 2 2 3 4 2" xfId="33085" xr:uid="{6CC96651-5F56-464B-9065-879768D00E39}"/>
    <cellStyle name="Standaard 4 4 2 3 2 2 3 5" xfId="22901" xr:uid="{66AD3ECB-849F-43E2-A0FD-17618DB283D6}"/>
    <cellStyle name="Standaard 4 4 2 3 2 2 4" xfId="3386" xr:uid="{ACC80FF2-7732-4F75-A319-5C660B19D09F}"/>
    <cellStyle name="Standaard 4 4 2 3 2 2 4 2" xfId="9366" xr:uid="{26F74ECD-0007-4D8C-8363-43ABD168DA4D}"/>
    <cellStyle name="Standaard 4 4 2 3 2 2 4 2 2" xfId="19555" xr:uid="{AADE7B25-9222-45E9-8869-8E6887657796}"/>
    <cellStyle name="Standaard 4 4 2 3 2 2 4 2 2 2" xfId="39924" xr:uid="{9FB1D264-45CF-4B78-B00E-CE81A50E5EFB}"/>
    <cellStyle name="Standaard 4 4 2 3 2 2 4 2 3" xfId="29740" xr:uid="{C44B87E7-C0A2-4CB7-B18E-44F610164264}"/>
    <cellStyle name="Standaard 4 4 2 3 2 2 4 3" xfId="13564" xr:uid="{1EE81219-B86B-4D57-A64F-D02AB7BF5C66}"/>
    <cellStyle name="Standaard 4 4 2 3 2 2 4 3 2" xfId="33933" xr:uid="{FA870066-8768-4229-9413-239EFDD41D43}"/>
    <cellStyle name="Standaard 4 4 2 3 2 2 4 4" xfId="23749" xr:uid="{E3EA63FA-EB38-437C-A8A7-A3A3967DF303}"/>
    <cellStyle name="Standaard 4 4 2 3 2 2 5" xfId="9361" xr:uid="{5560AAEA-286E-43F8-AFD1-0A1D6B337D0F}"/>
    <cellStyle name="Standaard 4 4 2 3 2 2 5 2" xfId="19550" xr:uid="{C6949717-8BD0-40C5-9892-5B5A98271235}"/>
    <cellStyle name="Standaard 4 4 2 3 2 2 5 2 2" xfId="39919" xr:uid="{A18B1E10-9D43-4558-91C0-05DAC85B2AEB}"/>
    <cellStyle name="Standaard 4 4 2 3 2 2 5 3" xfId="29735" xr:uid="{46D3BFBE-F831-4D8D-A6D8-5E708C49108E}"/>
    <cellStyle name="Standaard 4 4 2 3 2 2 6" xfId="11021" xr:uid="{7A400734-F441-4DAC-97F3-995A75E3F2A7}"/>
    <cellStyle name="Standaard 4 4 2 3 2 2 6 2" xfId="31390" xr:uid="{B1AEC1D6-2FBE-4502-BFD3-1356A27201EA}"/>
    <cellStyle name="Standaard 4 4 2 3 2 2 7" xfId="21206" xr:uid="{028DA77B-99C7-42DE-AC85-450B9996C8A1}"/>
    <cellStyle name="Standaard 4 4 2 3 2 3" xfId="1265" xr:uid="{A1DC7BF8-4D74-4102-8692-F40572E049B2}"/>
    <cellStyle name="Standaard 4 4 2 3 2 3 2" xfId="3810" xr:uid="{434D65EF-951E-4A30-9988-9374F888AF19}"/>
    <cellStyle name="Standaard 4 4 2 3 2 3 2 2" xfId="9368" xr:uid="{9078E12B-C03C-40DF-AB7A-5B38678FF279}"/>
    <cellStyle name="Standaard 4 4 2 3 2 3 2 2 2" xfId="19557" xr:uid="{F496A372-A339-4BA9-992A-5B52F9BCDEFC}"/>
    <cellStyle name="Standaard 4 4 2 3 2 3 2 2 2 2" xfId="39926" xr:uid="{701A24EA-270F-419C-B195-08E2B98066AF}"/>
    <cellStyle name="Standaard 4 4 2 3 2 3 2 2 3" xfId="29742" xr:uid="{939055C1-FAA6-4D7C-AFB6-E444B7F6ABBE}"/>
    <cellStyle name="Standaard 4 4 2 3 2 3 2 3" xfId="13988" xr:uid="{930EB4A1-A72F-441B-BFE5-ABDF805C3943}"/>
    <cellStyle name="Standaard 4 4 2 3 2 3 2 3 2" xfId="34357" xr:uid="{4357914F-CE30-4451-98E1-01FFFD3DC5B6}"/>
    <cellStyle name="Standaard 4 4 2 3 2 3 2 4" xfId="24173" xr:uid="{E698FD91-988B-4839-9C9D-B9DC2BF4719A}"/>
    <cellStyle name="Standaard 4 4 2 3 2 3 3" xfId="9367" xr:uid="{D5390EFC-CFC0-4692-837D-416D24BFA185}"/>
    <cellStyle name="Standaard 4 4 2 3 2 3 3 2" xfId="19556" xr:uid="{9FF3A4CE-39A1-4659-9313-4BD17604FED9}"/>
    <cellStyle name="Standaard 4 4 2 3 2 3 3 2 2" xfId="39925" xr:uid="{A2AE009E-0330-44CB-87E6-D7CE8C9E1F95}"/>
    <cellStyle name="Standaard 4 4 2 3 2 3 3 3" xfId="29741" xr:uid="{BCA12B80-E632-443F-8829-AFC3A4706650}"/>
    <cellStyle name="Standaard 4 4 2 3 2 3 4" xfId="11445" xr:uid="{5C7277B8-77ED-4DC6-B2FB-7CE5EECEE7A9}"/>
    <cellStyle name="Standaard 4 4 2 3 2 3 4 2" xfId="31814" xr:uid="{F630B13B-A4D5-450E-8160-BA8333DB28D3}"/>
    <cellStyle name="Standaard 4 4 2 3 2 3 5" xfId="21630" xr:uid="{3284C584-7ECD-49E4-A859-DB5274FFB28B}"/>
    <cellStyle name="Standaard 4 4 2 3 2 4" xfId="2112" xr:uid="{796692D4-CB25-46C6-B915-A26148D97E62}"/>
    <cellStyle name="Standaard 4 4 2 3 2 4 2" xfId="4657" xr:uid="{D6CC6B94-C04E-4E72-81B5-B01487822929}"/>
    <cellStyle name="Standaard 4 4 2 3 2 4 2 2" xfId="9370" xr:uid="{F2AC749E-0910-4ED5-8CA1-49ADC9C4AB08}"/>
    <cellStyle name="Standaard 4 4 2 3 2 4 2 2 2" xfId="19559" xr:uid="{2FF3FA9C-9A31-4DCC-B3C5-20C47BF57CE4}"/>
    <cellStyle name="Standaard 4 4 2 3 2 4 2 2 2 2" xfId="39928" xr:uid="{A2390798-60A3-4949-B0EF-0657EDC93A04}"/>
    <cellStyle name="Standaard 4 4 2 3 2 4 2 2 3" xfId="29744" xr:uid="{2790A5AA-8C4F-49C3-89F3-4ACC6C0C8DE3}"/>
    <cellStyle name="Standaard 4 4 2 3 2 4 2 3" xfId="14835" xr:uid="{10F4B6E3-F7EC-44B0-BA89-3FAC540D5E8E}"/>
    <cellStyle name="Standaard 4 4 2 3 2 4 2 3 2" xfId="35204" xr:uid="{EDF20CA0-C2C9-4790-B788-E475FD532F92}"/>
    <cellStyle name="Standaard 4 4 2 3 2 4 2 4" xfId="25020" xr:uid="{FF19F8E8-FD09-4450-A823-0D6B30A77D79}"/>
    <cellStyle name="Standaard 4 4 2 3 2 4 3" xfId="9369" xr:uid="{A53AB766-E031-4EE9-954D-ADD990ABBA1D}"/>
    <cellStyle name="Standaard 4 4 2 3 2 4 3 2" xfId="19558" xr:uid="{7B95CA53-CC41-4387-A95E-A392C8FEEAD0}"/>
    <cellStyle name="Standaard 4 4 2 3 2 4 3 2 2" xfId="39927" xr:uid="{19C7281E-B201-480B-B0FE-60CBBF8FB664}"/>
    <cellStyle name="Standaard 4 4 2 3 2 4 3 3" xfId="29743" xr:uid="{48A138D5-AF0B-484A-B79E-91899328FBC0}"/>
    <cellStyle name="Standaard 4 4 2 3 2 4 4" xfId="12292" xr:uid="{ED902BA9-BEB2-4E22-9415-C5F5771B162B}"/>
    <cellStyle name="Standaard 4 4 2 3 2 4 4 2" xfId="32661" xr:uid="{01072991-AF4A-40F6-ABF6-58A7AFEE1E41}"/>
    <cellStyle name="Standaard 4 4 2 3 2 4 5" xfId="22477" xr:uid="{D3C8C19D-0717-4C1C-8CD4-92E4719CDCA9}"/>
    <cellStyle name="Standaard 4 4 2 3 2 5" xfId="2962" xr:uid="{DA8932FA-2350-4076-A79A-E57CC0EEB41D}"/>
    <cellStyle name="Standaard 4 4 2 3 2 5 2" xfId="9371" xr:uid="{EAAF9930-E1CA-4ED4-9804-C2B92D5D66BA}"/>
    <cellStyle name="Standaard 4 4 2 3 2 5 2 2" xfId="19560" xr:uid="{FC6028B2-5F57-4B2A-8A4E-2428372E23C1}"/>
    <cellStyle name="Standaard 4 4 2 3 2 5 2 2 2" xfId="39929" xr:uid="{C8227C8E-F03C-4CE2-B712-1AB76652E673}"/>
    <cellStyle name="Standaard 4 4 2 3 2 5 2 3" xfId="29745" xr:uid="{C30B86AC-9671-4E7A-85D4-ED492E2478F4}"/>
    <cellStyle name="Standaard 4 4 2 3 2 5 3" xfId="13140" xr:uid="{4E4D8FBF-6BC4-4677-9AA8-023A4CD4272B}"/>
    <cellStyle name="Standaard 4 4 2 3 2 5 3 2" xfId="33509" xr:uid="{90B87014-539C-420A-8B8E-592A718BB1BD}"/>
    <cellStyle name="Standaard 4 4 2 3 2 5 4" xfId="23325" xr:uid="{8E97D6E8-4C58-4E8B-8647-26836C5E8E98}"/>
    <cellStyle name="Standaard 4 4 2 3 2 6" xfId="9360" xr:uid="{52201100-3D01-4175-B489-4706471DE303}"/>
    <cellStyle name="Standaard 4 4 2 3 2 6 2" xfId="19549" xr:uid="{726ACB4A-06EA-445C-ACD4-F3C133DDF1F2}"/>
    <cellStyle name="Standaard 4 4 2 3 2 6 2 2" xfId="39918" xr:uid="{2E0D76A7-D420-48BA-A831-C5F6DC3A4CE7}"/>
    <cellStyle name="Standaard 4 4 2 3 2 6 3" xfId="29734" xr:uid="{2D5C5A79-676F-4965-A799-DCE2C821D0FC}"/>
    <cellStyle name="Standaard 4 4 2 3 2 7" xfId="10597" xr:uid="{34AA7486-04AB-4F02-B033-42DF80ADC33B}"/>
    <cellStyle name="Standaard 4 4 2 3 2 7 2" xfId="30966" xr:uid="{DA455902-409C-4E91-9BE9-860F586FC1A7}"/>
    <cellStyle name="Standaard 4 4 2 3 2 8" xfId="20782" xr:uid="{6A6DB922-13C1-4C55-8FDE-479ED9984969}"/>
    <cellStyle name="Standaard 4 4 2 3 3" xfId="705" xr:uid="{33D97977-E35C-4762-9BDC-DD928ECF0411}"/>
    <cellStyle name="Standaard 4 4 2 3 3 2" xfId="1555" xr:uid="{D0468460-48C3-44DB-A896-3858A97215FC}"/>
    <cellStyle name="Standaard 4 4 2 3 3 2 2" xfId="4100" xr:uid="{65DFC3F1-464C-4113-A662-E45BA745C775}"/>
    <cellStyle name="Standaard 4 4 2 3 3 2 2 2" xfId="9374" xr:uid="{2C0FFF72-40C1-4C5F-8E91-FA3CADC2D433}"/>
    <cellStyle name="Standaard 4 4 2 3 3 2 2 2 2" xfId="19563" xr:uid="{8CC386D2-BE24-4976-9BB5-03EC75900A00}"/>
    <cellStyle name="Standaard 4 4 2 3 3 2 2 2 2 2" xfId="39932" xr:uid="{610EC5BC-B9BB-4816-91BD-5D8F0D576E69}"/>
    <cellStyle name="Standaard 4 4 2 3 3 2 2 2 3" xfId="29748" xr:uid="{1906E9C8-A4B7-4975-B136-11BD8AC79243}"/>
    <cellStyle name="Standaard 4 4 2 3 3 2 2 3" xfId="14278" xr:uid="{33F70EB2-835B-4E38-B6DA-EDC014B2183E}"/>
    <cellStyle name="Standaard 4 4 2 3 3 2 2 3 2" xfId="34647" xr:uid="{28F5F625-436A-4C64-B1F2-562F6AD33683}"/>
    <cellStyle name="Standaard 4 4 2 3 3 2 2 4" xfId="24463" xr:uid="{F8419C53-7583-4999-B88A-ECFFE78DC2E4}"/>
    <cellStyle name="Standaard 4 4 2 3 3 2 3" xfId="9373" xr:uid="{15B099F8-7426-48B3-8F3E-FCD01DB44A40}"/>
    <cellStyle name="Standaard 4 4 2 3 3 2 3 2" xfId="19562" xr:uid="{A75A026C-27C9-4643-A828-D7846EAF1621}"/>
    <cellStyle name="Standaard 4 4 2 3 3 2 3 2 2" xfId="39931" xr:uid="{11937919-E371-4B9B-938D-FF3763AB1C2E}"/>
    <cellStyle name="Standaard 4 4 2 3 3 2 3 3" xfId="29747" xr:uid="{D54EEFE0-78CC-45DB-B246-FF305123172E}"/>
    <cellStyle name="Standaard 4 4 2 3 3 2 4" xfId="11735" xr:uid="{EABA4F75-F38F-44C1-A306-4A79D8935956}"/>
    <cellStyle name="Standaard 4 4 2 3 3 2 4 2" xfId="32104" xr:uid="{DCDDF28E-5008-4AAE-9434-4DBA26C69BA9}"/>
    <cellStyle name="Standaard 4 4 2 3 3 2 5" xfId="21920" xr:uid="{806D7A7D-484B-4445-9A1B-F6EF67766737}"/>
    <cellStyle name="Standaard 4 4 2 3 3 3" xfId="2402" xr:uid="{8ADFE40D-75A4-4D3C-BF21-B784D2400313}"/>
    <cellStyle name="Standaard 4 4 2 3 3 3 2" xfId="4947" xr:uid="{EFF1F503-63BA-40DB-8B86-10FE2D76EB42}"/>
    <cellStyle name="Standaard 4 4 2 3 3 3 2 2" xfId="9376" xr:uid="{261F29A5-7A21-4E17-AACA-3C683E374A1A}"/>
    <cellStyle name="Standaard 4 4 2 3 3 3 2 2 2" xfId="19565" xr:uid="{9708FE50-3A3D-4EC7-9AF6-8B1ECCF0C71F}"/>
    <cellStyle name="Standaard 4 4 2 3 3 3 2 2 2 2" xfId="39934" xr:uid="{FBB83486-7EEC-4798-9AF8-BE56081EB996}"/>
    <cellStyle name="Standaard 4 4 2 3 3 3 2 2 3" xfId="29750" xr:uid="{78A4CB71-939B-486E-AFB2-0963C5962894}"/>
    <cellStyle name="Standaard 4 4 2 3 3 3 2 3" xfId="15125" xr:uid="{85EB79ED-CEA0-4E22-8A9A-6B50D9A2AB95}"/>
    <cellStyle name="Standaard 4 4 2 3 3 3 2 3 2" xfId="35494" xr:uid="{9ECB7AB7-ED22-48F6-A314-BE36EB3A385E}"/>
    <cellStyle name="Standaard 4 4 2 3 3 3 2 4" xfId="25310" xr:uid="{79F2E873-EB35-497C-A872-F683B436676B}"/>
    <cellStyle name="Standaard 4 4 2 3 3 3 3" xfId="9375" xr:uid="{15BBD7F5-C62E-4E2A-9B74-E88ABC134BED}"/>
    <cellStyle name="Standaard 4 4 2 3 3 3 3 2" xfId="19564" xr:uid="{D753974D-B1C3-4FA5-9A35-FF01536DAE46}"/>
    <cellStyle name="Standaard 4 4 2 3 3 3 3 2 2" xfId="39933" xr:uid="{BB71F1B4-31C3-40AA-844D-BFF89D9416D7}"/>
    <cellStyle name="Standaard 4 4 2 3 3 3 3 3" xfId="29749" xr:uid="{2320B744-469C-4B3C-BF2B-65467FACFB6B}"/>
    <cellStyle name="Standaard 4 4 2 3 3 3 4" xfId="12582" xr:uid="{E7804BDC-CB74-4160-AFB6-7BCF6F91167A}"/>
    <cellStyle name="Standaard 4 4 2 3 3 3 4 2" xfId="32951" xr:uid="{08E14E42-EA82-4073-B0E5-1D2D89270B53}"/>
    <cellStyle name="Standaard 4 4 2 3 3 3 5" xfId="22767" xr:uid="{78D18920-0A69-44A0-AB92-B1A1F08A786B}"/>
    <cellStyle name="Standaard 4 4 2 3 3 4" xfId="3252" xr:uid="{FD93AD35-F202-4622-95D4-5B7DB21CC49F}"/>
    <cellStyle name="Standaard 4 4 2 3 3 4 2" xfId="9377" xr:uid="{7130B71D-64DB-40B7-BA09-6F35136AB6D1}"/>
    <cellStyle name="Standaard 4 4 2 3 3 4 2 2" xfId="19566" xr:uid="{F1A49D98-9AF5-4B01-9D79-80402256FCC0}"/>
    <cellStyle name="Standaard 4 4 2 3 3 4 2 2 2" xfId="39935" xr:uid="{926CCA07-B983-480D-9486-27756999062D}"/>
    <cellStyle name="Standaard 4 4 2 3 3 4 2 3" xfId="29751" xr:uid="{4E1AD605-D129-44DE-8803-5EE142C8B147}"/>
    <cellStyle name="Standaard 4 4 2 3 3 4 3" xfId="13430" xr:uid="{530E2CCA-EA82-463C-9D03-BC7905DFB3AB}"/>
    <cellStyle name="Standaard 4 4 2 3 3 4 3 2" xfId="33799" xr:uid="{848102BC-BB0C-46CD-BA40-3668F4DE10E6}"/>
    <cellStyle name="Standaard 4 4 2 3 3 4 4" xfId="23615" xr:uid="{69AC6FFD-3F42-42F2-84D6-E1F386EA9966}"/>
    <cellStyle name="Standaard 4 4 2 3 3 5" xfId="9372" xr:uid="{740A8F51-6E65-408D-A8DA-EAF660404682}"/>
    <cellStyle name="Standaard 4 4 2 3 3 5 2" xfId="19561" xr:uid="{4A1B22B2-E417-41A7-800D-0F7A06009FBC}"/>
    <cellStyle name="Standaard 4 4 2 3 3 5 2 2" xfId="39930" xr:uid="{AB4824A7-5CA2-452D-A2F5-252EE0DA465D}"/>
    <cellStyle name="Standaard 4 4 2 3 3 5 3" xfId="29746" xr:uid="{E02921B8-AF11-4EC7-B20A-40291AF9DD73}"/>
    <cellStyle name="Standaard 4 4 2 3 3 6" xfId="10887" xr:uid="{65FF0A10-8882-4D88-BAA1-1EF001E255F0}"/>
    <cellStyle name="Standaard 4 4 2 3 3 6 2" xfId="31256" xr:uid="{780F5546-2DE4-4D40-8BCD-A62DCEDCBDF6}"/>
    <cellStyle name="Standaard 4 4 2 3 3 7" xfId="21072" xr:uid="{87ADE8F7-ECFA-412E-A543-DB7AB4D832D4}"/>
    <cellStyle name="Standaard 4 4 2 3 4" xfId="1131" xr:uid="{ABBA9363-7353-4D65-953E-8397FB5864E5}"/>
    <cellStyle name="Standaard 4 4 2 3 4 2" xfId="3676" xr:uid="{39E81881-0FE0-49FB-BB00-43985728C68C}"/>
    <cellStyle name="Standaard 4 4 2 3 4 2 2" xfId="9379" xr:uid="{F4E61B19-DA8A-4706-BE9A-7EB2E893DCC1}"/>
    <cellStyle name="Standaard 4 4 2 3 4 2 2 2" xfId="19568" xr:uid="{F61785E1-6F71-429D-BAC7-7EBA8173BDE9}"/>
    <cellStyle name="Standaard 4 4 2 3 4 2 2 2 2" xfId="39937" xr:uid="{B6B8AABB-6A9B-47B0-8829-CCA972ED5C02}"/>
    <cellStyle name="Standaard 4 4 2 3 4 2 2 3" xfId="29753" xr:uid="{71EF755C-8AA4-4A41-B08A-0E90C5C14095}"/>
    <cellStyle name="Standaard 4 4 2 3 4 2 3" xfId="13854" xr:uid="{F5AC8DD1-176C-44DE-931D-8F052D3CD94F}"/>
    <cellStyle name="Standaard 4 4 2 3 4 2 3 2" xfId="34223" xr:uid="{13C98A3E-E2FB-47CE-B0BD-A81EBD7FDBD7}"/>
    <cellStyle name="Standaard 4 4 2 3 4 2 4" xfId="24039" xr:uid="{FC4224A6-E4FF-4673-8703-EF041F6AD56E}"/>
    <cellStyle name="Standaard 4 4 2 3 4 3" xfId="9378" xr:uid="{7697BA01-BF2C-411D-B6D8-2CED3479B0E7}"/>
    <cellStyle name="Standaard 4 4 2 3 4 3 2" xfId="19567" xr:uid="{AA97C996-4192-4308-96E7-1B53FBA2E81B}"/>
    <cellStyle name="Standaard 4 4 2 3 4 3 2 2" xfId="39936" xr:uid="{CA0DAF02-7819-474C-B711-50013184601A}"/>
    <cellStyle name="Standaard 4 4 2 3 4 3 3" xfId="29752" xr:uid="{DDEF35BE-6ABA-4EFB-846B-8AEE9E6D8629}"/>
    <cellStyle name="Standaard 4 4 2 3 4 4" xfId="11311" xr:uid="{F01FE1D5-C354-4FB8-8D9B-D5111493CA70}"/>
    <cellStyle name="Standaard 4 4 2 3 4 4 2" xfId="31680" xr:uid="{FD53CEEF-157A-455D-B7DE-0EA4A1CBF682}"/>
    <cellStyle name="Standaard 4 4 2 3 4 5" xfId="21496" xr:uid="{867CFEF3-FE73-4FAF-8085-28CC8BFD5B89}"/>
    <cellStyle name="Standaard 4 4 2 3 5" xfId="1978" xr:uid="{7BADAF6E-EC88-47F3-9B98-9EA771215E07}"/>
    <cellStyle name="Standaard 4 4 2 3 5 2" xfId="4523" xr:uid="{55520141-AA47-4A52-8332-9FB1FC801901}"/>
    <cellStyle name="Standaard 4 4 2 3 5 2 2" xfId="9381" xr:uid="{9EA6142F-ECE1-4B28-B89C-BFBE499B7501}"/>
    <cellStyle name="Standaard 4 4 2 3 5 2 2 2" xfId="19570" xr:uid="{9A802551-2419-466B-9D62-CABF65E1B528}"/>
    <cellStyle name="Standaard 4 4 2 3 5 2 2 2 2" xfId="39939" xr:uid="{6A28DA95-FB68-4F74-B483-42E3F7E8795A}"/>
    <cellStyle name="Standaard 4 4 2 3 5 2 2 3" xfId="29755" xr:uid="{4F64AA90-60FA-4D0E-9D43-5949A8D1EC51}"/>
    <cellStyle name="Standaard 4 4 2 3 5 2 3" xfId="14701" xr:uid="{13A8C9CB-C1D1-460E-AD25-8C86EAD5C565}"/>
    <cellStyle name="Standaard 4 4 2 3 5 2 3 2" xfId="35070" xr:uid="{80E7FA4D-7933-4A04-9A43-B6D5098E2DC2}"/>
    <cellStyle name="Standaard 4 4 2 3 5 2 4" xfId="24886" xr:uid="{A94C742F-7E02-4168-A3CF-4A9E2E09032B}"/>
    <cellStyle name="Standaard 4 4 2 3 5 3" xfId="9380" xr:uid="{BACA007D-6AE9-4601-B8DA-27BE740703DC}"/>
    <cellStyle name="Standaard 4 4 2 3 5 3 2" xfId="19569" xr:uid="{B4C2A615-FB64-4171-8031-8E8E22F9DDD6}"/>
    <cellStyle name="Standaard 4 4 2 3 5 3 2 2" xfId="39938" xr:uid="{7755326A-DD0D-4556-967C-1C26B62014ED}"/>
    <cellStyle name="Standaard 4 4 2 3 5 3 3" xfId="29754" xr:uid="{C5764715-7FAC-40B0-B869-4685FFDF0457}"/>
    <cellStyle name="Standaard 4 4 2 3 5 4" xfId="12158" xr:uid="{1C708340-B610-4C96-92CD-39F5E4101AD3}"/>
    <cellStyle name="Standaard 4 4 2 3 5 4 2" xfId="32527" xr:uid="{612A149F-1891-42BD-B951-A4A2C1499B24}"/>
    <cellStyle name="Standaard 4 4 2 3 5 5" xfId="22343" xr:uid="{2C75EDDB-065D-4833-80F4-33B2DAD08E0F}"/>
    <cellStyle name="Standaard 4 4 2 3 6" xfId="2828" xr:uid="{5C8C10C7-5929-4C59-AE11-C46B4CC586AA}"/>
    <cellStyle name="Standaard 4 4 2 3 6 2" xfId="9382" xr:uid="{18484E33-E87A-4284-9F30-0DBEED9E749F}"/>
    <cellStyle name="Standaard 4 4 2 3 6 2 2" xfId="19571" xr:uid="{29186A70-4E78-411C-83EE-0C081EE7633E}"/>
    <cellStyle name="Standaard 4 4 2 3 6 2 2 2" xfId="39940" xr:uid="{C666AF41-9B01-46F4-9D1F-AA145A92D707}"/>
    <cellStyle name="Standaard 4 4 2 3 6 2 3" xfId="29756" xr:uid="{E3CCCA54-71B1-4CC3-A8E2-E6F77DE606D8}"/>
    <cellStyle name="Standaard 4 4 2 3 6 3" xfId="13006" xr:uid="{2A24AA40-4BBE-48E4-B265-9663F3059659}"/>
    <cellStyle name="Standaard 4 4 2 3 6 3 2" xfId="33375" xr:uid="{9DB239B6-E78D-41DA-AD96-C899D8267A71}"/>
    <cellStyle name="Standaard 4 4 2 3 6 4" xfId="23191" xr:uid="{577AA576-9B54-4AA6-8076-B07DF9F20E0B}"/>
    <cellStyle name="Standaard 4 4 2 3 7" xfId="9359" xr:uid="{C9B8AD75-CB22-41DC-92F0-53B012AA5043}"/>
    <cellStyle name="Standaard 4 4 2 3 7 2" xfId="19548" xr:uid="{7057C70B-70EA-4B60-8E59-EADAF6937496}"/>
    <cellStyle name="Standaard 4 4 2 3 7 2 2" xfId="39917" xr:uid="{C1542806-1E66-466D-8121-192544C35E2C}"/>
    <cellStyle name="Standaard 4 4 2 3 7 3" xfId="29733" xr:uid="{B6FA4068-A914-4940-883E-0D556CD6C68C}"/>
    <cellStyle name="Standaard 4 4 2 3 8" xfId="10463" xr:uid="{FFE276CC-A47D-4C3E-8677-0FCCB090C9D3}"/>
    <cellStyle name="Standaard 4 4 2 3 8 2" xfId="30832" xr:uid="{A99E625E-F01C-42B1-B875-20B1F031C0C9}"/>
    <cellStyle name="Standaard 4 4 2 3 9" xfId="20648" xr:uid="{4FEF8BA0-CE9F-4B51-9F71-CC2120A93761}"/>
    <cellStyle name="Standaard 4 4 2 4" xfId="215" xr:uid="{3C6CA753-4FA6-4F47-A8FE-3B08FAD332E0}"/>
    <cellStyle name="Standaard 4 4 2 4 2" xfId="773" xr:uid="{98F4ED61-D880-498C-B22D-DB474215BC6C}"/>
    <cellStyle name="Standaard 4 4 2 4 2 2" xfId="1623" xr:uid="{34FE9E89-B986-4754-A494-E36115FAA2DF}"/>
    <cellStyle name="Standaard 4 4 2 4 2 2 2" xfId="4168" xr:uid="{2BEFDED4-8086-47EF-A1D8-010449B37B56}"/>
    <cellStyle name="Standaard 4 4 2 4 2 2 2 2" xfId="9386" xr:uid="{018477DF-D521-4FF9-BBE7-AEE33E1F35EB}"/>
    <cellStyle name="Standaard 4 4 2 4 2 2 2 2 2" xfId="19575" xr:uid="{7F902CAB-D9F9-4EAF-A1F0-635B962A8ED4}"/>
    <cellStyle name="Standaard 4 4 2 4 2 2 2 2 2 2" xfId="39944" xr:uid="{D718213D-2033-4FFE-9145-F64C0183A955}"/>
    <cellStyle name="Standaard 4 4 2 4 2 2 2 2 3" xfId="29760" xr:uid="{ECC58BBB-154E-403A-9FFA-709169D58C28}"/>
    <cellStyle name="Standaard 4 4 2 4 2 2 2 3" xfId="14346" xr:uid="{77863F51-6B33-4191-9A11-E0F63A06AE08}"/>
    <cellStyle name="Standaard 4 4 2 4 2 2 2 3 2" xfId="34715" xr:uid="{D92E0BA3-3C16-4B88-B816-D08EE5E693E3}"/>
    <cellStyle name="Standaard 4 4 2 4 2 2 2 4" xfId="24531" xr:uid="{AC2D6969-D692-4937-9250-6CA1A26D57A1}"/>
    <cellStyle name="Standaard 4 4 2 4 2 2 3" xfId="9385" xr:uid="{60DAB6EC-973C-48D4-B5C4-567910930074}"/>
    <cellStyle name="Standaard 4 4 2 4 2 2 3 2" xfId="19574" xr:uid="{11E7E322-F38D-408D-8CA8-EA40EB441C77}"/>
    <cellStyle name="Standaard 4 4 2 4 2 2 3 2 2" xfId="39943" xr:uid="{97317818-C23C-4594-A2AF-C811285F0021}"/>
    <cellStyle name="Standaard 4 4 2 4 2 2 3 3" xfId="29759" xr:uid="{AAC8C3D6-25E7-465D-8178-9627FC44D203}"/>
    <cellStyle name="Standaard 4 4 2 4 2 2 4" xfId="11803" xr:uid="{7C1B1B76-BA52-4B6B-B5F6-9740EEE1B509}"/>
    <cellStyle name="Standaard 4 4 2 4 2 2 4 2" xfId="32172" xr:uid="{78013725-AC40-4CBD-810F-C31DCDEEBBDC}"/>
    <cellStyle name="Standaard 4 4 2 4 2 2 5" xfId="21988" xr:uid="{3872A7BC-9276-4E16-9754-93C010FF27D8}"/>
    <cellStyle name="Standaard 4 4 2 4 2 3" xfId="2470" xr:uid="{B4E13010-B60A-4A62-AB0E-0CD03A6C6849}"/>
    <cellStyle name="Standaard 4 4 2 4 2 3 2" xfId="5015" xr:uid="{4DE2AF2B-34B6-4BA1-A326-6E853AE5B50E}"/>
    <cellStyle name="Standaard 4 4 2 4 2 3 2 2" xfId="9388" xr:uid="{EEF6D8C7-5CCE-4E14-8948-B9DB0ECA3617}"/>
    <cellStyle name="Standaard 4 4 2 4 2 3 2 2 2" xfId="19577" xr:uid="{FEC7D23B-EDB5-4E7C-8848-A10581F6732F}"/>
    <cellStyle name="Standaard 4 4 2 4 2 3 2 2 2 2" xfId="39946" xr:uid="{EA65105A-E5B0-49CB-9B74-6073CEC242EA}"/>
    <cellStyle name="Standaard 4 4 2 4 2 3 2 2 3" xfId="29762" xr:uid="{91F024B8-092D-497C-98BB-66806661FEBE}"/>
    <cellStyle name="Standaard 4 4 2 4 2 3 2 3" xfId="15193" xr:uid="{6B5CF528-1C8E-4FAC-B821-5104B61C6FB6}"/>
    <cellStyle name="Standaard 4 4 2 4 2 3 2 3 2" xfId="35562" xr:uid="{EAAD6DDC-9777-4574-9DB3-1BFAB83296B9}"/>
    <cellStyle name="Standaard 4 4 2 4 2 3 2 4" xfId="25378" xr:uid="{19CCB61F-A5AA-4150-A386-8DEF9384F656}"/>
    <cellStyle name="Standaard 4 4 2 4 2 3 3" xfId="9387" xr:uid="{02B21B1B-0BB6-41FC-B051-B88AF0BA6ED5}"/>
    <cellStyle name="Standaard 4 4 2 4 2 3 3 2" xfId="19576" xr:uid="{E3E27B7E-D80B-4096-827D-9F96CCB6EFC7}"/>
    <cellStyle name="Standaard 4 4 2 4 2 3 3 2 2" xfId="39945" xr:uid="{7EF5A351-782F-4004-B613-BF56E8123070}"/>
    <cellStyle name="Standaard 4 4 2 4 2 3 3 3" xfId="29761" xr:uid="{299D2473-4CBE-4BC2-AAD5-A6C5E863FE28}"/>
    <cellStyle name="Standaard 4 4 2 4 2 3 4" xfId="12650" xr:uid="{FFD60E5E-2BFA-4E0C-8843-A6B559D6D2C3}"/>
    <cellStyle name="Standaard 4 4 2 4 2 3 4 2" xfId="33019" xr:uid="{A4E1C5D8-443C-4703-9878-9231A11C3248}"/>
    <cellStyle name="Standaard 4 4 2 4 2 3 5" xfId="22835" xr:uid="{4358D9CA-82CD-4BC1-A305-9796D0BC2A41}"/>
    <cellStyle name="Standaard 4 4 2 4 2 4" xfId="3320" xr:uid="{E47775B8-8167-40B6-A462-9ABD46DFA5A0}"/>
    <cellStyle name="Standaard 4 4 2 4 2 4 2" xfId="9389" xr:uid="{E3EE65F2-ECCB-47F1-B787-E0374EE6B1C8}"/>
    <cellStyle name="Standaard 4 4 2 4 2 4 2 2" xfId="19578" xr:uid="{25592470-A7E9-46C1-9F35-2B18F1FF98E3}"/>
    <cellStyle name="Standaard 4 4 2 4 2 4 2 2 2" xfId="39947" xr:uid="{D3EE7FC2-1C7A-4BCE-8748-42D3B8D71BFB}"/>
    <cellStyle name="Standaard 4 4 2 4 2 4 2 3" xfId="29763" xr:uid="{75C11083-5D3E-47DE-92DD-EBF48BAB8AFF}"/>
    <cellStyle name="Standaard 4 4 2 4 2 4 3" xfId="13498" xr:uid="{8A29EEFC-E7E8-4D7C-8A5A-A01CBF13EFFC}"/>
    <cellStyle name="Standaard 4 4 2 4 2 4 3 2" xfId="33867" xr:uid="{E1755E5D-2FF1-4109-82E4-3216A328C73E}"/>
    <cellStyle name="Standaard 4 4 2 4 2 4 4" xfId="23683" xr:uid="{10B5184B-7307-4AF9-9648-E59D19670AE6}"/>
    <cellStyle name="Standaard 4 4 2 4 2 5" xfId="9384" xr:uid="{DB512485-2649-448A-B4B9-620DAD1A6476}"/>
    <cellStyle name="Standaard 4 4 2 4 2 5 2" xfId="19573" xr:uid="{3AA54880-7F6A-4FFC-9DCC-AA5469AEFD57}"/>
    <cellStyle name="Standaard 4 4 2 4 2 5 2 2" xfId="39942" xr:uid="{A40479BA-5328-4165-AC88-6E85CF47F55A}"/>
    <cellStyle name="Standaard 4 4 2 4 2 5 3" xfId="29758" xr:uid="{9D9011E9-AEB6-4001-8A67-25C3C09D674E}"/>
    <cellStyle name="Standaard 4 4 2 4 2 6" xfId="10955" xr:uid="{9F0AB2A1-8D22-4EA4-9F9C-089D49CBC391}"/>
    <cellStyle name="Standaard 4 4 2 4 2 6 2" xfId="31324" xr:uid="{0236488E-1DFA-4B8F-B3AB-4ECDE18ABF27}"/>
    <cellStyle name="Standaard 4 4 2 4 2 7" xfId="21140" xr:uid="{6BCAE338-EE9E-4DAD-AEDA-61DB402C2EBA}"/>
    <cellStyle name="Standaard 4 4 2 4 3" xfId="1199" xr:uid="{9A923694-768E-4957-8ECF-9F6E1DEC3DFC}"/>
    <cellStyle name="Standaard 4 4 2 4 3 2" xfId="3744" xr:uid="{7F0CE570-A100-49AA-8629-5C550FA142C5}"/>
    <cellStyle name="Standaard 4 4 2 4 3 2 2" xfId="9391" xr:uid="{4F8DA25E-F96F-4D60-A8E3-157EA4E42ABB}"/>
    <cellStyle name="Standaard 4 4 2 4 3 2 2 2" xfId="19580" xr:uid="{ABCAD457-ED97-46AE-A4B8-6E862C4E5647}"/>
    <cellStyle name="Standaard 4 4 2 4 3 2 2 2 2" xfId="39949" xr:uid="{9E566061-800C-44AE-A4A3-3F1C6EA62630}"/>
    <cellStyle name="Standaard 4 4 2 4 3 2 2 3" xfId="29765" xr:uid="{D400C192-1F31-4B97-ABC0-A251324C0F2B}"/>
    <cellStyle name="Standaard 4 4 2 4 3 2 3" xfId="13922" xr:uid="{282104D4-B78E-42E9-9A45-48F5EA49F600}"/>
    <cellStyle name="Standaard 4 4 2 4 3 2 3 2" xfId="34291" xr:uid="{5D55A013-8900-44D6-A689-01DEB106DF5C}"/>
    <cellStyle name="Standaard 4 4 2 4 3 2 4" xfId="24107" xr:uid="{E04ED2B1-D443-4451-B0C9-9B9172A07BF9}"/>
    <cellStyle name="Standaard 4 4 2 4 3 3" xfId="9390" xr:uid="{CA911EB8-E302-4434-9E4F-5D2F40D65CBA}"/>
    <cellStyle name="Standaard 4 4 2 4 3 3 2" xfId="19579" xr:uid="{F008D0CD-9DAB-45F8-A516-1694ECAFE009}"/>
    <cellStyle name="Standaard 4 4 2 4 3 3 2 2" xfId="39948" xr:uid="{7F7BD21B-1617-476A-BD7B-DAA68DD6B8AF}"/>
    <cellStyle name="Standaard 4 4 2 4 3 3 3" xfId="29764" xr:uid="{0D60E856-D98C-427E-8D52-7CAB67F90B73}"/>
    <cellStyle name="Standaard 4 4 2 4 3 4" xfId="11379" xr:uid="{01D79CE8-3B1B-4476-80D0-E347A3AAD938}"/>
    <cellStyle name="Standaard 4 4 2 4 3 4 2" xfId="31748" xr:uid="{32019003-C83A-4303-94DD-BB690EBA4C8B}"/>
    <cellStyle name="Standaard 4 4 2 4 3 5" xfId="21564" xr:uid="{C0322C6F-431F-45B5-8CDF-20E7B17D5526}"/>
    <cellStyle name="Standaard 4 4 2 4 4" xfId="2046" xr:uid="{497A53E6-4A85-4C2C-A71A-EAF62D238BDE}"/>
    <cellStyle name="Standaard 4 4 2 4 4 2" xfId="4591" xr:uid="{FC56CEAA-F6ED-4F51-9594-C59346A0483A}"/>
    <cellStyle name="Standaard 4 4 2 4 4 2 2" xfId="9393" xr:uid="{3F038349-DD19-4D48-9913-5D32F8DF5753}"/>
    <cellStyle name="Standaard 4 4 2 4 4 2 2 2" xfId="19582" xr:uid="{24FAD069-E552-4D84-9D95-96112A4D7102}"/>
    <cellStyle name="Standaard 4 4 2 4 4 2 2 2 2" xfId="39951" xr:uid="{77D7B4A0-2423-4833-AFE0-B1C3C2315D7D}"/>
    <cellStyle name="Standaard 4 4 2 4 4 2 2 3" xfId="29767" xr:uid="{850C1E96-8D3F-417C-8A3E-DF8E443FFF15}"/>
    <cellStyle name="Standaard 4 4 2 4 4 2 3" xfId="14769" xr:uid="{A6C5D707-4E1E-4435-AC97-2393B1533FC7}"/>
    <cellStyle name="Standaard 4 4 2 4 4 2 3 2" xfId="35138" xr:uid="{F29E8597-F9AD-4703-BB50-01F764B556E7}"/>
    <cellStyle name="Standaard 4 4 2 4 4 2 4" xfId="24954" xr:uid="{E852463D-5C9C-4B7B-80C6-C8950EE6B225}"/>
    <cellStyle name="Standaard 4 4 2 4 4 3" xfId="9392" xr:uid="{9B36E7B5-6CAB-4884-8772-F37F90B16B36}"/>
    <cellStyle name="Standaard 4 4 2 4 4 3 2" xfId="19581" xr:uid="{D1FDF46D-06B6-49A0-A6D1-58BC28D6564E}"/>
    <cellStyle name="Standaard 4 4 2 4 4 3 2 2" xfId="39950" xr:uid="{EFA479FD-0A14-4269-B210-EB38FF10D57A}"/>
    <cellStyle name="Standaard 4 4 2 4 4 3 3" xfId="29766" xr:uid="{B06D4148-5B65-4521-A623-9A15381CFA81}"/>
    <cellStyle name="Standaard 4 4 2 4 4 4" xfId="12226" xr:uid="{377BCCA5-D3AB-44D7-B654-3682E94168E5}"/>
    <cellStyle name="Standaard 4 4 2 4 4 4 2" xfId="32595" xr:uid="{2F6128B7-A5EC-48A1-BD8F-3B05FAB909A2}"/>
    <cellStyle name="Standaard 4 4 2 4 4 5" xfId="22411" xr:uid="{0DDB1358-2CA6-47A1-BD4E-894377B010D3}"/>
    <cellStyle name="Standaard 4 4 2 4 5" xfId="2896" xr:uid="{79B7C2DD-CA0B-4FE8-BDCC-CF1E9E8384F5}"/>
    <cellStyle name="Standaard 4 4 2 4 5 2" xfId="9394" xr:uid="{B49E4E31-A8DC-48C7-BFAF-B31422CBA266}"/>
    <cellStyle name="Standaard 4 4 2 4 5 2 2" xfId="19583" xr:uid="{61457E5D-A2C4-46C8-B0C4-5E6C6992DD6C}"/>
    <cellStyle name="Standaard 4 4 2 4 5 2 2 2" xfId="39952" xr:uid="{44AF8D9C-C769-4A72-B71F-3425015F612F}"/>
    <cellStyle name="Standaard 4 4 2 4 5 2 3" xfId="29768" xr:uid="{D1DBA6DE-DF9D-4180-8CB4-2C404EC887DA}"/>
    <cellStyle name="Standaard 4 4 2 4 5 3" xfId="13074" xr:uid="{CBB9146D-B4B1-458F-853D-29FEA0B665C3}"/>
    <cellStyle name="Standaard 4 4 2 4 5 3 2" xfId="33443" xr:uid="{067C2598-340E-4A8B-BDF4-F9B53B49C635}"/>
    <cellStyle name="Standaard 4 4 2 4 5 4" xfId="23259" xr:uid="{E969C117-A26F-46E0-B885-D606886E72D5}"/>
    <cellStyle name="Standaard 4 4 2 4 6" xfId="9383" xr:uid="{A23FE1CA-FD04-4543-AA13-AE0CF63B006E}"/>
    <cellStyle name="Standaard 4 4 2 4 6 2" xfId="19572" xr:uid="{7D1EF419-2C47-4FD5-AF76-8A77E4B74BA0}"/>
    <cellStyle name="Standaard 4 4 2 4 6 2 2" xfId="39941" xr:uid="{5DA6D620-0D04-4CAE-BE5F-DA49AC862390}"/>
    <cellStyle name="Standaard 4 4 2 4 6 3" xfId="29757" xr:uid="{E4B65924-F8AA-4E65-9D4D-F900FDD2F727}"/>
    <cellStyle name="Standaard 4 4 2 4 7" xfId="10531" xr:uid="{D7BE1D5C-D1E4-459A-B7BD-0A2D8948F4E4}"/>
    <cellStyle name="Standaard 4 4 2 4 7 2" xfId="30900" xr:uid="{CE6A5B6D-11CF-46C2-AB38-B88DCE6FB7C4}"/>
    <cellStyle name="Standaard 4 4 2 4 8" xfId="20716" xr:uid="{E70C7973-0E3E-49C0-AA24-E664636E33F7}"/>
    <cellStyle name="Standaard 4 4 2 5" xfId="491" xr:uid="{77C67925-4DF1-478C-847C-B4796CD295F7}"/>
    <cellStyle name="Standaard 4 4 2 5 2" xfId="948" xr:uid="{FBD1F7D6-B95A-479E-AB13-4768108B4CBA}"/>
    <cellStyle name="Standaard 4 4 2 5 2 2" xfId="1798" xr:uid="{C5D314CB-5956-4D50-B3DC-C0B004698810}"/>
    <cellStyle name="Standaard 4 4 2 5 2 2 2" xfId="4343" xr:uid="{7152BF53-0DD2-4CB6-A804-6B106B4685E9}"/>
    <cellStyle name="Standaard 4 4 2 5 2 2 2 2" xfId="9398" xr:uid="{3BB520EA-E3EC-425C-ABC0-7967A7D78BF9}"/>
    <cellStyle name="Standaard 4 4 2 5 2 2 2 2 2" xfId="19587" xr:uid="{0C64476A-8DB3-497B-9E73-BE3A6206CF2D}"/>
    <cellStyle name="Standaard 4 4 2 5 2 2 2 2 2 2" xfId="39956" xr:uid="{836ED79F-53C2-453C-9010-8BF8FBA7782A}"/>
    <cellStyle name="Standaard 4 4 2 5 2 2 2 2 3" xfId="29772" xr:uid="{156C35FD-81A1-4C14-8398-2CA085D7A98B}"/>
    <cellStyle name="Standaard 4 4 2 5 2 2 2 3" xfId="14521" xr:uid="{5593EEE8-ECDF-4F68-801E-608044CED8AB}"/>
    <cellStyle name="Standaard 4 4 2 5 2 2 2 3 2" xfId="34890" xr:uid="{2A3E15F7-96BD-4FB6-A11F-CEB0DBC39783}"/>
    <cellStyle name="Standaard 4 4 2 5 2 2 2 4" xfId="24706" xr:uid="{23B7DBB3-926E-4F5F-92FF-198E18CCF86C}"/>
    <cellStyle name="Standaard 4 4 2 5 2 2 3" xfId="9397" xr:uid="{8F0ABE22-AA79-4278-82AD-92542D9F9EE1}"/>
    <cellStyle name="Standaard 4 4 2 5 2 2 3 2" xfId="19586" xr:uid="{0CA2915C-0F22-4ACF-A72A-F398626B0E07}"/>
    <cellStyle name="Standaard 4 4 2 5 2 2 3 2 2" xfId="39955" xr:uid="{A409EB4A-7268-40E2-B2C3-B3C722198DC6}"/>
    <cellStyle name="Standaard 4 4 2 5 2 2 3 3" xfId="29771" xr:uid="{6E86EE46-1DE4-4CA2-A090-02413E99B582}"/>
    <cellStyle name="Standaard 4 4 2 5 2 2 4" xfId="11978" xr:uid="{94205BE0-F373-4689-A7AE-53F7D2DD8B4A}"/>
    <cellStyle name="Standaard 4 4 2 5 2 2 4 2" xfId="32347" xr:uid="{9ACFD154-8088-4D86-AF29-0A566AF04FCE}"/>
    <cellStyle name="Standaard 4 4 2 5 2 2 5" xfId="22163" xr:uid="{8A3A1E1A-B0F3-4516-9308-1AE560CCAB66}"/>
    <cellStyle name="Standaard 4 4 2 5 2 3" xfId="2645" xr:uid="{0CADDA8D-7381-419B-B86C-777EDE74DFB7}"/>
    <cellStyle name="Standaard 4 4 2 5 2 3 2" xfId="5190" xr:uid="{20C0F5D5-60A4-4D85-A27D-0EEDE4308C59}"/>
    <cellStyle name="Standaard 4 4 2 5 2 3 2 2" xfId="9400" xr:uid="{ECD7D6F3-6DAD-44F7-8C11-6B048530FDDB}"/>
    <cellStyle name="Standaard 4 4 2 5 2 3 2 2 2" xfId="19589" xr:uid="{411EB130-311F-473A-A4D7-0936E0A87179}"/>
    <cellStyle name="Standaard 4 4 2 5 2 3 2 2 2 2" xfId="39958" xr:uid="{B1E7A245-F24F-4E64-B359-1CE0A378B91B}"/>
    <cellStyle name="Standaard 4 4 2 5 2 3 2 2 3" xfId="29774" xr:uid="{40AFC32D-CFB9-40E9-B7C9-18FAAF18B67C}"/>
    <cellStyle name="Standaard 4 4 2 5 2 3 2 3" xfId="15368" xr:uid="{24C5DEA8-545F-4F5F-8B6F-95CE4561F334}"/>
    <cellStyle name="Standaard 4 4 2 5 2 3 2 3 2" xfId="35737" xr:uid="{CA701D3F-256A-46D2-95D4-05628C535E4A}"/>
    <cellStyle name="Standaard 4 4 2 5 2 3 2 4" xfId="25553" xr:uid="{9AF3C176-1C61-4B22-A235-0E327E188DD9}"/>
    <cellStyle name="Standaard 4 4 2 5 2 3 3" xfId="9399" xr:uid="{5CE49773-1580-40C3-AEB1-659F9C8740F2}"/>
    <cellStyle name="Standaard 4 4 2 5 2 3 3 2" xfId="19588" xr:uid="{41CA086F-CFFE-46D7-B3CC-52BF225E54E2}"/>
    <cellStyle name="Standaard 4 4 2 5 2 3 3 2 2" xfId="39957" xr:uid="{DE6BF2A9-3390-4550-BD77-B28F1409909F}"/>
    <cellStyle name="Standaard 4 4 2 5 2 3 3 3" xfId="29773" xr:uid="{EE53F85E-9F4A-4F6F-A420-173150CD0693}"/>
    <cellStyle name="Standaard 4 4 2 5 2 3 4" xfId="12825" xr:uid="{2C666D5A-BF14-435F-AAE1-3D2072D4456F}"/>
    <cellStyle name="Standaard 4 4 2 5 2 3 4 2" xfId="33194" xr:uid="{48175DB1-AC5A-404D-9948-8C93E976710D}"/>
    <cellStyle name="Standaard 4 4 2 5 2 3 5" xfId="23010" xr:uid="{DF8F755E-BA3E-4069-8F40-DF5E9B2BAA78}"/>
    <cellStyle name="Standaard 4 4 2 5 2 4" xfId="3495" xr:uid="{B81418CF-4A67-4981-9B0C-9F50EFF80FE4}"/>
    <cellStyle name="Standaard 4 4 2 5 2 4 2" xfId="9401" xr:uid="{A0BA33C8-C936-43BD-82B2-FD9C841AC8B8}"/>
    <cellStyle name="Standaard 4 4 2 5 2 4 2 2" xfId="19590" xr:uid="{D8F82E03-3880-4652-958A-F6AC46293FB3}"/>
    <cellStyle name="Standaard 4 4 2 5 2 4 2 2 2" xfId="39959" xr:uid="{1782EB63-4260-4E23-AA03-F81A1920B865}"/>
    <cellStyle name="Standaard 4 4 2 5 2 4 2 3" xfId="29775" xr:uid="{BA5CE69C-C5B6-4D12-856C-2451AE04F9FD}"/>
    <cellStyle name="Standaard 4 4 2 5 2 4 3" xfId="13673" xr:uid="{4255A368-8769-4681-885B-F123342A2C50}"/>
    <cellStyle name="Standaard 4 4 2 5 2 4 3 2" xfId="34042" xr:uid="{F744BCD9-B9AE-43FB-B887-D1C89E29DE9D}"/>
    <cellStyle name="Standaard 4 4 2 5 2 4 4" xfId="23858" xr:uid="{E386345E-F432-4B93-AFA1-6073697FA7C4}"/>
    <cellStyle name="Standaard 4 4 2 5 2 5" xfId="9396" xr:uid="{EC69A0E7-9901-42FE-8A8F-12AF77315747}"/>
    <cellStyle name="Standaard 4 4 2 5 2 5 2" xfId="19585" xr:uid="{6736A133-CA8A-424D-9F9E-88F11E81ADA7}"/>
    <cellStyle name="Standaard 4 4 2 5 2 5 2 2" xfId="39954" xr:uid="{586A113F-2379-4366-A2AC-4A1C3E406D54}"/>
    <cellStyle name="Standaard 4 4 2 5 2 5 3" xfId="29770" xr:uid="{5A8E9E92-E9E4-4027-8B4D-B00FFD4C84B4}"/>
    <cellStyle name="Standaard 4 4 2 5 2 6" xfId="11130" xr:uid="{B727D42A-3417-4DBD-87C8-A06155CD5A8C}"/>
    <cellStyle name="Standaard 4 4 2 5 2 6 2" xfId="31499" xr:uid="{FDFAA4A8-309C-42AC-B4B5-B9CF3A17B7B3}"/>
    <cellStyle name="Standaard 4 4 2 5 2 7" xfId="21315" xr:uid="{CBB0902B-729C-46C7-A120-61BD3059685B}"/>
    <cellStyle name="Standaard 4 4 2 5 3" xfId="1374" xr:uid="{D35E031B-65C7-4ABA-9AC6-DD7CE464A5FE}"/>
    <cellStyle name="Standaard 4 4 2 5 3 2" xfId="3919" xr:uid="{F4641DF2-B9C0-47B4-BAF4-C820F90B4842}"/>
    <cellStyle name="Standaard 4 4 2 5 3 2 2" xfId="9403" xr:uid="{43CB834D-C321-4077-A772-B5EC63920DD1}"/>
    <cellStyle name="Standaard 4 4 2 5 3 2 2 2" xfId="19592" xr:uid="{63632711-C338-4F20-BC82-11817966F455}"/>
    <cellStyle name="Standaard 4 4 2 5 3 2 2 2 2" xfId="39961" xr:uid="{6569EF3C-8313-4E6D-950E-047F41E1E2CB}"/>
    <cellStyle name="Standaard 4 4 2 5 3 2 2 3" xfId="29777" xr:uid="{8535FE75-EA08-41A8-829B-3AD209309198}"/>
    <cellStyle name="Standaard 4 4 2 5 3 2 3" xfId="14097" xr:uid="{252DE553-D4EC-466E-ACED-493525907BC3}"/>
    <cellStyle name="Standaard 4 4 2 5 3 2 3 2" xfId="34466" xr:uid="{3D4335BA-B442-4BCD-B4AC-C00A8508A875}"/>
    <cellStyle name="Standaard 4 4 2 5 3 2 4" xfId="24282" xr:uid="{74645AEA-839A-46F8-A45B-C11A553654E4}"/>
    <cellStyle name="Standaard 4 4 2 5 3 3" xfId="9402" xr:uid="{7F7328B5-400B-4DFD-BF8D-687FCD32F377}"/>
    <cellStyle name="Standaard 4 4 2 5 3 3 2" xfId="19591" xr:uid="{FF63D67E-B742-47B3-82DB-AE0EA9AA81DF}"/>
    <cellStyle name="Standaard 4 4 2 5 3 3 2 2" xfId="39960" xr:uid="{7F3542A6-517A-4A4C-94AA-C38BDC1BFF99}"/>
    <cellStyle name="Standaard 4 4 2 5 3 3 3" xfId="29776" xr:uid="{662D6146-0DB6-4EF1-8B98-71EC8D4941EC}"/>
    <cellStyle name="Standaard 4 4 2 5 3 4" xfId="11554" xr:uid="{67459353-E49F-4B2A-9388-7639FCBC789E}"/>
    <cellStyle name="Standaard 4 4 2 5 3 4 2" xfId="31923" xr:uid="{51901E76-8010-4484-A8C6-29AA7DBE2EFE}"/>
    <cellStyle name="Standaard 4 4 2 5 3 5" xfId="21739" xr:uid="{C3F93A8A-A952-4015-BDFE-DC701773B2CE}"/>
    <cellStyle name="Standaard 4 4 2 5 4" xfId="2221" xr:uid="{ACEF53C6-3603-4D3A-927B-AC46B188742B}"/>
    <cellStyle name="Standaard 4 4 2 5 4 2" xfId="4766" xr:uid="{B872AC64-C5FE-48AB-A6DF-DA0084C08190}"/>
    <cellStyle name="Standaard 4 4 2 5 4 2 2" xfId="9405" xr:uid="{088D7C02-8718-4C3F-BF5B-1F09B91DF938}"/>
    <cellStyle name="Standaard 4 4 2 5 4 2 2 2" xfId="19594" xr:uid="{33723A20-7FF2-4D23-A964-25577DE33DFA}"/>
    <cellStyle name="Standaard 4 4 2 5 4 2 2 2 2" xfId="39963" xr:uid="{F27A62F9-8F0F-44AD-A9B8-1BAC07B89ECF}"/>
    <cellStyle name="Standaard 4 4 2 5 4 2 2 3" xfId="29779" xr:uid="{58E1B48F-CBBB-43C7-A46A-F52D5288505A}"/>
    <cellStyle name="Standaard 4 4 2 5 4 2 3" xfId="14944" xr:uid="{1A86C1EA-5C3D-4381-9953-F151EF3BCECB}"/>
    <cellStyle name="Standaard 4 4 2 5 4 2 3 2" xfId="35313" xr:uid="{8D83746B-538A-4F2A-BFC6-312417FF2EA8}"/>
    <cellStyle name="Standaard 4 4 2 5 4 2 4" xfId="25129" xr:uid="{93AA08DE-07DC-4828-A92C-CFBF3C89A307}"/>
    <cellStyle name="Standaard 4 4 2 5 4 3" xfId="9404" xr:uid="{25072DDC-A57B-4081-AB50-C0D4B3D51C53}"/>
    <cellStyle name="Standaard 4 4 2 5 4 3 2" xfId="19593" xr:uid="{E51ABF89-C4E2-4B37-9C5F-1594A7A9AE07}"/>
    <cellStyle name="Standaard 4 4 2 5 4 3 2 2" xfId="39962" xr:uid="{58E44A64-2BD4-4814-8391-E4DE528DC9FD}"/>
    <cellStyle name="Standaard 4 4 2 5 4 3 3" xfId="29778" xr:uid="{87248541-F9D0-423B-92E8-52605C55F4C4}"/>
    <cellStyle name="Standaard 4 4 2 5 4 4" xfId="12401" xr:uid="{8214AE7D-E38F-4BE9-86D4-3757F6948D84}"/>
    <cellStyle name="Standaard 4 4 2 5 4 4 2" xfId="32770" xr:uid="{1E59CBB5-F2CE-4866-BB59-C75FE7C8389E}"/>
    <cellStyle name="Standaard 4 4 2 5 4 5" xfId="22586" xr:uid="{B442F57D-E5EF-452A-AEB0-88A060F578B5}"/>
    <cellStyle name="Standaard 4 4 2 5 5" xfId="3071" xr:uid="{5E30140C-5567-4ECC-BEBB-4D9944FE93A6}"/>
    <cellStyle name="Standaard 4 4 2 5 5 2" xfId="9406" xr:uid="{16D7B0D6-7E8D-4498-9DEB-CA1BF302502A}"/>
    <cellStyle name="Standaard 4 4 2 5 5 2 2" xfId="19595" xr:uid="{62F7E30B-7B70-4F95-A149-CF6343EEC9D4}"/>
    <cellStyle name="Standaard 4 4 2 5 5 2 2 2" xfId="39964" xr:uid="{10968ABB-4202-4F2A-9F32-25BA216C2BAC}"/>
    <cellStyle name="Standaard 4 4 2 5 5 2 3" xfId="29780" xr:uid="{BCC7E836-ADC1-44EE-84D6-42E294D4E113}"/>
    <cellStyle name="Standaard 4 4 2 5 5 3" xfId="13249" xr:uid="{0C6156CC-38B0-4738-AED0-5C751EA1BD5C}"/>
    <cellStyle name="Standaard 4 4 2 5 5 3 2" xfId="33618" xr:uid="{19234015-173E-453B-868E-671C090D5D04}"/>
    <cellStyle name="Standaard 4 4 2 5 5 4" xfId="23434" xr:uid="{90A89065-1417-4996-9778-28317F54009B}"/>
    <cellStyle name="Standaard 4 4 2 5 6" xfId="9395" xr:uid="{E453E874-9085-4AFD-8A9F-8DF32C9E05A2}"/>
    <cellStyle name="Standaard 4 4 2 5 6 2" xfId="19584" xr:uid="{F42D720B-EB8A-4F51-B023-71428623C11C}"/>
    <cellStyle name="Standaard 4 4 2 5 6 2 2" xfId="39953" xr:uid="{E7008AC2-1431-4595-A8AE-96853EDFF064}"/>
    <cellStyle name="Standaard 4 4 2 5 6 3" xfId="29769" xr:uid="{714AB710-6032-4D76-ADAB-0010AA1DEACA}"/>
    <cellStyle name="Standaard 4 4 2 5 7" xfId="10706" xr:uid="{3230F4BE-43C7-4CCA-9E08-5BE849FC106E}"/>
    <cellStyle name="Standaard 4 4 2 5 7 2" xfId="31075" xr:uid="{AA2B45D4-3581-406D-B07C-03FFD10B501B}"/>
    <cellStyle name="Standaard 4 4 2 5 8" xfId="20891" xr:uid="{0CB003B8-8F37-4011-B44E-16C5CC353E1C}"/>
    <cellStyle name="Standaard 4 4 2 6" xfId="570" xr:uid="{1EBACDEA-549C-4B06-8F19-5B63379489F5}"/>
    <cellStyle name="Standaard 4 4 2 6 2" xfId="996" xr:uid="{07DFA855-EE4E-42DA-9ABC-0C9A83B3E744}"/>
    <cellStyle name="Standaard 4 4 2 6 2 2" xfId="1846" xr:uid="{54D923A8-FD6F-4D6A-8691-1C04D660D429}"/>
    <cellStyle name="Standaard 4 4 2 6 2 2 2" xfId="4391" xr:uid="{37CB3D52-5047-432F-B7AB-E4E5D10E9C8C}"/>
    <cellStyle name="Standaard 4 4 2 6 2 2 2 2" xfId="9410" xr:uid="{23B6F32F-96E8-40A5-A1EF-B766ED7EE726}"/>
    <cellStyle name="Standaard 4 4 2 6 2 2 2 2 2" xfId="19599" xr:uid="{75DFC81D-E298-40F5-9491-51AA85F4875F}"/>
    <cellStyle name="Standaard 4 4 2 6 2 2 2 2 2 2" xfId="39968" xr:uid="{682956AB-C65B-493E-A6FC-54D758D14784}"/>
    <cellStyle name="Standaard 4 4 2 6 2 2 2 2 3" xfId="29784" xr:uid="{50680F8E-6C29-4D21-988A-B8281BC742FA}"/>
    <cellStyle name="Standaard 4 4 2 6 2 2 2 3" xfId="14569" xr:uid="{6FBAAC13-ED77-4339-89DA-31924B9B6406}"/>
    <cellStyle name="Standaard 4 4 2 6 2 2 2 3 2" xfId="34938" xr:uid="{A7604542-3134-4053-A4BB-E4361C9083D5}"/>
    <cellStyle name="Standaard 4 4 2 6 2 2 2 4" xfId="24754" xr:uid="{4BA953E5-AF35-461B-87AE-C07AABCA4F23}"/>
    <cellStyle name="Standaard 4 4 2 6 2 2 3" xfId="9409" xr:uid="{453BA82A-BE3E-4670-8287-7804FDE8DF5D}"/>
    <cellStyle name="Standaard 4 4 2 6 2 2 3 2" xfId="19598" xr:uid="{AEE398F1-65FC-4BA5-8FCC-CC32CEFEB278}"/>
    <cellStyle name="Standaard 4 4 2 6 2 2 3 2 2" xfId="39967" xr:uid="{05C8F04C-EC7F-4E53-AA73-89AD51A6B594}"/>
    <cellStyle name="Standaard 4 4 2 6 2 2 3 3" xfId="29783" xr:uid="{A8996FC9-43BD-41DF-BFF1-E921C9F83F8B}"/>
    <cellStyle name="Standaard 4 4 2 6 2 2 4" xfId="12026" xr:uid="{1CCD2D4D-646D-49F0-8E09-FF554B69B230}"/>
    <cellStyle name="Standaard 4 4 2 6 2 2 4 2" xfId="32395" xr:uid="{BDAE6DF1-C890-4898-8369-D753F452FD21}"/>
    <cellStyle name="Standaard 4 4 2 6 2 2 5" xfId="22211" xr:uid="{F655EB67-87EF-471A-8491-3FFE72561BF3}"/>
    <cellStyle name="Standaard 4 4 2 6 2 3" xfId="2693" xr:uid="{796B7E0F-B467-405F-8045-A5E5EBD25405}"/>
    <cellStyle name="Standaard 4 4 2 6 2 3 2" xfId="5238" xr:uid="{9C4EE685-5E66-4992-8D22-A439669863E2}"/>
    <cellStyle name="Standaard 4 4 2 6 2 3 2 2" xfId="9412" xr:uid="{F8625A4B-BAF3-48E4-A621-5B109B653336}"/>
    <cellStyle name="Standaard 4 4 2 6 2 3 2 2 2" xfId="19601" xr:uid="{2520B5CE-EB67-4815-81EF-3C1CF5090266}"/>
    <cellStyle name="Standaard 4 4 2 6 2 3 2 2 2 2" xfId="39970" xr:uid="{EC2219A9-DC3A-419C-8B8C-61AAD2E86465}"/>
    <cellStyle name="Standaard 4 4 2 6 2 3 2 2 3" xfId="29786" xr:uid="{2880FAED-9A19-4B00-8A6C-A32188B95156}"/>
    <cellStyle name="Standaard 4 4 2 6 2 3 2 3" xfId="15416" xr:uid="{FC90F189-BABE-4EBA-9663-6F8D48508B25}"/>
    <cellStyle name="Standaard 4 4 2 6 2 3 2 3 2" xfId="35785" xr:uid="{D0B97C37-2376-4BB9-935E-FD6A727D24A9}"/>
    <cellStyle name="Standaard 4 4 2 6 2 3 2 4" xfId="25601" xr:uid="{409A5910-932D-4ABF-A77E-A37923BEE2BA}"/>
    <cellStyle name="Standaard 4 4 2 6 2 3 3" xfId="9411" xr:uid="{FC16069C-37C8-4766-9AF9-7EAFB439F928}"/>
    <cellStyle name="Standaard 4 4 2 6 2 3 3 2" xfId="19600" xr:uid="{72E25435-5242-413A-A37F-148B7EEA1BE3}"/>
    <cellStyle name="Standaard 4 4 2 6 2 3 3 2 2" xfId="39969" xr:uid="{C045B4CD-D674-4380-AA8D-450BD1AE248B}"/>
    <cellStyle name="Standaard 4 4 2 6 2 3 3 3" xfId="29785" xr:uid="{1ED8EE4A-A39F-427E-B27E-05B5C1CCB2F7}"/>
    <cellStyle name="Standaard 4 4 2 6 2 3 4" xfId="12873" xr:uid="{8CC0BBA0-11A0-4EFF-8418-23DB0BE4039B}"/>
    <cellStyle name="Standaard 4 4 2 6 2 3 4 2" xfId="33242" xr:uid="{CB91A56C-5EC6-4DA3-9960-912617F5E92B}"/>
    <cellStyle name="Standaard 4 4 2 6 2 3 5" xfId="23058" xr:uid="{55EB6F0B-D9F0-4EB1-B8CD-C0C0060142DF}"/>
    <cellStyle name="Standaard 4 4 2 6 2 4" xfId="3543" xr:uid="{2BC22B80-128F-4127-8208-DE914E5C100F}"/>
    <cellStyle name="Standaard 4 4 2 6 2 4 2" xfId="9413" xr:uid="{22ACB957-F740-4994-B762-EC3250E39E7F}"/>
    <cellStyle name="Standaard 4 4 2 6 2 4 2 2" xfId="19602" xr:uid="{8CE3D6B7-DFE0-4733-B101-5C37F861EB3C}"/>
    <cellStyle name="Standaard 4 4 2 6 2 4 2 2 2" xfId="39971" xr:uid="{A98AB060-33E4-4111-BB52-736EAF43D37B}"/>
    <cellStyle name="Standaard 4 4 2 6 2 4 2 3" xfId="29787" xr:uid="{CFFAD9C5-833E-475A-8584-F4C48657CD98}"/>
    <cellStyle name="Standaard 4 4 2 6 2 4 3" xfId="13721" xr:uid="{4E78DEEA-2CED-45D2-9CD4-B4A60BE35F38}"/>
    <cellStyle name="Standaard 4 4 2 6 2 4 3 2" xfId="34090" xr:uid="{55875604-C6A9-4360-B7E8-F2B51B464B1C}"/>
    <cellStyle name="Standaard 4 4 2 6 2 4 4" xfId="23906" xr:uid="{9D825AE2-5BB2-4039-8DE9-5ADE320315B0}"/>
    <cellStyle name="Standaard 4 4 2 6 2 5" xfId="9408" xr:uid="{CBFD265C-6136-4A4C-8538-9D0FF9BA62A3}"/>
    <cellStyle name="Standaard 4 4 2 6 2 5 2" xfId="19597" xr:uid="{61768822-4402-4860-A284-B9E265A6FBAF}"/>
    <cellStyle name="Standaard 4 4 2 6 2 5 2 2" xfId="39966" xr:uid="{020822F7-995B-4422-93F6-D2F841AFCCF1}"/>
    <cellStyle name="Standaard 4 4 2 6 2 5 3" xfId="29782" xr:uid="{F1FA2537-AEEF-43A0-BFBA-B643D90556A0}"/>
    <cellStyle name="Standaard 4 4 2 6 2 6" xfId="11178" xr:uid="{E5A6334E-85A5-49ED-96FA-61F8C6AC8CBD}"/>
    <cellStyle name="Standaard 4 4 2 6 2 6 2" xfId="31547" xr:uid="{AC824F9A-D05C-496C-A27A-33F6986CDB22}"/>
    <cellStyle name="Standaard 4 4 2 6 2 7" xfId="21363" xr:uid="{26694C12-B796-41A2-A72D-863C88075661}"/>
    <cellStyle name="Standaard 4 4 2 6 3" xfId="1422" xr:uid="{B996E91C-BC46-4561-AA64-C824466AAC8C}"/>
    <cellStyle name="Standaard 4 4 2 6 3 2" xfId="3967" xr:uid="{02856AB1-89B1-4D43-A206-2C73B9DB69AE}"/>
    <cellStyle name="Standaard 4 4 2 6 3 2 2" xfId="9415" xr:uid="{0DF4F056-B210-4E47-9B45-AAD14148189D}"/>
    <cellStyle name="Standaard 4 4 2 6 3 2 2 2" xfId="19604" xr:uid="{808033E1-C1FB-4F2B-B3B2-37DC3D19850C}"/>
    <cellStyle name="Standaard 4 4 2 6 3 2 2 2 2" xfId="39973" xr:uid="{8EBC4756-ED0C-44D0-915B-F69D2627815B}"/>
    <cellStyle name="Standaard 4 4 2 6 3 2 2 3" xfId="29789" xr:uid="{A2E4D313-387A-4E29-95EC-ECD8E408D778}"/>
    <cellStyle name="Standaard 4 4 2 6 3 2 3" xfId="14145" xr:uid="{2D617ED5-8A5D-4C6A-8D7A-811200468F02}"/>
    <cellStyle name="Standaard 4 4 2 6 3 2 3 2" xfId="34514" xr:uid="{047F6EB1-D88B-445A-8EE8-2AF679B69867}"/>
    <cellStyle name="Standaard 4 4 2 6 3 2 4" xfId="24330" xr:uid="{987A6F30-D496-44D9-97A8-0311692A5336}"/>
    <cellStyle name="Standaard 4 4 2 6 3 3" xfId="9414" xr:uid="{57CA4771-5F57-4E74-B8BA-1963DD31CDBD}"/>
    <cellStyle name="Standaard 4 4 2 6 3 3 2" xfId="19603" xr:uid="{025D4CE7-F3D8-4196-B9A0-9A664A730EB5}"/>
    <cellStyle name="Standaard 4 4 2 6 3 3 2 2" xfId="39972" xr:uid="{6A332337-034D-467C-8ECF-2BDC7BF96386}"/>
    <cellStyle name="Standaard 4 4 2 6 3 3 3" xfId="29788" xr:uid="{3C7183DC-A868-469C-833A-397BD76A8FAE}"/>
    <cellStyle name="Standaard 4 4 2 6 3 4" xfId="11602" xr:uid="{638E01AF-C297-48ED-BC67-46971CF9FC9A}"/>
    <cellStyle name="Standaard 4 4 2 6 3 4 2" xfId="31971" xr:uid="{8250D32D-E023-4EE1-A557-D77FEC15B61E}"/>
    <cellStyle name="Standaard 4 4 2 6 3 5" xfId="21787" xr:uid="{453FF03D-A531-4CC7-84F2-072DA076452E}"/>
    <cellStyle name="Standaard 4 4 2 6 4" xfId="2269" xr:uid="{E201F2D2-6992-42E1-BF8D-B08E01812A66}"/>
    <cellStyle name="Standaard 4 4 2 6 4 2" xfId="4814" xr:uid="{40E81916-7EB7-48C0-9DE4-D55611D5187C}"/>
    <cellStyle name="Standaard 4 4 2 6 4 2 2" xfId="9417" xr:uid="{3A339BF1-CE47-4053-A7CE-A390F2F199ED}"/>
    <cellStyle name="Standaard 4 4 2 6 4 2 2 2" xfId="19606" xr:uid="{3944EFF4-3DD9-4A39-857A-DD0CB970F519}"/>
    <cellStyle name="Standaard 4 4 2 6 4 2 2 2 2" xfId="39975" xr:uid="{43C2547B-15A9-4F57-A06A-173E6FEBE6F7}"/>
    <cellStyle name="Standaard 4 4 2 6 4 2 2 3" xfId="29791" xr:uid="{776A9137-F533-42C4-B985-15CEBED9BAB5}"/>
    <cellStyle name="Standaard 4 4 2 6 4 2 3" xfId="14992" xr:uid="{877E76CB-56C9-40DD-A978-B09E444B3A25}"/>
    <cellStyle name="Standaard 4 4 2 6 4 2 3 2" xfId="35361" xr:uid="{180711A6-2D32-42F5-A2BE-ADF3B4C0B8BB}"/>
    <cellStyle name="Standaard 4 4 2 6 4 2 4" xfId="25177" xr:uid="{778B5413-01EC-4130-ADEC-B7DB78584DEB}"/>
    <cellStyle name="Standaard 4 4 2 6 4 3" xfId="9416" xr:uid="{1C888AE4-006E-4857-AB5C-716EDF611711}"/>
    <cellStyle name="Standaard 4 4 2 6 4 3 2" xfId="19605" xr:uid="{A9045D87-243F-4CE4-B383-E882F64AE2CB}"/>
    <cellStyle name="Standaard 4 4 2 6 4 3 2 2" xfId="39974" xr:uid="{9A079843-301A-437A-ABFB-CD4AECC30049}"/>
    <cellStyle name="Standaard 4 4 2 6 4 3 3" xfId="29790" xr:uid="{0CA6DF7F-D79F-482A-9FBC-025B12AE0B81}"/>
    <cellStyle name="Standaard 4 4 2 6 4 4" xfId="12449" xr:uid="{59FC1170-DE96-4272-97B2-F1E3017553DE}"/>
    <cellStyle name="Standaard 4 4 2 6 4 4 2" xfId="32818" xr:uid="{2B33A5D4-6E49-4026-B2E2-2747DD819ADF}"/>
    <cellStyle name="Standaard 4 4 2 6 4 5" xfId="22634" xr:uid="{9BB5AACE-578D-4B86-B748-03C0F13D5172}"/>
    <cellStyle name="Standaard 4 4 2 6 5" xfId="3119" xr:uid="{1A41B4ED-F3E9-482B-B99E-BD4076DC23DC}"/>
    <cellStyle name="Standaard 4 4 2 6 5 2" xfId="9418" xr:uid="{15642D2A-FEB2-4B35-B075-9AC3DB769D1C}"/>
    <cellStyle name="Standaard 4 4 2 6 5 2 2" xfId="19607" xr:uid="{6149F2B7-2306-4986-8155-4082D516250D}"/>
    <cellStyle name="Standaard 4 4 2 6 5 2 2 2" xfId="39976" xr:uid="{84615CD4-7316-4FE3-94C7-4C84020B5804}"/>
    <cellStyle name="Standaard 4 4 2 6 5 2 3" xfId="29792" xr:uid="{9A454F86-AC73-4074-AA3F-BF0E754CEFEA}"/>
    <cellStyle name="Standaard 4 4 2 6 5 3" xfId="13297" xr:uid="{12BF7340-6058-4190-9999-8FB68FF36CA1}"/>
    <cellStyle name="Standaard 4 4 2 6 5 3 2" xfId="33666" xr:uid="{CC287E31-2CEB-4E7A-9BCD-8199DFDE4394}"/>
    <cellStyle name="Standaard 4 4 2 6 5 4" xfId="23482" xr:uid="{2E2C6A10-323A-49AF-86D7-0F5E3F2AF671}"/>
    <cellStyle name="Standaard 4 4 2 6 6" xfId="9407" xr:uid="{659C6D8F-D86E-4C35-8C81-85E5384CAE89}"/>
    <cellStyle name="Standaard 4 4 2 6 6 2" xfId="19596" xr:uid="{E2A1321D-9D42-4451-B874-F5D7213E7995}"/>
    <cellStyle name="Standaard 4 4 2 6 6 2 2" xfId="39965" xr:uid="{6D800229-CBB8-4283-96DB-7255734263A3}"/>
    <cellStyle name="Standaard 4 4 2 6 6 3" xfId="29781" xr:uid="{6C1ECD20-ECF3-461F-AAB6-EB2230634DC1}"/>
    <cellStyle name="Standaard 4 4 2 6 7" xfId="10754" xr:uid="{942A37D6-FF42-43CB-B917-012E24AE9D9A}"/>
    <cellStyle name="Standaard 4 4 2 6 7 2" xfId="31123" xr:uid="{16C5A3E9-E7A5-457B-829E-86A307C76CDF}"/>
    <cellStyle name="Standaard 4 4 2 6 8" xfId="20939" xr:uid="{BC3B084E-4902-411A-9C82-D5A32C69881B}"/>
    <cellStyle name="Standaard 4 4 2 7" xfId="639" xr:uid="{79E8DEA5-D7BE-419D-BC99-64D7847D1F58}"/>
    <cellStyle name="Standaard 4 4 2 7 2" xfId="1489" xr:uid="{BEBD3F75-282B-439F-94C4-878ABFC0CE61}"/>
    <cellStyle name="Standaard 4 4 2 7 2 2" xfId="4034" xr:uid="{253FF20D-901B-4D55-A175-671A5C51B80E}"/>
    <cellStyle name="Standaard 4 4 2 7 2 2 2" xfId="9421" xr:uid="{AFBDB9A6-680C-4547-ABDE-7297F88C07DD}"/>
    <cellStyle name="Standaard 4 4 2 7 2 2 2 2" xfId="19610" xr:uid="{E5F1F963-39D7-47FB-9841-BF390E216FA0}"/>
    <cellStyle name="Standaard 4 4 2 7 2 2 2 2 2" xfId="39979" xr:uid="{27CEFD11-1869-41A1-9FCB-8E0B497A0BED}"/>
    <cellStyle name="Standaard 4 4 2 7 2 2 2 3" xfId="29795" xr:uid="{97791A81-4990-4A46-8CB8-B1F0489A8A55}"/>
    <cellStyle name="Standaard 4 4 2 7 2 2 3" xfId="14212" xr:uid="{2F91DD06-D327-4A4F-852B-52CD19238552}"/>
    <cellStyle name="Standaard 4 4 2 7 2 2 3 2" xfId="34581" xr:uid="{FA288455-4CCB-4E06-AA0F-8414BD5E231A}"/>
    <cellStyle name="Standaard 4 4 2 7 2 2 4" xfId="24397" xr:uid="{4506C2DE-3164-4827-A0D6-EEE05968281C}"/>
    <cellStyle name="Standaard 4 4 2 7 2 3" xfId="9420" xr:uid="{CCDFC1D3-8441-49B5-901E-37D351575F4B}"/>
    <cellStyle name="Standaard 4 4 2 7 2 3 2" xfId="19609" xr:uid="{38FB8F0E-7C03-4DF1-9175-F31FE6B8A217}"/>
    <cellStyle name="Standaard 4 4 2 7 2 3 2 2" xfId="39978" xr:uid="{FC7C522A-3F81-4BC5-A7F6-E1E4D36EF262}"/>
    <cellStyle name="Standaard 4 4 2 7 2 3 3" xfId="29794" xr:uid="{5700C401-1130-4E1E-AF33-8592DAD4514C}"/>
    <cellStyle name="Standaard 4 4 2 7 2 4" xfId="11669" xr:uid="{0D18441D-E047-4B90-850A-1D442D602A66}"/>
    <cellStyle name="Standaard 4 4 2 7 2 4 2" xfId="32038" xr:uid="{D1B76973-5A25-4B0E-9DF5-387754EA72C9}"/>
    <cellStyle name="Standaard 4 4 2 7 2 5" xfId="21854" xr:uid="{A49FB92D-3F8C-4718-B354-033BB685BC97}"/>
    <cellStyle name="Standaard 4 4 2 7 3" xfId="2336" xr:uid="{27681AF2-13F3-4052-8C9C-9761231B5C84}"/>
    <cellStyle name="Standaard 4 4 2 7 3 2" xfId="4881" xr:uid="{59B081C2-68B0-4B6D-B05F-C32208B9CA8F}"/>
    <cellStyle name="Standaard 4 4 2 7 3 2 2" xfId="9423" xr:uid="{11FAB0AE-D68E-4626-AEFE-3BFAF1134E8D}"/>
    <cellStyle name="Standaard 4 4 2 7 3 2 2 2" xfId="19612" xr:uid="{1AD97B96-CB51-4894-9AF5-A7A17FEB7D85}"/>
    <cellStyle name="Standaard 4 4 2 7 3 2 2 2 2" xfId="39981" xr:uid="{1CB0DB89-9BB5-4BA5-B327-E6BC5CB87B71}"/>
    <cellStyle name="Standaard 4 4 2 7 3 2 2 3" xfId="29797" xr:uid="{CA863C40-C8F9-406E-81FD-FB1F8654828E}"/>
    <cellStyle name="Standaard 4 4 2 7 3 2 3" xfId="15059" xr:uid="{2BDBA4C2-15E8-4C83-867F-61F9DD5DE2AF}"/>
    <cellStyle name="Standaard 4 4 2 7 3 2 3 2" xfId="35428" xr:uid="{EFED1156-ECF8-408F-A699-24B5A3C02E0B}"/>
    <cellStyle name="Standaard 4 4 2 7 3 2 4" xfId="25244" xr:uid="{35458C84-7BD2-44BF-B0DF-FD6A7FF97349}"/>
    <cellStyle name="Standaard 4 4 2 7 3 3" xfId="9422" xr:uid="{90642B7D-FAFD-49A4-9FD4-A0053AEF29F2}"/>
    <cellStyle name="Standaard 4 4 2 7 3 3 2" xfId="19611" xr:uid="{9EC3E9CA-4207-4FDF-8736-7CBCD45E4EA2}"/>
    <cellStyle name="Standaard 4 4 2 7 3 3 2 2" xfId="39980" xr:uid="{2136B3FB-4AF4-48DE-8A7A-E1182A3F1FDA}"/>
    <cellStyle name="Standaard 4 4 2 7 3 3 3" xfId="29796" xr:uid="{56AAE83C-BB93-45D3-AC98-6F50EE87B909}"/>
    <cellStyle name="Standaard 4 4 2 7 3 4" xfId="12516" xr:uid="{38A0390D-3450-4E39-B63A-C0C42A2D862C}"/>
    <cellStyle name="Standaard 4 4 2 7 3 4 2" xfId="32885" xr:uid="{4E0A4F50-0F97-4CEE-9955-B723A71A4760}"/>
    <cellStyle name="Standaard 4 4 2 7 3 5" xfId="22701" xr:uid="{321FE099-0306-423D-9289-694BF2EAED7B}"/>
    <cellStyle name="Standaard 4 4 2 7 4" xfId="3186" xr:uid="{D6CAA5EF-579B-4304-9263-140A4EC72C64}"/>
    <cellStyle name="Standaard 4 4 2 7 4 2" xfId="9424" xr:uid="{94B60C50-B54E-4EA5-A1DA-4307BC9077B2}"/>
    <cellStyle name="Standaard 4 4 2 7 4 2 2" xfId="19613" xr:uid="{66898057-465B-4BF5-A0F6-606FA7A41A26}"/>
    <cellStyle name="Standaard 4 4 2 7 4 2 2 2" xfId="39982" xr:uid="{561B2700-BA7F-415E-A5AB-965297A65FB0}"/>
    <cellStyle name="Standaard 4 4 2 7 4 2 3" xfId="29798" xr:uid="{58D1F19C-B9DB-4FFA-9EB2-6109562132EF}"/>
    <cellStyle name="Standaard 4 4 2 7 4 3" xfId="13364" xr:uid="{2CA60902-85B0-4D92-AA39-7DFEF883A434}"/>
    <cellStyle name="Standaard 4 4 2 7 4 3 2" xfId="33733" xr:uid="{C6D20A2B-C8D3-4188-908D-35107A0A7C14}"/>
    <cellStyle name="Standaard 4 4 2 7 4 4" xfId="23549" xr:uid="{F7F1C19C-DC92-42EB-9D93-3AE4884EDD88}"/>
    <cellStyle name="Standaard 4 4 2 7 5" xfId="9419" xr:uid="{5AB97610-095F-4CB3-9B54-212363ACEAD3}"/>
    <cellStyle name="Standaard 4 4 2 7 5 2" xfId="19608" xr:uid="{E2F95533-AC02-4AAC-BE11-ABE813BEACD4}"/>
    <cellStyle name="Standaard 4 4 2 7 5 2 2" xfId="39977" xr:uid="{67263188-AC9D-4B7C-8CB4-6FF30ADE4F45}"/>
    <cellStyle name="Standaard 4 4 2 7 5 3" xfId="29793" xr:uid="{29EDD63B-7550-4B17-8207-15B855324C53}"/>
    <cellStyle name="Standaard 4 4 2 7 6" xfId="10821" xr:uid="{79809DFF-9234-4940-B527-B2B6559609AC}"/>
    <cellStyle name="Standaard 4 4 2 7 6 2" xfId="31190" xr:uid="{6DA6D948-22F5-41BB-AE90-202B08EEC66B}"/>
    <cellStyle name="Standaard 4 4 2 7 7" xfId="21006" xr:uid="{3DB47B34-6EBA-47FE-A333-0881E5719CC3}"/>
    <cellStyle name="Standaard 4 4 2 8" xfId="1065" xr:uid="{01DCCF1D-A680-49F0-AC54-95CE13F88538}"/>
    <cellStyle name="Standaard 4 4 2 8 2" xfId="3610" xr:uid="{79FBF03B-F082-4DBB-9A08-B43752D22EB8}"/>
    <cellStyle name="Standaard 4 4 2 8 2 2" xfId="9426" xr:uid="{AA8CB12D-3B70-44BD-8E19-762BD1DCA648}"/>
    <cellStyle name="Standaard 4 4 2 8 2 2 2" xfId="19615" xr:uid="{B3FF5DCC-828F-4189-A749-64592197853A}"/>
    <cellStyle name="Standaard 4 4 2 8 2 2 2 2" xfId="39984" xr:uid="{E77ABD93-3637-4C2C-9265-9561522CC6CF}"/>
    <cellStyle name="Standaard 4 4 2 8 2 2 3" xfId="29800" xr:uid="{CA824CB0-DFA2-4A0E-A824-6565AB112BF3}"/>
    <cellStyle name="Standaard 4 4 2 8 2 3" xfId="13788" xr:uid="{BCBB967B-AD35-49F2-8F94-FD86562D3E12}"/>
    <cellStyle name="Standaard 4 4 2 8 2 3 2" xfId="34157" xr:uid="{C1AD960C-B861-43DB-AAEE-1239ED69E5D0}"/>
    <cellStyle name="Standaard 4 4 2 8 2 4" xfId="23973" xr:uid="{7E690BCD-282F-42E1-A7F4-F38DE28B0681}"/>
    <cellStyle name="Standaard 4 4 2 8 3" xfId="9425" xr:uid="{802B6405-5215-4B69-802D-D3224E6B2769}"/>
    <cellStyle name="Standaard 4 4 2 8 3 2" xfId="19614" xr:uid="{008F2BE3-D4C9-4C3E-84CB-8EC04D366048}"/>
    <cellStyle name="Standaard 4 4 2 8 3 2 2" xfId="39983" xr:uid="{E12C84B6-78F3-4B34-B109-46FEB033900D}"/>
    <cellStyle name="Standaard 4 4 2 8 3 3" xfId="29799" xr:uid="{2AD3A6AB-2DFC-49E2-A512-B665D5CEDAC1}"/>
    <cellStyle name="Standaard 4 4 2 8 4" xfId="11245" xr:uid="{DC858FAC-87B0-4134-84B5-1C9596AD6FEB}"/>
    <cellStyle name="Standaard 4 4 2 8 4 2" xfId="31614" xr:uid="{3FCC6907-2B66-4EC4-A3E5-ABFD0A104076}"/>
    <cellStyle name="Standaard 4 4 2 8 5" xfId="21430" xr:uid="{3E130583-9862-4DC0-B308-F60F461914E0}"/>
    <cellStyle name="Standaard 4 4 2 9" xfId="1912" xr:uid="{4D6C794F-0868-40B5-9CBF-A5B36133E70F}"/>
    <cellStyle name="Standaard 4 4 2 9 2" xfId="4457" xr:uid="{3CE2F346-CCBA-4D92-B225-EB77E627E2F3}"/>
    <cellStyle name="Standaard 4 4 2 9 2 2" xfId="9428" xr:uid="{7139FD86-6173-441B-B0DB-3310CA3DD284}"/>
    <cellStyle name="Standaard 4 4 2 9 2 2 2" xfId="19617" xr:uid="{5E5509A2-E420-4273-8B73-756129A84812}"/>
    <cellStyle name="Standaard 4 4 2 9 2 2 2 2" xfId="39986" xr:uid="{5F905870-03CC-49A6-AF60-D139C35DBC0A}"/>
    <cellStyle name="Standaard 4 4 2 9 2 2 3" xfId="29802" xr:uid="{3E591C81-586A-422D-A966-DD5E9806C657}"/>
    <cellStyle name="Standaard 4 4 2 9 2 3" xfId="14635" xr:uid="{8D2D2E92-9F23-4EB9-B3FE-F2EDA651F946}"/>
    <cellStyle name="Standaard 4 4 2 9 2 3 2" xfId="35004" xr:uid="{7D24DF63-DC14-49B9-A92E-13C63592BEF7}"/>
    <cellStyle name="Standaard 4 4 2 9 2 4" xfId="24820" xr:uid="{DF2AA08F-4366-42EE-BB37-486F17D17F48}"/>
    <cellStyle name="Standaard 4 4 2 9 3" xfId="9427" xr:uid="{875956D8-7573-4907-8F59-0135F6E17F36}"/>
    <cellStyle name="Standaard 4 4 2 9 3 2" xfId="19616" xr:uid="{F3C6CDD4-91EC-4798-9CE9-56F79E20A8DF}"/>
    <cellStyle name="Standaard 4 4 2 9 3 2 2" xfId="39985" xr:uid="{55781563-281F-45EA-BD6B-2DBB4CA3EC90}"/>
    <cellStyle name="Standaard 4 4 2 9 3 3" xfId="29801" xr:uid="{CB921FC1-845A-4FD7-91CA-BD8E6E561E99}"/>
    <cellStyle name="Standaard 4 4 2 9 4" xfId="12092" xr:uid="{5C5D4242-0A6C-45EF-AF71-C981EB92BDD6}"/>
    <cellStyle name="Standaard 4 4 2 9 4 2" xfId="32461" xr:uid="{D23D9618-C4F1-43B7-A6B8-6A95A77B6647}"/>
    <cellStyle name="Standaard 4 4 2 9 5" xfId="22277" xr:uid="{B0D3A3A5-9461-4D9C-B1C5-96739E33E18E}"/>
    <cellStyle name="Standaard 4 4 3" xfId="95" xr:uid="{323C54C3-060D-498F-8051-196E01055D20}"/>
    <cellStyle name="Standaard 4 4 3 10" xfId="9429" xr:uid="{DAD8CB00-8A16-413B-BA14-7C02A69EA361}"/>
    <cellStyle name="Standaard 4 4 3 10 2" xfId="19618" xr:uid="{E676D3C1-5147-4167-80C9-0A73EAA87D08}"/>
    <cellStyle name="Standaard 4 4 3 10 2 2" xfId="39987" xr:uid="{D28051FA-DB83-4C46-8513-8E82669E8ECF}"/>
    <cellStyle name="Standaard 4 4 3 10 3" xfId="29803" xr:uid="{0274C59A-40C3-4DCB-8AEB-5C29EA93D19E}"/>
    <cellStyle name="Standaard 4 4 3 11" xfId="10413" xr:uid="{033B6057-5A02-48E9-B0A0-FCA016B8C48E}"/>
    <cellStyle name="Standaard 4 4 3 11 2" xfId="30782" xr:uid="{DD5B13C8-D0C2-4DDD-B491-FC6AEAFA2FE1}"/>
    <cellStyle name="Standaard 4 4 3 12" xfId="20598" xr:uid="{F70EF943-FDD3-45CE-8DBF-3A2702852F74}"/>
    <cellStyle name="Standaard 4 4 3 2" xfId="161" xr:uid="{AE3280E5-0128-4284-B1ED-8CA3F062B938}"/>
    <cellStyle name="Standaard 4 4 3 2 2" xfId="297" xr:uid="{A586C7D6-77BB-418C-924C-BF2F74606094}"/>
    <cellStyle name="Standaard 4 4 3 2 2 2" xfId="855" xr:uid="{95AF42C0-E2A1-4A87-B162-90849081DDFE}"/>
    <cellStyle name="Standaard 4 4 3 2 2 2 2" xfId="1705" xr:uid="{C9FDC305-868E-43B7-954C-560F44793FB5}"/>
    <cellStyle name="Standaard 4 4 3 2 2 2 2 2" xfId="4250" xr:uid="{C64AB3DE-C9FD-48C5-AB1F-F510C8F6F401}"/>
    <cellStyle name="Standaard 4 4 3 2 2 2 2 2 2" xfId="9434" xr:uid="{2F5608D9-3D74-4AB4-92C2-15A8B522EDB0}"/>
    <cellStyle name="Standaard 4 4 3 2 2 2 2 2 2 2" xfId="19623" xr:uid="{F7A49A27-D1B6-4225-A546-349C69B1B29E}"/>
    <cellStyle name="Standaard 4 4 3 2 2 2 2 2 2 2 2" xfId="39992" xr:uid="{25225852-385D-46E4-B229-49A3EBB1D3D8}"/>
    <cellStyle name="Standaard 4 4 3 2 2 2 2 2 2 3" xfId="29808" xr:uid="{A5542309-3FAC-4085-BFA7-B15D6B5C9FB2}"/>
    <cellStyle name="Standaard 4 4 3 2 2 2 2 2 3" xfId="14428" xr:uid="{6D3911E1-E5F2-4C5A-B8B7-4A06E641D46E}"/>
    <cellStyle name="Standaard 4 4 3 2 2 2 2 2 3 2" xfId="34797" xr:uid="{B6078B18-25D6-4DE6-A9F5-F67A95D37E4C}"/>
    <cellStyle name="Standaard 4 4 3 2 2 2 2 2 4" xfId="24613" xr:uid="{A489ACFA-63A7-46CB-9F11-F92AB0DBEAF8}"/>
    <cellStyle name="Standaard 4 4 3 2 2 2 2 3" xfId="9433" xr:uid="{8ADB0591-957C-4237-A53F-0F8BC631CC71}"/>
    <cellStyle name="Standaard 4 4 3 2 2 2 2 3 2" xfId="19622" xr:uid="{24762AF7-A7D4-44AE-8FDD-19F6488927FF}"/>
    <cellStyle name="Standaard 4 4 3 2 2 2 2 3 2 2" xfId="39991" xr:uid="{2675ABD9-A4F8-48D4-9BE0-F635EA947E6E}"/>
    <cellStyle name="Standaard 4 4 3 2 2 2 2 3 3" xfId="29807" xr:uid="{F3E2632F-F402-46CE-862C-9D98ACE6E44C}"/>
    <cellStyle name="Standaard 4 4 3 2 2 2 2 4" xfId="11885" xr:uid="{22F98224-1CA8-4469-80A2-3ABA10330A84}"/>
    <cellStyle name="Standaard 4 4 3 2 2 2 2 4 2" xfId="32254" xr:uid="{0F0DD99C-4269-458A-9499-B85394158BAC}"/>
    <cellStyle name="Standaard 4 4 3 2 2 2 2 5" xfId="22070" xr:uid="{20E5B968-828C-4C77-A8FA-9AF9482A7CAF}"/>
    <cellStyle name="Standaard 4 4 3 2 2 2 3" xfId="2552" xr:uid="{7AD1C8A5-A396-45AD-8B0C-916A6B6000A7}"/>
    <cellStyle name="Standaard 4 4 3 2 2 2 3 2" xfId="5097" xr:uid="{105D693A-CF0C-495F-A67B-CDAAAD25DA3F}"/>
    <cellStyle name="Standaard 4 4 3 2 2 2 3 2 2" xfId="9436" xr:uid="{DABCF15D-5B8B-4C05-9658-158BAD4E98C0}"/>
    <cellStyle name="Standaard 4 4 3 2 2 2 3 2 2 2" xfId="19625" xr:uid="{BFACAAF1-FD10-4C98-893B-89E5A923151F}"/>
    <cellStyle name="Standaard 4 4 3 2 2 2 3 2 2 2 2" xfId="39994" xr:uid="{86093E86-17E2-48BF-952A-BF19C2B91594}"/>
    <cellStyle name="Standaard 4 4 3 2 2 2 3 2 2 3" xfId="29810" xr:uid="{EDC99668-A24E-4B77-A3ED-F54D8350A946}"/>
    <cellStyle name="Standaard 4 4 3 2 2 2 3 2 3" xfId="15275" xr:uid="{918CC8C3-783A-40E1-A2B3-6EDCAD79FC27}"/>
    <cellStyle name="Standaard 4 4 3 2 2 2 3 2 3 2" xfId="35644" xr:uid="{CDE2F97F-C785-454A-A2E5-8263739A32E1}"/>
    <cellStyle name="Standaard 4 4 3 2 2 2 3 2 4" xfId="25460" xr:uid="{96453561-BA19-4BBC-A9FF-A0B6026ED470}"/>
    <cellStyle name="Standaard 4 4 3 2 2 2 3 3" xfId="9435" xr:uid="{774D21ED-8731-4D68-985C-3C02EA7AE400}"/>
    <cellStyle name="Standaard 4 4 3 2 2 2 3 3 2" xfId="19624" xr:uid="{4E1B37FC-7F21-4148-A168-F6474FFB7316}"/>
    <cellStyle name="Standaard 4 4 3 2 2 2 3 3 2 2" xfId="39993" xr:uid="{0D931228-AEED-4B7F-84C6-B561A2DC0DFA}"/>
    <cellStyle name="Standaard 4 4 3 2 2 2 3 3 3" xfId="29809" xr:uid="{A88B795C-DEB1-4809-9654-39B66D8C243F}"/>
    <cellStyle name="Standaard 4 4 3 2 2 2 3 4" xfId="12732" xr:uid="{2212408F-364F-471C-8249-158B1D33C7DC}"/>
    <cellStyle name="Standaard 4 4 3 2 2 2 3 4 2" xfId="33101" xr:uid="{A2E8CFE6-2310-4073-A2D4-03871500EFD1}"/>
    <cellStyle name="Standaard 4 4 3 2 2 2 3 5" xfId="22917" xr:uid="{6DE03739-6866-4D72-98BC-67BF1B975A03}"/>
    <cellStyle name="Standaard 4 4 3 2 2 2 4" xfId="3402" xr:uid="{D212E520-798F-4422-98B8-E4D0C1A1058E}"/>
    <cellStyle name="Standaard 4 4 3 2 2 2 4 2" xfId="9437" xr:uid="{DD0F881F-26BB-418C-B2B0-6F7957996D2C}"/>
    <cellStyle name="Standaard 4 4 3 2 2 2 4 2 2" xfId="19626" xr:uid="{A83427CC-E5D7-4774-BF48-2176569DC52C}"/>
    <cellStyle name="Standaard 4 4 3 2 2 2 4 2 2 2" xfId="39995" xr:uid="{B0DE48F5-2D1E-4864-A171-8B9CD68E1B05}"/>
    <cellStyle name="Standaard 4 4 3 2 2 2 4 2 3" xfId="29811" xr:uid="{D56C2F99-15F1-4BA8-A39A-AC66E5AABFB7}"/>
    <cellStyle name="Standaard 4 4 3 2 2 2 4 3" xfId="13580" xr:uid="{2E94213F-8C68-429C-93E4-7FE49BBE1C8C}"/>
    <cellStyle name="Standaard 4 4 3 2 2 2 4 3 2" xfId="33949" xr:uid="{094DE928-2ABC-46E3-899F-F21CDC4F94F5}"/>
    <cellStyle name="Standaard 4 4 3 2 2 2 4 4" xfId="23765" xr:uid="{26F872DD-845C-41E2-87E3-82CA7FCF01C5}"/>
    <cellStyle name="Standaard 4 4 3 2 2 2 5" xfId="9432" xr:uid="{7914F99F-5C6A-4E09-A13E-70911DF16196}"/>
    <cellStyle name="Standaard 4 4 3 2 2 2 5 2" xfId="19621" xr:uid="{43B76045-D3A1-45A6-B51B-5F3B8199972B}"/>
    <cellStyle name="Standaard 4 4 3 2 2 2 5 2 2" xfId="39990" xr:uid="{AB877904-C97F-416D-BB3F-7D51386D54F9}"/>
    <cellStyle name="Standaard 4 4 3 2 2 2 5 3" xfId="29806" xr:uid="{18780E15-1443-461C-A706-A90114855483}"/>
    <cellStyle name="Standaard 4 4 3 2 2 2 6" xfId="11037" xr:uid="{0C5E918A-56F3-4A52-ADDA-4EC073250FEE}"/>
    <cellStyle name="Standaard 4 4 3 2 2 2 6 2" xfId="31406" xr:uid="{21949754-D2B3-497D-97C5-375586651C2E}"/>
    <cellStyle name="Standaard 4 4 3 2 2 2 7" xfId="21222" xr:uid="{0A993D1E-44C8-4C23-B6A9-587B7D984145}"/>
    <cellStyle name="Standaard 4 4 3 2 2 3" xfId="1281" xr:uid="{B8856A73-EC1E-4EA9-8E52-F55923EFE6F0}"/>
    <cellStyle name="Standaard 4 4 3 2 2 3 2" xfId="3826" xr:uid="{6196FF37-BFAE-47F6-8DBA-3A1D160A0071}"/>
    <cellStyle name="Standaard 4 4 3 2 2 3 2 2" xfId="9439" xr:uid="{701136FC-6FC7-4AB1-B46E-08C5052AEC14}"/>
    <cellStyle name="Standaard 4 4 3 2 2 3 2 2 2" xfId="19628" xr:uid="{1B741C29-82BA-4D35-BFEE-839F0ACD3381}"/>
    <cellStyle name="Standaard 4 4 3 2 2 3 2 2 2 2" xfId="39997" xr:uid="{0FDB29AC-6723-49DA-8239-E1F37923DC39}"/>
    <cellStyle name="Standaard 4 4 3 2 2 3 2 2 3" xfId="29813" xr:uid="{D64A9A2A-3AE4-46B5-BB7B-4EEBA153CDF1}"/>
    <cellStyle name="Standaard 4 4 3 2 2 3 2 3" xfId="14004" xr:uid="{AF9FD708-28FD-4123-BF77-9B0384BFB03D}"/>
    <cellStyle name="Standaard 4 4 3 2 2 3 2 3 2" xfId="34373" xr:uid="{42F9FC57-4DAA-4E17-B825-F26B29E3A4A2}"/>
    <cellStyle name="Standaard 4 4 3 2 2 3 2 4" xfId="24189" xr:uid="{39427F97-2251-42E2-AF08-6DC757B9CEE4}"/>
    <cellStyle name="Standaard 4 4 3 2 2 3 3" xfId="9438" xr:uid="{80D77086-ADBD-4932-A2BB-A5BB084AD64C}"/>
    <cellStyle name="Standaard 4 4 3 2 2 3 3 2" xfId="19627" xr:uid="{570671A4-AE4D-44ED-89BD-00867B02FDAD}"/>
    <cellStyle name="Standaard 4 4 3 2 2 3 3 2 2" xfId="39996" xr:uid="{BD8AFAE6-6DF0-4747-874B-E33F0A6D373D}"/>
    <cellStyle name="Standaard 4 4 3 2 2 3 3 3" xfId="29812" xr:uid="{792EEE2D-3A87-4CE2-A0CB-533951ECAB85}"/>
    <cellStyle name="Standaard 4 4 3 2 2 3 4" xfId="11461" xr:uid="{1D58AF0C-DE5B-42DC-A89E-EA32B2CDF3AB}"/>
    <cellStyle name="Standaard 4 4 3 2 2 3 4 2" xfId="31830" xr:uid="{63E89373-4D33-4743-9F71-A19AD31FD926}"/>
    <cellStyle name="Standaard 4 4 3 2 2 3 5" xfId="21646" xr:uid="{ECB4F6CA-CF62-4299-9018-87F8CFFC073B}"/>
    <cellStyle name="Standaard 4 4 3 2 2 4" xfId="2128" xr:uid="{8F511D30-4FFE-4F0C-A12B-C0BF71438944}"/>
    <cellStyle name="Standaard 4 4 3 2 2 4 2" xfId="4673" xr:uid="{6CA31598-0533-41F9-892C-E7ED08F6C0CE}"/>
    <cellStyle name="Standaard 4 4 3 2 2 4 2 2" xfId="9441" xr:uid="{42C24C66-A20B-46E1-887E-3EFCB30B7761}"/>
    <cellStyle name="Standaard 4 4 3 2 2 4 2 2 2" xfId="19630" xr:uid="{119CF4BA-ABD0-4F8D-8CF4-4C1D70F5909F}"/>
    <cellStyle name="Standaard 4 4 3 2 2 4 2 2 2 2" xfId="39999" xr:uid="{3685CC52-E35B-43FD-B121-588A997EDB06}"/>
    <cellStyle name="Standaard 4 4 3 2 2 4 2 2 3" xfId="29815" xr:uid="{DEBC3E3C-2855-4726-A0BA-8249DB63B748}"/>
    <cellStyle name="Standaard 4 4 3 2 2 4 2 3" xfId="14851" xr:uid="{6E63CD5D-AE86-4748-85B4-17F3FAA5BC7B}"/>
    <cellStyle name="Standaard 4 4 3 2 2 4 2 3 2" xfId="35220" xr:uid="{B02E5568-ECE4-4BC7-AB7B-7C901A5DB3FA}"/>
    <cellStyle name="Standaard 4 4 3 2 2 4 2 4" xfId="25036" xr:uid="{CE449A8F-8997-4746-9483-A9DDB39AFDDA}"/>
    <cellStyle name="Standaard 4 4 3 2 2 4 3" xfId="9440" xr:uid="{E1869481-5F84-4453-9C18-56A0F818A6FB}"/>
    <cellStyle name="Standaard 4 4 3 2 2 4 3 2" xfId="19629" xr:uid="{D6E79D1F-1AF8-408D-99EB-DFA1E4CE99C5}"/>
    <cellStyle name="Standaard 4 4 3 2 2 4 3 2 2" xfId="39998" xr:uid="{05F916C9-B187-4EE8-ADA5-3367B86D26CF}"/>
    <cellStyle name="Standaard 4 4 3 2 2 4 3 3" xfId="29814" xr:uid="{E72A91BE-E150-4C49-8298-9FFF8CC16607}"/>
    <cellStyle name="Standaard 4 4 3 2 2 4 4" xfId="12308" xr:uid="{67BC1BDE-609E-46B1-8541-1EDCE9FFC394}"/>
    <cellStyle name="Standaard 4 4 3 2 2 4 4 2" xfId="32677" xr:uid="{D900E21F-5D94-4A6B-BBB1-79354C36FBF0}"/>
    <cellStyle name="Standaard 4 4 3 2 2 4 5" xfId="22493" xr:uid="{F93064AC-7655-4449-9510-B77D4B51557D}"/>
    <cellStyle name="Standaard 4 4 3 2 2 5" xfId="2978" xr:uid="{0FB563F6-9452-4DDB-A61D-1BEFE86C5B7B}"/>
    <cellStyle name="Standaard 4 4 3 2 2 5 2" xfId="9442" xr:uid="{D555A19C-163A-4A16-9B66-1CF2937AB98B}"/>
    <cellStyle name="Standaard 4 4 3 2 2 5 2 2" xfId="19631" xr:uid="{8BEEBF04-40F6-4456-A1C9-75A8327715F6}"/>
    <cellStyle name="Standaard 4 4 3 2 2 5 2 2 2" xfId="40000" xr:uid="{E73CCCA9-8617-4C43-8122-BE4FD4CE65D1}"/>
    <cellStyle name="Standaard 4 4 3 2 2 5 2 3" xfId="29816" xr:uid="{2F910754-4D60-49F1-80F4-99A39B8372C9}"/>
    <cellStyle name="Standaard 4 4 3 2 2 5 3" xfId="13156" xr:uid="{BBE0A14C-9D50-4618-B01E-98F96F02BA7D}"/>
    <cellStyle name="Standaard 4 4 3 2 2 5 3 2" xfId="33525" xr:uid="{3BD7312D-5817-4279-9673-1CEB23607045}"/>
    <cellStyle name="Standaard 4 4 3 2 2 5 4" xfId="23341" xr:uid="{77A2328D-86E7-4B09-BF55-2A7402B9967F}"/>
    <cellStyle name="Standaard 4 4 3 2 2 6" xfId="9431" xr:uid="{95D1EA49-17DB-45A7-869D-F150B846AA84}"/>
    <cellStyle name="Standaard 4 4 3 2 2 6 2" xfId="19620" xr:uid="{940321C4-9004-4CB5-BF2B-4F3C782EA5C9}"/>
    <cellStyle name="Standaard 4 4 3 2 2 6 2 2" xfId="39989" xr:uid="{B0A7737E-3424-47A0-AF8E-948F7B3AAC16}"/>
    <cellStyle name="Standaard 4 4 3 2 2 6 3" xfId="29805" xr:uid="{BC94EA3C-F396-49FE-8849-31CE4ACFA24E}"/>
    <cellStyle name="Standaard 4 4 3 2 2 7" xfId="10613" xr:uid="{A5AA3DA2-3B15-4C7A-B007-75CA8E7C17FB}"/>
    <cellStyle name="Standaard 4 4 3 2 2 7 2" xfId="30982" xr:uid="{655ABAB2-36F4-478A-B328-E4516F16801E}"/>
    <cellStyle name="Standaard 4 4 3 2 2 8" xfId="20798" xr:uid="{4F548902-B4B8-4F40-8141-54E035522980}"/>
    <cellStyle name="Standaard 4 4 3 2 3" xfId="721" xr:uid="{9D4AFCCA-D7CD-4CB0-87DB-AF983A0B31A2}"/>
    <cellStyle name="Standaard 4 4 3 2 3 2" xfId="1571" xr:uid="{91AC6E38-4EB3-43D4-87F3-D4C63062EEFE}"/>
    <cellStyle name="Standaard 4 4 3 2 3 2 2" xfId="4116" xr:uid="{B564DD1A-28BD-49CB-BA8F-1F91C71372AE}"/>
    <cellStyle name="Standaard 4 4 3 2 3 2 2 2" xfId="9445" xr:uid="{04301F1B-95A7-4411-94D7-30A32FD2BDDD}"/>
    <cellStyle name="Standaard 4 4 3 2 3 2 2 2 2" xfId="19634" xr:uid="{AE66F2F8-99B8-40C8-9405-12B0912086C6}"/>
    <cellStyle name="Standaard 4 4 3 2 3 2 2 2 2 2" xfId="40003" xr:uid="{992842A3-EA5C-42AC-A1B5-2C1C686EACBC}"/>
    <cellStyle name="Standaard 4 4 3 2 3 2 2 2 3" xfId="29819" xr:uid="{BFB3B039-14AF-43F2-9167-157496C3D122}"/>
    <cellStyle name="Standaard 4 4 3 2 3 2 2 3" xfId="14294" xr:uid="{E654FE99-C8EA-4C8E-838A-E9409ACBEA95}"/>
    <cellStyle name="Standaard 4 4 3 2 3 2 2 3 2" xfId="34663" xr:uid="{5C1F53F1-C118-4CF4-8FB0-11416322C389}"/>
    <cellStyle name="Standaard 4 4 3 2 3 2 2 4" xfId="24479" xr:uid="{108BC9C5-41BB-4BBF-B857-286A80465F8B}"/>
    <cellStyle name="Standaard 4 4 3 2 3 2 3" xfId="9444" xr:uid="{63F29802-98CA-44D2-ABEB-9670BCC7417B}"/>
    <cellStyle name="Standaard 4 4 3 2 3 2 3 2" xfId="19633" xr:uid="{096F6068-E7AA-47C8-B341-27054EA14352}"/>
    <cellStyle name="Standaard 4 4 3 2 3 2 3 2 2" xfId="40002" xr:uid="{CDFC6C69-2F3D-44C2-8A57-E69882902C80}"/>
    <cellStyle name="Standaard 4 4 3 2 3 2 3 3" xfId="29818" xr:uid="{B4D70466-AAB6-4E95-8FE2-047E65EA1F6B}"/>
    <cellStyle name="Standaard 4 4 3 2 3 2 4" xfId="11751" xr:uid="{8A36D892-8945-4FB2-938A-1E63D3752AD9}"/>
    <cellStyle name="Standaard 4 4 3 2 3 2 4 2" xfId="32120" xr:uid="{360F0B38-AC9E-4912-92E4-27D562C4E1A6}"/>
    <cellStyle name="Standaard 4 4 3 2 3 2 5" xfId="21936" xr:uid="{EF430621-6D52-4D81-AB82-27254DD554FA}"/>
    <cellStyle name="Standaard 4 4 3 2 3 3" xfId="2418" xr:uid="{2B57FBFE-7E2B-4B1C-B739-0F587D74E11B}"/>
    <cellStyle name="Standaard 4 4 3 2 3 3 2" xfId="4963" xr:uid="{DA60796B-E598-4FD2-9173-C7EEC0CC09CB}"/>
    <cellStyle name="Standaard 4 4 3 2 3 3 2 2" xfId="9447" xr:uid="{61F57DD6-B2F2-444A-8EBB-60D313EC4C04}"/>
    <cellStyle name="Standaard 4 4 3 2 3 3 2 2 2" xfId="19636" xr:uid="{8EB897E5-796C-4779-A36D-58F9D9FA396A}"/>
    <cellStyle name="Standaard 4 4 3 2 3 3 2 2 2 2" xfId="40005" xr:uid="{115EF3D0-BA21-4B1B-89FF-E28370757066}"/>
    <cellStyle name="Standaard 4 4 3 2 3 3 2 2 3" xfId="29821" xr:uid="{66B3C3C5-9B79-4F1B-BCC0-A94D81247017}"/>
    <cellStyle name="Standaard 4 4 3 2 3 3 2 3" xfId="15141" xr:uid="{25CD3D0B-ABCB-4DD8-BB25-68D448DF6615}"/>
    <cellStyle name="Standaard 4 4 3 2 3 3 2 3 2" xfId="35510" xr:uid="{822264D7-CB40-493D-AEDF-189922377CEB}"/>
    <cellStyle name="Standaard 4 4 3 2 3 3 2 4" xfId="25326" xr:uid="{900B3D40-56A7-4D44-A370-C57B4BF23F12}"/>
    <cellStyle name="Standaard 4 4 3 2 3 3 3" xfId="9446" xr:uid="{C219F6C8-2E33-4568-9E31-E0ECB36347C1}"/>
    <cellStyle name="Standaard 4 4 3 2 3 3 3 2" xfId="19635" xr:uid="{AF7BFB32-36D4-4297-8EB7-39128D5640A5}"/>
    <cellStyle name="Standaard 4 4 3 2 3 3 3 2 2" xfId="40004" xr:uid="{9EAF86A8-62CF-449B-A007-887401BDC387}"/>
    <cellStyle name="Standaard 4 4 3 2 3 3 3 3" xfId="29820" xr:uid="{E16F9D5C-3A5C-4857-B9AE-9E7DE59AC8B6}"/>
    <cellStyle name="Standaard 4 4 3 2 3 3 4" xfId="12598" xr:uid="{D2EA9BEF-331E-4615-A1F8-E57597B1FD6A}"/>
    <cellStyle name="Standaard 4 4 3 2 3 3 4 2" xfId="32967" xr:uid="{80670191-7F1A-4495-A288-6C381F9BC114}"/>
    <cellStyle name="Standaard 4 4 3 2 3 3 5" xfId="22783" xr:uid="{028027BF-2D71-42CD-8174-6A1436BA1DF1}"/>
    <cellStyle name="Standaard 4 4 3 2 3 4" xfId="3268" xr:uid="{6B66B98B-17BB-4A4B-847C-4A9612EE1A47}"/>
    <cellStyle name="Standaard 4 4 3 2 3 4 2" xfId="9448" xr:uid="{38FDE7A6-28E4-441A-99DF-930F0DC5A104}"/>
    <cellStyle name="Standaard 4 4 3 2 3 4 2 2" xfId="19637" xr:uid="{02A70E31-D644-44C4-9641-B09B8474F8AA}"/>
    <cellStyle name="Standaard 4 4 3 2 3 4 2 2 2" xfId="40006" xr:uid="{77825504-162F-4ED5-BE50-ABCA0BB5F83F}"/>
    <cellStyle name="Standaard 4 4 3 2 3 4 2 3" xfId="29822" xr:uid="{FF41C3E2-081C-45F6-AF28-416DA6F43FD0}"/>
    <cellStyle name="Standaard 4 4 3 2 3 4 3" xfId="13446" xr:uid="{301EA532-A16E-4226-8B91-74F4975709E8}"/>
    <cellStyle name="Standaard 4 4 3 2 3 4 3 2" xfId="33815" xr:uid="{615E2EE4-133D-4FC5-9EC7-0869B56785FA}"/>
    <cellStyle name="Standaard 4 4 3 2 3 4 4" xfId="23631" xr:uid="{FBFCF3E9-134C-43CF-9126-038F218568A3}"/>
    <cellStyle name="Standaard 4 4 3 2 3 5" xfId="9443" xr:uid="{D15D4870-2F5D-4248-9803-A9E7D75A1946}"/>
    <cellStyle name="Standaard 4 4 3 2 3 5 2" xfId="19632" xr:uid="{2AC641D2-D7E2-4C7B-A8E1-E75BBF61F97E}"/>
    <cellStyle name="Standaard 4 4 3 2 3 5 2 2" xfId="40001" xr:uid="{34C458C3-1DBB-4296-B857-D29B8B038726}"/>
    <cellStyle name="Standaard 4 4 3 2 3 5 3" xfId="29817" xr:uid="{F2539420-BFBF-4A37-AA11-21C098A22C3B}"/>
    <cellStyle name="Standaard 4 4 3 2 3 6" xfId="10903" xr:uid="{C9057ACA-30A2-4F5C-918B-8C8398C64DDA}"/>
    <cellStyle name="Standaard 4 4 3 2 3 6 2" xfId="31272" xr:uid="{18719553-A985-4C41-A44A-7C98EE3B9E77}"/>
    <cellStyle name="Standaard 4 4 3 2 3 7" xfId="21088" xr:uid="{AF3C035E-6F87-443B-A19B-A363C211F6F2}"/>
    <cellStyle name="Standaard 4 4 3 2 4" xfId="1147" xr:uid="{BBC92175-B38C-4592-AE08-DF621C1C3625}"/>
    <cellStyle name="Standaard 4 4 3 2 4 2" xfId="3692" xr:uid="{CC04F9DA-64E0-462E-A519-75DBF7073AE1}"/>
    <cellStyle name="Standaard 4 4 3 2 4 2 2" xfId="9450" xr:uid="{3509A22A-85AD-4580-8ECB-713BFE91E492}"/>
    <cellStyle name="Standaard 4 4 3 2 4 2 2 2" xfId="19639" xr:uid="{8E2D247D-2B56-4BD0-82FA-3D340503B6F4}"/>
    <cellStyle name="Standaard 4 4 3 2 4 2 2 2 2" xfId="40008" xr:uid="{1363394B-8A31-42E1-8C31-A85A4FAB33AF}"/>
    <cellStyle name="Standaard 4 4 3 2 4 2 2 3" xfId="29824" xr:uid="{2A43023C-6380-48F4-B0D9-7931CE6B117F}"/>
    <cellStyle name="Standaard 4 4 3 2 4 2 3" xfId="13870" xr:uid="{2973B8E4-D3FB-415D-9A86-5CDA59945AF8}"/>
    <cellStyle name="Standaard 4 4 3 2 4 2 3 2" xfId="34239" xr:uid="{93411541-994F-4A93-8C6A-49CDE5886EDA}"/>
    <cellStyle name="Standaard 4 4 3 2 4 2 4" xfId="24055" xr:uid="{8E18E9BE-2427-46EE-84E4-41F666950C44}"/>
    <cellStyle name="Standaard 4 4 3 2 4 3" xfId="9449" xr:uid="{AAF8C724-2D4D-461A-B696-83349C6E4E9C}"/>
    <cellStyle name="Standaard 4 4 3 2 4 3 2" xfId="19638" xr:uid="{9357F9F6-E00F-474B-8F45-2E7A6C56DD4B}"/>
    <cellStyle name="Standaard 4 4 3 2 4 3 2 2" xfId="40007" xr:uid="{8DC0EF43-7E05-4FF9-BFBB-C0517BCAA77C}"/>
    <cellStyle name="Standaard 4 4 3 2 4 3 3" xfId="29823" xr:uid="{2FA10417-E9C0-4709-8E4E-1C3B5BB76240}"/>
    <cellStyle name="Standaard 4 4 3 2 4 4" xfId="11327" xr:uid="{43EB164D-0385-40B2-9B6C-C417148E63BC}"/>
    <cellStyle name="Standaard 4 4 3 2 4 4 2" xfId="31696" xr:uid="{70C9185C-5279-4CFF-926C-25B2C13D399D}"/>
    <cellStyle name="Standaard 4 4 3 2 4 5" xfId="21512" xr:uid="{870FE1D7-6B99-49A9-8BC8-20F5CBA7B828}"/>
    <cellStyle name="Standaard 4 4 3 2 5" xfId="1994" xr:uid="{355B0C68-65D8-47E9-8A83-D837109C0F03}"/>
    <cellStyle name="Standaard 4 4 3 2 5 2" xfId="4539" xr:uid="{0417842A-B364-4BC5-B5F7-0031DF9EF127}"/>
    <cellStyle name="Standaard 4 4 3 2 5 2 2" xfId="9452" xr:uid="{E8107DB4-C5CE-4752-B7A8-3CE88685C774}"/>
    <cellStyle name="Standaard 4 4 3 2 5 2 2 2" xfId="19641" xr:uid="{8BBA0872-386D-4DFC-AE9C-BA7101917C4E}"/>
    <cellStyle name="Standaard 4 4 3 2 5 2 2 2 2" xfId="40010" xr:uid="{6C3F86B8-36F7-438E-8582-33A5F1575FDD}"/>
    <cellStyle name="Standaard 4 4 3 2 5 2 2 3" xfId="29826" xr:uid="{6B67879A-BA59-4137-BFB1-B57AE18C2222}"/>
    <cellStyle name="Standaard 4 4 3 2 5 2 3" xfId="14717" xr:uid="{A1086B3B-867B-4467-AA1E-93AFB78ACCDA}"/>
    <cellStyle name="Standaard 4 4 3 2 5 2 3 2" xfId="35086" xr:uid="{CA003728-7578-4198-A6C4-8E8583290BFC}"/>
    <cellStyle name="Standaard 4 4 3 2 5 2 4" xfId="24902" xr:uid="{A85D8131-2632-4E44-B9CA-EDCA7012442B}"/>
    <cellStyle name="Standaard 4 4 3 2 5 3" xfId="9451" xr:uid="{0328C00A-B54A-4999-B967-64318D57DEC5}"/>
    <cellStyle name="Standaard 4 4 3 2 5 3 2" xfId="19640" xr:uid="{8DDD1462-444C-4FD5-A727-2E01F6C9FDD2}"/>
    <cellStyle name="Standaard 4 4 3 2 5 3 2 2" xfId="40009" xr:uid="{22420A4E-84CC-4020-BBCC-FE4B4CA103CD}"/>
    <cellStyle name="Standaard 4 4 3 2 5 3 3" xfId="29825" xr:uid="{880560ED-8E74-4E70-BBAD-4337211102B5}"/>
    <cellStyle name="Standaard 4 4 3 2 5 4" xfId="12174" xr:uid="{4FF41A05-B670-4029-A844-F1C734AD33F6}"/>
    <cellStyle name="Standaard 4 4 3 2 5 4 2" xfId="32543" xr:uid="{C0BF458A-C73A-498C-ADC4-24135CFE9472}"/>
    <cellStyle name="Standaard 4 4 3 2 5 5" xfId="22359" xr:uid="{6824D170-A331-4221-BAB9-6912DC685B81}"/>
    <cellStyle name="Standaard 4 4 3 2 6" xfId="2844" xr:uid="{4FE4481B-5AD9-415F-B2A3-2158785DE0C8}"/>
    <cellStyle name="Standaard 4 4 3 2 6 2" xfId="9453" xr:uid="{F61F42E6-FC13-4523-990F-3AEB5AEB9CE3}"/>
    <cellStyle name="Standaard 4 4 3 2 6 2 2" xfId="19642" xr:uid="{071FE339-41BA-46E5-A0D4-3F6AABBC08BF}"/>
    <cellStyle name="Standaard 4 4 3 2 6 2 2 2" xfId="40011" xr:uid="{049D3690-5DF5-4C6F-AEE1-DD9B29D12539}"/>
    <cellStyle name="Standaard 4 4 3 2 6 2 3" xfId="29827" xr:uid="{963DEFD3-614A-4008-8ADD-237ABD70E07B}"/>
    <cellStyle name="Standaard 4 4 3 2 6 3" xfId="13022" xr:uid="{C9076721-4F1A-4394-A1CD-FEFC2A7B0718}"/>
    <cellStyle name="Standaard 4 4 3 2 6 3 2" xfId="33391" xr:uid="{C5407B08-1057-4D25-8224-A93473A975CE}"/>
    <cellStyle name="Standaard 4 4 3 2 6 4" xfId="23207" xr:uid="{C63FBAA1-DA5D-4539-8DDF-D27D2E256177}"/>
    <cellStyle name="Standaard 4 4 3 2 7" xfId="9430" xr:uid="{130B2694-F623-4856-A393-74CD30BD26C1}"/>
    <cellStyle name="Standaard 4 4 3 2 7 2" xfId="19619" xr:uid="{676ACFE4-5586-4CD2-8E28-4D310A792145}"/>
    <cellStyle name="Standaard 4 4 3 2 7 2 2" xfId="39988" xr:uid="{AEA47E7B-9890-4A33-8921-10FA0A10B2F8}"/>
    <cellStyle name="Standaard 4 4 3 2 7 3" xfId="29804" xr:uid="{528D455E-BFC4-4207-991F-041BC2EA3B7E}"/>
    <cellStyle name="Standaard 4 4 3 2 8" xfId="10479" xr:uid="{FE380E39-F8AB-43F5-8169-247A5B60B8C8}"/>
    <cellStyle name="Standaard 4 4 3 2 8 2" xfId="30848" xr:uid="{E3241775-84F3-499E-81E3-235984275350}"/>
    <cellStyle name="Standaard 4 4 3 2 9" xfId="20664" xr:uid="{0B3552DB-81A2-4E60-B0F6-C9CDCA9E2555}"/>
    <cellStyle name="Standaard 4 4 3 3" xfId="231" xr:uid="{9B940A32-9B36-478A-A18C-21C1ED53B734}"/>
    <cellStyle name="Standaard 4 4 3 3 2" xfId="789" xr:uid="{A9771269-1738-4FA8-BE9F-1D8C229B36EA}"/>
    <cellStyle name="Standaard 4 4 3 3 2 2" xfId="1639" xr:uid="{DBBA1549-3601-4DD8-B738-729D83D2FD01}"/>
    <cellStyle name="Standaard 4 4 3 3 2 2 2" xfId="4184" xr:uid="{2D011EAD-ACE8-4050-B36D-9B693C67B986}"/>
    <cellStyle name="Standaard 4 4 3 3 2 2 2 2" xfId="9457" xr:uid="{F2269D4B-34BB-4E91-9B93-DC8ABA3EAFA4}"/>
    <cellStyle name="Standaard 4 4 3 3 2 2 2 2 2" xfId="19646" xr:uid="{D49309B6-5A1E-433E-8D8D-150E97EDDA51}"/>
    <cellStyle name="Standaard 4 4 3 3 2 2 2 2 2 2" xfId="40015" xr:uid="{F74AAF70-E8C7-48A1-9499-75A9B5480AA1}"/>
    <cellStyle name="Standaard 4 4 3 3 2 2 2 2 3" xfId="29831" xr:uid="{C7D70E8B-26E9-40B8-AE70-D8A2B03EF146}"/>
    <cellStyle name="Standaard 4 4 3 3 2 2 2 3" xfId="14362" xr:uid="{CB6E8C86-A27B-4E3F-AD04-8816C06B8C55}"/>
    <cellStyle name="Standaard 4 4 3 3 2 2 2 3 2" xfId="34731" xr:uid="{DF1471A1-CEEA-4CDC-A2B0-501015F310AE}"/>
    <cellStyle name="Standaard 4 4 3 3 2 2 2 4" xfId="24547" xr:uid="{0E7CA127-FAA4-4710-A23B-44B96BC1552D}"/>
    <cellStyle name="Standaard 4 4 3 3 2 2 3" xfId="9456" xr:uid="{A2D781BE-52B8-4F6E-A243-24A63E9C13CA}"/>
    <cellStyle name="Standaard 4 4 3 3 2 2 3 2" xfId="19645" xr:uid="{5BE400F0-DE4B-4425-A8B7-EE8C5881D81E}"/>
    <cellStyle name="Standaard 4 4 3 3 2 2 3 2 2" xfId="40014" xr:uid="{7BE8918A-53C7-4FB2-BF10-58431A96018B}"/>
    <cellStyle name="Standaard 4 4 3 3 2 2 3 3" xfId="29830" xr:uid="{AFE635B7-86CC-4567-8A91-1E3AA417E643}"/>
    <cellStyle name="Standaard 4 4 3 3 2 2 4" xfId="11819" xr:uid="{4589E5C9-E26B-4CD4-8F61-E5874F48E6BA}"/>
    <cellStyle name="Standaard 4 4 3 3 2 2 4 2" xfId="32188" xr:uid="{5DDC6647-C623-426E-8693-2D51CDF1BFCF}"/>
    <cellStyle name="Standaard 4 4 3 3 2 2 5" xfId="22004" xr:uid="{1CC26F6D-F406-427A-9699-3B51B69DB4B2}"/>
    <cellStyle name="Standaard 4 4 3 3 2 3" xfId="2486" xr:uid="{E6DF86D4-722C-4925-AA97-56EB3BD22C6C}"/>
    <cellStyle name="Standaard 4 4 3 3 2 3 2" xfId="5031" xr:uid="{705D8556-6F36-4D57-9D47-A4D0D82A3862}"/>
    <cellStyle name="Standaard 4 4 3 3 2 3 2 2" xfId="9459" xr:uid="{9795C65F-4213-4A9D-B7E8-5250E72DD2E4}"/>
    <cellStyle name="Standaard 4 4 3 3 2 3 2 2 2" xfId="19648" xr:uid="{7FDC3055-E12C-4C48-8DA4-D044B7E9B589}"/>
    <cellStyle name="Standaard 4 4 3 3 2 3 2 2 2 2" xfId="40017" xr:uid="{FCB75E08-A31D-49B6-8E96-B5BB8030690B}"/>
    <cellStyle name="Standaard 4 4 3 3 2 3 2 2 3" xfId="29833" xr:uid="{22688F40-5D54-4FC6-91C5-B4AEE5929410}"/>
    <cellStyle name="Standaard 4 4 3 3 2 3 2 3" xfId="15209" xr:uid="{0890E5C8-338E-463F-B758-3836D6326924}"/>
    <cellStyle name="Standaard 4 4 3 3 2 3 2 3 2" xfId="35578" xr:uid="{2D5DDF8E-AE11-4207-9447-7666C93D479C}"/>
    <cellStyle name="Standaard 4 4 3 3 2 3 2 4" xfId="25394" xr:uid="{592EC357-2AD7-448E-ADB8-572C8FC48D5D}"/>
    <cellStyle name="Standaard 4 4 3 3 2 3 3" xfId="9458" xr:uid="{F98ADFCB-F429-41A1-8C66-2A163AA14F08}"/>
    <cellStyle name="Standaard 4 4 3 3 2 3 3 2" xfId="19647" xr:uid="{942B5E60-9138-4A9E-9912-B6E63028CC65}"/>
    <cellStyle name="Standaard 4 4 3 3 2 3 3 2 2" xfId="40016" xr:uid="{DA768573-54EE-4D87-BEAF-4155A2046E45}"/>
    <cellStyle name="Standaard 4 4 3 3 2 3 3 3" xfId="29832" xr:uid="{C1E47689-475D-4338-94FF-363DEA5C369D}"/>
    <cellStyle name="Standaard 4 4 3 3 2 3 4" xfId="12666" xr:uid="{B94135EA-C7A5-47D4-BAFD-9746B8AB5A40}"/>
    <cellStyle name="Standaard 4 4 3 3 2 3 4 2" xfId="33035" xr:uid="{56BDAB24-1DCC-4D6B-99A7-C7AC61EB3E30}"/>
    <cellStyle name="Standaard 4 4 3 3 2 3 5" xfId="22851" xr:uid="{5FF85396-17AE-4C1C-B977-3E296EDF8F50}"/>
    <cellStyle name="Standaard 4 4 3 3 2 4" xfId="3336" xr:uid="{79104804-573B-4BDD-B9A0-9442DA154544}"/>
    <cellStyle name="Standaard 4 4 3 3 2 4 2" xfId="9460" xr:uid="{EF21F2A2-20C5-4ACE-A174-EF9A6461B710}"/>
    <cellStyle name="Standaard 4 4 3 3 2 4 2 2" xfId="19649" xr:uid="{887D7A80-DF4C-4D58-9220-A891ACCE0721}"/>
    <cellStyle name="Standaard 4 4 3 3 2 4 2 2 2" xfId="40018" xr:uid="{04AE2CA1-EDE5-4768-957F-7462189D78D1}"/>
    <cellStyle name="Standaard 4 4 3 3 2 4 2 3" xfId="29834" xr:uid="{92F66379-169A-4C58-8DDC-F0DE7EFD79B5}"/>
    <cellStyle name="Standaard 4 4 3 3 2 4 3" xfId="13514" xr:uid="{A67F0E74-FACA-4172-A8E1-1E4D383EB993}"/>
    <cellStyle name="Standaard 4 4 3 3 2 4 3 2" xfId="33883" xr:uid="{50541659-3CD8-4342-B642-A6B64F0C2C0F}"/>
    <cellStyle name="Standaard 4 4 3 3 2 4 4" xfId="23699" xr:uid="{A738DD1E-83FD-4984-A491-969BCE5ACB59}"/>
    <cellStyle name="Standaard 4 4 3 3 2 5" xfId="9455" xr:uid="{8C7FB0B7-5ED4-4126-A9AC-BF1EDCAB8792}"/>
    <cellStyle name="Standaard 4 4 3 3 2 5 2" xfId="19644" xr:uid="{B14C6311-49E6-4264-B9BC-7CE6409391A7}"/>
    <cellStyle name="Standaard 4 4 3 3 2 5 2 2" xfId="40013" xr:uid="{A02B619A-4F1F-4FB9-96D6-5164BF008010}"/>
    <cellStyle name="Standaard 4 4 3 3 2 5 3" xfId="29829" xr:uid="{E4973BFC-7717-437B-B548-162916E9069A}"/>
    <cellStyle name="Standaard 4 4 3 3 2 6" xfId="10971" xr:uid="{D6C5E65F-A6F5-4546-A011-221EDB96F273}"/>
    <cellStyle name="Standaard 4 4 3 3 2 6 2" xfId="31340" xr:uid="{B6A3AEEA-A126-4AAA-9BAE-B9FC416E4A30}"/>
    <cellStyle name="Standaard 4 4 3 3 2 7" xfId="21156" xr:uid="{49EE0F34-C490-4FE5-94E5-54610DC12032}"/>
    <cellStyle name="Standaard 4 4 3 3 3" xfId="1215" xr:uid="{9B2F8FA0-11DC-4855-80C2-019D69DD0315}"/>
    <cellStyle name="Standaard 4 4 3 3 3 2" xfId="3760" xr:uid="{FB37B20F-C229-45BD-977C-5BA94AFA8BC9}"/>
    <cellStyle name="Standaard 4 4 3 3 3 2 2" xfId="9462" xr:uid="{72E621D2-13E6-49DC-9DE8-E9AB88AB1B0D}"/>
    <cellStyle name="Standaard 4 4 3 3 3 2 2 2" xfId="19651" xr:uid="{8292BC09-28AF-45FD-B633-71BFD4F719FD}"/>
    <cellStyle name="Standaard 4 4 3 3 3 2 2 2 2" xfId="40020" xr:uid="{957BBF32-FE05-4033-9FCF-FFF8F7D557AC}"/>
    <cellStyle name="Standaard 4 4 3 3 3 2 2 3" xfId="29836" xr:uid="{BB48789C-5D26-4100-8BA4-321181B425B6}"/>
    <cellStyle name="Standaard 4 4 3 3 3 2 3" xfId="13938" xr:uid="{8D173402-F59F-4A2C-AFDF-D697FCBB66CB}"/>
    <cellStyle name="Standaard 4 4 3 3 3 2 3 2" xfId="34307" xr:uid="{7BD51E7D-AA09-4ED9-9AF0-18F3E406EE62}"/>
    <cellStyle name="Standaard 4 4 3 3 3 2 4" xfId="24123" xr:uid="{BBF95E6E-A1B8-4A51-BC9E-8BF3E66053DE}"/>
    <cellStyle name="Standaard 4 4 3 3 3 3" xfId="9461" xr:uid="{8F486C74-E106-44FE-93B3-2AEE08AAEEA0}"/>
    <cellStyle name="Standaard 4 4 3 3 3 3 2" xfId="19650" xr:uid="{D4EEC5BA-48E8-480F-9ABC-D41A6BA298AA}"/>
    <cellStyle name="Standaard 4 4 3 3 3 3 2 2" xfId="40019" xr:uid="{F6CFE3EA-0DE6-4D02-A218-F7D0ADF89BCF}"/>
    <cellStyle name="Standaard 4 4 3 3 3 3 3" xfId="29835" xr:uid="{35CA6306-0783-4231-8800-F4E36C414A7F}"/>
    <cellStyle name="Standaard 4 4 3 3 3 4" xfId="11395" xr:uid="{CD05654B-FD9A-479F-B16D-50800E0A8BF2}"/>
    <cellStyle name="Standaard 4 4 3 3 3 4 2" xfId="31764" xr:uid="{6A05245F-3091-40C3-B665-21D204212E13}"/>
    <cellStyle name="Standaard 4 4 3 3 3 5" xfId="21580" xr:uid="{03ECD375-EA4B-4731-9E4B-F16AB1E90AF2}"/>
    <cellStyle name="Standaard 4 4 3 3 4" xfId="2062" xr:uid="{5FEB0B06-7250-4704-830D-A2C35C38082A}"/>
    <cellStyle name="Standaard 4 4 3 3 4 2" xfId="4607" xr:uid="{C705BD42-E1A3-4C58-8726-F2D46B4E43BF}"/>
    <cellStyle name="Standaard 4 4 3 3 4 2 2" xfId="9464" xr:uid="{F529D15D-A76A-430D-A461-8363234D85A4}"/>
    <cellStyle name="Standaard 4 4 3 3 4 2 2 2" xfId="19653" xr:uid="{1A3AD3F6-4AC6-45E8-AB72-F464F5C0D9AF}"/>
    <cellStyle name="Standaard 4 4 3 3 4 2 2 2 2" xfId="40022" xr:uid="{501A51D3-EDCE-4B07-8BF7-FBAEC4F86777}"/>
    <cellStyle name="Standaard 4 4 3 3 4 2 2 3" xfId="29838" xr:uid="{17383D64-143A-4632-B9B3-8013130B070C}"/>
    <cellStyle name="Standaard 4 4 3 3 4 2 3" xfId="14785" xr:uid="{574D1ECE-1427-44F9-847C-DC556B8D8210}"/>
    <cellStyle name="Standaard 4 4 3 3 4 2 3 2" xfId="35154" xr:uid="{3DA09FC4-14FE-49D7-84DB-21D0B57A74EE}"/>
    <cellStyle name="Standaard 4 4 3 3 4 2 4" xfId="24970" xr:uid="{FA8B414E-67D1-4A72-84FD-A3B5CA1C725B}"/>
    <cellStyle name="Standaard 4 4 3 3 4 3" xfId="9463" xr:uid="{B9E3BE31-9215-43DE-95C2-D39EB755F11F}"/>
    <cellStyle name="Standaard 4 4 3 3 4 3 2" xfId="19652" xr:uid="{FDC99880-27DD-48F3-B99C-1B82876B7197}"/>
    <cellStyle name="Standaard 4 4 3 3 4 3 2 2" xfId="40021" xr:uid="{215E9147-55F9-4E1F-8636-377E0F89BADA}"/>
    <cellStyle name="Standaard 4 4 3 3 4 3 3" xfId="29837" xr:uid="{F9FD2217-33A8-4D8B-AE61-B37884229EDF}"/>
    <cellStyle name="Standaard 4 4 3 3 4 4" xfId="12242" xr:uid="{D3AC745F-B151-4CD5-9ED8-7AC14C0536D0}"/>
    <cellStyle name="Standaard 4 4 3 3 4 4 2" xfId="32611" xr:uid="{D0183696-87B5-4257-B5FD-3CCAB0C49454}"/>
    <cellStyle name="Standaard 4 4 3 3 4 5" xfId="22427" xr:uid="{58EDCE10-7BCE-4537-A31C-75A196AF5462}"/>
    <cellStyle name="Standaard 4 4 3 3 5" xfId="2912" xr:uid="{ED96B846-4B8B-45E8-B706-CE4547F85DE7}"/>
    <cellStyle name="Standaard 4 4 3 3 5 2" xfId="9465" xr:uid="{B475138F-AB68-4532-9C7C-7ECD45067928}"/>
    <cellStyle name="Standaard 4 4 3 3 5 2 2" xfId="19654" xr:uid="{889E1553-6432-43E1-BF1C-1039279648D9}"/>
    <cellStyle name="Standaard 4 4 3 3 5 2 2 2" xfId="40023" xr:uid="{71297E9F-F0A1-467D-AE9B-E9959F0C3776}"/>
    <cellStyle name="Standaard 4 4 3 3 5 2 3" xfId="29839" xr:uid="{9F9F4338-6951-4162-B4DC-3A75AE8EF613}"/>
    <cellStyle name="Standaard 4 4 3 3 5 3" xfId="13090" xr:uid="{CECB73DC-0E1D-4C40-BA87-F3543D5F55C0}"/>
    <cellStyle name="Standaard 4 4 3 3 5 3 2" xfId="33459" xr:uid="{66481664-A3A3-43ED-9523-1A94CD11F8BF}"/>
    <cellStyle name="Standaard 4 4 3 3 5 4" xfId="23275" xr:uid="{DB022262-024B-4B54-B9C5-B6C911799F26}"/>
    <cellStyle name="Standaard 4 4 3 3 6" xfId="9454" xr:uid="{A1AA9259-6BAD-4F3F-BAA3-01D95FDACC37}"/>
    <cellStyle name="Standaard 4 4 3 3 6 2" xfId="19643" xr:uid="{FEA193DB-461D-422C-BD3E-4949C2BA9501}"/>
    <cellStyle name="Standaard 4 4 3 3 6 2 2" xfId="40012" xr:uid="{E7A169CD-E154-488D-B7BB-282953FCEF39}"/>
    <cellStyle name="Standaard 4 4 3 3 6 3" xfId="29828" xr:uid="{A65E98D5-AC12-41F7-BD29-1B4E5F9C09F1}"/>
    <cellStyle name="Standaard 4 4 3 3 7" xfId="10547" xr:uid="{FF8E57EA-BAD9-423E-A8D7-E4A3C6B07357}"/>
    <cellStyle name="Standaard 4 4 3 3 7 2" xfId="30916" xr:uid="{75662DF8-6AC6-430C-B759-80CC7B66BCD6}"/>
    <cellStyle name="Standaard 4 4 3 3 8" xfId="20732" xr:uid="{F150B7A9-7FFC-4284-BC7E-600CDC8371AE}"/>
    <cellStyle name="Standaard 4 4 3 4" xfId="493" xr:uid="{535F3B00-C217-4246-BD45-B87655E2F1CD}"/>
    <cellStyle name="Standaard 4 4 3 4 2" xfId="950" xr:uid="{F5DE6AA0-30C7-4E03-8DAA-76627C6DECAF}"/>
    <cellStyle name="Standaard 4 4 3 4 2 2" xfId="1800" xr:uid="{9646B8C6-00E4-4C20-AD39-CF9DF95E4560}"/>
    <cellStyle name="Standaard 4 4 3 4 2 2 2" xfId="4345" xr:uid="{F30B5F11-E263-40D8-B5F6-FE0CB2482703}"/>
    <cellStyle name="Standaard 4 4 3 4 2 2 2 2" xfId="9469" xr:uid="{6587E68A-80E9-45C8-A415-40F4ACB73AEA}"/>
    <cellStyle name="Standaard 4 4 3 4 2 2 2 2 2" xfId="19658" xr:uid="{3ABB4A7D-5B44-4CB7-94D9-E9AB57709EE5}"/>
    <cellStyle name="Standaard 4 4 3 4 2 2 2 2 2 2" xfId="40027" xr:uid="{0B0CBC38-C6BF-4BCD-A3A5-B01FEF0F012E}"/>
    <cellStyle name="Standaard 4 4 3 4 2 2 2 2 3" xfId="29843" xr:uid="{976EDF95-CC48-4DD9-86C3-DB84D435DABF}"/>
    <cellStyle name="Standaard 4 4 3 4 2 2 2 3" xfId="14523" xr:uid="{26DC1CB9-D924-4598-9DF0-B2815A9AB196}"/>
    <cellStyle name="Standaard 4 4 3 4 2 2 2 3 2" xfId="34892" xr:uid="{A932FB1C-38F6-4448-9B28-B24557B38CF1}"/>
    <cellStyle name="Standaard 4 4 3 4 2 2 2 4" xfId="24708" xr:uid="{20788087-B56C-48ED-8865-0A7332F0189E}"/>
    <cellStyle name="Standaard 4 4 3 4 2 2 3" xfId="9468" xr:uid="{649C58E1-0F9E-458D-BD34-5079F735416F}"/>
    <cellStyle name="Standaard 4 4 3 4 2 2 3 2" xfId="19657" xr:uid="{549927E8-6E91-45C5-9261-3B0B574E069F}"/>
    <cellStyle name="Standaard 4 4 3 4 2 2 3 2 2" xfId="40026" xr:uid="{E165673E-6530-46D4-9B44-61A72A354494}"/>
    <cellStyle name="Standaard 4 4 3 4 2 2 3 3" xfId="29842" xr:uid="{C511A0C3-3083-4DB7-A5AF-CB354AE8C246}"/>
    <cellStyle name="Standaard 4 4 3 4 2 2 4" xfId="11980" xr:uid="{79442241-6DD3-4D3C-97A3-1D35AD7D6E66}"/>
    <cellStyle name="Standaard 4 4 3 4 2 2 4 2" xfId="32349" xr:uid="{3FDC419E-7F65-4F8A-850E-C962DAB002C0}"/>
    <cellStyle name="Standaard 4 4 3 4 2 2 5" xfId="22165" xr:uid="{118E136A-5CBE-4D63-824D-A1BF626AA821}"/>
    <cellStyle name="Standaard 4 4 3 4 2 3" xfId="2647" xr:uid="{C902DB89-0C0F-4306-9420-CC0D065D4DBC}"/>
    <cellStyle name="Standaard 4 4 3 4 2 3 2" xfId="5192" xr:uid="{9D139CF4-91DA-4747-AC2F-F86DF2A68C8A}"/>
    <cellStyle name="Standaard 4 4 3 4 2 3 2 2" xfId="9471" xr:uid="{AC24BC22-5E2F-429E-9F11-F895F39F6E9A}"/>
    <cellStyle name="Standaard 4 4 3 4 2 3 2 2 2" xfId="19660" xr:uid="{AD4952D2-0F9C-434D-A083-1F80DB392150}"/>
    <cellStyle name="Standaard 4 4 3 4 2 3 2 2 2 2" xfId="40029" xr:uid="{040D05CA-7D33-41ED-B898-F569B772AD3C}"/>
    <cellStyle name="Standaard 4 4 3 4 2 3 2 2 3" xfId="29845" xr:uid="{EEBA9DB9-64F2-4A89-B06E-36094160E698}"/>
    <cellStyle name="Standaard 4 4 3 4 2 3 2 3" xfId="15370" xr:uid="{18E0705A-561F-42BB-986C-F07AE4175D18}"/>
    <cellStyle name="Standaard 4 4 3 4 2 3 2 3 2" xfId="35739" xr:uid="{50330109-4E65-4D73-86B7-30735B182153}"/>
    <cellStyle name="Standaard 4 4 3 4 2 3 2 4" xfId="25555" xr:uid="{FE2DEBC4-443A-4C17-B32D-093ACC82E8C1}"/>
    <cellStyle name="Standaard 4 4 3 4 2 3 3" xfId="9470" xr:uid="{0A9B840B-0CE3-47F9-A3BB-331B25EC07BD}"/>
    <cellStyle name="Standaard 4 4 3 4 2 3 3 2" xfId="19659" xr:uid="{587E5472-FDD6-483C-8CF8-77D082B45458}"/>
    <cellStyle name="Standaard 4 4 3 4 2 3 3 2 2" xfId="40028" xr:uid="{0F361A88-E23A-40D4-9D9E-260899FB8750}"/>
    <cellStyle name="Standaard 4 4 3 4 2 3 3 3" xfId="29844" xr:uid="{6A379268-D2E6-497B-8B32-50E27870F505}"/>
    <cellStyle name="Standaard 4 4 3 4 2 3 4" xfId="12827" xr:uid="{1AF9BAFF-E65A-4EBF-9D9C-E8082710D918}"/>
    <cellStyle name="Standaard 4 4 3 4 2 3 4 2" xfId="33196" xr:uid="{63DE38EF-83C7-402D-A7B0-222B7E68303B}"/>
    <cellStyle name="Standaard 4 4 3 4 2 3 5" xfId="23012" xr:uid="{A8E208A1-F207-4C77-91AB-B07CC7E806A1}"/>
    <cellStyle name="Standaard 4 4 3 4 2 4" xfId="3497" xr:uid="{8CC26C8F-E54E-439A-9C64-5F3ABCA48AC0}"/>
    <cellStyle name="Standaard 4 4 3 4 2 4 2" xfId="9472" xr:uid="{0CED87A1-66F4-4CF0-9D3E-D9014C7813FC}"/>
    <cellStyle name="Standaard 4 4 3 4 2 4 2 2" xfId="19661" xr:uid="{E9F2E8A4-9804-448C-9343-4F7722EAF8CD}"/>
    <cellStyle name="Standaard 4 4 3 4 2 4 2 2 2" xfId="40030" xr:uid="{0791C3CD-2536-45DB-B589-BF69E2B92007}"/>
    <cellStyle name="Standaard 4 4 3 4 2 4 2 3" xfId="29846" xr:uid="{FB7BB296-09CB-4CB3-A9E9-AE6F743E31F5}"/>
    <cellStyle name="Standaard 4 4 3 4 2 4 3" xfId="13675" xr:uid="{53C8CA3D-B5B2-40AB-851A-EB08B579158D}"/>
    <cellStyle name="Standaard 4 4 3 4 2 4 3 2" xfId="34044" xr:uid="{FA8EF524-81DB-4124-8D7A-3F4C8D5DE32B}"/>
    <cellStyle name="Standaard 4 4 3 4 2 4 4" xfId="23860" xr:uid="{EC10B1E4-6B8C-42B1-B4A3-F3FC4C188B0C}"/>
    <cellStyle name="Standaard 4 4 3 4 2 5" xfId="9467" xr:uid="{02258274-D8A5-4C22-B630-3AB003DD4A57}"/>
    <cellStyle name="Standaard 4 4 3 4 2 5 2" xfId="19656" xr:uid="{A98BCB7D-1B7F-4102-AFC1-EE08F1E8EA2D}"/>
    <cellStyle name="Standaard 4 4 3 4 2 5 2 2" xfId="40025" xr:uid="{7AB16A26-068D-4C85-A89E-2C72EB069CAB}"/>
    <cellStyle name="Standaard 4 4 3 4 2 5 3" xfId="29841" xr:uid="{620A9175-3BDF-47F2-8B95-C906B4DD1AB5}"/>
    <cellStyle name="Standaard 4 4 3 4 2 6" xfId="11132" xr:uid="{F0F55EDA-2EAA-4F83-A79C-3DE69D61FABF}"/>
    <cellStyle name="Standaard 4 4 3 4 2 6 2" xfId="31501" xr:uid="{BD898CCA-79E0-4F9D-B139-B91ED0188981}"/>
    <cellStyle name="Standaard 4 4 3 4 2 7" xfId="21317" xr:uid="{FD8B83D3-F1ED-409C-A816-20DEDF918AE2}"/>
    <cellStyle name="Standaard 4 4 3 4 3" xfId="1376" xr:uid="{A2D45411-FC4A-4DF5-A717-9914A24C079E}"/>
    <cellStyle name="Standaard 4 4 3 4 3 2" xfId="3921" xr:uid="{57E27EDF-082A-42DA-AFF9-4AF7078EB110}"/>
    <cellStyle name="Standaard 4 4 3 4 3 2 2" xfId="9474" xr:uid="{0AE813DC-F234-4216-90EF-3838F0D205C5}"/>
    <cellStyle name="Standaard 4 4 3 4 3 2 2 2" xfId="19663" xr:uid="{EA1B145D-0F58-49F1-AA9C-9F6925287871}"/>
    <cellStyle name="Standaard 4 4 3 4 3 2 2 2 2" xfId="40032" xr:uid="{FF26D5B8-33E8-476D-9F19-896D7C8374A8}"/>
    <cellStyle name="Standaard 4 4 3 4 3 2 2 3" xfId="29848" xr:uid="{63F11DA9-4A95-4193-8CC0-A1C3D44DC7A1}"/>
    <cellStyle name="Standaard 4 4 3 4 3 2 3" xfId="14099" xr:uid="{0FECC17E-F8D0-448F-ABD0-E4228E63A453}"/>
    <cellStyle name="Standaard 4 4 3 4 3 2 3 2" xfId="34468" xr:uid="{21D273DE-F358-4A42-B4A2-450D5B2C1BEB}"/>
    <cellStyle name="Standaard 4 4 3 4 3 2 4" xfId="24284" xr:uid="{0593C506-1A99-416C-ACA1-BC1560C4C3F2}"/>
    <cellStyle name="Standaard 4 4 3 4 3 3" xfId="9473" xr:uid="{A126E4AD-B85D-4D5D-B0F9-52835F4EB662}"/>
    <cellStyle name="Standaard 4 4 3 4 3 3 2" xfId="19662" xr:uid="{F8D19A90-CEB2-4C3D-BA74-96E9C960FC15}"/>
    <cellStyle name="Standaard 4 4 3 4 3 3 2 2" xfId="40031" xr:uid="{4EE20360-41AF-46D5-9C4A-0C82304F0141}"/>
    <cellStyle name="Standaard 4 4 3 4 3 3 3" xfId="29847" xr:uid="{D37B6D86-874C-48FD-A052-505087A5C403}"/>
    <cellStyle name="Standaard 4 4 3 4 3 4" xfId="11556" xr:uid="{B26F15D5-7A8B-4C02-B5A9-CE0BBD3DFE58}"/>
    <cellStyle name="Standaard 4 4 3 4 3 4 2" xfId="31925" xr:uid="{35D0C404-DC82-49D6-91FA-5D8BCB99D91D}"/>
    <cellStyle name="Standaard 4 4 3 4 3 5" xfId="21741" xr:uid="{CB52877E-2B81-4EB9-8F78-660DAAE87A9E}"/>
    <cellStyle name="Standaard 4 4 3 4 4" xfId="2223" xr:uid="{6A39172C-1116-489C-9778-6497AD1356C7}"/>
    <cellStyle name="Standaard 4 4 3 4 4 2" xfId="4768" xr:uid="{72D3E0D1-59AA-4E5F-BB10-41160DAD7C30}"/>
    <cellStyle name="Standaard 4 4 3 4 4 2 2" xfId="9476" xr:uid="{061C172E-B397-416D-9806-9144405B5283}"/>
    <cellStyle name="Standaard 4 4 3 4 4 2 2 2" xfId="19665" xr:uid="{52304F79-210C-415B-8A1B-CD0EFE376A97}"/>
    <cellStyle name="Standaard 4 4 3 4 4 2 2 2 2" xfId="40034" xr:uid="{03361545-F12A-446E-BD0A-5AB072279AC5}"/>
    <cellStyle name="Standaard 4 4 3 4 4 2 2 3" xfId="29850" xr:uid="{B4BAA942-61A2-4C94-AD6F-106019939338}"/>
    <cellStyle name="Standaard 4 4 3 4 4 2 3" xfId="14946" xr:uid="{D2F427D0-3328-4910-9224-E4E4FEA3FBD9}"/>
    <cellStyle name="Standaard 4 4 3 4 4 2 3 2" xfId="35315" xr:uid="{82069EC8-21ED-42F7-B156-4D41C56EF03E}"/>
    <cellStyle name="Standaard 4 4 3 4 4 2 4" xfId="25131" xr:uid="{6E556151-C72D-4293-A53E-B45B9D55DD34}"/>
    <cellStyle name="Standaard 4 4 3 4 4 3" xfId="9475" xr:uid="{24B421CC-A7F5-4854-82D5-28A6FA80785F}"/>
    <cellStyle name="Standaard 4 4 3 4 4 3 2" xfId="19664" xr:uid="{BAE68167-4F12-4966-A5E6-BC7C3C6C74FE}"/>
    <cellStyle name="Standaard 4 4 3 4 4 3 2 2" xfId="40033" xr:uid="{A099B755-B0CC-4222-9E1C-F390DBBCEBD3}"/>
    <cellStyle name="Standaard 4 4 3 4 4 3 3" xfId="29849" xr:uid="{04F618EA-E322-4C22-A6B0-101A74893E54}"/>
    <cellStyle name="Standaard 4 4 3 4 4 4" xfId="12403" xr:uid="{8EF33A09-5A9A-43EE-8778-675095E11FC7}"/>
    <cellStyle name="Standaard 4 4 3 4 4 4 2" xfId="32772" xr:uid="{05C5DB64-29A5-4329-860E-7461112F76BA}"/>
    <cellStyle name="Standaard 4 4 3 4 4 5" xfId="22588" xr:uid="{C134BAB8-9432-4A5C-A469-550A0448901C}"/>
    <cellStyle name="Standaard 4 4 3 4 5" xfId="3073" xr:uid="{D6899FDF-2283-4861-9929-1EFF59CEE47F}"/>
    <cellStyle name="Standaard 4 4 3 4 5 2" xfId="9477" xr:uid="{4FC64BA9-7516-49AC-80E6-CDDF02016855}"/>
    <cellStyle name="Standaard 4 4 3 4 5 2 2" xfId="19666" xr:uid="{8510C2E9-FF27-4C75-B1A9-FD6EE37FCE34}"/>
    <cellStyle name="Standaard 4 4 3 4 5 2 2 2" xfId="40035" xr:uid="{5E85AE88-10C4-4C96-938D-B8177A3417B7}"/>
    <cellStyle name="Standaard 4 4 3 4 5 2 3" xfId="29851" xr:uid="{A4CFBE6D-D4A1-4144-9407-C9F284C54534}"/>
    <cellStyle name="Standaard 4 4 3 4 5 3" xfId="13251" xr:uid="{49192ADA-9A45-4EA4-9B01-B2DE4D7C30C8}"/>
    <cellStyle name="Standaard 4 4 3 4 5 3 2" xfId="33620" xr:uid="{BF896544-0523-4DDB-BF74-9B630D609033}"/>
    <cellStyle name="Standaard 4 4 3 4 5 4" xfId="23436" xr:uid="{6C88A296-C186-4B56-83D0-F3B19E884F13}"/>
    <cellStyle name="Standaard 4 4 3 4 6" xfId="9466" xr:uid="{D3055DB0-260A-4D25-82F6-60A083A53672}"/>
    <cellStyle name="Standaard 4 4 3 4 6 2" xfId="19655" xr:uid="{433848B0-59C5-4F39-B116-927B290A7DB0}"/>
    <cellStyle name="Standaard 4 4 3 4 6 2 2" xfId="40024" xr:uid="{6A6674DB-C0D8-4F9B-9C92-03A847620C73}"/>
    <cellStyle name="Standaard 4 4 3 4 6 3" xfId="29840" xr:uid="{313E5487-E78F-41E4-8B76-23F1145AB535}"/>
    <cellStyle name="Standaard 4 4 3 4 7" xfId="10708" xr:uid="{38F775B0-E2DE-477E-B88F-886A62721844}"/>
    <cellStyle name="Standaard 4 4 3 4 7 2" xfId="31077" xr:uid="{168D2686-7CD7-480C-9613-7AA6897371B8}"/>
    <cellStyle name="Standaard 4 4 3 4 8" xfId="20893" xr:uid="{E34B3715-1B98-44E1-82ED-7809EF36E74B}"/>
    <cellStyle name="Standaard 4 4 3 5" xfId="586" xr:uid="{5643D32D-8611-43DE-B81F-60E9E04FAE36}"/>
    <cellStyle name="Standaard 4 4 3 5 2" xfId="1012" xr:uid="{A96CC729-248D-41E0-88FB-14B6F9B92DA1}"/>
    <cellStyle name="Standaard 4 4 3 5 2 2" xfId="1862" xr:uid="{281DE10D-CA88-4E55-84F7-98D371B63EAB}"/>
    <cellStyle name="Standaard 4 4 3 5 2 2 2" xfId="4407" xr:uid="{F4B693AD-0D47-4FDE-AE99-DA489CC5ACF9}"/>
    <cellStyle name="Standaard 4 4 3 5 2 2 2 2" xfId="9481" xr:uid="{7682A8B4-C7F8-44D8-A4EB-6CC182066E1A}"/>
    <cellStyle name="Standaard 4 4 3 5 2 2 2 2 2" xfId="19670" xr:uid="{F58A65EB-716B-47AB-BBA3-B31DDB5BA07F}"/>
    <cellStyle name="Standaard 4 4 3 5 2 2 2 2 2 2" xfId="40039" xr:uid="{6758C494-A323-4A35-8809-1522ECEE8C85}"/>
    <cellStyle name="Standaard 4 4 3 5 2 2 2 2 3" xfId="29855" xr:uid="{FC9B93E1-93C1-44C5-B917-C47BA18CEF07}"/>
    <cellStyle name="Standaard 4 4 3 5 2 2 2 3" xfId="14585" xr:uid="{42585770-C288-4CDB-A66B-DE693DCFF11C}"/>
    <cellStyle name="Standaard 4 4 3 5 2 2 2 3 2" xfId="34954" xr:uid="{8CE77034-EE73-4A43-806C-C81A796496B4}"/>
    <cellStyle name="Standaard 4 4 3 5 2 2 2 4" xfId="24770" xr:uid="{81CB53DA-83C7-4439-A8EA-69D220B5F988}"/>
    <cellStyle name="Standaard 4 4 3 5 2 2 3" xfId="9480" xr:uid="{D5D83ECD-278F-42C4-A6FD-EB323AD68AA0}"/>
    <cellStyle name="Standaard 4 4 3 5 2 2 3 2" xfId="19669" xr:uid="{62372BA8-0534-4953-815D-EFA87CC6A08D}"/>
    <cellStyle name="Standaard 4 4 3 5 2 2 3 2 2" xfId="40038" xr:uid="{348054B9-D3AD-4817-92AF-BACBF1A6924A}"/>
    <cellStyle name="Standaard 4 4 3 5 2 2 3 3" xfId="29854" xr:uid="{177D4D83-2B67-4362-AA79-3627FD588248}"/>
    <cellStyle name="Standaard 4 4 3 5 2 2 4" xfId="12042" xr:uid="{A87B6087-71E9-4889-BA19-34A893C68CA5}"/>
    <cellStyle name="Standaard 4 4 3 5 2 2 4 2" xfId="32411" xr:uid="{F10CAB8D-C2AF-4128-A290-B596CABD8DAA}"/>
    <cellStyle name="Standaard 4 4 3 5 2 2 5" xfId="22227" xr:uid="{2EB801A2-4F4C-4ED4-9895-0F4AFFA5AB2E}"/>
    <cellStyle name="Standaard 4 4 3 5 2 3" xfId="2709" xr:uid="{7CA1A2EF-5E42-4DA5-8288-95C42C74F2E2}"/>
    <cellStyle name="Standaard 4 4 3 5 2 3 2" xfId="5254" xr:uid="{D86EEF98-9957-4CF2-8C92-54E863296C2E}"/>
    <cellStyle name="Standaard 4 4 3 5 2 3 2 2" xfId="9483" xr:uid="{CE1803B3-3959-4A0F-AB85-0498CC528C3A}"/>
    <cellStyle name="Standaard 4 4 3 5 2 3 2 2 2" xfId="19672" xr:uid="{73144C7B-4715-4148-84EE-CB6F8C6EB746}"/>
    <cellStyle name="Standaard 4 4 3 5 2 3 2 2 2 2" xfId="40041" xr:uid="{2BF40578-2237-43A6-B6D3-6DDE8E376FD8}"/>
    <cellStyle name="Standaard 4 4 3 5 2 3 2 2 3" xfId="29857" xr:uid="{B8F0C5D9-6C83-464A-9D88-2064242A471D}"/>
    <cellStyle name="Standaard 4 4 3 5 2 3 2 3" xfId="15432" xr:uid="{D811913E-5D42-4B19-8DD1-E42D3105FD30}"/>
    <cellStyle name="Standaard 4 4 3 5 2 3 2 3 2" xfId="35801" xr:uid="{223BC98B-AF5C-473B-B3DD-49C25842E7F6}"/>
    <cellStyle name="Standaard 4 4 3 5 2 3 2 4" xfId="25617" xr:uid="{B54EF32A-FBE4-42F0-ABC2-BC1391D11E6F}"/>
    <cellStyle name="Standaard 4 4 3 5 2 3 3" xfId="9482" xr:uid="{04B7199A-28CD-481B-BEB3-F8E181552500}"/>
    <cellStyle name="Standaard 4 4 3 5 2 3 3 2" xfId="19671" xr:uid="{D41E8D75-D058-498C-A476-5167B5144001}"/>
    <cellStyle name="Standaard 4 4 3 5 2 3 3 2 2" xfId="40040" xr:uid="{50B064CE-E831-4866-826F-8C9C9924AB01}"/>
    <cellStyle name="Standaard 4 4 3 5 2 3 3 3" xfId="29856" xr:uid="{BE20970D-2E01-4AF9-8A0D-7857E8BCB10D}"/>
    <cellStyle name="Standaard 4 4 3 5 2 3 4" xfId="12889" xr:uid="{CAD30392-68E8-45E0-ABB5-C79D89AAD1AC}"/>
    <cellStyle name="Standaard 4 4 3 5 2 3 4 2" xfId="33258" xr:uid="{691438FF-0548-43DB-AFE1-EEC8D123D55D}"/>
    <cellStyle name="Standaard 4 4 3 5 2 3 5" xfId="23074" xr:uid="{FB467E7D-E8DD-4CC1-B314-769ECFE02BFD}"/>
    <cellStyle name="Standaard 4 4 3 5 2 4" xfId="3559" xr:uid="{E769DEE3-67BD-4D66-A783-7CC431210D38}"/>
    <cellStyle name="Standaard 4 4 3 5 2 4 2" xfId="9484" xr:uid="{525DAC7E-C889-4F9C-B37F-2E8B2456C0CB}"/>
    <cellStyle name="Standaard 4 4 3 5 2 4 2 2" xfId="19673" xr:uid="{4DAA2853-C446-4234-9F0A-3ACBD7B22F1B}"/>
    <cellStyle name="Standaard 4 4 3 5 2 4 2 2 2" xfId="40042" xr:uid="{A04875FD-B314-4F46-87FD-B157F9FC5908}"/>
    <cellStyle name="Standaard 4 4 3 5 2 4 2 3" xfId="29858" xr:uid="{426F6AAD-30A2-4849-895E-854F3FFD61F3}"/>
    <cellStyle name="Standaard 4 4 3 5 2 4 3" xfId="13737" xr:uid="{B992C5D6-1D81-4C6E-9AEA-0650EF9DBE51}"/>
    <cellStyle name="Standaard 4 4 3 5 2 4 3 2" xfId="34106" xr:uid="{40493E53-9DF2-4737-84DE-56306E26A80C}"/>
    <cellStyle name="Standaard 4 4 3 5 2 4 4" xfId="23922" xr:uid="{72E22F2E-D08D-4B0E-BAA3-201049E0E41D}"/>
    <cellStyle name="Standaard 4 4 3 5 2 5" xfId="9479" xr:uid="{19B65431-7C0C-4B61-8369-2BC412CEC934}"/>
    <cellStyle name="Standaard 4 4 3 5 2 5 2" xfId="19668" xr:uid="{F98F1AD3-915F-4C34-96B8-C18296A22AAD}"/>
    <cellStyle name="Standaard 4 4 3 5 2 5 2 2" xfId="40037" xr:uid="{9DC411AB-049B-4EF4-B1DB-4530B7F65A96}"/>
    <cellStyle name="Standaard 4 4 3 5 2 5 3" xfId="29853" xr:uid="{3E38BE4A-1F0F-4392-9980-794AB3ACDC6E}"/>
    <cellStyle name="Standaard 4 4 3 5 2 6" xfId="11194" xr:uid="{ADB19F37-AD43-462D-A4F3-2BAE9FF5B3CF}"/>
    <cellStyle name="Standaard 4 4 3 5 2 6 2" xfId="31563" xr:uid="{2FA77664-C861-45E0-9D8C-B0D6036EEFBC}"/>
    <cellStyle name="Standaard 4 4 3 5 2 7" xfId="21379" xr:uid="{D849011C-B991-42E2-81DA-6BAC4FFF3EE5}"/>
    <cellStyle name="Standaard 4 4 3 5 3" xfId="1438" xr:uid="{9A18C591-2140-4A0B-A206-3300E50D73FF}"/>
    <cellStyle name="Standaard 4 4 3 5 3 2" xfId="3983" xr:uid="{24409FAA-FF79-4F30-B8F4-7360FA3CA1CC}"/>
    <cellStyle name="Standaard 4 4 3 5 3 2 2" xfId="9486" xr:uid="{ADD8A9B8-451D-4626-852F-678D36C52413}"/>
    <cellStyle name="Standaard 4 4 3 5 3 2 2 2" xfId="19675" xr:uid="{8A5BA86A-972B-4456-A931-E05DE33BA4F0}"/>
    <cellStyle name="Standaard 4 4 3 5 3 2 2 2 2" xfId="40044" xr:uid="{A9F27902-6BC2-40A0-91D3-0957A61506B4}"/>
    <cellStyle name="Standaard 4 4 3 5 3 2 2 3" xfId="29860" xr:uid="{E4596357-B197-45CA-B5A4-ACE02AFFC6DA}"/>
    <cellStyle name="Standaard 4 4 3 5 3 2 3" xfId="14161" xr:uid="{E0D53EC7-F04F-4BA4-AE5A-4DF65228649D}"/>
    <cellStyle name="Standaard 4 4 3 5 3 2 3 2" xfId="34530" xr:uid="{1B10DC8A-ACBC-404F-8FAE-172F4D4FF151}"/>
    <cellStyle name="Standaard 4 4 3 5 3 2 4" xfId="24346" xr:uid="{8673C015-A1AD-4FA8-9927-37FF7A7B35AE}"/>
    <cellStyle name="Standaard 4 4 3 5 3 3" xfId="9485" xr:uid="{2CC00C5B-ADFF-45A4-904D-A69A6CD82EB6}"/>
    <cellStyle name="Standaard 4 4 3 5 3 3 2" xfId="19674" xr:uid="{378A9481-1F77-43EB-8BC2-F15228F03D62}"/>
    <cellStyle name="Standaard 4 4 3 5 3 3 2 2" xfId="40043" xr:uid="{022E1CA2-94AA-444E-96CC-0A169B02F0FC}"/>
    <cellStyle name="Standaard 4 4 3 5 3 3 3" xfId="29859" xr:uid="{B1734669-D123-4AF3-9A81-D6A37F946554}"/>
    <cellStyle name="Standaard 4 4 3 5 3 4" xfId="11618" xr:uid="{C4E4009E-314D-4AF0-B2F0-CA5DE967F97B}"/>
    <cellStyle name="Standaard 4 4 3 5 3 4 2" xfId="31987" xr:uid="{42AC3798-02BD-4B99-9E31-5D7F5A3AF072}"/>
    <cellStyle name="Standaard 4 4 3 5 3 5" xfId="21803" xr:uid="{2ADEF1E4-0892-4516-9B58-F880AA4DEE6D}"/>
    <cellStyle name="Standaard 4 4 3 5 4" xfId="2285" xr:uid="{6E7AA00A-52B2-424A-A6E0-F33333F79AD2}"/>
    <cellStyle name="Standaard 4 4 3 5 4 2" xfId="4830" xr:uid="{BFB7955D-A9D8-425F-B92F-D5AE63DED62D}"/>
    <cellStyle name="Standaard 4 4 3 5 4 2 2" xfId="9488" xr:uid="{A31C2266-3602-440C-B9EF-0A548887ECC0}"/>
    <cellStyle name="Standaard 4 4 3 5 4 2 2 2" xfId="19677" xr:uid="{8388AA77-371C-4D3F-9D27-8885723054CB}"/>
    <cellStyle name="Standaard 4 4 3 5 4 2 2 2 2" xfId="40046" xr:uid="{B613C77D-4972-4BB1-8798-69E01F679DD0}"/>
    <cellStyle name="Standaard 4 4 3 5 4 2 2 3" xfId="29862" xr:uid="{81106B47-B834-44D8-BEDB-42BB10AC4071}"/>
    <cellStyle name="Standaard 4 4 3 5 4 2 3" xfId="15008" xr:uid="{B3D71046-1162-4836-82A6-4036EF3B5438}"/>
    <cellStyle name="Standaard 4 4 3 5 4 2 3 2" xfId="35377" xr:uid="{343EF8A0-15F9-498D-9B01-0DDD761E1B07}"/>
    <cellStyle name="Standaard 4 4 3 5 4 2 4" xfId="25193" xr:uid="{50584017-1C2E-4347-BD49-164D197E7FA8}"/>
    <cellStyle name="Standaard 4 4 3 5 4 3" xfId="9487" xr:uid="{7F36437C-EC85-41D7-AD0E-BE1C97BA8225}"/>
    <cellStyle name="Standaard 4 4 3 5 4 3 2" xfId="19676" xr:uid="{AFAD8D37-614B-40DE-BAD8-706BBAC95A11}"/>
    <cellStyle name="Standaard 4 4 3 5 4 3 2 2" xfId="40045" xr:uid="{737DB88C-DE9E-48F4-BC61-848B93EEDFFB}"/>
    <cellStyle name="Standaard 4 4 3 5 4 3 3" xfId="29861" xr:uid="{4D557E60-8981-439E-8A03-874D209CA25F}"/>
    <cellStyle name="Standaard 4 4 3 5 4 4" xfId="12465" xr:uid="{7B8E6676-EB13-4B3E-92BD-E32A2FD71F06}"/>
    <cellStyle name="Standaard 4 4 3 5 4 4 2" xfId="32834" xr:uid="{0C6F9E04-FB0F-494E-8532-A7ABC497B7BA}"/>
    <cellStyle name="Standaard 4 4 3 5 4 5" xfId="22650" xr:uid="{1B2EC48B-B88A-4A64-A454-4EA9B977295E}"/>
    <cellStyle name="Standaard 4 4 3 5 5" xfId="3135" xr:uid="{7D6D2C21-138B-4F88-9BE9-FC696F805DD7}"/>
    <cellStyle name="Standaard 4 4 3 5 5 2" xfId="9489" xr:uid="{A63FF812-E600-4145-BF36-46D262A20704}"/>
    <cellStyle name="Standaard 4 4 3 5 5 2 2" xfId="19678" xr:uid="{EF7BD8DD-354C-4040-9CCC-658D6CDCA8A0}"/>
    <cellStyle name="Standaard 4 4 3 5 5 2 2 2" xfId="40047" xr:uid="{2BD7E82D-980C-49D4-AA49-7BDB535E20F9}"/>
    <cellStyle name="Standaard 4 4 3 5 5 2 3" xfId="29863" xr:uid="{32FA2DEC-BD19-4D57-B11B-3126E1BA68BC}"/>
    <cellStyle name="Standaard 4 4 3 5 5 3" xfId="13313" xr:uid="{DF3F74B6-09C8-48E2-AB82-BA684E218684}"/>
    <cellStyle name="Standaard 4 4 3 5 5 3 2" xfId="33682" xr:uid="{1AD971EE-F804-4826-ABE1-D5A54832E5EA}"/>
    <cellStyle name="Standaard 4 4 3 5 5 4" xfId="23498" xr:uid="{5AF66043-4168-4910-8EFE-B4348BBD478A}"/>
    <cellStyle name="Standaard 4 4 3 5 6" xfId="9478" xr:uid="{81C729CA-F41D-442D-AF2F-BB24A0008D60}"/>
    <cellStyle name="Standaard 4 4 3 5 6 2" xfId="19667" xr:uid="{F80D8A70-FBEE-4FF9-ACC9-85DFD9D69253}"/>
    <cellStyle name="Standaard 4 4 3 5 6 2 2" xfId="40036" xr:uid="{5AB5CE49-3937-470A-8152-CDC1E8A0E7D0}"/>
    <cellStyle name="Standaard 4 4 3 5 6 3" xfId="29852" xr:uid="{CA22F624-AB7E-4B73-9114-86EE265C2904}"/>
    <cellStyle name="Standaard 4 4 3 5 7" xfId="10770" xr:uid="{557A7923-643B-4802-A6F6-8A3430BA4A11}"/>
    <cellStyle name="Standaard 4 4 3 5 7 2" xfId="31139" xr:uid="{1D38B1C3-F661-4A25-A325-F9519174986B}"/>
    <cellStyle name="Standaard 4 4 3 5 8" xfId="20955" xr:uid="{3677D2F0-8543-4C0C-B439-68A68C280BED}"/>
    <cellStyle name="Standaard 4 4 3 6" xfId="655" xr:uid="{EF34F6C3-8825-4CA8-A503-DA5167790927}"/>
    <cellStyle name="Standaard 4 4 3 6 2" xfId="1505" xr:uid="{CCBB8BCF-AADF-4E39-9AC6-7C1E2A7A533E}"/>
    <cellStyle name="Standaard 4 4 3 6 2 2" xfId="4050" xr:uid="{DD972D34-3298-4D24-8A10-1BD2CFA0546C}"/>
    <cellStyle name="Standaard 4 4 3 6 2 2 2" xfId="9492" xr:uid="{5BD18CD8-8243-4187-9786-454BAEA9029C}"/>
    <cellStyle name="Standaard 4 4 3 6 2 2 2 2" xfId="19681" xr:uid="{F251AF8D-7419-4122-B12F-4A9697A73D4D}"/>
    <cellStyle name="Standaard 4 4 3 6 2 2 2 2 2" xfId="40050" xr:uid="{9AC0D109-B7C6-4FF5-9150-FF34EA017F3D}"/>
    <cellStyle name="Standaard 4 4 3 6 2 2 2 3" xfId="29866" xr:uid="{988DB600-B535-443A-AB57-A6189E007AFA}"/>
    <cellStyle name="Standaard 4 4 3 6 2 2 3" xfId="14228" xr:uid="{71056C72-5AA4-4F6F-9A6D-1271B18BD0CD}"/>
    <cellStyle name="Standaard 4 4 3 6 2 2 3 2" xfId="34597" xr:uid="{61D7ED4D-98FC-4C7F-99F1-9E065FD2B574}"/>
    <cellStyle name="Standaard 4 4 3 6 2 2 4" xfId="24413" xr:uid="{B2838784-993B-4FFD-B635-C1643CAEB6C0}"/>
    <cellStyle name="Standaard 4 4 3 6 2 3" xfId="9491" xr:uid="{94428087-0180-4990-8C5F-280BC88BB738}"/>
    <cellStyle name="Standaard 4 4 3 6 2 3 2" xfId="19680" xr:uid="{28B06508-E140-41D2-A25A-9E96D412EEB2}"/>
    <cellStyle name="Standaard 4 4 3 6 2 3 2 2" xfId="40049" xr:uid="{2D4119F9-560A-476F-845F-9A6D66A5483F}"/>
    <cellStyle name="Standaard 4 4 3 6 2 3 3" xfId="29865" xr:uid="{123C7532-520B-4FC1-9170-884BA8DECD33}"/>
    <cellStyle name="Standaard 4 4 3 6 2 4" xfId="11685" xr:uid="{989976AF-7C87-4687-BFA9-9A8D478ED11C}"/>
    <cellStyle name="Standaard 4 4 3 6 2 4 2" xfId="32054" xr:uid="{9AD65893-0916-4B1F-8666-5A20663B5709}"/>
    <cellStyle name="Standaard 4 4 3 6 2 5" xfId="21870" xr:uid="{6EA043E8-3E97-47E6-807A-18F860149FC9}"/>
    <cellStyle name="Standaard 4 4 3 6 3" xfId="2352" xr:uid="{CDE5C411-3A6F-41C4-9C35-DACD73572AAB}"/>
    <cellStyle name="Standaard 4 4 3 6 3 2" xfId="4897" xr:uid="{F2A4BDFC-3106-45E6-9AF1-D5AC517CB716}"/>
    <cellStyle name="Standaard 4 4 3 6 3 2 2" xfId="9494" xr:uid="{8A8E109C-AD98-485C-B452-2BA4F96841C5}"/>
    <cellStyle name="Standaard 4 4 3 6 3 2 2 2" xfId="19683" xr:uid="{8E662FFE-7B26-4A96-BECA-C8CF620EA0C5}"/>
    <cellStyle name="Standaard 4 4 3 6 3 2 2 2 2" xfId="40052" xr:uid="{5989F383-32B3-473B-B511-957E05AD26BD}"/>
    <cellStyle name="Standaard 4 4 3 6 3 2 2 3" xfId="29868" xr:uid="{BA1FD993-54E8-47AC-9D9D-7445D6FFE1C7}"/>
    <cellStyle name="Standaard 4 4 3 6 3 2 3" xfId="15075" xr:uid="{0736449E-4CEA-4CA3-ACF5-322A0534E0C8}"/>
    <cellStyle name="Standaard 4 4 3 6 3 2 3 2" xfId="35444" xr:uid="{8D49CC15-1535-41C7-8DFD-125C824F103A}"/>
    <cellStyle name="Standaard 4 4 3 6 3 2 4" xfId="25260" xr:uid="{C1BC793C-DF95-4AF0-9DB0-BCE2844C3661}"/>
    <cellStyle name="Standaard 4 4 3 6 3 3" xfId="9493" xr:uid="{9B6D7069-31A4-450E-B740-97C5E2D759C6}"/>
    <cellStyle name="Standaard 4 4 3 6 3 3 2" xfId="19682" xr:uid="{9D211BEC-167B-49EE-8630-BB3B7C2B3B51}"/>
    <cellStyle name="Standaard 4 4 3 6 3 3 2 2" xfId="40051" xr:uid="{0C11A87D-1A5F-4E54-82B8-BC2CB1797646}"/>
    <cellStyle name="Standaard 4 4 3 6 3 3 3" xfId="29867" xr:uid="{68336B35-9426-4685-A52F-804F2782741E}"/>
    <cellStyle name="Standaard 4 4 3 6 3 4" xfId="12532" xr:uid="{6B268BEC-4FD1-44E0-A7FA-81C70DC5E3B8}"/>
    <cellStyle name="Standaard 4 4 3 6 3 4 2" xfId="32901" xr:uid="{E373B827-7DF8-484E-B1F3-326E6FDB77CC}"/>
    <cellStyle name="Standaard 4 4 3 6 3 5" xfId="22717" xr:uid="{746CB3A3-01F2-4029-A782-8799CC0F8E8B}"/>
    <cellStyle name="Standaard 4 4 3 6 4" xfId="3202" xr:uid="{801F9AD9-5329-476A-A396-A3A2A371B07F}"/>
    <cellStyle name="Standaard 4 4 3 6 4 2" xfId="9495" xr:uid="{C9090ECE-30C3-4882-A09E-1BF7717E410D}"/>
    <cellStyle name="Standaard 4 4 3 6 4 2 2" xfId="19684" xr:uid="{2A137AAB-DBDB-4E3A-848E-EBF05E3F5C1F}"/>
    <cellStyle name="Standaard 4 4 3 6 4 2 2 2" xfId="40053" xr:uid="{E868F7C8-540E-457D-865E-47DCC9211966}"/>
    <cellStyle name="Standaard 4 4 3 6 4 2 3" xfId="29869" xr:uid="{F7AC231E-71EB-4141-96BC-FB4BEE46D61C}"/>
    <cellStyle name="Standaard 4 4 3 6 4 3" xfId="13380" xr:uid="{06D1DF47-245C-49C9-8A47-DE5168778C9C}"/>
    <cellStyle name="Standaard 4 4 3 6 4 3 2" xfId="33749" xr:uid="{18CF1BB1-8380-419A-98E2-A51D0532DBDF}"/>
    <cellStyle name="Standaard 4 4 3 6 4 4" xfId="23565" xr:uid="{D266EA84-4539-4161-AC27-02931E851D34}"/>
    <cellStyle name="Standaard 4 4 3 6 5" xfId="9490" xr:uid="{C2F9BC9A-A573-4BAA-9441-FB307E6012C1}"/>
    <cellStyle name="Standaard 4 4 3 6 5 2" xfId="19679" xr:uid="{48BCAC57-99B8-42C4-ACE4-7E3BACBB44FF}"/>
    <cellStyle name="Standaard 4 4 3 6 5 2 2" xfId="40048" xr:uid="{5FCA50D5-8C2A-4A24-81F2-AE499025F760}"/>
    <cellStyle name="Standaard 4 4 3 6 5 3" xfId="29864" xr:uid="{4CE29902-BBDE-49B2-9500-1186C0F22CEF}"/>
    <cellStyle name="Standaard 4 4 3 6 6" xfId="10837" xr:uid="{6DAA7107-A0D1-4EC0-9DDA-27E093804652}"/>
    <cellStyle name="Standaard 4 4 3 6 6 2" xfId="31206" xr:uid="{AE393F3D-DB20-4E9A-A8C7-6230ADED293D}"/>
    <cellStyle name="Standaard 4 4 3 6 7" xfId="21022" xr:uid="{36C991FA-A26E-4828-98DD-C7C7FD0BD5CA}"/>
    <cellStyle name="Standaard 4 4 3 7" xfId="1081" xr:uid="{36D5CEA9-F02B-4E89-A0EB-DF1FFEB57766}"/>
    <cellStyle name="Standaard 4 4 3 7 2" xfId="3626" xr:uid="{5273E936-2119-4937-BBB1-E48086D44F97}"/>
    <cellStyle name="Standaard 4 4 3 7 2 2" xfId="9497" xr:uid="{560489C4-2AED-42A6-ABE1-F7D2265C4C24}"/>
    <cellStyle name="Standaard 4 4 3 7 2 2 2" xfId="19686" xr:uid="{24E6CA2C-502F-47C7-A12C-4156B471A42F}"/>
    <cellStyle name="Standaard 4 4 3 7 2 2 2 2" xfId="40055" xr:uid="{C4FF4138-A531-4424-8AD9-A4A2C1992974}"/>
    <cellStyle name="Standaard 4 4 3 7 2 2 3" xfId="29871" xr:uid="{5F2CD0A3-8F61-4382-A03D-3AAB613EA5CE}"/>
    <cellStyle name="Standaard 4 4 3 7 2 3" xfId="13804" xr:uid="{C2B9BF76-78DE-40D4-A165-17AD7C69BAD4}"/>
    <cellStyle name="Standaard 4 4 3 7 2 3 2" xfId="34173" xr:uid="{314C5D23-D322-4390-91EF-4232B333A0D4}"/>
    <cellStyle name="Standaard 4 4 3 7 2 4" xfId="23989" xr:uid="{97562DF1-5A8F-4532-A0A4-AFBFEA55C398}"/>
    <cellStyle name="Standaard 4 4 3 7 3" xfId="9496" xr:uid="{7D77C6CF-AC7B-4A3D-9F81-073970E822C4}"/>
    <cellStyle name="Standaard 4 4 3 7 3 2" xfId="19685" xr:uid="{0C30B9DF-926B-4556-A593-9ACF995CBE29}"/>
    <cellStyle name="Standaard 4 4 3 7 3 2 2" xfId="40054" xr:uid="{C726A906-61EC-4655-875C-D70A1D5734C8}"/>
    <cellStyle name="Standaard 4 4 3 7 3 3" xfId="29870" xr:uid="{B0147E05-AA93-4008-A63B-069907791C34}"/>
    <cellStyle name="Standaard 4 4 3 7 4" xfId="11261" xr:uid="{B15A00A3-019C-4A7F-BBDB-3515F929AE14}"/>
    <cellStyle name="Standaard 4 4 3 7 4 2" xfId="31630" xr:uid="{EF87BCB8-234A-420B-BA1E-82007A60F620}"/>
    <cellStyle name="Standaard 4 4 3 7 5" xfId="21446" xr:uid="{24F49F99-7E7B-41B7-9E59-25FE576E73BB}"/>
    <cellStyle name="Standaard 4 4 3 8" xfId="1928" xr:uid="{F43B535D-C053-491E-BCEB-8A116FAAAFD0}"/>
    <cellStyle name="Standaard 4 4 3 8 2" xfId="4473" xr:uid="{59B4588B-BFE4-4C06-8E15-608F8390C473}"/>
    <cellStyle name="Standaard 4 4 3 8 2 2" xfId="9499" xr:uid="{E1979F55-323E-4AD7-B183-7B92039A8507}"/>
    <cellStyle name="Standaard 4 4 3 8 2 2 2" xfId="19688" xr:uid="{BC59924A-062F-4885-9997-97DBEA940542}"/>
    <cellStyle name="Standaard 4 4 3 8 2 2 2 2" xfId="40057" xr:uid="{31239485-9AFC-4190-97D2-60DBF6A3A2D2}"/>
    <cellStyle name="Standaard 4 4 3 8 2 2 3" xfId="29873" xr:uid="{343D60F6-E8AF-440E-883D-0FCECBA7F713}"/>
    <cellStyle name="Standaard 4 4 3 8 2 3" xfId="14651" xr:uid="{5BB9697A-0C44-430E-8197-3A372CD6D2CA}"/>
    <cellStyle name="Standaard 4 4 3 8 2 3 2" xfId="35020" xr:uid="{D4879215-457A-45FD-85F7-A7FA2EDBAAC2}"/>
    <cellStyle name="Standaard 4 4 3 8 2 4" xfId="24836" xr:uid="{77D394EB-133F-4CD1-99D9-B0D271C7C2E7}"/>
    <cellStyle name="Standaard 4 4 3 8 3" xfId="9498" xr:uid="{4C4D5428-E1CD-4516-BB30-288149EAEB43}"/>
    <cellStyle name="Standaard 4 4 3 8 3 2" xfId="19687" xr:uid="{DBF56A67-5861-42D7-BAFE-8183A0CF5525}"/>
    <cellStyle name="Standaard 4 4 3 8 3 2 2" xfId="40056" xr:uid="{6F84E16E-39BE-4BE5-9B0B-D60579AEDAA8}"/>
    <cellStyle name="Standaard 4 4 3 8 3 3" xfId="29872" xr:uid="{6342C393-FD88-44B5-B5D1-DE5AE5F7BE53}"/>
    <cellStyle name="Standaard 4 4 3 8 4" xfId="12108" xr:uid="{AE9389EA-756B-4550-8FA4-3622DB72FC1E}"/>
    <cellStyle name="Standaard 4 4 3 8 4 2" xfId="32477" xr:uid="{60504BDD-5B97-487E-8AE9-9FEE70681CE1}"/>
    <cellStyle name="Standaard 4 4 3 8 5" xfId="22293" xr:uid="{40228370-6117-4DA6-B9D7-3FC485961E5D}"/>
    <cellStyle name="Standaard 4 4 3 9" xfId="2778" xr:uid="{109A1219-DAE0-44AB-822F-B07FE4395419}"/>
    <cellStyle name="Standaard 4 4 3 9 2" xfId="9500" xr:uid="{0F8B266E-BAF1-4C44-86DF-86CC7EA582BB}"/>
    <cellStyle name="Standaard 4 4 3 9 2 2" xfId="19689" xr:uid="{7DE2EAEE-F998-4DE5-AA4D-F796E98B0170}"/>
    <cellStyle name="Standaard 4 4 3 9 2 2 2" xfId="40058" xr:uid="{6D44845F-AB4A-4208-B08D-890CB43E7CFC}"/>
    <cellStyle name="Standaard 4 4 3 9 2 3" xfId="29874" xr:uid="{80B6F254-7F4E-48FE-B945-9F6E14E974B2}"/>
    <cellStyle name="Standaard 4 4 3 9 3" xfId="12956" xr:uid="{FAA5811C-8CAD-4F0C-865D-B213C35376BA}"/>
    <cellStyle name="Standaard 4 4 3 9 3 2" xfId="33325" xr:uid="{093D8865-BD54-4C7B-9D74-D62739112F3E}"/>
    <cellStyle name="Standaard 4 4 3 9 4" xfId="23141" xr:uid="{7878609D-E0BC-4B06-B71F-A0CB746541C6}"/>
    <cellStyle name="Standaard 4 4 4" xfId="128" xr:uid="{D13E20E4-522D-4D19-8242-5A62DA3C628D}"/>
    <cellStyle name="Standaard 4 4 4 10" xfId="20631" xr:uid="{9A658D7C-8C40-4229-838A-AB47326CF375}"/>
    <cellStyle name="Standaard 4 4 4 2" xfId="264" xr:uid="{37759362-14B7-4901-A01A-4D5ACD2C9E97}"/>
    <cellStyle name="Standaard 4 4 4 2 2" xfId="822" xr:uid="{9E71334D-BD30-44EA-B39F-0DB7723BE5ED}"/>
    <cellStyle name="Standaard 4 4 4 2 2 2" xfId="1672" xr:uid="{966D834C-CDA4-4415-9350-5CF5BD10E8A5}"/>
    <cellStyle name="Standaard 4 4 4 2 2 2 2" xfId="4217" xr:uid="{5ADCA92D-F0C2-4370-8BBD-1A37CBCF5EF5}"/>
    <cellStyle name="Standaard 4 4 4 2 2 2 2 2" xfId="9505" xr:uid="{1577133B-D559-4637-8E1B-519C3ACBE427}"/>
    <cellStyle name="Standaard 4 4 4 2 2 2 2 2 2" xfId="19694" xr:uid="{D109F260-2D89-4157-9174-D7233AB031EE}"/>
    <cellStyle name="Standaard 4 4 4 2 2 2 2 2 2 2" xfId="40063" xr:uid="{26D4D8F8-2696-4AE6-80D4-8748AB6DE166}"/>
    <cellStyle name="Standaard 4 4 4 2 2 2 2 2 3" xfId="29879" xr:uid="{DFBEE6F8-0E22-41EA-A214-B7817609A4ED}"/>
    <cellStyle name="Standaard 4 4 4 2 2 2 2 3" xfId="14395" xr:uid="{F760C4D9-B00F-48F2-A9DC-3138FA7462A6}"/>
    <cellStyle name="Standaard 4 4 4 2 2 2 2 3 2" xfId="34764" xr:uid="{328BC5E1-9D77-4F7A-91C5-A769084CF8ED}"/>
    <cellStyle name="Standaard 4 4 4 2 2 2 2 4" xfId="24580" xr:uid="{9AB4815E-F85E-4D37-ACD7-2A8F9698AC3D}"/>
    <cellStyle name="Standaard 4 4 4 2 2 2 3" xfId="9504" xr:uid="{6864E6D3-B226-46CA-9E76-B093BEAFEBF9}"/>
    <cellStyle name="Standaard 4 4 4 2 2 2 3 2" xfId="19693" xr:uid="{A3790795-FF41-4E76-9FC5-EC2851A750C8}"/>
    <cellStyle name="Standaard 4 4 4 2 2 2 3 2 2" xfId="40062" xr:uid="{E045E72C-C95D-4FEE-9585-D3B3C88F5C5E}"/>
    <cellStyle name="Standaard 4 4 4 2 2 2 3 3" xfId="29878" xr:uid="{50AE45D4-CC3F-4C1D-9678-D1FA170026B4}"/>
    <cellStyle name="Standaard 4 4 4 2 2 2 4" xfId="11852" xr:uid="{DDEA580E-926D-4EE1-9226-6080D97C6E30}"/>
    <cellStyle name="Standaard 4 4 4 2 2 2 4 2" xfId="32221" xr:uid="{C1A8D2E4-F85F-4D92-9469-BEA1DDC67AAA}"/>
    <cellStyle name="Standaard 4 4 4 2 2 2 5" xfId="22037" xr:uid="{3F32E7A7-FB86-4FDD-8C69-778BB945AE96}"/>
    <cellStyle name="Standaard 4 4 4 2 2 3" xfId="2519" xr:uid="{1C8F3DEE-B59E-4FFC-9BC0-4406242997AD}"/>
    <cellStyle name="Standaard 4 4 4 2 2 3 2" xfId="5064" xr:uid="{60E6CE2D-0A07-4455-9B5C-9541C5BFD862}"/>
    <cellStyle name="Standaard 4 4 4 2 2 3 2 2" xfId="9507" xr:uid="{A3432A7C-B90A-4543-A68D-B87AE6650BB4}"/>
    <cellStyle name="Standaard 4 4 4 2 2 3 2 2 2" xfId="19696" xr:uid="{8F3258FA-C73A-4D6D-974F-387163EEC19B}"/>
    <cellStyle name="Standaard 4 4 4 2 2 3 2 2 2 2" xfId="40065" xr:uid="{D009A949-42B2-484A-8785-70C922198E2F}"/>
    <cellStyle name="Standaard 4 4 4 2 2 3 2 2 3" xfId="29881" xr:uid="{8C275C7B-2A87-49BE-81A5-64DEC164EAD2}"/>
    <cellStyle name="Standaard 4 4 4 2 2 3 2 3" xfId="15242" xr:uid="{19DF80EA-104B-4F99-833B-D82C6CD125A1}"/>
    <cellStyle name="Standaard 4 4 4 2 2 3 2 3 2" xfId="35611" xr:uid="{1DDA36BA-D737-4202-A26C-AF7ED75AA2B3}"/>
    <cellStyle name="Standaard 4 4 4 2 2 3 2 4" xfId="25427" xr:uid="{33F661CA-627E-49CE-9B18-283DBCCFCCDB}"/>
    <cellStyle name="Standaard 4 4 4 2 2 3 3" xfId="9506" xr:uid="{672E1E81-2670-4892-9D04-0621DFBDC112}"/>
    <cellStyle name="Standaard 4 4 4 2 2 3 3 2" xfId="19695" xr:uid="{D212E585-CC4E-454B-9A58-BBFA5FE9B08E}"/>
    <cellStyle name="Standaard 4 4 4 2 2 3 3 2 2" xfId="40064" xr:uid="{48FE3CFE-7860-4D7A-85C5-F8CBCEA2B527}"/>
    <cellStyle name="Standaard 4 4 4 2 2 3 3 3" xfId="29880" xr:uid="{ACFF44C0-AF8D-435C-87D4-8E6EF2433BEA}"/>
    <cellStyle name="Standaard 4 4 4 2 2 3 4" xfId="12699" xr:uid="{0E8CF0E8-8313-430F-8525-166A0DCE6D4E}"/>
    <cellStyle name="Standaard 4 4 4 2 2 3 4 2" xfId="33068" xr:uid="{2CD3FD61-B89D-4D64-9D57-88051BA43C20}"/>
    <cellStyle name="Standaard 4 4 4 2 2 3 5" xfId="22884" xr:uid="{DFE620D9-2946-4A23-BA0E-E0AA426A90A3}"/>
    <cellStyle name="Standaard 4 4 4 2 2 4" xfId="3369" xr:uid="{A3EDB36F-4383-4FB6-9809-3D9E62A93A8E}"/>
    <cellStyle name="Standaard 4 4 4 2 2 4 2" xfId="9508" xr:uid="{26F75062-EF3E-487E-9698-A10C709A5805}"/>
    <cellStyle name="Standaard 4 4 4 2 2 4 2 2" xfId="19697" xr:uid="{1AD482AF-FA99-4A14-860F-ED3FEBEFED68}"/>
    <cellStyle name="Standaard 4 4 4 2 2 4 2 2 2" xfId="40066" xr:uid="{20E2A623-37B0-491D-BD56-388A9AAA0CF6}"/>
    <cellStyle name="Standaard 4 4 4 2 2 4 2 3" xfId="29882" xr:uid="{2F5037B1-D7C3-4ACE-B723-084A71F42FE8}"/>
    <cellStyle name="Standaard 4 4 4 2 2 4 3" xfId="13547" xr:uid="{0878CF7C-4FA5-4A22-B74C-9D56740D2CFF}"/>
    <cellStyle name="Standaard 4 4 4 2 2 4 3 2" xfId="33916" xr:uid="{071DB0C0-ED10-41F0-8E48-1474F84337D2}"/>
    <cellStyle name="Standaard 4 4 4 2 2 4 4" xfId="23732" xr:uid="{58BE6BE5-CDFE-4F61-9BA6-5732ABAD6E4A}"/>
    <cellStyle name="Standaard 4 4 4 2 2 5" xfId="9503" xr:uid="{F3959070-EAA1-4950-B8FC-61FAA1B33845}"/>
    <cellStyle name="Standaard 4 4 4 2 2 5 2" xfId="19692" xr:uid="{50F6B1E1-0E6F-4B7F-9E14-29A757F29B2E}"/>
    <cellStyle name="Standaard 4 4 4 2 2 5 2 2" xfId="40061" xr:uid="{ED93AF8B-5D76-410A-86B2-F91E49A379D5}"/>
    <cellStyle name="Standaard 4 4 4 2 2 5 3" xfId="29877" xr:uid="{9EED46E8-D8DF-48DE-8187-9B788B684B22}"/>
    <cellStyle name="Standaard 4 4 4 2 2 6" xfId="11004" xr:uid="{D764A3BF-875F-41FB-AA06-7245089D9410}"/>
    <cellStyle name="Standaard 4 4 4 2 2 6 2" xfId="31373" xr:uid="{87EE0FEF-B5D0-4D69-8258-E98D9A289E47}"/>
    <cellStyle name="Standaard 4 4 4 2 2 7" xfId="21189" xr:uid="{01DD713A-48BB-44B8-9A51-2B6AE0D448D8}"/>
    <cellStyle name="Standaard 4 4 4 2 3" xfId="1248" xr:uid="{A6CEC621-CB4E-419A-A23C-FEEAF3196A90}"/>
    <cellStyle name="Standaard 4 4 4 2 3 2" xfId="3793" xr:uid="{182D494F-0D6B-4553-88D4-00EB5D251334}"/>
    <cellStyle name="Standaard 4 4 4 2 3 2 2" xfId="9510" xr:uid="{7AA3F016-009D-4E0D-A39B-5133998AE06D}"/>
    <cellStyle name="Standaard 4 4 4 2 3 2 2 2" xfId="19699" xr:uid="{16908469-2395-4D72-BEA1-6CBC178013CB}"/>
    <cellStyle name="Standaard 4 4 4 2 3 2 2 2 2" xfId="40068" xr:uid="{02E331A9-B96A-4542-816E-72424ECBBD46}"/>
    <cellStyle name="Standaard 4 4 4 2 3 2 2 3" xfId="29884" xr:uid="{4AB989FA-D0A6-44DC-AA05-B044B400A93B}"/>
    <cellStyle name="Standaard 4 4 4 2 3 2 3" xfId="13971" xr:uid="{7D60F875-3B65-4744-8BF3-6B746FABC940}"/>
    <cellStyle name="Standaard 4 4 4 2 3 2 3 2" xfId="34340" xr:uid="{D3A6FC34-D8AC-4112-8A76-8F86CABD7018}"/>
    <cellStyle name="Standaard 4 4 4 2 3 2 4" xfId="24156" xr:uid="{2A2F82D1-EAA6-43A2-9378-80693780013E}"/>
    <cellStyle name="Standaard 4 4 4 2 3 3" xfId="9509" xr:uid="{66065F37-FBFF-4A5C-B397-D9B7C90C6B5D}"/>
    <cellStyle name="Standaard 4 4 4 2 3 3 2" xfId="19698" xr:uid="{E20F75DE-F567-4C59-AA99-7FF4967A66BF}"/>
    <cellStyle name="Standaard 4 4 4 2 3 3 2 2" xfId="40067" xr:uid="{6851D6D1-2503-4982-97F2-78FD6BDB2ED6}"/>
    <cellStyle name="Standaard 4 4 4 2 3 3 3" xfId="29883" xr:uid="{78EA8889-EABD-4ACD-9096-BA13A176DA3F}"/>
    <cellStyle name="Standaard 4 4 4 2 3 4" xfId="11428" xr:uid="{0D0B39D5-D142-477C-AD3D-45A68FBA04C2}"/>
    <cellStyle name="Standaard 4 4 4 2 3 4 2" xfId="31797" xr:uid="{8D458FBB-4729-47D7-8007-85F4E6D97E86}"/>
    <cellStyle name="Standaard 4 4 4 2 3 5" xfId="21613" xr:uid="{E117410C-FA8D-4F7E-A395-F2913E8E3C59}"/>
    <cellStyle name="Standaard 4 4 4 2 4" xfId="2095" xr:uid="{98B3455E-7380-4AA3-82C6-CBEB1763BBAA}"/>
    <cellStyle name="Standaard 4 4 4 2 4 2" xfId="4640" xr:uid="{7F9D86F2-2E86-4BD7-A49B-9F1D5BB74F0C}"/>
    <cellStyle name="Standaard 4 4 4 2 4 2 2" xfId="9512" xr:uid="{D335DF72-EEBF-43E7-B555-BAE01E165A1D}"/>
    <cellStyle name="Standaard 4 4 4 2 4 2 2 2" xfId="19701" xr:uid="{1C2F35A0-3050-4444-B291-861FBEAAE122}"/>
    <cellStyle name="Standaard 4 4 4 2 4 2 2 2 2" xfId="40070" xr:uid="{9BC46B15-4D93-409D-B81A-1D4C8FCCD637}"/>
    <cellStyle name="Standaard 4 4 4 2 4 2 2 3" xfId="29886" xr:uid="{3A7BD5B3-552F-4D03-885B-D2102EF0A1A2}"/>
    <cellStyle name="Standaard 4 4 4 2 4 2 3" xfId="14818" xr:uid="{957A158D-38FE-435E-8D55-1B64CC34541C}"/>
    <cellStyle name="Standaard 4 4 4 2 4 2 3 2" xfId="35187" xr:uid="{363A7220-A2E6-4E5A-9A2F-2509966E3D45}"/>
    <cellStyle name="Standaard 4 4 4 2 4 2 4" xfId="25003" xr:uid="{9651C8A2-A24A-47CA-93ED-5807146AE64C}"/>
    <cellStyle name="Standaard 4 4 4 2 4 3" xfId="9511" xr:uid="{412DC812-6AFB-4926-8203-575FCBD78D1C}"/>
    <cellStyle name="Standaard 4 4 4 2 4 3 2" xfId="19700" xr:uid="{A9B4D513-ADED-4330-9BF1-47CEA4AF575D}"/>
    <cellStyle name="Standaard 4 4 4 2 4 3 2 2" xfId="40069" xr:uid="{EAB767DB-30C8-41D8-A7DC-1C775FC7FF5E}"/>
    <cellStyle name="Standaard 4 4 4 2 4 3 3" xfId="29885" xr:uid="{9490EAEC-F489-4701-9B27-C33B0681C87C}"/>
    <cellStyle name="Standaard 4 4 4 2 4 4" xfId="12275" xr:uid="{B18305D8-CDEB-4259-82EF-2167E5EF0DCA}"/>
    <cellStyle name="Standaard 4 4 4 2 4 4 2" xfId="32644" xr:uid="{3F65097C-0FC4-4E12-A78B-F72432ECE942}"/>
    <cellStyle name="Standaard 4 4 4 2 4 5" xfId="22460" xr:uid="{8DC0C1CD-4C44-4ED2-9931-75DC917DB934}"/>
    <cellStyle name="Standaard 4 4 4 2 5" xfId="2945" xr:uid="{3438826B-BC7C-476B-966C-67537E81140C}"/>
    <cellStyle name="Standaard 4 4 4 2 5 2" xfId="9513" xr:uid="{3E7C9190-3704-44D8-A8D5-4A4DC5F8B2E5}"/>
    <cellStyle name="Standaard 4 4 4 2 5 2 2" xfId="19702" xr:uid="{EE195B1F-BF43-45C8-AF01-42F067081A39}"/>
    <cellStyle name="Standaard 4 4 4 2 5 2 2 2" xfId="40071" xr:uid="{EC05FA40-D523-4F4F-A91B-860BCDEA0647}"/>
    <cellStyle name="Standaard 4 4 4 2 5 2 3" xfId="29887" xr:uid="{2A41EAB9-5C9C-4CC9-9F40-A13A1E1A4768}"/>
    <cellStyle name="Standaard 4 4 4 2 5 3" xfId="13123" xr:uid="{FA4AADC9-7511-4F23-8163-A51324BBB222}"/>
    <cellStyle name="Standaard 4 4 4 2 5 3 2" xfId="33492" xr:uid="{910758DB-5D5F-409C-AABE-8D3867746929}"/>
    <cellStyle name="Standaard 4 4 4 2 5 4" xfId="23308" xr:uid="{F89E095B-4A12-4E8E-9894-09102CA68A67}"/>
    <cellStyle name="Standaard 4 4 4 2 6" xfId="9502" xr:uid="{E12989EA-451D-42F2-AB22-B9FD946B6FFD}"/>
    <cellStyle name="Standaard 4 4 4 2 6 2" xfId="19691" xr:uid="{39CCD6A6-44A7-4E32-8698-CC6616C51F16}"/>
    <cellStyle name="Standaard 4 4 4 2 6 2 2" xfId="40060" xr:uid="{DDC2CD05-6286-4579-8E15-4F2728AE051A}"/>
    <cellStyle name="Standaard 4 4 4 2 6 3" xfId="29876" xr:uid="{0FDEA249-D4C9-4874-8B5D-CEF417EF88C2}"/>
    <cellStyle name="Standaard 4 4 4 2 7" xfId="10580" xr:uid="{731AB136-760E-4D21-8607-7DD86C8FC68F}"/>
    <cellStyle name="Standaard 4 4 4 2 7 2" xfId="30949" xr:uid="{B9076631-F4E5-4440-818C-896EC5004E53}"/>
    <cellStyle name="Standaard 4 4 4 2 8" xfId="20765" xr:uid="{F0A90FDA-2B05-4E7B-A748-D902A9DCA7F3}"/>
    <cellStyle name="Standaard 4 4 4 3" xfId="494" xr:uid="{B0E6DC6E-87A6-4D25-AE43-F9690A4A6A26}"/>
    <cellStyle name="Standaard 4 4 4 3 2" xfId="951" xr:uid="{944B049E-2CA3-45DC-BC80-94D0888BBA06}"/>
    <cellStyle name="Standaard 4 4 4 3 2 2" xfId="1801" xr:uid="{1A0F5A3B-E692-4C91-A589-818712A4FD57}"/>
    <cellStyle name="Standaard 4 4 4 3 2 2 2" xfId="4346" xr:uid="{AC1C07C7-68C0-4330-91CF-E47F5B6F3886}"/>
    <cellStyle name="Standaard 4 4 4 3 2 2 2 2" xfId="9517" xr:uid="{615EC493-0809-494C-9230-8573BE05C39C}"/>
    <cellStyle name="Standaard 4 4 4 3 2 2 2 2 2" xfId="19706" xr:uid="{4346F66B-B3DB-4E7A-B138-2BF94276A80F}"/>
    <cellStyle name="Standaard 4 4 4 3 2 2 2 2 2 2" xfId="40075" xr:uid="{8A32C244-13C7-44C3-A043-111F234B8D38}"/>
    <cellStyle name="Standaard 4 4 4 3 2 2 2 2 3" xfId="29891" xr:uid="{3A934499-1AA5-42A4-B863-44295027CC54}"/>
    <cellStyle name="Standaard 4 4 4 3 2 2 2 3" xfId="14524" xr:uid="{42188928-AA26-48C0-9F0C-887F7110DC0A}"/>
    <cellStyle name="Standaard 4 4 4 3 2 2 2 3 2" xfId="34893" xr:uid="{F4C48603-587B-447F-996F-BDF0EADBD083}"/>
    <cellStyle name="Standaard 4 4 4 3 2 2 2 4" xfId="24709" xr:uid="{9A3CCDED-45DF-4865-BF21-E81DF5CD5F43}"/>
    <cellStyle name="Standaard 4 4 4 3 2 2 3" xfId="9516" xr:uid="{1DC9894C-EB0B-4465-8A9E-47D0C38442A0}"/>
    <cellStyle name="Standaard 4 4 4 3 2 2 3 2" xfId="19705" xr:uid="{A2A7A049-DFBF-4BF9-BD5B-1DD2E56349D4}"/>
    <cellStyle name="Standaard 4 4 4 3 2 2 3 2 2" xfId="40074" xr:uid="{D0C14F88-FC7B-48EF-8E67-52F6C111DDC8}"/>
    <cellStyle name="Standaard 4 4 4 3 2 2 3 3" xfId="29890" xr:uid="{62294794-C35B-4AF1-83E2-BB96E2FC742D}"/>
    <cellStyle name="Standaard 4 4 4 3 2 2 4" xfId="11981" xr:uid="{6F23095E-7851-4DFE-8DF7-C3D457532D10}"/>
    <cellStyle name="Standaard 4 4 4 3 2 2 4 2" xfId="32350" xr:uid="{A9BB1516-00AA-4C17-8CF3-058AD47E8140}"/>
    <cellStyle name="Standaard 4 4 4 3 2 2 5" xfId="22166" xr:uid="{BC2C3401-5450-4780-B9F5-3611B7E2DF93}"/>
    <cellStyle name="Standaard 4 4 4 3 2 3" xfId="2648" xr:uid="{6919F68A-9496-4DFD-927B-129E57ECFDDC}"/>
    <cellStyle name="Standaard 4 4 4 3 2 3 2" xfId="5193" xr:uid="{66F58AB3-7AFB-4EE2-B6CA-624D65065F8A}"/>
    <cellStyle name="Standaard 4 4 4 3 2 3 2 2" xfId="9519" xr:uid="{8DAEDA71-1B8E-4BB6-871E-5412E0E3C7C0}"/>
    <cellStyle name="Standaard 4 4 4 3 2 3 2 2 2" xfId="19708" xr:uid="{4CEECB43-11D9-4315-8A17-7567A4603852}"/>
    <cellStyle name="Standaard 4 4 4 3 2 3 2 2 2 2" xfId="40077" xr:uid="{5BB82945-0F27-42EE-89B0-8EA073A5CEAB}"/>
    <cellStyle name="Standaard 4 4 4 3 2 3 2 2 3" xfId="29893" xr:uid="{E1C4BC85-5EE6-4176-894D-DD32893580E0}"/>
    <cellStyle name="Standaard 4 4 4 3 2 3 2 3" xfId="15371" xr:uid="{1898F865-CB2F-4805-BD54-F90AEE0BCFC7}"/>
    <cellStyle name="Standaard 4 4 4 3 2 3 2 3 2" xfId="35740" xr:uid="{40594D52-A43F-4A64-B04A-9A5D39F82D59}"/>
    <cellStyle name="Standaard 4 4 4 3 2 3 2 4" xfId="25556" xr:uid="{1B908208-4495-4263-B7AB-F5E45EC0A125}"/>
    <cellStyle name="Standaard 4 4 4 3 2 3 3" xfId="9518" xr:uid="{2F739B7C-DFD6-46EA-9503-5C239A9A2AA2}"/>
    <cellStyle name="Standaard 4 4 4 3 2 3 3 2" xfId="19707" xr:uid="{3815A096-67A3-4B41-8D07-56D54A0E0472}"/>
    <cellStyle name="Standaard 4 4 4 3 2 3 3 2 2" xfId="40076" xr:uid="{74029C1E-BCAE-4717-99E1-F1E69FE0FDA5}"/>
    <cellStyle name="Standaard 4 4 4 3 2 3 3 3" xfId="29892" xr:uid="{4E3F6D68-D578-4049-AF03-FC1AF25A6F86}"/>
    <cellStyle name="Standaard 4 4 4 3 2 3 4" xfId="12828" xr:uid="{10FA330C-ECFC-4541-8A19-CF20673EBF9E}"/>
    <cellStyle name="Standaard 4 4 4 3 2 3 4 2" xfId="33197" xr:uid="{D6C10416-2EA4-49E1-AFCA-F7E8E1C7E9BD}"/>
    <cellStyle name="Standaard 4 4 4 3 2 3 5" xfId="23013" xr:uid="{88AFB3A7-BA98-4CF7-A4CD-86608164980E}"/>
    <cellStyle name="Standaard 4 4 4 3 2 4" xfId="3498" xr:uid="{4BDF305A-F594-4565-8E74-7D42E52325A2}"/>
    <cellStyle name="Standaard 4 4 4 3 2 4 2" xfId="9520" xr:uid="{29E66E60-91BE-4BB0-A5CF-96E9544E604C}"/>
    <cellStyle name="Standaard 4 4 4 3 2 4 2 2" xfId="19709" xr:uid="{7D695EB1-66B2-48D3-A6EB-EA7F8D4C0544}"/>
    <cellStyle name="Standaard 4 4 4 3 2 4 2 2 2" xfId="40078" xr:uid="{367EA08F-6AF8-4ED3-A9A3-3FDFBEC90624}"/>
    <cellStyle name="Standaard 4 4 4 3 2 4 2 3" xfId="29894" xr:uid="{BBDF79FE-44F2-4BDF-9126-A0F1C2A34712}"/>
    <cellStyle name="Standaard 4 4 4 3 2 4 3" xfId="13676" xr:uid="{AF77E544-8203-4138-842C-7C921B360822}"/>
    <cellStyle name="Standaard 4 4 4 3 2 4 3 2" xfId="34045" xr:uid="{36F84C90-617A-4A73-A616-D736A6101AAE}"/>
    <cellStyle name="Standaard 4 4 4 3 2 4 4" xfId="23861" xr:uid="{3985BB2C-3CAC-4DD3-B082-8D30DC717AE5}"/>
    <cellStyle name="Standaard 4 4 4 3 2 5" xfId="9515" xr:uid="{03BC1817-C4D1-4E80-9F56-E75E4D8671C1}"/>
    <cellStyle name="Standaard 4 4 4 3 2 5 2" xfId="19704" xr:uid="{54BE7A94-E256-4A5C-9A63-4B8BD5FBF617}"/>
    <cellStyle name="Standaard 4 4 4 3 2 5 2 2" xfId="40073" xr:uid="{092E2655-FE35-4A41-B8EA-55EEEBAF43F7}"/>
    <cellStyle name="Standaard 4 4 4 3 2 5 3" xfId="29889" xr:uid="{7F6D2177-0AE2-4F26-957F-99527C319E5E}"/>
    <cellStyle name="Standaard 4 4 4 3 2 6" xfId="11133" xr:uid="{F6CDC4B4-A627-4B82-BF22-FD0F37B76ADD}"/>
    <cellStyle name="Standaard 4 4 4 3 2 6 2" xfId="31502" xr:uid="{4BC6926B-B115-4BBB-B4F3-A20BF8919BB1}"/>
    <cellStyle name="Standaard 4 4 4 3 2 7" xfId="21318" xr:uid="{0CC8B273-4DAE-4256-8D54-C671165A38D1}"/>
    <cellStyle name="Standaard 4 4 4 3 3" xfId="1377" xr:uid="{6675243B-DC17-4BBA-AAFC-D75F4622C666}"/>
    <cellStyle name="Standaard 4 4 4 3 3 2" xfId="3922" xr:uid="{5DDD508C-6531-4779-A979-C8C9EC66CFA0}"/>
    <cellStyle name="Standaard 4 4 4 3 3 2 2" xfId="9522" xr:uid="{F0B01E31-F920-4C84-8F63-79723E3C0706}"/>
    <cellStyle name="Standaard 4 4 4 3 3 2 2 2" xfId="19711" xr:uid="{8C2FD0B5-7385-4596-9C04-2608E5D19282}"/>
    <cellStyle name="Standaard 4 4 4 3 3 2 2 2 2" xfId="40080" xr:uid="{8AFEC691-1842-4786-85C9-18DE8CBD8044}"/>
    <cellStyle name="Standaard 4 4 4 3 3 2 2 3" xfId="29896" xr:uid="{0F1D1918-2E02-4FBE-ADB3-39A68F45B6CC}"/>
    <cellStyle name="Standaard 4 4 4 3 3 2 3" xfId="14100" xr:uid="{BB72140A-ACAA-42D3-94C7-11B80D70C1AC}"/>
    <cellStyle name="Standaard 4 4 4 3 3 2 3 2" xfId="34469" xr:uid="{34F7E038-D395-421B-864E-D4BAE9226821}"/>
    <cellStyle name="Standaard 4 4 4 3 3 2 4" xfId="24285" xr:uid="{B17117D4-2819-4499-A752-8DAF635073EE}"/>
    <cellStyle name="Standaard 4 4 4 3 3 3" xfId="9521" xr:uid="{13CB82E7-2100-42A6-84E8-4CD1A07E5466}"/>
    <cellStyle name="Standaard 4 4 4 3 3 3 2" xfId="19710" xr:uid="{AFD60337-7E89-414B-A249-F55AD2561D4E}"/>
    <cellStyle name="Standaard 4 4 4 3 3 3 2 2" xfId="40079" xr:uid="{98D45BD9-C061-41AE-9F33-E2BEF33D685B}"/>
    <cellStyle name="Standaard 4 4 4 3 3 3 3" xfId="29895" xr:uid="{5B94D499-B49C-4BCB-AFA4-2ABA5D923A95}"/>
    <cellStyle name="Standaard 4 4 4 3 3 4" xfId="11557" xr:uid="{56C92FB9-94A4-4B37-8E06-A3B88DE314B4}"/>
    <cellStyle name="Standaard 4 4 4 3 3 4 2" xfId="31926" xr:uid="{627F6610-3113-464F-824B-23CC06BEB336}"/>
    <cellStyle name="Standaard 4 4 4 3 3 5" xfId="21742" xr:uid="{99747329-2D94-45D5-B364-C5EE471B7FED}"/>
    <cellStyle name="Standaard 4 4 4 3 4" xfId="2224" xr:uid="{3DEBBF14-702F-4DF8-839E-FC556CDBB914}"/>
    <cellStyle name="Standaard 4 4 4 3 4 2" xfId="4769" xr:uid="{6669977A-F9AF-4D23-98E8-0DBE15335136}"/>
    <cellStyle name="Standaard 4 4 4 3 4 2 2" xfId="9524" xr:uid="{8DE3AA21-55DA-4EC1-ACFA-0E48444781EF}"/>
    <cellStyle name="Standaard 4 4 4 3 4 2 2 2" xfId="19713" xr:uid="{6BE60497-A864-4C73-A19A-B05D9664F867}"/>
    <cellStyle name="Standaard 4 4 4 3 4 2 2 2 2" xfId="40082" xr:uid="{40C4941C-81CD-442F-B811-40B9047399F5}"/>
    <cellStyle name="Standaard 4 4 4 3 4 2 2 3" xfId="29898" xr:uid="{0DD19324-1379-44C0-B9D2-F8E12CF377D3}"/>
    <cellStyle name="Standaard 4 4 4 3 4 2 3" xfId="14947" xr:uid="{CFD7BC54-8FC2-4407-8256-055F58746A7E}"/>
    <cellStyle name="Standaard 4 4 4 3 4 2 3 2" xfId="35316" xr:uid="{64B5BE3B-B98E-4DFB-AED2-EB09B87CA60E}"/>
    <cellStyle name="Standaard 4 4 4 3 4 2 4" xfId="25132" xr:uid="{BAB181A5-14CC-4F01-BD51-11C643337D4A}"/>
    <cellStyle name="Standaard 4 4 4 3 4 3" xfId="9523" xr:uid="{EB9B8E06-71BE-4F5D-95EF-E2FB34F5710C}"/>
    <cellStyle name="Standaard 4 4 4 3 4 3 2" xfId="19712" xr:uid="{601F42EF-E33B-471D-9FB6-84FBC752C9EC}"/>
    <cellStyle name="Standaard 4 4 4 3 4 3 2 2" xfId="40081" xr:uid="{E45C6DA0-D671-44A1-9B65-E3F0B0736772}"/>
    <cellStyle name="Standaard 4 4 4 3 4 3 3" xfId="29897" xr:uid="{81554DBE-9951-4817-8436-C361379F8E4C}"/>
    <cellStyle name="Standaard 4 4 4 3 4 4" xfId="12404" xr:uid="{9C965A33-D240-405E-B8D2-9A712C01260A}"/>
    <cellStyle name="Standaard 4 4 4 3 4 4 2" xfId="32773" xr:uid="{ED410ECD-ED6E-449A-B829-63CED3726157}"/>
    <cellStyle name="Standaard 4 4 4 3 4 5" xfId="22589" xr:uid="{B868B2A3-B7AE-4FC3-8A5A-5A6765AF0D61}"/>
    <cellStyle name="Standaard 4 4 4 3 5" xfId="3074" xr:uid="{C7B76551-95C4-4861-BBAF-237531417F69}"/>
    <cellStyle name="Standaard 4 4 4 3 5 2" xfId="9525" xr:uid="{5C67216A-044E-4A33-B99B-29B10537FBF6}"/>
    <cellStyle name="Standaard 4 4 4 3 5 2 2" xfId="19714" xr:uid="{392BCE71-679F-4AEC-9728-4272E6EA945E}"/>
    <cellStyle name="Standaard 4 4 4 3 5 2 2 2" xfId="40083" xr:uid="{5324F216-7081-4033-B1DA-E536D04C9816}"/>
    <cellStyle name="Standaard 4 4 4 3 5 2 3" xfId="29899" xr:uid="{FBA3B77C-5A39-4CD2-AD92-978EA1D338E4}"/>
    <cellStyle name="Standaard 4 4 4 3 5 3" xfId="13252" xr:uid="{C065B7FB-546D-453B-8BFB-174D664762D8}"/>
    <cellStyle name="Standaard 4 4 4 3 5 3 2" xfId="33621" xr:uid="{4EA9D689-5364-4FB9-88B2-6CCD95FD7FA1}"/>
    <cellStyle name="Standaard 4 4 4 3 5 4" xfId="23437" xr:uid="{50ED2252-962F-4D0C-9E92-702A8D452440}"/>
    <cellStyle name="Standaard 4 4 4 3 6" xfId="9514" xr:uid="{9C9E9399-5313-4F54-BC8C-EC9B433B6D5D}"/>
    <cellStyle name="Standaard 4 4 4 3 6 2" xfId="19703" xr:uid="{0E816AA7-6FEF-4721-9A99-0F871D318E81}"/>
    <cellStyle name="Standaard 4 4 4 3 6 2 2" xfId="40072" xr:uid="{93CF1B14-95D3-4ECA-A292-59583C8F1140}"/>
    <cellStyle name="Standaard 4 4 4 3 6 3" xfId="29888" xr:uid="{0AFF88A8-C230-4AA3-B2A8-11CFCF5B0067}"/>
    <cellStyle name="Standaard 4 4 4 3 7" xfId="10709" xr:uid="{259A2808-3FB4-460A-B430-822797945245}"/>
    <cellStyle name="Standaard 4 4 4 3 7 2" xfId="31078" xr:uid="{BCE2630F-CD87-438E-9A10-D28A0FB34361}"/>
    <cellStyle name="Standaard 4 4 4 3 8" xfId="20894" xr:uid="{7AE3F599-C20F-4CFD-98E7-E87D1156F43C}"/>
    <cellStyle name="Standaard 4 4 4 4" xfId="688" xr:uid="{1D8030CE-09AB-4814-9681-AB77C7D57BA2}"/>
    <cellStyle name="Standaard 4 4 4 4 2" xfId="1538" xr:uid="{05F51F4E-43F7-4AD5-881E-245737038170}"/>
    <cellStyle name="Standaard 4 4 4 4 2 2" xfId="4083" xr:uid="{EE99A81C-9AB5-425E-B051-21A4AF5FF28A}"/>
    <cellStyle name="Standaard 4 4 4 4 2 2 2" xfId="9528" xr:uid="{BA87FBAC-6E74-475B-B915-B4A03DA46B2C}"/>
    <cellStyle name="Standaard 4 4 4 4 2 2 2 2" xfId="19717" xr:uid="{07A1622C-4364-4986-9EF8-758ABB0F6C14}"/>
    <cellStyle name="Standaard 4 4 4 4 2 2 2 2 2" xfId="40086" xr:uid="{FB41E912-4282-46D5-8802-8523109C5390}"/>
    <cellStyle name="Standaard 4 4 4 4 2 2 2 3" xfId="29902" xr:uid="{6C7946CE-0C54-4292-8F66-35D6C509C681}"/>
    <cellStyle name="Standaard 4 4 4 4 2 2 3" xfId="14261" xr:uid="{61C8EB81-050E-4D82-913B-5623A2AAF760}"/>
    <cellStyle name="Standaard 4 4 4 4 2 2 3 2" xfId="34630" xr:uid="{F8DFF621-AE0D-4653-86D7-C929FC386326}"/>
    <cellStyle name="Standaard 4 4 4 4 2 2 4" xfId="24446" xr:uid="{BE3B759E-9703-4692-8755-9B1D96AA741F}"/>
    <cellStyle name="Standaard 4 4 4 4 2 3" xfId="9527" xr:uid="{96AAC51E-709E-466D-BAA7-937C527D7A56}"/>
    <cellStyle name="Standaard 4 4 4 4 2 3 2" xfId="19716" xr:uid="{2C12542B-D563-4912-8969-17A6CED10C86}"/>
    <cellStyle name="Standaard 4 4 4 4 2 3 2 2" xfId="40085" xr:uid="{682B7841-CEBA-4D2F-89CA-945548648CC4}"/>
    <cellStyle name="Standaard 4 4 4 4 2 3 3" xfId="29901" xr:uid="{EDCA58C8-F3FB-4285-BA71-27E8C64C46A0}"/>
    <cellStyle name="Standaard 4 4 4 4 2 4" xfId="11718" xr:uid="{8DF2CEF9-89B6-4219-9C81-139E8B7896EC}"/>
    <cellStyle name="Standaard 4 4 4 4 2 4 2" xfId="32087" xr:uid="{71C5A07E-0D06-4010-9949-40FA1AF1BD9A}"/>
    <cellStyle name="Standaard 4 4 4 4 2 5" xfId="21903" xr:uid="{C3F212EF-EB34-456E-A846-949D6BB7B078}"/>
    <cellStyle name="Standaard 4 4 4 4 3" xfId="2385" xr:uid="{4CC51730-E18E-4E39-9A37-AE350B5C399F}"/>
    <cellStyle name="Standaard 4 4 4 4 3 2" xfId="4930" xr:uid="{9DA26258-6B8F-4AC4-86A2-0EECAD3C9B9F}"/>
    <cellStyle name="Standaard 4 4 4 4 3 2 2" xfId="9530" xr:uid="{503DEF22-C4D2-4280-B9C5-743E323E8A6F}"/>
    <cellStyle name="Standaard 4 4 4 4 3 2 2 2" xfId="19719" xr:uid="{37CC738D-B484-4B21-B958-D9196C700C8D}"/>
    <cellStyle name="Standaard 4 4 4 4 3 2 2 2 2" xfId="40088" xr:uid="{4CD47C25-C7C0-4814-8406-73862CBAB6B8}"/>
    <cellStyle name="Standaard 4 4 4 4 3 2 2 3" xfId="29904" xr:uid="{7565F383-DF18-48B1-B3C2-E10AEEFF70C3}"/>
    <cellStyle name="Standaard 4 4 4 4 3 2 3" xfId="15108" xr:uid="{FC244A3E-2895-4872-B34B-BAF7178DAFF1}"/>
    <cellStyle name="Standaard 4 4 4 4 3 2 3 2" xfId="35477" xr:uid="{5B31F77F-95D9-47E2-B01F-72DBD2C43F80}"/>
    <cellStyle name="Standaard 4 4 4 4 3 2 4" xfId="25293" xr:uid="{85B729DE-C59E-4573-B21F-999E07167BDA}"/>
    <cellStyle name="Standaard 4 4 4 4 3 3" xfId="9529" xr:uid="{FB0A8A77-ACA5-4C89-915A-F1FB71BA5ADD}"/>
    <cellStyle name="Standaard 4 4 4 4 3 3 2" xfId="19718" xr:uid="{0C2DA2B7-5F73-45E8-A1BC-1810D88F266F}"/>
    <cellStyle name="Standaard 4 4 4 4 3 3 2 2" xfId="40087" xr:uid="{1DD59E03-3778-4BF0-ABBC-A18690428D14}"/>
    <cellStyle name="Standaard 4 4 4 4 3 3 3" xfId="29903" xr:uid="{E0E3C99E-BB58-420A-B64F-6B2682673516}"/>
    <cellStyle name="Standaard 4 4 4 4 3 4" xfId="12565" xr:uid="{105F6F05-57CA-4636-B4DF-239D079AA3D8}"/>
    <cellStyle name="Standaard 4 4 4 4 3 4 2" xfId="32934" xr:uid="{D3B89EB5-649A-47D1-80E1-AB319BE7B0EA}"/>
    <cellStyle name="Standaard 4 4 4 4 3 5" xfId="22750" xr:uid="{47F1435C-B1D2-49D3-A51A-F99804D22698}"/>
    <cellStyle name="Standaard 4 4 4 4 4" xfId="3235" xr:uid="{591F4532-EC85-480B-9888-CA2A0B7A771F}"/>
    <cellStyle name="Standaard 4 4 4 4 4 2" xfId="9531" xr:uid="{DD6C3CE1-7B15-4D53-B92A-AE5E0EFE380B}"/>
    <cellStyle name="Standaard 4 4 4 4 4 2 2" xfId="19720" xr:uid="{AA653116-668E-415B-8572-42B344002237}"/>
    <cellStyle name="Standaard 4 4 4 4 4 2 2 2" xfId="40089" xr:uid="{474F3C99-A30A-4E02-A99E-8DB51715A1DB}"/>
    <cellStyle name="Standaard 4 4 4 4 4 2 3" xfId="29905" xr:uid="{6EEBCE21-F240-4B66-8D1B-934BFC7ABCB5}"/>
    <cellStyle name="Standaard 4 4 4 4 4 3" xfId="13413" xr:uid="{F727CC0B-FF6A-4ED5-BAF5-6CF0691C02CA}"/>
    <cellStyle name="Standaard 4 4 4 4 4 3 2" xfId="33782" xr:uid="{7129A73B-8450-4362-8695-F03E8A63958C}"/>
    <cellStyle name="Standaard 4 4 4 4 4 4" xfId="23598" xr:uid="{8F06C553-59DB-487A-8052-81F2F38D2604}"/>
    <cellStyle name="Standaard 4 4 4 4 5" xfId="9526" xr:uid="{1D87C91B-ACAD-4F5C-BD5E-02382E48F291}"/>
    <cellStyle name="Standaard 4 4 4 4 5 2" xfId="19715" xr:uid="{517274A2-8CBA-413B-9FA7-BB58C1181187}"/>
    <cellStyle name="Standaard 4 4 4 4 5 2 2" xfId="40084" xr:uid="{09C89BB9-C2BB-4592-BE75-C550B456470A}"/>
    <cellStyle name="Standaard 4 4 4 4 5 3" xfId="29900" xr:uid="{BAFFA721-24B9-4394-B213-8AA160F1EC68}"/>
    <cellStyle name="Standaard 4 4 4 4 6" xfId="10870" xr:uid="{929733AC-8293-47E6-9A92-D84338A197D7}"/>
    <cellStyle name="Standaard 4 4 4 4 6 2" xfId="31239" xr:uid="{F440173D-6324-446A-97D5-F9916A3FF856}"/>
    <cellStyle name="Standaard 4 4 4 4 7" xfId="21055" xr:uid="{849FAD75-772B-4EA7-BA09-2A3A67AC5EE1}"/>
    <cellStyle name="Standaard 4 4 4 5" xfId="1114" xr:uid="{E7B570B5-6A6E-45DC-B2EE-3FD5A1C4485A}"/>
    <cellStyle name="Standaard 4 4 4 5 2" xfId="3659" xr:uid="{AB3C98FB-97CF-430D-B84E-534F5F22B055}"/>
    <cellStyle name="Standaard 4 4 4 5 2 2" xfId="9533" xr:uid="{18F9F794-CDFD-48EB-986D-785466F8B7EB}"/>
    <cellStyle name="Standaard 4 4 4 5 2 2 2" xfId="19722" xr:uid="{FAA06FAB-0E3F-428C-8C8A-A628EF2C9D40}"/>
    <cellStyle name="Standaard 4 4 4 5 2 2 2 2" xfId="40091" xr:uid="{49DC87C6-71AE-4451-B9D5-8CCE63134E57}"/>
    <cellStyle name="Standaard 4 4 4 5 2 2 3" xfId="29907" xr:uid="{AA441FBB-2F3D-4354-9F4F-716A899D3E2A}"/>
    <cellStyle name="Standaard 4 4 4 5 2 3" xfId="13837" xr:uid="{164C6415-86A9-4EFF-9131-1A36704F08C8}"/>
    <cellStyle name="Standaard 4 4 4 5 2 3 2" xfId="34206" xr:uid="{E96A72AC-E5F2-4989-B390-5C5C380608B1}"/>
    <cellStyle name="Standaard 4 4 4 5 2 4" xfId="24022" xr:uid="{957E03DC-511A-4190-960B-A8D717D8D79A}"/>
    <cellStyle name="Standaard 4 4 4 5 3" xfId="9532" xr:uid="{3DDD38C0-025D-4A02-A2BD-F52C651E0A21}"/>
    <cellStyle name="Standaard 4 4 4 5 3 2" xfId="19721" xr:uid="{23C10BDE-CD86-43E1-8BF8-A7DC1D712D79}"/>
    <cellStyle name="Standaard 4 4 4 5 3 2 2" xfId="40090" xr:uid="{3CC9C046-E00A-43D7-A3F6-81A8D25D6086}"/>
    <cellStyle name="Standaard 4 4 4 5 3 3" xfId="29906" xr:uid="{435D5DF3-46D3-45DE-8CAE-7C5D623EFC0E}"/>
    <cellStyle name="Standaard 4 4 4 5 4" xfId="11294" xr:uid="{1FA08BF5-9DA6-4133-B99E-8952288AD8E8}"/>
    <cellStyle name="Standaard 4 4 4 5 4 2" xfId="31663" xr:uid="{DB35DED9-52BD-48C8-AF76-59F33FE0492C}"/>
    <cellStyle name="Standaard 4 4 4 5 5" xfId="21479" xr:uid="{B958E3CB-E778-4104-A3B8-AFAF1C819DAB}"/>
    <cellStyle name="Standaard 4 4 4 6" xfId="1961" xr:uid="{8F28EFE4-2DBC-4F31-976E-CF2B1AFC0C38}"/>
    <cellStyle name="Standaard 4 4 4 6 2" xfId="4506" xr:uid="{82AFC9C2-9FE5-449F-9700-4C2CD8762B0B}"/>
    <cellStyle name="Standaard 4 4 4 6 2 2" xfId="9535" xr:uid="{20A62E28-62FA-4634-A037-5CB2BEC1205C}"/>
    <cellStyle name="Standaard 4 4 4 6 2 2 2" xfId="19724" xr:uid="{66202C5E-E76E-484E-BD9F-25D6A3CD1918}"/>
    <cellStyle name="Standaard 4 4 4 6 2 2 2 2" xfId="40093" xr:uid="{4FD1A208-8C51-4977-8F28-E6BCA5D8BF86}"/>
    <cellStyle name="Standaard 4 4 4 6 2 2 3" xfId="29909" xr:uid="{59DE4C95-DC81-4FD2-9305-BD6CD4AC7217}"/>
    <cellStyle name="Standaard 4 4 4 6 2 3" xfId="14684" xr:uid="{6CA9B8ED-9709-4DEE-BFF1-F80B5CCC7ACE}"/>
    <cellStyle name="Standaard 4 4 4 6 2 3 2" xfId="35053" xr:uid="{CC5353E0-F8DD-45D4-9FC2-6CC41E9A0378}"/>
    <cellStyle name="Standaard 4 4 4 6 2 4" xfId="24869" xr:uid="{0AF31A86-DF77-4ADE-A8F0-FC5A7C848049}"/>
    <cellStyle name="Standaard 4 4 4 6 3" xfId="9534" xr:uid="{8A5A9047-9FEA-4F4F-8567-3E5CFCAAB405}"/>
    <cellStyle name="Standaard 4 4 4 6 3 2" xfId="19723" xr:uid="{88046EB9-512C-435A-A031-7A9D1BD88CA6}"/>
    <cellStyle name="Standaard 4 4 4 6 3 2 2" xfId="40092" xr:uid="{3794B55E-281D-4C5C-B0B7-0A2A6657B490}"/>
    <cellStyle name="Standaard 4 4 4 6 3 3" xfId="29908" xr:uid="{3A56EA31-7828-4CC0-A73A-FABDDE129415}"/>
    <cellStyle name="Standaard 4 4 4 6 4" xfId="12141" xr:uid="{69F3A58F-081D-4C6F-9095-E4D92904F6CF}"/>
    <cellStyle name="Standaard 4 4 4 6 4 2" xfId="32510" xr:uid="{5E74C83C-456E-4733-AC61-EAB2A9BC758A}"/>
    <cellStyle name="Standaard 4 4 4 6 5" xfId="22326" xr:uid="{C86CE48C-EC63-465C-90E3-0458FCAF907E}"/>
    <cellStyle name="Standaard 4 4 4 7" xfId="2811" xr:uid="{30207352-F9F1-4C71-88BC-967BCF3A4D62}"/>
    <cellStyle name="Standaard 4 4 4 7 2" xfId="9536" xr:uid="{E845D6A3-A6DC-4A52-B1EA-9251128DE571}"/>
    <cellStyle name="Standaard 4 4 4 7 2 2" xfId="19725" xr:uid="{A4375F83-1233-44F3-9D9A-4F8579FEF23A}"/>
    <cellStyle name="Standaard 4 4 4 7 2 2 2" xfId="40094" xr:uid="{818B49C2-D373-4936-A181-B165B2247F7F}"/>
    <cellStyle name="Standaard 4 4 4 7 2 3" xfId="29910" xr:uid="{0F0F5BF5-9A6C-4C00-8C58-3DE1B9191005}"/>
    <cellStyle name="Standaard 4 4 4 7 3" xfId="12989" xr:uid="{1BA6E162-5076-45A5-87AA-0BA99098D954}"/>
    <cellStyle name="Standaard 4 4 4 7 3 2" xfId="33358" xr:uid="{9A598287-D902-447C-83BE-D0749EF930EE}"/>
    <cellStyle name="Standaard 4 4 4 7 4" xfId="23174" xr:uid="{66564268-CD49-4124-BA2B-7F01FA70D56A}"/>
    <cellStyle name="Standaard 4 4 4 8" xfId="9501" xr:uid="{531043E6-6DE3-46DD-90BE-D2E37FDF611C}"/>
    <cellStyle name="Standaard 4 4 4 8 2" xfId="19690" xr:uid="{8A6C4B80-5D91-4795-8F08-C7438F68AA3A}"/>
    <cellStyle name="Standaard 4 4 4 8 2 2" xfId="40059" xr:uid="{81668234-2A73-4AD5-ADA9-5EA7029DF831}"/>
    <cellStyle name="Standaard 4 4 4 8 3" xfId="29875" xr:uid="{675F28D6-D9EF-4858-86BE-B15F7A2222E8}"/>
    <cellStyle name="Standaard 4 4 4 9" xfId="10446" xr:uid="{FEB1A6FA-C4F7-454E-9A0B-AF7175A32BAA}"/>
    <cellStyle name="Standaard 4 4 4 9 2" xfId="30815" xr:uid="{A7C18E30-62F3-4367-84AE-96E79257427E}"/>
    <cellStyle name="Standaard 4 4 5" xfId="198" xr:uid="{EE4C7C61-4766-48D3-BD76-12F2BA11ED02}"/>
    <cellStyle name="Standaard 4 4 5 2" xfId="756" xr:uid="{EE5A723F-12F5-4B59-98AA-D58FCB357958}"/>
    <cellStyle name="Standaard 4 4 5 2 2" xfId="1606" xr:uid="{24923B5C-500E-4528-9231-358B2EA3B66D}"/>
    <cellStyle name="Standaard 4 4 5 2 2 2" xfId="4151" xr:uid="{FFB43008-48EA-45C7-901C-1AAA73C61CA8}"/>
    <cellStyle name="Standaard 4 4 5 2 2 2 2" xfId="9540" xr:uid="{E09A492D-5CC7-4318-839C-934E9C51D015}"/>
    <cellStyle name="Standaard 4 4 5 2 2 2 2 2" xfId="19729" xr:uid="{269EDD52-3985-43C3-91A1-C2B8888F10EC}"/>
    <cellStyle name="Standaard 4 4 5 2 2 2 2 2 2" xfId="40098" xr:uid="{FC543F49-4036-4C1C-A045-657CE10555B8}"/>
    <cellStyle name="Standaard 4 4 5 2 2 2 2 3" xfId="29914" xr:uid="{CD0E88F0-112B-458B-A8C1-50320EFC938C}"/>
    <cellStyle name="Standaard 4 4 5 2 2 2 3" xfId="14329" xr:uid="{E2B8A055-C421-4B56-830C-31DFDC381A20}"/>
    <cellStyle name="Standaard 4 4 5 2 2 2 3 2" xfId="34698" xr:uid="{5BD67CB6-6B22-4650-9DDD-74F1C09310D5}"/>
    <cellStyle name="Standaard 4 4 5 2 2 2 4" xfId="24514" xr:uid="{DD1F0105-4401-44DB-A750-D752487CBA4D}"/>
    <cellStyle name="Standaard 4 4 5 2 2 3" xfId="9539" xr:uid="{B4275A23-660F-494F-B9A3-DF86EE03EFED}"/>
    <cellStyle name="Standaard 4 4 5 2 2 3 2" xfId="19728" xr:uid="{FC3C01F0-3823-415E-8BEF-94329F5604A4}"/>
    <cellStyle name="Standaard 4 4 5 2 2 3 2 2" xfId="40097" xr:uid="{A89F934B-ACD9-4AD1-9808-5FA3E31079CB}"/>
    <cellStyle name="Standaard 4 4 5 2 2 3 3" xfId="29913" xr:uid="{C6F2109F-90EF-43CF-96FD-83A9D2139A4E}"/>
    <cellStyle name="Standaard 4 4 5 2 2 4" xfId="11786" xr:uid="{991F6A5D-AAEF-48CC-AB4D-69DC12022CEA}"/>
    <cellStyle name="Standaard 4 4 5 2 2 4 2" xfId="32155" xr:uid="{A0093496-6922-4AE3-807D-CEB4D17DA33B}"/>
    <cellStyle name="Standaard 4 4 5 2 2 5" xfId="21971" xr:uid="{72D43BDB-DA64-4DC7-9F26-436866B44ED7}"/>
    <cellStyle name="Standaard 4 4 5 2 3" xfId="2453" xr:uid="{E9FDCB6C-B95D-461C-8A36-63EFFB8CA32F}"/>
    <cellStyle name="Standaard 4 4 5 2 3 2" xfId="4998" xr:uid="{D9B8F68C-2D78-460E-A458-4F6A6322C014}"/>
    <cellStyle name="Standaard 4 4 5 2 3 2 2" xfId="9542" xr:uid="{AC8A6B13-6B18-475D-BF08-C6255148B363}"/>
    <cellStyle name="Standaard 4 4 5 2 3 2 2 2" xfId="19731" xr:uid="{8754F25F-F7B5-419C-9012-0BA636F22264}"/>
    <cellStyle name="Standaard 4 4 5 2 3 2 2 2 2" xfId="40100" xr:uid="{61B1E4A4-97E0-41C2-A9FA-01260A76C6E8}"/>
    <cellStyle name="Standaard 4 4 5 2 3 2 2 3" xfId="29916" xr:uid="{F40BF60B-F2A3-4403-A748-176F50E8D05A}"/>
    <cellStyle name="Standaard 4 4 5 2 3 2 3" xfId="15176" xr:uid="{7CE3BB76-A0C8-490C-81ED-B109FE6CBDA6}"/>
    <cellStyle name="Standaard 4 4 5 2 3 2 3 2" xfId="35545" xr:uid="{E5EE34C5-69DE-44DF-9C77-EBDBF0B6FEE5}"/>
    <cellStyle name="Standaard 4 4 5 2 3 2 4" xfId="25361" xr:uid="{AFE5C2A6-3F12-4E50-BA5F-25A78FE4499F}"/>
    <cellStyle name="Standaard 4 4 5 2 3 3" xfId="9541" xr:uid="{36B54767-BB71-4401-8A61-A51BEB720A9F}"/>
    <cellStyle name="Standaard 4 4 5 2 3 3 2" xfId="19730" xr:uid="{F0A663CD-361B-48AA-A285-5B0AC24C83B8}"/>
    <cellStyle name="Standaard 4 4 5 2 3 3 2 2" xfId="40099" xr:uid="{B252FB86-DEE3-45F9-9198-6E42B219C1D0}"/>
    <cellStyle name="Standaard 4 4 5 2 3 3 3" xfId="29915" xr:uid="{BFC25819-9FC7-4943-9784-0C0278C2269E}"/>
    <cellStyle name="Standaard 4 4 5 2 3 4" xfId="12633" xr:uid="{96BC30AC-AF3F-4397-A3AB-FAA0F53AD855}"/>
    <cellStyle name="Standaard 4 4 5 2 3 4 2" xfId="33002" xr:uid="{1C39A0A3-B1E1-49A5-B380-F167BA1C98D3}"/>
    <cellStyle name="Standaard 4 4 5 2 3 5" xfId="22818" xr:uid="{412D2AF2-C3BB-4768-8ACC-7AB7F12C0FA1}"/>
    <cellStyle name="Standaard 4 4 5 2 4" xfId="3303" xr:uid="{2D5385E5-0492-4E6E-9E1B-6B08A43DB0CD}"/>
    <cellStyle name="Standaard 4 4 5 2 4 2" xfId="9543" xr:uid="{019AB121-AD0F-4184-8840-046FACFE4E3E}"/>
    <cellStyle name="Standaard 4 4 5 2 4 2 2" xfId="19732" xr:uid="{DA67DE1F-FFAF-4C3E-83EB-C4904E959279}"/>
    <cellStyle name="Standaard 4 4 5 2 4 2 2 2" xfId="40101" xr:uid="{FE308E30-1B1A-4E5B-9B34-25ECF5BE6E71}"/>
    <cellStyle name="Standaard 4 4 5 2 4 2 3" xfId="29917" xr:uid="{3DDC5FF2-8879-4A49-A542-FF3471E9981E}"/>
    <cellStyle name="Standaard 4 4 5 2 4 3" xfId="13481" xr:uid="{56EAB580-A221-4F1B-9EFF-EBCFEC9376B2}"/>
    <cellStyle name="Standaard 4 4 5 2 4 3 2" xfId="33850" xr:uid="{B5C38C89-9025-4099-B236-2DCBD07108F8}"/>
    <cellStyle name="Standaard 4 4 5 2 4 4" xfId="23666" xr:uid="{0C368B6A-A662-4BC6-A27F-8AF6CA1EDE5A}"/>
    <cellStyle name="Standaard 4 4 5 2 5" xfId="9538" xr:uid="{B489BC8C-14CB-403E-87B6-4F86B1043F4C}"/>
    <cellStyle name="Standaard 4 4 5 2 5 2" xfId="19727" xr:uid="{D6CCAE55-603D-4B0C-BF7F-BBDE5DA2E44F}"/>
    <cellStyle name="Standaard 4 4 5 2 5 2 2" xfId="40096" xr:uid="{34D0FF72-A959-482F-9DB3-87F11FF9991E}"/>
    <cellStyle name="Standaard 4 4 5 2 5 3" xfId="29912" xr:uid="{300ACDEC-1AAF-43B2-AC87-09CDDC7318F1}"/>
    <cellStyle name="Standaard 4 4 5 2 6" xfId="10938" xr:uid="{1E805E56-01A8-40BB-8833-7579C92D0560}"/>
    <cellStyle name="Standaard 4 4 5 2 6 2" xfId="31307" xr:uid="{2A83D45C-09B6-404A-9FD8-6E9147A134E4}"/>
    <cellStyle name="Standaard 4 4 5 2 7" xfId="21123" xr:uid="{AF788247-1B7C-47D9-AE73-98ABC5986B32}"/>
    <cellStyle name="Standaard 4 4 5 3" xfId="1182" xr:uid="{1E3B3904-4577-4F67-A609-7C7F6A5887DA}"/>
    <cellStyle name="Standaard 4 4 5 3 2" xfId="3727" xr:uid="{4284CB78-9350-43D1-90B6-6D6AE31C4711}"/>
    <cellStyle name="Standaard 4 4 5 3 2 2" xfId="9545" xr:uid="{8562AA50-8F5A-4DA3-868B-77D09324C6BE}"/>
    <cellStyle name="Standaard 4 4 5 3 2 2 2" xfId="19734" xr:uid="{D9FC6D9F-20A0-4B3B-A220-158D1A87BB22}"/>
    <cellStyle name="Standaard 4 4 5 3 2 2 2 2" xfId="40103" xr:uid="{AF47C0CB-E522-408E-9098-2D98C8EFA73F}"/>
    <cellStyle name="Standaard 4 4 5 3 2 2 3" xfId="29919" xr:uid="{77C20A28-4E1F-4AC1-A6FB-20F1C19AE652}"/>
    <cellStyle name="Standaard 4 4 5 3 2 3" xfId="13905" xr:uid="{35F1E8BC-C15F-4DD0-B8A8-4B23C33E6339}"/>
    <cellStyle name="Standaard 4 4 5 3 2 3 2" xfId="34274" xr:uid="{CABCD8ED-4ECC-48B0-A5EA-50C97508261E}"/>
    <cellStyle name="Standaard 4 4 5 3 2 4" xfId="24090" xr:uid="{9335EA33-914C-4A87-91AE-B6CD48EA3636}"/>
    <cellStyle name="Standaard 4 4 5 3 3" xfId="9544" xr:uid="{3BA0ED9E-50E2-44AE-8F3A-67EC5A84EA12}"/>
    <cellStyle name="Standaard 4 4 5 3 3 2" xfId="19733" xr:uid="{3D51C652-1579-47F5-9AA4-EEB5DDD002CB}"/>
    <cellStyle name="Standaard 4 4 5 3 3 2 2" xfId="40102" xr:uid="{CA1DF354-75A0-4A58-BD58-18996E326709}"/>
    <cellStyle name="Standaard 4 4 5 3 3 3" xfId="29918" xr:uid="{FD5F461F-C847-41F0-9816-7979A3893E28}"/>
    <cellStyle name="Standaard 4 4 5 3 4" xfId="11362" xr:uid="{DD0EFE12-5F6D-4656-AFDD-1666C5538537}"/>
    <cellStyle name="Standaard 4 4 5 3 4 2" xfId="31731" xr:uid="{4825509B-8F4B-41F5-AD05-1F0702F6987F}"/>
    <cellStyle name="Standaard 4 4 5 3 5" xfId="21547" xr:uid="{86AB00CE-1A6A-4E8C-8251-D5B988831DDE}"/>
    <cellStyle name="Standaard 4 4 5 4" xfId="2029" xr:uid="{00B23238-18FA-43E0-AB51-A3DC09967C2C}"/>
    <cellStyle name="Standaard 4 4 5 4 2" xfId="4574" xr:uid="{5BC10391-A0FB-4AAE-9B50-8193881E887D}"/>
    <cellStyle name="Standaard 4 4 5 4 2 2" xfId="9547" xr:uid="{94FAB6FB-A8CE-404C-B0E7-271A1C4676E3}"/>
    <cellStyle name="Standaard 4 4 5 4 2 2 2" xfId="19736" xr:uid="{CC24DB21-A470-485A-9FE7-3D3A57EF5191}"/>
    <cellStyle name="Standaard 4 4 5 4 2 2 2 2" xfId="40105" xr:uid="{6ADD8D18-2273-4676-9D60-6D1CCA6DC465}"/>
    <cellStyle name="Standaard 4 4 5 4 2 2 3" xfId="29921" xr:uid="{2DA3AB35-81AB-4622-B107-1D00A2DF60A3}"/>
    <cellStyle name="Standaard 4 4 5 4 2 3" xfId="14752" xr:uid="{DD0840CD-4D96-4B0A-A4C7-ADFE1B55D0B3}"/>
    <cellStyle name="Standaard 4 4 5 4 2 3 2" xfId="35121" xr:uid="{59443349-9973-4579-B38C-3034FC51C972}"/>
    <cellStyle name="Standaard 4 4 5 4 2 4" xfId="24937" xr:uid="{4CE0BED7-E7BC-4094-A8CE-E1A40A8FE788}"/>
    <cellStyle name="Standaard 4 4 5 4 3" xfId="9546" xr:uid="{9E98D66E-399A-41AB-AB57-ED1D1A2561A8}"/>
    <cellStyle name="Standaard 4 4 5 4 3 2" xfId="19735" xr:uid="{E0A45415-C460-4CED-BB65-0903BC7F1DDC}"/>
    <cellStyle name="Standaard 4 4 5 4 3 2 2" xfId="40104" xr:uid="{A738B376-B8FA-4E6E-A53D-52113D416FEE}"/>
    <cellStyle name="Standaard 4 4 5 4 3 3" xfId="29920" xr:uid="{EA6E0370-7DF5-4892-99FD-BAE3A54BEF49}"/>
    <cellStyle name="Standaard 4 4 5 4 4" xfId="12209" xr:uid="{DF246571-5468-42DE-9512-BB120B392D99}"/>
    <cellStyle name="Standaard 4 4 5 4 4 2" xfId="32578" xr:uid="{4123A922-3A48-4F48-A6A3-6F1A9527067F}"/>
    <cellStyle name="Standaard 4 4 5 4 5" xfId="22394" xr:uid="{9B5BF29D-75DD-4C9B-ACC0-C643F9DCCD4E}"/>
    <cellStyle name="Standaard 4 4 5 5" xfId="2879" xr:uid="{E64E8BCE-F919-4164-BFCF-B3AFE435E10F}"/>
    <cellStyle name="Standaard 4 4 5 5 2" xfId="9548" xr:uid="{A5984909-F53F-4C71-BDC2-090E0E85C75C}"/>
    <cellStyle name="Standaard 4 4 5 5 2 2" xfId="19737" xr:uid="{AE00B2E0-E1A9-4F88-BFE7-EF45637BDDD2}"/>
    <cellStyle name="Standaard 4 4 5 5 2 2 2" xfId="40106" xr:uid="{08B04C15-0EE0-4F39-AFDD-4F4EE4E63A8B}"/>
    <cellStyle name="Standaard 4 4 5 5 2 3" xfId="29922" xr:uid="{F91AD7B1-CE7C-4FB8-97D6-B3E9784763AF}"/>
    <cellStyle name="Standaard 4 4 5 5 3" xfId="13057" xr:uid="{C3008292-42B5-4D9B-A6FB-21078BC65AC7}"/>
    <cellStyle name="Standaard 4 4 5 5 3 2" xfId="33426" xr:uid="{41E6961D-0A42-4887-9F48-911593BD948E}"/>
    <cellStyle name="Standaard 4 4 5 5 4" xfId="23242" xr:uid="{CD7D4AF0-207E-45E9-94E5-39A60B795591}"/>
    <cellStyle name="Standaard 4 4 5 6" xfId="9537" xr:uid="{922DF8CC-3F6F-41A2-9CDA-AB8EB9BB053C}"/>
    <cellStyle name="Standaard 4 4 5 6 2" xfId="19726" xr:uid="{135842F8-662F-459C-9133-944963AB58D7}"/>
    <cellStyle name="Standaard 4 4 5 6 2 2" xfId="40095" xr:uid="{2B174D24-570D-4711-BFA7-C13BB74A811D}"/>
    <cellStyle name="Standaard 4 4 5 6 3" xfId="29911" xr:uid="{0408FC09-56EE-4E68-BED8-C7305A307F31}"/>
    <cellStyle name="Standaard 4 4 5 7" xfId="10514" xr:uid="{7B4AB6BF-7252-4AD0-851D-0CAAA9B902AE}"/>
    <cellStyle name="Standaard 4 4 5 7 2" xfId="30883" xr:uid="{A5191333-A3A6-4C47-BC1B-C2BB846C8035}"/>
    <cellStyle name="Standaard 4 4 5 8" xfId="20699" xr:uid="{C486A199-5774-4449-9AF6-BB583D2131E5}"/>
    <cellStyle name="Standaard 4 4 6" xfId="490" xr:uid="{9A53068D-1060-42AB-AFFD-FFFAD4E4B79C}"/>
    <cellStyle name="Standaard 4 4 6 2" xfId="947" xr:uid="{A3285E21-1B0B-4D1A-9E0C-4198EE9C18FE}"/>
    <cellStyle name="Standaard 4 4 6 2 2" xfId="1797" xr:uid="{B370A57D-0459-49CF-B5A2-CF81E76AC24C}"/>
    <cellStyle name="Standaard 4 4 6 2 2 2" xfId="4342" xr:uid="{20A3EB53-3087-4F17-9B47-15311B5CC016}"/>
    <cellStyle name="Standaard 4 4 6 2 2 2 2" xfId="9552" xr:uid="{531C4C45-B9C6-45B1-8AC7-65CE5AE1725B}"/>
    <cellStyle name="Standaard 4 4 6 2 2 2 2 2" xfId="19741" xr:uid="{76F1C6C2-3DC0-4ADC-82F6-DA8F9CC89DE1}"/>
    <cellStyle name="Standaard 4 4 6 2 2 2 2 2 2" xfId="40110" xr:uid="{FCE62644-80BD-470B-805F-A88CEC1EE0D7}"/>
    <cellStyle name="Standaard 4 4 6 2 2 2 2 3" xfId="29926" xr:uid="{29056175-8BD9-40CB-8B6C-BAB914DB4175}"/>
    <cellStyle name="Standaard 4 4 6 2 2 2 3" xfId="14520" xr:uid="{A2267CA2-22CF-40D1-915D-B3C2826EE630}"/>
    <cellStyle name="Standaard 4 4 6 2 2 2 3 2" xfId="34889" xr:uid="{C4FC1AFA-34D0-4451-8C25-35A65FA3FCED}"/>
    <cellStyle name="Standaard 4 4 6 2 2 2 4" xfId="24705" xr:uid="{34FB4345-5A78-4558-AADE-11D649E4CD89}"/>
    <cellStyle name="Standaard 4 4 6 2 2 3" xfId="9551" xr:uid="{50C7E1AE-7E24-4100-9B93-A580F211D7CA}"/>
    <cellStyle name="Standaard 4 4 6 2 2 3 2" xfId="19740" xr:uid="{1139F40B-DDBE-4F65-8820-EEA0AA579CC3}"/>
    <cellStyle name="Standaard 4 4 6 2 2 3 2 2" xfId="40109" xr:uid="{027C39CC-AB74-46B9-81DE-92530A9041CF}"/>
    <cellStyle name="Standaard 4 4 6 2 2 3 3" xfId="29925" xr:uid="{08EF9E18-E7D8-4D4A-8541-BDC8A740937A}"/>
    <cellStyle name="Standaard 4 4 6 2 2 4" xfId="11977" xr:uid="{825323ED-E978-4D05-A9F1-12AD15D0A860}"/>
    <cellStyle name="Standaard 4 4 6 2 2 4 2" xfId="32346" xr:uid="{B73DEF7E-F8C2-4DA6-948A-0F588B607858}"/>
    <cellStyle name="Standaard 4 4 6 2 2 5" xfId="22162" xr:uid="{65819D89-3C6B-4F75-BED8-99AADE862304}"/>
    <cellStyle name="Standaard 4 4 6 2 3" xfId="2644" xr:uid="{5A977D48-6704-49D9-8219-B6314AE3C719}"/>
    <cellStyle name="Standaard 4 4 6 2 3 2" xfId="5189" xr:uid="{33081662-BFB8-4EA4-BF7A-2A554533B9AC}"/>
    <cellStyle name="Standaard 4 4 6 2 3 2 2" xfId="9554" xr:uid="{3BEF7ABE-D03D-444F-84E2-2B235B111F2A}"/>
    <cellStyle name="Standaard 4 4 6 2 3 2 2 2" xfId="19743" xr:uid="{F19CE147-50E0-4D6F-9A6B-9A4B16740DDC}"/>
    <cellStyle name="Standaard 4 4 6 2 3 2 2 2 2" xfId="40112" xr:uid="{F72704A6-1F37-43B9-AE02-0E37960945CD}"/>
    <cellStyle name="Standaard 4 4 6 2 3 2 2 3" xfId="29928" xr:uid="{DE4C278D-AB24-4B06-9AB8-B81A67705132}"/>
    <cellStyle name="Standaard 4 4 6 2 3 2 3" xfId="15367" xr:uid="{278B77D1-D6FE-4DAD-9889-A1E9B4144A21}"/>
    <cellStyle name="Standaard 4 4 6 2 3 2 3 2" xfId="35736" xr:uid="{0FFC785B-7DC9-4F69-97F2-D3128BAE7681}"/>
    <cellStyle name="Standaard 4 4 6 2 3 2 4" xfId="25552" xr:uid="{A92E1116-7999-4B06-AFCB-AA1527DB01C5}"/>
    <cellStyle name="Standaard 4 4 6 2 3 3" xfId="9553" xr:uid="{E04004AA-2058-4FC7-A7EC-62057D2B1A8C}"/>
    <cellStyle name="Standaard 4 4 6 2 3 3 2" xfId="19742" xr:uid="{34E3E7F9-87B0-423A-B2A5-6B3601A63150}"/>
    <cellStyle name="Standaard 4 4 6 2 3 3 2 2" xfId="40111" xr:uid="{D7EEDCBA-6E64-4F00-B2C8-A3BE1E5560D7}"/>
    <cellStyle name="Standaard 4 4 6 2 3 3 3" xfId="29927" xr:uid="{88930008-1526-401E-8459-CC8F1088ABB5}"/>
    <cellStyle name="Standaard 4 4 6 2 3 4" xfId="12824" xr:uid="{C8BEA765-05E5-4993-986A-93CD30E42045}"/>
    <cellStyle name="Standaard 4 4 6 2 3 4 2" xfId="33193" xr:uid="{DFF81F7F-232E-484A-9924-98659307357D}"/>
    <cellStyle name="Standaard 4 4 6 2 3 5" xfId="23009" xr:uid="{BF685817-1795-4D27-801E-E4366A0F0461}"/>
    <cellStyle name="Standaard 4 4 6 2 4" xfId="3494" xr:uid="{EC0A35DA-737C-4F54-885D-3586586C1C44}"/>
    <cellStyle name="Standaard 4 4 6 2 4 2" xfId="9555" xr:uid="{C82B5092-0F66-45C6-B183-4C263C7E3383}"/>
    <cellStyle name="Standaard 4 4 6 2 4 2 2" xfId="19744" xr:uid="{2A0EB32E-36A1-4A08-B899-52855CD7526B}"/>
    <cellStyle name="Standaard 4 4 6 2 4 2 2 2" xfId="40113" xr:uid="{64DE624A-CBE1-467B-B144-DC38D3AEC94F}"/>
    <cellStyle name="Standaard 4 4 6 2 4 2 3" xfId="29929" xr:uid="{6F9EF117-A094-4AC4-9243-94657A522CDA}"/>
    <cellStyle name="Standaard 4 4 6 2 4 3" xfId="13672" xr:uid="{EA20D284-DAE0-4DBC-9725-258F4BDB2E36}"/>
    <cellStyle name="Standaard 4 4 6 2 4 3 2" xfId="34041" xr:uid="{70C16DA6-049A-406B-B547-5E07F734C9AA}"/>
    <cellStyle name="Standaard 4 4 6 2 4 4" xfId="23857" xr:uid="{1808C3B3-34B8-4BFF-9FBC-4263BCC09C4F}"/>
    <cellStyle name="Standaard 4 4 6 2 5" xfId="9550" xr:uid="{C97A8241-CBB8-4236-A6BA-3EC2A867B875}"/>
    <cellStyle name="Standaard 4 4 6 2 5 2" xfId="19739" xr:uid="{B1080E05-6F30-45AB-9694-01D48D1A731E}"/>
    <cellStyle name="Standaard 4 4 6 2 5 2 2" xfId="40108" xr:uid="{C96376EB-FC06-4082-B0C8-542B96804445}"/>
    <cellStyle name="Standaard 4 4 6 2 5 3" xfId="29924" xr:uid="{894E9076-6AAE-444A-8E2B-E3611B469A15}"/>
    <cellStyle name="Standaard 4 4 6 2 6" xfId="11129" xr:uid="{5F2BBDE8-7ADC-40B7-9B2A-AA88B7BF9E86}"/>
    <cellStyle name="Standaard 4 4 6 2 6 2" xfId="31498" xr:uid="{E4AC98B6-FC27-4F87-8726-A29204E6943C}"/>
    <cellStyle name="Standaard 4 4 6 2 7" xfId="21314" xr:uid="{F331D228-D99D-4302-B33A-1C284EEE4971}"/>
    <cellStyle name="Standaard 4 4 6 3" xfId="1373" xr:uid="{8C2844D2-DBDD-4741-A9B9-D1D2A03F123C}"/>
    <cellStyle name="Standaard 4 4 6 3 2" xfId="3918" xr:uid="{BADAD771-95D2-469C-B6B3-3A83D8B8F204}"/>
    <cellStyle name="Standaard 4 4 6 3 2 2" xfId="9557" xr:uid="{557C0BE4-200C-406D-9E0D-B259F9F54FB2}"/>
    <cellStyle name="Standaard 4 4 6 3 2 2 2" xfId="19746" xr:uid="{81A36824-A1DF-4D3F-BBA2-3645E5822330}"/>
    <cellStyle name="Standaard 4 4 6 3 2 2 2 2" xfId="40115" xr:uid="{9F10FBFC-7684-47BA-96EE-E5A92E290112}"/>
    <cellStyle name="Standaard 4 4 6 3 2 2 3" xfId="29931" xr:uid="{7D470531-C591-4C5B-9912-AA32C2ACF62E}"/>
    <cellStyle name="Standaard 4 4 6 3 2 3" xfId="14096" xr:uid="{5EA6CA39-D0BD-4452-8E62-8F28ACDC6E3F}"/>
    <cellStyle name="Standaard 4 4 6 3 2 3 2" xfId="34465" xr:uid="{4199923B-FD01-4B99-8BC3-518B52C6C6B2}"/>
    <cellStyle name="Standaard 4 4 6 3 2 4" xfId="24281" xr:uid="{081C544F-7A3E-4010-A7CB-CA28F004A9A9}"/>
    <cellStyle name="Standaard 4 4 6 3 3" xfId="9556" xr:uid="{684A90DD-E523-4E2C-9C58-4A665AF793CE}"/>
    <cellStyle name="Standaard 4 4 6 3 3 2" xfId="19745" xr:uid="{4F6AE3F1-1F67-4B7E-9A68-9E25A5A7C29A}"/>
    <cellStyle name="Standaard 4 4 6 3 3 2 2" xfId="40114" xr:uid="{25749F1E-A3FB-4DCC-8EDB-6BCA9C628D16}"/>
    <cellStyle name="Standaard 4 4 6 3 3 3" xfId="29930" xr:uid="{1C6846E2-8119-49FF-A317-D5A8942070B7}"/>
    <cellStyle name="Standaard 4 4 6 3 4" xfId="11553" xr:uid="{B8623F65-1419-46BD-ABEE-98EAA631DF3A}"/>
    <cellStyle name="Standaard 4 4 6 3 4 2" xfId="31922" xr:uid="{FE716486-5927-4BF2-920A-C1967079EB2A}"/>
    <cellStyle name="Standaard 4 4 6 3 5" xfId="21738" xr:uid="{64AE383D-0584-418A-B5EC-05A7781AC175}"/>
    <cellStyle name="Standaard 4 4 6 4" xfId="2220" xr:uid="{2CD4C717-071C-4955-A56A-3F0B5194E288}"/>
    <cellStyle name="Standaard 4 4 6 4 2" xfId="4765" xr:uid="{D6098808-2163-46B7-9AC9-258CBB7BC0E0}"/>
    <cellStyle name="Standaard 4 4 6 4 2 2" xfId="9559" xr:uid="{6AF7B98A-3021-4BD1-8EEC-1EE8CE147926}"/>
    <cellStyle name="Standaard 4 4 6 4 2 2 2" xfId="19748" xr:uid="{632E127E-4F6C-4BC9-8FC0-B752B07465B1}"/>
    <cellStyle name="Standaard 4 4 6 4 2 2 2 2" xfId="40117" xr:uid="{FD437ABB-67DA-4433-8EB4-CF2B796E37DC}"/>
    <cellStyle name="Standaard 4 4 6 4 2 2 3" xfId="29933" xr:uid="{D48B8BED-0502-4E10-AFD1-F931C1416D98}"/>
    <cellStyle name="Standaard 4 4 6 4 2 3" xfId="14943" xr:uid="{15BE3BD7-DB32-4EC6-BE60-0B74FAB08AED}"/>
    <cellStyle name="Standaard 4 4 6 4 2 3 2" xfId="35312" xr:uid="{B1F9A134-E4AB-4DAD-BC42-34419924CBA4}"/>
    <cellStyle name="Standaard 4 4 6 4 2 4" xfId="25128" xr:uid="{81C91DD4-88F2-4DAD-8451-51E5A3974924}"/>
    <cellStyle name="Standaard 4 4 6 4 3" xfId="9558" xr:uid="{8EA8AAFC-4619-41FA-BCC4-B5F64F44D5E8}"/>
    <cellStyle name="Standaard 4 4 6 4 3 2" xfId="19747" xr:uid="{3F554651-2328-40CB-BBE9-627B8CEA8B30}"/>
    <cellStyle name="Standaard 4 4 6 4 3 2 2" xfId="40116" xr:uid="{51CAC489-3904-4428-BCDF-D19998B283B0}"/>
    <cellStyle name="Standaard 4 4 6 4 3 3" xfId="29932" xr:uid="{2ACE561B-B321-45DB-8782-1C3DAF3326B6}"/>
    <cellStyle name="Standaard 4 4 6 4 4" xfId="12400" xr:uid="{5F0ED1EE-58E2-43E7-9E4F-A9FDA6174AC8}"/>
    <cellStyle name="Standaard 4 4 6 4 4 2" xfId="32769" xr:uid="{02860609-7BD7-4489-A35E-95906A54CF7D}"/>
    <cellStyle name="Standaard 4 4 6 4 5" xfId="22585" xr:uid="{3139D1C9-2EB4-4BA7-8707-8B3E68EBA6B1}"/>
    <cellStyle name="Standaard 4 4 6 5" xfId="3070" xr:uid="{F22EE08A-FA58-4761-A5DC-007ED61C074E}"/>
    <cellStyle name="Standaard 4 4 6 5 2" xfId="9560" xr:uid="{BEB7DA60-0CDB-48C8-AD40-019A038E2940}"/>
    <cellStyle name="Standaard 4 4 6 5 2 2" xfId="19749" xr:uid="{46F9A742-2B45-4018-8B0F-A978F15C6305}"/>
    <cellStyle name="Standaard 4 4 6 5 2 2 2" xfId="40118" xr:uid="{6A6A4104-6781-4B75-9EE1-4D4DB3BB0388}"/>
    <cellStyle name="Standaard 4 4 6 5 2 3" xfId="29934" xr:uid="{D1095A99-4D3F-479F-BBFE-4915E0C71E05}"/>
    <cellStyle name="Standaard 4 4 6 5 3" xfId="13248" xr:uid="{94ECEC96-E69C-4CCA-8CAD-A5A52CBDE555}"/>
    <cellStyle name="Standaard 4 4 6 5 3 2" xfId="33617" xr:uid="{C1C30B36-BC65-4AE7-A829-AF83B8D10976}"/>
    <cellStyle name="Standaard 4 4 6 5 4" xfId="23433" xr:uid="{E6079D53-CC61-4881-AB21-0AC4373B9D9E}"/>
    <cellStyle name="Standaard 4 4 6 6" xfId="9549" xr:uid="{0A3CC4C6-B953-445E-A9A3-160874EDAC8B}"/>
    <cellStyle name="Standaard 4 4 6 6 2" xfId="19738" xr:uid="{BAA14DF0-86A0-4A83-9D91-D0832B255B7E}"/>
    <cellStyle name="Standaard 4 4 6 6 2 2" xfId="40107" xr:uid="{5EF37E4D-6159-4389-BAE3-A76DD4340424}"/>
    <cellStyle name="Standaard 4 4 6 6 3" xfId="29923" xr:uid="{D978EEF5-025A-4E6F-B6DC-2C82C0630A95}"/>
    <cellStyle name="Standaard 4 4 6 7" xfId="10705" xr:uid="{A44B393C-2E95-4AC6-ACCE-873DFE10C666}"/>
    <cellStyle name="Standaard 4 4 6 7 2" xfId="31074" xr:uid="{8D437317-D2C7-4D0F-A451-51A4B3D4B0A2}"/>
    <cellStyle name="Standaard 4 4 6 8" xfId="20890" xr:uid="{A1D0EDAE-FE43-4C53-A8B5-11D46B0C626D}"/>
    <cellStyle name="Standaard 4 4 7" xfId="553" xr:uid="{06131F66-A4F8-403E-B85A-BAD5031D8406}"/>
    <cellStyle name="Standaard 4 4 7 2" xfId="979" xr:uid="{55B901AA-CFAA-4992-BF97-51645D4586DE}"/>
    <cellStyle name="Standaard 4 4 7 2 2" xfId="1829" xr:uid="{F0540912-70A0-43CE-AAC1-0290134D69CF}"/>
    <cellStyle name="Standaard 4 4 7 2 2 2" xfId="4374" xr:uid="{9795052D-EA95-4A00-8078-580801C72FA3}"/>
    <cellStyle name="Standaard 4 4 7 2 2 2 2" xfId="9564" xr:uid="{B17512C7-3D08-4E9D-B453-E1E8BB768F19}"/>
    <cellStyle name="Standaard 4 4 7 2 2 2 2 2" xfId="19753" xr:uid="{B2159F95-133F-40E6-8468-8C2F2D108A0E}"/>
    <cellStyle name="Standaard 4 4 7 2 2 2 2 2 2" xfId="40122" xr:uid="{7DAC5EAC-380E-4B7B-AF2F-F170B866BCF3}"/>
    <cellStyle name="Standaard 4 4 7 2 2 2 2 3" xfId="29938" xr:uid="{0504254A-451A-445B-925F-500389D498DF}"/>
    <cellStyle name="Standaard 4 4 7 2 2 2 3" xfId="14552" xr:uid="{FFAA34F1-C59C-4B6B-BCDF-71F1CFEE5A96}"/>
    <cellStyle name="Standaard 4 4 7 2 2 2 3 2" xfId="34921" xr:uid="{7F42713E-9896-4642-962D-9F20117DAB49}"/>
    <cellStyle name="Standaard 4 4 7 2 2 2 4" xfId="24737" xr:uid="{5EDB9B2C-122D-477E-AD98-B8EACA1B602B}"/>
    <cellStyle name="Standaard 4 4 7 2 2 3" xfId="9563" xr:uid="{4A41B007-FFEF-403E-8B24-193041186AB1}"/>
    <cellStyle name="Standaard 4 4 7 2 2 3 2" xfId="19752" xr:uid="{91C7C739-9C6B-456F-845A-AC09246DA387}"/>
    <cellStyle name="Standaard 4 4 7 2 2 3 2 2" xfId="40121" xr:uid="{9F81B36B-E9DC-44F6-8593-954CEFAF0754}"/>
    <cellStyle name="Standaard 4 4 7 2 2 3 3" xfId="29937" xr:uid="{FB7C194E-79E5-4B4F-BC45-0B771FB17BC9}"/>
    <cellStyle name="Standaard 4 4 7 2 2 4" xfId="12009" xr:uid="{CF784685-F2F7-4B65-B15D-FB131A949F8E}"/>
    <cellStyle name="Standaard 4 4 7 2 2 4 2" xfId="32378" xr:uid="{81F211FB-E165-449B-8ECB-8464B42E2426}"/>
    <cellStyle name="Standaard 4 4 7 2 2 5" xfId="22194" xr:uid="{FDFAE19A-1AA4-46CA-88F6-691E9D0F8960}"/>
    <cellStyle name="Standaard 4 4 7 2 3" xfId="2676" xr:uid="{95B2381E-40B5-4D19-9DDE-AC93C394E2B1}"/>
    <cellStyle name="Standaard 4 4 7 2 3 2" xfId="5221" xr:uid="{0A7F34EF-8097-43FD-BA66-42857B45532A}"/>
    <cellStyle name="Standaard 4 4 7 2 3 2 2" xfId="9566" xr:uid="{7A3C935C-D105-4F82-B172-834B233E2DAD}"/>
    <cellStyle name="Standaard 4 4 7 2 3 2 2 2" xfId="19755" xr:uid="{8462BC02-8EB3-48FA-89EF-60EB3ECC0FD4}"/>
    <cellStyle name="Standaard 4 4 7 2 3 2 2 2 2" xfId="40124" xr:uid="{A52BD302-0A3A-4404-A52E-4568F02964D0}"/>
    <cellStyle name="Standaard 4 4 7 2 3 2 2 3" xfId="29940" xr:uid="{B69A4F62-4B3D-404C-B44B-3EB4028C2AB2}"/>
    <cellStyle name="Standaard 4 4 7 2 3 2 3" xfId="15399" xr:uid="{99F76345-DF55-4386-ABEC-7D5B8DC622FE}"/>
    <cellStyle name="Standaard 4 4 7 2 3 2 3 2" xfId="35768" xr:uid="{95D2B6BF-1657-437B-8720-E7336990E52E}"/>
    <cellStyle name="Standaard 4 4 7 2 3 2 4" xfId="25584" xr:uid="{953E9E1E-D1E2-4838-962B-16B681FC87BA}"/>
    <cellStyle name="Standaard 4 4 7 2 3 3" xfId="9565" xr:uid="{A4F9EADF-C5E1-4C3D-9253-67B26ABAA0E1}"/>
    <cellStyle name="Standaard 4 4 7 2 3 3 2" xfId="19754" xr:uid="{10DB2564-E258-4523-AC81-B525BDCE317C}"/>
    <cellStyle name="Standaard 4 4 7 2 3 3 2 2" xfId="40123" xr:uid="{0F9A66BA-3236-4A74-BFA1-9BB2C5ECE75F}"/>
    <cellStyle name="Standaard 4 4 7 2 3 3 3" xfId="29939" xr:uid="{EF02B61E-9D79-4B30-A1B4-400CF4B6DD4E}"/>
    <cellStyle name="Standaard 4 4 7 2 3 4" xfId="12856" xr:uid="{853F5453-C508-44E4-9B16-063F92F9EA61}"/>
    <cellStyle name="Standaard 4 4 7 2 3 4 2" xfId="33225" xr:uid="{8CF27B64-7E04-4BBE-8B95-45C3FEE951CD}"/>
    <cellStyle name="Standaard 4 4 7 2 3 5" xfId="23041" xr:uid="{B21D313E-53D1-4673-8AB3-E370A2CC607E}"/>
    <cellStyle name="Standaard 4 4 7 2 4" xfId="3526" xr:uid="{1D01201F-5B8E-44BD-BCEF-697AB7E22F2D}"/>
    <cellStyle name="Standaard 4 4 7 2 4 2" xfId="9567" xr:uid="{24B242D8-8F65-474A-AAC8-090080971179}"/>
    <cellStyle name="Standaard 4 4 7 2 4 2 2" xfId="19756" xr:uid="{8F477B83-54B8-49ED-BF44-008C277ECA0C}"/>
    <cellStyle name="Standaard 4 4 7 2 4 2 2 2" xfId="40125" xr:uid="{4D12100F-805F-4DDE-AF89-19E3B164AAC5}"/>
    <cellStyle name="Standaard 4 4 7 2 4 2 3" xfId="29941" xr:uid="{3AF10A8C-BECD-4DBA-A69D-08915368B4AF}"/>
    <cellStyle name="Standaard 4 4 7 2 4 3" xfId="13704" xr:uid="{6A2B3F9C-B3B1-4931-93D1-6D7FFFCAFEA1}"/>
    <cellStyle name="Standaard 4 4 7 2 4 3 2" xfId="34073" xr:uid="{9585B639-C1FA-499D-BC28-63D3D2545316}"/>
    <cellStyle name="Standaard 4 4 7 2 4 4" xfId="23889" xr:uid="{E2689486-DE1F-48E6-8198-6D25FB525C68}"/>
    <cellStyle name="Standaard 4 4 7 2 5" xfId="9562" xr:uid="{086288A0-5087-4101-A0F2-323B8FEEFB4E}"/>
    <cellStyle name="Standaard 4 4 7 2 5 2" xfId="19751" xr:uid="{CF55D57C-0861-422B-9ED8-97AC90D5B3F7}"/>
    <cellStyle name="Standaard 4 4 7 2 5 2 2" xfId="40120" xr:uid="{976A659B-1039-44C9-8397-06426011066C}"/>
    <cellStyle name="Standaard 4 4 7 2 5 3" xfId="29936" xr:uid="{8E0FAA55-DA98-4AC3-AEA3-52FEACB038C9}"/>
    <cellStyle name="Standaard 4 4 7 2 6" xfId="11161" xr:uid="{16CA14C8-0BAD-44AE-9EE6-94237B6B0F7A}"/>
    <cellStyle name="Standaard 4 4 7 2 6 2" xfId="31530" xr:uid="{328D2624-6502-4950-9BB9-684699965C54}"/>
    <cellStyle name="Standaard 4 4 7 2 7" xfId="21346" xr:uid="{59064138-3203-4C21-931D-FF9FE117F2D2}"/>
    <cellStyle name="Standaard 4 4 7 3" xfId="1405" xr:uid="{87AF401B-ACDF-49CD-84DE-76759D6304D7}"/>
    <cellStyle name="Standaard 4 4 7 3 2" xfId="3950" xr:uid="{D2F25856-40A2-45BE-A827-2E32175C5349}"/>
    <cellStyle name="Standaard 4 4 7 3 2 2" xfId="9569" xr:uid="{B6B33D05-CFD6-4E1A-80CC-06818E554924}"/>
    <cellStyle name="Standaard 4 4 7 3 2 2 2" xfId="19758" xr:uid="{BBC30F61-A208-4D77-B7D7-B2A16F0A87A5}"/>
    <cellStyle name="Standaard 4 4 7 3 2 2 2 2" xfId="40127" xr:uid="{2B34BDED-1EBC-4F80-A267-DB08E30ACE3B}"/>
    <cellStyle name="Standaard 4 4 7 3 2 2 3" xfId="29943" xr:uid="{4B41D860-2385-4160-A204-CA41930A1E97}"/>
    <cellStyle name="Standaard 4 4 7 3 2 3" xfId="14128" xr:uid="{C57B3657-F0EE-4926-82D5-A41FCE07524F}"/>
    <cellStyle name="Standaard 4 4 7 3 2 3 2" xfId="34497" xr:uid="{12A5F62A-BB6F-482E-99D3-1626583BAC66}"/>
    <cellStyle name="Standaard 4 4 7 3 2 4" xfId="24313" xr:uid="{4406AA90-2492-4855-A08F-3B8A1558255B}"/>
    <cellStyle name="Standaard 4 4 7 3 3" xfId="9568" xr:uid="{829A2BE3-3506-411B-BF40-FCB97060290D}"/>
    <cellStyle name="Standaard 4 4 7 3 3 2" xfId="19757" xr:uid="{3D61315F-703A-4E56-9EE3-67A587A0307A}"/>
    <cellStyle name="Standaard 4 4 7 3 3 2 2" xfId="40126" xr:uid="{7987099F-7381-4E0F-943A-FAE12724F743}"/>
    <cellStyle name="Standaard 4 4 7 3 3 3" xfId="29942" xr:uid="{C56CC046-9C3F-4067-867A-88665B44941C}"/>
    <cellStyle name="Standaard 4 4 7 3 4" xfId="11585" xr:uid="{24959029-8A11-4518-A9CF-22ECC7D837D6}"/>
    <cellStyle name="Standaard 4 4 7 3 4 2" xfId="31954" xr:uid="{480D1563-B7C6-438C-A36D-91EBD6669682}"/>
    <cellStyle name="Standaard 4 4 7 3 5" xfId="21770" xr:uid="{E13F1796-2B62-49C0-89D8-FE668673AA43}"/>
    <cellStyle name="Standaard 4 4 7 4" xfId="2252" xr:uid="{DE22694F-2307-4E4E-ABEE-30C9C5B6C67E}"/>
    <cellStyle name="Standaard 4 4 7 4 2" xfId="4797" xr:uid="{0EAFC872-D51A-484A-84A6-7F2F1EC9580A}"/>
    <cellStyle name="Standaard 4 4 7 4 2 2" xfId="9571" xr:uid="{45821EAC-C91C-42D2-8E00-896BB754577E}"/>
    <cellStyle name="Standaard 4 4 7 4 2 2 2" xfId="19760" xr:uid="{A4696B6F-3E73-427E-AAB3-AF54749CFE5B}"/>
    <cellStyle name="Standaard 4 4 7 4 2 2 2 2" xfId="40129" xr:uid="{5CB5A9B8-517E-4E44-98A6-871542DBA43D}"/>
    <cellStyle name="Standaard 4 4 7 4 2 2 3" xfId="29945" xr:uid="{A7D7E6AB-2B4C-490E-85BA-88501A2DF6CE}"/>
    <cellStyle name="Standaard 4 4 7 4 2 3" xfId="14975" xr:uid="{82505C8E-79EC-4731-9342-487569151895}"/>
    <cellStyle name="Standaard 4 4 7 4 2 3 2" xfId="35344" xr:uid="{919BC466-0137-46D6-89C9-32F9C022F06D}"/>
    <cellStyle name="Standaard 4 4 7 4 2 4" xfId="25160" xr:uid="{ADD2B98F-7302-4C90-A2C7-1E89AC752345}"/>
    <cellStyle name="Standaard 4 4 7 4 3" xfId="9570" xr:uid="{BA8556E4-626D-45FF-A433-3F0F0B18DCC0}"/>
    <cellStyle name="Standaard 4 4 7 4 3 2" xfId="19759" xr:uid="{0942091E-2EAF-4574-88C4-230630AF6CF9}"/>
    <cellStyle name="Standaard 4 4 7 4 3 2 2" xfId="40128" xr:uid="{ED5E2942-D25B-4215-AF1C-19B932CE4619}"/>
    <cellStyle name="Standaard 4 4 7 4 3 3" xfId="29944" xr:uid="{B1A5982B-5FD2-4169-B5B4-8E7C65245AF8}"/>
    <cellStyle name="Standaard 4 4 7 4 4" xfId="12432" xr:uid="{F172E94E-32D7-4409-91F3-824A8D39706C}"/>
    <cellStyle name="Standaard 4 4 7 4 4 2" xfId="32801" xr:uid="{2918ED2A-51B5-4AFD-84CA-A0B904777038}"/>
    <cellStyle name="Standaard 4 4 7 4 5" xfId="22617" xr:uid="{B3B7AB79-1E52-4F28-A160-166CC878C6C4}"/>
    <cellStyle name="Standaard 4 4 7 5" xfId="3102" xr:uid="{C88188D4-F81F-4345-B3A1-01874AC807DB}"/>
    <cellStyle name="Standaard 4 4 7 5 2" xfId="9572" xr:uid="{DB5E19DD-5320-4A7F-BF9E-F1F9DEE30254}"/>
    <cellStyle name="Standaard 4 4 7 5 2 2" xfId="19761" xr:uid="{EAB91C19-71DC-41B6-836D-581A842AD8FC}"/>
    <cellStyle name="Standaard 4 4 7 5 2 2 2" xfId="40130" xr:uid="{06A2AF7E-4705-426B-BDEC-0D1EE8716665}"/>
    <cellStyle name="Standaard 4 4 7 5 2 3" xfId="29946" xr:uid="{F64166CF-CC0F-4488-A090-D346F0790437}"/>
    <cellStyle name="Standaard 4 4 7 5 3" xfId="13280" xr:uid="{A1C4CED9-F728-49B6-A422-7669EB1B88B8}"/>
    <cellStyle name="Standaard 4 4 7 5 3 2" xfId="33649" xr:uid="{BD928335-72BA-498D-888A-7E1B27EF9DB6}"/>
    <cellStyle name="Standaard 4 4 7 5 4" xfId="23465" xr:uid="{6D2BEB80-B803-4CC2-B030-D2114BCBF4BD}"/>
    <cellStyle name="Standaard 4 4 7 6" xfId="9561" xr:uid="{1F72F683-A8F1-4A74-93EB-2BB68F9A0544}"/>
    <cellStyle name="Standaard 4 4 7 6 2" xfId="19750" xr:uid="{3AB7CFA0-34B8-4D07-A438-7BD61312DE88}"/>
    <cellStyle name="Standaard 4 4 7 6 2 2" xfId="40119" xr:uid="{79C6F35A-3261-4406-B7DC-02813C577B7A}"/>
    <cellStyle name="Standaard 4 4 7 6 3" xfId="29935" xr:uid="{7E84D443-C82E-438D-916B-26873C8A3E42}"/>
    <cellStyle name="Standaard 4 4 7 7" xfId="10737" xr:uid="{7C8541C2-EEBC-4A3B-B116-5FED70305CD1}"/>
    <cellStyle name="Standaard 4 4 7 7 2" xfId="31106" xr:uid="{31559404-AD8C-414B-BB2F-BE14628A5DA3}"/>
    <cellStyle name="Standaard 4 4 7 8" xfId="20922" xr:uid="{CCF98BA7-DCF1-4DFF-998C-7FED78ED83EF}"/>
    <cellStyle name="Standaard 4 4 8" xfId="622" xr:uid="{5A5E7A7D-B131-43F6-B70C-1C480AF5B693}"/>
    <cellStyle name="Standaard 4 4 8 2" xfId="1472" xr:uid="{C2CDA200-ED17-49ED-B1D2-13EC702F980D}"/>
    <cellStyle name="Standaard 4 4 8 2 2" xfId="4017" xr:uid="{374E136D-E380-427B-980E-648658508481}"/>
    <cellStyle name="Standaard 4 4 8 2 2 2" xfId="9575" xr:uid="{129626A2-D894-4C9F-B928-5B8BFD5F3B70}"/>
    <cellStyle name="Standaard 4 4 8 2 2 2 2" xfId="19764" xr:uid="{578CE654-C6CD-40E4-BAE4-1BCADC2DDA24}"/>
    <cellStyle name="Standaard 4 4 8 2 2 2 2 2" xfId="40133" xr:uid="{C1E07DE4-0236-45F6-901C-1CA2A9A86237}"/>
    <cellStyle name="Standaard 4 4 8 2 2 2 3" xfId="29949" xr:uid="{56E9B000-4B09-4DDD-ACA3-5F67BB9F6884}"/>
    <cellStyle name="Standaard 4 4 8 2 2 3" xfId="14195" xr:uid="{667B245D-DEC0-49F3-8043-9FA7830F0729}"/>
    <cellStyle name="Standaard 4 4 8 2 2 3 2" xfId="34564" xr:uid="{270D6374-BDA2-4FE9-AE93-CCA17D470991}"/>
    <cellStyle name="Standaard 4 4 8 2 2 4" xfId="24380" xr:uid="{EBBF8056-0892-41EF-B137-843C2AE2B62A}"/>
    <cellStyle name="Standaard 4 4 8 2 3" xfId="9574" xr:uid="{E30BF1F3-AD78-4990-AC93-909688726E2E}"/>
    <cellStyle name="Standaard 4 4 8 2 3 2" xfId="19763" xr:uid="{DDE65BB2-25F4-49C3-A319-02F1D497B9E8}"/>
    <cellStyle name="Standaard 4 4 8 2 3 2 2" xfId="40132" xr:uid="{5333E7F9-8711-458B-B780-8DC6C95CC7D7}"/>
    <cellStyle name="Standaard 4 4 8 2 3 3" xfId="29948" xr:uid="{9790B751-FC8C-44F2-BAD9-684DF516364E}"/>
    <cellStyle name="Standaard 4 4 8 2 4" xfId="11652" xr:uid="{5A7CD97C-5626-4440-AED3-3E02C403A616}"/>
    <cellStyle name="Standaard 4 4 8 2 4 2" xfId="32021" xr:uid="{2AD4F5B2-D916-475A-B8CC-6A21878C5043}"/>
    <cellStyle name="Standaard 4 4 8 2 5" xfId="21837" xr:uid="{F75D1B12-83A5-453E-AB9C-69CCBBABFF56}"/>
    <cellStyle name="Standaard 4 4 8 3" xfId="2319" xr:uid="{BFF278F3-8B74-4A8F-8126-08626AFAFDD0}"/>
    <cellStyle name="Standaard 4 4 8 3 2" xfId="4864" xr:uid="{08AC17E5-3EDD-4759-9171-0CAB694482F1}"/>
    <cellStyle name="Standaard 4 4 8 3 2 2" xfId="9577" xr:uid="{28F3031E-F0E4-449C-B6C3-11A6F41CA754}"/>
    <cellStyle name="Standaard 4 4 8 3 2 2 2" xfId="19766" xr:uid="{2E60EFBD-10F3-4D8B-B3A9-15B634807F65}"/>
    <cellStyle name="Standaard 4 4 8 3 2 2 2 2" xfId="40135" xr:uid="{1A912C0E-B91C-4CBA-8825-28F573C61F63}"/>
    <cellStyle name="Standaard 4 4 8 3 2 2 3" xfId="29951" xr:uid="{658FDA55-5C59-4BD0-9052-56970BCB45E4}"/>
    <cellStyle name="Standaard 4 4 8 3 2 3" xfId="15042" xr:uid="{F59EC90E-BCA1-414F-BE46-2FF3052C7F67}"/>
    <cellStyle name="Standaard 4 4 8 3 2 3 2" xfId="35411" xr:uid="{50220B23-EF7C-4144-AC26-085293513645}"/>
    <cellStyle name="Standaard 4 4 8 3 2 4" xfId="25227" xr:uid="{2B98649E-B21D-41EA-A90F-09BD0CC23DAA}"/>
    <cellStyle name="Standaard 4 4 8 3 3" xfId="9576" xr:uid="{E4E7FEF0-4D67-40E0-B171-DE58F1DF9EA1}"/>
    <cellStyle name="Standaard 4 4 8 3 3 2" xfId="19765" xr:uid="{0BC44062-45FA-4A3A-8E20-690B06DB77C6}"/>
    <cellStyle name="Standaard 4 4 8 3 3 2 2" xfId="40134" xr:uid="{5620C4A4-EDBF-49C3-B0D0-5116551915BC}"/>
    <cellStyle name="Standaard 4 4 8 3 3 3" xfId="29950" xr:uid="{4613D5D6-1E8C-4A78-8FD9-F34206AC08E0}"/>
    <cellStyle name="Standaard 4 4 8 3 4" xfId="12499" xr:uid="{1858926B-0365-4056-80F5-9CE0BFD9225F}"/>
    <cellStyle name="Standaard 4 4 8 3 4 2" xfId="32868" xr:uid="{F31B0354-F85B-42CC-8A6E-D05CA05826E4}"/>
    <cellStyle name="Standaard 4 4 8 3 5" xfId="22684" xr:uid="{298DAE9A-43E7-4619-8A99-F8F19AE89D52}"/>
    <cellStyle name="Standaard 4 4 8 4" xfId="3169" xr:uid="{81E2EEDF-81FD-49E3-B110-F412483C66EF}"/>
    <cellStyle name="Standaard 4 4 8 4 2" xfId="9578" xr:uid="{EFC5DFF6-D7EF-4082-B09F-C443C02063E1}"/>
    <cellStyle name="Standaard 4 4 8 4 2 2" xfId="19767" xr:uid="{E51CCAF7-25AE-4EDE-99F7-3BD8A4012E01}"/>
    <cellStyle name="Standaard 4 4 8 4 2 2 2" xfId="40136" xr:uid="{0583AC51-7973-4412-94D1-FF80083B3AC8}"/>
    <cellStyle name="Standaard 4 4 8 4 2 3" xfId="29952" xr:uid="{0EFD4C66-B87A-4C04-96AE-9EFFF2C44B1F}"/>
    <cellStyle name="Standaard 4 4 8 4 3" xfId="13347" xr:uid="{087E1A13-453F-464C-91F1-9A4FF0443881}"/>
    <cellStyle name="Standaard 4 4 8 4 3 2" xfId="33716" xr:uid="{60C7C64B-B457-48D5-A7FC-63E7A27A8E26}"/>
    <cellStyle name="Standaard 4 4 8 4 4" xfId="23532" xr:uid="{563A0A97-DB8B-461A-9C20-B4B84599B33B}"/>
    <cellStyle name="Standaard 4 4 8 5" xfId="9573" xr:uid="{40A17F71-E329-4A8A-8239-A6456377D6E3}"/>
    <cellStyle name="Standaard 4 4 8 5 2" xfId="19762" xr:uid="{8513CFE9-1139-4C5E-B644-88019D2F8009}"/>
    <cellStyle name="Standaard 4 4 8 5 2 2" xfId="40131" xr:uid="{2E766A61-2D92-4033-95D9-A338E8A761E8}"/>
    <cellStyle name="Standaard 4 4 8 5 3" xfId="29947" xr:uid="{6DDA9967-9132-4806-8031-13F92F2779B6}"/>
    <cellStyle name="Standaard 4 4 8 6" xfId="10804" xr:uid="{07381A7F-9DBA-428A-8D2F-8E22E07C237D}"/>
    <cellStyle name="Standaard 4 4 8 6 2" xfId="31173" xr:uid="{60E35979-3AF3-4511-8F17-4B929120F92F}"/>
    <cellStyle name="Standaard 4 4 8 7" xfId="20989" xr:uid="{C07AB693-99F8-4FE8-89E7-B2B7D823743D}"/>
    <cellStyle name="Standaard 4 4 9" xfId="1048" xr:uid="{73E80EB1-2F74-4F30-B412-360D3FA1B091}"/>
    <cellStyle name="Standaard 4 4 9 2" xfId="3593" xr:uid="{DBF4FE3A-0323-423B-8204-6A47EF10B73D}"/>
    <cellStyle name="Standaard 4 4 9 2 2" xfId="9580" xr:uid="{073E3BB1-5B0A-47DA-8B46-E5974B70156F}"/>
    <cellStyle name="Standaard 4 4 9 2 2 2" xfId="19769" xr:uid="{2C5D50F5-7FF7-40CE-9A69-F2A9E08EC91D}"/>
    <cellStyle name="Standaard 4 4 9 2 2 2 2" xfId="40138" xr:uid="{CDBA2C9A-B7C8-4F4C-8FF0-7A0178F27AAA}"/>
    <cellStyle name="Standaard 4 4 9 2 2 3" xfId="29954" xr:uid="{7D0FB822-F74C-44B5-B942-274DBB8EBCDE}"/>
    <cellStyle name="Standaard 4 4 9 2 3" xfId="13771" xr:uid="{2D31F3B7-6FF2-4019-8F13-569E16DA760E}"/>
    <cellStyle name="Standaard 4 4 9 2 3 2" xfId="34140" xr:uid="{5CCAD982-3893-4B86-9D4F-BBC1E373A2B8}"/>
    <cellStyle name="Standaard 4 4 9 2 4" xfId="23956" xr:uid="{03DB69DC-07C7-4F25-A656-883B7F9B6D59}"/>
    <cellStyle name="Standaard 4 4 9 3" xfId="9579" xr:uid="{8D17BD89-2A90-4651-9846-B0DFD23D8C41}"/>
    <cellStyle name="Standaard 4 4 9 3 2" xfId="19768" xr:uid="{1B78EFF5-A055-4F6E-A509-D91336C6E3B6}"/>
    <cellStyle name="Standaard 4 4 9 3 2 2" xfId="40137" xr:uid="{F3AA7F1E-8043-4DC5-B6F0-4CEC86C18FAC}"/>
    <cellStyle name="Standaard 4 4 9 3 3" xfId="29953" xr:uid="{251FD7C5-0815-4427-B461-CC0F96FD0827}"/>
    <cellStyle name="Standaard 4 4 9 4" xfId="11228" xr:uid="{A3249C91-2263-4DA9-86E3-4674AB48E67A}"/>
    <cellStyle name="Standaard 4 4 9 4 2" xfId="31597" xr:uid="{C36A0C70-B8CA-4812-94E6-9B77C448F840}"/>
    <cellStyle name="Standaard 4 4 9 5" xfId="21413" xr:uid="{122517C3-0745-4BFB-B40E-D48D6278EBC9}"/>
    <cellStyle name="Standaard 4 5" xfId="52" xr:uid="{F2AC68B3-977D-4E5D-99A9-3FC18AED9789}"/>
    <cellStyle name="Standaard 4 5 10" xfId="1887" xr:uid="{14CCC8E0-893D-4C27-BCEA-4AE3B9EA67A5}"/>
    <cellStyle name="Standaard 4 5 10 2" xfId="4432" xr:uid="{29F41492-677E-472A-A497-FBD8EF81A289}"/>
    <cellStyle name="Standaard 4 5 10 2 2" xfId="9583" xr:uid="{6C3B05F4-B70E-40A1-9A57-82D4EF47CC5A}"/>
    <cellStyle name="Standaard 4 5 10 2 2 2" xfId="19772" xr:uid="{38FFA7C4-9C88-45CF-B663-27FA475E468A}"/>
    <cellStyle name="Standaard 4 5 10 2 2 2 2" xfId="40141" xr:uid="{E6719406-A591-4AF9-B584-44E5954B14EB}"/>
    <cellStyle name="Standaard 4 5 10 2 2 3" xfId="29957" xr:uid="{D2F5CBBA-45E3-4565-BAB1-272A46375C08}"/>
    <cellStyle name="Standaard 4 5 10 2 3" xfId="14610" xr:uid="{5F4F86DC-1E14-4BA3-97D2-CB28A51C32ED}"/>
    <cellStyle name="Standaard 4 5 10 2 3 2" xfId="34979" xr:uid="{FC6FDE67-8C3F-4FD5-9B89-599C1C158272}"/>
    <cellStyle name="Standaard 4 5 10 2 4" xfId="24795" xr:uid="{6F2C9B1B-8F03-4C9D-A371-E47880C76D85}"/>
    <cellStyle name="Standaard 4 5 10 3" xfId="9582" xr:uid="{368A2988-DDFA-44FC-A350-ABC3E3D4CE73}"/>
    <cellStyle name="Standaard 4 5 10 3 2" xfId="19771" xr:uid="{C1C3442B-76BA-4F20-940A-A45C1E5A7286}"/>
    <cellStyle name="Standaard 4 5 10 3 2 2" xfId="40140" xr:uid="{0F0330AB-D131-4EFB-AFB2-2CB2CB4A4705}"/>
    <cellStyle name="Standaard 4 5 10 3 3" xfId="29956" xr:uid="{3346C750-D145-4C10-8BA4-480F4ABFFD11}"/>
    <cellStyle name="Standaard 4 5 10 4" xfId="12067" xr:uid="{6E2449C1-DDA7-41E6-9C76-86E395C8B9C5}"/>
    <cellStyle name="Standaard 4 5 10 4 2" xfId="32436" xr:uid="{9B6AFEEF-DCA4-4D11-8787-C0BB531CDB63}"/>
    <cellStyle name="Standaard 4 5 10 5" xfId="22252" xr:uid="{88899FC1-4AD0-424B-9EA7-45833C866419}"/>
    <cellStyle name="Standaard 4 5 11" xfId="2737" xr:uid="{A92FB681-F9EA-41FD-A1E4-1F9D156249A3}"/>
    <cellStyle name="Standaard 4 5 11 2" xfId="9584" xr:uid="{E8912340-868F-423B-9809-06528ED516B7}"/>
    <cellStyle name="Standaard 4 5 11 2 2" xfId="19773" xr:uid="{5FE8CDBD-5E84-4FE7-8A47-C23258AD5A42}"/>
    <cellStyle name="Standaard 4 5 11 2 2 2" xfId="40142" xr:uid="{218D1763-C15C-416A-B7EE-577A6A621752}"/>
    <cellStyle name="Standaard 4 5 11 2 3" xfId="29958" xr:uid="{73B55D98-000C-4297-9914-5313C5801372}"/>
    <cellStyle name="Standaard 4 5 11 3" xfId="12915" xr:uid="{8CC2B45C-9C4A-4069-8BEE-47FACD084E2D}"/>
    <cellStyle name="Standaard 4 5 11 3 2" xfId="33284" xr:uid="{6A18BB59-06CE-4B11-8C9D-AB4A06D01374}"/>
    <cellStyle name="Standaard 4 5 11 4" xfId="23100" xr:uid="{8395B79F-7979-48A5-AC1F-196BB5C190CA}"/>
    <cellStyle name="Standaard 4 5 12" xfId="9581" xr:uid="{38C2E49F-B251-459B-9B68-D6164F9AC6D6}"/>
    <cellStyle name="Standaard 4 5 12 2" xfId="19770" xr:uid="{4CD52F78-ABBE-456F-AD12-AB9546EECFF0}"/>
    <cellStyle name="Standaard 4 5 12 2 2" xfId="40139" xr:uid="{957BEB83-6EE4-4169-B622-DFDFBC85F322}"/>
    <cellStyle name="Standaard 4 5 12 3" xfId="29955" xr:uid="{8CD00FBF-1EB7-42A5-AC4E-9AABB854227C}"/>
    <cellStyle name="Standaard 4 5 13" xfId="10372" xr:uid="{0EA1A117-C979-4A55-A131-006EE805AEAD}"/>
    <cellStyle name="Standaard 4 5 13 2" xfId="30741" xr:uid="{65828160-CB70-452D-9980-895526A3F2DA}"/>
    <cellStyle name="Standaard 4 5 14" xfId="20557" xr:uid="{10E0654D-EDB4-438A-8AAC-5AD268AFF07A}"/>
    <cellStyle name="Standaard 4 5 2" xfId="71" xr:uid="{2D104A1D-1C05-4D16-A799-03101356A697}"/>
    <cellStyle name="Standaard 4 5 2 10" xfId="2754" xr:uid="{F86488C5-5689-4CD8-8AB6-12126ABF01A3}"/>
    <cellStyle name="Standaard 4 5 2 10 2" xfId="9586" xr:uid="{0F7F9064-4136-4FCD-B009-DC44E3A6D81B}"/>
    <cellStyle name="Standaard 4 5 2 10 2 2" xfId="19775" xr:uid="{8A2FA9B0-D843-4F97-943E-C4F1C5BEFA96}"/>
    <cellStyle name="Standaard 4 5 2 10 2 2 2" xfId="40144" xr:uid="{15BFC35E-E7D6-411F-8CE5-E39006483DFF}"/>
    <cellStyle name="Standaard 4 5 2 10 2 3" xfId="29960" xr:uid="{CEF8BBC2-E6EB-4528-B41C-AC29925270AD}"/>
    <cellStyle name="Standaard 4 5 2 10 3" xfId="12932" xr:uid="{8622C1BC-8C39-4049-AAF6-C898B25C4879}"/>
    <cellStyle name="Standaard 4 5 2 10 3 2" xfId="33301" xr:uid="{75877D4B-D3C1-4871-8DB7-0D84A94EB466}"/>
    <cellStyle name="Standaard 4 5 2 10 4" xfId="23117" xr:uid="{1AF5CD48-69BB-4297-9943-C7C862003AE5}"/>
    <cellStyle name="Standaard 4 5 2 11" xfId="9585" xr:uid="{0F3FD025-1A81-4167-9BDB-B6A5998BCD16}"/>
    <cellStyle name="Standaard 4 5 2 11 2" xfId="19774" xr:uid="{2180FD2D-27B7-46DC-A1FA-621204D6F8D3}"/>
    <cellStyle name="Standaard 4 5 2 11 2 2" xfId="40143" xr:uid="{4FA05ABF-19F7-4F55-8062-F3C23F91E0C4}"/>
    <cellStyle name="Standaard 4 5 2 11 3" xfId="29959" xr:uid="{FB56285B-8E13-4372-8751-02050DF96F6C}"/>
    <cellStyle name="Standaard 4 5 2 12" xfId="10389" xr:uid="{1167F447-94BA-4766-8517-BF2EE59F5D9A}"/>
    <cellStyle name="Standaard 4 5 2 12 2" xfId="30758" xr:uid="{F4C082AA-E919-4B95-9CB4-10BDAF1DE469}"/>
    <cellStyle name="Standaard 4 5 2 13" xfId="20574" xr:uid="{6C01F13D-AEB2-47AA-8BC1-A6137BE78932}"/>
    <cellStyle name="Standaard 4 5 2 2" xfId="104" xr:uid="{DACEE3C3-CF6A-413A-8779-D07E9AEAA765}"/>
    <cellStyle name="Standaard 4 5 2 2 10" xfId="9587" xr:uid="{0739A635-5B63-4BE6-BC47-76B789CC7871}"/>
    <cellStyle name="Standaard 4 5 2 2 10 2" xfId="19776" xr:uid="{8B12EB13-1526-4F16-AA67-790C22379ECB}"/>
    <cellStyle name="Standaard 4 5 2 2 10 2 2" xfId="40145" xr:uid="{754FA4F8-CAB1-4340-8D77-B189CACDCF5C}"/>
    <cellStyle name="Standaard 4 5 2 2 10 3" xfId="29961" xr:uid="{3642E555-FF91-40B2-9B3D-C0E825A0C533}"/>
    <cellStyle name="Standaard 4 5 2 2 11" xfId="10422" xr:uid="{E5666FA1-7070-4513-A0CB-8C158D84355F}"/>
    <cellStyle name="Standaard 4 5 2 2 11 2" xfId="30791" xr:uid="{12EF1D46-79BE-4AC4-ADE4-A11C64644DB4}"/>
    <cellStyle name="Standaard 4 5 2 2 12" xfId="20607" xr:uid="{A0D660A6-FECE-49E0-9247-9D5DFBBE57D0}"/>
    <cellStyle name="Standaard 4 5 2 2 2" xfId="170" xr:uid="{1F790828-4815-4629-8E47-B71210B37163}"/>
    <cellStyle name="Standaard 4 5 2 2 2 2" xfId="306" xr:uid="{1E869928-1D48-4C94-AEE0-D1A7C8B0F434}"/>
    <cellStyle name="Standaard 4 5 2 2 2 2 2" xfId="864" xr:uid="{FD43CAC3-A1EB-47A8-954B-AA57DE9F725C}"/>
    <cellStyle name="Standaard 4 5 2 2 2 2 2 2" xfId="1714" xr:uid="{A0C9686B-DF26-4A92-8315-9C35B015F3B8}"/>
    <cellStyle name="Standaard 4 5 2 2 2 2 2 2 2" xfId="4259" xr:uid="{93E0CD14-C25D-4E2A-8DA8-C363DF509AAF}"/>
    <cellStyle name="Standaard 4 5 2 2 2 2 2 2 2 2" xfId="9592" xr:uid="{F63002F7-CB63-4F2B-A036-BB293BC97B87}"/>
    <cellStyle name="Standaard 4 5 2 2 2 2 2 2 2 2 2" xfId="19781" xr:uid="{79DB3B24-4B13-4DC6-8109-732926B31DC6}"/>
    <cellStyle name="Standaard 4 5 2 2 2 2 2 2 2 2 2 2" xfId="40150" xr:uid="{A8E22FDA-7BEF-4E10-8DB8-1C1CE9EDF99E}"/>
    <cellStyle name="Standaard 4 5 2 2 2 2 2 2 2 2 3" xfId="29966" xr:uid="{EDF2735C-5C18-4E06-ADCC-26087C879EC5}"/>
    <cellStyle name="Standaard 4 5 2 2 2 2 2 2 2 3" xfId="14437" xr:uid="{D63E016E-489C-49A9-9788-E470C498CB75}"/>
    <cellStyle name="Standaard 4 5 2 2 2 2 2 2 2 3 2" xfId="34806" xr:uid="{3A5A7AAD-C643-4461-91D3-9EB297C2DB8E}"/>
    <cellStyle name="Standaard 4 5 2 2 2 2 2 2 2 4" xfId="24622" xr:uid="{9494A6CE-4299-45C2-9CDC-FC438CD0897D}"/>
    <cellStyle name="Standaard 4 5 2 2 2 2 2 2 3" xfId="9591" xr:uid="{C22B6606-AE5A-4C87-97C3-9B7E8AE03F4C}"/>
    <cellStyle name="Standaard 4 5 2 2 2 2 2 2 3 2" xfId="19780" xr:uid="{AC50B3FA-24DE-480A-A5DD-0438F1422075}"/>
    <cellStyle name="Standaard 4 5 2 2 2 2 2 2 3 2 2" xfId="40149" xr:uid="{7495807D-2FD1-4553-B076-CC98BFF77D79}"/>
    <cellStyle name="Standaard 4 5 2 2 2 2 2 2 3 3" xfId="29965" xr:uid="{FB7655FB-C1C9-4CA5-844D-411B7ABBDF1C}"/>
    <cellStyle name="Standaard 4 5 2 2 2 2 2 2 4" xfId="11894" xr:uid="{61C1ADD0-3ADF-4318-9245-7E8C86787517}"/>
    <cellStyle name="Standaard 4 5 2 2 2 2 2 2 4 2" xfId="32263" xr:uid="{E15ADFD1-EAA8-4807-A0E3-A41D756D0AD4}"/>
    <cellStyle name="Standaard 4 5 2 2 2 2 2 2 5" xfId="22079" xr:uid="{1128D1C1-8C0B-42CD-B73A-ECBD9C2D82A7}"/>
    <cellStyle name="Standaard 4 5 2 2 2 2 2 3" xfId="2561" xr:uid="{416C829C-2EBC-48E5-B9D0-DA40D3108CD3}"/>
    <cellStyle name="Standaard 4 5 2 2 2 2 2 3 2" xfId="5106" xr:uid="{F08637F3-973E-45A6-972C-E50C0CC58DBA}"/>
    <cellStyle name="Standaard 4 5 2 2 2 2 2 3 2 2" xfId="9594" xr:uid="{87904D0B-C202-4D3D-83F5-4E9037ADDB51}"/>
    <cellStyle name="Standaard 4 5 2 2 2 2 2 3 2 2 2" xfId="19783" xr:uid="{008AB685-2BFD-4A40-82A5-7889904779DA}"/>
    <cellStyle name="Standaard 4 5 2 2 2 2 2 3 2 2 2 2" xfId="40152" xr:uid="{44FCB0D1-9945-4D42-BE9B-72C890A0C9C3}"/>
    <cellStyle name="Standaard 4 5 2 2 2 2 2 3 2 2 3" xfId="29968" xr:uid="{4A9B0245-F8EE-46B0-9A62-4E56FC8177BD}"/>
    <cellStyle name="Standaard 4 5 2 2 2 2 2 3 2 3" xfId="15284" xr:uid="{870FCE08-606E-4A16-8F90-93B0304D3413}"/>
    <cellStyle name="Standaard 4 5 2 2 2 2 2 3 2 3 2" xfId="35653" xr:uid="{50223078-2008-4B65-BC94-C8586117549A}"/>
    <cellStyle name="Standaard 4 5 2 2 2 2 2 3 2 4" xfId="25469" xr:uid="{AB933B99-4261-4396-ABCB-4572C1859510}"/>
    <cellStyle name="Standaard 4 5 2 2 2 2 2 3 3" xfId="9593" xr:uid="{A576287B-0461-44FC-8BA3-B9E91950F0D4}"/>
    <cellStyle name="Standaard 4 5 2 2 2 2 2 3 3 2" xfId="19782" xr:uid="{2872ADE5-8220-45E6-9420-7F5B2E657CC5}"/>
    <cellStyle name="Standaard 4 5 2 2 2 2 2 3 3 2 2" xfId="40151" xr:uid="{DDD142C4-826F-4869-A3B4-A4F393651B28}"/>
    <cellStyle name="Standaard 4 5 2 2 2 2 2 3 3 3" xfId="29967" xr:uid="{DFDA620F-0687-478C-8A4B-1A1349C9D73A}"/>
    <cellStyle name="Standaard 4 5 2 2 2 2 2 3 4" xfId="12741" xr:uid="{46DA105D-D7F3-4AB1-B9CF-D76020CBFB9A}"/>
    <cellStyle name="Standaard 4 5 2 2 2 2 2 3 4 2" xfId="33110" xr:uid="{4670A47B-874A-4B64-80D9-3F3D9C537316}"/>
    <cellStyle name="Standaard 4 5 2 2 2 2 2 3 5" xfId="22926" xr:uid="{8C6A4659-98B9-4504-8032-214B0F959CF2}"/>
    <cellStyle name="Standaard 4 5 2 2 2 2 2 4" xfId="3411" xr:uid="{FA07FA62-35D0-4AF7-AEC1-B19BC995947B}"/>
    <cellStyle name="Standaard 4 5 2 2 2 2 2 4 2" xfId="9595" xr:uid="{F7B478EB-07ED-4E58-96FF-421963E0E3C1}"/>
    <cellStyle name="Standaard 4 5 2 2 2 2 2 4 2 2" xfId="19784" xr:uid="{02B18DF9-4903-48AF-894D-CD404B861056}"/>
    <cellStyle name="Standaard 4 5 2 2 2 2 2 4 2 2 2" xfId="40153" xr:uid="{BE32E1B4-CC14-4CA9-8A0C-63BE665F96D7}"/>
    <cellStyle name="Standaard 4 5 2 2 2 2 2 4 2 3" xfId="29969" xr:uid="{6AD1E341-BAB1-4F6E-BFC0-34EE1916A5F0}"/>
    <cellStyle name="Standaard 4 5 2 2 2 2 2 4 3" xfId="13589" xr:uid="{7D30090E-C072-4E91-B021-44DBC16725DA}"/>
    <cellStyle name="Standaard 4 5 2 2 2 2 2 4 3 2" xfId="33958" xr:uid="{289867F3-B9C0-4A40-8DF6-AA3AA9BD4282}"/>
    <cellStyle name="Standaard 4 5 2 2 2 2 2 4 4" xfId="23774" xr:uid="{BC85D73F-232D-42E7-8372-3541E3B03943}"/>
    <cellStyle name="Standaard 4 5 2 2 2 2 2 5" xfId="9590" xr:uid="{601150B7-E0AD-4B30-AF3C-4C2C81A15494}"/>
    <cellStyle name="Standaard 4 5 2 2 2 2 2 5 2" xfId="19779" xr:uid="{F82070AE-444D-4644-8B8F-0E3F01513E72}"/>
    <cellStyle name="Standaard 4 5 2 2 2 2 2 5 2 2" xfId="40148" xr:uid="{80169243-C35F-47EF-84C3-9F2ADFDAA279}"/>
    <cellStyle name="Standaard 4 5 2 2 2 2 2 5 3" xfId="29964" xr:uid="{9ADB31F7-2B48-41C4-94AF-08531F027549}"/>
    <cellStyle name="Standaard 4 5 2 2 2 2 2 6" xfId="11046" xr:uid="{9A0281B4-2745-40F1-995A-DCA136946EEA}"/>
    <cellStyle name="Standaard 4 5 2 2 2 2 2 6 2" xfId="31415" xr:uid="{CE68F19A-A419-4ABB-A574-CABE08A23201}"/>
    <cellStyle name="Standaard 4 5 2 2 2 2 2 7" xfId="21231" xr:uid="{8DBD4250-CBAF-4C94-8366-82DF0FCE4F9E}"/>
    <cellStyle name="Standaard 4 5 2 2 2 2 3" xfId="1290" xr:uid="{6C5B7983-CCDD-4FCC-A7EF-B41BED2735B9}"/>
    <cellStyle name="Standaard 4 5 2 2 2 2 3 2" xfId="3835" xr:uid="{7681BA12-6244-415F-8BFC-33234D61244F}"/>
    <cellStyle name="Standaard 4 5 2 2 2 2 3 2 2" xfId="9597" xr:uid="{6471B65B-2E08-4F01-9CF3-6F6736ED94EB}"/>
    <cellStyle name="Standaard 4 5 2 2 2 2 3 2 2 2" xfId="19786" xr:uid="{DAB94F28-74D2-4A17-838A-D7FF8CE8AD17}"/>
    <cellStyle name="Standaard 4 5 2 2 2 2 3 2 2 2 2" xfId="40155" xr:uid="{3091F7E4-A244-4807-BF2B-2AB5F36044A0}"/>
    <cellStyle name="Standaard 4 5 2 2 2 2 3 2 2 3" xfId="29971" xr:uid="{71FC09D9-A300-49F9-B08D-BE2F3C2ECF9E}"/>
    <cellStyle name="Standaard 4 5 2 2 2 2 3 2 3" xfId="14013" xr:uid="{63A44102-F9B8-4F0B-9AE8-6EC4E16FF2EE}"/>
    <cellStyle name="Standaard 4 5 2 2 2 2 3 2 3 2" xfId="34382" xr:uid="{114D8627-A1BF-495F-AEF0-11C6288B6D08}"/>
    <cellStyle name="Standaard 4 5 2 2 2 2 3 2 4" xfId="24198" xr:uid="{01242BFF-FDFF-4911-8D85-69694D4D2D92}"/>
    <cellStyle name="Standaard 4 5 2 2 2 2 3 3" xfId="9596" xr:uid="{91972BC1-48C8-4012-851C-B9CDD9D1E255}"/>
    <cellStyle name="Standaard 4 5 2 2 2 2 3 3 2" xfId="19785" xr:uid="{C1D57D8E-06DF-42FD-A424-4E64C84FE75C}"/>
    <cellStyle name="Standaard 4 5 2 2 2 2 3 3 2 2" xfId="40154" xr:uid="{9EB1B74C-688F-44BE-8FCF-400308F5436F}"/>
    <cellStyle name="Standaard 4 5 2 2 2 2 3 3 3" xfId="29970" xr:uid="{3B8C4BA3-114F-431B-8134-9C8DADF28DC9}"/>
    <cellStyle name="Standaard 4 5 2 2 2 2 3 4" xfId="11470" xr:uid="{2B7DC5F8-2FFA-4B1A-B0CE-6FE49B55DF34}"/>
    <cellStyle name="Standaard 4 5 2 2 2 2 3 4 2" xfId="31839" xr:uid="{4B4E1741-C102-4C2C-A562-814CFC50DE39}"/>
    <cellStyle name="Standaard 4 5 2 2 2 2 3 5" xfId="21655" xr:uid="{D80B287B-A717-4B23-87A4-7EFE04160CE6}"/>
    <cellStyle name="Standaard 4 5 2 2 2 2 4" xfId="2137" xr:uid="{3FDE13F5-4533-4234-B669-D93D407D091B}"/>
    <cellStyle name="Standaard 4 5 2 2 2 2 4 2" xfId="4682" xr:uid="{649BB5E3-4A18-4AC8-8D89-54A47FA51600}"/>
    <cellStyle name="Standaard 4 5 2 2 2 2 4 2 2" xfId="9599" xr:uid="{397C6DC7-8484-424C-8648-363EA51D31BF}"/>
    <cellStyle name="Standaard 4 5 2 2 2 2 4 2 2 2" xfId="19788" xr:uid="{350F55E2-0374-4638-82C6-E71892E540AD}"/>
    <cellStyle name="Standaard 4 5 2 2 2 2 4 2 2 2 2" xfId="40157" xr:uid="{D18A572F-1202-45D4-83AE-529AAC12EFC9}"/>
    <cellStyle name="Standaard 4 5 2 2 2 2 4 2 2 3" xfId="29973" xr:uid="{BDD5B8F7-9114-4EB8-8C11-F24BA69E5A20}"/>
    <cellStyle name="Standaard 4 5 2 2 2 2 4 2 3" xfId="14860" xr:uid="{93F6EB75-9BE1-4121-9ABD-FB61F70FEE2A}"/>
    <cellStyle name="Standaard 4 5 2 2 2 2 4 2 3 2" xfId="35229" xr:uid="{8DB4D235-B9AF-4862-9E45-8A521F5954A0}"/>
    <cellStyle name="Standaard 4 5 2 2 2 2 4 2 4" xfId="25045" xr:uid="{A53D5130-3AAD-4A8C-9C2B-82E7BBD2A8B0}"/>
    <cellStyle name="Standaard 4 5 2 2 2 2 4 3" xfId="9598" xr:uid="{78876C09-9D2A-4841-AAB2-C9E777A40E09}"/>
    <cellStyle name="Standaard 4 5 2 2 2 2 4 3 2" xfId="19787" xr:uid="{DCB4E272-3E56-4E17-8473-9FD2C8D1A3E2}"/>
    <cellStyle name="Standaard 4 5 2 2 2 2 4 3 2 2" xfId="40156" xr:uid="{15827DC3-E185-40D5-A4A6-149C8A9BFD2F}"/>
    <cellStyle name="Standaard 4 5 2 2 2 2 4 3 3" xfId="29972" xr:uid="{86F28789-3935-4181-94E4-C88B2558FEC6}"/>
    <cellStyle name="Standaard 4 5 2 2 2 2 4 4" xfId="12317" xr:uid="{712C91DE-5850-4B45-A39F-997E873C4CD1}"/>
    <cellStyle name="Standaard 4 5 2 2 2 2 4 4 2" xfId="32686" xr:uid="{5486A0C1-C565-4A6F-A387-94ED816607BB}"/>
    <cellStyle name="Standaard 4 5 2 2 2 2 4 5" xfId="22502" xr:uid="{00F41001-22DA-4807-BD4E-529FA2B25A3F}"/>
    <cellStyle name="Standaard 4 5 2 2 2 2 5" xfId="2987" xr:uid="{B89648D5-0A40-48C8-8A8F-5C38BD3E0DDA}"/>
    <cellStyle name="Standaard 4 5 2 2 2 2 5 2" xfId="9600" xr:uid="{B2CB7079-A57A-4392-AD21-148C51937E0C}"/>
    <cellStyle name="Standaard 4 5 2 2 2 2 5 2 2" xfId="19789" xr:uid="{C6429647-0B1C-49C3-9B68-15D2FA4FB93F}"/>
    <cellStyle name="Standaard 4 5 2 2 2 2 5 2 2 2" xfId="40158" xr:uid="{6E386886-C191-40C2-A77F-27B0E97F5E62}"/>
    <cellStyle name="Standaard 4 5 2 2 2 2 5 2 3" xfId="29974" xr:uid="{4A1218A8-3734-4B4D-A346-BA95C5230654}"/>
    <cellStyle name="Standaard 4 5 2 2 2 2 5 3" xfId="13165" xr:uid="{C8C7F5D1-A2C5-4320-81C3-DB2425F1C26A}"/>
    <cellStyle name="Standaard 4 5 2 2 2 2 5 3 2" xfId="33534" xr:uid="{E38D5661-8261-41AD-96AD-7AC0BC359FFD}"/>
    <cellStyle name="Standaard 4 5 2 2 2 2 5 4" xfId="23350" xr:uid="{312115FC-5C2F-4285-A5CA-1A360FD99139}"/>
    <cellStyle name="Standaard 4 5 2 2 2 2 6" xfId="9589" xr:uid="{79ACB3ED-77C9-4BEB-BA50-B53C51C8707E}"/>
    <cellStyle name="Standaard 4 5 2 2 2 2 6 2" xfId="19778" xr:uid="{68C5DD3B-DD07-4816-A8BA-ABE64AD61DD1}"/>
    <cellStyle name="Standaard 4 5 2 2 2 2 6 2 2" xfId="40147" xr:uid="{05FC7E16-31BD-43F8-A3E9-F1446516A2C2}"/>
    <cellStyle name="Standaard 4 5 2 2 2 2 6 3" xfId="29963" xr:uid="{8016643E-8FF0-43E2-A468-16FD6B82B3AB}"/>
    <cellStyle name="Standaard 4 5 2 2 2 2 7" xfId="10622" xr:uid="{752F94EE-B22B-4FBE-8E1E-74AF3833BBEA}"/>
    <cellStyle name="Standaard 4 5 2 2 2 2 7 2" xfId="30991" xr:uid="{0731E5DB-7A12-4550-809D-4B5E99EEDDEB}"/>
    <cellStyle name="Standaard 4 5 2 2 2 2 8" xfId="20807" xr:uid="{85B1E4AE-772F-4DC0-9683-DF9A4E66BF68}"/>
    <cellStyle name="Standaard 4 5 2 2 2 3" xfId="730" xr:uid="{871841E6-8337-4135-AAE8-4A96C034F8AF}"/>
    <cellStyle name="Standaard 4 5 2 2 2 3 2" xfId="1580" xr:uid="{69D4DBA2-542D-48AD-84E8-56D2B5E9BB21}"/>
    <cellStyle name="Standaard 4 5 2 2 2 3 2 2" xfId="4125" xr:uid="{DA4DAB84-7ABA-4484-90E6-3E08228E5BFF}"/>
    <cellStyle name="Standaard 4 5 2 2 2 3 2 2 2" xfId="9603" xr:uid="{8509FF0B-F438-4565-A864-8727B272B347}"/>
    <cellStyle name="Standaard 4 5 2 2 2 3 2 2 2 2" xfId="19792" xr:uid="{D0AC29CC-96CE-42CB-A449-A30C3BEAEDA9}"/>
    <cellStyle name="Standaard 4 5 2 2 2 3 2 2 2 2 2" xfId="40161" xr:uid="{455E3ADE-ECA7-4F6A-8FFD-C04317ADAAAB}"/>
    <cellStyle name="Standaard 4 5 2 2 2 3 2 2 2 3" xfId="29977" xr:uid="{D8D41506-BE2F-4A12-96BB-8967363F8348}"/>
    <cellStyle name="Standaard 4 5 2 2 2 3 2 2 3" xfId="14303" xr:uid="{CE6F3553-A65B-4593-8EDF-A96DBDAAFFDD}"/>
    <cellStyle name="Standaard 4 5 2 2 2 3 2 2 3 2" xfId="34672" xr:uid="{E21B89F9-11DD-4F43-9F8B-193D9010D38C}"/>
    <cellStyle name="Standaard 4 5 2 2 2 3 2 2 4" xfId="24488" xr:uid="{DBF28D94-BBEE-4FC0-974C-10E2EDE51724}"/>
    <cellStyle name="Standaard 4 5 2 2 2 3 2 3" xfId="9602" xr:uid="{A62CF6B7-73D0-46FC-AE93-E6C6F6E451C3}"/>
    <cellStyle name="Standaard 4 5 2 2 2 3 2 3 2" xfId="19791" xr:uid="{7FE6B6F9-B95C-45CA-9B4E-A8A1CFB2FECB}"/>
    <cellStyle name="Standaard 4 5 2 2 2 3 2 3 2 2" xfId="40160" xr:uid="{56632AF9-8060-4D00-AC74-33ECFE96DE38}"/>
    <cellStyle name="Standaard 4 5 2 2 2 3 2 3 3" xfId="29976" xr:uid="{3E505174-2E8D-42C3-869B-CC3896DE1E46}"/>
    <cellStyle name="Standaard 4 5 2 2 2 3 2 4" xfId="11760" xr:uid="{2AC41745-049D-4639-856A-745AD1B2F3BD}"/>
    <cellStyle name="Standaard 4 5 2 2 2 3 2 4 2" xfId="32129" xr:uid="{79B85D33-E5E3-4C80-949E-C7ED6E98A2DF}"/>
    <cellStyle name="Standaard 4 5 2 2 2 3 2 5" xfId="21945" xr:uid="{DB35152B-F7EC-49D4-981A-39936EFC9464}"/>
    <cellStyle name="Standaard 4 5 2 2 2 3 3" xfId="2427" xr:uid="{2E19F6E7-432D-4B3A-9F67-04660544312A}"/>
    <cellStyle name="Standaard 4 5 2 2 2 3 3 2" xfId="4972" xr:uid="{78B80282-8926-412E-8FBE-224840B276CB}"/>
    <cellStyle name="Standaard 4 5 2 2 2 3 3 2 2" xfId="9605" xr:uid="{081593B7-3E9A-44B3-8ACC-D997589BBEDD}"/>
    <cellStyle name="Standaard 4 5 2 2 2 3 3 2 2 2" xfId="19794" xr:uid="{C9FACCDF-5C9D-4D81-875E-EBECD7AE6EF4}"/>
    <cellStyle name="Standaard 4 5 2 2 2 3 3 2 2 2 2" xfId="40163" xr:uid="{65F3A5D6-13D8-4CB1-8913-C3B77ECFAF3A}"/>
    <cellStyle name="Standaard 4 5 2 2 2 3 3 2 2 3" xfId="29979" xr:uid="{2D4A200E-9C42-4B3A-927C-59EB648B0A3D}"/>
    <cellStyle name="Standaard 4 5 2 2 2 3 3 2 3" xfId="15150" xr:uid="{877DE1C6-2280-47E9-8940-B07C24E169C2}"/>
    <cellStyle name="Standaard 4 5 2 2 2 3 3 2 3 2" xfId="35519" xr:uid="{10C5D513-9E3D-472B-86F8-73684796516B}"/>
    <cellStyle name="Standaard 4 5 2 2 2 3 3 2 4" xfId="25335" xr:uid="{1255D406-237A-4ED7-8D58-CCEFD9C9416A}"/>
    <cellStyle name="Standaard 4 5 2 2 2 3 3 3" xfId="9604" xr:uid="{A96B7217-F056-4681-962E-99400E2C8A8C}"/>
    <cellStyle name="Standaard 4 5 2 2 2 3 3 3 2" xfId="19793" xr:uid="{9EF94ADE-3B17-476C-9685-2F2AB104BB7B}"/>
    <cellStyle name="Standaard 4 5 2 2 2 3 3 3 2 2" xfId="40162" xr:uid="{D4A9B343-1AC0-4005-83E2-CAAF4AA795C5}"/>
    <cellStyle name="Standaard 4 5 2 2 2 3 3 3 3" xfId="29978" xr:uid="{1E8118DC-6787-416B-B3E5-0ABBB7402445}"/>
    <cellStyle name="Standaard 4 5 2 2 2 3 3 4" xfId="12607" xr:uid="{54912E00-58BF-476D-8526-DF55C0FB8316}"/>
    <cellStyle name="Standaard 4 5 2 2 2 3 3 4 2" xfId="32976" xr:uid="{B204C266-337D-425E-BE98-6B8CA67F6F4D}"/>
    <cellStyle name="Standaard 4 5 2 2 2 3 3 5" xfId="22792" xr:uid="{63CDC46B-C378-4585-AD9F-A1FCD7DC97EF}"/>
    <cellStyle name="Standaard 4 5 2 2 2 3 4" xfId="3277" xr:uid="{5A2F1880-D6FC-48E2-BDE4-FD6233F80F07}"/>
    <cellStyle name="Standaard 4 5 2 2 2 3 4 2" xfId="9606" xr:uid="{28AEE589-5794-471C-9695-96D35D51A0D9}"/>
    <cellStyle name="Standaard 4 5 2 2 2 3 4 2 2" xfId="19795" xr:uid="{AEBE380E-A33E-4CE5-84DE-2A51486D056E}"/>
    <cellStyle name="Standaard 4 5 2 2 2 3 4 2 2 2" xfId="40164" xr:uid="{7BF01703-4581-41CC-9EAB-CCFA30DA3B17}"/>
    <cellStyle name="Standaard 4 5 2 2 2 3 4 2 3" xfId="29980" xr:uid="{1EB3C2D1-F3C8-4DE8-A32F-87596E08BE5E}"/>
    <cellStyle name="Standaard 4 5 2 2 2 3 4 3" xfId="13455" xr:uid="{A36CE63B-7430-4CB8-BF2E-CB3056AECA58}"/>
    <cellStyle name="Standaard 4 5 2 2 2 3 4 3 2" xfId="33824" xr:uid="{EE0D5EBA-641B-4B16-B8E5-0B075596915F}"/>
    <cellStyle name="Standaard 4 5 2 2 2 3 4 4" xfId="23640" xr:uid="{BCFFC19C-7551-4630-AE48-390ED9B8D356}"/>
    <cellStyle name="Standaard 4 5 2 2 2 3 5" xfId="9601" xr:uid="{925E7FD4-5B4A-48FA-A13E-A0C6C0018AA1}"/>
    <cellStyle name="Standaard 4 5 2 2 2 3 5 2" xfId="19790" xr:uid="{3C534D65-0BA8-49C1-BA98-BC3030179D72}"/>
    <cellStyle name="Standaard 4 5 2 2 2 3 5 2 2" xfId="40159" xr:uid="{C1D0992D-51D7-477F-AB9C-C548FA1320AE}"/>
    <cellStyle name="Standaard 4 5 2 2 2 3 5 3" xfId="29975" xr:uid="{6558381B-8BD0-473D-A309-27FD71633B52}"/>
    <cellStyle name="Standaard 4 5 2 2 2 3 6" xfId="10912" xr:uid="{850C0BC8-96A3-482E-8A23-6265BBD12A1C}"/>
    <cellStyle name="Standaard 4 5 2 2 2 3 6 2" xfId="31281" xr:uid="{A08AB610-16D0-40E5-A32A-170CDB7126BA}"/>
    <cellStyle name="Standaard 4 5 2 2 2 3 7" xfId="21097" xr:uid="{E17B065B-3A86-4C15-8DD7-BDC2FB992D35}"/>
    <cellStyle name="Standaard 4 5 2 2 2 4" xfId="1156" xr:uid="{D8E58A7D-68A5-48DE-901D-149FDB8F35F6}"/>
    <cellStyle name="Standaard 4 5 2 2 2 4 2" xfId="3701" xr:uid="{A92E1E0E-10D1-4171-AEB8-82E6B195810E}"/>
    <cellStyle name="Standaard 4 5 2 2 2 4 2 2" xfId="9608" xr:uid="{A6EE3320-EE92-4856-8C6A-7E1403D0FC41}"/>
    <cellStyle name="Standaard 4 5 2 2 2 4 2 2 2" xfId="19797" xr:uid="{84956061-5676-444F-B80D-314862F9AD13}"/>
    <cellStyle name="Standaard 4 5 2 2 2 4 2 2 2 2" xfId="40166" xr:uid="{6872B01C-2969-4213-AB0B-B8ED2E7ECB4C}"/>
    <cellStyle name="Standaard 4 5 2 2 2 4 2 2 3" xfId="29982" xr:uid="{177F26A0-B7A4-499B-98C3-59E49DB303B8}"/>
    <cellStyle name="Standaard 4 5 2 2 2 4 2 3" xfId="13879" xr:uid="{063525F1-DAAB-4871-8A24-FEB0BDA0D617}"/>
    <cellStyle name="Standaard 4 5 2 2 2 4 2 3 2" xfId="34248" xr:uid="{5052F1B5-9F68-405C-8329-1BB185F7909A}"/>
    <cellStyle name="Standaard 4 5 2 2 2 4 2 4" xfId="24064" xr:uid="{6AD98179-92ED-48DB-8C1B-D3795D4F7CC0}"/>
    <cellStyle name="Standaard 4 5 2 2 2 4 3" xfId="9607" xr:uid="{5809BA38-58C7-4C8E-B019-726508DCB30B}"/>
    <cellStyle name="Standaard 4 5 2 2 2 4 3 2" xfId="19796" xr:uid="{B0D28203-4E4B-4898-948C-951140954EDD}"/>
    <cellStyle name="Standaard 4 5 2 2 2 4 3 2 2" xfId="40165" xr:uid="{58946D9C-EFA5-43C5-8FEF-C992CDADF034}"/>
    <cellStyle name="Standaard 4 5 2 2 2 4 3 3" xfId="29981" xr:uid="{A3015C19-B157-4551-A8F7-7E045BD5740B}"/>
    <cellStyle name="Standaard 4 5 2 2 2 4 4" xfId="11336" xr:uid="{F98248A2-D3AF-454A-99E7-51275D102D27}"/>
    <cellStyle name="Standaard 4 5 2 2 2 4 4 2" xfId="31705" xr:uid="{C5F1549F-9ED4-4D7A-89B2-2EAA810340FC}"/>
    <cellStyle name="Standaard 4 5 2 2 2 4 5" xfId="21521" xr:uid="{EF9559A0-C1A3-46FB-86A0-87AE75437EE1}"/>
    <cellStyle name="Standaard 4 5 2 2 2 5" xfId="2003" xr:uid="{C5834B3F-4D63-4FE1-9470-604D7D50BE78}"/>
    <cellStyle name="Standaard 4 5 2 2 2 5 2" xfId="4548" xr:uid="{FEA50AEA-8272-446B-979F-5048AC61702F}"/>
    <cellStyle name="Standaard 4 5 2 2 2 5 2 2" xfId="9610" xr:uid="{FFFFEF0E-C65B-410D-A66B-29526C27BCE9}"/>
    <cellStyle name="Standaard 4 5 2 2 2 5 2 2 2" xfId="19799" xr:uid="{A3A78D46-F48B-4173-A2DA-498BBCCCDA40}"/>
    <cellStyle name="Standaard 4 5 2 2 2 5 2 2 2 2" xfId="40168" xr:uid="{0BB54F36-A446-4436-B188-A38628DE3B27}"/>
    <cellStyle name="Standaard 4 5 2 2 2 5 2 2 3" xfId="29984" xr:uid="{C175D810-6BDB-4D49-BF53-E596886A9379}"/>
    <cellStyle name="Standaard 4 5 2 2 2 5 2 3" xfId="14726" xr:uid="{CF53F8D6-552B-46FE-ADB7-FB39334F1CEE}"/>
    <cellStyle name="Standaard 4 5 2 2 2 5 2 3 2" xfId="35095" xr:uid="{6909CCEC-63EC-437C-9DC7-389F79366902}"/>
    <cellStyle name="Standaard 4 5 2 2 2 5 2 4" xfId="24911" xr:uid="{2C7EF90E-9879-4883-BAD0-805101203385}"/>
    <cellStyle name="Standaard 4 5 2 2 2 5 3" xfId="9609" xr:uid="{93DFF9B1-62E5-4F03-92E6-EE6DE8BCF140}"/>
    <cellStyle name="Standaard 4 5 2 2 2 5 3 2" xfId="19798" xr:uid="{1C680921-389A-4078-92A3-D66B49EA38BB}"/>
    <cellStyle name="Standaard 4 5 2 2 2 5 3 2 2" xfId="40167" xr:uid="{5B29726C-C3A7-4ECD-9AE8-173E18199E87}"/>
    <cellStyle name="Standaard 4 5 2 2 2 5 3 3" xfId="29983" xr:uid="{42423747-D1DA-4055-8680-E1BA4DABB7F4}"/>
    <cellStyle name="Standaard 4 5 2 2 2 5 4" xfId="12183" xr:uid="{6259136C-37C9-44BA-9084-56C1C9737067}"/>
    <cellStyle name="Standaard 4 5 2 2 2 5 4 2" xfId="32552" xr:uid="{F575B3C7-4508-4184-B25E-7467B2F81137}"/>
    <cellStyle name="Standaard 4 5 2 2 2 5 5" xfId="22368" xr:uid="{325DF3FD-3C7E-44FA-AE8B-E14F6159D5C0}"/>
    <cellStyle name="Standaard 4 5 2 2 2 6" xfId="2853" xr:uid="{8097BE4C-B07E-448B-B167-F75F33F9E8D3}"/>
    <cellStyle name="Standaard 4 5 2 2 2 6 2" xfId="9611" xr:uid="{90F1D95A-67FE-43DE-B3CF-88A9DC262519}"/>
    <cellStyle name="Standaard 4 5 2 2 2 6 2 2" xfId="19800" xr:uid="{03ED5DD6-E975-4C9B-B7FC-847589B713BE}"/>
    <cellStyle name="Standaard 4 5 2 2 2 6 2 2 2" xfId="40169" xr:uid="{7A7D7320-D6E2-4FBF-AE7C-25A20E864A30}"/>
    <cellStyle name="Standaard 4 5 2 2 2 6 2 3" xfId="29985" xr:uid="{AA01990B-AF5B-4DE6-85E4-16F3AF280AE0}"/>
    <cellStyle name="Standaard 4 5 2 2 2 6 3" xfId="13031" xr:uid="{EBEBC7AE-4074-4180-804C-EE63B3B72431}"/>
    <cellStyle name="Standaard 4 5 2 2 2 6 3 2" xfId="33400" xr:uid="{78B03A59-B00C-4EB4-82A7-5178639CDEA3}"/>
    <cellStyle name="Standaard 4 5 2 2 2 6 4" xfId="23216" xr:uid="{E939CF10-BF9A-4891-BC2B-DC9B08E9FDE8}"/>
    <cellStyle name="Standaard 4 5 2 2 2 7" xfId="9588" xr:uid="{E6A32C1C-423C-4CF6-B618-E131960687D7}"/>
    <cellStyle name="Standaard 4 5 2 2 2 7 2" xfId="19777" xr:uid="{6D60DC0A-39AF-4E22-BFA0-42051E42604F}"/>
    <cellStyle name="Standaard 4 5 2 2 2 7 2 2" xfId="40146" xr:uid="{227C62F6-D029-479B-82F9-566B1CB58804}"/>
    <cellStyle name="Standaard 4 5 2 2 2 7 3" xfId="29962" xr:uid="{2B9E8898-7F1D-4AA9-A9A3-EEFCEA4AF0C8}"/>
    <cellStyle name="Standaard 4 5 2 2 2 8" xfId="10488" xr:uid="{2A4E727B-54E0-4FCC-9806-31C1159A0914}"/>
    <cellStyle name="Standaard 4 5 2 2 2 8 2" xfId="30857" xr:uid="{B132FB6D-78EF-4BEF-A23D-9016632552AC}"/>
    <cellStyle name="Standaard 4 5 2 2 2 9" xfId="20673" xr:uid="{F8AECD78-A8AF-47E8-B7E6-1FBA7756FF72}"/>
    <cellStyle name="Standaard 4 5 2 2 3" xfId="240" xr:uid="{6A102A02-D345-47DC-9CD8-9693B493FE4A}"/>
    <cellStyle name="Standaard 4 5 2 2 3 2" xfId="798" xr:uid="{B55CF7CA-CEC2-4F67-BAD7-378FB7512422}"/>
    <cellStyle name="Standaard 4 5 2 2 3 2 2" xfId="1648" xr:uid="{8598BE55-A68D-460C-8EA0-DB80A24EC557}"/>
    <cellStyle name="Standaard 4 5 2 2 3 2 2 2" xfId="4193" xr:uid="{569D32E9-16EE-4C38-80F7-74CF09DB8000}"/>
    <cellStyle name="Standaard 4 5 2 2 3 2 2 2 2" xfId="9615" xr:uid="{D0D37BF7-66DD-41C1-9E38-DEB942F476D7}"/>
    <cellStyle name="Standaard 4 5 2 2 3 2 2 2 2 2" xfId="19804" xr:uid="{FF1E3080-3E1E-44A5-95DA-5FA03E38D726}"/>
    <cellStyle name="Standaard 4 5 2 2 3 2 2 2 2 2 2" xfId="40173" xr:uid="{7EB82E78-7D43-4D8F-BBFA-81072E7525C0}"/>
    <cellStyle name="Standaard 4 5 2 2 3 2 2 2 2 3" xfId="29989" xr:uid="{72878FA1-74CB-4FD3-B763-187F88DF9E07}"/>
    <cellStyle name="Standaard 4 5 2 2 3 2 2 2 3" xfId="14371" xr:uid="{C4465C4A-4BE5-428B-86CB-4AB115172818}"/>
    <cellStyle name="Standaard 4 5 2 2 3 2 2 2 3 2" xfId="34740" xr:uid="{1B931C24-6347-457F-B94D-D1876198F48B}"/>
    <cellStyle name="Standaard 4 5 2 2 3 2 2 2 4" xfId="24556" xr:uid="{23C49EEF-7E31-40B2-810D-984E573BE612}"/>
    <cellStyle name="Standaard 4 5 2 2 3 2 2 3" xfId="9614" xr:uid="{308F7618-BABB-4A54-9048-7F2E3F404C9F}"/>
    <cellStyle name="Standaard 4 5 2 2 3 2 2 3 2" xfId="19803" xr:uid="{89E5A8C7-E438-489D-B12E-050730C3D133}"/>
    <cellStyle name="Standaard 4 5 2 2 3 2 2 3 2 2" xfId="40172" xr:uid="{C585BA6B-6456-4533-90B9-E2422615C1F0}"/>
    <cellStyle name="Standaard 4 5 2 2 3 2 2 3 3" xfId="29988" xr:uid="{D040EDD5-2DEC-4E86-ADD5-C7A73CF65026}"/>
    <cellStyle name="Standaard 4 5 2 2 3 2 2 4" xfId="11828" xr:uid="{112ABFFE-430F-41E3-9A75-402BB7BAAAF6}"/>
    <cellStyle name="Standaard 4 5 2 2 3 2 2 4 2" xfId="32197" xr:uid="{AFB8ED25-C3D6-4DFC-9192-BB01CD8E45D4}"/>
    <cellStyle name="Standaard 4 5 2 2 3 2 2 5" xfId="22013" xr:uid="{F54D30F2-818E-48E9-A634-500C60D1CDBD}"/>
    <cellStyle name="Standaard 4 5 2 2 3 2 3" xfId="2495" xr:uid="{CE68312F-8607-46D6-AEEE-463EE7E288E7}"/>
    <cellStyle name="Standaard 4 5 2 2 3 2 3 2" xfId="5040" xr:uid="{B84C324F-30C2-4D37-9C2A-EF3668D0ECE9}"/>
    <cellStyle name="Standaard 4 5 2 2 3 2 3 2 2" xfId="9617" xr:uid="{89890874-8210-4223-8535-3B17D70A6825}"/>
    <cellStyle name="Standaard 4 5 2 2 3 2 3 2 2 2" xfId="19806" xr:uid="{A7D68073-088B-4851-8A3A-C59A51E94173}"/>
    <cellStyle name="Standaard 4 5 2 2 3 2 3 2 2 2 2" xfId="40175" xr:uid="{488EA654-6A13-465A-9B76-7AC07A62A876}"/>
    <cellStyle name="Standaard 4 5 2 2 3 2 3 2 2 3" xfId="29991" xr:uid="{7F45AE20-D385-4B8C-A4F0-E19DB4782248}"/>
    <cellStyle name="Standaard 4 5 2 2 3 2 3 2 3" xfId="15218" xr:uid="{05B56310-DA2B-4021-AAFB-366601BF384C}"/>
    <cellStyle name="Standaard 4 5 2 2 3 2 3 2 3 2" xfId="35587" xr:uid="{0E3A74B8-03A6-4FEC-89EF-D220B34071A8}"/>
    <cellStyle name="Standaard 4 5 2 2 3 2 3 2 4" xfId="25403" xr:uid="{DE9EDD7E-76EA-4FC8-B989-EA6CF6EBDA11}"/>
    <cellStyle name="Standaard 4 5 2 2 3 2 3 3" xfId="9616" xr:uid="{0BA4DBE0-9738-49AB-BDA1-754EC3E29274}"/>
    <cellStyle name="Standaard 4 5 2 2 3 2 3 3 2" xfId="19805" xr:uid="{95738A25-75A1-4D00-ABF5-B3874556A3BF}"/>
    <cellStyle name="Standaard 4 5 2 2 3 2 3 3 2 2" xfId="40174" xr:uid="{1F9735E2-B6F7-4071-BA3A-C85460B69698}"/>
    <cellStyle name="Standaard 4 5 2 2 3 2 3 3 3" xfId="29990" xr:uid="{CA5187C9-9C59-4D41-9FF4-0793B1F3AEA6}"/>
    <cellStyle name="Standaard 4 5 2 2 3 2 3 4" xfId="12675" xr:uid="{09D749C4-6B4D-4BE0-92D4-10B3733E6C11}"/>
    <cellStyle name="Standaard 4 5 2 2 3 2 3 4 2" xfId="33044" xr:uid="{331664E0-DFD4-4CC0-A992-AFAB6CF02942}"/>
    <cellStyle name="Standaard 4 5 2 2 3 2 3 5" xfId="22860" xr:uid="{82DE59A1-B6B0-4A84-A169-FA794DCF07E2}"/>
    <cellStyle name="Standaard 4 5 2 2 3 2 4" xfId="3345" xr:uid="{D701AF02-E9E3-4799-A515-D34CA4100645}"/>
    <cellStyle name="Standaard 4 5 2 2 3 2 4 2" xfId="9618" xr:uid="{B47BD3D1-630C-423D-8A94-0E3E57E1141E}"/>
    <cellStyle name="Standaard 4 5 2 2 3 2 4 2 2" xfId="19807" xr:uid="{C9F9A1E4-B10E-4AD5-9D42-CCE6F445E794}"/>
    <cellStyle name="Standaard 4 5 2 2 3 2 4 2 2 2" xfId="40176" xr:uid="{910EAE37-5768-405D-88B3-6C04EBEF3724}"/>
    <cellStyle name="Standaard 4 5 2 2 3 2 4 2 3" xfId="29992" xr:uid="{9A4245ED-DEA8-4355-B8B4-747B8C5801AE}"/>
    <cellStyle name="Standaard 4 5 2 2 3 2 4 3" xfId="13523" xr:uid="{05707690-E672-414A-A2BF-D7E2C76D849E}"/>
    <cellStyle name="Standaard 4 5 2 2 3 2 4 3 2" xfId="33892" xr:uid="{50C619AB-C3FF-49C6-AF50-88D24D631821}"/>
    <cellStyle name="Standaard 4 5 2 2 3 2 4 4" xfId="23708" xr:uid="{E8C61BF7-CB31-4DEB-AB67-1BAECCB060CB}"/>
    <cellStyle name="Standaard 4 5 2 2 3 2 5" xfId="9613" xr:uid="{56D5A52E-A367-4630-A54A-2B9F5E54CE42}"/>
    <cellStyle name="Standaard 4 5 2 2 3 2 5 2" xfId="19802" xr:uid="{38701721-07B9-4F89-805E-6735B42699AB}"/>
    <cellStyle name="Standaard 4 5 2 2 3 2 5 2 2" xfId="40171" xr:uid="{0016CFEC-DB5A-4ECF-B775-0797459ACBEF}"/>
    <cellStyle name="Standaard 4 5 2 2 3 2 5 3" xfId="29987" xr:uid="{2D8C6D2E-7DFF-4793-9A3E-E63E3621B0B0}"/>
    <cellStyle name="Standaard 4 5 2 2 3 2 6" xfId="10980" xr:uid="{EEBF9426-1964-4173-B8D5-0448741B68C7}"/>
    <cellStyle name="Standaard 4 5 2 2 3 2 6 2" xfId="31349" xr:uid="{9B92F90A-DB92-4302-9878-4C54F1AFB5E0}"/>
    <cellStyle name="Standaard 4 5 2 2 3 2 7" xfId="21165" xr:uid="{1C1EACDA-4EB8-4F17-B36C-CC7645A2E70F}"/>
    <cellStyle name="Standaard 4 5 2 2 3 3" xfId="1224" xr:uid="{436608ED-CDA7-4D84-B360-312F0DF21709}"/>
    <cellStyle name="Standaard 4 5 2 2 3 3 2" xfId="3769" xr:uid="{3F19AB0C-B77F-47AE-81CB-8290AC46E82D}"/>
    <cellStyle name="Standaard 4 5 2 2 3 3 2 2" xfId="9620" xr:uid="{735FF6EB-185B-4F68-8507-858DD5F2DDD6}"/>
    <cellStyle name="Standaard 4 5 2 2 3 3 2 2 2" xfId="19809" xr:uid="{A990777C-CB6E-45B4-B8D8-1E8EE872C464}"/>
    <cellStyle name="Standaard 4 5 2 2 3 3 2 2 2 2" xfId="40178" xr:uid="{75E669FB-6396-4209-B530-9C1D46899220}"/>
    <cellStyle name="Standaard 4 5 2 2 3 3 2 2 3" xfId="29994" xr:uid="{81147006-566B-4B48-965B-1EA7358313AB}"/>
    <cellStyle name="Standaard 4 5 2 2 3 3 2 3" xfId="13947" xr:uid="{91D2BB52-5269-40E4-A767-D390B21FED63}"/>
    <cellStyle name="Standaard 4 5 2 2 3 3 2 3 2" xfId="34316" xr:uid="{CEE53B82-49D9-4C9E-A598-0D0E54892AC3}"/>
    <cellStyle name="Standaard 4 5 2 2 3 3 2 4" xfId="24132" xr:uid="{CA3DCE9A-E61D-44D1-9F7A-7AB95557FA7C}"/>
    <cellStyle name="Standaard 4 5 2 2 3 3 3" xfId="9619" xr:uid="{20FB5019-B1EC-4E7C-A0DA-9DA2B0C2F2A1}"/>
    <cellStyle name="Standaard 4 5 2 2 3 3 3 2" xfId="19808" xr:uid="{C122AD31-F82B-4036-96CD-EDB096A40085}"/>
    <cellStyle name="Standaard 4 5 2 2 3 3 3 2 2" xfId="40177" xr:uid="{E1B5845E-F9B8-4656-9860-581F8528F679}"/>
    <cellStyle name="Standaard 4 5 2 2 3 3 3 3" xfId="29993" xr:uid="{B93FB2C4-A314-4784-BBC2-BB8BACB19FD5}"/>
    <cellStyle name="Standaard 4 5 2 2 3 3 4" xfId="11404" xr:uid="{A7BAE88A-8A43-49AF-B31A-C947D3ACF9BD}"/>
    <cellStyle name="Standaard 4 5 2 2 3 3 4 2" xfId="31773" xr:uid="{C7FE7F68-B1A4-49F6-A3E8-600B28BAA296}"/>
    <cellStyle name="Standaard 4 5 2 2 3 3 5" xfId="21589" xr:uid="{AFBC84A2-D507-404B-902A-29DC042CCA9C}"/>
    <cellStyle name="Standaard 4 5 2 2 3 4" xfId="2071" xr:uid="{BF5A2A37-BFE2-44A5-93F9-EF3E7CC29CEF}"/>
    <cellStyle name="Standaard 4 5 2 2 3 4 2" xfId="4616" xr:uid="{CA57BA11-5234-466E-A0F8-B075D68FCFD6}"/>
    <cellStyle name="Standaard 4 5 2 2 3 4 2 2" xfId="9622" xr:uid="{1D6E654D-0305-4C89-837B-76F11680EBC0}"/>
    <cellStyle name="Standaard 4 5 2 2 3 4 2 2 2" xfId="19811" xr:uid="{87CC021A-47D4-41A4-BB1A-83AFAE128157}"/>
    <cellStyle name="Standaard 4 5 2 2 3 4 2 2 2 2" xfId="40180" xr:uid="{4422E232-6312-4A14-849A-A95AE179163B}"/>
    <cellStyle name="Standaard 4 5 2 2 3 4 2 2 3" xfId="29996" xr:uid="{CD3E04B8-114C-4227-AA1F-1D2FAB478EE7}"/>
    <cellStyle name="Standaard 4 5 2 2 3 4 2 3" xfId="14794" xr:uid="{5D53616E-0CED-482E-9CEF-CDA9B59E0A15}"/>
    <cellStyle name="Standaard 4 5 2 2 3 4 2 3 2" xfId="35163" xr:uid="{3856D55B-BE56-4B78-BCE7-C5F5B2CF7A0E}"/>
    <cellStyle name="Standaard 4 5 2 2 3 4 2 4" xfId="24979" xr:uid="{4BC3DEA8-DF40-4523-A310-8271FD30A3F9}"/>
    <cellStyle name="Standaard 4 5 2 2 3 4 3" xfId="9621" xr:uid="{A4B5ADC6-93C4-40F5-94EF-68D4A865CF1C}"/>
    <cellStyle name="Standaard 4 5 2 2 3 4 3 2" xfId="19810" xr:uid="{EFE2046E-AB08-4FAE-9AC9-FE89B96240C7}"/>
    <cellStyle name="Standaard 4 5 2 2 3 4 3 2 2" xfId="40179" xr:uid="{3F174E9B-3BB9-41E5-BBF7-1DC8FBB24034}"/>
    <cellStyle name="Standaard 4 5 2 2 3 4 3 3" xfId="29995" xr:uid="{CD316899-55D7-46D5-B776-1140D3E9FDC8}"/>
    <cellStyle name="Standaard 4 5 2 2 3 4 4" xfId="12251" xr:uid="{DE2E1745-7B9F-42EE-B613-910EE34B7FD3}"/>
    <cellStyle name="Standaard 4 5 2 2 3 4 4 2" xfId="32620" xr:uid="{7283A689-2D0A-4483-A25F-CA6A30835348}"/>
    <cellStyle name="Standaard 4 5 2 2 3 4 5" xfId="22436" xr:uid="{76E1F955-9A1E-4B23-B4E2-86C28EC82B37}"/>
    <cellStyle name="Standaard 4 5 2 2 3 5" xfId="2921" xr:uid="{B89AD341-7256-4D61-AAB4-7F2031832E46}"/>
    <cellStyle name="Standaard 4 5 2 2 3 5 2" xfId="9623" xr:uid="{9C8F84D5-AC7C-469F-910E-0C678FC4C4F8}"/>
    <cellStyle name="Standaard 4 5 2 2 3 5 2 2" xfId="19812" xr:uid="{E8FBB593-F679-4E1F-A996-9A0E1A0E95E0}"/>
    <cellStyle name="Standaard 4 5 2 2 3 5 2 2 2" xfId="40181" xr:uid="{FF7D87AE-221D-4472-BF4D-E78962F35658}"/>
    <cellStyle name="Standaard 4 5 2 2 3 5 2 3" xfId="29997" xr:uid="{F12EAFCF-FE2C-481B-B3AC-DEE087FD6719}"/>
    <cellStyle name="Standaard 4 5 2 2 3 5 3" xfId="13099" xr:uid="{76097049-80F3-4A9E-9C78-4D62CF3C2FEE}"/>
    <cellStyle name="Standaard 4 5 2 2 3 5 3 2" xfId="33468" xr:uid="{8B1DDAB4-D434-48B5-B004-6B570F7791F9}"/>
    <cellStyle name="Standaard 4 5 2 2 3 5 4" xfId="23284" xr:uid="{A263B987-B70E-4E6D-B032-92EE069CCDE9}"/>
    <cellStyle name="Standaard 4 5 2 2 3 6" xfId="9612" xr:uid="{614A1F40-823D-450D-BB97-84A1862D4DED}"/>
    <cellStyle name="Standaard 4 5 2 2 3 6 2" xfId="19801" xr:uid="{B13611C8-D8C8-4E83-941A-07792B4CF5B7}"/>
    <cellStyle name="Standaard 4 5 2 2 3 6 2 2" xfId="40170" xr:uid="{512543B3-8F47-4517-B87A-B99136D4F9B8}"/>
    <cellStyle name="Standaard 4 5 2 2 3 6 3" xfId="29986" xr:uid="{A427D494-7276-4FD7-BD62-488B43786E48}"/>
    <cellStyle name="Standaard 4 5 2 2 3 7" xfId="10556" xr:uid="{3C0888D3-40FE-4B41-BFF7-6CA3D3983A9E}"/>
    <cellStyle name="Standaard 4 5 2 2 3 7 2" xfId="30925" xr:uid="{CFAEB3FC-CF83-46D2-993B-E0982BE6513A}"/>
    <cellStyle name="Standaard 4 5 2 2 3 8" xfId="20741" xr:uid="{3F551A7E-0526-4445-92F0-34E54E4176A3}"/>
    <cellStyle name="Standaard 4 5 2 2 4" xfId="497" xr:uid="{9F8FBB0B-7381-4DC9-B199-89311577175B}"/>
    <cellStyle name="Standaard 4 5 2 2 4 2" xfId="954" xr:uid="{47C7E67D-09D0-4771-9F63-029D81C4A58D}"/>
    <cellStyle name="Standaard 4 5 2 2 4 2 2" xfId="1804" xr:uid="{83CD6D5B-0B45-4D5C-9330-D5317170A37A}"/>
    <cellStyle name="Standaard 4 5 2 2 4 2 2 2" xfId="4349" xr:uid="{B5E37A3F-DD66-4AC6-8CFB-D93D3D8D8786}"/>
    <cellStyle name="Standaard 4 5 2 2 4 2 2 2 2" xfId="9627" xr:uid="{C1FFDA05-2865-4708-ABA1-81B12B9910B3}"/>
    <cellStyle name="Standaard 4 5 2 2 4 2 2 2 2 2" xfId="19816" xr:uid="{2A916CBE-0C2D-48C4-802C-EC972F165855}"/>
    <cellStyle name="Standaard 4 5 2 2 4 2 2 2 2 2 2" xfId="40185" xr:uid="{6877D900-FB84-4824-8ED3-EBF9CE2F4B75}"/>
    <cellStyle name="Standaard 4 5 2 2 4 2 2 2 2 3" xfId="30001" xr:uid="{F2D5E7C3-6201-43D8-8A5C-F55F4EF1A0D4}"/>
    <cellStyle name="Standaard 4 5 2 2 4 2 2 2 3" xfId="14527" xr:uid="{9D3B9067-564F-4DA4-9346-EEB11DF2CDFB}"/>
    <cellStyle name="Standaard 4 5 2 2 4 2 2 2 3 2" xfId="34896" xr:uid="{0F78F22D-FF93-4A3F-9C00-C3F258532CB9}"/>
    <cellStyle name="Standaard 4 5 2 2 4 2 2 2 4" xfId="24712" xr:uid="{B16D62E0-44DE-4CBF-8207-A16491E31833}"/>
    <cellStyle name="Standaard 4 5 2 2 4 2 2 3" xfId="9626" xr:uid="{7F48D1A9-6CB1-4731-BCB7-371C33F2A0B1}"/>
    <cellStyle name="Standaard 4 5 2 2 4 2 2 3 2" xfId="19815" xr:uid="{88486EA5-B4E1-4550-B9C2-DD4BCA23ADB9}"/>
    <cellStyle name="Standaard 4 5 2 2 4 2 2 3 2 2" xfId="40184" xr:uid="{29EF8E1F-3A6B-4469-9CB7-6AE3713C815E}"/>
    <cellStyle name="Standaard 4 5 2 2 4 2 2 3 3" xfId="30000" xr:uid="{E3D0F7C5-6748-4602-AFF8-53759A8900F8}"/>
    <cellStyle name="Standaard 4 5 2 2 4 2 2 4" xfId="11984" xr:uid="{4E1A8CBB-25D8-4B2A-9D39-1E1CE8533BD3}"/>
    <cellStyle name="Standaard 4 5 2 2 4 2 2 4 2" xfId="32353" xr:uid="{74F574C5-A5FB-4E70-B99D-3218DEFC97A6}"/>
    <cellStyle name="Standaard 4 5 2 2 4 2 2 5" xfId="22169" xr:uid="{24B7B5FB-ABB5-4CD9-ABA4-6A7529CDE36E}"/>
    <cellStyle name="Standaard 4 5 2 2 4 2 3" xfId="2651" xr:uid="{DFCF7DC1-630A-4037-BDD5-4A96422175CD}"/>
    <cellStyle name="Standaard 4 5 2 2 4 2 3 2" xfId="5196" xr:uid="{B1F5FB58-0C5B-41E9-8E49-032D7635B1A4}"/>
    <cellStyle name="Standaard 4 5 2 2 4 2 3 2 2" xfId="9629" xr:uid="{465473D7-B6F2-4E75-97EF-1354B23313D3}"/>
    <cellStyle name="Standaard 4 5 2 2 4 2 3 2 2 2" xfId="19818" xr:uid="{EBF3F0CF-EA94-4685-B68F-E3F5D46D2703}"/>
    <cellStyle name="Standaard 4 5 2 2 4 2 3 2 2 2 2" xfId="40187" xr:uid="{A5A9F022-1B39-437B-B9A0-A9DB14AEED90}"/>
    <cellStyle name="Standaard 4 5 2 2 4 2 3 2 2 3" xfId="30003" xr:uid="{DAC5331B-36C1-4327-B4EE-EC443F970DEC}"/>
    <cellStyle name="Standaard 4 5 2 2 4 2 3 2 3" xfId="15374" xr:uid="{CA2052F6-C041-4662-AB8B-A26E03064DCC}"/>
    <cellStyle name="Standaard 4 5 2 2 4 2 3 2 3 2" xfId="35743" xr:uid="{69E25E5B-2EB3-42AB-BCF2-6EC6CB5CE996}"/>
    <cellStyle name="Standaard 4 5 2 2 4 2 3 2 4" xfId="25559" xr:uid="{C27C8162-B205-44C8-8438-7AFE19797FCE}"/>
    <cellStyle name="Standaard 4 5 2 2 4 2 3 3" xfId="9628" xr:uid="{1A7614F5-3147-441F-B079-642569540AA1}"/>
    <cellStyle name="Standaard 4 5 2 2 4 2 3 3 2" xfId="19817" xr:uid="{EE37B2C3-EA74-48D6-82A0-94A486C378EB}"/>
    <cellStyle name="Standaard 4 5 2 2 4 2 3 3 2 2" xfId="40186" xr:uid="{06AB22E5-247D-4473-9945-1359245926B1}"/>
    <cellStyle name="Standaard 4 5 2 2 4 2 3 3 3" xfId="30002" xr:uid="{174ADD63-BE4E-4437-96A1-716EF85DDADB}"/>
    <cellStyle name="Standaard 4 5 2 2 4 2 3 4" xfId="12831" xr:uid="{7C706D45-7D3A-47F6-9626-5918BAAE6CC9}"/>
    <cellStyle name="Standaard 4 5 2 2 4 2 3 4 2" xfId="33200" xr:uid="{5A525E8B-D146-49EA-A289-1781419EA434}"/>
    <cellStyle name="Standaard 4 5 2 2 4 2 3 5" xfId="23016" xr:uid="{62F7B34B-A374-4BAF-8787-ECD6F7E7F8F8}"/>
    <cellStyle name="Standaard 4 5 2 2 4 2 4" xfId="3501" xr:uid="{0FCEE2C3-1BD1-4C85-8DB4-4448A63AD8A1}"/>
    <cellStyle name="Standaard 4 5 2 2 4 2 4 2" xfId="9630" xr:uid="{52337888-D2E5-4E8E-BFC6-BD14F792FC0D}"/>
    <cellStyle name="Standaard 4 5 2 2 4 2 4 2 2" xfId="19819" xr:uid="{EC9069F4-4919-48CB-8713-453F13958564}"/>
    <cellStyle name="Standaard 4 5 2 2 4 2 4 2 2 2" xfId="40188" xr:uid="{6607FF55-76FB-43CA-9FC6-872727FFC6C1}"/>
    <cellStyle name="Standaard 4 5 2 2 4 2 4 2 3" xfId="30004" xr:uid="{09A20583-88F3-4544-9119-92DB778D520B}"/>
    <cellStyle name="Standaard 4 5 2 2 4 2 4 3" xfId="13679" xr:uid="{9E934A85-05D5-4401-8A4C-C84C507B80F5}"/>
    <cellStyle name="Standaard 4 5 2 2 4 2 4 3 2" xfId="34048" xr:uid="{4BC48B77-37DF-4E8C-851D-E231B491D62F}"/>
    <cellStyle name="Standaard 4 5 2 2 4 2 4 4" xfId="23864" xr:uid="{21938B2F-DC58-487D-9AA1-3D8D537E1420}"/>
    <cellStyle name="Standaard 4 5 2 2 4 2 5" xfId="9625" xr:uid="{1C37E565-4584-4302-A4DF-496DD8017A0D}"/>
    <cellStyle name="Standaard 4 5 2 2 4 2 5 2" xfId="19814" xr:uid="{E6CC2EB0-16F7-4F65-9311-677FF358126D}"/>
    <cellStyle name="Standaard 4 5 2 2 4 2 5 2 2" xfId="40183" xr:uid="{0778A78E-9EF3-4FF6-AAD2-67557CC0EF7C}"/>
    <cellStyle name="Standaard 4 5 2 2 4 2 5 3" xfId="29999" xr:uid="{4A7A8428-FF1D-4F7A-8266-CA669FD5B774}"/>
    <cellStyle name="Standaard 4 5 2 2 4 2 6" xfId="11136" xr:uid="{2F92C95D-604D-4E4B-8D43-3E3A6592A309}"/>
    <cellStyle name="Standaard 4 5 2 2 4 2 6 2" xfId="31505" xr:uid="{8DDFE0C8-B27B-4597-A0D8-0323A50EAAFD}"/>
    <cellStyle name="Standaard 4 5 2 2 4 2 7" xfId="21321" xr:uid="{BF7744E1-34E0-4331-97BB-0957FF951E37}"/>
    <cellStyle name="Standaard 4 5 2 2 4 3" xfId="1380" xr:uid="{4C5FC673-AFDC-4C90-9539-46E71DE51325}"/>
    <cellStyle name="Standaard 4 5 2 2 4 3 2" xfId="3925" xr:uid="{2E4BDAD7-4EDB-46A5-A8E6-E1F8D76514E8}"/>
    <cellStyle name="Standaard 4 5 2 2 4 3 2 2" xfId="9632" xr:uid="{41906BCC-8011-4F3B-AD34-E5408D36DAB1}"/>
    <cellStyle name="Standaard 4 5 2 2 4 3 2 2 2" xfId="19821" xr:uid="{69E22EB1-4F03-4CF3-8492-1487046E7F8C}"/>
    <cellStyle name="Standaard 4 5 2 2 4 3 2 2 2 2" xfId="40190" xr:uid="{69F639A0-E89C-404F-983C-5043D76842B4}"/>
    <cellStyle name="Standaard 4 5 2 2 4 3 2 2 3" xfId="30006" xr:uid="{C6B7D227-EE71-40CC-85F7-02A7D62037F7}"/>
    <cellStyle name="Standaard 4 5 2 2 4 3 2 3" xfId="14103" xr:uid="{6FA88AFE-99DE-481B-9212-2830B32F49BB}"/>
    <cellStyle name="Standaard 4 5 2 2 4 3 2 3 2" xfId="34472" xr:uid="{7A835ADF-E0CD-4F27-B224-3183B07EC621}"/>
    <cellStyle name="Standaard 4 5 2 2 4 3 2 4" xfId="24288" xr:uid="{4054E578-7E94-428C-80F4-A7C1A9681986}"/>
    <cellStyle name="Standaard 4 5 2 2 4 3 3" xfId="9631" xr:uid="{110819C8-DF86-42D6-9A8F-11447A1FF96C}"/>
    <cellStyle name="Standaard 4 5 2 2 4 3 3 2" xfId="19820" xr:uid="{C4384D28-8A9F-46FA-BF48-0C8C4B66D772}"/>
    <cellStyle name="Standaard 4 5 2 2 4 3 3 2 2" xfId="40189" xr:uid="{26BD4D35-11D1-439A-A4CD-B284F04FE6E5}"/>
    <cellStyle name="Standaard 4 5 2 2 4 3 3 3" xfId="30005" xr:uid="{D3712A30-2CE4-4F84-8512-58FFC2C6AA72}"/>
    <cellStyle name="Standaard 4 5 2 2 4 3 4" xfId="11560" xr:uid="{D9115B5C-AFA0-462F-B90A-893B0A00F922}"/>
    <cellStyle name="Standaard 4 5 2 2 4 3 4 2" xfId="31929" xr:uid="{AB5A7D3C-5932-4860-AB76-B24E8D6D8717}"/>
    <cellStyle name="Standaard 4 5 2 2 4 3 5" xfId="21745" xr:uid="{508BC43E-96F1-4284-8759-96FD90B2ED11}"/>
    <cellStyle name="Standaard 4 5 2 2 4 4" xfId="2227" xr:uid="{5C2355A4-98AA-41CA-B600-8E25F24813BC}"/>
    <cellStyle name="Standaard 4 5 2 2 4 4 2" xfId="4772" xr:uid="{50FF6D1E-21FA-4C2C-87CD-411D40BB7BB5}"/>
    <cellStyle name="Standaard 4 5 2 2 4 4 2 2" xfId="9634" xr:uid="{C4FCEA1B-9CD0-4FA9-B8D0-BF93259EFCE7}"/>
    <cellStyle name="Standaard 4 5 2 2 4 4 2 2 2" xfId="19823" xr:uid="{71B57D3C-919C-43A6-A9D7-5FE80176E947}"/>
    <cellStyle name="Standaard 4 5 2 2 4 4 2 2 2 2" xfId="40192" xr:uid="{B7E3A7EE-0541-42BF-9C5D-B55B0FB64756}"/>
    <cellStyle name="Standaard 4 5 2 2 4 4 2 2 3" xfId="30008" xr:uid="{A60FFD7C-A79C-4998-8A4D-255DDB928D9C}"/>
    <cellStyle name="Standaard 4 5 2 2 4 4 2 3" xfId="14950" xr:uid="{D3375EB9-DE6A-441A-8B49-13D36B190999}"/>
    <cellStyle name="Standaard 4 5 2 2 4 4 2 3 2" xfId="35319" xr:uid="{CF646EC2-E7CF-4D0E-937F-E927678B3460}"/>
    <cellStyle name="Standaard 4 5 2 2 4 4 2 4" xfId="25135" xr:uid="{1D12E8EA-88D3-4567-B07E-4AFB87003237}"/>
    <cellStyle name="Standaard 4 5 2 2 4 4 3" xfId="9633" xr:uid="{16EF0449-9FC5-426D-AA23-9394388216EF}"/>
    <cellStyle name="Standaard 4 5 2 2 4 4 3 2" xfId="19822" xr:uid="{0CB89835-2E01-466D-98B1-162C05526E62}"/>
    <cellStyle name="Standaard 4 5 2 2 4 4 3 2 2" xfId="40191" xr:uid="{7F37E3B4-B2CB-4E72-B26F-31F33233B667}"/>
    <cellStyle name="Standaard 4 5 2 2 4 4 3 3" xfId="30007" xr:uid="{B3416A71-AD30-48B8-B60C-B35A21539D62}"/>
    <cellStyle name="Standaard 4 5 2 2 4 4 4" xfId="12407" xr:uid="{ED2A4B40-F919-45A1-B63D-4863B174A8A7}"/>
    <cellStyle name="Standaard 4 5 2 2 4 4 4 2" xfId="32776" xr:uid="{EBF72291-2222-4870-9C75-5681597293FF}"/>
    <cellStyle name="Standaard 4 5 2 2 4 4 5" xfId="22592" xr:uid="{84E59063-F468-4CB5-8EDF-1B7D46C1F389}"/>
    <cellStyle name="Standaard 4 5 2 2 4 5" xfId="3077" xr:uid="{FEA4D7FD-D768-434A-A6B8-64C1571F6A0F}"/>
    <cellStyle name="Standaard 4 5 2 2 4 5 2" xfId="9635" xr:uid="{6A936349-FCF4-4319-9FEE-DC733EADF2F0}"/>
    <cellStyle name="Standaard 4 5 2 2 4 5 2 2" xfId="19824" xr:uid="{245DB37F-6F6C-4FCB-B5F9-32B8DACF8936}"/>
    <cellStyle name="Standaard 4 5 2 2 4 5 2 2 2" xfId="40193" xr:uid="{E5364DA5-E4D3-4BE9-B558-452B1626F7FA}"/>
    <cellStyle name="Standaard 4 5 2 2 4 5 2 3" xfId="30009" xr:uid="{8392435A-7A56-4D16-B010-839A107A1585}"/>
    <cellStyle name="Standaard 4 5 2 2 4 5 3" xfId="13255" xr:uid="{57DAD86C-DB4A-464A-8D8B-F62F6817E36B}"/>
    <cellStyle name="Standaard 4 5 2 2 4 5 3 2" xfId="33624" xr:uid="{37042A0F-0979-483B-8997-997B107A343D}"/>
    <cellStyle name="Standaard 4 5 2 2 4 5 4" xfId="23440" xr:uid="{CEAFB1C0-AB6E-4223-9D37-B733A9E6F12E}"/>
    <cellStyle name="Standaard 4 5 2 2 4 6" xfId="9624" xr:uid="{A03558B9-C15A-40A4-A786-6B2F133F356E}"/>
    <cellStyle name="Standaard 4 5 2 2 4 6 2" xfId="19813" xr:uid="{4B1436CB-935D-4B11-9EA9-CFE11C8CFA77}"/>
    <cellStyle name="Standaard 4 5 2 2 4 6 2 2" xfId="40182" xr:uid="{92B9A2DA-7229-471D-9E5B-B5C5D3E44BFB}"/>
    <cellStyle name="Standaard 4 5 2 2 4 6 3" xfId="29998" xr:uid="{0899918F-8CF4-4F13-A9F0-794F4B7AEEBE}"/>
    <cellStyle name="Standaard 4 5 2 2 4 7" xfId="10712" xr:uid="{1F20C814-FC88-4E52-AB81-97E21A650CC1}"/>
    <cellStyle name="Standaard 4 5 2 2 4 7 2" xfId="31081" xr:uid="{BFDFB604-49B4-4A0C-83E7-125C4E338EB1}"/>
    <cellStyle name="Standaard 4 5 2 2 4 8" xfId="20897" xr:uid="{3D6FE611-F725-41D1-AAC3-4C736C170590}"/>
    <cellStyle name="Standaard 4 5 2 2 5" xfId="595" xr:uid="{72E3A4F4-2397-4601-B388-A6F6A4B7C0F4}"/>
    <cellStyle name="Standaard 4 5 2 2 5 2" xfId="1021" xr:uid="{762EE4AE-59D9-4385-86F0-250F51AEFDEA}"/>
    <cellStyle name="Standaard 4 5 2 2 5 2 2" xfId="1871" xr:uid="{63AA55E0-9DE5-4F74-A827-19CDA2166959}"/>
    <cellStyle name="Standaard 4 5 2 2 5 2 2 2" xfId="4416" xr:uid="{CF971176-2408-40DF-AD5A-5775CD48BEE4}"/>
    <cellStyle name="Standaard 4 5 2 2 5 2 2 2 2" xfId="9639" xr:uid="{C6DFAE5A-8C4D-47F8-AA58-EBC8747A3F47}"/>
    <cellStyle name="Standaard 4 5 2 2 5 2 2 2 2 2" xfId="19828" xr:uid="{C03701E3-2DC2-4D50-B45A-24E2F6F550F0}"/>
    <cellStyle name="Standaard 4 5 2 2 5 2 2 2 2 2 2" xfId="40197" xr:uid="{9711E9D3-8F48-4B62-811B-D567121E5279}"/>
    <cellStyle name="Standaard 4 5 2 2 5 2 2 2 2 3" xfId="30013" xr:uid="{00B155B0-F6F7-4147-A784-0A45D2BFEA99}"/>
    <cellStyle name="Standaard 4 5 2 2 5 2 2 2 3" xfId="14594" xr:uid="{AAA75A81-45CB-4F8E-BD1A-D95BD9105DD4}"/>
    <cellStyle name="Standaard 4 5 2 2 5 2 2 2 3 2" xfId="34963" xr:uid="{2D65300B-93D9-45DD-9CA5-9EBFEEDF6870}"/>
    <cellStyle name="Standaard 4 5 2 2 5 2 2 2 4" xfId="24779" xr:uid="{C3355A97-7A65-4A3E-A2D9-C0B7FAFFE725}"/>
    <cellStyle name="Standaard 4 5 2 2 5 2 2 3" xfId="9638" xr:uid="{5947932D-F5C1-4868-8E0A-73E3736A820D}"/>
    <cellStyle name="Standaard 4 5 2 2 5 2 2 3 2" xfId="19827" xr:uid="{36084450-B5AE-48BD-8429-B1165192E14D}"/>
    <cellStyle name="Standaard 4 5 2 2 5 2 2 3 2 2" xfId="40196" xr:uid="{E5371AD7-4723-4015-93FD-8C0F5E2DEB8A}"/>
    <cellStyle name="Standaard 4 5 2 2 5 2 2 3 3" xfId="30012" xr:uid="{B7A1DFA8-7D29-4FE8-BDB7-2782CD79C385}"/>
    <cellStyle name="Standaard 4 5 2 2 5 2 2 4" xfId="12051" xr:uid="{11DB79AE-873F-46A3-9F20-FACD3866D3E6}"/>
    <cellStyle name="Standaard 4 5 2 2 5 2 2 4 2" xfId="32420" xr:uid="{705686BE-C504-4052-AFEA-ECE58C5C1311}"/>
    <cellStyle name="Standaard 4 5 2 2 5 2 2 5" xfId="22236" xr:uid="{2C7BAFFA-FC5C-4981-BE8A-93652C4AD37B}"/>
    <cellStyle name="Standaard 4 5 2 2 5 2 3" xfId="2718" xr:uid="{74ED9E9E-7631-4935-9F77-BFDFAEABBCCE}"/>
    <cellStyle name="Standaard 4 5 2 2 5 2 3 2" xfId="5263" xr:uid="{B9460F2C-069A-4FD3-83AB-2E1809454A69}"/>
    <cellStyle name="Standaard 4 5 2 2 5 2 3 2 2" xfId="9641" xr:uid="{39DF5662-4538-4996-860D-26042287EF8F}"/>
    <cellStyle name="Standaard 4 5 2 2 5 2 3 2 2 2" xfId="19830" xr:uid="{0997A39B-2D9D-4265-802D-05D52298F6B4}"/>
    <cellStyle name="Standaard 4 5 2 2 5 2 3 2 2 2 2" xfId="40199" xr:uid="{4D728A14-48F7-4FE0-8544-18378AE0C54A}"/>
    <cellStyle name="Standaard 4 5 2 2 5 2 3 2 2 3" xfId="30015" xr:uid="{0855C595-F3F0-4633-8AD0-A21DB791B950}"/>
    <cellStyle name="Standaard 4 5 2 2 5 2 3 2 3" xfId="15441" xr:uid="{9BC99CE7-2062-4397-9C5C-1528093AD374}"/>
    <cellStyle name="Standaard 4 5 2 2 5 2 3 2 3 2" xfId="35810" xr:uid="{F0EA2325-5E10-4702-8CA4-343FC8C0B8CE}"/>
    <cellStyle name="Standaard 4 5 2 2 5 2 3 2 4" xfId="25626" xr:uid="{98DADF83-CEC3-4991-97C5-3BF401799FC7}"/>
    <cellStyle name="Standaard 4 5 2 2 5 2 3 3" xfId="9640" xr:uid="{9A630A70-01F2-42AB-AFFA-69C03924BDB2}"/>
    <cellStyle name="Standaard 4 5 2 2 5 2 3 3 2" xfId="19829" xr:uid="{8DEA3D4B-804C-4403-9386-00513290147A}"/>
    <cellStyle name="Standaard 4 5 2 2 5 2 3 3 2 2" xfId="40198" xr:uid="{27CE2385-8D0F-4BC7-94C0-AD19BA20C987}"/>
    <cellStyle name="Standaard 4 5 2 2 5 2 3 3 3" xfId="30014" xr:uid="{531964CA-63DE-45B4-9081-601CCA4EA823}"/>
    <cellStyle name="Standaard 4 5 2 2 5 2 3 4" xfId="12898" xr:uid="{E59E6B55-A319-4678-9120-C5DB886701FD}"/>
    <cellStyle name="Standaard 4 5 2 2 5 2 3 4 2" xfId="33267" xr:uid="{8E7BF5BF-9C05-4B4C-B644-F3354EAACB9E}"/>
    <cellStyle name="Standaard 4 5 2 2 5 2 3 5" xfId="23083" xr:uid="{3365E3E1-3BEF-4857-B59D-E4841F7AAE06}"/>
    <cellStyle name="Standaard 4 5 2 2 5 2 4" xfId="3568" xr:uid="{408B4471-3A8B-4AA9-9ED8-508675135F65}"/>
    <cellStyle name="Standaard 4 5 2 2 5 2 4 2" xfId="9642" xr:uid="{5908CF2A-9089-48D9-B4BA-FE82BFBE68DB}"/>
    <cellStyle name="Standaard 4 5 2 2 5 2 4 2 2" xfId="19831" xr:uid="{DF4D2A34-EB3F-4AF4-BC91-1BF9807C8BAE}"/>
    <cellStyle name="Standaard 4 5 2 2 5 2 4 2 2 2" xfId="40200" xr:uid="{A0848FC7-F0DD-4743-8676-926A7C2ED110}"/>
    <cellStyle name="Standaard 4 5 2 2 5 2 4 2 3" xfId="30016" xr:uid="{0057BDFE-84D4-4D17-ABD6-F49C06CC9E18}"/>
    <cellStyle name="Standaard 4 5 2 2 5 2 4 3" xfId="13746" xr:uid="{84D9F501-5AED-4436-B6E7-16759BAD6B8F}"/>
    <cellStyle name="Standaard 4 5 2 2 5 2 4 3 2" xfId="34115" xr:uid="{86E15B58-5A3F-49F1-92D4-381A64AFE9B2}"/>
    <cellStyle name="Standaard 4 5 2 2 5 2 4 4" xfId="23931" xr:uid="{FB3EE78C-7723-4A8F-9E89-D4BA15325329}"/>
    <cellStyle name="Standaard 4 5 2 2 5 2 5" xfId="9637" xr:uid="{7D1F841E-4D3F-40F6-9588-58147E1A6E20}"/>
    <cellStyle name="Standaard 4 5 2 2 5 2 5 2" xfId="19826" xr:uid="{82368E85-8C7E-4C81-85C3-2D717F4F2FC2}"/>
    <cellStyle name="Standaard 4 5 2 2 5 2 5 2 2" xfId="40195" xr:uid="{7D742069-B717-468F-8B92-B10ABDF42F41}"/>
    <cellStyle name="Standaard 4 5 2 2 5 2 5 3" xfId="30011" xr:uid="{DA4765BD-E7F7-4F81-81C3-EDC880136B98}"/>
    <cellStyle name="Standaard 4 5 2 2 5 2 6" xfId="11203" xr:uid="{B8A524B3-88DE-4C3B-BE4E-2757558D0BCD}"/>
    <cellStyle name="Standaard 4 5 2 2 5 2 6 2" xfId="31572" xr:uid="{0C715BAE-A64E-42FF-A342-770492F5BEFD}"/>
    <cellStyle name="Standaard 4 5 2 2 5 2 7" xfId="21388" xr:uid="{12C06637-1D2D-40C9-AAF9-C2847382C6EA}"/>
    <cellStyle name="Standaard 4 5 2 2 5 3" xfId="1447" xr:uid="{C0E41F38-F46A-44BA-9875-901A600953A4}"/>
    <cellStyle name="Standaard 4 5 2 2 5 3 2" xfId="3992" xr:uid="{E8751DA9-AE8C-438E-BBD3-698E1ECE9BD4}"/>
    <cellStyle name="Standaard 4 5 2 2 5 3 2 2" xfId="9644" xr:uid="{3858225B-F2DF-4B39-885B-ACF55AFB6B5B}"/>
    <cellStyle name="Standaard 4 5 2 2 5 3 2 2 2" xfId="19833" xr:uid="{38A624B3-1EAA-41FE-A09D-30D650442265}"/>
    <cellStyle name="Standaard 4 5 2 2 5 3 2 2 2 2" xfId="40202" xr:uid="{6A74DF23-FFE2-4E1D-B85A-5CB7625847E0}"/>
    <cellStyle name="Standaard 4 5 2 2 5 3 2 2 3" xfId="30018" xr:uid="{B4EA3AFA-E07E-406E-B5F0-8026294D4721}"/>
    <cellStyle name="Standaard 4 5 2 2 5 3 2 3" xfId="14170" xr:uid="{DF3C1A00-C6ED-45FD-AB72-35413116B036}"/>
    <cellStyle name="Standaard 4 5 2 2 5 3 2 3 2" xfId="34539" xr:uid="{323C19A2-FD40-44B4-B373-9F865688140F}"/>
    <cellStyle name="Standaard 4 5 2 2 5 3 2 4" xfId="24355" xr:uid="{B0B083A3-8197-499C-BA90-0FBB467CA2A1}"/>
    <cellStyle name="Standaard 4 5 2 2 5 3 3" xfId="9643" xr:uid="{5E855D75-0957-4130-A3DC-43FDD244DB78}"/>
    <cellStyle name="Standaard 4 5 2 2 5 3 3 2" xfId="19832" xr:uid="{5CCF172E-6965-4F87-907A-B4325BD3637F}"/>
    <cellStyle name="Standaard 4 5 2 2 5 3 3 2 2" xfId="40201" xr:uid="{F7D815E1-D1BD-429F-BB5E-950E29B15D6F}"/>
    <cellStyle name="Standaard 4 5 2 2 5 3 3 3" xfId="30017" xr:uid="{BD7DAB5D-2714-4E4D-ABCD-C1526D930193}"/>
    <cellStyle name="Standaard 4 5 2 2 5 3 4" xfId="11627" xr:uid="{21546618-041D-4E4E-99E6-0D2C9A73B673}"/>
    <cellStyle name="Standaard 4 5 2 2 5 3 4 2" xfId="31996" xr:uid="{24C9CE9C-65EC-4B00-8FBE-408A49D92B20}"/>
    <cellStyle name="Standaard 4 5 2 2 5 3 5" xfId="21812" xr:uid="{429775BF-6BFD-499D-9719-E5EF696B7D8E}"/>
    <cellStyle name="Standaard 4 5 2 2 5 4" xfId="2294" xr:uid="{F259D804-4B63-483D-96FE-274B99C6CC20}"/>
    <cellStyle name="Standaard 4 5 2 2 5 4 2" xfId="4839" xr:uid="{AE2261A7-265E-4F20-95A2-84C0CB4B0B10}"/>
    <cellStyle name="Standaard 4 5 2 2 5 4 2 2" xfId="9646" xr:uid="{EEB9152D-9DEA-4005-BEAC-DDBABF5A9CBE}"/>
    <cellStyle name="Standaard 4 5 2 2 5 4 2 2 2" xfId="19835" xr:uid="{F54FB7B8-D214-4241-A25C-111AD36A028D}"/>
    <cellStyle name="Standaard 4 5 2 2 5 4 2 2 2 2" xfId="40204" xr:uid="{A53F5788-98CE-4D02-A312-4833A0D61F55}"/>
    <cellStyle name="Standaard 4 5 2 2 5 4 2 2 3" xfId="30020" xr:uid="{78E5418E-BC46-44BE-905C-9C5170FB69A4}"/>
    <cellStyle name="Standaard 4 5 2 2 5 4 2 3" xfId="15017" xr:uid="{F49285AA-22B7-4E4F-B519-EC14A3B2B343}"/>
    <cellStyle name="Standaard 4 5 2 2 5 4 2 3 2" xfId="35386" xr:uid="{76DF248F-CB5B-491B-A7B3-169D0456E0B5}"/>
    <cellStyle name="Standaard 4 5 2 2 5 4 2 4" xfId="25202" xr:uid="{7B691EE1-99E3-492E-8307-58C5052FD648}"/>
    <cellStyle name="Standaard 4 5 2 2 5 4 3" xfId="9645" xr:uid="{A474F7A2-176E-4BB1-9591-3EE64124DAD0}"/>
    <cellStyle name="Standaard 4 5 2 2 5 4 3 2" xfId="19834" xr:uid="{F39FAB8D-825D-414F-8D7E-5C2F7C365FE0}"/>
    <cellStyle name="Standaard 4 5 2 2 5 4 3 2 2" xfId="40203" xr:uid="{40E68366-77A9-4CA2-BCE9-358C85640B01}"/>
    <cellStyle name="Standaard 4 5 2 2 5 4 3 3" xfId="30019" xr:uid="{DFDA90F7-89A5-48AF-B02B-E034D485A734}"/>
    <cellStyle name="Standaard 4 5 2 2 5 4 4" xfId="12474" xr:uid="{4AC9B924-2DF0-4A08-953B-B9F0605D5F75}"/>
    <cellStyle name="Standaard 4 5 2 2 5 4 4 2" xfId="32843" xr:uid="{1466FA7D-0B88-40B2-9F13-2EA9AC000D7F}"/>
    <cellStyle name="Standaard 4 5 2 2 5 4 5" xfId="22659" xr:uid="{66E56DE9-2140-4EAF-983C-CD2EBCADC3CB}"/>
    <cellStyle name="Standaard 4 5 2 2 5 5" xfId="3144" xr:uid="{506B5DEC-D5C0-4A83-BDF6-178B9F0F596B}"/>
    <cellStyle name="Standaard 4 5 2 2 5 5 2" xfId="9647" xr:uid="{30FB8A77-2BAE-4A36-B246-9FB5D3A1F9D1}"/>
    <cellStyle name="Standaard 4 5 2 2 5 5 2 2" xfId="19836" xr:uid="{1BE56DC0-2BFF-4C7F-85A3-5C84584C2688}"/>
    <cellStyle name="Standaard 4 5 2 2 5 5 2 2 2" xfId="40205" xr:uid="{C9AFB2B5-3BBD-438D-BBAB-4739F56754B6}"/>
    <cellStyle name="Standaard 4 5 2 2 5 5 2 3" xfId="30021" xr:uid="{06F58918-8CD8-49D8-879F-8A97D1CBEBFA}"/>
    <cellStyle name="Standaard 4 5 2 2 5 5 3" xfId="13322" xr:uid="{79064F0C-3026-44F6-8E84-C83DBC98CCBF}"/>
    <cellStyle name="Standaard 4 5 2 2 5 5 3 2" xfId="33691" xr:uid="{0CB44CB5-0F34-4CEC-BEE4-5EEE2C0F3C97}"/>
    <cellStyle name="Standaard 4 5 2 2 5 5 4" xfId="23507" xr:uid="{455223E0-0E25-4D6B-9810-DD853AE24E6B}"/>
    <cellStyle name="Standaard 4 5 2 2 5 6" xfId="9636" xr:uid="{D0F21646-C782-4930-9F9E-6EDF19AD39DE}"/>
    <cellStyle name="Standaard 4 5 2 2 5 6 2" xfId="19825" xr:uid="{406F075A-F534-44E5-B966-A5F02BB327C9}"/>
    <cellStyle name="Standaard 4 5 2 2 5 6 2 2" xfId="40194" xr:uid="{4FB57966-1AC9-4E62-AF92-CF10A5543F65}"/>
    <cellStyle name="Standaard 4 5 2 2 5 6 3" xfId="30010" xr:uid="{D1E5E5AF-4D5E-4EE0-81E2-32A05172DA19}"/>
    <cellStyle name="Standaard 4 5 2 2 5 7" xfId="10779" xr:uid="{8BB623A6-E763-44DD-8451-A96594881A01}"/>
    <cellStyle name="Standaard 4 5 2 2 5 7 2" xfId="31148" xr:uid="{A3A7AE2C-C9E4-43FF-93AB-91EC5723C0A0}"/>
    <cellStyle name="Standaard 4 5 2 2 5 8" xfId="20964" xr:uid="{0E3E8EA1-0BC0-4343-817E-755F313435A6}"/>
    <cellStyle name="Standaard 4 5 2 2 6" xfId="664" xr:uid="{37B84B13-6F05-443A-BCBD-B04380BBD494}"/>
    <cellStyle name="Standaard 4 5 2 2 6 2" xfId="1514" xr:uid="{752AEA47-774F-4B98-B035-FD88F6DBB68F}"/>
    <cellStyle name="Standaard 4 5 2 2 6 2 2" xfId="4059" xr:uid="{D6C1CA32-B022-437E-94EE-30E3ACEF0494}"/>
    <cellStyle name="Standaard 4 5 2 2 6 2 2 2" xfId="9650" xr:uid="{5A2919BA-C1B3-49B6-8426-2A56FEBDCB76}"/>
    <cellStyle name="Standaard 4 5 2 2 6 2 2 2 2" xfId="19839" xr:uid="{49297DA1-643D-4A36-8A7B-4F7DB0FC7EA0}"/>
    <cellStyle name="Standaard 4 5 2 2 6 2 2 2 2 2" xfId="40208" xr:uid="{5BB570D2-4133-43BF-995E-4FA3837CEFF5}"/>
    <cellStyle name="Standaard 4 5 2 2 6 2 2 2 3" xfId="30024" xr:uid="{A9FCE4DC-168A-41C6-ABC5-0104AD4587BA}"/>
    <cellStyle name="Standaard 4 5 2 2 6 2 2 3" xfId="14237" xr:uid="{2799D387-EE42-4B6F-BB02-DE28E98E3F49}"/>
    <cellStyle name="Standaard 4 5 2 2 6 2 2 3 2" xfId="34606" xr:uid="{649A8ED2-87F5-4824-B7C7-B035B185F7CF}"/>
    <cellStyle name="Standaard 4 5 2 2 6 2 2 4" xfId="24422" xr:uid="{6A46FCD9-3A0B-4F80-B1D4-B10A6907EAEB}"/>
    <cellStyle name="Standaard 4 5 2 2 6 2 3" xfId="9649" xr:uid="{C0ECCAA1-F7B5-46E1-8104-BD9FB963D3D7}"/>
    <cellStyle name="Standaard 4 5 2 2 6 2 3 2" xfId="19838" xr:uid="{C4A3FB13-D732-4E23-A926-9591322FBD71}"/>
    <cellStyle name="Standaard 4 5 2 2 6 2 3 2 2" xfId="40207" xr:uid="{FEF28A1A-26FB-4DF7-8565-ED9F9D755BB3}"/>
    <cellStyle name="Standaard 4 5 2 2 6 2 3 3" xfId="30023" xr:uid="{D9FFAFF2-C73C-454B-AA01-29ACF14BC089}"/>
    <cellStyle name="Standaard 4 5 2 2 6 2 4" xfId="11694" xr:uid="{F8CD4797-8A2E-4374-805F-B72DD3106A0F}"/>
    <cellStyle name="Standaard 4 5 2 2 6 2 4 2" xfId="32063" xr:uid="{298BB60A-1DBB-4B5B-A34B-49C5C9A1B613}"/>
    <cellStyle name="Standaard 4 5 2 2 6 2 5" xfId="21879" xr:uid="{FB95F718-22EE-4C9C-A7EE-86C2ECF51B72}"/>
    <cellStyle name="Standaard 4 5 2 2 6 3" xfId="2361" xr:uid="{5642994D-F120-4EF1-8D24-750FF99EA794}"/>
    <cellStyle name="Standaard 4 5 2 2 6 3 2" xfId="4906" xr:uid="{C70A394D-4E26-4B78-BF18-C98450A25A41}"/>
    <cellStyle name="Standaard 4 5 2 2 6 3 2 2" xfId="9652" xr:uid="{8D270A2C-D6A9-4FBE-AAD2-0C8177D37623}"/>
    <cellStyle name="Standaard 4 5 2 2 6 3 2 2 2" xfId="19841" xr:uid="{F434F243-0EF0-46E8-B8FE-C2221ECB26F3}"/>
    <cellStyle name="Standaard 4 5 2 2 6 3 2 2 2 2" xfId="40210" xr:uid="{9CB8FFDF-3035-4CB4-87DB-F3803A2A02BD}"/>
    <cellStyle name="Standaard 4 5 2 2 6 3 2 2 3" xfId="30026" xr:uid="{E285E947-2A9B-4308-B266-9371AF9CD5DF}"/>
    <cellStyle name="Standaard 4 5 2 2 6 3 2 3" xfId="15084" xr:uid="{0E1470CD-3839-40B9-AAE4-9BB37DFEC820}"/>
    <cellStyle name="Standaard 4 5 2 2 6 3 2 3 2" xfId="35453" xr:uid="{810BE957-5BA0-4FD7-9D1E-A2A5C9FDAE09}"/>
    <cellStyle name="Standaard 4 5 2 2 6 3 2 4" xfId="25269" xr:uid="{2AB95FFD-E0FF-4174-999C-56F4A81B703D}"/>
    <cellStyle name="Standaard 4 5 2 2 6 3 3" xfId="9651" xr:uid="{3CC64D2D-B144-439E-9527-0F18BA46A827}"/>
    <cellStyle name="Standaard 4 5 2 2 6 3 3 2" xfId="19840" xr:uid="{56DCB1FF-E28C-4AC8-B055-14BB9E76B325}"/>
    <cellStyle name="Standaard 4 5 2 2 6 3 3 2 2" xfId="40209" xr:uid="{A307CD4A-2352-46D6-A5E1-68B125C1085B}"/>
    <cellStyle name="Standaard 4 5 2 2 6 3 3 3" xfId="30025" xr:uid="{7FC3B620-3479-4E69-B8CC-B6AD7502FF64}"/>
    <cellStyle name="Standaard 4 5 2 2 6 3 4" xfId="12541" xr:uid="{4C257373-2ADF-4911-AA4A-0FE9BC7C6E65}"/>
    <cellStyle name="Standaard 4 5 2 2 6 3 4 2" xfId="32910" xr:uid="{4274184B-8EC5-4425-B49D-3385FA3D1033}"/>
    <cellStyle name="Standaard 4 5 2 2 6 3 5" xfId="22726" xr:uid="{EAEDD0F6-A131-40D5-A947-D141AC0A34E4}"/>
    <cellStyle name="Standaard 4 5 2 2 6 4" xfId="3211" xr:uid="{CA4C37B8-386C-4B6B-9EDE-406663D992D8}"/>
    <cellStyle name="Standaard 4 5 2 2 6 4 2" xfId="9653" xr:uid="{5EE06E95-EACF-410A-94E4-E8181CE43B75}"/>
    <cellStyle name="Standaard 4 5 2 2 6 4 2 2" xfId="19842" xr:uid="{ABCA70FC-902B-4027-ADCF-A99AE3A3FF08}"/>
    <cellStyle name="Standaard 4 5 2 2 6 4 2 2 2" xfId="40211" xr:uid="{15F073F2-19CB-44ED-9ADE-23F4365925E8}"/>
    <cellStyle name="Standaard 4 5 2 2 6 4 2 3" xfId="30027" xr:uid="{597FB5A8-BF97-4466-852D-305CD19F17F6}"/>
    <cellStyle name="Standaard 4 5 2 2 6 4 3" xfId="13389" xr:uid="{90B3BFEC-AA1A-412D-8F54-6CA2FA4C921B}"/>
    <cellStyle name="Standaard 4 5 2 2 6 4 3 2" xfId="33758" xr:uid="{8EEFCA6F-8941-496C-AC8B-5FB511A945B0}"/>
    <cellStyle name="Standaard 4 5 2 2 6 4 4" xfId="23574" xr:uid="{F2346D9D-1553-486B-88CF-F419C14B1748}"/>
    <cellStyle name="Standaard 4 5 2 2 6 5" xfId="9648" xr:uid="{14619ADE-A7EE-4076-9233-E5C18E9DF9CA}"/>
    <cellStyle name="Standaard 4 5 2 2 6 5 2" xfId="19837" xr:uid="{DDC607CE-6C91-42D0-8EED-681B3674C7D1}"/>
    <cellStyle name="Standaard 4 5 2 2 6 5 2 2" xfId="40206" xr:uid="{12BC64E4-F07A-454C-A54E-5A4F74AC8384}"/>
    <cellStyle name="Standaard 4 5 2 2 6 5 3" xfId="30022" xr:uid="{E6511951-C910-4752-B354-B40273764441}"/>
    <cellStyle name="Standaard 4 5 2 2 6 6" xfId="10846" xr:uid="{C4643AEB-F154-49D4-8F05-B0D1265FC7F0}"/>
    <cellStyle name="Standaard 4 5 2 2 6 6 2" xfId="31215" xr:uid="{85B5F1EB-D224-4763-B4F7-E451AEB36925}"/>
    <cellStyle name="Standaard 4 5 2 2 6 7" xfId="21031" xr:uid="{F0B5758D-3C65-407E-8D8F-34A97E4F3EEF}"/>
    <cellStyle name="Standaard 4 5 2 2 7" xfId="1090" xr:uid="{555F0B7D-23D3-414D-A260-5829BCBDE33D}"/>
    <cellStyle name="Standaard 4 5 2 2 7 2" xfId="3635" xr:uid="{25203060-FB0F-4B78-8834-3EE72B16A9D9}"/>
    <cellStyle name="Standaard 4 5 2 2 7 2 2" xfId="9655" xr:uid="{641F16EC-06A7-4F7D-A1F9-B347982B88EC}"/>
    <cellStyle name="Standaard 4 5 2 2 7 2 2 2" xfId="19844" xr:uid="{A26F1358-FAD5-4246-B010-5179F3A9E2E3}"/>
    <cellStyle name="Standaard 4 5 2 2 7 2 2 2 2" xfId="40213" xr:uid="{BAA1B691-2BBF-4756-B0FD-F3085776450B}"/>
    <cellStyle name="Standaard 4 5 2 2 7 2 2 3" xfId="30029" xr:uid="{E132BA88-A0E3-495E-A505-9D27484E2079}"/>
    <cellStyle name="Standaard 4 5 2 2 7 2 3" xfId="13813" xr:uid="{6C1D994F-7B5A-4CA3-9D74-F250C1A977A0}"/>
    <cellStyle name="Standaard 4 5 2 2 7 2 3 2" xfId="34182" xr:uid="{9EEE90A0-E9DA-46CB-9F77-8F7C053454C5}"/>
    <cellStyle name="Standaard 4 5 2 2 7 2 4" xfId="23998" xr:uid="{75661875-3085-42B4-B3A3-76C2CADB05C5}"/>
    <cellStyle name="Standaard 4 5 2 2 7 3" xfId="9654" xr:uid="{02BEE354-5633-4A0E-BA44-B7F8C98FAA64}"/>
    <cellStyle name="Standaard 4 5 2 2 7 3 2" xfId="19843" xr:uid="{290780BC-A52D-46A3-A7B7-6B8B29FEBB92}"/>
    <cellStyle name="Standaard 4 5 2 2 7 3 2 2" xfId="40212" xr:uid="{7C1D6946-AE28-446C-9D74-834972B8E52B}"/>
    <cellStyle name="Standaard 4 5 2 2 7 3 3" xfId="30028" xr:uid="{177E50D9-177E-4640-BA2B-B702054FDA78}"/>
    <cellStyle name="Standaard 4 5 2 2 7 4" xfId="11270" xr:uid="{445E8AA0-6EB9-4A4C-84AE-ED6831E3426C}"/>
    <cellStyle name="Standaard 4 5 2 2 7 4 2" xfId="31639" xr:uid="{35219030-6F81-4B2A-A0CB-055CA1EC5949}"/>
    <cellStyle name="Standaard 4 5 2 2 7 5" xfId="21455" xr:uid="{97102DF0-C785-4DD7-BAE0-5F8B4B99B6E1}"/>
    <cellStyle name="Standaard 4 5 2 2 8" xfId="1937" xr:uid="{038F185E-AB26-481E-8A6E-37831F708A3B}"/>
    <cellStyle name="Standaard 4 5 2 2 8 2" xfId="4482" xr:uid="{22BC62DF-DDA2-44EC-9E38-4932EB531BBA}"/>
    <cellStyle name="Standaard 4 5 2 2 8 2 2" xfId="9657" xr:uid="{A21C309F-FE31-4A7A-8738-294B34750D1C}"/>
    <cellStyle name="Standaard 4 5 2 2 8 2 2 2" xfId="19846" xr:uid="{376AC86F-EC7C-448A-81C6-E19AC25EEBBB}"/>
    <cellStyle name="Standaard 4 5 2 2 8 2 2 2 2" xfId="40215" xr:uid="{DAA5250D-BF96-4F9C-9B3D-BD8287FEBAF0}"/>
    <cellStyle name="Standaard 4 5 2 2 8 2 2 3" xfId="30031" xr:uid="{6347D2A8-8D88-4A55-BD90-CE5A255014E5}"/>
    <cellStyle name="Standaard 4 5 2 2 8 2 3" xfId="14660" xr:uid="{281424BE-90FB-4CE2-8E12-D4FB8EBDB71B}"/>
    <cellStyle name="Standaard 4 5 2 2 8 2 3 2" xfId="35029" xr:uid="{8318B011-1779-4691-B177-FDED73D0D7D7}"/>
    <cellStyle name="Standaard 4 5 2 2 8 2 4" xfId="24845" xr:uid="{33D97E83-EEE7-4A0A-823C-17142BCEC466}"/>
    <cellStyle name="Standaard 4 5 2 2 8 3" xfId="9656" xr:uid="{82FF8384-E83E-4BA8-9A2C-EF8C5012C0D6}"/>
    <cellStyle name="Standaard 4 5 2 2 8 3 2" xfId="19845" xr:uid="{7A5C2C1B-7D98-4B4C-9A47-489426FDD0E8}"/>
    <cellStyle name="Standaard 4 5 2 2 8 3 2 2" xfId="40214" xr:uid="{B3CD0C57-FB89-43CF-A7A8-4FD5E8A11EBE}"/>
    <cellStyle name="Standaard 4 5 2 2 8 3 3" xfId="30030" xr:uid="{61E648FF-18D1-4D9F-B28A-F513D5531948}"/>
    <cellStyle name="Standaard 4 5 2 2 8 4" xfId="12117" xr:uid="{496C9CEC-D995-4539-8C1B-CC57056C6AF6}"/>
    <cellStyle name="Standaard 4 5 2 2 8 4 2" xfId="32486" xr:uid="{38652CF7-7245-4117-B02E-8BF3FACA6B12}"/>
    <cellStyle name="Standaard 4 5 2 2 8 5" xfId="22302" xr:uid="{4E0EE289-691E-43E9-AA6A-3697DE1302AA}"/>
    <cellStyle name="Standaard 4 5 2 2 9" xfId="2787" xr:uid="{C3DD62CD-581F-4089-81E5-1A43B918745D}"/>
    <cellStyle name="Standaard 4 5 2 2 9 2" xfId="9658" xr:uid="{A9066314-4172-41EF-A397-602C23C46131}"/>
    <cellStyle name="Standaard 4 5 2 2 9 2 2" xfId="19847" xr:uid="{38E2F414-CD9E-4968-86C0-F2CBC221A091}"/>
    <cellStyle name="Standaard 4 5 2 2 9 2 2 2" xfId="40216" xr:uid="{DE6D627C-4E9D-4A3E-8C24-E57579221810}"/>
    <cellStyle name="Standaard 4 5 2 2 9 2 3" xfId="30032" xr:uid="{53B78629-A96A-4780-AF1D-7EB9843DBB58}"/>
    <cellStyle name="Standaard 4 5 2 2 9 3" xfId="12965" xr:uid="{347A4962-89D8-4586-804E-A86795D0B596}"/>
    <cellStyle name="Standaard 4 5 2 2 9 3 2" xfId="33334" xr:uid="{419D3014-41CA-4759-8B76-AB88713F7246}"/>
    <cellStyle name="Standaard 4 5 2 2 9 4" xfId="23150" xr:uid="{C24AD54F-2CDD-45B7-A20D-D2D67B07384A}"/>
    <cellStyle name="Standaard 4 5 2 3" xfId="137" xr:uid="{BECB12E1-3DFD-4954-8638-D4BF0028ABEB}"/>
    <cellStyle name="Standaard 4 5 2 3 2" xfId="273" xr:uid="{677E6186-D8D2-4ED9-B016-D17878606A29}"/>
    <cellStyle name="Standaard 4 5 2 3 2 2" xfId="831" xr:uid="{291B539D-841E-4E19-AA3E-C25A204256C5}"/>
    <cellStyle name="Standaard 4 5 2 3 2 2 2" xfId="1681" xr:uid="{9B5E15A8-F281-4AB7-AB16-6375090FA44D}"/>
    <cellStyle name="Standaard 4 5 2 3 2 2 2 2" xfId="4226" xr:uid="{0EF70481-5580-4CA4-9518-76DBDE09411C}"/>
    <cellStyle name="Standaard 4 5 2 3 2 2 2 2 2" xfId="9663" xr:uid="{ACF7081D-E51A-43F9-9D78-8D37DCA0234F}"/>
    <cellStyle name="Standaard 4 5 2 3 2 2 2 2 2 2" xfId="19852" xr:uid="{59C9ED10-00BA-4A49-A514-13DAC725C0CC}"/>
    <cellStyle name="Standaard 4 5 2 3 2 2 2 2 2 2 2" xfId="40221" xr:uid="{1806FCA2-9CEA-4448-8B7D-C2CF28F1C7D6}"/>
    <cellStyle name="Standaard 4 5 2 3 2 2 2 2 2 3" xfId="30037" xr:uid="{4C1E3687-6709-4DED-95EC-2DBDC2398BDF}"/>
    <cellStyle name="Standaard 4 5 2 3 2 2 2 2 3" xfId="14404" xr:uid="{8C073FC3-2074-4D7A-889D-7B49FF9370A6}"/>
    <cellStyle name="Standaard 4 5 2 3 2 2 2 2 3 2" xfId="34773" xr:uid="{64D1371B-67A2-4E16-A78D-6A81F4A3C29C}"/>
    <cellStyle name="Standaard 4 5 2 3 2 2 2 2 4" xfId="24589" xr:uid="{34685EFA-88C5-4C6C-8052-6D00236A8A2D}"/>
    <cellStyle name="Standaard 4 5 2 3 2 2 2 3" xfId="9662" xr:uid="{B48F68D1-B5C6-4994-AF2A-1FACEA57363A}"/>
    <cellStyle name="Standaard 4 5 2 3 2 2 2 3 2" xfId="19851" xr:uid="{85566559-9883-47D8-869E-778926C975D2}"/>
    <cellStyle name="Standaard 4 5 2 3 2 2 2 3 2 2" xfId="40220" xr:uid="{5BA01FE5-8A08-471A-AB25-CE59E5864144}"/>
    <cellStyle name="Standaard 4 5 2 3 2 2 2 3 3" xfId="30036" xr:uid="{8EFA13A7-A8C6-4849-9F1B-F65445FE1AB7}"/>
    <cellStyle name="Standaard 4 5 2 3 2 2 2 4" xfId="11861" xr:uid="{15F205F5-C32D-4CA7-A6A2-A8CBA16D81B9}"/>
    <cellStyle name="Standaard 4 5 2 3 2 2 2 4 2" xfId="32230" xr:uid="{A97E4BF2-A596-46E7-814B-1101739B15E8}"/>
    <cellStyle name="Standaard 4 5 2 3 2 2 2 5" xfId="22046" xr:uid="{7DA62D1E-7E2B-4263-9E3E-10F360A6265A}"/>
    <cellStyle name="Standaard 4 5 2 3 2 2 3" xfId="2528" xr:uid="{57FE7F68-68CB-482B-B386-5EBF5EC27868}"/>
    <cellStyle name="Standaard 4 5 2 3 2 2 3 2" xfId="5073" xr:uid="{546BEFB2-17FC-4338-9288-F2134A41F69C}"/>
    <cellStyle name="Standaard 4 5 2 3 2 2 3 2 2" xfId="9665" xr:uid="{1C6D9B3F-1FE0-4230-A5EB-9CDA6DA3C39E}"/>
    <cellStyle name="Standaard 4 5 2 3 2 2 3 2 2 2" xfId="19854" xr:uid="{2BD0043F-CB9C-4D26-9604-9DDB93C14B9B}"/>
    <cellStyle name="Standaard 4 5 2 3 2 2 3 2 2 2 2" xfId="40223" xr:uid="{BA9CB3C0-7614-462B-9E2B-5E97707D683B}"/>
    <cellStyle name="Standaard 4 5 2 3 2 2 3 2 2 3" xfId="30039" xr:uid="{4D55C889-C035-4919-9AE0-BEACDF6B5F35}"/>
    <cellStyle name="Standaard 4 5 2 3 2 2 3 2 3" xfId="15251" xr:uid="{D5F5CA59-A1AC-4634-AD79-32E320B93C78}"/>
    <cellStyle name="Standaard 4 5 2 3 2 2 3 2 3 2" xfId="35620" xr:uid="{046A3244-0EDC-4F2D-8B1F-71E945354A50}"/>
    <cellStyle name="Standaard 4 5 2 3 2 2 3 2 4" xfId="25436" xr:uid="{6B127881-EEEB-4C32-8FF3-F6C453A914B4}"/>
    <cellStyle name="Standaard 4 5 2 3 2 2 3 3" xfId="9664" xr:uid="{FE881BD9-D122-4734-A85C-C1DFC921F432}"/>
    <cellStyle name="Standaard 4 5 2 3 2 2 3 3 2" xfId="19853" xr:uid="{66430B1D-8F07-49E7-BC67-A20C29A159F0}"/>
    <cellStyle name="Standaard 4 5 2 3 2 2 3 3 2 2" xfId="40222" xr:uid="{D34E8D56-6AC8-4546-ADDA-09329F3C4E72}"/>
    <cellStyle name="Standaard 4 5 2 3 2 2 3 3 3" xfId="30038" xr:uid="{84D44E6D-8CF8-4BC1-A8AD-F17F33F48D39}"/>
    <cellStyle name="Standaard 4 5 2 3 2 2 3 4" xfId="12708" xr:uid="{F5F8881C-BC62-446F-84A6-9DD55414D090}"/>
    <cellStyle name="Standaard 4 5 2 3 2 2 3 4 2" xfId="33077" xr:uid="{D3609F0F-F6AB-4CB9-9C37-B94E8E099AA4}"/>
    <cellStyle name="Standaard 4 5 2 3 2 2 3 5" xfId="22893" xr:uid="{5689D659-7F3C-4117-8D40-9CE3FD61C84A}"/>
    <cellStyle name="Standaard 4 5 2 3 2 2 4" xfId="3378" xr:uid="{27E306D2-9296-414F-9C22-34A8CFD67D26}"/>
    <cellStyle name="Standaard 4 5 2 3 2 2 4 2" xfId="9666" xr:uid="{C043CFB2-C5AF-4140-A243-F77B6CB834CC}"/>
    <cellStyle name="Standaard 4 5 2 3 2 2 4 2 2" xfId="19855" xr:uid="{FBFF6045-4973-4A53-BEF3-A60E3E228211}"/>
    <cellStyle name="Standaard 4 5 2 3 2 2 4 2 2 2" xfId="40224" xr:uid="{3BE23202-D4CD-47CA-BF86-84BE453AF093}"/>
    <cellStyle name="Standaard 4 5 2 3 2 2 4 2 3" xfId="30040" xr:uid="{DCD7594B-11E5-4338-8CAB-805E70606D75}"/>
    <cellStyle name="Standaard 4 5 2 3 2 2 4 3" xfId="13556" xr:uid="{EEB96409-007D-49EF-944A-5FCCF54CA210}"/>
    <cellStyle name="Standaard 4 5 2 3 2 2 4 3 2" xfId="33925" xr:uid="{B3DE675D-B422-48D5-9467-572ECB7B0937}"/>
    <cellStyle name="Standaard 4 5 2 3 2 2 4 4" xfId="23741" xr:uid="{617E4A35-0170-4980-89D8-00B9BAF153BA}"/>
    <cellStyle name="Standaard 4 5 2 3 2 2 5" xfId="9661" xr:uid="{0C621F46-7EBB-47A8-BB1F-BD50DE0C676E}"/>
    <cellStyle name="Standaard 4 5 2 3 2 2 5 2" xfId="19850" xr:uid="{888FB054-4FD8-48E2-AEA4-A95BC6B52F5A}"/>
    <cellStyle name="Standaard 4 5 2 3 2 2 5 2 2" xfId="40219" xr:uid="{9047B7D2-3248-4114-8144-D2CB1FAC12BB}"/>
    <cellStyle name="Standaard 4 5 2 3 2 2 5 3" xfId="30035" xr:uid="{303D795A-1103-4D43-B315-8B96A5608856}"/>
    <cellStyle name="Standaard 4 5 2 3 2 2 6" xfId="11013" xr:uid="{85AB8E0A-CA14-4D85-9907-AB24CD42F28E}"/>
    <cellStyle name="Standaard 4 5 2 3 2 2 6 2" xfId="31382" xr:uid="{EED682DE-7F88-4B15-993D-FBBB44334C17}"/>
    <cellStyle name="Standaard 4 5 2 3 2 2 7" xfId="21198" xr:uid="{BCD4C3B1-AAA8-4122-AC9C-1C9DB6D2CC07}"/>
    <cellStyle name="Standaard 4 5 2 3 2 3" xfId="1257" xr:uid="{290CF1BD-E153-486C-AD0E-FAC72BA80D18}"/>
    <cellStyle name="Standaard 4 5 2 3 2 3 2" xfId="3802" xr:uid="{DC865E15-82A2-430F-BE63-C5B0F27C2FE8}"/>
    <cellStyle name="Standaard 4 5 2 3 2 3 2 2" xfId="9668" xr:uid="{DC3A84D0-CC7D-406A-9654-1D7DB6EA4B83}"/>
    <cellStyle name="Standaard 4 5 2 3 2 3 2 2 2" xfId="19857" xr:uid="{0FF3FB45-6B47-44D1-AF0A-4FBA4B0E49CC}"/>
    <cellStyle name="Standaard 4 5 2 3 2 3 2 2 2 2" xfId="40226" xr:uid="{194E55D1-8FF2-4B79-9A33-C24E7083562D}"/>
    <cellStyle name="Standaard 4 5 2 3 2 3 2 2 3" xfId="30042" xr:uid="{8062883C-334F-4BBE-B155-B3841E423DF4}"/>
    <cellStyle name="Standaard 4 5 2 3 2 3 2 3" xfId="13980" xr:uid="{6CA265FF-0E36-44D0-B796-39F42BED7CA4}"/>
    <cellStyle name="Standaard 4 5 2 3 2 3 2 3 2" xfId="34349" xr:uid="{2B4BC709-7AA9-48C8-B81B-60CC6697B91B}"/>
    <cellStyle name="Standaard 4 5 2 3 2 3 2 4" xfId="24165" xr:uid="{47B0072F-51DE-49D1-BCD7-F46CA0BECC3F}"/>
    <cellStyle name="Standaard 4 5 2 3 2 3 3" xfId="9667" xr:uid="{74385A6F-7CC9-47A9-BD20-087C81FCC489}"/>
    <cellStyle name="Standaard 4 5 2 3 2 3 3 2" xfId="19856" xr:uid="{C80C2FE2-F08A-44BC-B364-AA6469B2E0CA}"/>
    <cellStyle name="Standaard 4 5 2 3 2 3 3 2 2" xfId="40225" xr:uid="{671F9430-8ECE-499B-BEAC-D1FE4F52B526}"/>
    <cellStyle name="Standaard 4 5 2 3 2 3 3 3" xfId="30041" xr:uid="{54DD5256-39A7-47CD-88C0-EC062FF41AE1}"/>
    <cellStyle name="Standaard 4 5 2 3 2 3 4" xfId="11437" xr:uid="{4810EB1C-9F0E-43E7-9DEC-8A9BCA77098C}"/>
    <cellStyle name="Standaard 4 5 2 3 2 3 4 2" xfId="31806" xr:uid="{2CD30F14-F271-49D9-88F3-A6C5896EBDE7}"/>
    <cellStyle name="Standaard 4 5 2 3 2 3 5" xfId="21622" xr:uid="{E455FAC9-FE65-42C2-B2FA-E4705EF92DE0}"/>
    <cellStyle name="Standaard 4 5 2 3 2 4" xfId="2104" xr:uid="{FDF0184B-1107-4602-BB7D-CA6381EDB42B}"/>
    <cellStyle name="Standaard 4 5 2 3 2 4 2" xfId="4649" xr:uid="{EDB45DA1-D6A9-4497-AE7D-AAAFA29E781C}"/>
    <cellStyle name="Standaard 4 5 2 3 2 4 2 2" xfId="9670" xr:uid="{C4A2E715-E5D5-4684-AE05-CDAE2864E9C1}"/>
    <cellStyle name="Standaard 4 5 2 3 2 4 2 2 2" xfId="19859" xr:uid="{F05C0D6D-889F-4B96-A36C-80C16ACC1E28}"/>
    <cellStyle name="Standaard 4 5 2 3 2 4 2 2 2 2" xfId="40228" xr:uid="{A9488D95-99ED-4E1A-81D7-46FD80BD6F3A}"/>
    <cellStyle name="Standaard 4 5 2 3 2 4 2 2 3" xfId="30044" xr:uid="{F44AB5DE-14DC-42AC-BE2E-717829B03E2D}"/>
    <cellStyle name="Standaard 4 5 2 3 2 4 2 3" xfId="14827" xr:uid="{5FEB18BF-C94E-49DE-A384-72786A271956}"/>
    <cellStyle name="Standaard 4 5 2 3 2 4 2 3 2" xfId="35196" xr:uid="{AAD49298-B761-45C8-9334-C46A08D0AFF4}"/>
    <cellStyle name="Standaard 4 5 2 3 2 4 2 4" xfId="25012" xr:uid="{08EFB46C-6E78-4D92-BD46-9A67B83D59EF}"/>
    <cellStyle name="Standaard 4 5 2 3 2 4 3" xfId="9669" xr:uid="{975E019C-0464-49BE-AF4E-B395C82088A0}"/>
    <cellStyle name="Standaard 4 5 2 3 2 4 3 2" xfId="19858" xr:uid="{049D3064-694F-477C-A69D-69BB592B259B}"/>
    <cellStyle name="Standaard 4 5 2 3 2 4 3 2 2" xfId="40227" xr:uid="{AFF26511-4FB6-410F-97A3-ED085E726344}"/>
    <cellStyle name="Standaard 4 5 2 3 2 4 3 3" xfId="30043" xr:uid="{46B5AA7B-58EE-4C7A-ABC3-F7B4A74636AA}"/>
    <cellStyle name="Standaard 4 5 2 3 2 4 4" xfId="12284" xr:uid="{A991A821-92F8-4EFA-A6AB-B2742E847B05}"/>
    <cellStyle name="Standaard 4 5 2 3 2 4 4 2" xfId="32653" xr:uid="{9763F6BD-F40E-487E-82FF-3CDBC07605B3}"/>
    <cellStyle name="Standaard 4 5 2 3 2 4 5" xfId="22469" xr:uid="{C0FF3754-A76F-40CC-87EC-14804C94253A}"/>
    <cellStyle name="Standaard 4 5 2 3 2 5" xfId="2954" xr:uid="{0252AC5F-292E-4DC0-B807-040CFFF812E1}"/>
    <cellStyle name="Standaard 4 5 2 3 2 5 2" xfId="9671" xr:uid="{3DEB840B-E956-4FFD-841B-E52219C5F95C}"/>
    <cellStyle name="Standaard 4 5 2 3 2 5 2 2" xfId="19860" xr:uid="{0CE23AFD-FE93-42D1-9828-6AE96949D3D7}"/>
    <cellStyle name="Standaard 4 5 2 3 2 5 2 2 2" xfId="40229" xr:uid="{1801C373-A564-4B8A-8C49-926AAA950753}"/>
    <cellStyle name="Standaard 4 5 2 3 2 5 2 3" xfId="30045" xr:uid="{859305E1-18A0-4B9C-AE4F-495E40052B1C}"/>
    <cellStyle name="Standaard 4 5 2 3 2 5 3" xfId="13132" xr:uid="{8C8DF58E-A4FE-417B-9F2D-4BBFD2489697}"/>
    <cellStyle name="Standaard 4 5 2 3 2 5 3 2" xfId="33501" xr:uid="{A8DB0CC7-4673-41D2-95E7-263FA1BB5A16}"/>
    <cellStyle name="Standaard 4 5 2 3 2 5 4" xfId="23317" xr:uid="{4199EFA3-FA54-4D83-9408-D386CA0EB076}"/>
    <cellStyle name="Standaard 4 5 2 3 2 6" xfId="9660" xr:uid="{4F80C288-12DF-4871-9C3E-40F5E13FBA8B}"/>
    <cellStyle name="Standaard 4 5 2 3 2 6 2" xfId="19849" xr:uid="{A6AA43E7-DB6F-45D4-B70D-505C4F87E013}"/>
    <cellStyle name="Standaard 4 5 2 3 2 6 2 2" xfId="40218" xr:uid="{B58ED09A-0083-48DE-91A1-9158384C6AB7}"/>
    <cellStyle name="Standaard 4 5 2 3 2 6 3" xfId="30034" xr:uid="{88F93A5B-A4A7-4D78-B533-82A66E2031CA}"/>
    <cellStyle name="Standaard 4 5 2 3 2 7" xfId="10589" xr:uid="{2C565E0A-24AA-439E-8A42-EF44394899E0}"/>
    <cellStyle name="Standaard 4 5 2 3 2 7 2" xfId="30958" xr:uid="{E4A4B127-15EC-48BB-92D6-7BFCE2933DE5}"/>
    <cellStyle name="Standaard 4 5 2 3 2 8" xfId="20774" xr:uid="{7F1F7CED-6B77-439D-90CE-E13B49BDB8D8}"/>
    <cellStyle name="Standaard 4 5 2 3 3" xfId="697" xr:uid="{43CC05CA-D88B-4497-AF25-75505C0251C0}"/>
    <cellStyle name="Standaard 4 5 2 3 3 2" xfId="1547" xr:uid="{BD44FD22-5E11-4B16-9670-CFACD1894382}"/>
    <cellStyle name="Standaard 4 5 2 3 3 2 2" xfId="4092" xr:uid="{A175D269-8F8C-44CA-AC82-9ED2D7A8522E}"/>
    <cellStyle name="Standaard 4 5 2 3 3 2 2 2" xfId="9674" xr:uid="{E267647E-C8A1-4F83-92E4-D6007496F0FF}"/>
    <cellStyle name="Standaard 4 5 2 3 3 2 2 2 2" xfId="19863" xr:uid="{EF84316F-EEF9-4807-B323-4D8AB601AE0C}"/>
    <cellStyle name="Standaard 4 5 2 3 3 2 2 2 2 2" xfId="40232" xr:uid="{4F018082-9483-45ED-8DC4-CA5459DDD345}"/>
    <cellStyle name="Standaard 4 5 2 3 3 2 2 2 3" xfId="30048" xr:uid="{401C33F3-9B0F-4470-81FB-C41E99CEE413}"/>
    <cellStyle name="Standaard 4 5 2 3 3 2 2 3" xfId="14270" xr:uid="{5B5C80A7-0550-409E-8305-B40E71269213}"/>
    <cellStyle name="Standaard 4 5 2 3 3 2 2 3 2" xfId="34639" xr:uid="{EB06B75E-F0E5-428C-9FC8-9BF97588A137}"/>
    <cellStyle name="Standaard 4 5 2 3 3 2 2 4" xfId="24455" xr:uid="{6D6DB617-F314-4455-9739-19EB80ABEE96}"/>
    <cellStyle name="Standaard 4 5 2 3 3 2 3" xfId="9673" xr:uid="{4546A7AA-0EF4-4BAC-B1E9-6BB6BA2AC0F7}"/>
    <cellStyle name="Standaard 4 5 2 3 3 2 3 2" xfId="19862" xr:uid="{01805335-E964-43DD-81FD-3BBAFB982165}"/>
    <cellStyle name="Standaard 4 5 2 3 3 2 3 2 2" xfId="40231" xr:uid="{618D0152-F5E2-4DB2-90C6-13B302B10CBF}"/>
    <cellStyle name="Standaard 4 5 2 3 3 2 3 3" xfId="30047" xr:uid="{0C423671-D7CC-4CB0-8CED-217E8E4210C7}"/>
    <cellStyle name="Standaard 4 5 2 3 3 2 4" xfId="11727" xr:uid="{A26850F0-BD42-4AB6-9E32-390BCF5BD930}"/>
    <cellStyle name="Standaard 4 5 2 3 3 2 4 2" xfId="32096" xr:uid="{CA3E89CC-F3A5-42E1-A17E-29AB45DF0E0F}"/>
    <cellStyle name="Standaard 4 5 2 3 3 2 5" xfId="21912" xr:uid="{E92C6A75-BA30-47A8-B5D4-23A4AD3342BA}"/>
    <cellStyle name="Standaard 4 5 2 3 3 3" xfId="2394" xr:uid="{CD53150E-4DC0-40AB-944B-DD90504CC6D4}"/>
    <cellStyle name="Standaard 4 5 2 3 3 3 2" xfId="4939" xr:uid="{DB918F6D-9119-437E-BD6E-F7018FB317D6}"/>
    <cellStyle name="Standaard 4 5 2 3 3 3 2 2" xfId="9676" xr:uid="{9D1E1813-B455-4921-9674-02DABB819C7D}"/>
    <cellStyle name="Standaard 4 5 2 3 3 3 2 2 2" xfId="19865" xr:uid="{0A28A94B-4CAB-4199-8709-48922F19168D}"/>
    <cellStyle name="Standaard 4 5 2 3 3 3 2 2 2 2" xfId="40234" xr:uid="{F95FC893-0E38-461C-B0FF-B908C63B79E8}"/>
    <cellStyle name="Standaard 4 5 2 3 3 3 2 2 3" xfId="30050" xr:uid="{19FF9A61-D8A4-4F13-A6D6-1C43E01A01F8}"/>
    <cellStyle name="Standaard 4 5 2 3 3 3 2 3" xfId="15117" xr:uid="{88F71DB5-83D1-4898-A521-6C8F00A6AF58}"/>
    <cellStyle name="Standaard 4 5 2 3 3 3 2 3 2" xfId="35486" xr:uid="{2B3C02C8-2480-4CD6-A352-5315121C7038}"/>
    <cellStyle name="Standaard 4 5 2 3 3 3 2 4" xfId="25302" xr:uid="{26BD0D5F-8342-41AB-8EEB-85358DCF23AB}"/>
    <cellStyle name="Standaard 4 5 2 3 3 3 3" xfId="9675" xr:uid="{84B51A7C-54D7-4D85-B5A0-AC96A6D305C2}"/>
    <cellStyle name="Standaard 4 5 2 3 3 3 3 2" xfId="19864" xr:uid="{688DB200-B992-42AC-9D8B-0CB75E9AE425}"/>
    <cellStyle name="Standaard 4 5 2 3 3 3 3 2 2" xfId="40233" xr:uid="{3A77796E-C03E-46ED-A084-6172AC44AFC1}"/>
    <cellStyle name="Standaard 4 5 2 3 3 3 3 3" xfId="30049" xr:uid="{AB140F7C-6AF4-4F70-BCC7-FA22BD2B4BED}"/>
    <cellStyle name="Standaard 4 5 2 3 3 3 4" xfId="12574" xr:uid="{16DC6BC0-00C5-41CF-AFE1-61D599D8AA32}"/>
    <cellStyle name="Standaard 4 5 2 3 3 3 4 2" xfId="32943" xr:uid="{F897E747-4927-4524-B1BA-E5D81EE79A74}"/>
    <cellStyle name="Standaard 4 5 2 3 3 3 5" xfId="22759" xr:uid="{CE73C650-F4AE-4311-B7A5-18A44EE21353}"/>
    <cellStyle name="Standaard 4 5 2 3 3 4" xfId="3244" xr:uid="{A7D2989C-2BCC-4E79-B0C3-5E62E0329964}"/>
    <cellStyle name="Standaard 4 5 2 3 3 4 2" xfId="9677" xr:uid="{4987987F-6589-4A8B-ABA7-C3CAF15BD7F0}"/>
    <cellStyle name="Standaard 4 5 2 3 3 4 2 2" xfId="19866" xr:uid="{182BF505-B068-4620-82A9-AC1FBCEE5E02}"/>
    <cellStyle name="Standaard 4 5 2 3 3 4 2 2 2" xfId="40235" xr:uid="{C495E668-843F-4B34-80EE-39308436A1D1}"/>
    <cellStyle name="Standaard 4 5 2 3 3 4 2 3" xfId="30051" xr:uid="{485AAD6B-1DFC-4355-AA72-091082348406}"/>
    <cellStyle name="Standaard 4 5 2 3 3 4 3" xfId="13422" xr:uid="{355DEF4F-B36B-4BFC-97CA-5B1FCB8D2393}"/>
    <cellStyle name="Standaard 4 5 2 3 3 4 3 2" xfId="33791" xr:uid="{A77D2FB0-F6F4-43F8-AF4E-F3FE3504651A}"/>
    <cellStyle name="Standaard 4 5 2 3 3 4 4" xfId="23607" xr:uid="{5BEE6187-5352-4381-9601-452F8D3BCE59}"/>
    <cellStyle name="Standaard 4 5 2 3 3 5" xfId="9672" xr:uid="{1ED84DB6-6F6A-4462-B3A7-7BDAC8BA2314}"/>
    <cellStyle name="Standaard 4 5 2 3 3 5 2" xfId="19861" xr:uid="{B2BC2A89-E489-4660-97A8-AEF4A1E8EBBD}"/>
    <cellStyle name="Standaard 4 5 2 3 3 5 2 2" xfId="40230" xr:uid="{5884C00A-3213-4DC5-BD28-8962C7DB42A6}"/>
    <cellStyle name="Standaard 4 5 2 3 3 5 3" xfId="30046" xr:uid="{282D7314-3EE8-457D-AE69-A2FDD4DFA817}"/>
    <cellStyle name="Standaard 4 5 2 3 3 6" xfId="10879" xr:uid="{0CE672C2-0C6F-4F9A-9B72-AC6D0D113EFC}"/>
    <cellStyle name="Standaard 4 5 2 3 3 6 2" xfId="31248" xr:uid="{A37B62CE-6BF2-4D66-9158-68F323590539}"/>
    <cellStyle name="Standaard 4 5 2 3 3 7" xfId="21064" xr:uid="{920C6BC0-C237-4DB8-BAF3-34083FFCEDAC}"/>
    <cellStyle name="Standaard 4 5 2 3 4" xfId="1123" xr:uid="{F221F001-576C-4095-97DC-20DCE5BB054A}"/>
    <cellStyle name="Standaard 4 5 2 3 4 2" xfId="3668" xr:uid="{7560B774-D9DC-447C-9B06-0466E02719CE}"/>
    <cellStyle name="Standaard 4 5 2 3 4 2 2" xfId="9679" xr:uid="{FD5ED9D0-D959-490E-9693-313B7CF88CAC}"/>
    <cellStyle name="Standaard 4 5 2 3 4 2 2 2" xfId="19868" xr:uid="{DDD76288-9D5A-40F6-83C4-BFEABD3E3934}"/>
    <cellStyle name="Standaard 4 5 2 3 4 2 2 2 2" xfId="40237" xr:uid="{A3DFCA99-EE25-4B16-B567-7BAD1B7283B4}"/>
    <cellStyle name="Standaard 4 5 2 3 4 2 2 3" xfId="30053" xr:uid="{5B477408-B201-4008-8585-35FA84E9517E}"/>
    <cellStyle name="Standaard 4 5 2 3 4 2 3" xfId="13846" xr:uid="{BD698A34-6103-4FEC-B3AE-9ABB017A620F}"/>
    <cellStyle name="Standaard 4 5 2 3 4 2 3 2" xfId="34215" xr:uid="{DA19AFF1-55A8-40EA-A326-F17D9B22F5B0}"/>
    <cellStyle name="Standaard 4 5 2 3 4 2 4" xfId="24031" xr:uid="{B447D96E-415F-432C-AE45-002D1399178C}"/>
    <cellStyle name="Standaard 4 5 2 3 4 3" xfId="9678" xr:uid="{D1700C56-AAB4-4B70-B90F-FD54756AF4B8}"/>
    <cellStyle name="Standaard 4 5 2 3 4 3 2" xfId="19867" xr:uid="{26CE77AA-5617-46D1-96DB-6A21BB6480CD}"/>
    <cellStyle name="Standaard 4 5 2 3 4 3 2 2" xfId="40236" xr:uid="{EBAC26E1-86BD-41E7-9709-49F59B0F3A6E}"/>
    <cellStyle name="Standaard 4 5 2 3 4 3 3" xfId="30052" xr:uid="{45CBF5B6-CB95-4077-8C48-F139440262B7}"/>
    <cellStyle name="Standaard 4 5 2 3 4 4" xfId="11303" xr:uid="{09119C44-24A2-4C1C-B646-C739DB4C9A7B}"/>
    <cellStyle name="Standaard 4 5 2 3 4 4 2" xfId="31672" xr:uid="{98B3FE85-FA6F-46A5-BE6F-B5DCD301D64E}"/>
    <cellStyle name="Standaard 4 5 2 3 4 5" xfId="21488" xr:uid="{F6CEC9E8-694D-4440-904E-8BFC50518B09}"/>
    <cellStyle name="Standaard 4 5 2 3 5" xfId="1970" xr:uid="{C8848BBE-A624-4A23-9C18-EC3E48286D6E}"/>
    <cellStyle name="Standaard 4 5 2 3 5 2" xfId="4515" xr:uid="{B8B58112-6702-49C8-949F-EF9BAE2CA942}"/>
    <cellStyle name="Standaard 4 5 2 3 5 2 2" xfId="9681" xr:uid="{5918FE89-2EBF-455C-8677-02CB3F0EEB9D}"/>
    <cellStyle name="Standaard 4 5 2 3 5 2 2 2" xfId="19870" xr:uid="{D1F989BF-FDF3-4549-BCB6-8111856F74CC}"/>
    <cellStyle name="Standaard 4 5 2 3 5 2 2 2 2" xfId="40239" xr:uid="{30A292ED-EE04-4CD5-A02B-A40EA5AE5D36}"/>
    <cellStyle name="Standaard 4 5 2 3 5 2 2 3" xfId="30055" xr:uid="{4022D5E8-35E8-4E47-866D-61BA695062C9}"/>
    <cellStyle name="Standaard 4 5 2 3 5 2 3" xfId="14693" xr:uid="{B740FE72-C54A-439F-9449-C32347B3B417}"/>
    <cellStyle name="Standaard 4 5 2 3 5 2 3 2" xfId="35062" xr:uid="{138A733D-97AC-48B1-BD6D-51388A248B86}"/>
    <cellStyle name="Standaard 4 5 2 3 5 2 4" xfId="24878" xr:uid="{AD69DECE-D6DE-4332-A3DA-5E72C6DF98AD}"/>
    <cellStyle name="Standaard 4 5 2 3 5 3" xfId="9680" xr:uid="{ADE3BBEA-61C2-4852-86B6-68C6037FFDB7}"/>
    <cellStyle name="Standaard 4 5 2 3 5 3 2" xfId="19869" xr:uid="{5411906E-02CF-4454-A338-AD14BCD1A05B}"/>
    <cellStyle name="Standaard 4 5 2 3 5 3 2 2" xfId="40238" xr:uid="{9D3CAC37-6E3E-401D-AF23-8C49406CE1C4}"/>
    <cellStyle name="Standaard 4 5 2 3 5 3 3" xfId="30054" xr:uid="{77588E02-B5BC-4A1A-99C0-0F76D26CCCED}"/>
    <cellStyle name="Standaard 4 5 2 3 5 4" xfId="12150" xr:uid="{480AA8E1-734E-4ABE-BE62-C92853C3E7AE}"/>
    <cellStyle name="Standaard 4 5 2 3 5 4 2" xfId="32519" xr:uid="{21FC1535-39BA-49F9-B904-C140186444BE}"/>
    <cellStyle name="Standaard 4 5 2 3 5 5" xfId="22335" xr:uid="{C2C036A6-109B-4714-97F3-B9239F00A6BA}"/>
    <cellStyle name="Standaard 4 5 2 3 6" xfId="2820" xr:uid="{FBC054BA-7982-4979-B62B-9B7585EEAFE8}"/>
    <cellStyle name="Standaard 4 5 2 3 6 2" xfId="9682" xr:uid="{A8869CCA-56A6-4B84-A92E-AC5A20565E54}"/>
    <cellStyle name="Standaard 4 5 2 3 6 2 2" xfId="19871" xr:uid="{0ED957C0-708D-4C72-A7F1-B2D3CB71FA1E}"/>
    <cellStyle name="Standaard 4 5 2 3 6 2 2 2" xfId="40240" xr:uid="{EAD965F3-E1A7-419A-94F8-F2D0CCC0210C}"/>
    <cellStyle name="Standaard 4 5 2 3 6 2 3" xfId="30056" xr:uid="{54CC5ACE-5426-40CC-B34B-179FA9833AF8}"/>
    <cellStyle name="Standaard 4 5 2 3 6 3" xfId="12998" xr:uid="{9F5F9633-DE2C-4D08-930F-0C6FC3583863}"/>
    <cellStyle name="Standaard 4 5 2 3 6 3 2" xfId="33367" xr:uid="{91535D27-EC13-451A-B788-9680F38814D5}"/>
    <cellStyle name="Standaard 4 5 2 3 6 4" xfId="23183" xr:uid="{28B2168F-68FE-4233-985F-CA02A54347FB}"/>
    <cellStyle name="Standaard 4 5 2 3 7" xfId="9659" xr:uid="{7BE2A4F7-2531-4173-969B-8A2A88EDC501}"/>
    <cellStyle name="Standaard 4 5 2 3 7 2" xfId="19848" xr:uid="{6F2F9A7F-FC9F-4D57-B350-CB5BF38D850D}"/>
    <cellStyle name="Standaard 4 5 2 3 7 2 2" xfId="40217" xr:uid="{6068AECC-0537-4406-A08D-3462F3611037}"/>
    <cellStyle name="Standaard 4 5 2 3 7 3" xfId="30033" xr:uid="{10AD2EF6-D2B9-45EC-8AC4-4D802AE77DBC}"/>
    <cellStyle name="Standaard 4 5 2 3 8" xfId="10455" xr:uid="{21D85731-003C-439D-AE7B-4A067CED26E7}"/>
    <cellStyle name="Standaard 4 5 2 3 8 2" xfId="30824" xr:uid="{0F3B6262-2FF7-4CFD-A562-BEE37BDC0751}"/>
    <cellStyle name="Standaard 4 5 2 3 9" xfId="20640" xr:uid="{84B15EDF-5621-443F-ABCA-93622C8D2A21}"/>
    <cellStyle name="Standaard 4 5 2 4" xfId="207" xr:uid="{81D81524-CE09-43C8-AD6F-D2F312323FCC}"/>
    <cellStyle name="Standaard 4 5 2 4 2" xfId="765" xr:uid="{ED660148-F2AB-4DA5-8306-9145D1D2554E}"/>
    <cellStyle name="Standaard 4 5 2 4 2 2" xfId="1615" xr:uid="{290C9726-D58F-4612-BCBF-9BBEE6E74D04}"/>
    <cellStyle name="Standaard 4 5 2 4 2 2 2" xfId="4160" xr:uid="{6E6356D5-71FD-4B71-939C-8FB256185127}"/>
    <cellStyle name="Standaard 4 5 2 4 2 2 2 2" xfId="9686" xr:uid="{69A4D460-4494-4D50-9F8E-9D888DA72787}"/>
    <cellStyle name="Standaard 4 5 2 4 2 2 2 2 2" xfId="19875" xr:uid="{623F2354-5EA7-4019-9FA7-37CFD00B8821}"/>
    <cellStyle name="Standaard 4 5 2 4 2 2 2 2 2 2" xfId="40244" xr:uid="{E1377FE7-69B2-4E7D-9CAF-0D69B282BDB2}"/>
    <cellStyle name="Standaard 4 5 2 4 2 2 2 2 3" xfId="30060" xr:uid="{39E095EB-0FCE-4037-97EF-2B3A10E28746}"/>
    <cellStyle name="Standaard 4 5 2 4 2 2 2 3" xfId="14338" xr:uid="{7B9E6D6F-53B6-4A3A-B101-C0072FCF325E}"/>
    <cellStyle name="Standaard 4 5 2 4 2 2 2 3 2" xfId="34707" xr:uid="{97FF2D91-1CF5-4953-B70B-79E9D5B3512C}"/>
    <cellStyle name="Standaard 4 5 2 4 2 2 2 4" xfId="24523" xr:uid="{42417872-FA53-4AAB-A21C-464388D66C7F}"/>
    <cellStyle name="Standaard 4 5 2 4 2 2 3" xfId="9685" xr:uid="{8E0E6177-9AF3-4C9A-9004-FAC42F6CA545}"/>
    <cellStyle name="Standaard 4 5 2 4 2 2 3 2" xfId="19874" xr:uid="{78F641BE-0DFA-4FA1-8D35-BF0D8267A49F}"/>
    <cellStyle name="Standaard 4 5 2 4 2 2 3 2 2" xfId="40243" xr:uid="{01BBB8BB-0DAB-415D-B956-D5BFB2A1C709}"/>
    <cellStyle name="Standaard 4 5 2 4 2 2 3 3" xfId="30059" xr:uid="{F839AA29-472C-43C8-A4F5-8F4D76BB02FB}"/>
    <cellStyle name="Standaard 4 5 2 4 2 2 4" xfId="11795" xr:uid="{CA631D52-DB7A-4F28-9B51-D66D234192D6}"/>
    <cellStyle name="Standaard 4 5 2 4 2 2 4 2" xfId="32164" xr:uid="{DC300A33-3CF3-422E-8752-2B01210A6194}"/>
    <cellStyle name="Standaard 4 5 2 4 2 2 5" xfId="21980" xr:uid="{BB0488BE-E22E-4103-A416-B666740B7627}"/>
    <cellStyle name="Standaard 4 5 2 4 2 3" xfId="2462" xr:uid="{CC308B02-2B7A-4E84-AE38-6A6ADC474890}"/>
    <cellStyle name="Standaard 4 5 2 4 2 3 2" xfId="5007" xr:uid="{08380E8A-E55B-4907-9927-C998108D188A}"/>
    <cellStyle name="Standaard 4 5 2 4 2 3 2 2" xfId="9688" xr:uid="{D09C70A5-21FC-403C-8AFB-470F933FFE4B}"/>
    <cellStyle name="Standaard 4 5 2 4 2 3 2 2 2" xfId="19877" xr:uid="{27A3D7F9-3111-464F-AC62-14177254E676}"/>
    <cellStyle name="Standaard 4 5 2 4 2 3 2 2 2 2" xfId="40246" xr:uid="{1144A0A2-51E6-4E27-A1B6-3B1671C3389D}"/>
    <cellStyle name="Standaard 4 5 2 4 2 3 2 2 3" xfId="30062" xr:uid="{4DBF8EF3-6C75-44E1-A39B-65AE14D83A1D}"/>
    <cellStyle name="Standaard 4 5 2 4 2 3 2 3" xfId="15185" xr:uid="{4C81A0EC-929D-491D-911E-40B9869CFE56}"/>
    <cellStyle name="Standaard 4 5 2 4 2 3 2 3 2" xfId="35554" xr:uid="{EFB4485F-7F6C-487F-8A00-620FDC225F80}"/>
    <cellStyle name="Standaard 4 5 2 4 2 3 2 4" xfId="25370" xr:uid="{B3890805-77EA-410C-9F58-B13E9766F852}"/>
    <cellStyle name="Standaard 4 5 2 4 2 3 3" xfId="9687" xr:uid="{469915C2-9336-44BB-8D70-520189FD03A5}"/>
    <cellStyle name="Standaard 4 5 2 4 2 3 3 2" xfId="19876" xr:uid="{A65F4526-EFF7-4E52-9A1F-E03514238A44}"/>
    <cellStyle name="Standaard 4 5 2 4 2 3 3 2 2" xfId="40245" xr:uid="{1D563DA3-1512-4638-B5A4-7F10646AAAC6}"/>
    <cellStyle name="Standaard 4 5 2 4 2 3 3 3" xfId="30061" xr:uid="{47A8B652-F1BD-4453-B71E-1470EEAA2DA2}"/>
    <cellStyle name="Standaard 4 5 2 4 2 3 4" xfId="12642" xr:uid="{EFBC14C6-39C6-4E1C-8FBC-541781BB5D2D}"/>
    <cellStyle name="Standaard 4 5 2 4 2 3 4 2" xfId="33011" xr:uid="{503C146F-3DB4-4392-AFC6-095E591064A8}"/>
    <cellStyle name="Standaard 4 5 2 4 2 3 5" xfId="22827" xr:uid="{AB41FBB5-2DA9-4387-A33D-A32989AE7F8C}"/>
    <cellStyle name="Standaard 4 5 2 4 2 4" xfId="3312" xr:uid="{FFF7755A-1E5E-41B7-990F-FC391159CC1F}"/>
    <cellStyle name="Standaard 4 5 2 4 2 4 2" xfId="9689" xr:uid="{0AD46665-26C8-4921-9077-F49E7816EF10}"/>
    <cellStyle name="Standaard 4 5 2 4 2 4 2 2" xfId="19878" xr:uid="{3A7FFF78-EF6B-4414-BCEC-1C2BDB72CBEC}"/>
    <cellStyle name="Standaard 4 5 2 4 2 4 2 2 2" xfId="40247" xr:uid="{6AAC8457-8262-4590-9256-BC0ECC96AFC6}"/>
    <cellStyle name="Standaard 4 5 2 4 2 4 2 3" xfId="30063" xr:uid="{2FAD7F54-0B23-4CFE-B11C-24F86E83E556}"/>
    <cellStyle name="Standaard 4 5 2 4 2 4 3" xfId="13490" xr:uid="{76B74DA5-DDAA-434F-B23D-0045274213FD}"/>
    <cellStyle name="Standaard 4 5 2 4 2 4 3 2" xfId="33859" xr:uid="{138F789A-42A2-4F16-B429-DAED7191D246}"/>
    <cellStyle name="Standaard 4 5 2 4 2 4 4" xfId="23675" xr:uid="{8F48A16F-7167-4F5D-B247-4E5D3745E88E}"/>
    <cellStyle name="Standaard 4 5 2 4 2 5" xfId="9684" xr:uid="{1F30A77F-942F-44A3-80E1-5B10AF3338A4}"/>
    <cellStyle name="Standaard 4 5 2 4 2 5 2" xfId="19873" xr:uid="{B375AF26-1306-4691-B048-84E9F3703BCA}"/>
    <cellStyle name="Standaard 4 5 2 4 2 5 2 2" xfId="40242" xr:uid="{C9A7A7AA-C7E8-4058-B94E-1EDA331F624E}"/>
    <cellStyle name="Standaard 4 5 2 4 2 5 3" xfId="30058" xr:uid="{6C4A5952-DC55-4F47-8010-E83A417C6DD4}"/>
    <cellStyle name="Standaard 4 5 2 4 2 6" xfId="10947" xr:uid="{5B06BB9F-0200-41C0-83E8-D799436278BB}"/>
    <cellStyle name="Standaard 4 5 2 4 2 6 2" xfId="31316" xr:uid="{2238684D-767D-4060-A840-12C87735FD8D}"/>
    <cellStyle name="Standaard 4 5 2 4 2 7" xfId="21132" xr:uid="{DF74DC27-BC1D-47EA-9B32-575B655BE19A}"/>
    <cellStyle name="Standaard 4 5 2 4 3" xfId="1191" xr:uid="{BABA4A08-7C82-4CE6-B83D-1289098BF9AD}"/>
    <cellStyle name="Standaard 4 5 2 4 3 2" xfId="3736" xr:uid="{41862DE3-4940-4B07-B36C-33977947999C}"/>
    <cellStyle name="Standaard 4 5 2 4 3 2 2" xfId="9691" xr:uid="{D14F9266-C483-45FE-9677-18DDFCBD8A8F}"/>
    <cellStyle name="Standaard 4 5 2 4 3 2 2 2" xfId="19880" xr:uid="{3368F550-0DC0-42DA-9E0D-FFB05811B497}"/>
    <cellStyle name="Standaard 4 5 2 4 3 2 2 2 2" xfId="40249" xr:uid="{F9E05814-9858-457C-A42B-8674239531F8}"/>
    <cellStyle name="Standaard 4 5 2 4 3 2 2 3" xfId="30065" xr:uid="{9C305CF9-DCA7-4738-A736-16C7B1ED959A}"/>
    <cellStyle name="Standaard 4 5 2 4 3 2 3" xfId="13914" xr:uid="{11CA49C0-75C7-4620-8FF8-9316CFE95268}"/>
    <cellStyle name="Standaard 4 5 2 4 3 2 3 2" xfId="34283" xr:uid="{38E3EC33-CA8D-4E92-95CF-04A822F67960}"/>
    <cellStyle name="Standaard 4 5 2 4 3 2 4" xfId="24099" xr:uid="{5890A1EC-E8D9-4A79-BA35-98B454D7B6AB}"/>
    <cellStyle name="Standaard 4 5 2 4 3 3" xfId="9690" xr:uid="{4BE93CDD-F97B-4D0B-B5BC-A4CF25EF6357}"/>
    <cellStyle name="Standaard 4 5 2 4 3 3 2" xfId="19879" xr:uid="{AF5BAF64-A4D9-4B40-AB83-19BA3523185F}"/>
    <cellStyle name="Standaard 4 5 2 4 3 3 2 2" xfId="40248" xr:uid="{B267D379-EDD9-47B9-A81E-E55A142C97E5}"/>
    <cellStyle name="Standaard 4 5 2 4 3 3 3" xfId="30064" xr:uid="{601893E6-36A5-4727-9560-AF87094331A9}"/>
    <cellStyle name="Standaard 4 5 2 4 3 4" xfId="11371" xr:uid="{747E6DEA-37A9-4CB2-BD0C-1F74D021F953}"/>
    <cellStyle name="Standaard 4 5 2 4 3 4 2" xfId="31740" xr:uid="{1887E7A0-F2A6-4278-82CD-1D023448E9A8}"/>
    <cellStyle name="Standaard 4 5 2 4 3 5" xfId="21556" xr:uid="{83E328FF-0391-44E7-8A9E-98F5F8F01C84}"/>
    <cellStyle name="Standaard 4 5 2 4 4" xfId="2038" xr:uid="{367DECA5-EE5D-4898-AFA1-D8765136C741}"/>
    <cellStyle name="Standaard 4 5 2 4 4 2" xfId="4583" xr:uid="{6FAC1881-B2C2-4F01-90C6-B6D855991757}"/>
    <cellStyle name="Standaard 4 5 2 4 4 2 2" xfId="9693" xr:uid="{3D03FF1F-9DAF-445B-86D4-82D18B48D51A}"/>
    <cellStyle name="Standaard 4 5 2 4 4 2 2 2" xfId="19882" xr:uid="{E5265B07-6465-46C8-9E5A-96A74297EC67}"/>
    <cellStyle name="Standaard 4 5 2 4 4 2 2 2 2" xfId="40251" xr:uid="{2219E5BD-E052-422E-B45E-71BC80714089}"/>
    <cellStyle name="Standaard 4 5 2 4 4 2 2 3" xfId="30067" xr:uid="{2FC7E701-54D2-419C-95D8-D83872C15762}"/>
    <cellStyle name="Standaard 4 5 2 4 4 2 3" xfId="14761" xr:uid="{66C8DA11-5026-46BA-8457-8E1D4074857A}"/>
    <cellStyle name="Standaard 4 5 2 4 4 2 3 2" xfId="35130" xr:uid="{74B45AFF-1A94-431A-9F4E-8EE352B7A823}"/>
    <cellStyle name="Standaard 4 5 2 4 4 2 4" xfId="24946" xr:uid="{010DDC53-2D6B-4F7B-B713-873D4193D49F}"/>
    <cellStyle name="Standaard 4 5 2 4 4 3" xfId="9692" xr:uid="{234899E9-BE0D-43B1-BCFA-375C85314D06}"/>
    <cellStyle name="Standaard 4 5 2 4 4 3 2" xfId="19881" xr:uid="{913FFE8A-D6D2-4A73-88BC-708570E05BC4}"/>
    <cellStyle name="Standaard 4 5 2 4 4 3 2 2" xfId="40250" xr:uid="{92EF948C-AF52-4A54-99BE-833CF34D2980}"/>
    <cellStyle name="Standaard 4 5 2 4 4 3 3" xfId="30066" xr:uid="{99649FF4-83C5-46B1-B57E-FC5876E2EDD0}"/>
    <cellStyle name="Standaard 4 5 2 4 4 4" xfId="12218" xr:uid="{864A05BD-909B-4379-855D-17035543F281}"/>
    <cellStyle name="Standaard 4 5 2 4 4 4 2" xfId="32587" xr:uid="{B753CE42-6FC8-430E-B2B2-5ED014B455F5}"/>
    <cellStyle name="Standaard 4 5 2 4 4 5" xfId="22403" xr:uid="{E1CDC0D1-2859-42C9-981A-2E8096D5CA65}"/>
    <cellStyle name="Standaard 4 5 2 4 5" xfId="2888" xr:uid="{DBB7F5CC-2896-4F6B-891D-101E7FC6092D}"/>
    <cellStyle name="Standaard 4 5 2 4 5 2" xfId="9694" xr:uid="{502399CE-4037-4349-8940-910C9DC798C2}"/>
    <cellStyle name="Standaard 4 5 2 4 5 2 2" xfId="19883" xr:uid="{2FD8EB23-B935-4AEB-93FD-3C321351CD73}"/>
    <cellStyle name="Standaard 4 5 2 4 5 2 2 2" xfId="40252" xr:uid="{86F2B41F-5F87-4F01-A43F-6C4A97609FFC}"/>
    <cellStyle name="Standaard 4 5 2 4 5 2 3" xfId="30068" xr:uid="{4E1941AC-10BD-4482-88FA-548E3A76CAA8}"/>
    <cellStyle name="Standaard 4 5 2 4 5 3" xfId="13066" xr:uid="{EA388A5D-4028-407B-9CCC-EE6A9BA30510}"/>
    <cellStyle name="Standaard 4 5 2 4 5 3 2" xfId="33435" xr:uid="{1E3FFD5E-0F45-4122-95A7-A24050E92998}"/>
    <cellStyle name="Standaard 4 5 2 4 5 4" xfId="23251" xr:uid="{C964770A-D5B1-42E8-8D18-CD4AB8FD8AB6}"/>
    <cellStyle name="Standaard 4 5 2 4 6" xfId="9683" xr:uid="{08FD859C-F47B-498D-89DC-96673DCDAC95}"/>
    <cellStyle name="Standaard 4 5 2 4 6 2" xfId="19872" xr:uid="{0B7B027C-C749-4D28-A1D0-75BE76A714D1}"/>
    <cellStyle name="Standaard 4 5 2 4 6 2 2" xfId="40241" xr:uid="{11578861-42FD-4A34-8B88-E86E7EA48ABF}"/>
    <cellStyle name="Standaard 4 5 2 4 6 3" xfId="30057" xr:uid="{9403A5B6-B1CB-44B6-A403-A974BB1332B1}"/>
    <cellStyle name="Standaard 4 5 2 4 7" xfId="10523" xr:uid="{68ED3608-A469-44C5-89A3-ADCE25009F87}"/>
    <cellStyle name="Standaard 4 5 2 4 7 2" xfId="30892" xr:uid="{BB134AFF-076E-4FCC-A054-802E57296E39}"/>
    <cellStyle name="Standaard 4 5 2 4 8" xfId="20708" xr:uid="{12277FDC-081B-48E7-9545-3A621253D8B0}"/>
    <cellStyle name="Standaard 4 5 2 5" xfId="496" xr:uid="{F1632655-07F9-4A81-A800-F96A17ED7590}"/>
    <cellStyle name="Standaard 4 5 2 5 2" xfId="953" xr:uid="{C2E0A995-2CA7-49AB-9667-E5244C687B86}"/>
    <cellStyle name="Standaard 4 5 2 5 2 2" xfId="1803" xr:uid="{D80659AA-629D-4754-8562-AF7E80112E90}"/>
    <cellStyle name="Standaard 4 5 2 5 2 2 2" xfId="4348" xr:uid="{B6A40B91-B74C-4F00-95BC-D43149158457}"/>
    <cellStyle name="Standaard 4 5 2 5 2 2 2 2" xfId="9698" xr:uid="{3557B51A-E684-42F6-8525-A5F05DCBC5D6}"/>
    <cellStyle name="Standaard 4 5 2 5 2 2 2 2 2" xfId="19887" xr:uid="{AE672405-5486-4E0C-A57D-90AC767B93E0}"/>
    <cellStyle name="Standaard 4 5 2 5 2 2 2 2 2 2" xfId="40256" xr:uid="{54A43D95-7496-4A3B-BDA5-F9D80BE38AB3}"/>
    <cellStyle name="Standaard 4 5 2 5 2 2 2 2 3" xfId="30072" xr:uid="{33889EAC-59D7-4618-AA62-264D390464C7}"/>
    <cellStyle name="Standaard 4 5 2 5 2 2 2 3" xfId="14526" xr:uid="{5E0C6333-97F6-42C8-9E82-DD4D58705B08}"/>
    <cellStyle name="Standaard 4 5 2 5 2 2 2 3 2" xfId="34895" xr:uid="{9F02F479-2139-4984-BA35-3B86122BEA8A}"/>
    <cellStyle name="Standaard 4 5 2 5 2 2 2 4" xfId="24711" xr:uid="{66B4C480-CE60-4B0B-BDFC-3718B464C414}"/>
    <cellStyle name="Standaard 4 5 2 5 2 2 3" xfId="9697" xr:uid="{4C216BA3-D1B1-409B-A4C1-39B13FC6599E}"/>
    <cellStyle name="Standaard 4 5 2 5 2 2 3 2" xfId="19886" xr:uid="{D8297DE2-F234-4257-81E0-63E5951771CD}"/>
    <cellStyle name="Standaard 4 5 2 5 2 2 3 2 2" xfId="40255" xr:uid="{88DB3C0C-BEC6-4804-B522-DE4409160982}"/>
    <cellStyle name="Standaard 4 5 2 5 2 2 3 3" xfId="30071" xr:uid="{68BE9E08-952D-4B41-B59B-C84B4664F5B7}"/>
    <cellStyle name="Standaard 4 5 2 5 2 2 4" xfId="11983" xr:uid="{F391621E-D316-4CB9-A9FE-F9453E5B04AD}"/>
    <cellStyle name="Standaard 4 5 2 5 2 2 4 2" xfId="32352" xr:uid="{BDE52C9F-4E95-4982-85A6-993944CE4C2D}"/>
    <cellStyle name="Standaard 4 5 2 5 2 2 5" xfId="22168" xr:uid="{3004F85C-7889-44C5-BAFC-72143C10A712}"/>
    <cellStyle name="Standaard 4 5 2 5 2 3" xfId="2650" xr:uid="{DDBD5DE5-5D8F-4477-BBFC-37A0909A7846}"/>
    <cellStyle name="Standaard 4 5 2 5 2 3 2" xfId="5195" xr:uid="{605734F4-3203-4A7E-BC37-594C08C752D2}"/>
    <cellStyle name="Standaard 4 5 2 5 2 3 2 2" xfId="9700" xr:uid="{B6F82026-7E29-4B32-836B-7B6F23ABF848}"/>
    <cellStyle name="Standaard 4 5 2 5 2 3 2 2 2" xfId="19889" xr:uid="{EBF484E1-FA37-4225-8891-E6140794A6CA}"/>
    <cellStyle name="Standaard 4 5 2 5 2 3 2 2 2 2" xfId="40258" xr:uid="{85253CB3-E470-4A8A-9498-7A8E783FB326}"/>
    <cellStyle name="Standaard 4 5 2 5 2 3 2 2 3" xfId="30074" xr:uid="{81C3CFCB-327F-4907-9117-B0411C3BEC08}"/>
    <cellStyle name="Standaard 4 5 2 5 2 3 2 3" xfId="15373" xr:uid="{2E13254E-D7A7-4451-A4CA-E8743B96D1F4}"/>
    <cellStyle name="Standaard 4 5 2 5 2 3 2 3 2" xfId="35742" xr:uid="{B0C7F72F-C6B3-45BB-B471-939666AA74BB}"/>
    <cellStyle name="Standaard 4 5 2 5 2 3 2 4" xfId="25558" xr:uid="{A0C8BD45-256A-46DA-8039-0DACD6A5C953}"/>
    <cellStyle name="Standaard 4 5 2 5 2 3 3" xfId="9699" xr:uid="{57BE055C-0697-412F-91C9-4D0C0567C4AF}"/>
    <cellStyle name="Standaard 4 5 2 5 2 3 3 2" xfId="19888" xr:uid="{9117BE44-115D-4937-B0CC-260808BB1C0D}"/>
    <cellStyle name="Standaard 4 5 2 5 2 3 3 2 2" xfId="40257" xr:uid="{71E1A1AB-16B0-42E2-B8B8-0ED80909A046}"/>
    <cellStyle name="Standaard 4 5 2 5 2 3 3 3" xfId="30073" xr:uid="{EA3D0622-AAF0-4CF7-9351-4F54B2680D34}"/>
    <cellStyle name="Standaard 4 5 2 5 2 3 4" xfId="12830" xr:uid="{34F391B1-8A8C-4D40-AA1E-32E4C40F55B9}"/>
    <cellStyle name="Standaard 4 5 2 5 2 3 4 2" xfId="33199" xr:uid="{142F2CE0-BBA4-45EC-B80D-69B07C7E903E}"/>
    <cellStyle name="Standaard 4 5 2 5 2 3 5" xfId="23015" xr:uid="{35B9B667-02FE-47FC-A679-D01435CC33EF}"/>
    <cellStyle name="Standaard 4 5 2 5 2 4" xfId="3500" xr:uid="{830EACE7-8208-4E3B-B52A-81557D92524B}"/>
    <cellStyle name="Standaard 4 5 2 5 2 4 2" xfId="9701" xr:uid="{92D60772-AEA9-467A-8BC9-6E97DC7BCF01}"/>
    <cellStyle name="Standaard 4 5 2 5 2 4 2 2" xfId="19890" xr:uid="{317FD248-6365-4630-ADA2-0DBEC0AECDCE}"/>
    <cellStyle name="Standaard 4 5 2 5 2 4 2 2 2" xfId="40259" xr:uid="{5B3CF8A7-BA4E-413F-BAB3-3524EE03F6EB}"/>
    <cellStyle name="Standaard 4 5 2 5 2 4 2 3" xfId="30075" xr:uid="{930909E1-D2A4-4AED-9D28-74D1DAFF28F9}"/>
    <cellStyle name="Standaard 4 5 2 5 2 4 3" xfId="13678" xr:uid="{93C1458B-9EB0-4322-B66D-E414F6130301}"/>
    <cellStyle name="Standaard 4 5 2 5 2 4 3 2" xfId="34047" xr:uid="{F9CCBADD-C3D5-433B-B209-685DF337BB05}"/>
    <cellStyle name="Standaard 4 5 2 5 2 4 4" xfId="23863" xr:uid="{DD82E0F8-ED6A-4C89-9A57-4E5A52B520E4}"/>
    <cellStyle name="Standaard 4 5 2 5 2 5" xfId="9696" xr:uid="{6BEBFDA1-30FD-4431-88AE-6DBD82B397E9}"/>
    <cellStyle name="Standaard 4 5 2 5 2 5 2" xfId="19885" xr:uid="{46869DBC-FCC6-4FE5-BA72-1F2BEF70E561}"/>
    <cellStyle name="Standaard 4 5 2 5 2 5 2 2" xfId="40254" xr:uid="{EF912305-BC05-46CB-8B46-569A989F0539}"/>
    <cellStyle name="Standaard 4 5 2 5 2 5 3" xfId="30070" xr:uid="{3840352F-540A-45C0-8913-431FD927103E}"/>
    <cellStyle name="Standaard 4 5 2 5 2 6" xfId="11135" xr:uid="{EA1984D4-2FC5-4348-AC2D-EF89B422A5D1}"/>
    <cellStyle name="Standaard 4 5 2 5 2 6 2" xfId="31504" xr:uid="{64B3F0C4-2AE3-4525-86CB-B04BC01C8F66}"/>
    <cellStyle name="Standaard 4 5 2 5 2 7" xfId="21320" xr:uid="{5391CD09-BD84-47DC-ACF9-337768AE28A9}"/>
    <cellStyle name="Standaard 4 5 2 5 3" xfId="1379" xr:uid="{475316CE-97DF-4158-912C-D4ECECBBC917}"/>
    <cellStyle name="Standaard 4 5 2 5 3 2" xfId="3924" xr:uid="{18C4F73D-05E9-4695-834D-80423A1A3ACF}"/>
    <cellStyle name="Standaard 4 5 2 5 3 2 2" xfId="9703" xr:uid="{21527893-7FC4-45AE-A638-15FD6921E189}"/>
    <cellStyle name="Standaard 4 5 2 5 3 2 2 2" xfId="19892" xr:uid="{2F706A5C-9F08-4AB2-9EE8-A78DEDCEA284}"/>
    <cellStyle name="Standaard 4 5 2 5 3 2 2 2 2" xfId="40261" xr:uid="{19AEB731-26B7-4EA9-8B17-14E36A494FAB}"/>
    <cellStyle name="Standaard 4 5 2 5 3 2 2 3" xfId="30077" xr:uid="{DB85BFB0-B068-4A8C-8F7F-F943599C3DBF}"/>
    <cellStyle name="Standaard 4 5 2 5 3 2 3" xfId="14102" xr:uid="{2A64B9B4-CDEE-4CB8-84C8-1EDF4F10F69A}"/>
    <cellStyle name="Standaard 4 5 2 5 3 2 3 2" xfId="34471" xr:uid="{5F84DA3B-B9DC-4121-8B7B-38C45C1DE39B}"/>
    <cellStyle name="Standaard 4 5 2 5 3 2 4" xfId="24287" xr:uid="{8F092990-2F43-472B-8DEA-8D13EDE0FCA6}"/>
    <cellStyle name="Standaard 4 5 2 5 3 3" xfId="9702" xr:uid="{784AD005-1B3B-4C21-B58B-0EEDE091C2B2}"/>
    <cellStyle name="Standaard 4 5 2 5 3 3 2" xfId="19891" xr:uid="{79CA0EAA-C35F-4CCA-A61E-D2C15E9CC40A}"/>
    <cellStyle name="Standaard 4 5 2 5 3 3 2 2" xfId="40260" xr:uid="{74866F59-1F98-492C-8CE4-49BB3B7D1452}"/>
    <cellStyle name="Standaard 4 5 2 5 3 3 3" xfId="30076" xr:uid="{48157451-80A0-49BA-97EA-EF7F1F5E5139}"/>
    <cellStyle name="Standaard 4 5 2 5 3 4" xfId="11559" xr:uid="{A108F17B-0530-4022-A505-E8A2D91FEBA7}"/>
    <cellStyle name="Standaard 4 5 2 5 3 4 2" xfId="31928" xr:uid="{14292B09-D853-4D3B-8151-98ADD88878AE}"/>
    <cellStyle name="Standaard 4 5 2 5 3 5" xfId="21744" xr:uid="{94D37310-4991-4259-B4AD-2640DD279374}"/>
    <cellStyle name="Standaard 4 5 2 5 4" xfId="2226" xr:uid="{85E1868E-558D-42C4-9FF5-C2F4DB2F417F}"/>
    <cellStyle name="Standaard 4 5 2 5 4 2" xfId="4771" xr:uid="{ED1875FC-A874-48A1-8E7F-E3D93B793CBA}"/>
    <cellStyle name="Standaard 4 5 2 5 4 2 2" xfId="9705" xr:uid="{89061A40-E6B4-486B-BB26-D0151C55A017}"/>
    <cellStyle name="Standaard 4 5 2 5 4 2 2 2" xfId="19894" xr:uid="{035A2F01-D84D-4127-8431-453611079329}"/>
    <cellStyle name="Standaard 4 5 2 5 4 2 2 2 2" xfId="40263" xr:uid="{CBFA9D9A-65B7-4065-BC4D-2C5083C04225}"/>
    <cellStyle name="Standaard 4 5 2 5 4 2 2 3" xfId="30079" xr:uid="{D8758313-AF11-46F6-BEEB-3A9B81F90C12}"/>
    <cellStyle name="Standaard 4 5 2 5 4 2 3" xfId="14949" xr:uid="{03DFD9DC-B8B8-476F-A80D-3F21C6C52536}"/>
    <cellStyle name="Standaard 4 5 2 5 4 2 3 2" xfId="35318" xr:uid="{384213A2-4FDD-44F1-B459-69BE85BE7414}"/>
    <cellStyle name="Standaard 4 5 2 5 4 2 4" xfId="25134" xr:uid="{27638F87-B40F-4A1B-B8DA-13701949A721}"/>
    <cellStyle name="Standaard 4 5 2 5 4 3" xfId="9704" xr:uid="{61FE727A-0BE2-41C1-8AF8-587B831EEB84}"/>
    <cellStyle name="Standaard 4 5 2 5 4 3 2" xfId="19893" xr:uid="{631E5BD1-2295-4261-91E3-77D624381CD8}"/>
    <cellStyle name="Standaard 4 5 2 5 4 3 2 2" xfId="40262" xr:uid="{EEBD5386-EAA8-40BA-8E6F-164FB5811261}"/>
    <cellStyle name="Standaard 4 5 2 5 4 3 3" xfId="30078" xr:uid="{F2AF8274-7978-4612-A67B-19C18686C4F9}"/>
    <cellStyle name="Standaard 4 5 2 5 4 4" xfId="12406" xr:uid="{9D49B2BE-3B18-4CBF-8360-A444999B3EFB}"/>
    <cellStyle name="Standaard 4 5 2 5 4 4 2" xfId="32775" xr:uid="{3679F1BD-932C-4FBD-AD95-D2D5B0BFD020}"/>
    <cellStyle name="Standaard 4 5 2 5 4 5" xfId="22591" xr:uid="{3082C326-D855-430F-BC9E-C5EC0760CF20}"/>
    <cellStyle name="Standaard 4 5 2 5 5" xfId="3076" xr:uid="{EDE5F75B-DDA6-4BB2-9D8F-E63D0FD7C326}"/>
    <cellStyle name="Standaard 4 5 2 5 5 2" xfId="9706" xr:uid="{63FF63EE-44F8-47CD-9952-D688C19C357D}"/>
    <cellStyle name="Standaard 4 5 2 5 5 2 2" xfId="19895" xr:uid="{6572F37D-4029-4A5A-B8BC-AF46AB1E48AF}"/>
    <cellStyle name="Standaard 4 5 2 5 5 2 2 2" xfId="40264" xr:uid="{950D6F95-1787-4022-8D36-CF60B0EF5B31}"/>
    <cellStyle name="Standaard 4 5 2 5 5 2 3" xfId="30080" xr:uid="{7D2313CD-46C2-47A5-9B03-6E3BED98EBA0}"/>
    <cellStyle name="Standaard 4 5 2 5 5 3" xfId="13254" xr:uid="{A40123CD-9B28-4B4B-85A6-BD2B6A51C948}"/>
    <cellStyle name="Standaard 4 5 2 5 5 3 2" xfId="33623" xr:uid="{3C671AFF-BD11-4295-8D34-B1CB9920A6D3}"/>
    <cellStyle name="Standaard 4 5 2 5 5 4" xfId="23439" xr:uid="{C1C2BBE8-27EF-4E2A-A1C8-293D0ACAA5AD}"/>
    <cellStyle name="Standaard 4 5 2 5 6" xfId="9695" xr:uid="{4D3D888A-EAD2-4AA4-A121-BD0C6F175811}"/>
    <cellStyle name="Standaard 4 5 2 5 6 2" xfId="19884" xr:uid="{DC4BC519-2467-466E-95C9-605A25D67C98}"/>
    <cellStyle name="Standaard 4 5 2 5 6 2 2" xfId="40253" xr:uid="{A0B2AE32-C700-407C-A4E1-DD2EFDDB6C2E}"/>
    <cellStyle name="Standaard 4 5 2 5 6 3" xfId="30069" xr:uid="{5722E14D-9D6F-4F9C-8E4D-07F0C7E2177B}"/>
    <cellStyle name="Standaard 4 5 2 5 7" xfId="10711" xr:uid="{78EE41E3-4189-443C-B6E6-9115EE7CBDA6}"/>
    <cellStyle name="Standaard 4 5 2 5 7 2" xfId="31080" xr:uid="{12E22537-25DE-4341-BB51-6DB150F4264B}"/>
    <cellStyle name="Standaard 4 5 2 5 8" xfId="20896" xr:uid="{393E7DBD-140A-4DC1-922E-5FEF80E210C1}"/>
    <cellStyle name="Standaard 4 5 2 6" xfId="562" xr:uid="{38BDD763-D375-4179-BCC0-79BF49251A19}"/>
    <cellStyle name="Standaard 4 5 2 6 2" xfId="988" xr:uid="{380EB7BA-F9D2-49A0-9554-8DB9C8B631FE}"/>
    <cellStyle name="Standaard 4 5 2 6 2 2" xfId="1838" xr:uid="{268FEB0A-964E-4297-B280-2D83FD302001}"/>
    <cellStyle name="Standaard 4 5 2 6 2 2 2" xfId="4383" xr:uid="{675B84FA-5BE5-4D5F-98CC-37391559CDE5}"/>
    <cellStyle name="Standaard 4 5 2 6 2 2 2 2" xfId="9710" xr:uid="{302DD645-9FE0-4623-8803-8491DE457CD6}"/>
    <cellStyle name="Standaard 4 5 2 6 2 2 2 2 2" xfId="19899" xr:uid="{DE6EC901-5361-43D3-AFB6-87D21C1183EE}"/>
    <cellStyle name="Standaard 4 5 2 6 2 2 2 2 2 2" xfId="40268" xr:uid="{42E8F394-BDCB-49B0-B47D-ECE113E40B74}"/>
    <cellStyle name="Standaard 4 5 2 6 2 2 2 2 3" xfId="30084" xr:uid="{80B7F30F-BE0F-4726-AD2D-670D9E41B99F}"/>
    <cellStyle name="Standaard 4 5 2 6 2 2 2 3" xfId="14561" xr:uid="{810C7FCE-D00C-45D7-A141-9C0CE0B114D5}"/>
    <cellStyle name="Standaard 4 5 2 6 2 2 2 3 2" xfId="34930" xr:uid="{AC2BA0B4-19D8-4A38-82E5-69F96C0FE999}"/>
    <cellStyle name="Standaard 4 5 2 6 2 2 2 4" xfId="24746" xr:uid="{338E8DEA-F803-450C-9673-B2EF242A638C}"/>
    <cellStyle name="Standaard 4 5 2 6 2 2 3" xfId="9709" xr:uid="{D3D9ABA1-6E0F-4FA9-A7B9-B0285D02FB74}"/>
    <cellStyle name="Standaard 4 5 2 6 2 2 3 2" xfId="19898" xr:uid="{EFFF4CFD-B376-4D5F-B177-3434450ECE70}"/>
    <cellStyle name="Standaard 4 5 2 6 2 2 3 2 2" xfId="40267" xr:uid="{CC716553-BBA0-4AE4-A4CA-7008C14152FF}"/>
    <cellStyle name="Standaard 4 5 2 6 2 2 3 3" xfId="30083" xr:uid="{C050C4A4-B908-49C1-B51F-609D45B1E204}"/>
    <cellStyle name="Standaard 4 5 2 6 2 2 4" xfId="12018" xr:uid="{50F77389-D5D4-40BD-A90B-3289075A5A1F}"/>
    <cellStyle name="Standaard 4 5 2 6 2 2 4 2" xfId="32387" xr:uid="{EEF4FD3F-849C-465C-8301-1A3532D5AF3A}"/>
    <cellStyle name="Standaard 4 5 2 6 2 2 5" xfId="22203" xr:uid="{F127BB07-670C-4F2D-A761-5AFB99D66175}"/>
    <cellStyle name="Standaard 4 5 2 6 2 3" xfId="2685" xr:uid="{6C8841EE-9628-402F-BF3C-989420F2BE5C}"/>
    <cellStyle name="Standaard 4 5 2 6 2 3 2" xfId="5230" xr:uid="{DC9EA344-7A84-4E89-8485-311370DCDEDC}"/>
    <cellStyle name="Standaard 4 5 2 6 2 3 2 2" xfId="9712" xr:uid="{78007BC6-B9CC-40E9-8FD6-03E3052EC305}"/>
    <cellStyle name="Standaard 4 5 2 6 2 3 2 2 2" xfId="19901" xr:uid="{F3EE2C8B-8C81-4869-AFDA-BB9B143CA320}"/>
    <cellStyle name="Standaard 4 5 2 6 2 3 2 2 2 2" xfId="40270" xr:uid="{75619A87-CF42-4A4A-9305-2A0F6D5784E4}"/>
    <cellStyle name="Standaard 4 5 2 6 2 3 2 2 3" xfId="30086" xr:uid="{AC51EEB6-C7DD-425E-A014-2E8B962A6CF9}"/>
    <cellStyle name="Standaard 4 5 2 6 2 3 2 3" xfId="15408" xr:uid="{DBBF0A2F-9057-4F77-BF71-DBF912DAD850}"/>
    <cellStyle name="Standaard 4 5 2 6 2 3 2 3 2" xfId="35777" xr:uid="{069F94C2-18EA-427C-ADCD-5CD1DE03AF94}"/>
    <cellStyle name="Standaard 4 5 2 6 2 3 2 4" xfId="25593" xr:uid="{6B3CB78D-A20A-4DB0-90CF-53C4F887252F}"/>
    <cellStyle name="Standaard 4 5 2 6 2 3 3" xfId="9711" xr:uid="{B563274C-9D72-41A9-8DFE-F6F381DAE794}"/>
    <cellStyle name="Standaard 4 5 2 6 2 3 3 2" xfId="19900" xr:uid="{D9367F82-63EE-4A2E-B7A6-A1C65074319E}"/>
    <cellStyle name="Standaard 4 5 2 6 2 3 3 2 2" xfId="40269" xr:uid="{87F5B428-0FED-41E5-AC5B-9D31F438B2D0}"/>
    <cellStyle name="Standaard 4 5 2 6 2 3 3 3" xfId="30085" xr:uid="{977053C2-44D2-422B-8CF2-7896797D0BC4}"/>
    <cellStyle name="Standaard 4 5 2 6 2 3 4" xfId="12865" xr:uid="{CA0FEDE5-3536-4408-AF1C-A803FE77912A}"/>
    <cellStyle name="Standaard 4 5 2 6 2 3 4 2" xfId="33234" xr:uid="{06028A90-DCFB-4BA5-80A1-79B04D232E1E}"/>
    <cellStyle name="Standaard 4 5 2 6 2 3 5" xfId="23050" xr:uid="{F97B1AD0-A144-4BCB-84D7-83237F9D5280}"/>
    <cellStyle name="Standaard 4 5 2 6 2 4" xfId="3535" xr:uid="{F71A96C8-A7E6-4142-BABD-DB1CDAE0E6C7}"/>
    <cellStyle name="Standaard 4 5 2 6 2 4 2" xfId="9713" xr:uid="{7CDF7F38-CAD8-427B-A47B-CC768E7246CA}"/>
    <cellStyle name="Standaard 4 5 2 6 2 4 2 2" xfId="19902" xr:uid="{C9DDED0C-DDC5-4ACC-9B88-296148CE453B}"/>
    <cellStyle name="Standaard 4 5 2 6 2 4 2 2 2" xfId="40271" xr:uid="{C73DD75C-E447-4A67-8844-1CBD160224E0}"/>
    <cellStyle name="Standaard 4 5 2 6 2 4 2 3" xfId="30087" xr:uid="{857DF861-D8B6-4678-A6DB-C4A349A6A66A}"/>
    <cellStyle name="Standaard 4 5 2 6 2 4 3" xfId="13713" xr:uid="{37686C37-912B-48CB-8A9C-18FB82DA9569}"/>
    <cellStyle name="Standaard 4 5 2 6 2 4 3 2" xfId="34082" xr:uid="{03ADEE64-85D7-4FDD-BA91-B5C48FA0F5C9}"/>
    <cellStyle name="Standaard 4 5 2 6 2 4 4" xfId="23898" xr:uid="{AF4E7E5C-8AB3-4D14-A945-AC1D3C3B302D}"/>
    <cellStyle name="Standaard 4 5 2 6 2 5" xfId="9708" xr:uid="{909A0F02-091F-49E2-9D25-837F933BAD3A}"/>
    <cellStyle name="Standaard 4 5 2 6 2 5 2" xfId="19897" xr:uid="{51CB402D-F681-48D1-8C17-D1A3D8E52FA0}"/>
    <cellStyle name="Standaard 4 5 2 6 2 5 2 2" xfId="40266" xr:uid="{D15270D9-6088-4956-96CC-0D798CE0E57D}"/>
    <cellStyle name="Standaard 4 5 2 6 2 5 3" xfId="30082" xr:uid="{215E6D49-0662-4BB3-976E-AA3F6CA5B980}"/>
    <cellStyle name="Standaard 4 5 2 6 2 6" xfId="11170" xr:uid="{813C4C07-5248-49F8-9E28-0914772BFBA2}"/>
    <cellStyle name="Standaard 4 5 2 6 2 6 2" xfId="31539" xr:uid="{B6D83AE7-E2C0-4E26-B635-2AD26E7C6A76}"/>
    <cellStyle name="Standaard 4 5 2 6 2 7" xfId="21355" xr:uid="{940DDAE5-9F3F-499D-9D8B-77A721B92FE6}"/>
    <cellStyle name="Standaard 4 5 2 6 3" xfId="1414" xr:uid="{E245A086-D111-48D8-8E94-1E8122B6452B}"/>
    <cellStyle name="Standaard 4 5 2 6 3 2" xfId="3959" xr:uid="{E83FE8A0-39E4-41C3-959A-F2BE20AABAD1}"/>
    <cellStyle name="Standaard 4 5 2 6 3 2 2" xfId="9715" xr:uid="{E7A5AA49-5E04-4EBC-94A8-C32A86B3D781}"/>
    <cellStyle name="Standaard 4 5 2 6 3 2 2 2" xfId="19904" xr:uid="{46877682-9394-45B3-81AB-4AD2CF79A41A}"/>
    <cellStyle name="Standaard 4 5 2 6 3 2 2 2 2" xfId="40273" xr:uid="{B299874B-12A1-492D-BB0C-B098C651E51C}"/>
    <cellStyle name="Standaard 4 5 2 6 3 2 2 3" xfId="30089" xr:uid="{0D20A902-41D9-48C1-BC66-E4FBC2769293}"/>
    <cellStyle name="Standaard 4 5 2 6 3 2 3" xfId="14137" xr:uid="{EC63020B-10BC-48C6-9422-144C6ABC2715}"/>
    <cellStyle name="Standaard 4 5 2 6 3 2 3 2" xfId="34506" xr:uid="{0817E573-0CB7-4BC7-9BAF-7E3952B0BA10}"/>
    <cellStyle name="Standaard 4 5 2 6 3 2 4" xfId="24322" xr:uid="{9702F70F-616C-4B7B-9A9F-11119E18E4AC}"/>
    <cellStyle name="Standaard 4 5 2 6 3 3" xfId="9714" xr:uid="{3673F557-C0CF-4937-9D24-87DDA6DF3972}"/>
    <cellStyle name="Standaard 4 5 2 6 3 3 2" xfId="19903" xr:uid="{D24BB8B8-04A6-44CB-81C5-7CA3FCE63978}"/>
    <cellStyle name="Standaard 4 5 2 6 3 3 2 2" xfId="40272" xr:uid="{66B33BF6-9446-4E8F-8FC7-28CD072BBF3E}"/>
    <cellStyle name="Standaard 4 5 2 6 3 3 3" xfId="30088" xr:uid="{F0B9AF92-5A3A-4424-8EBE-3CEB3E6A1006}"/>
    <cellStyle name="Standaard 4 5 2 6 3 4" xfId="11594" xr:uid="{E4C48367-94EC-46F3-978E-1147F6C9FA2E}"/>
    <cellStyle name="Standaard 4 5 2 6 3 4 2" xfId="31963" xr:uid="{3FA614E0-0645-4B24-A311-F314CF56C73B}"/>
    <cellStyle name="Standaard 4 5 2 6 3 5" xfId="21779" xr:uid="{612DE1FD-F300-45BA-9FEF-0B376E5EBE21}"/>
    <cellStyle name="Standaard 4 5 2 6 4" xfId="2261" xr:uid="{2CAB2454-108B-41D9-896C-7610DF570F19}"/>
    <cellStyle name="Standaard 4 5 2 6 4 2" xfId="4806" xr:uid="{E80F15F1-29E8-4365-94EF-C69EE61E62D9}"/>
    <cellStyle name="Standaard 4 5 2 6 4 2 2" xfId="9717" xr:uid="{AA173401-4F00-4694-92BA-2065F8A2BEA0}"/>
    <cellStyle name="Standaard 4 5 2 6 4 2 2 2" xfId="19906" xr:uid="{B677963D-2C77-4221-BE17-02FA48E1E4B0}"/>
    <cellStyle name="Standaard 4 5 2 6 4 2 2 2 2" xfId="40275" xr:uid="{01107856-A857-4586-B4B1-6782F3059F64}"/>
    <cellStyle name="Standaard 4 5 2 6 4 2 2 3" xfId="30091" xr:uid="{CE3D117C-A8DB-4473-856A-3F994CE71502}"/>
    <cellStyle name="Standaard 4 5 2 6 4 2 3" xfId="14984" xr:uid="{D2532D87-1AC9-4D9E-A91A-0909AFCD9AE9}"/>
    <cellStyle name="Standaard 4 5 2 6 4 2 3 2" xfId="35353" xr:uid="{2E7FE621-B1B7-43EA-B758-385218B10970}"/>
    <cellStyle name="Standaard 4 5 2 6 4 2 4" xfId="25169" xr:uid="{CB124085-186B-4F81-B5E0-63C007581638}"/>
    <cellStyle name="Standaard 4 5 2 6 4 3" xfId="9716" xr:uid="{D5912950-A23A-4363-B16C-9F53188F343A}"/>
    <cellStyle name="Standaard 4 5 2 6 4 3 2" xfId="19905" xr:uid="{2F7336D3-A149-48FF-9265-29138142D88F}"/>
    <cellStyle name="Standaard 4 5 2 6 4 3 2 2" xfId="40274" xr:uid="{1C7A414F-81DD-477F-9D8B-ED81BDAE9BE6}"/>
    <cellStyle name="Standaard 4 5 2 6 4 3 3" xfId="30090" xr:uid="{1FFA5646-E57E-4760-B65C-139E8B2EA340}"/>
    <cellStyle name="Standaard 4 5 2 6 4 4" xfId="12441" xr:uid="{5AD79BEF-A948-4029-96E3-C79A18C39555}"/>
    <cellStyle name="Standaard 4 5 2 6 4 4 2" xfId="32810" xr:uid="{D283F2BF-1F81-4DCB-AB6D-49FBBE3CA738}"/>
    <cellStyle name="Standaard 4 5 2 6 4 5" xfId="22626" xr:uid="{790A935F-6F05-4793-995E-DFFA532A660E}"/>
    <cellStyle name="Standaard 4 5 2 6 5" xfId="3111" xr:uid="{51B6AAFA-B38E-44B1-A636-F4F919CE94B0}"/>
    <cellStyle name="Standaard 4 5 2 6 5 2" xfId="9718" xr:uid="{59F302F9-AFF4-4FF2-8987-EAD9A36C898C}"/>
    <cellStyle name="Standaard 4 5 2 6 5 2 2" xfId="19907" xr:uid="{466B2E6E-4E4B-49EF-8409-B6E110422BBA}"/>
    <cellStyle name="Standaard 4 5 2 6 5 2 2 2" xfId="40276" xr:uid="{9DA6B8D5-97BD-4A76-88DA-2E5E205A3F4E}"/>
    <cellStyle name="Standaard 4 5 2 6 5 2 3" xfId="30092" xr:uid="{53F48BAA-49F3-4988-8D9A-5BC4A748C7DF}"/>
    <cellStyle name="Standaard 4 5 2 6 5 3" xfId="13289" xr:uid="{5AE65733-6017-4217-9588-C5407F8370D2}"/>
    <cellStyle name="Standaard 4 5 2 6 5 3 2" xfId="33658" xr:uid="{47D4EF65-6512-448A-B0E3-47E23C50D905}"/>
    <cellStyle name="Standaard 4 5 2 6 5 4" xfId="23474" xr:uid="{DAF29752-0B6B-4FAB-A367-92495816069D}"/>
    <cellStyle name="Standaard 4 5 2 6 6" xfId="9707" xr:uid="{D2E618E2-E55D-4BDE-9280-95AC6768A5C6}"/>
    <cellStyle name="Standaard 4 5 2 6 6 2" xfId="19896" xr:uid="{FB65FAFF-ED8C-4871-9DDE-2A36CE4DEA01}"/>
    <cellStyle name="Standaard 4 5 2 6 6 2 2" xfId="40265" xr:uid="{F3F14D68-D472-4F18-9054-D0F91FCD8DAD}"/>
    <cellStyle name="Standaard 4 5 2 6 6 3" xfId="30081" xr:uid="{61D6D9FE-0B50-44E9-A068-74638580626B}"/>
    <cellStyle name="Standaard 4 5 2 6 7" xfId="10746" xr:uid="{CC5CE393-79A4-4C1B-9CBD-6F4FE97681ED}"/>
    <cellStyle name="Standaard 4 5 2 6 7 2" xfId="31115" xr:uid="{B8B882A7-CBA1-4CAA-BC5A-8E133D962A1E}"/>
    <cellStyle name="Standaard 4 5 2 6 8" xfId="20931" xr:uid="{9F97027F-AB60-4906-98B2-B65DABC9F833}"/>
    <cellStyle name="Standaard 4 5 2 7" xfId="631" xr:uid="{68887503-7565-4BEE-BD6D-34AB18530037}"/>
    <cellStyle name="Standaard 4 5 2 7 2" xfId="1481" xr:uid="{7E908F60-5B0F-4B83-A5B7-DD0C1E5880D3}"/>
    <cellStyle name="Standaard 4 5 2 7 2 2" xfId="4026" xr:uid="{807C060A-5D12-453F-BAFF-972A39A36CF4}"/>
    <cellStyle name="Standaard 4 5 2 7 2 2 2" xfId="9721" xr:uid="{227C673E-101D-43DB-B7AA-8DC90A3D7042}"/>
    <cellStyle name="Standaard 4 5 2 7 2 2 2 2" xfId="19910" xr:uid="{3155F57C-5338-4118-A8CB-6E1F63C2518D}"/>
    <cellStyle name="Standaard 4 5 2 7 2 2 2 2 2" xfId="40279" xr:uid="{20F4DABA-348A-42E9-8EAB-72074A8E9D72}"/>
    <cellStyle name="Standaard 4 5 2 7 2 2 2 3" xfId="30095" xr:uid="{49F24410-D355-4BF6-B5E0-D867291F13F2}"/>
    <cellStyle name="Standaard 4 5 2 7 2 2 3" xfId="14204" xr:uid="{22465DB0-213C-49F2-A5A7-1F6EE9FEB943}"/>
    <cellStyle name="Standaard 4 5 2 7 2 2 3 2" xfId="34573" xr:uid="{0B98EA31-51BB-4521-8FA8-EC2446775E1A}"/>
    <cellStyle name="Standaard 4 5 2 7 2 2 4" xfId="24389" xr:uid="{ABAEB136-FB21-43E6-AB3B-D8AB18151062}"/>
    <cellStyle name="Standaard 4 5 2 7 2 3" xfId="9720" xr:uid="{ABB5CAB5-73E0-4002-8298-0C6DFCC50C73}"/>
    <cellStyle name="Standaard 4 5 2 7 2 3 2" xfId="19909" xr:uid="{6581DB9C-692D-4E64-877F-9BD5152DB93D}"/>
    <cellStyle name="Standaard 4 5 2 7 2 3 2 2" xfId="40278" xr:uid="{353CE1D1-7D6C-4814-8971-21BF7D041F99}"/>
    <cellStyle name="Standaard 4 5 2 7 2 3 3" xfId="30094" xr:uid="{5914BEB3-3F98-44CD-8BD6-52F6EE57E763}"/>
    <cellStyle name="Standaard 4 5 2 7 2 4" xfId="11661" xr:uid="{C340CA1B-1DDD-471E-A2E6-AC00B9AB602E}"/>
    <cellStyle name="Standaard 4 5 2 7 2 4 2" xfId="32030" xr:uid="{69367F2F-F82F-4A14-872A-CAAE646AF5D1}"/>
    <cellStyle name="Standaard 4 5 2 7 2 5" xfId="21846" xr:uid="{DA370EFC-7EC3-43B6-B8E3-6C67628B97CA}"/>
    <cellStyle name="Standaard 4 5 2 7 3" xfId="2328" xr:uid="{740CF0CA-1331-46A3-9CDF-3396E4B5C504}"/>
    <cellStyle name="Standaard 4 5 2 7 3 2" xfId="4873" xr:uid="{7F96CD87-EAFB-4776-82B4-EE921A96881B}"/>
    <cellStyle name="Standaard 4 5 2 7 3 2 2" xfId="9723" xr:uid="{7109A653-BBFD-4BC4-A0DE-3F094F691D26}"/>
    <cellStyle name="Standaard 4 5 2 7 3 2 2 2" xfId="19912" xr:uid="{91458F68-CAC3-43F3-BC1B-C1D5ADE63CE5}"/>
    <cellStyle name="Standaard 4 5 2 7 3 2 2 2 2" xfId="40281" xr:uid="{C43EFD2E-B762-47E3-B197-062E2EE026FA}"/>
    <cellStyle name="Standaard 4 5 2 7 3 2 2 3" xfId="30097" xr:uid="{A4F098B6-B479-4A58-A72F-10DCE320DBB0}"/>
    <cellStyle name="Standaard 4 5 2 7 3 2 3" xfId="15051" xr:uid="{D05EE572-10F9-40C8-95AD-43EE336B91E3}"/>
    <cellStyle name="Standaard 4 5 2 7 3 2 3 2" xfId="35420" xr:uid="{512C2856-7EB0-4D06-9EE3-D045ACAC3166}"/>
    <cellStyle name="Standaard 4 5 2 7 3 2 4" xfId="25236" xr:uid="{39558BC0-8329-4A54-8A1C-D8B50EF046BF}"/>
    <cellStyle name="Standaard 4 5 2 7 3 3" xfId="9722" xr:uid="{A577CC93-B44E-456D-8669-6011F0637496}"/>
    <cellStyle name="Standaard 4 5 2 7 3 3 2" xfId="19911" xr:uid="{CD9DDF4C-1FAA-448B-B2D5-8AF844240AA3}"/>
    <cellStyle name="Standaard 4 5 2 7 3 3 2 2" xfId="40280" xr:uid="{6294B869-0F11-4B7F-8CA1-77F5D133BB75}"/>
    <cellStyle name="Standaard 4 5 2 7 3 3 3" xfId="30096" xr:uid="{58CDCF68-3633-4120-8D03-2D8AAEB96F73}"/>
    <cellStyle name="Standaard 4 5 2 7 3 4" xfId="12508" xr:uid="{2AAEAECD-F299-4C87-9AE0-15FCC7B56C66}"/>
    <cellStyle name="Standaard 4 5 2 7 3 4 2" xfId="32877" xr:uid="{43714B31-54C8-4ADE-A50C-86EF6B508AEC}"/>
    <cellStyle name="Standaard 4 5 2 7 3 5" xfId="22693" xr:uid="{4ADD7B2C-546D-4A1C-9CF3-B5CE303B0492}"/>
    <cellStyle name="Standaard 4 5 2 7 4" xfId="3178" xr:uid="{EA11DB55-7B9F-42C4-9962-413CD6021C60}"/>
    <cellStyle name="Standaard 4 5 2 7 4 2" xfId="9724" xr:uid="{262D9751-77E1-44A9-94D3-1E98385CD968}"/>
    <cellStyle name="Standaard 4 5 2 7 4 2 2" xfId="19913" xr:uid="{1F3A6B23-BD75-44EF-9BE8-006B4280F0F9}"/>
    <cellStyle name="Standaard 4 5 2 7 4 2 2 2" xfId="40282" xr:uid="{DEC197F8-28B3-472A-A94E-04EE15A1E936}"/>
    <cellStyle name="Standaard 4 5 2 7 4 2 3" xfId="30098" xr:uid="{18CC4A7C-B883-4051-946A-96D8408A5629}"/>
    <cellStyle name="Standaard 4 5 2 7 4 3" xfId="13356" xr:uid="{CEB3B098-102B-4626-B692-7CD1D1AABB2F}"/>
    <cellStyle name="Standaard 4 5 2 7 4 3 2" xfId="33725" xr:uid="{365A9F4A-D7F4-43A9-B381-DC66416E8B4D}"/>
    <cellStyle name="Standaard 4 5 2 7 4 4" xfId="23541" xr:uid="{8A25A429-4A47-4061-BFAD-5BA74CA5730B}"/>
    <cellStyle name="Standaard 4 5 2 7 5" xfId="9719" xr:uid="{6880F11C-D873-4036-BDA7-0891BBF217E9}"/>
    <cellStyle name="Standaard 4 5 2 7 5 2" xfId="19908" xr:uid="{63D19900-EDC4-49EF-93DB-F7ACB45F0608}"/>
    <cellStyle name="Standaard 4 5 2 7 5 2 2" xfId="40277" xr:uid="{6393904A-9433-4506-BA09-77B69DA47B34}"/>
    <cellStyle name="Standaard 4 5 2 7 5 3" xfId="30093" xr:uid="{89693565-AE74-42AA-829D-30A907417005}"/>
    <cellStyle name="Standaard 4 5 2 7 6" xfId="10813" xr:uid="{70DFE532-A7A5-4573-B87C-0E5783A03E79}"/>
    <cellStyle name="Standaard 4 5 2 7 6 2" xfId="31182" xr:uid="{8E68ED05-B7E5-4C89-8CEC-29EBD7E48827}"/>
    <cellStyle name="Standaard 4 5 2 7 7" xfId="20998" xr:uid="{97A7784E-99AC-4E00-B11C-B91DEB6DDE25}"/>
    <cellStyle name="Standaard 4 5 2 8" xfId="1057" xr:uid="{6820919C-7D41-4345-840E-F0069EC6F110}"/>
    <cellStyle name="Standaard 4 5 2 8 2" xfId="3602" xr:uid="{760CB97A-6703-416F-AD69-ACB515728458}"/>
    <cellStyle name="Standaard 4 5 2 8 2 2" xfId="9726" xr:uid="{6A7F24AE-06E4-417F-9512-E173BAB11634}"/>
    <cellStyle name="Standaard 4 5 2 8 2 2 2" xfId="19915" xr:uid="{38A18092-175F-4C9D-A4CD-8038759E5511}"/>
    <cellStyle name="Standaard 4 5 2 8 2 2 2 2" xfId="40284" xr:uid="{B9E48257-EEAA-4CC1-AA43-F32846FA016D}"/>
    <cellStyle name="Standaard 4 5 2 8 2 2 3" xfId="30100" xr:uid="{B7816BA5-942C-4381-81A5-4DD9E55A2C0B}"/>
    <cellStyle name="Standaard 4 5 2 8 2 3" xfId="13780" xr:uid="{58B8C69C-3473-42FD-8798-CE4C5E9465C7}"/>
    <cellStyle name="Standaard 4 5 2 8 2 3 2" xfId="34149" xr:uid="{C71A9C6F-6D39-4581-A5EF-31507081C3E2}"/>
    <cellStyle name="Standaard 4 5 2 8 2 4" xfId="23965" xr:uid="{B6769DB4-EBEE-4892-8EC0-FF8315D530D6}"/>
    <cellStyle name="Standaard 4 5 2 8 3" xfId="9725" xr:uid="{F16F6D3D-F5C6-4F4F-ADEB-1D274C3F6B0E}"/>
    <cellStyle name="Standaard 4 5 2 8 3 2" xfId="19914" xr:uid="{856A0E0D-D191-4F0D-9728-070F9562957A}"/>
    <cellStyle name="Standaard 4 5 2 8 3 2 2" xfId="40283" xr:uid="{9CA74431-B529-4F97-8B94-9220FE2C40B2}"/>
    <cellStyle name="Standaard 4 5 2 8 3 3" xfId="30099" xr:uid="{78980C10-6DDB-4502-8D4D-03A723914B12}"/>
    <cellStyle name="Standaard 4 5 2 8 4" xfId="11237" xr:uid="{186C01FA-8CF3-4AF2-A46C-D388FC390066}"/>
    <cellStyle name="Standaard 4 5 2 8 4 2" xfId="31606" xr:uid="{0ABE9A9D-E181-4C01-B79F-1621389DA619}"/>
    <cellStyle name="Standaard 4 5 2 8 5" xfId="21422" xr:uid="{179D7207-5219-477A-B9AF-1C7BD07057E2}"/>
    <cellStyle name="Standaard 4 5 2 9" xfId="1904" xr:uid="{A265C899-C684-46A6-8575-8F9900F8FA65}"/>
    <cellStyle name="Standaard 4 5 2 9 2" xfId="4449" xr:uid="{58771C73-88AD-4330-8056-ABF3AF8780E9}"/>
    <cellStyle name="Standaard 4 5 2 9 2 2" xfId="9728" xr:uid="{8CE67559-DA0F-4F05-AB19-70D8A1E542B0}"/>
    <cellStyle name="Standaard 4 5 2 9 2 2 2" xfId="19917" xr:uid="{8D09EB93-E32B-49F1-9257-9D3D3FB9F57D}"/>
    <cellStyle name="Standaard 4 5 2 9 2 2 2 2" xfId="40286" xr:uid="{386F966A-CDE7-49B8-B3E7-4D0BFE47F2F2}"/>
    <cellStyle name="Standaard 4 5 2 9 2 2 3" xfId="30102" xr:uid="{22840FB3-9D4C-42C9-999F-E4C07DD6CB26}"/>
    <cellStyle name="Standaard 4 5 2 9 2 3" xfId="14627" xr:uid="{C2C43E1B-CCEB-4FAE-8303-696765652604}"/>
    <cellStyle name="Standaard 4 5 2 9 2 3 2" xfId="34996" xr:uid="{59199125-68D8-4585-A9C8-3F57FDF9037F}"/>
    <cellStyle name="Standaard 4 5 2 9 2 4" xfId="24812" xr:uid="{6D0DA280-04E6-44E3-9874-D63CA12E121A}"/>
    <cellStyle name="Standaard 4 5 2 9 3" xfId="9727" xr:uid="{B705A900-6CFA-451D-80D1-3FD107A7232B}"/>
    <cellStyle name="Standaard 4 5 2 9 3 2" xfId="19916" xr:uid="{8DDD6473-50D0-46F0-982D-5C83A1693948}"/>
    <cellStyle name="Standaard 4 5 2 9 3 2 2" xfId="40285" xr:uid="{28532981-8FC8-47A2-8F84-07C7FF2B3913}"/>
    <cellStyle name="Standaard 4 5 2 9 3 3" xfId="30101" xr:uid="{7DB1C958-924D-43F8-AA55-69FDABA33F27}"/>
    <cellStyle name="Standaard 4 5 2 9 4" xfId="12084" xr:uid="{73F4AA74-F482-40E7-B7C3-6D178D4434D8}"/>
    <cellStyle name="Standaard 4 5 2 9 4 2" xfId="32453" xr:uid="{986410C4-BDD2-4299-B262-2828F7AD94B6}"/>
    <cellStyle name="Standaard 4 5 2 9 5" xfId="22269" xr:uid="{3109EA7D-5CAD-41B7-8160-421B0BECEECF}"/>
    <cellStyle name="Standaard 4 5 3" xfId="87" xr:uid="{4349C7AD-0982-4215-84E9-B5F0373EC537}"/>
    <cellStyle name="Standaard 4 5 3 10" xfId="9729" xr:uid="{9DFFF73D-D1A9-48EE-8D13-C4202452507D}"/>
    <cellStyle name="Standaard 4 5 3 10 2" xfId="19918" xr:uid="{FD310366-C0E1-498E-BF06-5F787A29857E}"/>
    <cellStyle name="Standaard 4 5 3 10 2 2" xfId="40287" xr:uid="{E0D76CED-7720-471C-94A5-21CA82A3963C}"/>
    <cellStyle name="Standaard 4 5 3 10 3" xfId="30103" xr:uid="{E0A94585-9C00-484D-A559-AAC3A1589B43}"/>
    <cellStyle name="Standaard 4 5 3 11" xfId="10405" xr:uid="{621A3BF3-FFCF-41E6-B599-99538CF51903}"/>
    <cellStyle name="Standaard 4 5 3 11 2" xfId="30774" xr:uid="{9540D701-DE19-4AB8-AFCE-8DF4CEE8BEC4}"/>
    <cellStyle name="Standaard 4 5 3 12" xfId="20590" xr:uid="{52A47182-24B0-484C-A56F-26AB03B8E275}"/>
    <cellStyle name="Standaard 4 5 3 2" xfId="153" xr:uid="{D21D601F-9B4A-47B9-84D9-1A153788006D}"/>
    <cellStyle name="Standaard 4 5 3 2 2" xfId="289" xr:uid="{F1AC3710-EDB7-475D-9D46-BC54CF494470}"/>
    <cellStyle name="Standaard 4 5 3 2 2 2" xfId="847" xr:uid="{97D87701-05B6-4F8E-9CB1-6EC0312FB115}"/>
    <cellStyle name="Standaard 4 5 3 2 2 2 2" xfId="1697" xr:uid="{EA64D86C-1BA4-4BD1-8259-A5D5D6636199}"/>
    <cellStyle name="Standaard 4 5 3 2 2 2 2 2" xfId="4242" xr:uid="{75578792-C3F0-43E3-B6BA-0329A6644F89}"/>
    <cellStyle name="Standaard 4 5 3 2 2 2 2 2 2" xfId="9734" xr:uid="{1427E582-E198-454C-8BEB-6CFD1562A778}"/>
    <cellStyle name="Standaard 4 5 3 2 2 2 2 2 2 2" xfId="19923" xr:uid="{653AE81D-0A63-40AE-83C8-892A12A92EFD}"/>
    <cellStyle name="Standaard 4 5 3 2 2 2 2 2 2 2 2" xfId="40292" xr:uid="{8928B930-B73C-4373-9626-CCE1D5F70266}"/>
    <cellStyle name="Standaard 4 5 3 2 2 2 2 2 2 3" xfId="30108" xr:uid="{28D155C2-7735-4E23-A88C-B02D544263F3}"/>
    <cellStyle name="Standaard 4 5 3 2 2 2 2 2 3" xfId="14420" xr:uid="{0240D063-4991-4113-9F3C-32954526BA88}"/>
    <cellStyle name="Standaard 4 5 3 2 2 2 2 2 3 2" xfId="34789" xr:uid="{FABC6D68-3D56-47F4-885C-8B036328B935}"/>
    <cellStyle name="Standaard 4 5 3 2 2 2 2 2 4" xfId="24605" xr:uid="{8FD802EA-A996-4A44-A921-6D5D76A6228C}"/>
    <cellStyle name="Standaard 4 5 3 2 2 2 2 3" xfId="9733" xr:uid="{B7463DF6-3F50-4C6D-B5B2-1586D531E6C7}"/>
    <cellStyle name="Standaard 4 5 3 2 2 2 2 3 2" xfId="19922" xr:uid="{9BAD3095-F25B-48A3-98FB-F8E57F3D8D88}"/>
    <cellStyle name="Standaard 4 5 3 2 2 2 2 3 2 2" xfId="40291" xr:uid="{3570A6B0-12D8-4252-B5F6-053F3EAA01E4}"/>
    <cellStyle name="Standaard 4 5 3 2 2 2 2 3 3" xfId="30107" xr:uid="{E0BF0371-4C77-4252-AD5D-C4071D5545C0}"/>
    <cellStyle name="Standaard 4 5 3 2 2 2 2 4" xfId="11877" xr:uid="{7D07E42D-1239-4766-AF51-25BECF5FADD3}"/>
    <cellStyle name="Standaard 4 5 3 2 2 2 2 4 2" xfId="32246" xr:uid="{A9070AEF-69DC-48A8-A343-CB75F5B51BC3}"/>
    <cellStyle name="Standaard 4 5 3 2 2 2 2 5" xfId="22062" xr:uid="{43EA2ACA-A834-448B-BF05-3249150120F8}"/>
    <cellStyle name="Standaard 4 5 3 2 2 2 3" xfId="2544" xr:uid="{86962D18-E5E0-4235-9F0E-0D4F74E05A17}"/>
    <cellStyle name="Standaard 4 5 3 2 2 2 3 2" xfId="5089" xr:uid="{CA59EC14-65CD-48A0-B143-F5CDA48EF81B}"/>
    <cellStyle name="Standaard 4 5 3 2 2 2 3 2 2" xfId="9736" xr:uid="{0D103712-7524-49B6-ABFC-98BE8CEED8B0}"/>
    <cellStyle name="Standaard 4 5 3 2 2 2 3 2 2 2" xfId="19925" xr:uid="{277D2685-8D47-4EF8-9AE3-DB6068956724}"/>
    <cellStyle name="Standaard 4 5 3 2 2 2 3 2 2 2 2" xfId="40294" xr:uid="{04620122-C6BD-4E9E-8E69-C2C555552711}"/>
    <cellStyle name="Standaard 4 5 3 2 2 2 3 2 2 3" xfId="30110" xr:uid="{F7CFF4A5-7D39-4385-9B24-7C4E075CFFE4}"/>
    <cellStyle name="Standaard 4 5 3 2 2 2 3 2 3" xfId="15267" xr:uid="{53B4B276-8D45-472C-93B7-6310B9145C35}"/>
    <cellStyle name="Standaard 4 5 3 2 2 2 3 2 3 2" xfId="35636" xr:uid="{8E5AE10D-3DD0-40AE-B0FC-D349FAF0EBDD}"/>
    <cellStyle name="Standaard 4 5 3 2 2 2 3 2 4" xfId="25452" xr:uid="{19360B2B-7CA4-4825-9176-E11AF2451E5E}"/>
    <cellStyle name="Standaard 4 5 3 2 2 2 3 3" xfId="9735" xr:uid="{1BCDADB1-CC1B-4AE7-A708-8DAF4C25A70F}"/>
    <cellStyle name="Standaard 4 5 3 2 2 2 3 3 2" xfId="19924" xr:uid="{D2716920-A48C-4D05-9ACC-645A5ABFAAC0}"/>
    <cellStyle name="Standaard 4 5 3 2 2 2 3 3 2 2" xfId="40293" xr:uid="{03751939-56D6-42CF-9D84-77861D97F65E}"/>
    <cellStyle name="Standaard 4 5 3 2 2 2 3 3 3" xfId="30109" xr:uid="{D051C6D1-869E-447B-86D5-5FCB19D2B7AE}"/>
    <cellStyle name="Standaard 4 5 3 2 2 2 3 4" xfId="12724" xr:uid="{E5482FBA-57AD-4A37-8A55-4B6FD1515AD9}"/>
    <cellStyle name="Standaard 4 5 3 2 2 2 3 4 2" xfId="33093" xr:uid="{E9F602B3-A1CA-4394-A0E3-AA522051CE90}"/>
    <cellStyle name="Standaard 4 5 3 2 2 2 3 5" xfId="22909" xr:uid="{8C2A3178-46BD-4321-89BC-0AC46E8ABDAF}"/>
    <cellStyle name="Standaard 4 5 3 2 2 2 4" xfId="3394" xr:uid="{AC859665-504F-4260-BAD9-5CF60B41CD93}"/>
    <cellStyle name="Standaard 4 5 3 2 2 2 4 2" xfId="9737" xr:uid="{FF7BC5BE-6740-4A2D-86C9-B17308C18B33}"/>
    <cellStyle name="Standaard 4 5 3 2 2 2 4 2 2" xfId="19926" xr:uid="{7F694B8F-6F57-4D59-B490-F9EC0CC6CDD7}"/>
    <cellStyle name="Standaard 4 5 3 2 2 2 4 2 2 2" xfId="40295" xr:uid="{27EA60B8-081E-4D18-B2A8-A62906801DE8}"/>
    <cellStyle name="Standaard 4 5 3 2 2 2 4 2 3" xfId="30111" xr:uid="{E83B7362-77D2-48D9-BD56-EEAB1515F08B}"/>
    <cellStyle name="Standaard 4 5 3 2 2 2 4 3" xfId="13572" xr:uid="{298115C3-5AB2-48C2-ACC3-5E5C04DCD421}"/>
    <cellStyle name="Standaard 4 5 3 2 2 2 4 3 2" xfId="33941" xr:uid="{9DFF1F2E-71D9-4E3A-98F4-38C242F32EAD}"/>
    <cellStyle name="Standaard 4 5 3 2 2 2 4 4" xfId="23757" xr:uid="{F2E847F3-2460-4BEA-B816-BD193741BDA7}"/>
    <cellStyle name="Standaard 4 5 3 2 2 2 5" xfId="9732" xr:uid="{ED58229B-95DC-4CC6-96F2-9BA95E5FDBD9}"/>
    <cellStyle name="Standaard 4 5 3 2 2 2 5 2" xfId="19921" xr:uid="{F058B0DF-D21D-4407-8853-B88976471555}"/>
    <cellStyle name="Standaard 4 5 3 2 2 2 5 2 2" xfId="40290" xr:uid="{A7F752D8-51B0-4BEA-899A-6F7ACE3C32AF}"/>
    <cellStyle name="Standaard 4 5 3 2 2 2 5 3" xfId="30106" xr:uid="{7845C5AC-42F0-450B-A934-E0B0D4326183}"/>
    <cellStyle name="Standaard 4 5 3 2 2 2 6" xfId="11029" xr:uid="{0AAB437A-F052-42D8-845D-08D6C451668F}"/>
    <cellStyle name="Standaard 4 5 3 2 2 2 6 2" xfId="31398" xr:uid="{C484E2CA-030D-4C10-A90B-38C551AE757E}"/>
    <cellStyle name="Standaard 4 5 3 2 2 2 7" xfId="21214" xr:uid="{F7E9AE2B-5755-4B1E-A81F-710F96051D44}"/>
    <cellStyle name="Standaard 4 5 3 2 2 3" xfId="1273" xr:uid="{E955D302-77AB-4DCF-80D6-D5B913073774}"/>
    <cellStyle name="Standaard 4 5 3 2 2 3 2" xfId="3818" xr:uid="{DBA91525-D829-4895-A06B-0100030E3DB0}"/>
    <cellStyle name="Standaard 4 5 3 2 2 3 2 2" xfId="9739" xr:uid="{6A489875-7899-4D7F-9730-F6988F9169CB}"/>
    <cellStyle name="Standaard 4 5 3 2 2 3 2 2 2" xfId="19928" xr:uid="{60296B6B-7768-445C-9B26-3F90834BD642}"/>
    <cellStyle name="Standaard 4 5 3 2 2 3 2 2 2 2" xfId="40297" xr:uid="{ECC24B19-C6E6-41E8-A835-8AB86771CCE5}"/>
    <cellStyle name="Standaard 4 5 3 2 2 3 2 2 3" xfId="30113" xr:uid="{1EC0A631-2F6E-4A2E-9266-47CF7E8D6176}"/>
    <cellStyle name="Standaard 4 5 3 2 2 3 2 3" xfId="13996" xr:uid="{8BD92DF7-A026-4DC8-B20F-0BBBB40E6018}"/>
    <cellStyle name="Standaard 4 5 3 2 2 3 2 3 2" xfId="34365" xr:uid="{82FBACFD-7A98-4EA6-B9FB-EB01EAE576FC}"/>
    <cellStyle name="Standaard 4 5 3 2 2 3 2 4" xfId="24181" xr:uid="{30945F89-118D-46BA-BE15-8EBD3623414B}"/>
    <cellStyle name="Standaard 4 5 3 2 2 3 3" xfId="9738" xr:uid="{431A2010-1B0B-4210-905E-D1EDDAA71779}"/>
    <cellStyle name="Standaard 4 5 3 2 2 3 3 2" xfId="19927" xr:uid="{2E5A0B0A-E749-475E-8A9B-06F7F05B134A}"/>
    <cellStyle name="Standaard 4 5 3 2 2 3 3 2 2" xfId="40296" xr:uid="{E6ED5531-E16D-4F95-B70C-242F65DE0DE6}"/>
    <cellStyle name="Standaard 4 5 3 2 2 3 3 3" xfId="30112" xr:uid="{F38F87DE-8C41-4511-B776-EF10E2EDF4AF}"/>
    <cellStyle name="Standaard 4 5 3 2 2 3 4" xfId="11453" xr:uid="{A18D269E-4AAD-45BD-BF4A-E0E68F7FCC9E}"/>
    <cellStyle name="Standaard 4 5 3 2 2 3 4 2" xfId="31822" xr:uid="{1D7EC8AC-8C9F-41B1-A7F7-5DF9404D864F}"/>
    <cellStyle name="Standaard 4 5 3 2 2 3 5" xfId="21638" xr:uid="{A73E333C-30F0-4371-B9DA-8ED694F42D7E}"/>
    <cellStyle name="Standaard 4 5 3 2 2 4" xfId="2120" xr:uid="{D8A2E33C-2E6B-426D-8FCD-95692828536E}"/>
    <cellStyle name="Standaard 4 5 3 2 2 4 2" xfId="4665" xr:uid="{CBF74DA4-A90E-4BCF-87A1-A69B14D4C9B3}"/>
    <cellStyle name="Standaard 4 5 3 2 2 4 2 2" xfId="9741" xr:uid="{50B0E7DC-0FD9-437B-90E8-D39786F8ED2B}"/>
    <cellStyle name="Standaard 4 5 3 2 2 4 2 2 2" xfId="19930" xr:uid="{E5AB7E6D-F0D4-47C0-8C2D-4B5407781A36}"/>
    <cellStyle name="Standaard 4 5 3 2 2 4 2 2 2 2" xfId="40299" xr:uid="{740E841E-1D80-44C6-BC25-29F94FC100E4}"/>
    <cellStyle name="Standaard 4 5 3 2 2 4 2 2 3" xfId="30115" xr:uid="{410140C3-FDF1-4122-963A-119AB8CDEFAC}"/>
    <cellStyle name="Standaard 4 5 3 2 2 4 2 3" xfId="14843" xr:uid="{8AA2E58A-8BE0-498A-BEDC-A83C3482A43C}"/>
    <cellStyle name="Standaard 4 5 3 2 2 4 2 3 2" xfId="35212" xr:uid="{C898EA84-2D65-45D9-B82D-65902AF25E83}"/>
    <cellStyle name="Standaard 4 5 3 2 2 4 2 4" xfId="25028" xr:uid="{1115998B-1C3D-4359-AA2C-AF8B89292126}"/>
    <cellStyle name="Standaard 4 5 3 2 2 4 3" xfId="9740" xr:uid="{3FC6995B-322C-4475-98A9-A72310BC936B}"/>
    <cellStyle name="Standaard 4 5 3 2 2 4 3 2" xfId="19929" xr:uid="{67111985-9258-4957-A94B-214DEF19BB80}"/>
    <cellStyle name="Standaard 4 5 3 2 2 4 3 2 2" xfId="40298" xr:uid="{38DF658E-AE20-4B47-872A-4B2C0A38698F}"/>
    <cellStyle name="Standaard 4 5 3 2 2 4 3 3" xfId="30114" xr:uid="{FF10713B-C399-4B30-8460-99745E0C8332}"/>
    <cellStyle name="Standaard 4 5 3 2 2 4 4" xfId="12300" xr:uid="{80C2AECA-D5B2-455C-9C4C-997C814AE2A2}"/>
    <cellStyle name="Standaard 4 5 3 2 2 4 4 2" xfId="32669" xr:uid="{7E1888B1-D334-4C40-BD01-62393C522134}"/>
    <cellStyle name="Standaard 4 5 3 2 2 4 5" xfId="22485" xr:uid="{ED8A50D7-49DA-403E-B32D-09A42277050B}"/>
    <cellStyle name="Standaard 4 5 3 2 2 5" xfId="2970" xr:uid="{185853B8-EDF7-4F49-B932-2C36CE3DBBBF}"/>
    <cellStyle name="Standaard 4 5 3 2 2 5 2" xfId="9742" xr:uid="{D75804AC-B8C7-4DFA-AD96-61CC51DAF68C}"/>
    <cellStyle name="Standaard 4 5 3 2 2 5 2 2" xfId="19931" xr:uid="{84C36DBF-5D6D-4934-8087-24764F9CFABC}"/>
    <cellStyle name="Standaard 4 5 3 2 2 5 2 2 2" xfId="40300" xr:uid="{79B58C72-6E57-44EF-8DC4-D7D42594BFDD}"/>
    <cellStyle name="Standaard 4 5 3 2 2 5 2 3" xfId="30116" xr:uid="{EA09B499-A0EB-4951-99C3-F66C90DA32E1}"/>
    <cellStyle name="Standaard 4 5 3 2 2 5 3" xfId="13148" xr:uid="{433D15C9-3545-4601-AF48-07C82E5CBC77}"/>
    <cellStyle name="Standaard 4 5 3 2 2 5 3 2" xfId="33517" xr:uid="{1B2BFAF7-9638-47CC-A018-9208E7241777}"/>
    <cellStyle name="Standaard 4 5 3 2 2 5 4" xfId="23333" xr:uid="{8D62A72A-5105-4779-83ED-43BFB4D52CC8}"/>
    <cellStyle name="Standaard 4 5 3 2 2 6" xfId="9731" xr:uid="{5D404EB3-23D4-4339-A28F-46476B87EF8C}"/>
    <cellStyle name="Standaard 4 5 3 2 2 6 2" xfId="19920" xr:uid="{D7423BBE-CAA3-4BDB-9833-DEB85CE0AB3C}"/>
    <cellStyle name="Standaard 4 5 3 2 2 6 2 2" xfId="40289" xr:uid="{3A24A039-0093-4D32-ADE7-3CD1B4321603}"/>
    <cellStyle name="Standaard 4 5 3 2 2 6 3" xfId="30105" xr:uid="{FBBD4A68-500E-42E3-B4B5-1C086F50839E}"/>
    <cellStyle name="Standaard 4 5 3 2 2 7" xfId="10605" xr:uid="{79D885D8-8924-433D-84A9-40C90BE4109A}"/>
    <cellStyle name="Standaard 4 5 3 2 2 7 2" xfId="30974" xr:uid="{A051E497-1BB5-4957-ACB0-70C87D5A4A24}"/>
    <cellStyle name="Standaard 4 5 3 2 2 8" xfId="20790" xr:uid="{31FCA9D2-BE37-47EE-AB81-799AC5D722BB}"/>
    <cellStyle name="Standaard 4 5 3 2 3" xfId="713" xr:uid="{68A065C3-9E3F-4E65-A4E8-76E9F4905727}"/>
    <cellStyle name="Standaard 4 5 3 2 3 2" xfId="1563" xr:uid="{4DF323DB-0F3C-4387-93F9-E51F0B724AF5}"/>
    <cellStyle name="Standaard 4 5 3 2 3 2 2" xfId="4108" xr:uid="{3CAFF6A5-92BB-4EB1-A746-0F4004CB4F33}"/>
    <cellStyle name="Standaard 4 5 3 2 3 2 2 2" xfId="9745" xr:uid="{D7587146-1293-43B7-BAC6-B899723F2146}"/>
    <cellStyle name="Standaard 4 5 3 2 3 2 2 2 2" xfId="19934" xr:uid="{CFD0541C-2FEC-454A-B137-6938C477C30E}"/>
    <cellStyle name="Standaard 4 5 3 2 3 2 2 2 2 2" xfId="40303" xr:uid="{BB80F835-B5BD-477E-87FD-333968EC288E}"/>
    <cellStyle name="Standaard 4 5 3 2 3 2 2 2 3" xfId="30119" xr:uid="{672E3B77-C3E2-4A1A-8305-6AA1C5921D90}"/>
    <cellStyle name="Standaard 4 5 3 2 3 2 2 3" xfId="14286" xr:uid="{D3E95AAF-FC48-4BB3-AAF4-167BAB7C3AE6}"/>
    <cellStyle name="Standaard 4 5 3 2 3 2 2 3 2" xfId="34655" xr:uid="{CBFE5DFB-6DDF-4BDD-84DE-97486FC35019}"/>
    <cellStyle name="Standaard 4 5 3 2 3 2 2 4" xfId="24471" xr:uid="{B18DE3E9-3BF6-403B-B79D-97572F319826}"/>
    <cellStyle name="Standaard 4 5 3 2 3 2 3" xfId="9744" xr:uid="{3A958B74-1DA5-4D8D-9DA1-324687E39F99}"/>
    <cellStyle name="Standaard 4 5 3 2 3 2 3 2" xfId="19933" xr:uid="{26D6037F-1F09-45A7-BD37-EA7BD6BEE0E6}"/>
    <cellStyle name="Standaard 4 5 3 2 3 2 3 2 2" xfId="40302" xr:uid="{77F8C225-F60B-45AB-8DE6-40137B507EDD}"/>
    <cellStyle name="Standaard 4 5 3 2 3 2 3 3" xfId="30118" xr:uid="{9BA77564-0C88-40C8-8032-B34C40A56DF3}"/>
    <cellStyle name="Standaard 4 5 3 2 3 2 4" xfId="11743" xr:uid="{49BB20C7-1CFA-44A3-8C8E-55D896CCE31A}"/>
    <cellStyle name="Standaard 4 5 3 2 3 2 4 2" xfId="32112" xr:uid="{3417C915-971E-429B-8D5D-C6D211A9E44F}"/>
    <cellStyle name="Standaard 4 5 3 2 3 2 5" xfId="21928" xr:uid="{29927D84-C2EF-4D9D-812A-98BC779207BB}"/>
    <cellStyle name="Standaard 4 5 3 2 3 3" xfId="2410" xr:uid="{79E651D0-90A4-40DD-BE24-22C49599E566}"/>
    <cellStyle name="Standaard 4 5 3 2 3 3 2" xfId="4955" xr:uid="{E7BAAFA2-7322-4A96-99B3-9517C10067FC}"/>
    <cellStyle name="Standaard 4 5 3 2 3 3 2 2" xfId="9747" xr:uid="{BD376DAF-67EE-4F99-8C96-5B66C32D8CB2}"/>
    <cellStyle name="Standaard 4 5 3 2 3 3 2 2 2" xfId="19936" xr:uid="{9190800C-188F-42B7-91F6-E16B3EA5EA5F}"/>
    <cellStyle name="Standaard 4 5 3 2 3 3 2 2 2 2" xfId="40305" xr:uid="{DDBF8EE1-4484-4A57-9636-3B8898026B87}"/>
    <cellStyle name="Standaard 4 5 3 2 3 3 2 2 3" xfId="30121" xr:uid="{7135157D-2CFD-47E1-AB67-B7CA170A1F21}"/>
    <cellStyle name="Standaard 4 5 3 2 3 3 2 3" xfId="15133" xr:uid="{4B7B5FC8-FF3E-46D8-9A3B-16C24E6E3F92}"/>
    <cellStyle name="Standaard 4 5 3 2 3 3 2 3 2" xfId="35502" xr:uid="{8FBE4397-2A58-4FED-BA86-46418B8FD515}"/>
    <cellStyle name="Standaard 4 5 3 2 3 3 2 4" xfId="25318" xr:uid="{1EFD2AFA-BBD1-46A9-B16A-21924BDF6AB9}"/>
    <cellStyle name="Standaard 4 5 3 2 3 3 3" xfId="9746" xr:uid="{5F0C2C01-7C67-4EE7-B919-14523692C726}"/>
    <cellStyle name="Standaard 4 5 3 2 3 3 3 2" xfId="19935" xr:uid="{D44B5CE0-0FBD-4221-97EC-2A70818ADC5D}"/>
    <cellStyle name="Standaard 4 5 3 2 3 3 3 2 2" xfId="40304" xr:uid="{63273B4F-9392-4EC2-8420-CF452FAFD9E7}"/>
    <cellStyle name="Standaard 4 5 3 2 3 3 3 3" xfId="30120" xr:uid="{64224214-B1FD-49D5-B5A7-D861BADCB34E}"/>
    <cellStyle name="Standaard 4 5 3 2 3 3 4" xfId="12590" xr:uid="{3B553489-10E3-4811-AEB0-A9EE71F7ACFF}"/>
    <cellStyle name="Standaard 4 5 3 2 3 3 4 2" xfId="32959" xr:uid="{763CEBF3-191F-45F5-B731-255C89407602}"/>
    <cellStyle name="Standaard 4 5 3 2 3 3 5" xfId="22775" xr:uid="{FCF44AE9-B071-4D5E-9AF0-BCD0E9D7E6EA}"/>
    <cellStyle name="Standaard 4 5 3 2 3 4" xfId="3260" xr:uid="{A6B6444F-BEF3-4FBC-92E8-22F35185D2DF}"/>
    <cellStyle name="Standaard 4 5 3 2 3 4 2" xfId="9748" xr:uid="{6E713680-F192-44E4-B683-DB9C31655B81}"/>
    <cellStyle name="Standaard 4 5 3 2 3 4 2 2" xfId="19937" xr:uid="{8434038F-7923-42AD-98A9-0BD223154484}"/>
    <cellStyle name="Standaard 4 5 3 2 3 4 2 2 2" xfId="40306" xr:uid="{F2289573-74C2-4FBC-AF2F-7F2176729D7C}"/>
    <cellStyle name="Standaard 4 5 3 2 3 4 2 3" xfId="30122" xr:uid="{D69CB059-B0F7-4D76-B89C-3790005F1ACA}"/>
    <cellStyle name="Standaard 4 5 3 2 3 4 3" xfId="13438" xr:uid="{756E1BB8-F2F9-4C9C-BD29-AEC8B38AA66F}"/>
    <cellStyle name="Standaard 4 5 3 2 3 4 3 2" xfId="33807" xr:uid="{A636457F-923E-4DFE-A1B8-CB47383C97F4}"/>
    <cellStyle name="Standaard 4 5 3 2 3 4 4" xfId="23623" xr:uid="{22E5EE1E-E54E-42A2-BFB1-E1AECE9A0AAF}"/>
    <cellStyle name="Standaard 4 5 3 2 3 5" xfId="9743" xr:uid="{E43B19FA-F414-44C3-9B9C-BD1717148CAF}"/>
    <cellStyle name="Standaard 4 5 3 2 3 5 2" xfId="19932" xr:uid="{6979D0D8-C177-46D3-91F4-D733CE2EAEF1}"/>
    <cellStyle name="Standaard 4 5 3 2 3 5 2 2" xfId="40301" xr:uid="{3A6AE07B-10CC-4FE1-8A07-875902B058DB}"/>
    <cellStyle name="Standaard 4 5 3 2 3 5 3" xfId="30117" xr:uid="{95B4D024-0590-436B-9E70-BFFAF27662A0}"/>
    <cellStyle name="Standaard 4 5 3 2 3 6" xfId="10895" xr:uid="{8B584519-8F1C-483F-B9C5-532170A29C8F}"/>
    <cellStyle name="Standaard 4 5 3 2 3 6 2" xfId="31264" xr:uid="{8CCA01DE-64E6-459D-A6F6-ECF96819D67D}"/>
    <cellStyle name="Standaard 4 5 3 2 3 7" xfId="21080" xr:uid="{1E153A67-1011-49DB-BFDB-6094D5CA7BB1}"/>
    <cellStyle name="Standaard 4 5 3 2 4" xfId="1139" xr:uid="{EC3A0BFA-7ACF-48AF-B83D-4A67D8D8E949}"/>
    <cellStyle name="Standaard 4 5 3 2 4 2" xfId="3684" xr:uid="{AAA08BE2-34B5-4DF5-B7C1-0A8C062E7A0F}"/>
    <cellStyle name="Standaard 4 5 3 2 4 2 2" xfId="9750" xr:uid="{B048449B-48C4-4547-839D-2FD8AB656654}"/>
    <cellStyle name="Standaard 4 5 3 2 4 2 2 2" xfId="19939" xr:uid="{F8DF2BED-9DA6-4A14-B14A-F98A83040E19}"/>
    <cellStyle name="Standaard 4 5 3 2 4 2 2 2 2" xfId="40308" xr:uid="{608A1FE5-9100-4B47-9F89-A4D275A21AE7}"/>
    <cellStyle name="Standaard 4 5 3 2 4 2 2 3" xfId="30124" xr:uid="{3E06831F-C90D-4089-AA44-264F19BF368E}"/>
    <cellStyle name="Standaard 4 5 3 2 4 2 3" xfId="13862" xr:uid="{3DE66DF8-9EDA-4BE6-909F-1DD371214345}"/>
    <cellStyle name="Standaard 4 5 3 2 4 2 3 2" xfId="34231" xr:uid="{2D796168-A642-42D8-B33F-37458E3AF8A2}"/>
    <cellStyle name="Standaard 4 5 3 2 4 2 4" xfId="24047" xr:uid="{25A2ED4C-BCB2-4615-B04A-4519B90E9691}"/>
    <cellStyle name="Standaard 4 5 3 2 4 3" xfId="9749" xr:uid="{903070D1-0C3E-4964-A70C-1D41A9108388}"/>
    <cellStyle name="Standaard 4 5 3 2 4 3 2" xfId="19938" xr:uid="{0702F9D8-A42D-4578-8EA8-319954C92DA1}"/>
    <cellStyle name="Standaard 4 5 3 2 4 3 2 2" xfId="40307" xr:uid="{C79502CB-BE03-41D4-BAB9-4152FFD94770}"/>
    <cellStyle name="Standaard 4 5 3 2 4 3 3" xfId="30123" xr:uid="{B156AFAF-9026-4484-88EA-28C68224AF1D}"/>
    <cellStyle name="Standaard 4 5 3 2 4 4" xfId="11319" xr:uid="{33318FE1-3D91-4DEF-ABD3-1A8A7687D47B}"/>
    <cellStyle name="Standaard 4 5 3 2 4 4 2" xfId="31688" xr:uid="{5734AC66-BEC7-4121-B31B-F5DFD9AAA424}"/>
    <cellStyle name="Standaard 4 5 3 2 4 5" xfId="21504" xr:uid="{5F961F79-1BB5-439F-95D2-27C5792367E5}"/>
    <cellStyle name="Standaard 4 5 3 2 5" xfId="1986" xr:uid="{98A33DF4-7014-491D-863F-1061D94E2534}"/>
    <cellStyle name="Standaard 4 5 3 2 5 2" xfId="4531" xr:uid="{691EBCD9-984B-4E9E-9534-C1BFAEE100CE}"/>
    <cellStyle name="Standaard 4 5 3 2 5 2 2" xfId="9752" xr:uid="{47986150-2AA1-4E22-A33D-265D07C020E5}"/>
    <cellStyle name="Standaard 4 5 3 2 5 2 2 2" xfId="19941" xr:uid="{69F7EADF-0DCC-4DCC-9C31-B32F88E63CF0}"/>
    <cellStyle name="Standaard 4 5 3 2 5 2 2 2 2" xfId="40310" xr:uid="{DA3F2961-8A42-46A3-8D1A-7B648C017E29}"/>
    <cellStyle name="Standaard 4 5 3 2 5 2 2 3" xfId="30126" xr:uid="{09A55826-F77B-407B-B5C8-8DA591CA7FD8}"/>
    <cellStyle name="Standaard 4 5 3 2 5 2 3" xfId="14709" xr:uid="{F0740C89-73AC-4147-A1AB-CC6FB99F1B0C}"/>
    <cellStyle name="Standaard 4 5 3 2 5 2 3 2" xfId="35078" xr:uid="{FEB8EF9F-3DC3-4A9E-9CE5-761D5A227A16}"/>
    <cellStyle name="Standaard 4 5 3 2 5 2 4" xfId="24894" xr:uid="{8B2B6380-2814-4083-BE9B-44DA14D6C210}"/>
    <cellStyle name="Standaard 4 5 3 2 5 3" xfId="9751" xr:uid="{F06890CB-1556-4C58-95BB-A8FC4465D68D}"/>
    <cellStyle name="Standaard 4 5 3 2 5 3 2" xfId="19940" xr:uid="{0456D966-7DD9-4B60-9D0A-B29FD7659F34}"/>
    <cellStyle name="Standaard 4 5 3 2 5 3 2 2" xfId="40309" xr:uid="{278988A7-437F-4ADE-991E-747CD5EE152A}"/>
    <cellStyle name="Standaard 4 5 3 2 5 3 3" xfId="30125" xr:uid="{89984D67-8862-4D5B-9BAD-6949E0091F08}"/>
    <cellStyle name="Standaard 4 5 3 2 5 4" xfId="12166" xr:uid="{CD5903B4-D85B-4A55-805C-C91F217900EF}"/>
    <cellStyle name="Standaard 4 5 3 2 5 4 2" xfId="32535" xr:uid="{C45EEAB8-02B5-4E0C-95E3-E4C6CEAA7A4F}"/>
    <cellStyle name="Standaard 4 5 3 2 5 5" xfId="22351" xr:uid="{90C5C3C7-090E-485A-B8A8-2E2F57BB8218}"/>
    <cellStyle name="Standaard 4 5 3 2 6" xfId="2836" xr:uid="{3E0C8D0E-0702-4028-9C4C-D61EA67B55B1}"/>
    <cellStyle name="Standaard 4 5 3 2 6 2" xfId="9753" xr:uid="{41442577-A56F-4260-AEFC-D4CA6CF0870E}"/>
    <cellStyle name="Standaard 4 5 3 2 6 2 2" xfId="19942" xr:uid="{367BF585-E3B3-492E-8B65-A4C166B56CAC}"/>
    <cellStyle name="Standaard 4 5 3 2 6 2 2 2" xfId="40311" xr:uid="{86B07638-85D3-4219-9B86-4F0762774F31}"/>
    <cellStyle name="Standaard 4 5 3 2 6 2 3" xfId="30127" xr:uid="{40AAA4DE-3754-4D9C-BB31-4F27BDEA4827}"/>
    <cellStyle name="Standaard 4 5 3 2 6 3" xfId="13014" xr:uid="{BCC3D0C8-12FE-4B7C-AB2C-2606DC7401FE}"/>
    <cellStyle name="Standaard 4 5 3 2 6 3 2" xfId="33383" xr:uid="{E66F3865-F837-45CA-9F30-098812D8D859}"/>
    <cellStyle name="Standaard 4 5 3 2 6 4" xfId="23199" xr:uid="{5E37E9C3-9CF8-445B-9B0E-BD8C635E645F}"/>
    <cellStyle name="Standaard 4 5 3 2 7" xfId="9730" xr:uid="{42D1DC10-DA30-451E-88A5-DCB798E00219}"/>
    <cellStyle name="Standaard 4 5 3 2 7 2" xfId="19919" xr:uid="{A59BB972-B494-429B-BED2-1A33C6F2EBB2}"/>
    <cellStyle name="Standaard 4 5 3 2 7 2 2" xfId="40288" xr:uid="{694F19CF-12D9-4275-A330-76CA396485FC}"/>
    <cellStyle name="Standaard 4 5 3 2 7 3" xfId="30104" xr:uid="{9C6F9DF8-8FED-4486-BB7A-246E317DC4B8}"/>
    <cellStyle name="Standaard 4 5 3 2 8" xfId="10471" xr:uid="{948B8AF7-C621-4400-9FB9-6481665927E6}"/>
    <cellStyle name="Standaard 4 5 3 2 8 2" xfId="30840" xr:uid="{83A5C8E2-A4CD-446A-9016-65D4ACD97D53}"/>
    <cellStyle name="Standaard 4 5 3 2 9" xfId="20656" xr:uid="{A8241013-04DD-4805-9668-A3186749CE24}"/>
    <cellStyle name="Standaard 4 5 3 3" xfId="223" xr:uid="{1EACE39F-4BB3-4E04-87C6-DB3FF44526EE}"/>
    <cellStyle name="Standaard 4 5 3 3 2" xfId="781" xr:uid="{CF8024C0-6694-4B15-86C7-1AB1582A3C1D}"/>
    <cellStyle name="Standaard 4 5 3 3 2 2" xfId="1631" xr:uid="{8354C981-70F3-4BC1-955C-0059065E341C}"/>
    <cellStyle name="Standaard 4 5 3 3 2 2 2" xfId="4176" xr:uid="{35808494-753F-4A7D-986D-EC1D63683239}"/>
    <cellStyle name="Standaard 4 5 3 3 2 2 2 2" xfId="9757" xr:uid="{9794D10E-8A60-4C67-A00D-90672D203187}"/>
    <cellStyle name="Standaard 4 5 3 3 2 2 2 2 2" xfId="19946" xr:uid="{376DC62A-C2B8-42E1-9146-389B1D7C36B9}"/>
    <cellStyle name="Standaard 4 5 3 3 2 2 2 2 2 2" xfId="40315" xr:uid="{9154333B-A360-4C9E-89D5-556B9452304C}"/>
    <cellStyle name="Standaard 4 5 3 3 2 2 2 2 3" xfId="30131" xr:uid="{C26F46C9-AE1A-4C9A-9676-FA8FC26EC881}"/>
    <cellStyle name="Standaard 4 5 3 3 2 2 2 3" xfId="14354" xr:uid="{11CB82E3-BD80-4A49-8CBE-B2E6F181E643}"/>
    <cellStyle name="Standaard 4 5 3 3 2 2 2 3 2" xfId="34723" xr:uid="{D490CA7B-88B1-41D9-ACC3-7FC076136164}"/>
    <cellStyle name="Standaard 4 5 3 3 2 2 2 4" xfId="24539" xr:uid="{289BF58A-9A13-4DFE-A9F4-6E2063214FE5}"/>
    <cellStyle name="Standaard 4 5 3 3 2 2 3" xfId="9756" xr:uid="{CEA57CFE-F70C-43E9-95C5-A05D6D6A2422}"/>
    <cellStyle name="Standaard 4 5 3 3 2 2 3 2" xfId="19945" xr:uid="{A1091F16-3A2F-4593-BE77-4700C569F237}"/>
    <cellStyle name="Standaard 4 5 3 3 2 2 3 2 2" xfId="40314" xr:uid="{95F18F61-53BD-41EC-B3C0-2B117E12B820}"/>
    <cellStyle name="Standaard 4 5 3 3 2 2 3 3" xfId="30130" xr:uid="{8BB659D6-9352-4F6F-A4AF-5431F30AC576}"/>
    <cellStyle name="Standaard 4 5 3 3 2 2 4" xfId="11811" xr:uid="{377FE8D5-A92A-4B10-953D-3EF7C102730E}"/>
    <cellStyle name="Standaard 4 5 3 3 2 2 4 2" xfId="32180" xr:uid="{4EDB21C0-5E15-4AEF-88CD-4BD86ED7CD1A}"/>
    <cellStyle name="Standaard 4 5 3 3 2 2 5" xfId="21996" xr:uid="{918A0C33-2BD2-4C23-8D1E-B7BD5EF5AD68}"/>
    <cellStyle name="Standaard 4 5 3 3 2 3" xfId="2478" xr:uid="{094119C7-46C9-425C-8ABF-E6EB55F69492}"/>
    <cellStyle name="Standaard 4 5 3 3 2 3 2" xfId="5023" xr:uid="{9D862F8F-A2BB-43C7-AED8-D945A4C76BC2}"/>
    <cellStyle name="Standaard 4 5 3 3 2 3 2 2" xfId="9759" xr:uid="{10247208-D8C0-405C-854E-3E6A57B704C5}"/>
    <cellStyle name="Standaard 4 5 3 3 2 3 2 2 2" xfId="19948" xr:uid="{E08ACEC9-03F1-4DD6-8BAA-33935AADD02C}"/>
    <cellStyle name="Standaard 4 5 3 3 2 3 2 2 2 2" xfId="40317" xr:uid="{50D0B825-87A8-468F-9113-528B1592562C}"/>
    <cellStyle name="Standaard 4 5 3 3 2 3 2 2 3" xfId="30133" xr:uid="{8AD6B54D-0B0D-49F3-84DF-EAF986F51EFD}"/>
    <cellStyle name="Standaard 4 5 3 3 2 3 2 3" xfId="15201" xr:uid="{A71C417D-48C4-4A5E-A689-1C7DBF667A4E}"/>
    <cellStyle name="Standaard 4 5 3 3 2 3 2 3 2" xfId="35570" xr:uid="{3B8A9323-48C8-4A6F-B4C4-F01743A58621}"/>
    <cellStyle name="Standaard 4 5 3 3 2 3 2 4" xfId="25386" xr:uid="{5E941985-A4B3-41C5-96DA-309CEFF32ACB}"/>
    <cellStyle name="Standaard 4 5 3 3 2 3 3" xfId="9758" xr:uid="{5F633181-A562-4B16-9D99-9D513107606F}"/>
    <cellStyle name="Standaard 4 5 3 3 2 3 3 2" xfId="19947" xr:uid="{36EFCC99-2C3A-498A-95B1-18AFB192B325}"/>
    <cellStyle name="Standaard 4 5 3 3 2 3 3 2 2" xfId="40316" xr:uid="{F39195E0-19C9-4FCB-B5D5-1008796BFF8F}"/>
    <cellStyle name="Standaard 4 5 3 3 2 3 3 3" xfId="30132" xr:uid="{D9245742-E605-4D6C-A9C4-DA4A9B15B00A}"/>
    <cellStyle name="Standaard 4 5 3 3 2 3 4" xfId="12658" xr:uid="{CB5DACC9-B61F-440D-9A3F-84F2435273E2}"/>
    <cellStyle name="Standaard 4 5 3 3 2 3 4 2" xfId="33027" xr:uid="{81FC8D47-00D3-499A-BB63-E25B4B8E3157}"/>
    <cellStyle name="Standaard 4 5 3 3 2 3 5" xfId="22843" xr:uid="{94C89843-80D3-46A2-871A-6705EEF40215}"/>
    <cellStyle name="Standaard 4 5 3 3 2 4" xfId="3328" xr:uid="{30F3E23E-9BD1-4C6A-9420-81E64498F1CE}"/>
    <cellStyle name="Standaard 4 5 3 3 2 4 2" xfId="9760" xr:uid="{867E1287-1CAE-448F-A2B5-FDA5CE081B59}"/>
    <cellStyle name="Standaard 4 5 3 3 2 4 2 2" xfId="19949" xr:uid="{91E178F3-16A4-434A-9538-0B8762013583}"/>
    <cellStyle name="Standaard 4 5 3 3 2 4 2 2 2" xfId="40318" xr:uid="{ABA3ADC7-8331-416B-B9AA-A2D9FC8F70F1}"/>
    <cellStyle name="Standaard 4 5 3 3 2 4 2 3" xfId="30134" xr:uid="{56B48102-2124-4DD3-A03C-D2B10D0EF345}"/>
    <cellStyle name="Standaard 4 5 3 3 2 4 3" xfId="13506" xr:uid="{81C94A95-FA7E-4F1B-A4DB-C3BAA8544B87}"/>
    <cellStyle name="Standaard 4 5 3 3 2 4 3 2" xfId="33875" xr:uid="{A688A052-B0C3-4569-92CD-9525A565E76B}"/>
    <cellStyle name="Standaard 4 5 3 3 2 4 4" xfId="23691" xr:uid="{82E66AFD-483C-404C-9AF2-7E21F5980099}"/>
    <cellStyle name="Standaard 4 5 3 3 2 5" xfId="9755" xr:uid="{8B91F513-E7A0-4040-8070-A929B9ABA124}"/>
    <cellStyle name="Standaard 4 5 3 3 2 5 2" xfId="19944" xr:uid="{12A0CC64-D6EE-487E-A788-A8379A42B5A5}"/>
    <cellStyle name="Standaard 4 5 3 3 2 5 2 2" xfId="40313" xr:uid="{702AD9BC-E38F-4532-966D-12C2E056FE91}"/>
    <cellStyle name="Standaard 4 5 3 3 2 5 3" xfId="30129" xr:uid="{5663C2A0-2D88-4B28-AA35-09881222B80F}"/>
    <cellStyle name="Standaard 4 5 3 3 2 6" xfId="10963" xr:uid="{9AB364D7-4393-4EDC-8D04-0E11A0B6DC0D}"/>
    <cellStyle name="Standaard 4 5 3 3 2 6 2" xfId="31332" xr:uid="{F241ED67-4DCD-4AB8-AEBF-CE19C81D837A}"/>
    <cellStyle name="Standaard 4 5 3 3 2 7" xfId="21148" xr:uid="{E1B2F2BD-59C5-499C-9232-00F48F520A9E}"/>
    <cellStyle name="Standaard 4 5 3 3 3" xfId="1207" xr:uid="{1F8DDA7D-0BF0-4C3C-8DAE-A10C1E18CCD8}"/>
    <cellStyle name="Standaard 4 5 3 3 3 2" xfId="3752" xr:uid="{404F6FCA-B2EE-48D2-841E-2492F34775BF}"/>
    <cellStyle name="Standaard 4 5 3 3 3 2 2" xfId="9762" xr:uid="{4D2A78D2-9DC2-4410-B94C-77DD7C81B61C}"/>
    <cellStyle name="Standaard 4 5 3 3 3 2 2 2" xfId="19951" xr:uid="{0F5005AD-81D2-4D59-A516-585E5E690AFA}"/>
    <cellStyle name="Standaard 4 5 3 3 3 2 2 2 2" xfId="40320" xr:uid="{AC4DC402-96A2-403A-B04C-208F9F8F137A}"/>
    <cellStyle name="Standaard 4 5 3 3 3 2 2 3" xfId="30136" xr:uid="{B329CEA1-DA98-4F7D-B27F-528321338A3E}"/>
    <cellStyle name="Standaard 4 5 3 3 3 2 3" xfId="13930" xr:uid="{ECC120E2-2733-4C0C-BC4D-4C1FDF10B3A4}"/>
    <cellStyle name="Standaard 4 5 3 3 3 2 3 2" xfId="34299" xr:uid="{C9D23ACA-324C-48DD-99C5-A509A7C23535}"/>
    <cellStyle name="Standaard 4 5 3 3 3 2 4" xfId="24115" xr:uid="{A85C9318-BB32-4560-9FC9-80683B08F5EE}"/>
    <cellStyle name="Standaard 4 5 3 3 3 3" xfId="9761" xr:uid="{DD2FA700-EA37-4465-A72E-19D20E4661B2}"/>
    <cellStyle name="Standaard 4 5 3 3 3 3 2" xfId="19950" xr:uid="{ED3BE5E8-8388-4E92-855C-077F4AC992EF}"/>
    <cellStyle name="Standaard 4 5 3 3 3 3 2 2" xfId="40319" xr:uid="{827FC21F-73B1-46AC-9AD9-711657883BA6}"/>
    <cellStyle name="Standaard 4 5 3 3 3 3 3" xfId="30135" xr:uid="{C0E20457-B2C3-4E19-A69A-C7B39D98FF4C}"/>
    <cellStyle name="Standaard 4 5 3 3 3 4" xfId="11387" xr:uid="{62281D84-9988-4858-9363-47E932AC0947}"/>
    <cellStyle name="Standaard 4 5 3 3 3 4 2" xfId="31756" xr:uid="{CDC68AD1-E4E5-45A5-B065-5F831DB4CECA}"/>
    <cellStyle name="Standaard 4 5 3 3 3 5" xfId="21572" xr:uid="{91F32D7E-C53F-4CE2-A457-A5FD7E5A41AF}"/>
    <cellStyle name="Standaard 4 5 3 3 4" xfId="2054" xr:uid="{28EC4127-B56F-47E3-9E8E-856790394883}"/>
    <cellStyle name="Standaard 4 5 3 3 4 2" xfId="4599" xr:uid="{59855C69-6906-415F-A545-6C5C7DCDFAA8}"/>
    <cellStyle name="Standaard 4 5 3 3 4 2 2" xfId="9764" xr:uid="{6036486E-E708-46DF-B197-413EE623C152}"/>
    <cellStyle name="Standaard 4 5 3 3 4 2 2 2" xfId="19953" xr:uid="{70469400-49ED-4670-87D6-D651CD985AC9}"/>
    <cellStyle name="Standaard 4 5 3 3 4 2 2 2 2" xfId="40322" xr:uid="{18B5C7D0-09A1-4D57-8BB6-A4C6E0F56A20}"/>
    <cellStyle name="Standaard 4 5 3 3 4 2 2 3" xfId="30138" xr:uid="{7BAA73EE-F07A-48FE-AADC-C580942A5C4B}"/>
    <cellStyle name="Standaard 4 5 3 3 4 2 3" xfId="14777" xr:uid="{E76EEA75-F43D-4686-A333-7C26AA72EBD4}"/>
    <cellStyle name="Standaard 4 5 3 3 4 2 3 2" xfId="35146" xr:uid="{D732089E-7DAF-4D0C-B3D0-7A100D043D80}"/>
    <cellStyle name="Standaard 4 5 3 3 4 2 4" xfId="24962" xr:uid="{7E261ED4-E589-44BD-8B92-D1002A0DB126}"/>
    <cellStyle name="Standaard 4 5 3 3 4 3" xfId="9763" xr:uid="{FC3D11AE-96AE-4E88-8AFA-C8B3A06786BF}"/>
    <cellStyle name="Standaard 4 5 3 3 4 3 2" xfId="19952" xr:uid="{93F0F116-1677-4E5E-9847-32741B55CFC8}"/>
    <cellStyle name="Standaard 4 5 3 3 4 3 2 2" xfId="40321" xr:uid="{649D03C7-E03F-450C-8DE3-7CDDA97198AC}"/>
    <cellStyle name="Standaard 4 5 3 3 4 3 3" xfId="30137" xr:uid="{14626FE5-E968-4434-9FDF-5D334AB02CF4}"/>
    <cellStyle name="Standaard 4 5 3 3 4 4" xfId="12234" xr:uid="{72853D7E-DF56-4818-BFA9-4FEF5C44C0F7}"/>
    <cellStyle name="Standaard 4 5 3 3 4 4 2" xfId="32603" xr:uid="{44A2691D-EF2F-4286-90FD-4A95429E4086}"/>
    <cellStyle name="Standaard 4 5 3 3 4 5" xfId="22419" xr:uid="{62EF288A-8088-4FC3-95D4-1B79657834DD}"/>
    <cellStyle name="Standaard 4 5 3 3 5" xfId="2904" xr:uid="{F7E6AC5C-E99F-4DF9-A556-540D1D3AA4F2}"/>
    <cellStyle name="Standaard 4 5 3 3 5 2" xfId="9765" xr:uid="{E9E39BC9-298F-4936-A3F6-02DB66CF9F2F}"/>
    <cellStyle name="Standaard 4 5 3 3 5 2 2" xfId="19954" xr:uid="{8E6BF9BF-5949-48A4-8053-75F60FFD4981}"/>
    <cellStyle name="Standaard 4 5 3 3 5 2 2 2" xfId="40323" xr:uid="{5AD12331-B80A-465E-B2AA-316570485FDB}"/>
    <cellStyle name="Standaard 4 5 3 3 5 2 3" xfId="30139" xr:uid="{B84C2988-21AE-45F6-9856-E6F9240FD097}"/>
    <cellStyle name="Standaard 4 5 3 3 5 3" xfId="13082" xr:uid="{17911EF2-FA7A-4B24-870A-493B26DD0F71}"/>
    <cellStyle name="Standaard 4 5 3 3 5 3 2" xfId="33451" xr:uid="{7C29A234-78D4-45EC-BE5F-505E8A3990D1}"/>
    <cellStyle name="Standaard 4 5 3 3 5 4" xfId="23267" xr:uid="{CBC476AE-4DAA-4E3C-AB74-9A49C713723C}"/>
    <cellStyle name="Standaard 4 5 3 3 6" xfId="9754" xr:uid="{28E14A18-E0AE-428A-ACDC-60A2D8C06404}"/>
    <cellStyle name="Standaard 4 5 3 3 6 2" xfId="19943" xr:uid="{E0CD4BF6-DD55-438E-91BE-C04A8B27DD26}"/>
    <cellStyle name="Standaard 4 5 3 3 6 2 2" xfId="40312" xr:uid="{31DBD420-4C06-40EC-805A-7A2D1E5C8043}"/>
    <cellStyle name="Standaard 4 5 3 3 6 3" xfId="30128" xr:uid="{270A90DF-2291-4433-B8B4-0D1D979C152F}"/>
    <cellStyle name="Standaard 4 5 3 3 7" xfId="10539" xr:uid="{32F6F81E-850F-49E9-A358-084892921D31}"/>
    <cellStyle name="Standaard 4 5 3 3 7 2" xfId="30908" xr:uid="{D2102290-8439-4A84-96EA-DC1ED4F50C98}"/>
    <cellStyle name="Standaard 4 5 3 3 8" xfId="20724" xr:uid="{441985D3-DB11-48D2-A5E3-19302F855D72}"/>
    <cellStyle name="Standaard 4 5 3 4" xfId="498" xr:uid="{6ACDA38E-9E38-4B7A-BB6C-C39D8EE7CD43}"/>
    <cellStyle name="Standaard 4 5 3 4 2" xfId="955" xr:uid="{71CDBD81-30A8-4B87-AB19-240FB84B43D1}"/>
    <cellStyle name="Standaard 4 5 3 4 2 2" xfId="1805" xr:uid="{712939B2-0EC5-49AD-A3A6-7F225CC4D462}"/>
    <cellStyle name="Standaard 4 5 3 4 2 2 2" xfId="4350" xr:uid="{A7BF75A0-0B75-40BD-9FF7-0C23EE530AFB}"/>
    <cellStyle name="Standaard 4 5 3 4 2 2 2 2" xfId="9769" xr:uid="{A96E7565-C729-4BAC-ABD2-B7EFB8E38F89}"/>
    <cellStyle name="Standaard 4 5 3 4 2 2 2 2 2" xfId="19958" xr:uid="{BBC0D100-8FF7-4615-BA8A-A08B8F524694}"/>
    <cellStyle name="Standaard 4 5 3 4 2 2 2 2 2 2" xfId="40327" xr:uid="{4C9EAA89-5629-4D02-93B1-2CA29AA61262}"/>
    <cellStyle name="Standaard 4 5 3 4 2 2 2 2 3" xfId="30143" xr:uid="{A83B4C2D-0050-458E-8890-FFC1A6D82C7F}"/>
    <cellStyle name="Standaard 4 5 3 4 2 2 2 3" xfId="14528" xr:uid="{3103C92A-4658-4BAD-A7B9-A7BB156266E1}"/>
    <cellStyle name="Standaard 4 5 3 4 2 2 2 3 2" xfId="34897" xr:uid="{ADE4B7CB-D5DC-4D7A-9B24-2F22E0296076}"/>
    <cellStyle name="Standaard 4 5 3 4 2 2 2 4" xfId="24713" xr:uid="{8A17F2C6-88E1-4215-B5E1-BA4737D97486}"/>
    <cellStyle name="Standaard 4 5 3 4 2 2 3" xfId="9768" xr:uid="{298915A4-135D-4AC0-BB6D-D50004D6A794}"/>
    <cellStyle name="Standaard 4 5 3 4 2 2 3 2" xfId="19957" xr:uid="{369F774D-E33F-4781-931C-ACC1E36D44D0}"/>
    <cellStyle name="Standaard 4 5 3 4 2 2 3 2 2" xfId="40326" xr:uid="{1F61523B-495F-4A5B-B9CF-86F1F71020EB}"/>
    <cellStyle name="Standaard 4 5 3 4 2 2 3 3" xfId="30142" xr:uid="{1BB03CEB-E947-4056-866E-D37BE9424427}"/>
    <cellStyle name="Standaard 4 5 3 4 2 2 4" xfId="11985" xr:uid="{8C34072B-E062-42B5-8866-9590A129F7C7}"/>
    <cellStyle name="Standaard 4 5 3 4 2 2 4 2" xfId="32354" xr:uid="{6CAB9FFC-FE72-4334-9C0B-20D4EEA0B31F}"/>
    <cellStyle name="Standaard 4 5 3 4 2 2 5" xfId="22170" xr:uid="{C63237B5-BAC7-4EB3-BD58-3D006FC6794A}"/>
    <cellStyle name="Standaard 4 5 3 4 2 3" xfId="2652" xr:uid="{63B7C1EB-AE2F-4246-8286-AD8D52EE77D2}"/>
    <cellStyle name="Standaard 4 5 3 4 2 3 2" xfId="5197" xr:uid="{CB1D6042-5438-4850-86F7-9BA1FDDC509F}"/>
    <cellStyle name="Standaard 4 5 3 4 2 3 2 2" xfId="9771" xr:uid="{778FB1C2-DC32-4949-9BD1-EFC2735D23C7}"/>
    <cellStyle name="Standaard 4 5 3 4 2 3 2 2 2" xfId="19960" xr:uid="{7CC45348-14BA-4A49-B1C9-021CF5A3FF71}"/>
    <cellStyle name="Standaard 4 5 3 4 2 3 2 2 2 2" xfId="40329" xr:uid="{5BEC1305-3F61-4DBC-ACEB-A8B442DACC26}"/>
    <cellStyle name="Standaard 4 5 3 4 2 3 2 2 3" xfId="30145" xr:uid="{687149F1-7777-4C41-BC5B-461B40D2F29F}"/>
    <cellStyle name="Standaard 4 5 3 4 2 3 2 3" xfId="15375" xr:uid="{9677FF9C-FCF1-477B-BB99-3A7074A00453}"/>
    <cellStyle name="Standaard 4 5 3 4 2 3 2 3 2" xfId="35744" xr:uid="{361E06E1-C134-41B2-8CA3-E8D97F203921}"/>
    <cellStyle name="Standaard 4 5 3 4 2 3 2 4" xfId="25560" xr:uid="{557AFB70-4778-470E-B926-A70F82E3C128}"/>
    <cellStyle name="Standaard 4 5 3 4 2 3 3" xfId="9770" xr:uid="{C1318A7B-8F45-4A08-9735-11821F5E4956}"/>
    <cellStyle name="Standaard 4 5 3 4 2 3 3 2" xfId="19959" xr:uid="{4985AEA4-9359-41B1-A679-D8F5AE532107}"/>
    <cellStyle name="Standaard 4 5 3 4 2 3 3 2 2" xfId="40328" xr:uid="{7ED47E0C-A785-4FDB-8CED-7E525AA95323}"/>
    <cellStyle name="Standaard 4 5 3 4 2 3 3 3" xfId="30144" xr:uid="{C6B691EA-7E56-45FA-9F46-B7EF316B91E7}"/>
    <cellStyle name="Standaard 4 5 3 4 2 3 4" xfId="12832" xr:uid="{211C8D01-449E-4770-9A25-C683EAECAF5D}"/>
    <cellStyle name="Standaard 4 5 3 4 2 3 4 2" xfId="33201" xr:uid="{8EFE3B8E-B9A4-4BB9-A3EF-8F74AD258984}"/>
    <cellStyle name="Standaard 4 5 3 4 2 3 5" xfId="23017" xr:uid="{1BB64EE4-658B-4D60-BA34-8DE9A51CDCCE}"/>
    <cellStyle name="Standaard 4 5 3 4 2 4" xfId="3502" xr:uid="{FF26F846-B8BA-4D2D-B100-5D496268A574}"/>
    <cellStyle name="Standaard 4 5 3 4 2 4 2" xfId="9772" xr:uid="{D2A566EE-9041-4E22-8DC0-DB7366244AD6}"/>
    <cellStyle name="Standaard 4 5 3 4 2 4 2 2" xfId="19961" xr:uid="{C3478905-27A4-47E6-8642-7C2BD770A129}"/>
    <cellStyle name="Standaard 4 5 3 4 2 4 2 2 2" xfId="40330" xr:uid="{F20B531E-1322-4AE7-993A-7AF7B33EE827}"/>
    <cellStyle name="Standaard 4 5 3 4 2 4 2 3" xfId="30146" xr:uid="{EA3C2D2C-A45A-4FD5-A1FC-B8814FB4DCFC}"/>
    <cellStyle name="Standaard 4 5 3 4 2 4 3" xfId="13680" xr:uid="{33AFAF0D-A4E7-4F6E-AA45-198BD854F005}"/>
    <cellStyle name="Standaard 4 5 3 4 2 4 3 2" xfId="34049" xr:uid="{F0FA0BEE-9432-43D6-B00D-6BB73F0D00AC}"/>
    <cellStyle name="Standaard 4 5 3 4 2 4 4" xfId="23865" xr:uid="{6C5A45A4-0FA5-4EBC-853B-F9C9106210C2}"/>
    <cellStyle name="Standaard 4 5 3 4 2 5" xfId="9767" xr:uid="{D23D7431-811E-4022-B73A-E820DAEFE287}"/>
    <cellStyle name="Standaard 4 5 3 4 2 5 2" xfId="19956" xr:uid="{347D9B5F-B855-4549-85AE-CB7720AB2EC9}"/>
    <cellStyle name="Standaard 4 5 3 4 2 5 2 2" xfId="40325" xr:uid="{D6EBCC18-AB6B-4A4F-AEBC-92E5090542DD}"/>
    <cellStyle name="Standaard 4 5 3 4 2 5 3" xfId="30141" xr:uid="{4B24BB78-6CA2-48FD-8D1D-5ED09893B9F5}"/>
    <cellStyle name="Standaard 4 5 3 4 2 6" xfId="11137" xr:uid="{338D834B-E706-45E6-9FA2-CFAB673BF407}"/>
    <cellStyle name="Standaard 4 5 3 4 2 6 2" xfId="31506" xr:uid="{A66A5657-0921-43A8-AA5F-DBFF5C0F1DFD}"/>
    <cellStyle name="Standaard 4 5 3 4 2 7" xfId="21322" xr:uid="{164CB1F7-403D-467C-BB7F-32EA4644DE2C}"/>
    <cellStyle name="Standaard 4 5 3 4 3" xfId="1381" xr:uid="{2AA65371-8A14-49FA-BA39-AAEBE6723302}"/>
    <cellStyle name="Standaard 4 5 3 4 3 2" xfId="3926" xr:uid="{3A86DB40-24AD-4298-96DC-57D721A188A7}"/>
    <cellStyle name="Standaard 4 5 3 4 3 2 2" xfId="9774" xr:uid="{F8116B5D-7EEA-4807-91E9-A2E3515DB1F1}"/>
    <cellStyle name="Standaard 4 5 3 4 3 2 2 2" xfId="19963" xr:uid="{7A5470E2-372D-4A1A-AFE5-5A493FA1236B}"/>
    <cellStyle name="Standaard 4 5 3 4 3 2 2 2 2" xfId="40332" xr:uid="{E0ED5C96-2BC9-4A1D-B442-460D66263EE3}"/>
    <cellStyle name="Standaard 4 5 3 4 3 2 2 3" xfId="30148" xr:uid="{EC4AE5B7-8B40-4C4B-B5BD-AB98356325C6}"/>
    <cellStyle name="Standaard 4 5 3 4 3 2 3" xfId="14104" xr:uid="{8C06C15F-58C6-4726-9AD6-AA9303F5D115}"/>
    <cellStyle name="Standaard 4 5 3 4 3 2 3 2" xfId="34473" xr:uid="{E0BD26FB-D837-4C5F-888B-A6D368D2A102}"/>
    <cellStyle name="Standaard 4 5 3 4 3 2 4" xfId="24289" xr:uid="{8C8AA951-8855-46C8-B691-648CFF993ED5}"/>
    <cellStyle name="Standaard 4 5 3 4 3 3" xfId="9773" xr:uid="{87B76D0A-BC26-45A1-AF0E-122A17D0F971}"/>
    <cellStyle name="Standaard 4 5 3 4 3 3 2" xfId="19962" xr:uid="{0A7842B6-B9FA-4A51-8E03-7896776E7058}"/>
    <cellStyle name="Standaard 4 5 3 4 3 3 2 2" xfId="40331" xr:uid="{BF3221FA-73BA-48BE-A20C-957B7AB7E46F}"/>
    <cellStyle name="Standaard 4 5 3 4 3 3 3" xfId="30147" xr:uid="{80FECEB6-4597-43D8-9A9D-AD2421C3BB79}"/>
    <cellStyle name="Standaard 4 5 3 4 3 4" xfId="11561" xr:uid="{277E296D-363C-4B5C-BEE2-A179A876B6E3}"/>
    <cellStyle name="Standaard 4 5 3 4 3 4 2" xfId="31930" xr:uid="{F07DF244-8F6F-440C-A41E-357816F0F804}"/>
    <cellStyle name="Standaard 4 5 3 4 3 5" xfId="21746" xr:uid="{AB01F207-23BD-4AF5-A235-C35B40E9DF6E}"/>
    <cellStyle name="Standaard 4 5 3 4 4" xfId="2228" xr:uid="{4D1A8366-58B0-4476-8B78-4F51BADAF562}"/>
    <cellStyle name="Standaard 4 5 3 4 4 2" xfId="4773" xr:uid="{BC21D140-D0E6-49E6-853D-20D2657D3348}"/>
    <cellStyle name="Standaard 4 5 3 4 4 2 2" xfId="9776" xr:uid="{BCDE13FD-C199-470C-B3FE-90278E1D9FD2}"/>
    <cellStyle name="Standaard 4 5 3 4 4 2 2 2" xfId="19965" xr:uid="{52802C31-27FC-47C0-8EFE-B5F71F055E61}"/>
    <cellStyle name="Standaard 4 5 3 4 4 2 2 2 2" xfId="40334" xr:uid="{2C588376-082A-4C96-A7B9-E10FA6463726}"/>
    <cellStyle name="Standaard 4 5 3 4 4 2 2 3" xfId="30150" xr:uid="{1D5B0703-8104-4B0A-A9D7-C85E31C80D4C}"/>
    <cellStyle name="Standaard 4 5 3 4 4 2 3" xfId="14951" xr:uid="{5EF5A5F7-80EC-4CC9-824A-0106B87ED1BC}"/>
    <cellStyle name="Standaard 4 5 3 4 4 2 3 2" xfId="35320" xr:uid="{64817FFA-7107-4B11-8151-C88288832D6D}"/>
    <cellStyle name="Standaard 4 5 3 4 4 2 4" xfId="25136" xr:uid="{C5458940-CEB0-4CA6-A2AD-EEF3AC726670}"/>
    <cellStyle name="Standaard 4 5 3 4 4 3" xfId="9775" xr:uid="{E3DCC6F3-2490-4FA5-ADBF-69BF8EA21B33}"/>
    <cellStyle name="Standaard 4 5 3 4 4 3 2" xfId="19964" xr:uid="{B566624B-E8E8-496B-8D1E-D8976B573328}"/>
    <cellStyle name="Standaard 4 5 3 4 4 3 2 2" xfId="40333" xr:uid="{0D6D5488-10A9-41DA-82A4-FFC8F30A013C}"/>
    <cellStyle name="Standaard 4 5 3 4 4 3 3" xfId="30149" xr:uid="{FDC9F67D-F420-4C74-9617-6E01591E335B}"/>
    <cellStyle name="Standaard 4 5 3 4 4 4" xfId="12408" xr:uid="{F07B70C1-47ED-496C-90D6-DAD1E77F0464}"/>
    <cellStyle name="Standaard 4 5 3 4 4 4 2" xfId="32777" xr:uid="{D10B6A30-91FA-401D-8C41-A882C4A691EE}"/>
    <cellStyle name="Standaard 4 5 3 4 4 5" xfId="22593" xr:uid="{B022D7F7-9999-4EC5-9DE0-8873BE09959E}"/>
    <cellStyle name="Standaard 4 5 3 4 5" xfId="3078" xr:uid="{B386562F-547A-4EEE-BE77-F8DBA4289030}"/>
    <cellStyle name="Standaard 4 5 3 4 5 2" xfId="9777" xr:uid="{87474A15-6F76-464C-B524-394A0DBC036B}"/>
    <cellStyle name="Standaard 4 5 3 4 5 2 2" xfId="19966" xr:uid="{B458603C-DB82-497F-A6DC-817FDDFEC950}"/>
    <cellStyle name="Standaard 4 5 3 4 5 2 2 2" xfId="40335" xr:uid="{ABC46DF5-5369-4809-940A-D87AD52C8358}"/>
    <cellStyle name="Standaard 4 5 3 4 5 2 3" xfId="30151" xr:uid="{56EC009B-9FC7-46B7-BDC7-0B5C7782031F}"/>
    <cellStyle name="Standaard 4 5 3 4 5 3" xfId="13256" xr:uid="{EF083E77-6B00-4E9B-A252-8AF80B04F441}"/>
    <cellStyle name="Standaard 4 5 3 4 5 3 2" xfId="33625" xr:uid="{68F724C4-E7E6-487B-8B2B-9DF8B6E1D8FF}"/>
    <cellStyle name="Standaard 4 5 3 4 5 4" xfId="23441" xr:uid="{3007B8DE-37A0-4346-B15D-BF2E358C4380}"/>
    <cellStyle name="Standaard 4 5 3 4 6" xfId="9766" xr:uid="{7EE9345B-9DF8-4D40-8A8B-EA161D96EF24}"/>
    <cellStyle name="Standaard 4 5 3 4 6 2" xfId="19955" xr:uid="{60D1CE57-77F8-491B-9D59-B30B149DF171}"/>
    <cellStyle name="Standaard 4 5 3 4 6 2 2" xfId="40324" xr:uid="{C2C235C0-3440-41A3-9829-00A550103179}"/>
    <cellStyle name="Standaard 4 5 3 4 6 3" xfId="30140" xr:uid="{FE8DE4F4-995F-4021-9F63-5C7A47D93156}"/>
    <cellStyle name="Standaard 4 5 3 4 7" xfId="10713" xr:uid="{197F409B-D611-409A-A3BE-AE850BA664F5}"/>
    <cellStyle name="Standaard 4 5 3 4 7 2" xfId="31082" xr:uid="{A29DAFE8-D5BD-4965-9665-D34A0716B6E9}"/>
    <cellStyle name="Standaard 4 5 3 4 8" xfId="20898" xr:uid="{9E60B959-C5FE-4B5A-92E0-FCECC65A5D8C}"/>
    <cellStyle name="Standaard 4 5 3 5" xfId="578" xr:uid="{33CB381B-DEF6-4516-B1D9-296E851B3F79}"/>
    <cellStyle name="Standaard 4 5 3 5 2" xfId="1004" xr:uid="{4EBAB73F-B488-423E-B568-3C2BB022F33E}"/>
    <cellStyle name="Standaard 4 5 3 5 2 2" xfId="1854" xr:uid="{2F0D1AC5-EDB2-4D3D-9894-A7DF0188E7C2}"/>
    <cellStyle name="Standaard 4 5 3 5 2 2 2" xfId="4399" xr:uid="{DD49C631-97C0-4671-94DB-8910EA8AA6AC}"/>
    <cellStyle name="Standaard 4 5 3 5 2 2 2 2" xfId="9781" xr:uid="{9906DE99-8437-45E4-86D2-62E8F03BCB01}"/>
    <cellStyle name="Standaard 4 5 3 5 2 2 2 2 2" xfId="19970" xr:uid="{12DC15BC-86CD-4178-908E-46F4A46925E9}"/>
    <cellStyle name="Standaard 4 5 3 5 2 2 2 2 2 2" xfId="40339" xr:uid="{2A054BA9-ABAA-4E80-AEFA-C0D9236B7ECC}"/>
    <cellStyle name="Standaard 4 5 3 5 2 2 2 2 3" xfId="30155" xr:uid="{6424744C-C399-48C6-98DC-621602A43A2E}"/>
    <cellStyle name="Standaard 4 5 3 5 2 2 2 3" xfId="14577" xr:uid="{4C96D35D-4BD8-4331-9324-44E1CC7168A0}"/>
    <cellStyle name="Standaard 4 5 3 5 2 2 2 3 2" xfId="34946" xr:uid="{369E00AD-527B-4787-A59A-D0FE7E12AD79}"/>
    <cellStyle name="Standaard 4 5 3 5 2 2 2 4" xfId="24762" xr:uid="{6BBA51A1-7205-4502-BC7A-B83A427ECA86}"/>
    <cellStyle name="Standaard 4 5 3 5 2 2 3" xfId="9780" xr:uid="{E9B08CA7-E011-4BB2-88CE-422696D56CDC}"/>
    <cellStyle name="Standaard 4 5 3 5 2 2 3 2" xfId="19969" xr:uid="{4F059251-451F-445A-AB97-FE79BD4B677E}"/>
    <cellStyle name="Standaard 4 5 3 5 2 2 3 2 2" xfId="40338" xr:uid="{AC916647-41C2-4B24-A143-465B5BAE631A}"/>
    <cellStyle name="Standaard 4 5 3 5 2 2 3 3" xfId="30154" xr:uid="{F56522F2-D54E-4652-B79C-0E14C8BA736E}"/>
    <cellStyle name="Standaard 4 5 3 5 2 2 4" xfId="12034" xr:uid="{5C2706CA-7181-4179-84CC-E48095AA3E2E}"/>
    <cellStyle name="Standaard 4 5 3 5 2 2 4 2" xfId="32403" xr:uid="{4B6C25FB-30A9-41A2-A2B6-E45312475D28}"/>
    <cellStyle name="Standaard 4 5 3 5 2 2 5" xfId="22219" xr:uid="{9A104739-F957-4011-AE9D-018048E5C99F}"/>
    <cellStyle name="Standaard 4 5 3 5 2 3" xfId="2701" xr:uid="{0F1815F3-648D-4A35-B16B-CC734E1B5CC2}"/>
    <cellStyle name="Standaard 4 5 3 5 2 3 2" xfId="5246" xr:uid="{B09B9B65-3665-401B-8B7C-AA80E9627D4D}"/>
    <cellStyle name="Standaard 4 5 3 5 2 3 2 2" xfId="9783" xr:uid="{3292D635-472A-4D2D-ACFD-98708743529A}"/>
    <cellStyle name="Standaard 4 5 3 5 2 3 2 2 2" xfId="19972" xr:uid="{8E51B2D5-A1A6-41B5-8F50-48EEAC743F93}"/>
    <cellStyle name="Standaard 4 5 3 5 2 3 2 2 2 2" xfId="40341" xr:uid="{A9B63067-04AB-45A6-B42B-4E37A2B36561}"/>
    <cellStyle name="Standaard 4 5 3 5 2 3 2 2 3" xfId="30157" xr:uid="{13AD7B31-0229-48A8-AB7C-A01CA17B8DEB}"/>
    <cellStyle name="Standaard 4 5 3 5 2 3 2 3" xfId="15424" xr:uid="{37458FC5-575C-41E0-956D-46C3EDDD78FA}"/>
    <cellStyle name="Standaard 4 5 3 5 2 3 2 3 2" xfId="35793" xr:uid="{32573F32-CB8D-46A2-9B23-60FCDE712000}"/>
    <cellStyle name="Standaard 4 5 3 5 2 3 2 4" xfId="25609" xr:uid="{29DED302-6AA9-4E8F-BD22-306C3ABE60BF}"/>
    <cellStyle name="Standaard 4 5 3 5 2 3 3" xfId="9782" xr:uid="{94E59601-D656-4040-BD5D-8924E763216D}"/>
    <cellStyle name="Standaard 4 5 3 5 2 3 3 2" xfId="19971" xr:uid="{C0254C67-B4A3-484F-987F-DC3F1D28BFB9}"/>
    <cellStyle name="Standaard 4 5 3 5 2 3 3 2 2" xfId="40340" xr:uid="{8F223691-D3B8-42E8-B13D-BB8655625BA9}"/>
    <cellStyle name="Standaard 4 5 3 5 2 3 3 3" xfId="30156" xr:uid="{D70664B6-0EB0-47E4-867B-A1C1C6906C4A}"/>
    <cellStyle name="Standaard 4 5 3 5 2 3 4" xfId="12881" xr:uid="{A793494A-CE41-4057-B32B-73C5D31767E6}"/>
    <cellStyle name="Standaard 4 5 3 5 2 3 4 2" xfId="33250" xr:uid="{C2860A95-B4EB-4E7D-A666-FF2CADA917A7}"/>
    <cellStyle name="Standaard 4 5 3 5 2 3 5" xfId="23066" xr:uid="{C9EFC12A-FCCF-43B8-A6A0-5CD464B51EC6}"/>
    <cellStyle name="Standaard 4 5 3 5 2 4" xfId="3551" xr:uid="{BA73A85A-B22C-4957-B741-94D7A7017F6E}"/>
    <cellStyle name="Standaard 4 5 3 5 2 4 2" xfId="9784" xr:uid="{6BEF5917-8C40-443B-A743-060D4E4295F2}"/>
    <cellStyle name="Standaard 4 5 3 5 2 4 2 2" xfId="19973" xr:uid="{4ECC9475-0BD2-423E-BF58-74D25E8CE216}"/>
    <cellStyle name="Standaard 4 5 3 5 2 4 2 2 2" xfId="40342" xr:uid="{46C33313-D7D2-43C0-B5FF-4185B384DA20}"/>
    <cellStyle name="Standaard 4 5 3 5 2 4 2 3" xfId="30158" xr:uid="{7864D3B3-BD59-4E54-A476-F8FBF16F92C2}"/>
    <cellStyle name="Standaard 4 5 3 5 2 4 3" xfId="13729" xr:uid="{D4DA3A37-0397-40B1-9E2B-0C142C6D2393}"/>
    <cellStyle name="Standaard 4 5 3 5 2 4 3 2" xfId="34098" xr:uid="{3E4D6305-5D24-41BC-8E54-0B12ED971C57}"/>
    <cellStyle name="Standaard 4 5 3 5 2 4 4" xfId="23914" xr:uid="{261A6C54-849A-4DA8-96C0-26BBF97314AB}"/>
    <cellStyle name="Standaard 4 5 3 5 2 5" xfId="9779" xr:uid="{32A6897A-3A9D-4FCA-A425-4ECADF1EAA9B}"/>
    <cellStyle name="Standaard 4 5 3 5 2 5 2" xfId="19968" xr:uid="{D69B4FB0-EB8D-4132-B034-5894F08B92AC}"/>
    <cellStyle name="Standaard 4 5 3 5 2 5 2 2" xfId="40337" xr:uid="{1D4E8959-54E1-45A1-848B-D8621120D20A}"/>
    <cellStyle name="Standaard 4 5 3 5 2 5 3" xfId="30153" xr:uid="{36F7E971-1BC0-412F-97D9-6FF2D51B5866}"/>
    <cellStyle name="Standaard 4 5 3 5 2 6" xfId="11186" xr:uid="{B959F9D4-9491-48C6-AB67-344952E4FE0F}"/>
    <cellStyle name="Standaard 4 5 3 5 2 6 2" xfId="31555" xr:uid="{34F8320D-2A0E-4CEE-A732-712DE64B76D5}"/>
    <cellStyle name="Standaard 4 5 3 5 2 7" xfId="21371" xr:uid="{1FAB4995-8E48-465D-8677-A9B25316E8EF}"/>
    <cellStyle name="Standaard 4 5 3 5 3" xfId="1430" xr:uid="{C204D8BB-A86F-41E4-8427-120DF7005DF0}"/>
    <cellStyle name="Standaard 4 5 3 5 3 2" xfId="3975" xr:uid="{205F0CAD-6FBA-4CBF-9440-70ABFB67A714}"/>
    <cellStyle name="Standaard 4 5 3 5 3 2 2" xfId="9786" xr:uid="{B44B2EC4-526D-437A-809A-F85BB898C138}"/>
    <cellStyle name="Standaard 4 5 3 5 3 2 2 2" xfId="19975" xr:uid="{BC42C2DA-12CC-456F-988F-4849497BEF71}"/>
    <cellStyle name="Standaard 4 5 3 5 3 2 2 2 2" xfId="40344" xr:uid="{B286BA1A-D31A-407B-ADB6-E0568EA17766}"/>
    <cellStyle name="Standaard 4 5 3 5 3 2 2 3" xfId="30160" xr:uid="{31F15D8F-E68D-4684-B1CB-B1A89B079B55}"/>
    <cellStyle name="Standaard 4 5 3 5 3 2 3" xfId="14153" xr:uid="{DF18748C-611A-4C55-A274-3451941AA22C}"/>
    <cellStyle name="Standaard 4 5 3 5 3 2 3 2" xfId="34522" xr:uid="{8788F0CF-9A97-4168-AE32-BF47D182FAEA}"/>
    <cellStyle name="Standaard 4 5 3 5 3 2 4" xfId="24338" xr:uid="{A2DDC4ED-55FD-40AE-91CB-F394FB1BF9CF}"/>
    <cellStyle name="Standaard 4 5 3 5 3 3" xfId="9785" xr:uid="{86E35A15-4A50-4E27-A0BB-C0B78F732E84}"/>
    <cellStyle name="Standaard 4 5 3 5 3 3 2" xfId="19974" xr:uid="{28A8BDD6-B355-4808-8469-E45AEE757760}"/>
    <cellStyle name="Standaard 4 5 3 5 3 3 2 2" xfId="40343" xr:uid="{068D4052-0936-4881-8A83-97397A92D0BC}"/>
    <cellStyle name="Standaard 4 5 3 5 3 3 3" xfId="30159" xr:uid="{8F2C3245-CF87-4803-9D57-082358A1A03F}"/>
    <cellStyle name="Standaard 4 5 3 5 3 4" xfId="11610" xr:uid="{775F50D5-B8CA-46A6-AEB8-803FB09057DA}"/>
    <cellStyle name="Standaard 4 5 3 5 3 4 2" xfId="31979" xr:uid="{0B2C60AF-D2F6-47B6-94A9-CE686642EC40}"/>
    <cellStyle name="Standaard 4 5 3 5 3 5" xfId="21795" xr:uid="{CE2B5EB4-9404-412F-8B0D-6DB37F81DEF8}"/>
    <cellStyle name="Standaard 4 5 3 5 4" xfId="2277" xr:uid="{43615D73-79F1-4E27-916C-5CA14E1B8F21}"/>
    <cellStyle name="Standaard 4 5 3 5 4 2" xfId="4822" xr:uid="{9B91617C-E53C-4AF1-8B67-333E0DADEA8C}"/>
    <cellStyle name="Standaard 4 5 3 5 4 2 2" xfId="9788" xr:uid="{123E7470-8865-461C-9E13-C02EADC44DE3}"/>
    <cellStyle name="Standaard 4 5 3 5 4 2 2 2" xfId="19977" xr:uid="{AAE907AE-E34F-439E-8C62-DE10073FE434}"/>
    <cellStyle name="Standaard 4 5 3 5 4 2 2 2 2" xfId="40346" xr:uid="{A660305A-1C43-46F8-AFE9-7816047EF935}"/>
    <cellStyle name="Standaard 4 5 3 5 4 2 2 3" xfId="30162" xr:uid="{034798F2-BD68-48F7-B595-53B300527DC3}"/>
    <cellStyle name="Standaard 4 5 3 5 4 2 3" xfId="15000" xr:uid="{AD0BB8AD-E52D-4291-A30E-BE29862B49B4}"/>
    <cellStyle name="Standaard 4 5 3 5 4 2 3 2" xfId="35369" xr:uid="{49AD81B2-0370-4B4F-89FF-C29E143B586F}"/>
    <cellStyle name="Standaard 4 5 3 5 4 2 4" xfId="25185" xr:uid="{759AF196-4436-4E5B-B9BC-B3458FE44958}"/>
    <cellStyle name="Standaard 4 5 3 5 4 3" xfId="9787" xr:uid="{67D01CB0-22F6-4309-8A3D-BAC6CEEF8954}"/>
    <cellStyle name="Standaard 4 5 3 5 4 3 2" xfId="19976" xr:uid="{12FE315D-67A7-4DC8-9B09-6BAF32EA2EC2}"/>
    <cellStyle name="Standaard 4 5 3 5 4 3 2 2" xfId="40345" xr:uid="{40965CC5-8C00-43DB-B54C-EDA2ACCC4D43}"/>
    <cellStyle name="Standaard 4 5 3 5 4 3 3" xfId="30161" xr:uid="{91C2ABAB-31E3-43E9-86D6-F71CD9BCE83E}"/>
    <cellStyle name="Standaard 4 5 3 5 4 4" xfId="12457" xr:uid="{74C83174-11D2-49D3-B7DB-0629CE1B9F47}"/>
    <cellStyle name="Standaard 4 5 3 5 4 4 2" xfId="32826" xr:uid="{C9166685-3DCB-458F-BA4E-34DDB02C299B}"/>
    <cellStyle name="Standaard 4 5 3 5 4 5" xfId="22642" xr:uid="{116C9564-5951-4472-8C8B-E9EE2E4E72DD}"/>
    <cellStyle name="Standaard 4 5 3 5 5" xfId="3127" xr:uid="{FE3877B1-146E-4C5B-9104-D1F0EBD11DD0}"/>
    <cellStyle name="Standaard 4 5 3 5 5 2" xfId="9789" xr:uid="{548C713D-A3B9-4980-A739-A32EE0CB35B6}"/>
    <cellStyle name="Standaard 4 5 3 5 5 2 2" xfId="19978" xr:uid="{BAA72F8E-003E-45F1-992E-B70DFEE1F07F}"/>
    <cellStyle name="Standaard 4 5 3 5 5 2 2 2" xfId="40347" xr:uid="{4994A936-ECF8-46A0-B781-547C9EDB6615}"/>
    <cellStyle name="Standaard 4 5 3 5 5 2 3" xfId="30163" xr:uid="{66C220C2-5FA3-46E1-8E98-F40AC21DF922}"/>
    <cellStyle name="Standaard 4 5 3 5 5 3" xfId="13305" xr:uid="{A26BBB6A-38CE-4673-A74C-A8ABB48F8D2A}"/>
    <cellStyle name="Standaard 4 5 3 5 5 3 2" xfId="33674" xr:uid="{B4284544-1D08-4638-99A9-E8D79F433904}"/>
    <cellStyle name="Standaard 4 5 3 5 5 4" xfId="23490" xr:uid="{7071FA7B-0F55-42A1-9D2E-4C1B38C62FC0}"/>
    <cellStyle name="Standaard 4 5 3 5 6" xfId="9778" xr:uid="{C3A07984-70A1-41D1-8052-82C3AF8758D9}"/>
    <cellStyle name="Standaard 4 5 3 5 6 2" xfId="19967" xr:uid="{8AE85913-AF0E-4FF0-AD76-7EF30CB3A14A}"/>
    <cellStyle name="Standaard 4 5 3 5 6 2 2" xfId="40336" xr:uid="{79F30C8E-4035-4156-9B02-86665C258DFC}"/>
    <cellStyle name="Standaard 4 5 3 5 6 3" xfId="30152" xr:uid="{478D2957-4B0A-4897-8742-C7EB5D515E66}"/>
    <cellStyle name="Standaard 4 5 3 5 7" xfId="10762" xr:uid="{EC3A36D6-7CB9-4143-9F54-1786B4470BD7}"/>
    <cellStyle name="Standaard 4 5 3 5 7 2" xfId="31131" xr:uid="{13051395-6D7F-4073-969B-CFEA44695AAC}"/>
    <cellStyle name="Standaard 4 5 3 5 8" xfId="20947" xr:uid="{F6FF19F2-3756-440E-903B-394671C14C49}"/>
    <cellStyle name="Standaard 4 5 3 6" xfId="647" xr:uid="{4F2541E3-928A-4E25-9C6E-56B965ACACC9}"/>
    <cellStyle name="Standaard 4 5 3 6 2" xfId="1497" xr:uid="{9C57E210-7422-46A9-84A0-D962D1E69AC9}"/>
    <cellStyle name="Standaard 4 5 3 6 2 2" xfId="4042" xr:uid="{087906CF-2B9E-4901-BBAD-73E55A19DA7B}"/>
    <cellStyle name="Standaard 4 5 3 6 2 2 2" xfId="9792" xr:uid="{96BC792E-FAD2-404F-BF31-5C60A18C6C6C}"/>
    <cellStyle name="Standaard 4 5 3 6 2 2 2 2" xfId="19981" xr:uid="{F0B4A4E2-6976-4A48-8071-C36E781BADB6}"/>
    <cellStyle name="Standaard 4 5 3 6 2 2 2 2 2" xfId="40350" xr:uid="{B8959942-E958-45CB-A730-D0EC293E5E29}"/>
    <cellStyle name="Standaard 4 5 3 6 2 2 2 3" xfId="30166" xr:uid="{229406ED-3ADF-4095-B27D-7600191B09DA}"/>
    <cellStyle name="Standaard 4 5 3 6 2 2 3" xfId="14220" xr:uid="{A447FCDE-524D-49AE-A1CD-5418DCC2D05F}"/>
    <cellStyle name="Standaard 4 5 3 6 2 2 3 2" xfId="34589" xr:uid="{D0E533AB-71C8-4E00-BEF7-6E713C010F58}"/>
    <cellStyle name="Standaard 4 5 3 6 2 2 4" xfId="24405" xr:uid="{9A17382E-26B1-401A-B027-90DAA7F15BE8}"/>
    <cellStyle name="Standaard 4 5 3 6 2 3" xfId="9791" xr:uid="{46DFDADE-F84F-418F-AC93-E0478F953125}"/>
    <cellStyle name="Standaard 4 5 3 6 2 3 2" xfId="19980" xr:uid="{FA03558D-EEF2-41F4-A8D4-33A2662E7F6F}"/>
    <cellStyle name="Standaard 4 5 3 6 2 3 2 2" xfId="40349" xr:uid="{C047A83C-39B4-4C6C-8A34-72D0894DAE86}"/>
    <cellStyle name="Standaard 4 5 3 6 2 3 3" xfId="30165" xr:uid="{57509425-AAA0-4602-B0D4-E912BF98EE8B}"/>
    <cellStyle name="Standaard 4 5 3 6 2 4" xfId="11677" xr:uid="{30241AC9-880A-4BE4-BB0D-2273696485C6}"/>
    <cellStyle name="Standaard 4 5 3 6 2 4 2" xfId="32046" xr:uid="{449BE0D4-71F5-4DD8-8AEE-CC342E4AC521}"/>
    <cellStyle name="Standaard 4 5 3 6 2 5" xfId="21862" xr:uid="{2A904B28-DF1F-45AE-8506-3013CD82CAD2}"/>
    <cellStyle name="Standaard 4 5 3 6 3" xfId="2344" xr:uid="{CE6CF1AF-2A44-4285-A90B-23CB755AE50C}"/>
    <cellStyle name="Standaard 4 5 3 6 3 2" xfId="4889" xr:uid="{979C6278-831C-4A6F-8EB9-D8CEFD8222BD}"/>
    <cellStyle name="Standaard 4 5 3 6 3 2 2" xfId="9794" xr:uid="{22EE8FAB-A92F-48EC-8849-06834780C516}"/>
    <cellStyle name="Standaard 4 5 3 6 3 2 2 2" xfId="19983" xr:uid="{D99711C3-AF26-4A88-9126-51E2BB99F164}"/>
    <cellStyle name="Standaard 4 5 3 6 3 2 2 2 2" xfId="40352" xr:uid="{E5BCA158-A89D-4495-811A-15A3CC266B28}"/>
    <cellStyle name="Standaard 4 5 3 6 3 2 2 3" xfId="30168" xr:uid="{E9E21295-E64D-4C80-8333-82AF36A08D31}"/>
    <cellStyle name="Standaard 4 5 3 6 3 2 3" xfId="15067" xr:uid="{7F809FED-838D-476C-92D8-F9339B039CE1}"/>
    <cellStyle name="Standaard 4 5 3 6 3 2 3 2" xfId="35436" xr:uid="{13ADE8D2-E1E2-47BC-AEF7-E24BAE2397B0}"/>
    <cellStyle name="Standaard 4 5 3 6 3 2 4" xfId="25252" xr:uid="{D082BDCD-5125-4783-8880-F19FDDAD9481}"/>
    <cellStyle name="Standaard 4 5 3 6 3 3" xfId="9793" xr:uid="{2CACA145-989E-496F-93BB-B0428D80E48B}"/>
    <cellStyle name="Standaard 4 5 3 6 3 3 2" xfId="19982" xr:uid="{2B5D9051-1AC4-440B-8FED-C0CDF7939ED7}"/>
    <cellStyle name="Standaard 4 5 3 6 3 3 2 2" xfId="40351" xr:uid="{E21C49CF-E609-44BA-B7AE-DC480C00F706}"/>
    <cellStyle name="Standaard 4 5 3 6 3 3 3" xfId="30167" xr:uid="{282E88E4-0287-4219-8071-8FF7E29CF5E4}"/>
    <cellStyle name="Standaard 4 5 3 6 3 4" xfId="12524" xr:uid="{7B097483-41F6-4FA8-8B5C-72A2FA22FECE}"/>
    <cellStyle name="Standaard 4 5 3 6 3 4 2" xfId="32893" xr:uid="{65D7A9DB-466C-4274-805D-3F85488ABE0A}"/>
    <cellStyle name="Standaard 4 5 3 6 3 5" xfId="22709" xr:uid="{F0ADF2F7-8E07-4CA6-ADA9-6DF7149DF039}"/>
    <cellStyle name="Standaard 4 5 3 6 4" xfId="3194" xr:uid="{8FCC0C23-9C05-442B-88B3-2A682C6618E0}"/>
    <cellStyle name="Standaard 4 5 3 6 4 2" xfId="9795" xr:uid="{AE3EC651-4881-4442-B8CC-4864A762E7F5}"/>
    <cellStyle name="Standaard 4 5 3 6 4 2 2" xfId="19984" xr:uid="{648C01DA-7D9A-429D-8B15-FA9B0F573791}"/>
    <cellStyle name="Standaard 4 5 3 6 4 2 2 2" xfId="40353" xr:uid="{D0CC2DD6-EF1B-49FC-A401-110EF9B1CBB9}"/>
    <cellStyle name="Standaard 4 5 3 6 4 2 3" xfId="30169" xr:uid="{30947B6C-2D02-4289-9EE5-3A95F82EE848}"/>
    <cellStyle name="Standaard 4 5 3 6 4 3" xfId="13372" xr:uid="{2E7C399B-954D-4057-99EE-2A9AA98A77B1}"/>
    <cellStyle name="Standaard 4 5 3 6 4 3 2" xfId="33741" xr:uid="{B74915F8-CB81-431A-ABBE-38BCE52C342A}"/>
    <cellStyle name="Standaard 4 5 3 6 4 4" xfId="23557" xr:uid="{B7DFA774-233C-4C1A-A1EF-A9098C46DDA5}"/>
    <cellStyle name="Standaard 4 5 3 6 5" xfId="9790" xr:uid="{F9C80514-87D6-4F45-8FBD-23A1B57C8400}"/>
    <cellStyle name="Standaard 4 5 3 6 5 2" xfId="19979" xr:uid="{C44C53ED-9ABA-48A8-926A-43BF00E92FBB}"/>
    <cellStyle name="Standaard 4 5 3 6 5 2 2" xfId="40348" xr:uid="{8D222BDA-94B3-4B23-B8FD-5DF2076BBF21}"/>
    <cellStyle name="Standaard 4 5 3 6 5 3" xfId="30164" xr:uid="{C32397ED-1E7D-4AE0-A56F-81A11A13C8F4}"/>
    <cellStyle name="Standaard 4 5 3 6 6" xfId="10829" xr:uid="{0EC3363D-35BB-4ED2-A7E5-8B55FC923FFD}"/>
    <cellStyle name="Standaard 4 5 3 6 6 2" xfId="31198" xr:uid="{BEB26E39-EF51-4571-95BF-A2289571949C}"/>
    <cellStyle name="Standaard 4 5 3 6 7" xfId="21014" xr:uid="{DE000B82-1EE3-4B5C-8B1D-F0871F404A1A}"/>
    <cellStyle name="Standaard 4 5 3 7" xfId="1073" xr:uid="{4E7D2185-A2B1-4FAB-B444-CA53D4255C02}"/>
    <cellStyle name="Standaard 4 5 3 7 2" xfId="3618" xr:uid="{335B5A48-ED0F-4C21-85F8-0AC713C1099E}"/>
    <cellStyle name="Standaard 4 5 3 7 2 2" xfId="9797" xr:uid="{D2375BF4-79F1-4152-974D-E8D358EC226A}"/>
    <cellStyle name="Standaard 4 5 3 7 2 2 2" xfId="19986" xr:uid="{677BD4BD-9DCE-4DCF-9F96-94762CDFF4FF}"/>
    <cellStyle name="Standaard 4 5 3 7 2 2 2 2" xfId="40355" xr:uid="{235C187C-B396-4637-B801-FD187ABEE4DD}"/>
    <cellStyle name="Standaard 4 5 3 7 2 2 3" xfId="30171" xr:uid="{46630F87-8293-44EF-9685-71E1A3CA30A7}"/>
    <cellStyle name="Standaard 4 5 3 7 2 3" xfId="13796" xr:uid="{B4B48265-D14C-4DAE-8461-E586915D9578}"/>
    <cellStyle name="Standaard 4 5 3 7 2 3 2" xfId="34165" xr:uid="{37AD919D-772F-4327-A5D2-73DFA74A0006}"/>
    <cellStyle name="Standaard 4 5 3 7 2 4" xfId="23981" xr:uid="{80DE61F8-484F-4334-A68B-5BF44FF283ED}"/>
    <cellStyle name="Standaard 4 5 3 7 3" xfId="9796" xr:uid="{370BD2B1-FA38-4EDE-8C9C-252641250696}"/>
    <cellStyle name="Standaard 4 5 3 7 3 2" xfId="19985" xr:uid="{41A8727B-9113-4A66-95CD-98D3000ADBBF}"/>
    <cellStyle name="Standaard 4 5 3 7 3 2 2" xfId="40354" xr:uid="{0D6A2886-9638-4605-821A-3BAC811000AC}"/>
    <cellStyle name="Standaard 4 5 3 7 3 3" xfId="30170" xr:uid="{5B94561E-4D09-4BD5-BB92-87C1A3E51842}"/>
    <cellStyle name="Standaard 4 5 3 7 4" xfId="11253" xr:uid="{424796ED-A51B-42E4-AB6A-67C90893DAAF}"/>
    <cellStyle name="Standaard 4 5 3 7 4 2" xfId="31622" xr:uid="{4C3EAC5B-0E3D-4AA5-B996-DF8571AF4A45}"/>
    <cellStyle name="Standaard 4 5 3 7 5" xfId="21438" xr:uid="{C88138D7-4558-4B5D-93CB-BE5835EE6A8F}"/>
    <cellStyle name="Standaard 4 5 3 8" xfId="1920" xr:uid="{C559A043-D911-4F4B-A889-743D155B867B}"/>
    <cellStyle name="Standaard 4 5 3 8 2" xfId="4465" xr:uid="{4F3F204B-9B95-4DA4-B729-4EA240A0855C}"/>
    <cellStyle name="Standaard 4 5 3 8 2 2" xfId="9799" xr:uid="{7AE52263-8370-445A-876B-32AADD68F925}"/>
    <cellStyle name="Standaard 4 5 3 8 2 2 2" xfId="19988" xr:uid="{69D40B01-8C46-40AF-BE0C-36875C759B2A}"/>
    <cellStyle name="Standaard 4 5 3 8 2 2 2 2" xfId="40357" xr:uid="{1877461F-3286-4C8F-9912-E7F3850A25FB}"/>
    <cellStyle name="Standaard 4 5 3 8 2 2 3" xfId="30173" xr:uid="{47B537D0-5C31-4FEE-B613-25FE436F59F3}"/>
    <cellStyle name="Standaard 4 5 3 8 2 3" xfId="14643" xr:uid="{3BA09A67-2801-4D83-9B3B-54148010927E}"/>
    <cellStyle name="Standaard 4 5 3 8 2 3 2" xfId="35012" xr:uid="{00A9895F-C9A7-444A-8F64-0975B9727BC8}"/>
    <cellStyle name="Standaard 4 5 3 8 2 4" xfId="24828" xr:uid="{C2A90E28-B56F-495E-A913-D8FB7312BB42}"/>
    <cellStyle name="Standaard 4 5 3 8 3" xfId="9798" xr:uid="{017F963D-C22D-43E2-BE50-9E891E32F354}"/>
    <cellStyle name="Standaard 4 5 3 8 3 2" xfId="19987" xr:uid="{FD5F5FCE-9221-4E48-8D6A-B8916DD1B118}"/>
    <cellStyle name="Standaard 4 5 3 8 3 2 2" xfId="40356" xr:uid="{45EDB77C-6C49-4629-9DC1-DB3902333E19}"/>
    <cellStyle name="Standaard 4 5 3 8 3 3" xfId="30172" xr:uid="{F9B71232-098E-4CD0-8073-A939962D55F8}"/>
    <cellStyle name="Standaard 4 5 3 8 4" xfId="12100" xr:uid="{662EF4DF-6A3E-4C93-AE66-AA7EF05DFBF6}"/>
    <cellStyle name="Standaard 4 5 3 8 4 2" xfId="32469" xr:uid="{52B99EAF-7518-4583-8AE5-DEFC603D69AC}"/>
    <cellStyle name="Standaard 4 5 3 8 5" xfId="22285" xr:uid="{43F5A3F4-2BE7-49E6-844F-F7F7BC50578A}"/>
    <cellStyle name="Standaard 4 5 3 9" xfId="2770" xr:uid="{28E35299-564A-4E6F-A224-19B575E0F187}"/>
    <cellStyle name="Standaard 4 5 3 9 2" xfId="9800" xr:uid="{99112228-F2BD-4940-9231-B44D0DB416C0}"/>
    <cellStyle name="Standaard 4 5 3 9 2 2" xfId="19989" xr:uid="{3C9F9445-2408-4165-A920-D970FC9554F2}"/>
    <cellStyle name="Standaard 4 5 3 9 2 2 2" xfId="40358" xr:uid="{379B184C-D87D-4EBB-BB7F-FB3CFA766BFE}"/>
    <cellStyle name="Standaard 4 5 3 9 2 3" xfId="30174" xr:uid="{53C17A5B-975C-49F0-ABAE-9D33951D63A7}"/>
    <cellStyle name="Standaard 4 5 3 9 3" xfId="12948" xr:uid="{CCA8ECF0-3CD1-4574-BF8D-D9B8C739A6BA}"/>
    <cellStyle name="Standaard 4 5 3 9 3 2" xfId="33317" xr:uid="{F0C347DE-9214-4F3F-B194-BC46C4580CC5}"/>
    <cellStyle name="Standaard 4 5 3 9 4" xfId="23133" xr:uid="{28D83806-547F-4DDB-9B1E-E0674CF4EA42}"/>
    <cellStyle name="Standaard 4 5 4" xfId="120" xr:uid="{F8A1D2DD-EB59-47F5-8DCA-CF0E54022160}"/>
    <cellStyle name="Standaard 4 5 4 10" xfId="20623" xr:uid="{68B4D81E-2DC8-40A1-8821-923987417C86}"/>
    <cellStyle name="Standaard 4 5 4 2" xfId="256" xr:uid="{F3281A40-70A5-40C0-8F30-D6BC43B1BBE1}"/>
    <cellStyle name="Standaard 4 5 4 2 2" xfId="814" xr:uid="{5F88BD2C-5757-44E1-B36D-84DBF4D096A8}"/>
    <cellStyle name="Standaard 4 5 4 2 2 2" xfId="1664" xr:uid="{A8286E7A-DF70-4922-9D17-6E2574A417CE}"/>
    <cellStyle name="Standaard 4 5 4 2 2 2 2" xfId="4209" xr:uid="{DEF329BC-5036-4427-8D1E-FCC3C2DEFC22}"/>
    <cellStyle name="Standaard 4 5 4 2 2 2 2 2" xfId="9805" xr:uid="{A04E7BB8-30C4-4401-AF22-D30E907ED4FA}"/>
    <cellStyle name="Standaard 4 5 4 2 2 2 2 2 2" xfId="19994" xr:uid="{1CE347F9-99AE-4588-8969-6E2CA2284CBE}"/>
    <cellStyle name="Standaard 4 5 4 2 2 2 2 2 2 2" xfId="40363" xr:uid="{913C392D-6E68-48AE-8DF5-41820FE5B158}"/>
    <cellStyle name="Standaard 4 5 4 2 2 2 2 2 3" xfId="30179" xr:uid="{574D8644-16D0-4B3D-AC1A-19105DF95AE3}"/>
    <cellStyle name="Standaard 4 5 4 2 2 2 2 3" xfId="14387" xr:uid="{27EBE1AC-E60B-4688-BF90-579204F8476C}"/>
    <cellStyle name="Standaard 4 5 4 2 2 2 2 3 2" xfId="34756" xr:uid="{1E83B616-605F-4531-8FA6-078A4C2C1632}"/>
    <cellStyle name="Standaard 4 5 4 2 2 2 2 4" xfId="24572" xr:uid="{2BF0DC8F-C228-4005-A926-EDBD94DFCA38}"/>
    <cellStyle name="Standaard 4 5 4 2 2 2 3" xfId="9804" xr:uid="{D44517C0-14BA-4DFE-BE56-23299E2DD850}"/>
    <cellStyle name="Standaard 4 5 4 2 2 2 3 2" xfId="19993" xr:uid="{8838E89B-D164-4338-BF5B-DDBC14B9F7BF}"/>
    <cellStyle name="Standaard 4 5 4 2 2 2 3 2 2" xfId="40362" xr:uid="{515E25D6-801D-40B4-8EA1-998952FB8FE8}"/>
    <cellStyle name="Standaard 4 5 4 2 2 2 3 3" xfId="30178" xr:uid="{3E3D3ECB-5411-4736-BA06-06B2EA685015}"/>
    <cellStyle name="Standaard 4 5 4 2 2 2 4" xfId="11844" xr:uid="{05FCC84E-3EDD-456B-9FAA-B62826FE4818}"/>
    <cellStyle name="Standaard 4 5 4 2 2 2 4 2" xfId="32213" xr:uid="{14685F16-D352-47FA-86B4-B9E3A21BFAC5}"/>
    <cellStyle name="Standaard 4 5 4 2 2 2 5" xfId="22029" xr:uid="{449483A9-74F1-4541-B098-AC3221BFF3FD}"/>
    <cellStyle name="Standaard 4 5 4 2 2 3" xfId="2511" xr:uid="{5FD66A69-D96E-49FD-B134-BFCFE4857C72}"/>
    <cellStyle name="Standaard 4 5 4 2 2 3 2" xfId="5056" xr:uid="{0FC410F2-3BBA-4BED-885D-7BD736921813}"/>
    <cellStyle name="Standaard 4 5 4 2 2 3 2 2" xfId="9807" xr:uid="{F497A7F0-107B-413D-B633-86209EDCEA34}"/>
    <cellStyle name="Standaard 4 5 4 2 2 3 2 2 2" xfId="19996" xr:uid="{89D90FB1-51AC-4890-B304-BFB6501AC043}"/>
    <cellStyle name="Standaard 4 5 4 2 2 3 2 2 2 2" xfId="40365" xr:uid="{DA83821A-052B-45CD-B961-56F8B7A185C3}"/>
    <cellStyle name="Standaard 4 5 4 2 2 3 2 2 3" xfId="30181" xr:uid="{23353F1C-CAA5-41DB-9169-8AA170D9038B}"/>
    <cellStyle name="Standaard 4 5 4 2 2 3 2 3" xfId="15234" xr:uid="{041B5566-B31B-4F23-AB36-AF424307FD2C}"/>
    <cellStyle name="Standaard 4 5 4 2 2 3 2 3 2" xfId="35603" xr:uid="{D1F0BE8C-1DE3-42E9-B676-37F922A6C192}"/>
    <cellStyle name="Standaard 4 5 4 2 2 3 2 4" xfId="25419" xr:uid="{96B71AFE-1609-4A1E-8CCE-5282445066BB}"/>
    <cellStyle name="Standaard 4 5 4 2 2 3 3" xfId="9806" xr:uid="{6E448E36-5A37-4241-B927-1A4765EB7B28}"/>
    <cellStyle name="Standaard 4 5 4 2 2 3 3 2" xfId="19995" xr:uid="{78901F45-BC05-45BD-8542-B923CEE23B3B}"/>
    <cellStyle name="Standaard 4 5 4 2 2 3 3 2 2" xfId="40364" xr:uid="{AD1B13A0-F18C-489C-BBFD-ED880A7F210D}"/>
    <cellStyle name="Standaard 4 5 4 2 2 3 3 3" xfId="30180" xr:uid="{C650EE93-70EC-4D79-B2B1-47E14CFCF869}"/>
    <cellStyle name="Standaard 4 5 4 2 2 3 4" xfId="12691" xr:uid="{990A9BEF-C7E7-4550-B5A3-B7BAC1426223}"/>
    <cellStyle name="Standaard 4 5 4 2 2 3 4 2" xfId="33060" xr:uid="{6BC304F9-D4DF-4BDB-9B85-1F9BD0268383}"/>
    <cellStyle name="Standaard 4 5 4 2 2 3 5" xfId="22876" xr:uid="{F8BF441C-B8B1-4A80-BD4A-60C83DDC1CC6}"/>
    <cellStyle name="Standaard 4 5 4 2 2 4" xfId="3361" xr:uid="{B430C49F-BF12-437C-A0CA-8C077464DD6A}"/>
    <cellStyle name="Standaard 4 5 4 2 2 4 2" xfId="9808" xr:uid="{0EB7839F-4219-4A39-9ABF-32A43239BB5E}"/>
    <cellStyle name="Standaard 4 5 4 2 2 4 2 2" xfId="19997" xr:uid="{81290B09-2FE0-4CF5-9196-38DB25A8B3B5}"/>
    <cellStyle name="Standaard 4 5 4 2 2 4 2 2 2" xfId="40366" xr:uid="{5DC879B2-0B03-46B8-9D55-5A777C4C3CCE}"/>
    <cellStyle name="Standaard 4 5 4 2 2 4 2 3" xfId="30182" xr:uid="{735C3487-0E41-4FBE-BE18-4C85A82BAE26}"/>
    <cellStyle name="Standaard 4 5 4 2 2 4 3" xfId="13539" xr:uid="{22D4A990-002B-4083-9D02-CD3A06C514F0}"/>
    <cellStyle name="Standaard 4 5 4 2 2 4 3 2" xfId="33908" xr:uid="{B3BDA1EE-B688-42AA-BD37-92D590CC4424}"/>
    <cellStyle name="Standaard 4 5 4 2 2 4 4" xfId="23724" xr:uid="{E59D088D-A78A-41A5-AA3E-B9F3CC8ACE72}"/>
    <cellStyle name="Standaard 4 5 4 2 2 5" xfId="9803" xr:uid="{46A29863-40C8-41BD-B61A-6C2A2007D596}"/>
    <cellStyle name="Standaard 4 5 4 2 2 5 2" xfId="19992" xr:uid="{84F35DE3-0ADB-4949-B661-2F7340E1DE98}"/>
    <cellStyle name="Standaard 4 5 4 2 2 5 2 2" xfId="40361" xr:uid="{F48C2282-3CD5-485E-88F2-883FF0B2FC1F}"/>
    <cellStyle name="Standaard 4 5 4 2 2 5 3" xfId="30177" xr:uid="{D8709347-B62D-4929-85BA-D8BA88BEBB2B}"/>
    <cellStyle name="Standaard 4 5 4 2 2 6" xfId="10996" xr:uid="{A6D57FD4-B9B7-497E-99A6-9937E0BBB6D6}"/>
    <cellStyle name="Standaard 4 5 4 2 2 6 2" xfId="31365" xr:uid="{A29EEC3C-D6DB-4C64-B0F5-6B9E04884A63}"/>
    <cellStyle name="Standaard 4 5 4 2 2 7" xfId="21181" xr:uid="{C5DF3F66-B1A6-4801-BF81-F0BFE7C9B3F5}"/>
    <cellStyle name="Standaard 4 5 4 2 3" xfId="1240" xr:uid="{FDB40464-BB05-4D5E-9220-E9326B239FB9}"/>
    <cellStyle name="Standaard 4 5 4 2 3 2" xfId="3785" xr:uid="{0436CD09-656E-4419-A64D-5E3C8976D6DD}"/>
    <cellStyle name="Standaard 4 5 4 2 3 2 2" xfId="9810" xr:uid="{E0274708-8120-4BD4-BA8E-8417F7A74AEE}"/>
    <cellStyle name="Standaard 4 5 4 2 3 2 2 2" xfId="19999" xr:uid="{7765A591-06BA-49A3-AF99-FD9A3CA68227}"/>
    <cellStyle name="Standaard 4 5 4 2 3 2 2 2 2" xfId="40368" xr:uid="{E5F0631D-E333-42DE-8745-1EE89B259516}"/>
    <cellStyle name="Standaard 4 5 4 2 3 2 2 3" xfId="30184" xr:uid="{3B3CA578-F311-4D5B-879D-FAC838C7DA1D}"/>
    <cellStyle name="Standaard 4 5 4 2 3 2 3" xfId="13963" xr:uid="{01C0D182-495A-4381-8D1B-E2D5E6BFF4F0}"/>
    <cellStyle name="Standaard 4 5 4 2 3 2 3 2" xfId="34332" xr:uid="{867D6AD8-4DB4-447C-B8E7-5E4634AEE07F}"/>
    <cellStyle name="Standaard 4 5 4 2 3 2 4" xfId="24148" xr:uid="{26E4C352-C347-4900-9F39-78D8A0ABD9EC}"/>
    <cellStyle name="Standaard 4 5 4 2 3 3" xfId="9809" xr:uid="{870B53B8-38AC-4311-8880-684A44DAA68D}"/>
    <cellStyle name="Standaard 4 5 4 2 3 3 2" xfId="19998" xr:uid="{19FD1116-3105-4DDD-B9A9-DAC7E612FC30}"/>
    <cellStyle name="Standaard 4 5 4 2 3 3 2 2" xfId="40367" xr:uid="{6C8E956B-D92C-4957-9865-B0FC5C3ECE68}"/>
    <cellStyle name="Standaard 4 5 4 2 3 3 3" xfId="30183" xr:uid="{4E1F42D4-A998-4D74-8FF7-FF2F9AE697B8}"/>
    <cellStyle name="Standaard 4 5 4 2 3 4" xfId="11420" xr:uid="{98F0F179-DDFF-4179-8A7E-6973C494BE45}"/>
    <cellStyle name="Standaard 4 5 4 2 3 4 2" xfId="31789" xr:uid="{BC0A8E37-64E7-4CF6-9355-8E5D25740548}"/>
    <cellStyle name="Standaard 4 5 4 2 3 5" xfId="21605" xr:uid="{CBC1B63A-893B-47A6-8FB5-634263F3859E}"/>
    <cellStyle name="Standaard 4 5 4 2 4" xfId="2087" xr:uid="{41471FA1-A8C1-4108-BDE8-32C9169A4994}"/>
    <cellStyle name="Standaard 4 5 4 2 4 2" xfId="4632" xr:uid="{CCC15CBD-9267-40F9-AA7A-27863AF58638}"/>
    <cellStyle name="Standaard 4 5 4 2 4 2 2" xfId="9812" xr:uid="{8C3D41E4-8691-428F-AFDD-3848A1B54400}"/>
    <cellStyle name="Standaard 4 5 4 2 4 2 2 2" xfId="20001" xr:uid="{0B11EBCB-7A19-4EF2-B72B-FFD7576DDCE5}"/>
    <cellStyle name="Standaard 4 5 4 2 4 2 2 2 2" xfId="40370" xr:uid="{D396D6ED-5D00-4B94-877A-9482F0CB8B84}"/>
    <cellStyle name="Standaard 4 5 4 2 4 2 2 3" xfId="30186" xr:uid="{5D1758DA-B500-4F92-A297-699529D2B8E7}"/>
    <cellStyle name="Standaard 4 5 4 2 4 2 3" xfId="14810" xr:uid="{667BA48E-90AF-469A-86E0-62A44606027E}"/>
    <cellStyle name="Standaard 4 5 4 2 4 2 3 2" xfId="35179" xr:uid="{821F31F0-A525-4F01-9C2B-9EF381244985}"/>
    <cellStyle name="Standaard 4 5 4 2 4 2 4" xfId="24995" xr:uid="{4CF16833-CFB1-483E-B241-B5151AA87CE4}"/>
    <cellStyle name="Standaard 4 5 4 2 4 3" xfId="9811" xr:uid="{2A63154D-54FD-4CB1-B10C-65113DE4F610}"/>
    <cellStyle name="Standaard 4 5 4 2 4 3 2" xfId="20000" xr:uid="{0CBE1FE2-AEEE-4C77-9698-88B72878C9E9}"/>
    <cellStyle name="Standaard 4 5 4 2 4 3 2 2" xfId="40369" xr:uid="{6B37F340-3317-47E8-8DE6-52BD2E137681}"/>
    <cellStyle name="Standaard 4 5 4 2 4 3 3" xfId="30185" xr:uid="{052C6CD3-8E9C-430E-8DD2-4706F9C813B1}"/>
    <cellStyle name="Standaard 4 5 4 2 4 4" xfId="12267" xr:uid="{739C0138-18E3-4C36-98EA-1084DAE041F0}"/>
    <cellStyle name="Standaard 4 5 4 2 4 4 2" xfId="32636" xr:uid="{6E4253E1-EF14-4CAB-8B21-15A75AB358C1}"/>
    <cellStyle name="Standaard 4 5 4 2 4 5" xfId="22452" xr:uid="{2C0FD761-E00E-49B2-8DA7-49C9E28FA043}"/>
    <cellStyle name="Standaard 4 5 4 2 5" xfId="2937" xr:uid="{4901E177-47F9-46DF-88CE-6A3191C11F8C}"/>
    <cellStyle name="Standaard 4 5 4 2 5 2" xfId="9813" xr:uid="{A733B787-B048-4BA4-A91F-54FD59CD30DF}"/>
    <cellStyle name="Standaard 4 5 4 2 5 2 2" xfId="20002" xr:uid="{80EB908A-A4C1-4224-B99E-3E3B27ADCE05}"/>
    <cellStyle name="Standaard 4 5 4 2 5 2 2 2" xfId="40371" xr:uid="{7E58DB98-7204-4B35-906C-5FED6C14FF02}"/>
    <cellStyle name="Standaard 4 5 4 2 5 2 3" xfId="30187" xr:uid="{60854254-6208-498C-951E-32A94785783D}"/>
    <cellStyle name="Standaard 4 5 4 2 5 3" xfId="13115" xr:uid="{DF24811F-8EAC-4009-8868-91AF3FD068BF}"/>
    <cellStyle name="Standaard 4 5 4 2 5 3 2" xfId="33484" xr:uid="{8F43BE78-080F-4276-B6DD-3CEF4E86B9E8}"/>
    <cellStyle name="Standaard 4 5 4 2 5 4" xfId="23300" xr:uid="{6F9B31B5-B60A-4334-82E1-CBCD4A60617F}"/>
    <cellStyle name="Standaard 4 5 4 2 6" xfId="9802" xr:uid="{BC1F71E6-A7ED-4143-8234-970C2B0C7BF5}"/>
    <cellStyle name="Standaard 4 5 4 2 6 2" xfId="19991" xr:uid="{7B116EE1-A76B-4C70-820C-01929BB738ED}"/>
    <cellStyle name="Standaard 4 5 4 2 6 2 2" xfId="40360" xr:uid="{EE1A1673-5CBC-4516-96DC-D73F462A1520}"/>
    <cellStyle name="Standaard 4 5 4 2 6 3" xfId="30176" xr:uid="{A678B36D-FA30-4B86-B620-ABA29508EDBB}"/>
    <cellStyle name="Standaard 4 5 4 2 7" xfId="10572" xr:uid="{DAC59A4C-A251-42A8-A2A7-E1FF35CBBFDE}"/>
    <cellStyle name="Standaard 4 5 4 2 7 2" xfId="30941" xr:uid="{B2BDAFE2-7903-454E-BE32-64A16D2BA7E2}"/>
    <cellStyle name="Standaard 4 5 4 2 8" xfId="20757" xr:uid="{B56FFED1-15A8-4BBD-A223-DC760BFB78EC}"/>
    <cellStyle name="Standaard 4 5 4 3" xfId="499" xr:uid="{DA0FCDD3-0BAE-4CAE-B006-D999B3C56108}"/>
    <cellStyle name="Standaard 4 5 4 3 2" xfId="956" xr:uid="{03FF45A5-F050-494E-B7E4-8490A13B9DF6}"/>
    <cellStyle name="Standaard 4 5 4 3 2 2" xfId="1806" xr:uid="{29B73D7E-5420-43E7-8A0A-3C86BD746461}"/>
    <cellStyle name="Standaard 4 5 4 3 2 2 2" xfId="4351" xr:uid="{8DEA9429-1D22-4BCC-B36D-570FD6DA3886}"/>
    <cellStyle name="Standaard 4 5 4 3 2 2 2 2" xfId="9817" xr:uid="{63B2BD49-F56F-469F-990C-5F0F302781F5}"/>
    <cellStyle name="Standaard 4 5 4 3 2 2 2 2 2" xfId="20006" xr:uid="{6724BDCD-D503-4243-9DD4-63955A0A87C5}"/>
    <cellStyle name="Standaard 4 5 4 3 2 2 2 2 2 2" xfId="40375" xr:uid="{746186A6-98C8-40F0-81B5-289A85B702C3}"/>
    <cellStyle name="Standaard 4 5 4 3 2 2 2 2 3" xfId="30191" xr:uid="{6FD0C43E-ABB6-4F5F-952A-A410A4026664}"/>
    <cellStyle name="Standaard 4 5 4 3 2 2 2 3" xfId="14529" xr:uid="{48E0F4BD-E103-4C1D-9A2E-631D7FC7285D}"/>
    <cellStyle name="Standaard 4 5 4 3 2 2 2 3 2" xfId="34898" xr:uid="{E4C99EBA-DDA9-4FD1-840A-33665E4AA122}"/>
    <cellStyle name="Standaard 4 5 4 3 2 2 2 4" xfId="24714" xr:uid="{89C736BC-7F3F-443C-85A5-5D3EEA131D4B}"/>
    <cellStyle name="Standaard 4 5 4 3 2 2 3" xfId="9816" xr:uid="{49DE9D0A-05FA-416F-BFEB-1ECF66CFB94D}"/>
    <cellStyle name="Standaard 4 5 4 3 2 2 3 2" xfId="20005" xr:uid="{19AEC05A-E89A-4D65-BFF8-54E340BAB90B}"/>
    <cellStyle name="Standaard 4 5 4 3 2 2 3 2 2" xfId="40374" xr:uid="{B0EACD74-950A-4FC6-96AE-4B0BAFC2FE22}"/>
    <cellStyle name="Standaard 4 5 4 3 2 2 3 3" xfId="30190" xr:uid="{1C98F439-AB1A-4932-BADC-6369955AE710}"/>
    <cellStyle name="Standaard 4 5 4 3 2 2 4" xfId="11986" xr:uid="{2111D060-D80E-46B1-BAE0-57905951855D}"/>
    <cellStyle name="Standaard 4 5 4 3 2 2 4 2" xfId="32355" xr:uid="{9E39F331-AB11-425B-B839-348B03096CA5}"/>
    <cellStyle name="Standaard 4 5 4 3 2 2 5" xfId="22171" xr:uid="{B8450025-B92D-4C37-BF9D-E8CD29B2AF9F}"/>
    <cellStyle name="Standaard 4 5 4 3 2 3" xfId="2653" xr:uid="{E9D40B94-EB45-4A19-9E5A-C6E1CC482190}"/>
    <cellStyle name="Standaard 4 5 4 3 2 3 2" xfId="5198" xr:uid="{730CC841-AB9A-4903-8A33-357720D8ABB2}"/>
    <cellStyle name="Standaard 4 5 4 3 2 3 2 2" xfId="9819" xr:uid="{845ABEE6-7402-459B-AF7D-A260529C3D0F}"/>
    <cellStyle name="Standaard 4 5 4 3 2 3 2 2 2" xfId="20008" xr:uid="{125F5216-F41E-43C9-A3F8-5E9E21781769}"/>
    <cellStyle name="Standaard 4 5 4 3 2 3 2 2 2 2" xfId="40377" xr:uid="{CA9A124D-E287-4906-A60F-BF8C2E81B440}"/>
    <cellStyle name="Standaard 4 5 4 3 2 3 2 2 3" xfId="30193" xr:uid="{1C3CB216-BD22-4262-9F24-A8E521E1C3E0}"/>
    <cellStyle name="Standaard 4 5 4 3 2 3 2 3" xfId="15376" xr:uid="{6FFA2D77-A6EB-43BA-AB88-AACB969BB879}"/>
    <cellStyle name="Standaard 4 5 4 3 2 3 2 3 2" xfId="35745" xr:uid="{CC4BB9C3-3F02-4771-89BF-1C10896C598A}"/>
    <cellStyle name="Standaard 4 5 4 3 2 3 2 4" xfId="25561" xr:uid="{6B0A2B62-5946-40EA-A1AA-CA8F53B49444}"/>
    <cellStyle name="Standaard 4 5 4 3 2 3 3" xfId="9818" xr:uid="{CC070624-BCE1-45B1-9405-A09E91AC7A59}"/>
    <cellStyle name="Standaard 4 5 4 3 2 3 3 2" xfId="20007" xr:uid="{543B09FE-E848-4BBB-AF55-8C3D5515922B}"/>
    <cellStyle name="Standaard 4 5 4 3 2 3 3 2 2" xfId="40376" xr:uid="{5B14D847-C55E-48D8-8ECE-A7F64EDFD50C}"/>
    <cellStyle name="Standaard 4 5 4 3 2 3 3 3" xfId="30192" xr:uid="{41F3A317-6950-43A6-97B8-0A561C10A537}"/>
    <cellStyle name="Standaard 4 5 4 3 2 3 4" xfId="12833" xr:uid="{4CFB69BB-C462-43B9-B020-8611FC6CD2FC}"/>
    <cellStyle name="Standaard 4 5 4 3 2 3 4 2" xfId="33202" xr:uid="{EDC65F2F-AC81-4EAB-A9D7-2B6C85C23C2C}"/>
    <cellStyle name="Standaard 4 5 4 3 2 3 5" xfId="23018" xr:uid="{5905A4B6-51D2-4D79-9116-D4471E699C39}"/>
    <cellStyle name="Standaard 4 5 4 3 2 4" xfId="3503" xr:uid="{81F92F7B-15C8-4918-9FD5-ACF0643E89B7}"/>
    <cellStyle name="Standaard 4 5 4 3 2 4 2" xfId="9820" xr:uid="{4A22E42B-5E71-42D7-BE0E-CE8E65BDBF44}"/>
    <cellStyle name="Standaard 4 5 4 3 2 4 2 2" xfId="20009" xr:uid="{6FCCD970-49BE-445A-AFF0-A96C8A07CF2B}"/>
    <cellStyle name="Standaard 4 5 4 3 2 4 2 2 2" xfId="40378" xr:uid="{D544AEC8-DE34-4455-9EB2-211AA2BD086E}"/>
    <cellStyle name="Standaard 4 5 4 3 2 4 2 3" xfId="30194" xr:uid="{D1D4992C-466F-4E75-888D-ED6C235EB024}"/>
    <cellStyle name="Standaard 4 5 4 3 2 4 3" xfId="13681" xr:uid="{3CB75760-E852-439E-B478-4480D0CB96C9}"/>
    <cellStyle name="Standaard 4 5 4 3 2 4 3 2" xfId="34050" xr:uid="{95028F93-F8BF-44BF-B5D0-538E26E0C496}"/>
    <cellStyle name="Standaard 4 5 4 3 2 4 4" xfId="23866" xr:uid="{000FD81C-AD0D-49EA-A0F5-B4B534647B7E}"/>
    <cellStyle name="Standaard 4 5 4 3 2 5" xfId="9815" xr:uid="{EE77D33D-9A8B-4312-B5E9-96382F65014D}"/>
    <cellStyle name="Standaard 4 5 4 3 2 5 2" xfId="20004" xr:uid="{D031C03C-F856-47BD-9B5B-34E7FD074158}"/>
    <cellStyle name="Standaard 4 5 4 3 2 5 2 2" xfId="40373" xr:uid="{908C7EE4-F12B-4A46-88E2-95EA4D9F0062}"/>
    <cellStyle name="Standaard 4 5 4 3 2 5 3" xfId="30189" xr:uid="{81F33E72-1A93-4CC3-A20E-5674F8560762}"/>
    <cellStyle name="Standaard 4 5 4 3 2 6" xfId="11138" xr:uid="{B5BA2808-C6EA-4A18-A085-04EB2DFC277F}"/>
    <cellStyle name="Standaard 4 5 4 3 2 6 2" xfId="31507" xr:uid="{350C0816-6249-4C09-AE4D-B52F9CFBC6D3}"/>
    <cellStyle name="Standaard 4 5 4 3 2 7" xfId="21323" xr:uid="{C33B33EE-F502-479F-A03A-3D7B53F93B24}"/>
    <cellStyle name="Standaard 4 5 4 3 3" xfId="1382" xr:uid="{D4F35DAB-A951-48C7-8954-5F6B972AC198}"/>
    <cellStyle name="Standaard 4 5 4 3 3 2" xfId="3927" xr:uid="{8BB9B6BF-FFDB-4089-9DE0-146025D5B61D}"/>
    <cellStyle name="Standaard 4 5 4 3 3 2 2" xfId="9822" xr:uid="{03647C3A-3F09-4E8A-B494-43F6C6191255}"/>
    <cellStyle name="Standaard 4 5 4 3 3 2 2 2" xfId="20011" xr:uid="{226439EB-2BAA-4F03-8B5A-4D62BA672B67}"/>
    <cellStyle name="Standaard 4 5 4 3 3 2 2 2 2" xfId="40380" xr:uid="{AC48EA95-CB7F-476A-9074-4735C076148B}"/>
    <cellStyle name="Standaard 4 5 4 3 3 2 2 3" xfId="30196" xr:uid="{3DB259D9-414E-467C-84E7-9504D9071AA9}"/>
    <cellStyle name="Standaard 4 5 4 3 3 2 3" xfId="14105" xr:uid="{4D71DD36-A3F7-43A8-8127-E0EE23983A5E}"/>
    <cellStyle name="Standaard 4 5 4 3 3 2 3 2" xfId="34474" xr:uid="{996C5750-90E8-43C9-A697-910920F0CE03}"/>
    <cellStyle name="Standaard 4 5 4 3 3 2 4" xfId="24290" xr:uid="{EA21BCD2-231D-428E-BD24-5347265CE8D1}"/>
    <cellStyle name="Standaard 4 5 4 3 3 3" xfId="9821" xr:uid="{A86D49DD-12ED-4C33-9BB6-4EC980A63833}"/>
    <cellStyle name="Standaard 4 5 4 3 3 3 2" xfId="20010" xr:uid="{7958EC51-5100-4A27-BFAC-CAD91EAE5156}"/>
    <cellStyle name="Standaard 4 5 4 3 3 3 2 2" xfId="40379" xr:uid="{F0879AAA-CA86-487F-838C-8738EDAF4B0B}"/>
    <cellStyle name="Standaard 4 5 4 3 3 3 3" xfId="30195" xr:uid="{42AD0B64-7EA3-496E-B0A9-D3585B094D63}"/>
    <cellStyle name="Standaard 4 5 4 3 3 4" xfId="11562" xr:uid="{CBBFEBC0-7F6D-45BF-98B2-DD1D39825D36}"/>
    <cellStyle name="Standaard 4 5 4 3 3 4 2" xfId="31931" xr:uid="{C901893D-36FA-4386-AB7A-6EC95BB696FC}"/>
    <cellStyle name="Standaard 4 5 4 3 3 5" xfId="21747" xr:uid="{644DEF94-21BB-491A-91BC-7D63E97AF3E8}"/>
    <cellStyle name="Standaard 4 5 4 3 4" xfId="2229" xr:uid="{3714C884-6F82-4A1A-AAE2-51B13060BC34}"/>
    <cellStyle name="Standaard 4 5 4 3 4 2" xfId="4774" xr:uid="{266ECC73-17F2-4102-9CC7-D32C808CEADA}"/>
    <cellStyle name="Standaard 4 5 4 3 4 2 2" xfId="9824" xr:uid="{35783C3C-DCB6-4B2D-9250-CECDD63C8E12}"/>
    <cellStyle name="Standaard 4 5 4 3 4 2 2 2" xfId="20013" xr:uid="{F5CC799D-0790-41A9-8077-BC44583FBAEF}"/>
    <cellStyle name="Standaard 4 5 4 3 4 2 2 2 2" xfId="40382" xr:uid="{017AB2DE-07FD-434F-8B0E-C4F8C5F6E9D0}"/>
    <cellStyle name="Standaard 4 5 4 3 4 2 2 3" xfId="30198" xr:uid="{6E04FAF6-8789-4023-AE1E-09D61FD7C773}"/>
    <cellStyle name="Standaard 4 5 4 3 4 2 3" xfId="14952" xr:uid="{F0D0511B-D12E-44CB-87AD-A720DB281A76}"/>
    <cellStyle name="Standaard 4 5 4 3 4 2 3 2" xfId="35321" xr:uid="{29FA8F9E-BFF0-4FDD-BA67-C6BAA1C151B1}"/>
    <cellStyle name="Standaard 4 5 4 3 4 2 4" xfId="25137" xr:uid="{595ABCB9-74C8-4D91-B3B1-EA1CDD91B9FF}"/>
    <cellStyle name="Standaard 4 5 4 3 4 3" xfId="9823" xr:uid="{B56C78B5-2546-4EFA-8E6B-B1FB77F190FD}"/>
    <cellStyle name="Standaard 4 5 4 3 4 3 2" xfId="20012" xr:uid="{A35ED572-7FCB-4718-872F-E2E4EEB15B95}"/>
    <cellStyle name="Standaard 4 5 4 3 4 3 2 2" xfId="40381" xr:uid="{AEFE4E65-EEA0-4ACA-8FF9-9B2188005693}"/>
    <cellStyle name="Standaard 4 5 4 3 4 3 3" xfId="30197" xr:uid="{CC670756-EC86-4184-AEBE-C7AA5FFCC5E5}"/>
    <cellStyle name="Standaard 4 5 4 3 4 4" xfId="12409" xr:uid="{B216B8FF-96B1-4C6E-856A-6CE4AE70C3F7}"/>
    <cellStyle name="Standaard 4 5 4 3 4 4 2" xfId="32778" xr:uid="{E6FB745B-8627-480E-B591-5D89D04D56B4}"/>
    <cellStyle name="Standaard 4 5 4 3 4 5" xfId="22594" xr:uid="{A74CB485-51E0-4AAC-B90A-83EA667ED9BF}"/>
    <cellStyle name="Standaard 4 5 4 3 5" xfId="3079" xr:uid="{8DB12B1F-2E08-4F2E-952C-E3D21893A380}"/>
    <cellStyle name="Standaard 4 5 4 3 5 2" xfId="9825" xr:uid="{FDBA895B-8129-435A-B297-73D0138D365F}"/>
    <cellStyle name="Standaard 4 5 4 3 5 2 2" xfId="20014" xr:uid="{EA3C9584-9D9B-46A3-917B-D1826CBFC28E}"/>
    <cellStyle name="Standaard 4 5 4 3 5 2 2 2" xfId="40383" xr:uid="{A8D1823A-EE10-43BD-9A19-D4C06BA9C3EE}"/>
    <cellStyle name="Standaard 4 5 4 3 5 2 3" xfId="30199" xr:uid="{3F990CD7-F2BA-4995-8CC5-101971977915}"/>
    <cellStyle name="Standaard 4 5 4 3 5 3" xfId="13257" xr:uid="{41376BC5-B3E4-4C39-B36A-F20956C25F68}"/>
    <cellStyle name="Standaard 4 5 4 3 5 3 2" xfId="33626" xr:uid="{C4647320-CA27-4B86-AC03-E5BC766272CE}"/>
    <cellStyle name="Standaard 4 5 4 3 5 4" xfId="23442" xr:uid="{8B8AF0D3-9C74-4B02-B38C-3BBD23EC61DC}"/>
    <cellStyle name="Standaard 4 5 4 3 6" xfId="9814" xr:uid="{9AB40ACA-EB5B-4F2A-89D6-E0E93ABA4C08}"/>
    <cellStyle name="Standaard 4 5 4 3 6 2" xfId="20003" xr:uid="{8EB883AC-58C2-4E83-8ABF-A5DCF43E8697}"/>
    <cellStyle name="Standaard 4 5 4 3 6 2 2" xfId="40372" xr:uid="{EDD35B62-8313-4AE8-B1E6-F7BEF87D2F64}"/>
    <cellStyle name="Standaard 4 5 4 3 6 3" xfId="30188" xr:uid="{EE6BAEB4-CA75-49BE-855D-01285F4AD191}"/>
    <cellStyle name="Standaard 4 5 4 3 7" xfId="10714" xr:uid="{844ABF1F-F629-47D7-8576-A0CA4435ACC0}"/>
    <cellStyle name="Standaard 4 5 4 3 7 2" xfId="31083" xr:uid="{4046C1F1-AE59-407E-A5D1-16560B3937B8}"/>
    <cellStyle name="Standaard 4 5 4 3 8" xfId="20899" xr:uid="{C95D78FF-FBFC-4178-8F59-91CA99CF1B60}"/>
    <cellStyle name="Standaard 4 5 4 4" xfId="680" xr:uid="{3C16BEEA-F03A-4AF3-A480-D0DB931FF18A}"/>
    <cellStyle name="Standaard 4 5 4 4 2" xfId="1530" xr:uid="{26F4EF94-F8D0-45B3-BE54-55A1ED3CD81D}"/>
    <cellStyle name="Standaard 4 5 4 4 2 2" xfId="4075" xr:uid="{E2D90264-1162-443B-AAC9-89E0669719D2}"/>
    <cellStyle name="Standaard 4 5 4 4 2 2 2" xfId="9828" xr:uid="{389D2610-4F32-478C-AE0E-7A48ADF7CA53}"/>
    <cellStyle name="Standaard 4 5 4 4 2 2 2 2" xfId="20017" xr:uid="{8753E32E-BE09-48FB-92DC-BA1F2B6F7DB2}"/>
    <cellStyle name="Standaard 4 5 4 4 2 2 2 2 2" xfId="40386" xr:uid="{24D72EE0-C164-46B5-9E82-523E001CC53C}"/>
    <cellStyle name="Standaard 4 5 4 4 2 2 2 3" xfId="30202" xr:uid="{51327889-2E45-43EF-8B68-C9B657403F3D}"/>
    <cellStyle name="Standaard 4 5 4 4 2 2 3" xfId="14253" xr:uid="{76C8DE84-7176-423C-A787-59AC2ED6FB3D}"/>
    <cellStyle name="Standaard 4 5 4 4 2 2 3 2" xfId="34622" xr:uid="{B667C0CA-69F0-41A4-BAA4-88E20C9BA9B9}"/>
    <cellStyle name="Standaard 4 5 4 4 2 2 4" xfId="24438" xr:uid="{591A5DA5-6BAA-4DD9-B835-42E0087AA373}"/>
    <cellStyle name="Standaard 4 5 4 4 2 3" xfId="9827" xr:uid="{E9491D02-48F1-4207-AB38-80A3C39E2F6A}"/>
    <cellStyle name="Standaard 4 5 4 4 2 3 2" xfId="20016" xr:uid="{138236E4-30F4-416D-BC87-40E165305D0A}"/>
    <cellStyle name="Standaard 4 5 4 4 2 3 2 2" xfId="40385" xr:uid="{12DDEEB1-6D67-426B-93AE-51785C510919}"/>
    <cellStyle name="Standaard 4 5 4 4 2 3 3" xfId="30201" xr:uid="{98689F31-53CF-4C12-A28D-87DA9E14A7F4}"/>
    <cellStyle name="Standaard 4 5 4 4 2 4" xfId="11710" xr:uid="{ABDA20D3-66D5-484C-A786-DE33B7F5E2FA}"/>
    <cellStyle name="Standaard 4 5 4 4 2 4 2" xfId="32079" xr:uid="{30D916B4-3A17-4100-A1E9-B879A0166D37}"/>
    <cellStyle name="Standaard 4 5 4 4 2 5" xfId="21895" xr:uid="{3B31F4E4-C2E7-4233-8E9F-05EB40D88768}"/>
    <cellStyle name="Standaard 4 5 4 4 3" xfId="2377" xr:uid="{C77F020C-5556-4385-82B8-635D84344CD7}"/>
    <cellStyle name="Standaard 4 5 4 4 3 2" xfId="4922" xr:uid="{30C82F14-E0D5-4B0A-B795-056D9FDBADCD}"/>
    <cellStyle name="Standaard 4 5 4 4 3 2 2" xfId="9830" xr:uid="{DF921C68-8CF4-4555-9ABE-B88E164D489C}"/>
    <cellStyle name="Standaard 4 5 4 4 3 2 2 2" xfId="20019" xr:uid="{15675799-11C1-4FC5-9C5B-653528FACCB5}"/>
    <cellStyle name="Standaard 4 5 4 4 3 2 2 2 2" xfId="40388" xr:uid="{3F7B3C35-9BF5-462E-B9DC-4DE0C06355C5}"/>
    <cellStyle name="Standaard 4 5 4 4 3 2 2 3" xfId="30204" xr:uid="{7433A363-E685-4BAA-BBF1-3042054DB439}"/>
    <cellStyle name="Standaard 4 5 4 4 3 2 3" xfId="15100" xr:uid="{93E26175-E31F-4ECD-81A0-B67930568769}"/>
    <cellStyle name="Standaard 4 5 4 4 3 2 3 2" xfId="35469" xr:uid="{33C70C29-40AC-4378-9692-74DE2D1C8A05}"/>
    <cellStyle name="Standaard 4 5 4 4 3 2 4" xfId="25285" xr:uid="{64CCE08A-5754-4023-BAB3-626487C477A2}"/>
    <cellStyle name="Standaard 4 5 4 4 3 3" xfId="9829" xr:uid="{CB959094-B40B-41B3-9692-724ABCFD1BC1}"/>
    <cellStyle name="Standaard 4 5 4 4 3 3 2" xfId="20018" xr:uid="{B6F0DD1E-DA2D-49BF-8ABD-C3BE96B4FE87}"/>
    <cellStyle name="Standaard 4 5 4 4 3 3 2 2" xfId="40387" xr:uid="{9016610D-7AE9-47A9-8617-BD59B9D96796}"/>
    <cellStyle name="Standaard 4 5 4 4 3 3 3" xfId="30203" xr:uid="{FDCE1E4F-C124-4D61-A845-80EAF00D05D2}"/>
    <cellStyle name="Standaard 4 5 4 4 3 4" xfId="12557" xr:uid="{F9615988-549C-48EA-B512-DF92302263E6}"/>
    <cellStyle name="Standaard 4 5 4 4 3 4 2" xfId="32926" xr:uid="{7A308D78-5046-4048-922E-837CE1E50D4A}"/>
    <cellStyle name="Standaard 4 5 4 4 3 5" xfId="22742" xr:uid="{7D75F326-816D-48C1-98EF-C391535F2A86}"/>
    <cellStyle name="Standaard 4 5 4 4 4" xfId="3227" xr:uid="{5252820F-5824-4135-967F-3CD15F811D12}"/>
    <cellStyle name="Standaard 4 5 4 4 4 2" xfId="9831" xr:uid="{4589C22E-2EFE-4CF4-BCAF-888DDFAB4630}"/>
    <cellStyle name="Standaard 4 5 4 4 4 2 2" xfId="20020" xr:uid="{B2406B95-9FC6-4FA8-9D43-EBEC3AD00456}"/>
    <cellStyle name="Standaard 4 5 4 4 4 2 2 2" xfId="40389" xr:uid="{3DCC0C88-C5FB-4ED8-AEB3-E483ECEEAB79}"/>
    <cellStyle name="Standaard 4 5 4 4 4 2 3" xfId="30205" xr:uid="{5CD20EFF-EF07-49EF-9FD5-2F1DFA7E00A5}"/>
    <cellStyle name="Standaard 4 5 4 4 4 3" xfId="13405" xr:uid="{9A5970CC-08FC-41CA-B606-904733BC1994}"/>
    <cellStyle name="Standaard 4 5 4 4 4 3 2" xfId="33774" xr:uid="{9DCFEC9D-DC43-490A-B0AC-AD8F50118097}"/>
    <cellStyle name="Standaard 4 5 4 4 4 4" xfId="23590" xr:uid="{BBD2064D-9D37-41BC-8370-60C0E5005F2D}"/>
    <cellStyle name="Standaard 4 5 4 4 5" xfId="9826" xr:uid="{D44A0285-F169-4379-9FC0-2189C6F45000}"/>
    <cellStyle name="Standaard 4 5 4 4 5 2" xfId="20015" xr:uid="{C52FBA7B-701B-4752-BEF6-97A4ECB6AC03}"/>
    <cellStyle name="Standaard 4 5 4 4 5 2 2" xfId="40384" xr:uid="{93282CB1-A948-4B3E-8B93-22F4F590EF44}"/>
    <cellStyle name="Standaard 4 5 4 4 5 3" xfId="30200" xr:uid="{AD931F9F-F32D-4609-874A-603F50F79D22}"/>
    <cellStyle name="Standaard 4 5 4 4 6" xfId="10862" xr:uid="{E72C1B76-42FF-4271-AFD5-8F8260468290}"/>
    <cellStyle name="Standaard 4 5 4 4 6 2" xfId="31231" xr:uid="{FB66C15B-7454-4CA9-A3C9-02BD407E18D8}"/>
    <cellStyle name="Standaard 4 5 4 4 7" xfId="21047" xr:uid="{ED77D4C7-1517-4D54-A241-A6E3C289EAE6}"/>
    <cellStyle name="Standaard 4 5 4 5" xfId="1106" xr:uid="{E22485F5-A0C4-4AE3-BA07-3A23DEA5D6B5}"/>
    <cellStyle name="Standaard 4 5 4 5 2" xfId="3651" xr:uid="{25747F3E-8BEB-426E-951B-B4DEE62D0DA1}"/>
    <cellStyle name="Standaard 4 5 4 5 2 2" xfId="9833" xr:uid="{D8830B9B-FC65-4F88-B129-4D3EAAB57EA1}"/>
    <cellStyle name="Standaard 4 5 4 5 2 2 2" xfId="20022" xr:uid="{C9ED80DF-110D-4CF1-8BC9-2D5DCFFC1A02}"/>
    <cellStyle name="Standaard 4 5 4 5 2 2 2 2" xfId="40391" xr:uid="{18644CC8-41A7-42F0-AFC3-0EA75F7517F7}"/>
    <cellStyle name="Standaard 4 5 4 5 2 2 3" xfId="30207" xr:uid="{2B3C5158-22F9-4734-AE7B-FD0F5066475D}"/>
    <cellStyle name="Standaard 4 5 4 5 2 3" xfId="13829" xr:uid="{3D33468D-3107-4264-8E5A-25FCCF38E39A}"/>
    <cellStyle name="Standaard 4 5 4 5 2 3 2" xfId="34198" xr:uid="{F46AD201-DB56-4032-88BD-352ACD6A75FE}"/>
    <cellStyle name="Standaard 4 5 4 5 2 4" xfId="24014" xr:uid="{78181457-D985-4A42-8788-81F5E2BA26FB}"/>
    <cellStyle name="Standaard 4 5 4 5 3" xfId="9832" xr:uid="{2BC9DA31-DBB5-4C2B-9073-2C7B4BB145FD}"/>
    <cellStyle name="Standaard 4 5 4 5 3 2" xfId="20021" xr:uid="{74EF2474-90AA-43D2-9CCC-B582257A8A58}"/>
    <cellStyle name="Standaard 4 5 4 5 3 2 2" xfId="40390" xr:uid="{E7226FE0-AAE3-45B1-ADAE-7416A7F31CE3}"/>
    <cellStyle name="Standaard 4 5 4 5 3 3" xfId="30206" xr:uid="{1DD1C473-5831-402B-95B5-9509E767D3FB}"/>
    <cellStyle name="Standaard 4 5 4 5 4" xfId="11286" xr:uid="{180DF137-7BA8-4A48-8FE4-BC1EE365B774}"/>
    <cellStyle name="Standaard 4 5 4 5 4 2" xfId="31655" xr:uid="{E4A9C275-2A87-46BE-970C-7FA4AAD05398}"/>
    <cellStyle name="Standaard 4 5 4 5 5" xfId="21471" xr:uid="{F4FE9A58-7F8F-4117-BB91-F77E66BEB6AE}"/>
    <cellStyle name="Standaard 4 5 4 6" xfId="1953" xr:uid="{57298E11-0D69-4171-A0C7-DDA06ACD9F8B}"/>
    <cellStyle name="Standaard 4 5 4 6 2" xfId="4498" xr:uid="{E4B7D3BC-F747-4963-81ED-4A39D8D6F93C}"/>
    <cellStyle name="Standaard 4 5 4 6 2 2" xfId="9835" xr:uid="{1EE0A804-487C-40A2-AD27-9C51B82253F4}"/>
    <cellStyle name="Standaard 4 5 4 6 2 2 2" xfId="20024" xr:uid="{6E07DBF0-2411-43A2-BBDA-1A26F7320C5E}"/>
    <cellStyle name="Standaard 4 5 4 6 2 2 2 2" xfId="40393" xr:uid="{14D2EB0A-9AC9-4535-9852-5CBB003ECB50}"/>
    <cellStyle name="Standaard 4 5 4 6 2 2 3" xfId="30209" xr:uid="{7E204905-32BE-40A6-8778-C5EFB80203D9}"/>
    <cellStyle name="Standaard 4 5 4 6 2 3" xfId="14676" xr:uid="{DA26A1F5-20F6-4462-89AB-0B0281E82423}"/>
    <cellStyle name="Standaard 4 5 4 6 2 3 2" xfId="35045" xr:uid="{E60161B8-25FF-459A-9C30-70F76612260E}"/>
    <cellStyle name="Standaard 4 5 4 6 2 4" xfId="24861" xr:uid="{C9712609-31B1-47B6-8D0F-225092B957ED}"/>
    <cellStyle name="Standaard 4 5 4 6 3" xfId="9834" xr:uid="{F99A4DF6-E007-433F-9AE9-CE4D690759F0}"/>
    <cellStyle name="Standaard 4 5 4 6 3 2" xfId="20023" xr:uid="{4A5BB5C9-50EE-42A1-9B9B-B14334192A64}"/>
    <cellStyle name="Standaard 4 5 4 6 3 2 2" xfId="40392" xr:uid="{3ECC89EB-850C-4DAA-BA16-C1C688B01714}"/>
    <cellStyle name="Standaard 4 5 4 6 3 3" xfId="30208" xr:uid="{A9EAB410-E840-4A4A-A195-5C1A7D749D6A}"/>
    <cellStyle name="Standaard 4 5 4 6 4" xfId="12133" xr:uid="{D47F917A-6A61-4C22-A74A-0F0CB76CA6BF}"/>
    <cellStyle name="Standaard 4 5 4 6 4 2" xfId="32502" xr:uid="{1458BCE7-91FF-4A70-93C0-A8FF7832D361}"/>
    <cellStyle name="Standaard 4 5 4 6 5" xfId="22318" xr:uid="{8732A803-978A-43FF-9A71-A424A451B269}"/>
    <cellStyle name="Standaard 4 5 4 7" xfId="2803" xr:uid="{E7E6C7A4-318B-4BB0-8C62-648BFB6C3177}"/>
    <cellStyle name="Standaard 4 5 4 7 2" xfId="9836" xr:uid="{43EF120E-1FF8-4AAB-AC49-67998F3EA2B1}"/>
    <cellStyle name="Standaard 4 5 4 7 2 2" xfId="20025" xr:uid="{934B34E7-62EC-4159-89CD-B71FB33C3781}"/>
    <cellStyle name="Standaard 4 5 4 7 2 2 2" xfId="40394" xr:uid="{E437AC45-F776-4582-A869-B4E6982A18E6}"/>
    <cellStyle name="Standaard 4 5 4 7 2 3" xfId="30210" xr:uid="{B9B3471D-4476-4B05-A3E5-F4C2ABA1A16F}"/>
    <cellStyle name="Standaard 4 5 4 7 3" xfId="12981" xr:uid="{F7706F4F-D9E1-4B5A-A08A-23B6395ADA26}"/>
    <cellStyle name="Standaard 4 5 4 7 3 2" xfId="33350" xr:uid="{AAAB3889-E7F5-46CD-8ED7-84EBAAA48258}"/>
    <cellStyle name="Standaard 4 5 4 7 4" xfId="23166" xr:uid="{D212F8F1-A11D-4E0B-961F-CC68B1951DB4}"/>
    <cellStyle name="Standaard 4 5 4 8" xfId="9801" xr:uid="{5172BB30-1560-4ED5-8C45-91561D0FB92D}"/>
    <cellStyle name="Standaard 4 5 4 8 2" xfId="19990" xr:uid="{8319ECF1-8C79-45BD-AE8D-0A5F220AAE0D}"/>
    <cellStyle name="Standaard 4 5 4 8 2 2" xfId="40359" xr:uid="{7CA718A3-7724-4760-B2F2-050CF000C960}"/>
    <cellStyle name="Standaard 4 5 4 8 3" xfId="30175" xr:uid="{DE6A255A-CB40-4CE7-9C4F-DD025B3F3173}"/>
    <cellStyle name="Standaard 4 5 4 9" xfId="10438" xr:uid="{5D344992-2822-4F62-8307-5B59054F5C5E}"/>
    <cellStyle name="Standaard 4 5 4 9 2" xfId="30807" xr:uid="{B81E4BC5-A03F-4050-8F42-433D83AA21BF}"/>
    <cellStyle name="Standaard 4 5 5" xfId="190" xr:uid="{82B31C39-593A-47A3-BF22-82542BD13113}"/>
    <cellStyle name="Standaard 4 5 5 2" xfId="748" xr:uid="{C12CDF5A-5E06-47ED-AE1E-924B3D8E6A1D}"/>
    <cellStyle name="Standaard 4 5 5 2 2" xfId="1598" xr:uid="{6F867D7A-BAC7-4F92-9DE8-964290D544FC}"/>
    <cellStyle name="Standaard 4 5 5 2 2 2" xfId="4143" xr:uid="{8C9E9F91-7B10-4F68-93E7-DF950D73AAA0}"/>
    <cellStyle name="Standaard 4 5 5 2 2 2 2" xfId="9840" xr:uid="{911139A0-D8E0-4511-B8C0-70C9E1852ACF}"/>
    <cellStyle name="Standaard 4 5 5 2 2 2 2 2" xfId="20029" xr:uid="{5CA971A7-DE72-4764-A359-E05B380FEC7C}"/>
    <cellStyle name="Standaard 4 5 5 2 2 2 2 2 2" xfId="40398" xr:uid="{D2A59480-164B-49EC-93F6-2220172E7C35}"/>
    <cellStyle name="Standaard 4 5 5 2 2 2 2 3" xfId="30214" xr:uid="{0EE2E08C-E996-40D6-9640-3D3CAD65029D}"/>
    <cellStyle name="Standaard 4 5 5 2 2 2 3" xfId="14321" xr:uid="{294B31E9-7A65-46E9-B923-CCAE2E2AA6ED}"/>
    <cellStyle name="Standaard 4 5 5 2 2 2 3 2" xfId="34690" xr:uid="{C23E2533-88D1-4B66-900F-3C028CF238B4}"/>
    <cellStyle name="Standaard 4 5 5 2 2 2 4" xfId="24506" xr:uid="{4DAA6621-6BC1-4055-B758-38E5FE9BC2DF}"/>
    <cellStyle name="Standaard 4 5 5 2 2 3" xfId="9839" xr:uid="{A75B7939-274D-41B5-A6AD-B06F8EF70C30}"/>
    <cellStyle name="Standaard 4 5 5 2 2 3 2" xfId="20028" xr:uid="{0B129A46-262B-49B5-8DBA-B67B9C492A12}"/>
    <cellStyle name="Standaard 4 5 5 2 2 3 2 2" xfId="40397" xr:uid="{E04CC743-A13C-41ED-AB97-B254361B1399}"/>
    <cellStyle name="Standaard 4 5 5 2 2 3 3" xfId="30213" xr:uid="{9FB73DA3-258C-4982-8977-BE586869AF43}"/>
    <cellStyle name="Standaard 4 5 5 2 2 4" xfId="11778" xr:uid="{EEE04532-70C4-4616-8269-AC1F970CD299}"/>
    <cellStyle name="Standaard 4 5 5 2 2 4 2" xfId="32147" xr:uid="{755939C9-F4C6-44FD-9DF8-06F63731CD6D}"/>
    <cellStyle name="Standaard 4 5 5 2 2 5" xfId="21963" xr:uid="{B6740BB0-9CD2-4602-823A-B6EA712420CD}"/>
    <cellStyle name="Standaard 4 5 5 2 3" xfId="2445" xr:uid="{FA340836-B73B-4D76-BBF9-292EACAD17F9}"/>
    <cellStyle name="Standaard 4 5 5 2 3 2" xfId="4990" xr:uid="{64E12505-FF2F-4519-8054-387F28AC80B0}"/>
    <cellStyle name="Standaard 4 5 5 2 3 2 2" xfId="9842" xr:uid="{BB6F479F-1AA7-45AA-B063-FC9B77CADD48}"/>
    <cellStyle name="Standaard 4 5 5 2 3 2 2 2" xfId="20031" xr:uid="{51086A5A-465B-4D30-9C96-38F83567D6FF}"/>
    <cellStyle name="Standaard 4 5 5 2 3 2 2 2 2" xfId="40400" xr:uid="{9A46CB48-A282-411D-97C9-FE7FAED99F87}"/>
    <cellStyle name="Standaard 4 5 5 2 3 2 2 3" xfId="30216" xr:uid="{510566AE-994F-42BB-947E-F109B1D5726B}"/>
    <cellStyle name="Standaard 4 5 5 2 3 2 3" xfId="15168" xr:uid="{6560F8C8-88D1-464D-BCCC-C4829401655E}"/>
    <cellStyle name="Standaard 4 5 5 2 3 2 3 2" xfId="35537" xr:uid="{8ABBAD4A-4FC3-4695-8E0F-4E1D8E7A1C5B}"/>
    <cellStyle name="Standaard 4 5 5 2 3 2 4" xfId="25353" xr:uid="{4DE5B32E-AFC1-4322-BADA-FA8EC41C93ED}"/>
    <cellStyle name="Standaard 4 5 5 2 3 3" xfId="9841" xr:uid="{80895CB7-DB8D-41C3-B7FA-8C14C8ADA954}"/>
    <cellStyle name="Standaard 4 5 5 2 3 3 2" xfId="20030" xr:uid="{30670787-A982-4884-B296-64A7D61F5B64}"/>
    <cellStyle name="Standaard 4 5 5 2 3 3 2 2" xfId="40399" xr:uid="{E068F505-659B-401B-A918-5C3248F41F53}"/>
    <cellStyle name="Standaard 4 5 5 2 3 3 3" xfId="30215" xr:uid="{4BCC3766-396A-4D4A-8E9A-41DAD54A0A03}"/>
    <cellStyle name="Standaard 4 5 5 2 3 4" xfId="12625" xr:uid="{763F261C-172D-4E6C-96F9-6DB179E044A9}"/>
    <cellStyle name="Standaard 4 5 5 2 3 4 2" xfId="32994" xr:uid="{32DADC9E-B962-42BC-89FA-4A73BE2ACD8D}"/>
    <cellStyle name="Standaard 4 5 5 2 3 5" xfId="22810" xr:uid="{3140E240-2AAE-4162-ABFE-DCB6A46BAEE6}"/>
    <cellStyle name="Standaard 4 5 5 2 4" xfId="3295" xr:uid="{5A31BA53-6012-41B0-B75F-6D5A3D46A674}"/>
    <cellStyle name="Standaard 4 5 5 2 4 2" xfId="9843" xr:uid="{916751A8-5263-44CD-8A84-32CE1883591C}"/>
    <cellStyle name="Standaard 4 5 5 2 4 2 2" xfId="20032" xr:uid="{11C00645-9CFB-4F8A-BF23-02BF1F8B9AC7}"/>
    <cellStyle name="Standaard 4 5 5 2 4 2 2 2" xfId="40401" xr:uid="{A75D728B-01B4-4FB8-8A56-94C05736AAA7}"/>
    <cellStyle name="Standaard 4 5 5 2 4 2 3" xfId="30217" xr:uid="{70632E74-D917-464A-B369-91A097E56DD9}"/>
    <cellStyle name="Standaard 4 5 5 2 4 3" xfId="13473" xr:uid="{551A34FD-1337-4B41-9677-7A386B6C8E97}"/>
    <cellStyle name="Standaard 4 5 5 2 4 3 2" xfId="33842" xr:uid="{4D8CF803-2175-4D7D-B59A-E1B9760CF94A}"/>
    <cellStyle name="Standaard 4 5 5 2 4 4" xfId="23658" xr:uid="{08C3E543-A942-4046-9420-B4F6A36927CC}"/>
    <cellStyle name="Standaard 4 5 5 2 5" xfId="9838" xr:uid="{64C79435-337F-4D96-A0C7-6037726F36EB}"/>
    <cellStyle name="Standaard 4 5 5 2 5 2" xfId="20027" xr:uid="{418144B6-1D88-4168-B1F0-3287613315E0}"/>
    <cellStyle name="Standaard 4 5 5 2 5 2 2" xfId="40396" xr:uid="{7C84B848-954F-4064-990C-9C2D3BDD92C2}"/>
    <cellStyle name="Standaard 4 5 5 2 5 3" xfId="30212" xr:uid="{23DEE16F-F740-42D0-ACE8-68C763571491}"/>
    <cellStyle name="Standaard 4 5 5 2 6" xfId="10930" xr:uid="{A8E84D42-A6E2-49AC-86FA-E9D325B8C737}"/>
    <cellStyle name="Standaard 4 5 5 2 6 2" xfId="31299" xr:uid="{19D41DF1-04A1-4B6D-9E4C-3D43405D3870}"/>
    <cellStyle name="Standaard 4 5 5 2 7" xfId="21115" xr:uid="{072A7FE3-AAA1-4D79-84C3-37CF188E66A0}"/>
    <cellStyle name="Standaard 4 5 5 3" xfId="1174" xr:uid="{483B85F1-9B71-4B49-95AE-0DB51A4B0969}"/>
    <cellStyle name="Standaard 4 5 5 3 2" xfId="3719" xr:uid="{CEC792AB-8DBE-4CD0-BBC8-85E071FF3235}"/>
    <cellStyle name="Standaard 4 5 5 3 2 2" xfId="9845" xr:uid="{0C82452D-F556-4629-B549-EDBEFDDA61A5}"/>
    <cellStyle name="Standaard 4 5 5 3 2 2 2" xfId="20034" xr:uid="{DC4E34B2-3348-44CF-A0DB-8A98FB1D3DC1}"/>
    <cellStyle name="Standaard 4 5 5 3 2 2 2 2" xfId="40403" xr:uid="{2C5423F8-9FB8-44A4-BF11-00AA45CDB423}"/>
    <cellStyle name="Standaard 4 5 5 3 2 2 3" xfId="30219" xr:uid="{832A2690-437E-4DC7-B585-7630EE35ED65}"/>
    <cellStyle name="Standaard 4 5 5 3 2 3" xfId="13897" xr:uid="{F9EF1987-A454-40FF-A660-DD033BA6040D}"/>
    <cellStyle name="Standaard 4 5 5 3 2 3 2" xfId="34266" xr:uid="{763EC59A-0826-42AA-8737-E680177EB643}"/>
    <cellStyle name="Standaard 4 5 5 3 2 4" xfId="24082" xr:uid="{E03D6B6B-8BE4-4739-AEAA-56B357860B94}"/>
    <cellStyle name="Standaard 4 5 5 3 3" xfId="9844" xr:uid="{199C97EC-851A-4952-BB83-7B62E81FDD81}"/>
    <cellStyle name="Standaard 4 5 5 3 3 2" xfId="20033" xr:uid="{8338A1EC-0542-4729-A1FD-A59DF2C63245}"/>
    <cellStyle name="Standaard 4 5 5 3 3 2 2" xfId="40402" xr:uid="{EA74CA75-5538-49FE-82F2-1F7C450F7DC4}"/>
    <cellStyle name="Standaard 4 5 5 3 3 3" xfId="30218" xr:uid="{AD06805D-5A37-4AF3-8D35-6CB86BE0BB61}"/>
    <cellStyle name="Standaard 4 5 5 3 4" xfId="11354" xr:uid="{3E091546-77CF-4697-81FD-B782FDCF5B38}"/>
    <cellStyle name="Standaard 4 5 5 3 4 2" xfId="31723" xr:uid="{376A8DF9-386C-4617-97F6-D377CCA30E9C}"/>
    <cellStyle name="Standaard 4 5 5 3 5" xfId="21539" xr:uid="{FE6200EA-F12F-41AC-A1B8-5F9156361615}"/>
    <cellStyle name="Standaard 4 5 5 4" xfId="2021" xr:uid="{8913FD24-99C6-4C0D-BF99-B7C4E32FD60C}"/>
    <cellStyle name="Standaard 4 5 5 4 2" xfId="4566" xr:uid="{0EEFAFB8-8AA7-4B49-8239-0E62F397F6E5}"/>
    <cellStyle name="Standaard 4 5 5 4 2 2" xfId="9847" xr:uid="{F604A66E-FF94-4492-9BF8-083948A565BC}"/>
    <cellStyle name="Standaard 4 5 5 4 2 2 2" xfId="20036" xr:uid="{A70A771A-E025-42A7-88D1-41272CC5167A}"/>
    <cellStyle name="Standaard 4 5 5 4 2 2 2 2" xfId="40405" xr:uid="{58E1522C-C691-47DB-85BE-965FF14C276C}"/>
    <cellStyle name="Standaard 4 5 5 4 2 2 3" xfId="30221" xr:uid="{83F54F73-DC52-4705-A40F-688D0D3DE146}"/>
    <cellStyle name="Standaard 4 5 5 4 2 3" xfId="14744" xr:uid="{7AD5CD42-A07F-499D-8436-B8CA3CA31CCD}"/>
    <cellStyle name="Standaard 4 5 5 4 2 3 2" xfId="35113" xr:uid="{7D307AA0-14D5-4ACE-A7B7-5B589295058D}"/>
    <cellStyle name="Standaard 4 5 5 4 2 4" xfId="24929" xr:uid="{1B8618DD-0438-40B8-99AB-9D20AD7883F8}"/>
    <cellStyle name="Standaard 4 5 5 4 3" xfId="9846" xr:uid="{2EA13525-A582-402E-9C8E-53980936F112}"/>
    <cellStyle name="Standaard 4 5 5 4 3 2" xfId="20035" xr:uid="{E75C43B0-AD89-43ED-B926-9E1661F8A105}"/>
    <cellStyle name="Standaard 4 5 5 4 3 2 2" xfId="40404" xr:uid="{3BF0627B-DA4A-4929-BA25-1049C5E9DB72}"/>
    <cellStyle name="Standaard 4 5 5 4 3 3" xfId="30220" xr:uid="{AB44D172-C49B-4566-A034-BA24ED34B06D}"/>
    <cellStyle name="Standaard 4 5 5 4 4" xfId="12201" xr:uid="{5F2F3D63-A59C-4F4F-92C3-0DBAA7AA8879}"/>
    <cellStyle name="Standaard 4 5 5 4 4 2" xfId="32570" xr:uid="{9E6044B8-CAD2-40D5-A49C-078B316DADB5}"/>
    <cellStyle name="Standaard 4 5 5 4 5" xfId="22386" xr:uid="{E201FB6A-4BCB-4A01-BD66-8BFE72ADB20B}"/>
    <cellStyle name="Standaard 4 5 5 5" xfId="2871" xr:uid="{9F9A8857-95A7-461D-B5D3-B3720056393B}"/>
    <cellStyle name="Standaard 4 5 5 5 2" xfId="9848" xr:uid="{C8482315-41D0-4A4C-83C8-3C442A91A1A3}"/>
    <cellStyle name="Standaard 4 5 5 5 2 2" xfId="20037" xr:uid="{8C1DF99D-5D7B-4D34-A0BD-FE99B84C4B99}"/>
    <cellStyle name="Standaard 4 5 5 5 2 2 2" xfId="40406" xr:uid="{3305812C-4F19-453B-80B1-0B0D5585A5C5}"/>
    <cellStyle name="Standaard 4 5 5 5 2 3" xfId="30222" xr:uid="{96011EA3-AAF7-4A48-97F8-1495AFDDB343}"/>
    <cellStyle name="Standaard 4 5 5 5 3" xfId="13049" xr:uid="{A9A62196-1457-4796-9B33-B3C0AC8ECE53}"/>
    <cellStyle name="Standaard 4 5 5 5 3 2" xfId="33418" xr:uid="{948A5FC0-910F-45E9-B6A6-2B82E8806928}"/>
    <cellStyle name="Standaard 4 5 5 5 4" xfId="23234" xr:uid="{6C88C65B-37DF-4475-831B-2BA7EE47BC14}"/>
    <cellStyle name="Standaard 4 5 5 6" xfId="9837" xr:uid="{F0A98A35-D4E4-42D3-A2E4-7A1932D7A3D0}"/>
    <cellStyle name="Standaard 4 5 5 6 2" xfId="20026" xr:uid="{5BAE0B3B-7686-45F5-9EEB-EE44E7AFBB1D}"/>
    <cellStyle name="Standaard 4 5 5 6 2 2" xfId="40395" xr:uid="{8E52B172-95F6-45A4-B28C-BFF8F83AFC71}"/>
    <cellStyle name="Standaard 4 5 5 6 3" xfId="30211" xr:uid="{53B512A8-CA16-4BBB-81D4-C1AEC5327006}"/>
    <cellStyle name="Standaard 4 5 5 7" xfId="10506" xr:uid="{D41110F7-B408-4DA5-A33B-9EAA28417B33}"/>
    <cellStyle name="Standaard 4 5 5 7 2" xfId="30875" xr:uid="{3C074C7A-9DCB-4262-BC5D-D4C8874F499A}"/>
    <cellStyle name="Standaard 4 5 5 8" xfId="20691" xr:uid="{46EFCEE3-D41F-4BFA-9619-086D9E65763F}"/>
    <cellStyle name="Standaard 4 5 6" xfId="495" xr:uid="{3CF37B1F-5989-46B4-9BEB-EF4AA730D6BF}"/>
    <cellStyle name="Standaard 4 5 6 2" xfId="952" xr:uid="{5B8E8909-2E58-459D-ABF7-7157FEA8DFAC}"/>
    <cellStyle name="Standaard 4 5 6 2 2" xfId="1802" xr:uid="{96CF7869-BF08-45A0-A184-8BF42C81BE00}"/>
    <cellStyle name="Standaard 4 5 6 2 2 2" xfId="4347" xr:uid="{55B9B765-C35F-4392-8569-78BAEAA8EBDC}"/>
    <cellStyle name="Standaard 4 5 6 2 2 2 2" xfId="9852" xr:uid="{53CA9275-23C6-45BE-865A-644C7222FA60}"/>
    <cellStyle name="Standaard 4 5 6 2 2 2 2 2" xfId="20041" xr:uid="{ABAF402B-0D06-4E58-9E17-8AD369530152}"/>
    <cellStyle name="Standaard 4 5 6 2 2 2 2 2 2" xfId="40410" xr:uid="{4E914EA4-D2F9-4C78-B097-7ECF39E31E56}"/>
    <cellStyle name="Standaard 4 5 6 2 2 2 2 3" xfId="30226" xr:uid="{3E7C1CB0-E9FB-4C08-A8AD-B77FD6B319FA}"/>
    <cellStyle name="Standaard 4 5 6 2 2 2 3" xfId="14525" xr:uid="{2BE6924C-79F5-42E6-901A-088860A2FDA3}"/>
    <cellStyle name="Standaard 4 5 6 2 2 2 3 2" xfId="34894" xr:uid="{AEE5BF0A-FCDE-4968-9235-EB4764D78060}"/>
    <cellStyle name="Standaard 4 5 6 2 2 2 4" xfId="24710" xr:uid="{066C0C0D-959B-406C-AA47-7E2A8415C19C}"/>
    <cellStyle name="Standaard 4 5 6 2 2 3" xfId="9851" xr:uid="{D4D5785D-C91A-47A6-A7C0-FE789645EF06}"/>
    <cellStyle name="Standaard 4 5 6 2 2 3 2" xfId="20040" xr:uid="{D174B7DC-7873-420C-84E9-F5EEE11D7DC7}"/>
    <cellStyle name="Standaard 4 5 6 2 2 3 2 2" xfId="40409" xr:uid="{CED27E74-2CE6-4738-B12D-7E54856C3B98}"/>
    <cellStyle name="Standaard 4 5 6 2 2 3 3" xfId="30225" xr:uid="{9EFE4DC1-C03C-444C-A0E2-8F8488772620}"/>
    <cellStyle name="Standaard 4 5 6 2 2 4" xfId="11982" xr:uid="{989AC348-6613-4E9D-846D-B3D02468F5F8}"/>
    <cellStyle name="Standaard 4 5 6 2 2 4 2" xfId="32351" xr:uid="{71A113C4-3015-4265-9B40-A2795D5B6019}"/>
    <cellStyle name="Standaard 4 5 6 2 2 5" xfId="22167" xr:uid="{9ADCBD30-3CB9-4374-A135-C674B11DA63E}"/>
    <cellStyle name="Standaard 4 5 6 2 3" xfId="2649" xr:uid="{8FAC7BB9-3572-4748-9183-4AC47FF9EDD5}"/>
    <cellStyle name="Standaard 4 5 6 2 3 2" xfId="5194" xr:uid="{34318393-8B16-40DB-889B-355FE3481903}"/>
    <cellStyle name="Standaard 4 5 6 2 3 2 2" xfId="9854" xr:uid="{CB13FB1D-F311-4CBD-9F3A-C2B1D7E471CB}"/>
    <cellStyle name="Standaard 4 5 6 2 3 2 2 2" xfId="20043" xr:uid="{FF663D6A-1B16-46AF-BCAB-5E44661B5924}"/>
    <cellStyle name="Standaard 4 5 6 2 3 2 2 2 2" xfId="40412" xr:uid="{092B0548-5704-4FC1-88F7-87C54D1B2EF2}"/>
    <cellStyle name="Standaard 4 5 6 2 3 2 2 3" xfId="30228" xr:uid="{C3B0FA53-90BE-45AC-953D-196051D21975}"/>
    <cellStyle name="Standaard 4 5 6 2 3 2 3" xfId="15372" xr:uid="{AAC6043B-92B1-469A-970B-56AE8A86E2A7}"/>
    <cellStyle name="Standaard 4 5 6 2 3 2 3 2" xfId="35741" xr:uid="{17B6B7C3-018D-4F6F-B674-AC7D07A5B2F3}"/>
    <cellStyle name="Standaard 4 5 6 2 3 2 4" xfId="25557" xr:uid="{4500B082-C213-47C4-8D90-B20004752512}"/>
    <cellStyle name="Standaard 4 5 6 2 3 3" xfId="9853" xr:uid="{3768E184-75EB-429C-9F10-AC7BAA0B5556}"/>
    <cellStyle name="Standaard 4 5 6 2 3 3 2" xfId="20042" xr:uid="{54AC83A2-87BA-42E8-BECE-39702B53B024}"/>
    <cellStyle name="Standaard 4 5 6 2 3 3 2 2" xfId="40411" xr:uid="{8A169E6A-BAE1-4F5A-B354-4DC20D3403A2}"/>
    <cellStyle name="Standaard 4 5 6 2 3 3 3" xfId="30227" xr:uid="{86D23EAF-104A-45E4-AD5C-5DBBF9DCBA1F}"/>
    <cellStyle name="Standaard 4 5 6 2 3 4" xfId="12829" xr:uid="{79629592-ADAD-440D-9D50-F8260FC8BF12}"/>
    <cellStyle name="Standaard 4 5 6 2 3 4 2" xfId="33198" xr:uid="{BCE0AD9A-EEA2-4D87-927B-5402A604C702}"/>
    <cellStyle name="Standaard 4 5 6 2 3 5" xfId="23014" xr:uid="{84127C55-3BFF-43C3-87E2-6B60B524321E}"/>
    <cellStyle name="Standaard 4 5 6 2 4" xfId="3499" xr:uid="{4495B0BF-C6AD-486A-8C5F-F9B57604A81F}"/>
    <cellStyle name="Standaard 4 5 6 2 4 2" xfId="9855" xr:uid="{B6BF0DF0-3D2D-4EF9-B336-1CCF0E10F257}"/>
    <cellStyle name="Standaard 4 5 6 2 4 2 2" xfId="20044" xr:uid="{2659C678-9D17-406F-A159-AED56DF11092}"/>
    <cellStyle name="Standaard 4 5 6 2 4 2 2 2" xfId="40413" xr:uid="{4BC6DF60-01DF-4ED5-94F8-7BDBB5AEC4F7}"/>
    <cellStyle name="Standaard 4 5 6 2 4 2 3" xfId="30229" xr:uid="{F679099E-222A-4649-A2D5-175FC643AFB5}"/>
    <cellStyle name="Standaard 4 5 6 2 4 3" xfId="13677" xr:uid="{1C15F3AD-567D-4CAC-A5A9-3D60AB07BCC5}"/>
    <cellStyle name="Standaard 4 5 6 2 4 3 2" xfId="34046" xr:uid="{9AB13D87-A817-4AF7-A77A-5BFE29102DA3}"/>
    <cellStyle name="Standaard 4 5 6 2 4 4" xfId="23862" xr:uid="{06442A01-8E01-40BE-AFEE-36A96BE78B0A}"/>
    <cellStyle name="Standaard 4 5 6 2 5" xfId="9850" xr:uid="{1D0559F1-7E6A-4814-9BAF-BD9523996513}"/>
    <cellStyle name="Standaard 4 5 6 2 5 2" xfId="20039" xr:uid="{A602BE01-3E3C-47AB-971C-198BFA5EF3FD}"/>
    <cellStyle name="Standaard 4 5 6 2 5 2 2" xfId="40408" xr:uid="{3EF06952-7983-444C-9977-842F76583871}"/>
    <cellStyle name="Standaard 4 5 6 2 5 3" xfId="30224" xr:uid="{C7CBA367-DFD3-4475-84BA-229456BA241D}"/>
    <cellStyle name="Standaard 4 5 6 2 6" xfId="11134" xr:uid="{70C0AA0C-0B6F-4C7F-9175-CF7203A926BA}"/>
    <cellStyle name="Standaard 4 5 6 2 6 2" xfId="31503" xr:uid="{2E92AF2F-2310-42E4-9457-672B97EC8CFE}"/>
    <cellStyle name="Standaard 4 5 6 2 7" xfId="21319" xr:uid="{C23839B5-3367-4338-8B20-E6D93CD07565}"/>
    <cellStyle name="Standaard 4 5 6 3" xfId="1378" xr:uid="{80D51397-64D9-4B5F-B395-758FE01CA6E3}"/>
    <cellStyle name="Standaard 4 5 6 3 2" xfId="3923" xr:uid="{0C6DF02D-870D-4777-8B56-77C304C806ED}"/>
    <cellStyle name="Standaard 4 5 6 3 2 2" xfId="9857" xr:uid="{A27F63EA-5C75-4B61-9C4C-AEF11E5B409F}"/>
    <cellStyle name="Standaard 4 5 6 3 2 2 2" xfId="20046" xr:uid="{0B670C97-5627-4845-B7F2-EEED72C0D5EC}"/>
    <cellStyle name="Standaard 4 5 6 3 2 2 2 2" xfId="40415" xr:uid="{FEAF5D0B-79C0-48D8-9F6A-443098E30E56}"/>
    <cellStyle name="Standaard 4 5 6 3 2 2 3" xfId="30231" xr:uid="{20572C51-2B12-4B51-8822-4341E5F95389}"/>
    <cellStyle name="Standaard 4 5 6 3 2 3" xfId="14101" xr:uid="{A07DB1E5-B737-4B9D-AAB8-EABF48454DEC}"/>
    <cellStyle name="Standaard 4 5 6 3 2 3 2" xfId="34470" xr:uid="{1D34D5EF-DC20-40DA-B1B3-8F0FB5E7DEA1}"/>
    <cellStyle name="Standaard 4 5 6 3 2 4" xfId="24286" xr:uid="{132F907A-7C80-4598-BD4F-645B8433186E}"/>
    <cellStyle name="Standaard 4 5 6 3 3" xfId="9856" xr:uid="{33092DC9-1AFB-4A98-A08E-757DC622EC7D}"/>
    <cellStyle name="Standaard 4 5 6 3 3 2" xfId="20045" xr:uid="{86A9F6E9-F642-418F-90DF-22C590AEBA12}"/>
    <cellStyle name="Standaard 4 5 6 3 3 2 2" xfId="40414" xr:uid="{F46884F6-6960-4BB9-95DA-0BFA2350A8DB}"/>
    <cellStyle name="Standaard 4 5 6 3 3 3" xfId="30230" xr:uid="{EE7EFFD1-DEC5-4F89-B024-EFDDE3AE9CF5}"/>
    <cellStyle name="Standaard 4 5 6 3 4" xfId="11558" xr:uid="{39DC25FA-50AC-40FE-9FA0-933255D3F159}"/>
    <cellStyle name="Standaard 4 5 6 3 4 2" xfId="31927" xr:uid="{8D6CB0F0-6B95-43F1-9CA7-815B23D8F389}"/>
    <cellStyle name="Standaard 4 5 6 3 5" xfId="21743" xr:uid="{745B128E-F3B7-4D4E-8B9B-371E2FAA54E2}"/>
    <cellStyle name="Standaard 4 5 6 4" xfId="2225" xr:uid="{94EE7B75-C2D8-4E7D-A5F0-07A8912EA9A1}"/>
    <cellStyle name="Standaard 4 5 6 4 2" xfId="4770" xr:uid="{17F4720B-BE1A-4692-8ED9-BD7AD1B861A8}"/>
    <cellStyle name="Standaard 4 5 6 4 2 2" xfId="9859" xr:uid="{C2C2EAEE-B276-4A92-9A30-84B51BCD0323}"/>
    <cellStyle name="Standaard 4 5 6 4 2 2 2" xfId="20048" xr:uid="{277ECCE8-E3A2-44D6-9C5D-26DF7A1DF6E4}"/>
    <cellStyle name="Standaard 4 5 6 4 2 2 2 2" xfId="40417" xr:uid="{1EC3D6F2-A4DF-4513-89AF-9932651C53DD}"/>
    <cellStyle name="Standaard 4 5 6 4 2 2 3" xfId="30233" xr:uid="{4964A9F0-8F09-4F99-A724-0B275238C894}"/>
    <cellStyle name="Standaard 4 5 6 4 2 3" xfId="14948" xr:uid="{EC7BE140-7C6E-40BA-9EB3-0B6472F56A74}"/>
    <cellStyle name="Standaard 4 5 6 4 2 3 2" xfId="35317" xr:uid="{85546A71-6B20-4050-A5FE-3206991F1912}"/>
    <cellStyle name="Standaard 4 5 6 4 2 4" xfId="25133" xr:uid="{97A07431-9FC0-4C76-A97B-1EFAE842630F}"/>
    <cellStyle name="Standaard 4 5 6 4 3" xfId="9858" xr:uid="{8F8B7393-ED09-4DB7-9CBB-DAA9C5D011E8}"/>
    <cellStyle name="Standaard 4 5 6 4 3 2" xfId="20047" xr:uid="{E02592D7-5FEE-461C-97A6-71F324D29A68}"/>
    <cellStyle name="Standaard 4 5 6 4 3 2 2" xfId="40416" xr:uid="{49D7A49F-C93D-4E1A-9851-1B1BAD15B253}"/>
    <cellStyle name="Standaard 4 5 6 4 3 3" xfId="30232" xr:uid="{E1295173-D41C-43CD-B045-54E10938C8B2}"/>
    <cellStyle name="Standaard 4 5 6 4 4" xfId="12405" xr:uid="{32F96336-18CB-41B8-9C8E-6DAC0D1CDB8B}"/>
    <cellStyle name="Standaard 4 5 6 4 4 2" xfId="32774" xr:uid="{F7368098-0B20-4329-9111-A71F622A6DF1}"/>
    <cellStyle name="Standaard 4 5 6 4 5" xfId="22590" xr:uid="{6A401DA3-D3A6-431A-BCBC-C45C66862FB4}"/>
    <cellStyle name="Standaard 4 5 6 5" xfId="3075" xr:uid="{07AA14E4-72C8-48C7-A93C-8B3F1CC62FA1}"/>
    <cellStyle name="Standaard 4 5 6 5 2" xfId="9860" xr:uid="{7C92798D-87FB-46FA-8779-C772F4704F1C}"/>
    <cellStyle name="Standaard 4 5 6 5 2 2" xfId="20049" xr:uid="{FD3F00F8-28FB-4316-A619-FB0A00F936F1}"/>
    <cellStyle name="Standaard 4 5 6 5 2 2 2" xfId="40418" xr:uid="{C8440BBF-0D65-4F2A-B11B-BE2C58E08DBE}"/>
    <cellStyle name="Standaard 4 5 6 5 2 3" xfId="30234" xr:uid="{C874A541-ACC3-4529-B63F-05345CCE263C}"/>
    <cellStyle name="Standaard 4 5 6 5 3" xfId="13253" xr:uid="{A60BA868-F94A-4A6E-848C-9E96116C011E}"/>
    <cellStyle name="Standaard 4 5 6 5 3 2" xfId="33622" xr:uid="{6B1271DD-0EEA-4780-A326-AB0F3246D4F5}"/>
    <cellStyle name="Standaard 4 5 6 5 4" xfId="23438" xr:uid="{9CA44E9D-6308-45AB-AAA7-6E0C972225B2}"/>
    <cellStyle name="Standaard 4 5 6 6" xfId="9849" xr:uid="{05D9940A-98A0-45D5-9668-7DFE75D267EA}"/>
    <cellStyle name="Standaard 4 5 6 6 2" xfId="20038" xr:uid="{192A0DD3-4106-4D93-AE7F-E296EA27B866}"/>
    <cellStyle name="Standaard 4 5 6 6 2 2" xfId="40407" xr:uid="{3967A077-9D36-4C8C-B82A-8EC6367F616B}"/>
    <cellStyle name="Standaard 4 5 6 6 3" xfId="30223" xr:uid="{975A1EA8-4128-48AC-A124-6C1F3576A899}"/>
    <cellStyle name="Standaard 4 5 6 7" xfId="10710" xr:uid="{6A6B5BB0-C820-4795-9040-530856F6E35A}"/>
    <cellStyle name="Standaard 4 5 6 7 2" xfId="31079" xr:uid="{D486E8C4-5448-4DEA-8893-BB9ABDBC1090}"/>
    <cellStyle name="Standaard 4 5 6 8" xfId="20895" xr:uid="{EEE41BCD-B456-4F81-B0DF-A563627A15BF}"/>
    <cellStyle name="Standaard 4 5 7" xfId="545" xr:uid="{87110F9A-32BF-48B9-9B59-AA8EBBF130E6}"/>
    <cellStyle name="Standaard 4 5 7 2" xfId="971" xr:uid="{5292C7F3-9C7E-40A3-879D-9EE126D718EA}"/>
    <cellStyle name="Standaard 4 5 7 2 2" xfId="1821" xr:uid="{E4E08FAC-ABE3-4463-B411-59504834BDFA}"/>
    <cellStyle name="Standaard 4 5 7 2 2 2" xfId="4366" xr:uid="{EC1384C0-280A-4E26-8530-8BF560750D33}"/>
    <cellStyle name="Standaard 4 5 7 2 2 2 2" xfId="9864" xr:uid="{E7675657-D2C1-4631-945E-B5DC1044272A}"/>
    <cellStyle name="Standaard 4 5 7 2 2 2 2 2" xfId="20053" xr:uid="{59033866-1E74-4850-B2B0-C462DD927B64}"/>
    <cellStyle name="Standaard 4 5 7 2 2 2 2 2 2" xfId="40422" xr:uid="{5EFE64C1-0BFC-4FDD-A375-94A100AF560A}"/>
    <cellStyle name="Standaard 4 5 7 2 2 2 2 3" xfId="30238" xr:uid="{FF6B254A-47FD-4D32-B5E4-DCD86F0A97FA}"/>
    <cellStyle name="Standaard 4 5 7 2 2 2 3" xfId="14544" xr:uid="{17FCD7BD-820C-4B8A-A062-6DF83C824010}"/>
    <cellStyle name="Standaard 4 5 7 2 2 2 3 2" xfId="34913" xr:uid="{7E426CF0-4083-44CA-A4CC-9DFB9C2DFC22}"/>
    <cellStyle name="Standaard 4 5 7 2 2 2 4" xfId="24729" xr:uid="{33C03F23-1B52-45EE-8E0A-E79F08BD7649}"/>
    <cellStyle name="Standaard 4 5 7 2 2 3" xfId="9863" xr:uid="{571869BF-8BF4-4C77-AD29-19442603BC01}"/>
    <cellStyle name="Standaard 4 5 7 2 2 3 2" xfId="20052" xr:uid="{EF522AF1-E4CB-4C6D-8956-BA7DF0077C3B}"/>
    <cellStyle name="Standaard 4 5 7 2 2 3 2 2" xfId="40421" xr:uid="{0A4C8CB9-3960-47ED-898A-20BCE2377608}"/>
    <cellStyle name="Standaard 4 5 7 2 2 3 3" xfId="30237" xr:uid="{84FDBE38-6A06-400D-B413-5CE09F8075F1}"/>
    <cellStyle name="Standaard 4 5 7 2 2 4" xfId="12001" xr:uid="{166B8B99-2BF4-4B44-867E-E4F4EE232DA7}"/>
    <cellStyle name="Standaard 4 5 7 2 2 4 2" xfId="32370" xr:uid="{AE970CA7-DF13-4428-A5E0-A248469CE16F}"/>
    <cellStyle name="Standaard 4 5 7 2 2 5" xfId="22186" xr:uid="{412A4822-6891-4B6C-A7BC-F0DBAB7F26E4}"/>
    <cellStyle name="Standaard 4 5 7 2 3" xfId="2668" xr:uid="{F37F2963-7337-4D8A-AF90-5CCC332AC418}"/>
    <cellStyle name="Standaard 4 5 7 2 3 2" xfId="5213" xr:uid="{B898ADA7-7E2A-4C05-839F-E4DCB2B68E78}"/>
    <cellStyle name="Standaard 4 5 7 2 3 2 2" xfId="9866" xr:uid="{F5DB2AE6-2F75-40DE-B604-95898A405FB8}"/>
    <cellStyle name="Standaard 4 5 7 2 3 2 2 2" xfId="20055" xr:uid="{7EA865BA-EFA2-45D4-B9DC-4387B8E6714B}"/>
    <cellStyle name="Standaard 4 5 7 2 3 2 2 2 2" xfId="40424" xr:uid="{CE329362-CFC3-4C0C-B62F-60388DF4F3B2}"/>
    <cellStyle name="Standaard 4 5 7 2 3 2 2 3" xfId="30240" xr:uid="{E8821565-68E3-4958-A496-192B8AE0098B}"/>
    <cellStyle name="Standaard 4 5 7 2 3 2 3" xfId="15391" xr:uid="{8DE61A5A-979E-4405-9F7E-B90C2F6FABF7}"/>
    <cellStyle name="Standaard 4 5 7 2 3 2 3 2" xfId="35760" xr:uid="{D80CA00E-935F-4227-9CC8-6EE33E4272EE}"/>
    <cellStyle name="Standaard 4 5 7 2 3 2 4" xfId="25576" xr:uid="{ECBD8EC0-96FD-4A30-BE37-AEBEBEC1D25E}"/>
    <cellStyle name="Standaard 4 5 7 2 3 3" xfId="9865" xr:uid="{6F29ED79-7D59-4209-9D70-49FFC9AAAE47}"/>
    <cellStyle name="Standaard 4 5 7 2 3 3 2" xfId="20054" xr:uid="{C97D5D23-88ED-47D4-8D62-FC63661B6E8E}"/>
    <cellStyle name="Standaard 4 5 7 2 3 3 2 2" xfId="40423" xr:uid="{A851DC35-BD1D-411C-8683-B36BBA00BBE0}"/>
    <cellStyle name="Standaard 4 5 7 2 3 3 3" xfId="30239" xr:uid="{5059C535-F45C-4CDA-88B1-B9F5626B9ED8}"/>
    <cellStyle name="Standaard 4 5 7 2 3 4" xfId="12848" xr:uid="{6E9E2760-2AC9-49B7-8CE7-C90AE50AE6A8}"/>
    <cellStyle name="Standaard 4 5 7 2 3 4 2" xfId="33217" xr:uid="{F87047C2-3CC0-4594-A2DA-890C44DC291D}"/>
    <cellStyle name="Standaard 4 5 7 2 3 5" xfId="23033" xr:uid="{24E78240-5D02-4430-87A0-F3B697726A9A}"/>
    <cellStyle name="Standaard 4 5 7 2 4" xfId="3518" xr:uid="{983BA820-0EBD-472D-8DD1-C1BE52A8647B}"/>
    <cellStyle name="Standaard 4 5 7 2 4 2" xfId="9867" xr:uid="{E9F49C1D-23A3-47F1-B0C6-94891382FC9B}"/>
    <cellStyle name="Standaard 4 5 7 2 4 2 2" xfId="20056" xr:uid="{AC164CDF-33F2-44C4-B9CD-75AE2604F5DF}"/>
    <cellStyle name="Standaard 4 5 7 2 4 2 2 2" xfId="40425" xr:uid="{D3765089-FAF2-4866-8E59-D81EA9DC6D0C}"/>
    <cellStyle name="Standaard 4 5 7 2 4 2 3" xfId="30241" xr:uid="{6AD4DA17-A49A-4F17-8F6F-40E9CFB400C7}"/>
    <cellStyle name="Standaard 4 5 7 2 4 3" xfId="13696" xr:uid="{0678EF6D-F16D-4E0E-A5BD-22297E748BA4}"/>
    <cellStyle name="Standaard 4 5 7 2 4 3 2" xfId="34065" xr:uid="{141E38C5-B785-4366-9569-4274358CE7BB}"/>
    <cellStyle name="Standaard 4 5 7 2 4 4" xfId="23881" xr:uid="{9E9FF533-E6C6-438A-9FB8-50CE79D8E22D}"/>
    <cellStyle name="Standaard 4 5 7 2 5" xfId="9862" xr:uid="{53E3BA36-9EDF-4815-A9C1-4577810EE2A1}"/>
    <cellStyle name="Standaard 4 5 7 2 5 2" xfId="20051" xr:uid="{918230DC-02C4-4D59-B77A-1C8F0C2A3AF4}"/>
    <cellStyle name="Standaard 4 5 7 2 5 2 2" xfId="40420" xr:uid="{B5B2BAFC-27AE-43DC-BD35-2B8C90EA5329}"/>
    <cellStyle name="Standaard 4 5 7 2 5 3" xfId="30236" xr:uid="{9702A0C3-136E-4088-A7E7-C479D5887878}"/>
    <cellStyle name="Standaard 4 5 7 2 6" xfId="11153" xr:uid="{73C75122-2676-429C-B077-6EFD4C99BDD3}"/>
    <cellStyle name="Standaard 4 5 7 2 6 2" xfId="31522" xr:uid="{1ADC392A-3B99-4F33-B68B-CCC15004F7D6}"/>
    <cellStyle name="Standaard 4 5 7 2 7" xfId="21338" xr:uid="{E97F9027-52FC-4D55-814D-F48D954606CE}"/>
    <cellStyle name="Standaard 4 5 7 3" xfId="1397" xr:uid="{002B252B-E93E-434D-A54A-CC76BE4B7D89}"/>
    <cellStyle name="Standaard 4 5 7 3 2" xfId="3942" xr:uid="{A26613DD-B44B-4830-A149-398E85E56A93}"/>
    <cellStyle name="Standaard 4 5 7 3 2 2" xfId="9869" xr:uid="{1681C7F9-9F51-4351-85E5-C7F9072ACF37}"/>
    <cellStyle name="Standaard 4 5 7 3 2 2 2" xfId="20058" xr:uid="{CDD88576-F0E3-4120-97D8-753FB7F4024F}"/>
    <cellStyle name="Standaard 4 5 7 3 2 2 2 2" xfId="40427" xr:uid="{B45B900D-357F-43AB-AF3E-8A606871BB78}"/>
    <cellStyle name="Standaard 4 5 7 3 2 2 3" xfId="30243" xr:uid="{30B785C4-8CC6-4224-AFD3-92C8B5039539}"/>
    <cellStyle name="Standaard 4 5 7 3 2 3" xfId="14120" xr:uid="{03341168-1E22-4824-97BF-1489AF68AC24}"/>
    <cellStyle name="Standaard 4 5 7 3 2 3 2" xfId="34489" xr:uid="{91294EEA-E6E7-445D-B74E-94A652A6DA78}"/>
    <cellStyle name="Standaard 4 5 7 3 2 4" xfId="24305" xr:uid="{D1E317E3-0574-4CDD-91E8-125ADC12FA84}"/>
    <cellStyle name="Standaard 4 5 7 3 3" xfId="9868" xr:uid="{3A3A1704-871B-465C-AD64-81B81CC6D1DA}"/>
    <cellStyle name="Standaard 4 5 7 3 3 2" xfId="20057" xr:uid="{13ADD5EF-CCAB-4664-9EBB-AFC9C64EEECA}"/>
    <cellStyle name="Standaard 4 5 7 3 3 2 2" xfId="40426" xr:uid="{41B1DA1A-3968-47F9-A0EB-AFAFA0EAF29A}"/>
    <cellStyle name="Standaard 4 5 7 3 3 3" xfId="30242" xr:uid="{B0F809C4-046F-4422-808C-E60CD7C7BDE6}"/>
    <cellStyle name="Standaard 4 5 7 3 4" xfId="11577" xr:uid="{C0C589D8-AA4B-4BAC-87B6-48EBBF7249A9}"/>
    <cellStyle name="Standaard 4 5 7 3 4 2" xfId="31946" xr:uid="{13D53F67-4197-446B-9DBA-5E4EA135AF8D}"/>
    <cellStyle name="Standaard 4 5 7 3 5" xfId="21762" xr:uid="{F61F8616-737A-407E-9F96-A6C837906845}"/>
    <cellStyle name="Standaard 4 5 7 4" xfId="2244" xr:uid="{CC4A34D2-D26B-490B-A92B-E80A201F8D3A}"/>
    <cellStyle name="Standaard 4 5 7 4 2" xfId="4789" xr:uid="{A2FCEAEE-344E-4996-AE88-AF10B7DF27A5}"/>
    <cellStyle name="Standaard 4 5 7 4 2 2" xfId="9871" xr:uid="{3F401698-740A-4354-9661-3C7DA4296684}"/>
    <cellStyle name="Standaard 4 5 7 4 2 2 2" xfId="20060" xr:uid="{81034981-57C2-4348-8FC8-88FC31715637}"/>
    <cellStyle name="Standaard 4 5 7 4 2 2 2 2" xfId="40429" xr:uid="{8E372343-9AFB-43F2-A210-5186A3A08A40}"/>
    <cellStyle name="Standaard 4 5 7 4 2 2 3" xfId="30245" xr:uid="{9C1F573B-1B7E-4A41-BEEE-08B485559F36}"/>
    <cellStyle name="Standaard 4 5 7 4 2 3" xfId="14967" xr:uid="{F7AFB71D-5364-4CCD-818A-78323F015F35}"/>
    <cellStyle name="Standaard 4 5 7 4 2 3 2" xfId="35336" xr:uid="{CCCFB64D-4348-4A1A-8F36-090698F70D5C}"/>
    <cellStyle name="Standaard 4 5 7 4 2 4" xfId="25152" xr:uid="{43C59644-2D98-49DF-8CE6-D64CCAC3BA5C}"/>
    <cellStyle name="Standaard 4 5 7 4 3" xfId="9870" xr:uid="{69CFA0ED-4B73-4ABC-A850-FDFBC24D20E7}"/>
    <cellStyle name="Standaard 4 5 7 4 3 2" xfId="20059" xr:uid="{113723B8-431B-4C72-BC72-DB2EF41D739D}"/>
    <cellStyle name="Standaard 4 5 7 4 3 2 2" xfId="40428" xr:uid="{98C828A0-2822-492B-9BB0-F7F8E70E8D14}"/>
    <cellStyle name="Standaard 4 5 7 4 3 3" xfId="30244" xr:uid="{F7DF56E6-5FC0-4D91-AF5E-619968D04FE6}"/>
    <cellStyle name="Standaard 4 5 7 4 4" xfId="12424" xr:uid="{F4EADF37-6ADA-43C0-99A7-8416D447C0E1}"/>
    <cellStyle name="Standaard 4 5 7 4 4 2" xfId="32793" xr:uid="{41F55137-51A5-4501-BADB-B190BC7E5631}"/>
    <cellStyle name="Standaard 4 5 7 4 5" xfId="22609" xr:uid="{5581D826-75B1-4310-826F-EDB851F80F58}"/>
    <cellStyle name="Standaard 4 5 7 5" xfId="3094" xr:uid="{4229FD19-191B-4980-BCC0-9262EC5112C1}"/>
    <cellStyle name="Standaard 4 5 7 5 2" xfId="9872" xr:uid="{383E80CC-A91D-4131-97BC-A847FCB8B4D5}"/>
    <cellStyle name="Standaard 4 5 7 5 2 2" xfId="20061" xr:uid="{746B2DC0-6D20-4977-911D-05DA6C0CF04B}"/>
    <cellStyle name="Standaard 4 5 7 5 2 2 2" xfId="40430" xr:uid="{82D30328-B0F9-4391-97C5-B74623890298}"/>
    <cellStyle name="Standaard 4 5 7 5 2 3" xfId="30246" xr:uid="{10B942E7-A960-4A10-A134-0914800A68C6}"/>
    <cellStyle name="Standaard 4 5 7 5 3" xfId="13272" xr:uid="{5B35C936-E900-4C0D-BDD1-D8C91AF296BB}"/>
    <cellStyle name="Standaard 4 5 7 5 3 2" xfId="33641" xr:uid="{B1158E33-7664-492F-9045-53E2272EBA87}"/>
    <cellStyle name="Standaard 4 5 7 5 4" xfId="23457" xr:uid="{C93CBF5B-3E80-4531-8F5D-95D4E1303FF0}"/>
    <cellStyle name="Standaard 4 5 7 6" xfId="9861" xr:uid="{25990B86-54FB-4F5C-8DF4-66639991E33A}"/>
    <cellStyle name="Standaard 4 5 7 6 2" xfId="20050" xr:uid="{CD0A4909-64A6-4A07-901D-FE084B5CBB62}"/>
    <cellStyle name="Standaard 4 5 7 6 2 2" xfId="40419" xr:uid="{B1EF7227-96C3-4CC8-A4F4-5F9F6A1B1963}"/>
    <cellStyle name="Standaard 4 5 7 6 3" xfId="30235" xr:uid="{1C89DDF1-0590-413F-A82E-96FEFA7755A3}"/>
    <cellStyle name="Standaard 4 5 7 7" xfId="10729" xr:uid="{934D4B3B-407D-41A7-ABB6-E3E02E9FB5AF}"/>
    <cellStyle name="Standaard 4 5 7 7 2" xfId="31098" xr:uid="{A77352AF-3FCB-4F37-B241-CE677DB2FC23}"/>
    <cellStyle name="Standaard 4 5 7 8" xfId="20914" xr:uid="{F800ED8E-41D2-4102-93FE-1896219B45D5}"/>
    <cellStyle name="Standaard 4 5 8" xfId="614" xr:uid="{DC05C94B-F288-436D-A546-AA2EFBDF3D8E}"/>
    <cellStyle name="Standaard 4 5 8 2" xfId="1464" xr:uid="{AB5ED1F5-DAC4-460B-80D8-D8CEC57B1638}"/>
    <cellStyle name="Standaard 4 5 8 2 2" xfId="4009" xr:uid="{F1409F55-2279-42AF-B4E7-5054CE7714D6}"/>
    <cellStyle name="Standaard 4 5 8 2 2 2" xfId="9875" xr:uid="{B8BEA996-EC1D-407C-B3F1-4C0275719A59}"/>
    <cellStyle name="Standaard 4 5 8 2 2 2 2" xfId="20064" xr:uid="{8D9032C0-D9CE-4E88-B56E-1DEE0206A8B7}"/>
    <cellStyle name="Standaard 4 5 8 2 2 2 2 2" xfId="40433" xr:uid="{E8AC1E16-4E92-4A65-A4C9-009741DB7475}"/>
    <cellStyle name="Standaard 4 5 8 2 2 2 3" xfId="30249" xr:uid="{BCA28807-F6EF-4B1B-AF12-E59CDC01D236}"/>
    <cellStyle name="Standaard 4 5 8 2 2 3" xfId="14187" xr:uid="{4ED51F72-B2D2-4BB3-A26F-668F4452D98A}"/>
    <cellStyle name="Standaard 4 5 8 2 2 3 2" xfId="34556" xr:uid="{E7EF88FB-83A9-4CA9-A3A6-9919AA37B8F5}"/>
    <cellStyle name="Standaard 4 5 8 2 2 4" xfId="24372" xr:uid="{BAD89A2C-ED9C-419E-A143-EF9573E77C2A}"/>
    <cellStyle name="Standaard 4 5 8 2 3" xfId="9874" xr:uid="{192E2DAA-D146-4BF7-850E-2BFD43B9A3C8}"/>
    <cellStyle name="Standaard 4 5 8 2 3 2" xfId="20063" xr:uid="{846A1113-ED59-470E-ABE9-33BBB3BA8E18}"/>
    <cellStyle name="Standaard 4 5 8 2 3 2 2" xfId="40432" xr:uid="{7C06C44A-B686-446E-B94C-D93082DC9433}"/>
    <cellStyle name="Standaard 4 5 8 2 3 3" xfId="30248" xr:uid="{07CA3C45-F44D-44FF-A041-071DF90FBEDA}"/>
    <cellStyle name="Standaard 4 5 8 2 4" xfId="11644" xr:uid="{147BCD26-F1D4-431D-8C06-D2683F313803}"/>
    <cellStyle name="Standaard 4 5 8 2 4 2" xfId="32013" xr:uid="{631F8114-0082-4799-8641-64FBC142DAD2}"/>
    <cellStyle name="Standaard 4 5 8 2 5" xfId="21829" xr:uid="{2D3A0273-F25D-4FCE-8BC7-384DBF40AD2B}"/>
    <cellStyle name="Standaard 4 5 8 3" xfId="2311" xr:uid="{29889A3E-2A1F-4CAF-B29C-0721C8817DAD}"/>
    <cellStyle name="Standaard 4 5 8 3 2" xfId="4856" xr:uid="{CB4D52A5-96E0-4EC9-842E-5D9E01ED7A3A}"/>
    <cellStyle name="Standaard 4 5 8 3 2 2" xfId="9877" xr:uid="{6566D2EC-B002-4B5B-939D-04F178EACD68}"/>
    <cellStyle name="Standaard 4 5 8 3 2 2 2" xfId="20066" xr:uid="{8BEBA97D-B301-41A8-ABBB-3617257D8E42}"/>
    <cellStyle name="Standaard 4 5 8 3 2 2 2 2" xfId="40435" xr:uid="{815FA91F-876D-4660-90BF-63371D41289F}"/>
    <cellStyle name="Standaard 4 5 8 3 2 2 3" xfId="30251" xr:uid="{98D22684-733E-4F7E-9AC9-8A773AA4CA4A}"/>
    <cellStyle name="Standaard 4 5 8 3 2 3" xfId="15034" xr:uid="{5BE46B83-9E15-4F16-914E-06859F9E5EA0}"/>
    <cellStyle name="Standaard 4 5 8 3 2 3 2" xfId="35403" xr:uid="{7CA600A7-9041-48DA-B21E-CF67F3486960}"/>
    <cellStyle name="Standaard 4 5 8 3 2 4" xfId="25219" xr:uid="{DA13A406-283B-4BA5-B767-5EF55CB17D6C}"/>
    <cellStyle name="Standaard 4 5 8 3 3" xfId="9876" xr:uid="{00359E46-3A40-4AF9-9C19-06C10658DB6F}"/>
    <cellStyle name="Standaard 4 5 8 3 3 2" xfId="20065" xr:uid="{E7E0B567-B5C2-4A7A-A9A4-5FA7D9AE45BF}"/>
    <cellStyle name="Standaard 4 5 8 3 3 2 2" xfId="40434" xr:uid="{EDC5B3F6-66C9-4DF7-BC04-113E2EA3BF57}"/>
    <cellStyle name="Standaard 4 5 8 3 3 3" xfId="30250" xr:uid="{CF64C4CA-8C59-443C-8B73-6B33FB4D269B}"/>
    <cellStyle name="Standaard 4 5 8 3 4" xfId="12491" xr:uid="{608756B3-98E4-42C8-9B0A-44D0CF415E1C}"/>
    <cellStyle name="Standaard 4 5 8 3 4 2" xfId="32860" xr:uid="{58A43F7B-2C44-4453-8D8C-E57A06021485}"/>
    <cellStyle name="Standaard 4 5 8 3 5" xfId="22676" xr:uid="{C75E9653-980F-4E16-B722-C536A5D4FCB5}"/>
    <cellStyle name="Standaard 4 5 8 4" xfId="3161" xr:uid="{A30C4BCC-E6BF-4395-BEA6-ADE43167D1C7}"/>
    <cellStyle name="Standaard 4 5 8 4 2" xfId="9878" xr:uid="{531C8BD7-0164-451F-AB81-6C07B4220779}"/>
    <cellStyle name="Standaard 4 5 8 4 2 2" xfId="20067" xr:uid="{92C79E0E-0282-4044-B641-6256BBE0ED14}"/>
    <cellStyle name="Standaard 4 5 8 4 2 2 2" xfId="40436" xr:uid="{07E38340-8567-4C5E-BAB2-58EA8DB80F43}"/>
    <cellStyle name="Standaard 4 5 8 4 2 3" xfId="30252" xr:uid="{54277DB8-77A0-4178-AA39-CB67C30B4DA3}"/>
    <cellStyle name="Standaard 4 5 8 4 3" xfId="13339" xr:uid="{5A7FDCCF-4E33-4981-95C3-6408FA5C99EC}"/>
    <cellStyle name="Standaard 4 5 8 4 3 2" xfId="33708" xr:uid="{825B47E6-0195-4460-B9AD-D0BA927DB561}"/>
    <cellStyle name="Standaard 4 5 8 4 4" xfId="23524" xr:uid="{0567035B-DA28-449E-8BBC-892E107B1DDB}"/>
    <cellStyle name="Standaard 4 5 8 5" xfId="9873" xr:uid="{EBB4F268-76F5-44F6-9A4B-E028680F3D9D}"/>
    <cellStyle name="Standaard 4 5 8 5 2" xfId="20062" xr:uid="{26C8B4FA-40CF-4635-A3E8-6944C68D30EB}"/>
    <cellStyle name="Standaard 4 5 8 5 2 2" xfId="40431" xr:uid="{751D157A-81D6-4BC3-A60C-01D0162D7865}"/>
    <cellStyle name="Standaard 4 5 8 5 3" xfId="30247" xr:uid="{D7C26054-A33C-474C-9C0B-8BFCF6A0D346}"/>
    <cellStyle name="Standaard 4 5 8 6" xfId="10796" xr:uid="{66F0ADA2-873A-4B80-B924-1171F5840187}"/>
    <cellStyle name="Standaard 4 5 8 6 2" xfId="31165" xr:uid="{7756DFD8-99CC-4E8C-9D27-3D48D4EDE895}"/>
    <cellStyle name="Standaard 4 5 8 7" xfId="20981" xr:uid="{B61C35B1-176F-4917-9A9A-7B0C1C47C280}"/>
    <cellStyle name="Standaard 4 5 9" xfId="1040" xr:uid="{08CAA9B0-7C96-4F24-93D0-067D67935DEB}"/>
    <cellStyle name="Standaard 4 5 9 2" xfId="3585" xr:uid="{92CB48CE-7CE5-4A57-8AAA-8EF85C0F4CAD}"/>
    <cellStyle name="Standaard 4 5 9 2 2" xfId="9880" xr:uid="{D820D331-0D0A-4FFC-8EC9-E69ADBEF4DEB}"/>
    <cellStyle name="Standaard 4 5 9 2 2 2" xfId="20069" xr:uid="{36AF3FBF-485C-434D-B053-C68CA0BF8F73}"/>
    <cellStyle name="Standaard 4 5 9 2 2 2 2" xfId="40438" xr:uid="{EB259C42-69A9-4DD2-BD09-23D1023BB60E}"/>
    <cellStyle name="Standaard 4 5 9 2 2 3" xfId="30254" xr:uid="{6F4F09C7-78A6-4ECE-AB65-18B6B6C30F4A}"/>
    <cellStyle name="Standaard 4 5 9 2 3" xfId="13763" xr:uid="{DDF31EA0-9B47-41EB-BCD3-BB73B06B21D2}"/>
    <cellStyle name="Standaard 4 5 9 2 3 2" xfId="34132" xr:uid="{83486692-6E7C-4343-8199-302FA589A9B6}"/>
    <cellStyle name="Standaard 4 5 9 2 4" xfId="23948" xr:uid="{73C866EE-53DA-449F-BCB6-A96AC8DF0F73}"/>
    <cellStyle name="Standaard 4 5 9 3" xfId="9879" xr:uid="{5B982362-197D-4A53-ABF5-D7C4BC80764E}"/>
    <cellStyle name="Standaard 4 5 9 3 2" xfId="20068" xr:uid="{A7B74B17-C94A-4FF8-8BE2-B037FF6CA5A4}"/>
    <cellStyle name="Standaard 4 5 9 3 2 2" xfId="40437" xr:uid="{861AEEC9-FB9E-4937-A9D3-2C7DDAEBCE54}"/>
    <cellStyle name="Standaard 4 5 9 3 3" xfId="30253" xr:uid="{2976E9C5-1F95-4219-B1C6-EE4A2DCE7C01}"/>
    <cellStyle name="Standaard 4 5 9 4" xfId="11220" xr:uid="{B87A0B85-507F-4A92-ABD6-21680B5D434C}"/>
    <cellStyle name="Standaard 4 5 9 4 2" xfId="31589" xr:uid="{B6985D7C-9656-452C-8AE4-642F9F0EE01B}"/>
    <cellStyle name="Standaard 4 5 9 5" xfId="21405" xr:uid="{B2614179-8700-450A-8154-9337959DF601}"/>
    <cellStyle name="Standaard 4 6" xfId="67" xr:uid="{C9AC654B-A55C-4475-BBFC-8C84A9E6AC5F}"/>
    <cellStyle name="Standaard 4 6 10" xfId="2750" xr:uid="{3045B9FE-2064-4EE4-951C-CC773CEA31F5}"/>
    <cellStyle name="Standaard 4 6 10 2" xfId="9882" xr:uid="{5BC9AE54-876F-4301-BD06-1093F90AA762}"/>
    <cellStyle name="Standaard 4 6 10 2 2" xfId="20071" xr:uid="{AF845826-61D6-45C6-AAB1-CA5467720F4A}"/>
    <cellStyle name="Standaard 4 6 10 2 2 2" xfId="40440" xr:uid="{772E6FC2-C78B-4DF0-AA8F-60BB4D429E6E}"/>
    <cellStyle name="Standaard 4 6 10 2 3" xfId="30256" xr:uid="{3DB45744-99F9-48B9-9ABB-2D31C7D75FF6}"/>
    <cellStyle name="Standaard 4 6 10 3" xfId="12928" xr:uid="{FE326D46-7673-4A1B-AF00-8312F6026CA6}"/>
    <cellStyle name="Standaard 4 6 10 3 2" xfId="33297" xr:uid="{AE9B6805-A14F-472A-8D36-C0F9BC088E40}"/>
    <cellStyle name="Standaard 4 6 10 4" xfId="23113" xr:uid="{9ECF01A6-A043-4D7C-8262-E62B92944F20}"/>
    <cellStyle name="Standaard 4 6 11" xfId="9881" xr:uid="{4B81F7EE-1159-4DD8-A2C3-0887E6B0276D}"/>
    <cellStyle name="Standaard 4 6 11 2" xfId="20070" xr:uid="{8867FF43-ED97-4B4E-BE6E-223B8B7B897E}"/>
    <cellStyle name="Standaard 4 6 11 2 2" xfId="40439" xr:uid="{A44D544D-7CEA-4CF2-BC24-342CBF8BD44F}"/>
    <cellStyle name="Standaard 4 6 11 3" xfId="30255" xr:uid="{BD9B6634-0504-465D-85D3-C460B664F46C}"/>
    <cellStyle name="Standaard 4 6 12" xfId="10385" xr:uid="{2318B17A-C014-430E-B01E-EE80E8A0622D}"/>
    <cellStyle name="Standaard 4 6 12 2" xfId="30754" xr:uid="{6C4F7C26-E229-457E-9449-DE25850D0E4B}"/>
    <cellStyle name="Standaard 4 6 13" xfId="20570" xr:uid="{214E9285-4351-48A0-8FEA-AB73CD1D93B1}"/>
    <cellStyle name="Standaard 4 6 2" xfId="100" xr:uid="{AFCEB550-D6AD-45E5-80AA-A546ABAF175D}"/>
    <cellStyle name="Standaard 4 6 2 10" xfId="9883" xr:uid="{8BC503AC-E598-49AA-B334-61BFA5DD3316}"/>
    <cellStyle name="Standaard 4 6 2 10 2" xfId="20072" xr:uid="{A07FCE3B-5C3B-4757-B672-651711EE779F}"/>
    <cellStyle name="Standaard 4 6 2 10 2 2" xfId="40441" xr:uid="{3D3149FC-6F83-48A9-9401-76DCD9440B32}"/>
    <cellStyle name="Standaard 4 6 2 10 3" xfId="30257" xr:uid="{88033909-892C-43BC-9EE1-E2E8EC74178A}"/>
    <cellStyle name="Standaard 4 6 2 11" xfId="10418" xr:uid="{292A0234-EBD9-4BCC-A5AF-E9642E0BD8DC}"/>
    <cellStyle name="Standaard 4 6 2 11 2" xfId="30787" xr:uid="{0C8AEFF6-AF2B-4B8E-9A4C-DBCF72BA977A}"/>
    <cellStyle name="Standaard 4 6 2 12" xfId="20603" xr:uid="{9219F67F-F52C-4911-A9F5-B87114E0DC3E}"/>
    <cellStyle name="Standaard 4 6 2 2" xfId="166" xr:uid="{E3670CD7-7F23-4227-9459-2B5593E7D772}"/>
    <cellStyle name="Standaard 4 6 2 2 2" xfId="302" xr:uid="{7477D1F8-BCF6-49A0-84B4-2172BA50496D}"/>
    <cellStyle name="Standaard 4 6 2 2 2 2" xfId="860" xr:uid="{327FC33C-5A20-40C2-AC24-506452475FC8}"/>
    <cellStyle name="Standaard 4 6 2 2 2 2 2" xfId="1710" xr:uid="{16F7B05E-B9A3-4AE0-B614-8B28F4B67ED3}"/>
    <cellStyle name="Standaard 4 6 2 2 2 2 2 2" xfId="4255" xr:uid="{3BBCC99A-F665-4782-BC65-4C9B8BB956B8}"/>
    <cellStyle name="Standaard 4 6 2 2 2 2 2 2 2" xfId="9888" xr:uid="{5ACF0D53-6244-4633-A2CC-601639174252}"/>
    <cellStyle name="Standaard 4 6 2 2 2 2 2 2 2 2" xfId="20077" xr:uid="{4043982C-9F92-431D-A546-24ABC1E9838B}"/>
    <cellStyle name="Standaard 4 6 2 2 2 2 2 2 2 2 2" xfId="40446" xr:uid="{1099F7AD-66AC-41B1-A1EA-BA76D62EFA3C}"/>
    <cellStyle name="Standaard 4 6 2 2 2 2 2 2 2 3" xfId="30262" xr:uid="{0AE20D8B-7AF9-4222-81FC-35D27CFD0E9D}"/>
    <cellStyle name="Standaard 4 6 2 2 2 2 2 2 3" xfId="14433" xr:uid="{8DE4DCBE-7D42-4D34-A484-404D6A5CC1D8}"/>
    <cellStyle name="Standaard 4 6 2 2 2 2 2 2 3 2" xfId="34802" xr:uid="{6D27A4A1-BFAC-4140-AAE0-7EB37E5C2382}"/>
    <cellStyle name="Standaard 4 6 2 2 2 2 2 2 4" xfId="24618" xr:uid="{6BF4AF9B-2055-45DA-9855-58D582507A76}"/>
    <cellStyle name="Standaard 4 6 2 2 2 2 2 3" xfId="9887" xr:uid="{3B296EBB-E1DF-4AC6-A53A-B768437EFA33}"/>
    <cellStyle name="Standaard 4 6 2 2 2 2 2 3 2" xfId="20076" xr:uid="{2B57C392-7523-4383-B045-D6197EB6E589}"/>
    <cellStyle name="Standaard 4 6 2 2 2 2 2 3 2 2" xfId="40445" xr:uid="{4AE1236C-E1BD-43A2-9203-8689D936F0A7}"/>
    <cellStyle name="Standaard 4 6 2 2 2 2 2 3 3" xfId="30261" xr:uid="{38EF4078-E1FC-4C93-BC53-744CEAE1C3C6}"/>
    <cellStyle name="Standaard 4 6 2 2 2 2 2 4" xfId="11890" xr:uid="{5C7ADD48-8CBA-4D66-AC56-B50A05E1CC5B}"/>
    <cellStyle name="Standaard 4 6 2 2 2 2 2 4 2" xfId="32259" xr:uid="{E12B4874-B257-4304-B413-A9897B885056}"/>
    <cellStyle name="Standaard 4 6 2 2 2 2 2 5" xfId="22075" xr:uid="{5E0983FA-6B93-4D37-A040-3EFFDDB32712}"/>
    <cellStyle name="Standaard 4 6 2 2 2 2 3" xfId="2557" xr:uid="{595D5E24-B944-4697-899A-4306E99A9C4C}"/>
    <cellStyle name="Standaard 4 6 2 2 2 2 3 2" xfId="5102" xr:uid="{D25CF9CA-3CA7-43BF-A1E2-F1C6E6FBD8D2}"/>
    <cellStyle name="Standaard 4 6 2 2 2 2 3 2 2" xfId="9890" xr:uid="{98D81E3E-3F84-4F65-A909-357F0D1AE263}"/>
    <cellStyle name="Standaard 4 6 2 2 2 2 3 2 2 2" xfId="20079" xr:uid="{EC69E272-1644-4014-9E58-43C1EFCADECF}"/>
    <cellStyle name="Standaard 4 6 2 2 2 2 3 2 2 2 2" xfId="40448" xr:uid="{971D1E22-D14F-446B-8A68-5232F3ED429D}"/>
    <cellStyle name="Standaard 4 6 2 2 2 2 3 2 2 3" xfId="30264" xr:uid="{9ED78114-5B14-489A-B9E1-DAD7D1FE3180}"/>
    <cellStyle name="Standaard 4 6 2 2 2 2 3 2 3" xfId="15280" xr:uid="{CBA47A5C-4061-4D30-8F93-BB1415B99D2D}"/>
    <cellStyle name="Standaard 4 6 2 2 2 2 3 2 3 2" xfId="35649" xr:uid="{14FEB58B-033C-4C8E-AF36-7968F04E9B4C}"/>
    <cellStyle name="Standaard 4 6 2 2 2 2 3 2 4" xfId="25465" xr:uid="{9E87566D-9AF4-4FB2-A411-3F34D2A895CE}"/>
    <cellStyle name="Standaard 4 6 2 2 2 2 3 3" xfId="9889" xr:uid="{6C682B86-FFBC-4257-B840-C61DA12FFC40}"/>
    <cellStyle name="Standaard 4 6 2 2 2 2 3 3 2" xfId="20078" xr:uid="{9AA8E4D6-1A7A-471E-A9C0-1437BBE16362}"/>
    <cellStyle name="Standaard 4 6 2 2 2 2 3 3 2 2" xfId="40447" xr:uid="{0C131762-B5D4-4793-9065-8FA3B1ABDA80}"/>
    <cellStyle name="Standaard 4 6 2 2 2 2 3 3 3" xfId="30263" xr:uid="{D02880C2-73E7-4948-B470-EE62D33265C7}"/>
    <cellStyle name="Standaard 4 6 2 2 2 2 3 4" xfId="12737" xr:uid="{DB9925D7-45CA-46BC-ADCE-F8EAFFA14039}"/>
    <cellStyle name="Standaard 4 6 2 2 2 2 3 4 2" xfId="33106" xr:uid="{5F9244AD-D5BA-411B-BD7A-ADF28B3611EA}"/>
    <cellStyle name="Standaard 4 6 2 2 2 2 3 5" xfId="22922" xr:uid="{0452DD08-AC54-43B6-8B58-5215C4D67A5A}"/>
    <cellStyle name="Standaard 4 6 2 2 2 2 4" xfId="3407" xr:uid="{2797C2B3-5953-49F7-8AD1-6FA018168471}"/>
    <cellStyle name="Standaard 4 6 2 2 2 2 4 2" xfId="9891" xr:uid="{401BBFF8-A51A-4909-AA60-6810846016C2}"/>
    <cellStyle name="Standaard 4 6 2 2 2 2 4 2 2" xfId="20080" xr:uid="{8342B54D-E644-4048-A7D7-86572A06164D}"/>
    <cellStyle name="Standaard 4 6 2 2 2 2 4 2 2 2" xfId="40449" xr:uid="{C5FA527B-A6CC-4B0F-A860-C346F6BB6C85}"/>
    <cellStyle name="Standaard 4 6 2 2 2 2 4 2 3" xfId="30265" xr:uid="{7F6A2523-2B6B-46B1-B340-7B6419E6B611}"/>
    <cellStyle name="Standaard 4 6 2 2 2 2 4 3" xfId="13585" xr:uid="{ABBA4600-C3B5-41D8-BD8C-57D0E8153A2E}"/>
    <cellStyle name="Standaard 4 6 2 2 2 2 4 3 2" xfId="33954" xr:uid="{17FF4140-D7CA-4D58-8DD5-A7460A5FB38B}"/>
    <cellStyle name="Standaard 4 6 2 2 2 2 4 4" xfId="23770" xr:uid="{09F8E178-874B-46ED-9C5F-F79ADA52A948}"/>
    <cellStyle name="Standaard 4 6 2 2 2 2 5" xfId="9886" xr:uid="{7D279E6A-FBD2-4FCF-85DB-E4605561AC43}"/>
    <cellStyle name="Standaard 4 6 2 2 2 2 5 2" xfId="20075" xr:uid="{3FBF78AB-D7CC-4299-B016-ACA31DB3041E}"/>
    <cellStyle name="Standaard 4 6 2 2 2 2 5 2 2" xfId="40444" xr:uid="{1361407A-9EB1-4E4D-85F6-A5031715BCC3}"/>
    <cellStyle name="Standaard 4 6 2 2 2 2 5 3" xfId="30260" xr:uid="{5AD60E4D-C667-47FD-884B-1AC56C1D6F0E}"/>
    <cellStyle name="Standaard 4 6 2 2 2 2 6" xfId="11042" xr:uid="{B19E9ED8-3376-4C70-A2FE-94C2AF7AE6CE}"/>
    <cellStyle name="Standaard 4 6 2 2 2 2 6 2" xfId="31411" xr:uid="{EDC79DF4-A006-46DB-BD46-BA0247AE4369}"/>
    <cellStyle name="Standaard 4 6 2 2 2 2 7" xfId="21227" xr:uid="{C2A7BB72-EF1A-4B91-AEF9-8BD5B1299E6C}"/>
    <cellStyle name="Standaard 4 6 2 2 2 3" xfId="1286" xr:uid="{2A6EFA74-DE9D-4395-9D95-32C84E946184}"/>
    <cellStyle name="Standaard 4 6 2 2 2 3 2" xfId="3831" xr:uid="{1AC65B86-4574-4D2E-BF85-8F23E95C8A2E}"/>
    <cellStyle name="Standaard 4 6 2 2 2 3 2 2" xfId="9893" xr:uid="{B7B18E38-CFF4-48B7-B988-2157D32B05FC}"/>
    <cellStyle name="Standaard 4 6 2 2 2 3 2 2 2" xfId="20082" xr:uid="{4596BE47-FE01-4FAD-AC40-D027699D43C4}"/>
    <cellStyle name="Standaard 4 6 2 2 2 3 2 2 2 2" xfId="40451" xr:uid="{BA7F3A17-C0E4-4C39-8250-8520F4037E09}"/>
    <cellStyle name="Standaard 4 6 2 2 2 3 2 2 3" xfId="30267" xr:uid="{E2FD8BD2-6085-4DD4-AE7D-F70C96CB4DD0}"/>
    <cellStyle name="Standaard 4 6 2 2 2 3 2 3" xfId="14009" xr:uid="{37227A40-3AE4-4F2F-B053-B0212F8652F9}"/>
    <cellStyle name="Standaard 4 6 2 2 2 3 2 3 2" xfId="34378" xr:uid="{CADA0997-30A8-483D-A7E6-86D5E1234D93}"/>
    <cellStyle name="Standaard 4 6 2 2 2 3 2 4" xfId="24194" xr:uid="{6D9BE109-6F16-4934-AB78-DE1F9111EA96}"/>
    <cellStyle name="Standaard 4 6 2 2 2 3 3" xfId="9892" xr:uid="{67760FED-729E-430B-94D0-087B2FB60421}"/>
    <cellStyle name="Standaard 4 6 2 2 2 3 3 2" xfId="20081" xr:uid="{3A9864A0-088C-4603-B036-966223A00367}"/>
    <cellStyle name="Standaard 4 6 2 2 2 3 3 2 2" xfId="40450" xr:uid="{C4C518C7-30DC-4005-98B2-D40159FD9CAB}"/>
    <cellStyle name="Standaard 4 6 2 2 2 3 3 3" xfId="30266" xr:uid="{307FA0F6-B0BA-4AEC-B863-41A3489A8213}"/>
    <cellStyle name="Standaard 4 6 2 2 2 3 4" xfId="11466" xr:uid="{44C81910-FBCE-4F97-A8DF-C9CA6A0C1FBC}"/>
    <cellStyle name="Standaard 4 6 2 2 2 3 4 2" xfId="31835" xr:uid="{5A70AE0B-166C-44A9-BB34-47386FAF0F90}"/>
    <cellStyle name="Standaard 4 6 2 2 2 3 5" xfId="21651" xr:uid="{57788BB8-1789-40BF-98CF-A7F2AA8A95F3}"/>
    <cellStyle name="Standaard 4 6 2 2 2 4" xfId="2133" xr:uid="{14BF66E0-76FA-403C-888F-3689AF3C666F}"/>
    <cellStyle name="Standaard 4 6 2 2 2 4 2" xfId="4678" xr:uid="{D7BD03C3-B665-4FD3-928D-73EE972E9DD4}"/>
    <cellStyle name="Standaard 4 6 2 2 2 4 2 2" xfId="9895" xr:uid="{321F6067-1F6A-440B-8E17-F588EFAA7C93}"/>
    <cellStyle name="Standaard 4 6 2 2 2 4 2 2 2" xfId="20084" xr:uid="{5542A498-A74E-4C80-B6B0-4635E82CF1B3}"/>
    <cellStyle name="Standaard 4 6 2 2 2 4 2 2 2 2" xfId="40453" xr:uid="{6E91ED9B-9280-45FB-AE3D-C1A5A496E4B2}"/>
    <cellStyle name="Standaard 4 6 2 2 2 4 2 2 3" xfId="30269" xr:uid="{071DD458-0FDD-4D21-9275-0C3A81CF9303}"/>
    <cellStyle name="Standaard 4 6 2 2 2 4 2 3" xfId="14856" xr:uid="{27F741B7-1384-4BAA-9D85-D552548D2A29}"/>
    <cellStyle name="Standaard 4 6 2 2 2 4 2 3 2" xfId="35225" xr:uid="{AA7C4D83-CC25-4E83-97C3-7330D8250780}"/>
    <cellStyle name="Standaard 4 6 2 2 2 4 2 4" xfId="25041" xr:uid="{3D4AE4B6-DCB5-4DF9-BBAC-0B7E694B40F5}"/>
    <cellStyle name="Standaard 4 6 2 2 2 4 3" xfId="9894" xr:uid="{B3FA2C6E-A70E-4F7E-9371-D1F29494DEAA}"/>
    <cellStyle name="Standaard 4 6 2 2 2 4 3 2" xfId="20083" xr:uid="{154FF5E6-5F16-476B-8E81-5AF2C3E47656}"/>
    <cellStyle name="Standaard 4 6 2 2 2 4 3 2 2" xfId="40452" xr:uid="{80DEA9E2-D483-4807-9026-933FB9E5A3F5}"/>
    <cellStyle name="Standaard 4 6 2 2 2 4 3 3" xfId="30268" xr:uid="{62442A5B-7DDF-463C-837B-3E761886FF14}"/>
    <cellStyle name="Standaard 4 6 2 2 2 4 4" xfId="12313" xr:uid="{5D08881D-02EC-4313-B08A-F5753A8B9AD7}"/>
    <cellStyle name="Standaard 4 6 2 2 2 4 4 2" xfId="32682" xr:uid="{52F4FC45-90E5-4B50-9032-53E609982636}"/>
    <cellStyle name="Standaard 4 6 2 2 2 4 5" xfId="22498" xr:uid="{6883F880-8BB0-4DA2-BFBA-629D1181A75A}"/>
    <cellStyle name="Standaard 4 6 2 2 2 5" xfId="2983" xr:uid="{CCFE68DD-2B9A-454D-837C-DC12A48E0916}"/>
    <cellStyle name="Standaard 4 6 2 2 2 5 2" xfId="9896" xr:uid="{DD2DC904-C6B1-469E-99BB-4254A032B1CC}"/>
    <cellStyle name="Standaard 4 6 2 2 2 5 2 2" xfId="20085" xr:uid="{16B6E149-BB06-406D-BEF2-4ABCFCC753EC}"/>
    <cellStyle name="Standaard 4 6 2 2 2 5 2 2 2" xfId="40454" xr:uid="{077D29E5-7850-4518-A42D-80F8707EEA1B}"/>
    <cellStyle name="Standaard 4 6 2 2 2 5 2 3" xfId="30270" xr:uid="{195F4795-A872-4DCD-A133-FFA392A8629D}"/>
    <cellStyle name="Standaard 4 6 2 2 2 5 3" xfId="13161" xr:uid="{B7E43E6D-6DFE-42CA-A7E1-A3E996990557}"/>
    <cellStyle name="Standaard 4 6 2 2 2 5 3 2" xfId="33530" xr:uid="{AEDD0481-458E-4807-809B-7F391AF4164F}"/>
    <cellStyle name="Standaard 4 6 2 2 2 5 4" xfId="23346" xr:uid="{1F72FF40-B68B-4E5E-834F-B25FC625A82B}"/>
    <cellStyle name="Standaard 4 6 2 2 2 6" xfId="9885" xr:uid="{A99B9398-A2CA-489D-BEB8-6CFEB58C518A}"/>
    <cellStyle name="Standaard 4 6 2 2 2 6 2" xfId="20074" xr:uid="{9E409439-E806-4751-A18A-46DD80D96230}"/>
    <cellStyle name="Standaard 4 6 2 2 2 6 2 2" xfId="40443" xr:uid="{F77FEED2-7E8F-4818-9F91-2EC2EC1474DF}"/>
    <cellStyle name="Standaard 4 6 2 2 2 6 3" xfId="30259" xr:uid="{1E37FD03-848D-46D5-82D7-24CA16A09F98}"/>
    <cellStyle name="Standaard 4 6 2 2 2 7" xfId="10618" xr:uid="{59C9A071-8D09-4221-AE91-DD71B3DFD9C8}"/>
    <cellStyle name="Standaard 4 6 2 2 2 7 2" xfId="30987" xr:uid="{FC802FBF-38F1-417C-B328-6CB556730CB5}"/>
    <cellStyle name="Standaard 4 6 2 2 2 8" xfId="20803" xr:uid="{0ED86660-9969-4134-A40E-CD8ECB23A3B8}"/>
    <cellStyle name="Standaard 4 6 2 2 3" xfId="726" xr:uid="{687C0F7C-5DE9-41F2-BE26-27E52425DBBD}"/>
    <cellStyle name="Standaard 4 6 2 2 3 2" xfId="1576" xr:uid="{3AACB5E9-80F0-41B8-BB3E-D07C9E1D4ADC}"/>
    <cellStyle name="Standaard 4 6 2 2 3 2 2" xfId="4121" xr:uid="{6494CE1E-37D2-4683-BDA0-962C767F149C}"/>
    <cellStyle name="Standaard 4 6 2 2 3 2 2 2" xfId="9899" xr:uid="{4DE5A3B2-213B-46BC-8217-EE44B281A0DA}"/>
    <cellStyle name="Standaard 4 6 2 2 3 2 2 2 2" xfId="20088" xr:uid="{6C0ACAF6-6AF2-4E20-B7E6-878D826333DF}"/>
    <cellStyle name="Standaard 4 6 2 2 3 2 2 2 2 2" xfId="40457" xr:uid="{FB8CB19A-C2A6-4843-B71C-5F415A1A174A}"/>
    <cellStyle name="Standaard 4 6 2 2 3 2 2 2 3" xfId="30273" xr:uid="{83F435BC-0722-441F-939C-47E45912D92A}"/>
    <cellStyle name="Standaard 4 6 2 2 3 2 2 3" xfId="14299" xr:uid="{DBBD84C9-365C-4D58-9CDF-9C8BFB8F301B}"/>
    <cellStyle name="Standaard 4 6 2 2 3 2 2 3 2" xfId="34668" xr:uid="{327BFA1E-2B76-4E7B-9FF9-4DE612C56F4F}"/>
    <cellStyle name="Standaard 4 6 2 2 3 2 2 4" xfId="24484" xr:uid="{D014C9B6-1E41-4F78-B179-BD9FDC1300E8}"/>
    <cellStyle name="Standaard 4 6 2 2 3 2 3" xfId="9898" xr:uid="{491AB861-3D52-45A7-92AD-730A8DF12688}"/>
    <cellStyle name="Standaard 4 6 2 2 3 2 3 2" xfId="20087" xr:uid="{9D7244A1-2C6D-4B54-8DED-A112225AF83C}"/>
    <cellStyle name="Standaard 4 6 2 2 3 2 3 2 2" xfId="40456" xr:uid="{ED7B8013-B529-4877-955C-3F0076F9D340}"/>
    <cellStyle name="Standaard 4 6 2 2 3 2 3 3" xfId="30272" xr:uid="{80AB3D10-7F48-4CCE-8220-5E7EEED46088}"/>
    <cellStyle name="Standaard 4 6 2 2 3 2 4" xfId="11756" xr:uid="{B4EEFDD8-52FE-46BA-BB2A-4765C34936C8}"/>
    <cellStyle name="Standaard 4 6 2 2 3 2 4 2" xfId="32125" xr:uid="{E0E2FE79-EC2A-4C35-A639-9ECE3C4D60C8}"/>
    <cellStyle name="Standaard 4 6 2 2 3 2 5" xfId="21941" xr:uid="{47AA1AA4-0E2C-41C8-B10B-B7E8F583BED3}"/>
    <cellStyle name="Standaard 4 6 2 2 3 3" xfId="2423" xr:uid="{59E6FDB6-568B-4791-A3D7-12F664DBB415}"/>
    <cellStyle name="Standaard 4 6 2 2 3 3 2" xfId="4968" xr:uid="{E3D89409-4379-483D-9B4B-EF77279445E1}"/>
    <cellStyle name="Standaard 4 6 2 2 3 3 2 2" xfId="9901" xr:uid="{C9BE2426-C56F-47A1-A07A-CD7A10467F44}"/>
    <cellStyle name="Standaard 4 6 2 2 3 3 2 2 2" xfId="20090" xr:uid="{2880CA40-9C0C-4072-9118-B4E6CA6AAD80}"/>
    <cellStyle name="Standaard 4 6 2 2 3 3 2 2 2 2" xfId="40459" xr:uid="{42DAE920-AD24-45C0-B875-C7FE21FC41DA}"/>
    <cellStyle name="Standaard 4 6 2 2 3 3 2 2 3" xfId="30275" xr:uid="{ABF6E825-2B1F-4293-811C-B66D3EAABB2F}"/>
    <cellStyle name="Standaard 4 6 2 2 3 3 2 3" xfId="15146" xr:uid="{51AD214C-1637-4904-9CCA-3480C39A4113}"/>
    <cellStyle name="Standaard 4 6 2 2 3 3 2 3 2" xfId="35515" xr:uid="{EB235415-093C-489A-8FF9-C79E63949A9F}"/>
    <cellStyle name="Standaard 4 6 2 2 3 3 2 4" xfId="25331" xr:uid="{A29327EA-206E-4357-95FA-D89648A38BDB}"/>
    <cellStyle name="Standaard 4 6 2 2 3 3 3" xfId="9900" xr:uid="{2F1F43B7-AE0D-470E-8A7F-8E0C2AB54D2B}"/>
    <cellStyle name="Standaard 4 6 2 2 3 3 3 2" xfId="20089" xr:uid="{1849A6B9-9FFD-4425-9B68-D1790254B797}"/>
    <cellStyle name="Standaard 4 6 2 2 3 3 3 2 2" xfId="40458" xr:uid="{6779F065-A423-4C24-A1B1-5577A598D53D}"/>
    <cellStyle name="Standaard 4 6 2 2 3 3 3 3" xfId="30274" xr:uid="{2EECDC18-2114-44EE-9FAF-B900D6516EF2}"/>
    <cellStyle name="Standaard 4 6 2 2 3 3 4" xfId="12603" xr:uid="{55F87835-1C4E-4366-8D0E-475635E4E2A5}"/>
    <cellStyle name="Standaard 4 6 2 2 3 3 4 2" xfId="32972" xr:uid="{2D4C6C39-D8F9-4D51-8438-6E4A3C44E7AE}"/>
    <cellStyle name="Standaard 4 6 2 2 3 3 5" xfId="22788" xr:uid="{D6B0502E-D063-4C07-869E-11811BFC2A9F}"/>
    <cellStyle name="Standaard 4 6 2 2 3 4" xfId="3273" xr:uid="{DA93FAD8-D865-432F-8669-60D1CBD61E34}"/>
    <cellStyle name="Standaard 4 6 2 2 3 4 2" xfId="9902" xr:uid="{EB5EF4DF-6CE6-479C-A1CB-51B9D0266A31}"/>
    <cellStyle name="Standaard 4 6 2 2 3 4 2 2" xfId="20091" xr:uid="{6F481972-2DB3-48B2-B4FF-C32544C1C484}"/>
    <cellStyle name="Standaard 4 6 2 2 3 4 2 2 2" xfId="40460" xr:uid="{E973BEC6-4D5C-4C77-8C4E-DDD5B35BEA19}"/>
    <cellStyle name="Standaard 4 6 2 2 3 4 2 3" xfId="30276" xr:uid="{35A1CBB2-FD6B-4886-B6DF-AC93B150E6B7}"/>
    <cellStyle name="Standaard 4 6 2 2 3 4 3" xfId="13451" xr:uid="{F7E0DCA4-273C-40E5-BC0F-A98780F4C2C1}"/>
    <cellStyle name="Standaard 4 6 2 2 3 4 3 2" xfId="33820" xr:uid="{79518254-FE76-41A2-A6B9-562043BCA364}"/>
    <cellStyle name="Standaard 4 6 2 2 3 4 4" xfId="23636" xr:uid="{D8E7A145-EDA7-4C4C-9967-0F80FD3875B3}"/>
    <cellStyle name="Standaard 4 6 2 2 3 5" xfId="9897" xr:uid="{6FF4DBAC-BAA9-4B7B-9ACA-874A3E567847}"/>
    <cellStyle name="Standaard 4 6 2 2 3 5 2" xfId="20086" xr:uid="{200AD6DE-F40C-42D8-9C31-46598F64DDDC}"/>
    <cellStyle name="Standaard 4 6 2 2 3 5 2 2" xfId="40455" xr:uid="{8E8F0B3B-70B7-45E1-863D-5A76216D8CFA}"/>
    <cellStyle name="Standaard 4 6 2 2 3 5 3" xfId="30271" xr:uid="{D6C9FC38-235E-4471-A8D3-F434C341C878}"/>
    <cellStyle name="Standaard 4 6 2 2 3 6" xfId="10908" xr:uid="{B59232AD-B7DC-4FC4-9790-75AA30CF6370}"/>
    <cellStyle name="Standaard 4 6 2 2 3 6 2" xfId="31277" xr:uid="{72499E00-95F7-4CAD-BB69-3D61A50B8529}"/>
    <cellStyle name="Standaard 4 6 2 2 3 7" xfId="21093" xr:uid="{52D0E946-22F2-4E42-A803-5C4B853DDC61}"/>
    <cellStyle name="Standaard 4 6 2 2 4" xfId="1152" xr:uid="{C5AC0657-12E4-4A44-AD86-CAF0F20B182F}"/>
    <cellStyle name="Standaard 4 6 2 2 4 2" xfId="3697" xr:uid="{40CD6A57-9566-4ADA-BE0E-CF95B12EA665}"/>
    <cellStyle name="Standaard 4 6 2 2 4 2 2" xfId="9904" xr:uid="{3D8C37E6-AD29-455B-8789-4E8DBA7FC9CA}"/>
    <cellStyle name="Standaard 4 6 2 2 4 2 2 2" xfId="20093" xr:uid="{93146DEC-8C8A-4318-8E48-43948C2C9A95}"/>
    <cellStyle name="Standaard 4 6 2 2 4 2 2 2 2" xfId="40462" xr:uid="{D2262C71-3ED3-41EB-92B6-07EEF2DF6E4A}"/>
    <cellStyle name="Standaard 4 6 2 2 4 2 2 3" xfId="30278" xr:uid="{B616429C-65CB-4158-91A8-A2AF907B0400}"/>
    <cellStyle name="Standaard 4 6 2 2 4 2 3" xfId="13875" xr:uid="{A76F8D16-5BF8-47D4-9884-F69C4F121F21}"/>
    <cellStyle name="Standaard 4 6 2 2 4 2 3 2" xfId="34244" xr:uid="{03FAE1A8-F197-448B-8BE6-9526C582658D}"/>
    <cellStyle name="Standaard 4 6 2 2 4 2 4" xfId="24060" xr:uid="{6998B465-8A89-4D1B-BF4E-9969DBA8A6DA}"/>
    <cellStyle name="Standaard 4 6 2 2 4 3" xfId="9903" xr:uid="{052A323F-A33E-4450-BA9B-0EF4A09415EF}"/>
    <cellStyle name="Standaard 4 6 2 2 4 3 2" xfId="20092" xr:uid="{AD4D1A32-F7E2-4870-A07E-1E5494833894}"/>
    <cellStyle name="Standaard 4 6 2 2 4 3 2 2" xfId="40461" xr:uid="{4B310E03-943F-4D48-B359-CB77986686D3}"/>
    <cellStyle name="Standaard 4 6 2 2 4 3 3" xfId="30277" xr:uid="{DA7EA96C-3773-49A7-8ACC-71E59EEE791E}"/>
    <cellStyle name="Standaard 4 6 2 2 4 4" xfId="11332" xr:uid="{CC4C0DEB-9503-4B94-9853-12C9AE41A1D2}"/>
    <cellStyle name="Standaard 4 6 2 2 4 4 2" xfId="31701" xr:uid="{49ABD1A8-E2A6-4D4C-AEDB-DE3E0DD31574}"/>
    <cellStyle name="Standaard 4 6 2 2 4 5" xfId="21517" xr:uid="{D16ABDAA-E80D-45FF-9540-E1AC0D8D96B4}"/>
    <cellStyle name="Standaard 4 6 2 2 5" xfId="1999" xr:uid="{BDE48B7C-111C-4176-93F7-3B1DD65D9579}"/>
    <cellStyle name="Standaard 4 6 2 2 5 2" xfId="4544" xr:uid="{D743E363-21AC-4482-AA17-7710E7613592}"/>
    <cellStyle name="Standaard 4 6 2 2 5 2 2" xfId="9906" xr:uid="{9DDD2E43-2A18-45E9-8CD7-3A2D1A2FB5B1}"/>
    <cellStyle name="Standaard 4 6 2 2 5 2 2 2" xfId="20095" xr:uid="{5399100C-866F-4E02-824E-95476725F06E}"/>
    <cellStyle name="Standaard 4 6 2 2 5 2 2 2 2" xfId="40464" xr:uid="{84A0E787-99C3-4BB9-BE06-FAAAE49AE560}"/>
    <cellStyle name="Standaard 4 6 2 2 5 2 2 3" xfId="30280" xr:uid="{0E084181-4C38-4E77-8689-B171743640C0}"/>
    <cellStyle name="Standaard 4 6 2 2 5 2 3" xfId="14722" xr:uid="{C0B51329-54A9-44F3-9F0A-919768203679}"/>
    <cellStyle name="Standaard 4 6 2 2 5 2 3 2" xfId="35091" xr:uid="{C27E349F-7CD5-417F-A36D-07ABDF04B784}"/>
    <cellStyle name="Standaard 4 6 2 2 5 2 4" xfId="24907" xr:uid="{014763B9-1078-4FE4-8346-F29A9FB1443E}"/>
    <cellStyle name="Standaard 4 6 2 2 5 3" xfId="9905" xr:uid="{DBE09824-95AC-47CD-AEC8-B7259E146D3B}"/>
    <cellStyle name="Standaard 4 6 2 2 5 3 2" xfId="20094" xr:uid="{DC77B0E8-554A-4D85-AE54-AC84B4BEE2E1}"/>
    <cellStyle name="Standaard 4 6 2 2 5 3 2 2" xfId="40463" xr:uid="{6E37BD55-7794-422C-AFCB-B2D52197DF6F}"/>
    <cellStyle name="Standaard 4 6 2 2 5 3 3" xfId="30279" xr:uid="{FB0F79D5-EE68-4F1C-B82F-9AC5CEBB5218}"/>
    <cellStyle name="Standaard 4 6 2 2 5 4" xfId="12179" xr:uid="{F4FFE5F0-B0C0-4507-85CD-D79F42D308DA}"/>
    <cellStyle name="Standaard 4 6 2 2 5 4 2" xfId="32548" xr:uid="{B4F4F984-6A05-49B5-9778-4BAC05A3A7DB}"/>
    <cellStyle name="Standaard 4 6 2 2 5 5" xfId="22364" xr:uid="{42DBC3E6-A458-49EC-A7CE-0BCED26D1521}"/>
    <cellStyle name="Standaard 4 6 2 2 6" xfId="2849" xr:uid="{A057412C-D3A5-4F83-80D3-0D1E5D05751B}"/>
    <cellStyle name="Standaard 4 6 2 2 6 2" xfId="9907" xr:uid="{E1FAE488-DEA7-4F5D-A8A0-4CEDBAE8F9F0}"/>
    <cellStyle name="Standaard 4 6 2 2 6 2 2" xfId="20096" xr:uid="{4C7F66BA-ABB3-4251-BFAD-05E3FED334C5}"/>
    <cellStyle name="Standaard 4 6 2 2 6 2 2 2" xfId="40465" xr:uid="{9E36FCC7-05BC-4A0A-8621-BD7DD0D789A3}"/>
    <cellStyle name="Standaard 4 6 2 2 6 2 3" xfId="30281" xr:uid="{4EEF0D00-B60A-4F0C-BEEB-9F9BC0BB6D00}"/>
    <cellStyle name="Standaard 4 6 2 2 6 3" xfId="13027" xr:uid="{38356138-E3A9-4EF9-B6B7-AB124B070B0E}"/>
    <cellStyle name="Standaard 4 6 2 2 6 3 2" xfId="33396" xr:uid="{510E10B3-0ED4-4E57-A828-EA5DC6E481E4}"/>
    <cellStyle name="Standaard 4 6 2 2 6 4" xfId="23212" xr:uid="{D59B7DF2-252E-4089-A3D8-D44F07E2C789}"/>
    <cellStyle name="Standaard 4 6 2 2 7" xfId="9884" xr:uid="{0808B268-4A31-43C5-9C41-D49162677E37}"/>
    <cellStyle name="Standaard 4 6 2 2 7 2" xfId="20073" xr:uid="{FF3D548E-28A3-4E1E-8DF1-B74BFDB878AE}"/>
    <cellStyle name="Standaard 4 6 2 2 7 2 2" xfId="40442" xr:uid="{4D02FABE-6B67-4A6C-AB7C-D3DF9B116757}"/>
    <cellStyle name="Standaard 4 6 2 2 7 3" xfId="30258" xr:uid="{DC46BDBC-F87D-4E7B-9C56-1617A0E862A8}"/>
    <cellStyle name="Standaard 4 6 2 2 8" xfId="10484" xr:uid="{FEC75943-ABCD-4FD5-95C1-4E4B099CBB36}"/>
    <cellStyle name="Standaard 4 6 2 2 8 2" xfId="30853" xr:uid="{D7407975-E27E-4B75-B187-4A21914BF1C4}"/>
    <cellStyle name="Standaard 4 6 2 2 9" xfId="20669" xr:uid="{80621C85-A227-4F6B-A89E-BA17C9FE646E}"/>
    <cellStyle name="Standaard 4 6 2 3" xfId="236" xr:uid="{F15A57BD-8E2E-4813-B9B4-C13E7D632E1F}"/>
    <cellStyle name="Standaard 4 6 2 3 2" xfId="794" xr:uid="{F2467A79-8A38-4D38-97DD-31AFE7839CA6}"/>
    <cellStyle name="Standaard 4 6 2 3 2 2" xfId="1644" xr:uid="{A9B0659F-AFAD-46CF-9711-587DCBE76AA2}"/>
    <cellStyle name="Standaard 4 6 2 3 2 2 2" xfId="4189" xr:uid="{2AD5B582-6FEC-44F9-9010-3FF8E0146824}"/>
    <cellStyle name="Standaard 4 6 2 3 2 2 2 2" xfId="9911" xr:uid="{0E24F6F4-518E-4A0B-A100-4C4D03110BC8}"/>
    <cellStyle name="Standaard 4 6 2 3 2 2 2 2 2" xfId="20100" xr:uid="{54CE3EE0-7489-4DD3-926F-E0829C5E1F12}"/>
    <cellStyle name="Standaard 4 6 2 3 2 2 2 2 2 2" xfId="40469" xr:uid="{F25B1C16-3274-4C14-A8F9-EA2273595E56}"/>
    <cellStyle name="Standaard 4 6 2 3 2 2 2 2 3" xfId="30285" xr:uid="{132B263E-628E-41B3-9644-BAABAFC11114}"/>
    <cellStyle name="Standaard 4 6 2 3 2 2 2 3" xfId="14367" xr:uid="{64F1FB21-0E8D-4F2B-B701-E7C5E4E626A4}"/>
    <cellStyle name="Standaard 4 6 2 3 2 2 2 3 2" xfId="34736" xr:uid="{3D46DB22-B130-48F8-A4EF-D5F6649B41D2}"/>
    <cellStyle name="Standaard 4 6 2 3 2 2 2 4" xfId="24552" xr:uid="{7E1A59A2-1B07-46E4-9BCE-F37AD85163E0}"/>
    <cellStyle name="Standaard 4 6 2 3 2 2 3" xfId="9910" xr:uid="{50E8CD38-3F67-4621-A8A4-8116D4C28F77}"/>
    <cellStyle name="Standaard 4 6 2 3 2 2 3 2" xfId="20099" xr:uid="{4F31EF3C-D86A-4FAC-8923-792C16FAF4FB}"/>
    <cellStyle name="Standaard 4 6 2 3 2 2 3 2 2" xfId="40468" xr:uid="{510C7954-62C8-4D9C-BFD3-00F8900144E3}"/>
    <cellStyle name="Standaard 4 6 2 3 2 2 3 3" xfId="30284" xr:uid="{1E8DA881-7F08-4C6F-B3FA-638B2AEE95E2}"/>
    <cellStyle name="Standaard 4 6 2 3 2 2 4" xfId="11824" xr:uid="{BC7529B6-176C-476C-8738-633EBEB396D2}"/>
    <cellStyle name="Standaard 4 6 2 3 2 2 4 2" xfId="32193" xr:uid="{67C8EE11-D884-44D8-89BB-1872A321E270}"/>
    <cellStyle name="Standaard 4 6 2 3 2 2 5" xfId="22009" xr:uid="{EB428B1C-ADE7-4E14-9F79-2383A591832D}"/>
    <cellStyle name="Standaard 4 6 2 3 2 3" xfId="2491" xr:uid="{50CEC132-79CB-476D-A47E-E2594FB053BC}"/>
    <cellStyle name="Standaard 4 6 2 3 2 3 2" xfId="5036" xr:uid="{9451E549-7AD9-4EAC-93E0-F00DAD337A85}"/>
    <cellStyle name="Standaard 4 6 2 3 2 3 2 2" xfId="9913" xr:uid="{AF468D0C-C732-4ECA-9C1F-CBF95AA2613C}"/>
    <cellStyle name="Standaard 4 6 2 3 2 3 2 2 2" xfId="20102" xr:uid="{B11E80B1-51EE-4989-BA39-1005DD05BD13}"/>
    <cellStyle name="Standaard 4 6 2 3 2 3 2 2 2 2" xfId="40471" xr:uid="{EDBC4AE2-97B9-4CCD-8F5A-55CE5FAF3554}"/>
    <cellStyle name="Standaard 4 6 2 3 2 3 2 2 3" xfId="30287" xr:uid="{B9FAB87B-5EE4-4E57-8D2A-C9692AEC1DBD}"/>
    <cellStyle name="Standaard 4 6 2 3 2 3 2 3" xfId="15214" xr:uid="{D947D4B5-3036-4374-9A88-01FB7B376164}"/>
    <cellStyle name="Standaard 4 6 2 3 2 3 2 3 2" xfId="35583" xr:uid="{32469D84-F8AC-4674-B111-F21DC5B8ACE4}"/>
    <cellStyle name="Standaard 4 6 2 3 2 3 2 4" xfId="25399" xr:uid="{D683A6AA-2A1E-4F38-BF90-EC1F6BBDB6DC}"/>
    <cellStyle name="Standaard 4 6 2 3 2 3 3" xfId="9912" xr:uid="{7F019047-D13E-4FED-B0E2-BF6E366C35BE}"/>
    <cellStyle name="Standaard 4 6 2 3 2 3 3 2" xfId="20101" xr:uid="{45A8AF97-4117-45B3-9FCC-9E1A7106EA64}"/>
    <cellStyle name="Standaard 4 6 2 3 2 3 3 2 2" xfId="40470" xr:uid="{B5605EA7-55C3-4A8A-8829-EFEE21C40E6B}"/>
    <cellStyle name="Standaard 4 6 2 3 2 3 3 3" xfId="30286" xr:uid="{6D51EE44-2D3F-4BC0-89F2-7C2B71337D8F}"/>
    <cellStyle name="Standaard 4 6 2 3 2 3 4" xfId="12671" xr:uid="{B2DA1794-9E11-4F3C-B85A-E8D9E53FC061}"/>
    <cellStyle name="Standaard 4 6 2 3 2 3 4 2" xfId="33040" xr:uid="{9ED92413-7F57-4614-ADC7-7D8E16C43E8B}"/>
    <cellStyle name="Standaard 4 6 2 3 2 3 5" xfId="22856" xr:uid="{CCB5B777-4F99-4128-B27A-352DB0973DCA}"/>
    <cellStyle name="Standaard 4 6 2 3 2 4" xfId="3341" xr:uid="{9CA7C60E-C8BB-407A-A426-2ECE9EA88E7C}"/>
    <cellStyle name="Standaard 4 6 2 3 2 4 2" xfId="9914" xr:uid="{12192A37-2001-4D0D-B271-8E6DC0F167CA}"/>
    <cellStyle name="Standaard 4 6 2 3 2 4 2 2" xfId="20103" xr:uid="{667763BA-A218-4865-94F8-39B787E4F86D}"/>
    <cellStyle name="Standaard 4 6 2 3 2 4 2 2 2" xfId="40472" xr:uid="{2801C904-27EF-404A-BD9C-4205BFB6F366}"/>
    <cellStyle name="Standaard 4 6 2 3 2 4 2 3" xfId="30288" xr:uid="{733655D9-B36A-4765-96AB-90A42FC79173}"/>
    <cellStyle name="Standaard 4 6 2 3 2 4 3" xfId="13519" xr:uid="{0EF527FC-2D63-46AB-8E9C-B6524FA0B1C0}"/>
    <cellStyle name="Standaard 4 6 2 3 2 4 3 2" xfId="33888" xr:uid="{75E0C5C8-8F7E-4CCB-AB4D-3D9743B51611}"/>
    <cellStyle name="Standaard 4 6 2 3 2 4 4" xfId="23704" xr:uid="{75AE8A56-4460-4934-A6B2-AFA6828ECE8C}"/>
    <cellStyle name="Standaard 4 6 2 3 2 5" xfId="9909" xr:uid="{F0E138F4-7268-47B2-A6E0-64230BAA3C17}"/>
    <cellStyle name="Standaard 4 6 2 3 2 5 2" xfId="20098" xr:uid="{FE12A0B5-6A0A-46A1-B1B0-54AA491282EB}"/>
    <cellStyle name="Standaard 4 6 2 3 2 5 2 2" xfId="40467" xr:uid="{852F0AEA-AFB9-434D-A9B7-DF8EE8C82E30}"/>
    <cellStyle name="Standaard 4 6 2 3 2 5 3" xfId="30283" xr:uid="{22141847-2C8C-41D7-8DBE-5FBA2D7B5D1F}"/>
    <cellStyle name="Standaard 4 6 2 3 2 6" xfId="10976" xr:uid="{0F6F1FBD-79AD-4DCE-925D-55EC2E541772}"/>
    <cellStyle name="Standaard 4 6 2 3 2 6 2" xfId="31345" xr:uid="{AA5CD078-361F-4F3E-B580-82645E428A87}"/>
    <cellStyle name="Standaard 4 6 2 3 2 7" xfId="21161" xr:uid="{698C1AEA-EFB0-4367-9179-6365A8866C9B}"/>
    <cellStyle name="Standaard 4 6 2 3 3" xfId="1220" xr:uid="{E8552F74-C4A1-42ED-BC0D-6002108A98D3}"/>
    <cellStyle name="Standaard 4 6 2 3 3 2" xfId="3765" xr:uid="{CD105F07-1D9E-4A95-A933-256F7DC62213}"/>
    <cellStyle name="Standaard 4 6 2 3 3 2 2" xfId="9916" xr:uid="{633B8060-1D6B-4FA7-AD7B-3F508C3E9BAF}"/>
    <cellStyle name="Standaard 4 6 2 3 3 2 2 2" xfId="20105" xr:uid="{36C95A8A-1102-4476-A71B-659045AE5F0A}"/>
    <cellStyle name="Standaard 4 6 2 3 3 2 2 2 2" xfId="40474" xr:uid="{DE2EF900-2869-49DA-BE22-61337542FC19}"/>
    <cellStyle name="Standaard 4 6 2 3 3 2 2 3" xfId="30290" xr:uid="{8762AB12-F954-49C8-BF4A-B40E106A1CBE}"/>
    <cellStyle name="Standaard 4 6 2 3 3 2 3" xfId="13943" xr:uid="{752A7C49-3BBA-4097-9C42-44CEF6690532}"/>
    <cellStyle name="Standaard 4 6 2 3 3 2 3 2" xfId="34312" xr:uid="{8F8BF222-27A6-4AAC-B298-98F732128B17}"/>
    <cellStyle name="Standaard 4 6 2 3 3 2 4" xfId="24128" xr:uid="{AB2685A1-BE37-4E96-9E4A-16D9D721EFB6}"/>
    <cellStyle name="Standaard 4 6 2 3 3 3" xfId="9915" xr:uid="{4C5421DA-6E65-4C2D-8862-2119E51DD126}"/>
    <cellStyle name="Standaard 4 6 2 3 3 3 2" xfId="20104" xr:uid="{D82C57B6-2019-46F9-B881-4F6C47F37DE8}"/>
    <cellStyle name="Standaard 4 6 2 3 3 3 2 2" xfId="40473" xr:uid="{BDB1CE86-F804-4073-B047-E6563424E688}"/>
    <cellStyle name="Standaard 4 6 2 3 3 3 3" xfId="30289" xr:uid="{A7E18C64-269A-4126-93DC-AB1BCFB5C27B}"/>
    <cellStyle name="Standaard 4 6 2 3 3 4" xfId="11400" xr:uid="{5128C443-94DB-4250-97FD-6D57660159DD}"/>
    <cellStyle name="Standaard 4 6 2 3 3 4 2" xfId="31769" xr:uid="{2009BD7D-FDD8-4C19-A9FB-BB7FA2B168DB}"/>
    <cellStyle name="Standaard 4 6 2 3 3 5" xfId="21585" xr:uid="{93535329-D4E4-4120-B79A-72058959EB03}"/>
    <cellStyle name="Standaard 4 6 2 3 4" xfId="2067" xr:uid="{7E475018-CF90-49B5-BE35-E62757871FF9}"/>
    <cellStyle name="Standaard 4 6 2 3 4 2" xfId="4612" xr:uid="{27CDD245-A44A-495A-8AA4-5B31EE15D851}"/>
    <cellStyle name="Standaard 4 6 2 3 4 2 2" xfId="9918" xr:uid="{30E5C36C-DBD4-45BC-9ABA-C67D47F01771}"/>
    <cellStyle name="Standaard 4 6 2 3 4 2 2 2" xfId="20107" xr:uid="{8504A6B7-E117-403D-B93E-EB07D09C7C3E}"/>
    <cellStyle name="Standaard 4 6 2 3 4 2 2 2 2" xfId="40476" xr:uid="{2F3455E3-CC93-4388-A2BA-A058A1F6E26F}"/>
    <cellStyle name="Standaard 4 6 2 3 4 2 2 3" xfId="30292" xr:uid="{66E4583F-C1BA-4907-A3AC-DE2C136B75EA}"/>
    <cellStyle name="Standaard 4 6 2 3 4 2 3" xfId="14790" xr:uid="{DAD6D251-F7CE-494C-84DE-4B0497357104}"/>
    <cellStyle name="Standaard 4 6 2 3 4 2 3 2" xfId="35159" xr:uid="{F222ABC8-76BE-4CCB-B034-84E653C8D75B}"/>
    <cellStyle name="Standaard 4 6 2 3 4 2 4" xfId="24975" xr:uid="{2DF2389D-C257-442E-BEEB-662756470086}"/>
    <cellStyle name="Standaard 4 6 2 3 4 3" xfId="9917" xr:uid="{B02515C6-98E0-4F52-BE1A-A2D61D66FD40}"/>
    <cellStyle name="Standaard 4 6 2 3 4 3 2" xfId="20106" xr:uid="{2C8BB6CA-B00B-4690-BCE8-2965574F93BE}"/>
    <cellStyle name="Standaard 4 6 2 3 4 3 2 2" xfId="40475" xr:uid="{B1F29208-1728-4467-A085-DFDC87580D36}"/>
    <cellStyle name="Standaard 4 6 2 3 4 3 3" xfId="30291" xr:uid="{23142CEA-993A-4EE1-8F3A-733DA893095B}"/>
    <cellStyle name="Standaard 4 6 2 3 4 4" xfId="12247" xr:uid="{0BE9E796-EBD5-4023-BADC-29778C82181F}"/>
    <cellStyle name="Standaard 4 6 2 3 4 4 2" xfId="32616" xr:uid="{F08314D5-4385-43F7-828B-F79CCFF36054}"/>
    <cellStyle name="Standaard 4 6 2 3 4 5" xfId="22432" xr:uid="{307E8A76-B5E9-4140-80C0-A39B5E0B7675}"/>
    <cellStyle name="Standaard 4 6 2 3 5" xfId="2917" xr:uid="{70DD643E-99B2-4B5B-AFC8-6836CCC47007}"/>
    <cellStyle name="Standaard 4 6 2 3 5 2" xfId="9919" xr:uid="{22415FDD-6599-4C48-B294-4D8F542B8E25}"/>
    <cellStyle name="Standaard 4 6 2 3 5 2 2" xfId="20108" xr:uid="{870CA4AC-2BF7-46D0-9F1B-717ABD84B265}"/>
    <cellStyle name="Standaard 4 6 2 3 5 2 2 2" xfId="40477" xr:uid="{EDC750AD-7519-457F-AAE5-1F8C638F78F4}"/>
    <cellStyle name="Standaard 4 6 2 3 5 2 3" xfId="30293" xr:uid="{EA288AD3-4A98-4E33-86C4-87A4F2398C0D}"/>
    <cellStyle name="Standaard 4 6 2 3 5 3" xfId="13095" xr:uid="{A0BE0DAD-CF12-485E-9FC9-ED9D50FFDB43}"/>
    <cellStyle name="Standaard 4 6 2 3 5 3 2" xfId="33464" xr:uid="{EDFDBB88-20D7-427B-B0C0-5CD12F56DFE4}"/>
    <cellStyle name="Standaard 4 6 2 3 5 4" xfId="23280" xr:uid="{D8FF2538-1BA6-430C-9CE5-95AE4D30CA39}"/>
    <cellStyle name="Standaard 4 6 2 3 6" xfId="9908" xr:uid="{3BA4CD65-E19B-43C4-BE0A-FFEDCDC03F13}"/>
    <cellStyle name="Standaard 4 6 2 3 6 2" xfId="20097" xr:uid="{D8B6017A-17D0-4264-AC33-CCC74A3686A8}"/>
    <cellStyle name="Standaard 4 6 2 3 6 2 2" xfId="40466" xr:uid="{11F175A4-2B45-4B32-AD4C-0817E41CE811}"/>
    <cellStyle name="Standaard 4 6 2 3 6 3" xfId="30282" xr:uid="{8F11F232-CF08-4CE3-BA27-A222D7B51BF8}"/>
    <cellStyle name="Standaard 4 6 2 3 7" xfId="10552" xr:uid="{98F77C6D-7ACA-46D4-8C51-7BF8E25FE511}"/>
    <cellStyle name="Standaard 4 6 2 3 7 2" xfId="30921" xr:uid="{461F0654-A366-48A1-A795-FB50861571BA}"/>
    <cellStyle name="Standaard 4 6 2 3 8" xfId="20737" xr:uid="{5C6ADB63-59F9-4FFF-8789-C4E34E8AB249}"/>
    <cellStyle name="Standaard 4 6 2 4" xfId="501" xr:uid="{B7679204-9839-435E-B692-08F5E39B49CD}"/>
    <cellStyle name="Standaard 4 6 2 4 2" xfId="958" xr:uid="{BE95DC70-A91E-4F5B-AB18-E792243E1EA7}"/>
    <cellStyle name="Standaard 4 6 2 4 2 2" xfId="1808" xr:uid="{79516AEF-A3B8-41DE-8FE0-1C1912799446}"/>
    <cellStyle name="Standaard 4 6 2 4 2 2 2" xfId="4353" xr:uid="{22EFD6CB-6F65-4060-BA1C-C99E44EE1A2F}"/>
    <cellStyle name="Standaard 4 6 2 4 2 2 2 2" xfId="9923" xr:uid="{8F3C723D-2D9E-4B35-B92A-E2FFA7B05780}"/>
    <cellStyle name="Standaard 4 6 2 4 2 2 2 2 2" xfId="20112" xr:uid="{957B86C6-C802-4B79-B243-8BD4DEED0B3C}"/>
    <cellStyle name="Standaard 4 6 2 4 2 2 2 2 2 2" xfId="40481" xr:uid="{8F979C0F-B9E7-4A9D-8D6E-C91DFF595E94}"/>
    <cellStyle name="Standaard 4 6 2 4 2 2 2 2 3" xfId="30297" xr:uid="{6F16497F-D362-48C6-B4D0-60B405DCF9B1}"/>
    <cellStyle name="Standaard 4 6 2 4 2 2 2 3" xfId="14531" xr:uid="{B3AFA583-5B21-4CC9-9B50-C1B94EE3592C}"/>
    <cellStyle name="Standaard 4 6 2 4 2 2 2 3 2" xfId="34900" xr:uid="{115A06CD-52C1-4F8A-AB86-C852C2D13910}"/>
    <cellStyle name="Standaard 4 6 2 4 2 2 2 4" xfId="24716" xr:uid="{009CDEEF-3835-439C-AECB-4A729A1AD695}"/>
    <cellStyle name="Standaard 4 6 2 4 2 2 3" xfId="9922" xr:uid="{D4D1E9D8-D2F3-4A94-A2B5-E53EDD044A0E}"/>
    <cellStyle name="Standaard 4 6 2 4 2 2 3 2" xfId="20111" xr:uid="{E942364F-925A-4C38-B5C8-5D1D60390EF6}"/>
    <cellStyle name="Standaard 4 6 2 4 2 2 3 2 2" xfId="40480" xr:uid="{1C18EA93-5CD2-4C3C-8FBA-6D4D90CE6A93}"/>
    <cellStyle name="Standaard 4 6 2 4 2 2 3 3" xfId="30296" xr:uid="{74F9B284-62FB-46EC-A4E2-5BAF52A286F1}"/>
    <cellStyle name="Standaard 4 6 2 4 2 2 4" xfId="11988" xr:uid="{635032DE-09B2-44FA-964A-06CAD8689829}"/>
    <cellStyle name="Standaard 4 6 2 4 2 2 4 2" xfId="32357" xr:uid="{BC5A5C8D-A0FE-42F6-9142-2636AFAC5498}"/>
    <cellStyle name="Standaard 4 6 2 4 2 2 5" xfId="22173" xr:uid="{46299F07-FFBF-4781-8A44-76BF3CE4A81B}"/>
    <cellStyle name="Standaard 4 6 2 4 2 3" xfId="2655" xr:uid="{E60976EC-032E-4BEB-B626-17DFC51ABD87}"/>
    <cellStyle name="Standaard 4 6 2 4 2 3 2" xfId="5200" xr:uid="{029A5618-99C0-4D8E-99ED-6BBC08F442C5}"/>
    <cellStyle name="Standaard 4 6 2 4 2 3 2 2" xfId="9925" xr:uid="{CF706D42-E692-4411-8885-20DD1A53FEEB}"/>
    <cellStyle name="Standaard 4 6 2 4 2 3 2 2 2" xfId="20114" xr:uid="{32711D97-2BEA-4983-B44A-220450AC1BF4}"/>
    <cellStyle name="Standaard 4 6 2 4 2 3 2 2 2 2" xfId="40483" xr:uid="{5260EB66-4252-48AB-BF1D-D100D35B35C5}"/>
    <cellStyle name="Standaard 4 6 2 4 2 3 2 2 3" xfId="30299" xr:uid="{751FA39A-435A-4BEF-8B11-8865AADE1352}"/>
    <cellStyle name="Standaard 4 6 2 4 2 3 2 3" xfId="15378" xr:uid="{BB8780B3-3284-4677-A9BD-4BF5E3A1C0CC}"/>
    <cellStyle name="Standaard 4 6 2 4 2 3 2 3 2" xfId="35747" xr:uid="{8C61C552-7EB1-4B1A-88A5-B431027ACC60}"/>
    <cellStyle name="Standaard 4 6 2 4 2 3 2 4" xfId="25563" xr:uid="{988D5D52-59ED-4430-A614-F90442EA3D53}"/>
    <cellStyle name="Standaard 4 6 2 4 2 3 3" xfId="9924" xr:uid="{48FFF434-E56F-4609-854B-6EDDE6C99F13}"/>
    <cellStyle name="Standaard 4 6 2 4 2 3 3 2" xfId="20113" xr:uid="{1A081ABB-4BF2-4CAD-BF66-6AB3D41C9C03}"/>
    <cellStyle name="Standaard 4 6 2 4 2 3 3 2 2" xfId="40482" xr:uid="{5BF0F0CF-29D8-4082-B1ED-B9832D18D8E4}"/>
    <cellStyle name="Standaard 4 6 2 4 2 3 3 3" xfId="30298" xr:uid="{E96B1F71-B3DF-47D5-B8BA-0FD027BF2BD1}"/>
    <cellStyle name="Standaard 4 6 2 4 2 3 4" xfId="12835" xr:uid="{4A863458-82A0-4A60-AEE3-22BEF88B63F9}"/>
    <cellStyle name="Standaard 4 6 2 4 2 3 4 2" xfId="33204" xr:uid="{10A24D10-55C8-46E4-84C7-3F6E05415885}"/>
    <cellStyle name="Standaard 4 6 2 4 2 3 5" xfId="23020" xr:uid="{F5D051A3-F9DB-46AE-B086-87F4AB600014}"/>
    <cellStyle name="Standaard 4 6 2 4 2 4" xfId="3505" xr:uid="{459B44F2-3A9B-4127-9E68-772BBEF3808E}"/>
    <cellStyle name="Standaard 4 6 2 4 2 4 2" xfId="9926" xr:uid="{E2B3BDA4-82A6-45E6-85AF-BDAD45C48866}"/>
    <cellStyle name="Standaard 4 6 2 4 2 4 2 2" xfId="20115" xr:uid="{9C2CC20C-D884-4934-8FB6-F5EB46FA45C4}"/>
    <cellStyle name="Standaard 4 6 2 4 2 4 2 2 2" xfId="40484" xr:uid="{99752629-4BD5-4C72-82C4-B7A375584E0E}"/>
    <cellStyle name="Standaard 4 6 2 4 2 4 2 3" xfId="30300" xr:uid="{855ED4CF-4777-490E-9BC0-0B079DD8DEA5}"/>
    <cellStyle name="Standaard 4 6 2 4 2 4 3" xfId="13683" xr:uid="{483CE77E-282A-4003-B2D4-784B179AFAC8}"/>
    <cellStyle name="Standaard 4 6 2 4 2 4 3 2" xfId="34052" xr:uid="{8F11E24D-8821-4CDD-ABDC-7CE36B9FCAB9}"/>
    <cellStyle name="Standaard 4 6 2 4 2 4 4" xfId="23868" xr:uid="{53D22CA0-3B3C-4DA5-94CF-3258D20ADE47}"/>
    <cellStyle name="Standaard 4 6 2 4 2 5" xfId="9921" xr:uid="{4AE403B9-8035-40D9-BF4E-CD0124F3AAFE}"/>
    <cellStyle name="Standaard 4 6 2 4 2 5 2" xfId="20110" xr:uid="{B5C56873-5FBC-4A30-A6C4-8FDFCE7C9E02}"/>
    <cellStyle name="Standaard 4 6 2 4 2 5 2 2" xfId="40479" xr:uid="{1B6255CE-05D8-42B9-9778-84828F577CD1}"/>
    <cellStyle name="Standaard 4 6 2 4 2 5 3" xfId="30295" xr:uid="{9228C0EA-B427-40CC-A26D-CAECA50B6F5B}"/>
    <cellStyle name="Standaard 4 6 2 4 2 6" xfId="11140" xr:uid="{E0661C36-FEC2-4FE0-9975-282E44C7290C}"/>
    <cellStyle name="Standaard 4 6 2 4 2 6 2" xfId="31509" xr:uid="{AAD1DE2F-B426-42D3-9E0D-C679E5EFE515}"/>
    <cellStyle name="Standaard 4 6 2 4 2 7" xfId="21325" xr:uid="{B059E03A-CC03-4CC1-A1EF-A974483CD7E2}"/>
    <cellStyle name="Standaard 4 6 2 4 3" xfId="1384" xr:uid="{6FD1CB70-5B26-492A-8779-25CD86B4D14F}"/>
    <cellStyle name="Standaard 4 6 2 4 3 2" xfId="3929" xr:uid="{E7A01C33-7D3D-434B-8BA6-0E02DA56E0E8}"/>
    <cellStyle name="Standaard 4 6 2 4 3 2 2" xfId="9928" xr:uid="{340AE523-EBDC-4EA2-BD0D-F2194FB38BF2}"/>
    <cellStyle name="Standaard 4 6 2 4 3 2 2 2" xfId="20117" xr:uid="{6594453F-B90C-461E-85EC-06EE7333CA1B}"/>
    <cellStyle name="Standaard 4 6 2 4 3 2 2 2 2" xfId="40486" xr:uid="{7C7CEB61-60AD-4A65-9A0C-4BA7177E9924}"/>
    <cellStyle name="Standaard 4 6 2 4 3 2 2 3" xfId="30302" xr:uid="{D18A4602-781C-4020-9BD0-2228173E69A2}"/>
    <cellStyle name="Standaard 4 6 2 4 3 2 3" xfId="14107" xr:uid="{8B302309-D91C-4021-A546-36324D823EEE}"/>
    <cellStyle name="Standaard 4 6 2 4 3 2 3 2" xfId="34476" xr:uid="{5B84861E-C494-42F9-AC8B-3B5B348EA5FF}"/>
    <cellStyle name="Standaard 4 6 2 4 3 2 4" xfId="24292" xr:uid="{8EDA8A39-CE07-4643-908E-47740BAAF53D}"/>
    <cellStyle name="Standaard 4 6 2 4 3 3" xfId="9927" xr:uid="{5C9AD6E9-5D89-4F40-BE98-E575BF29D0D5}"/>
    <cellStyle name="Standaard 4 6 2 4 3 3 2" xfId="20116" xr:uid="{6A27DF1D-905B-4E6B-9988-4FAACC2C1005}"/>
    <cellStyle name="Standaard 4 6 2 4 3 3 2 2" xfId="40485" xr:uid="{F5C10201-DB42-4C12-8688-5490FF8DD712}"/>
    <cellStyle name="Standaard 4 6 2 4 3 3 3" xfId="30301" xr:uid="{52A4EF57-1466-47A6-97C9-C74976FA3796}"/>
    <cellStyle name="Standaard 4 6 2 4 3 4" xfId="11564" xr:uid="{36563C1A-401E-4A67-B1AA-3287F4BBEE2A}"/>
    <cellStyle name="Standaard 4 6 2 4 3 4 2" xfId="31933" xr:uid="{95884BBF-C173-4FF0-9BE5-D5CF26353C6A}"/>
    <cellStyle name="Standaard 4 6 2 4 3 5" xfId="21749" xr:uid="{B152F5C1-705A-4E39-AB98-1C7DEB71FED0}"/>
    <cellStyle name="Standaard 4 6 2 4 4" xfId="2231" xr:uid="{526DF49B-F048-4CC5-91D0-3A54F47B3E58}"/>
    <cellStyle name="Standaard 4 6 2 4 4 2" xfId="4776" xr:uid="{6E2DD391-90DC-4E86-9A50-8F79E0B313C8}"/>
    <cellStyle name="Standaard 4 6 2 4 4 2 2" xfId="9930" xr:uid="{17CCD2FF-65EC-463C-B2A9-2F34D47EB0FB}"/>
    <cellStyle name="Standaard 4 6 2 4 4 2 2 2" xfId="20119" xr:uid="{D08D8C8D-9516-4B1A-B95C-BA169A406745}"/>
    <cellStyle name="Standaard 4 6 2 4 4 2 2 2 2" xfId="40488" xr:uid="{BDB31FAE-35FC-4240-BACE-B87361F23421}"/>
    <cellStyle name="Standaard 4 6 2 4 4 2 2 3" xfId="30304" xr:uid="{40C401A2-E6A6-414B-9E4A-5C02791C6FF0}"/>
    <cellStyle name="Standaard 4 6 2 4 4 2 3" xfId="14954" xr:uid="{2C082382-710F-4754-A879-298FE341925C}"/>
    <cellStyle name="Standaard 4 6 2 4 4 2 3 2" xfId="35323" xr:uid="{5D51DFF1-4044-4CCF-9E64-83BAFF326F18}"/>
    <cellStyle name="Standaard 4 6 2 4 4 2 4" xfId="25139" xr:uid="{30007957-518B-4E96-8784-D3F251098C20}"/>
    <cellStyle name="Standaard 4 6 2 4 4 3" xfId="9929" xr:uid="{C80F7412-5E0D-4E4F-B9C6-D9CAE1DEBB19}"/>
    <cellStyle name="Standaard 4 6 2 4 4 3 2" xfId="20118" xr:uid="{C97D7BF9-50E3-4FB1-9B35-D53510D29275}"/>
    <cellStyle name="Standaard 4 6 2 4 4 3 2 2" xfId="40487" xr:uid="{8540A931-3CA7-4A8A-9FC1-54C3E759E9CA}"/>
    <cellStyle name="Standaard 4 6 2 4 4 3 3" xfId="30303" xr:uid="{592B4DFB-B2E3-4933-8EC1-544DC8A5DA45}"/>
    <cellStyle name="Standaard 4 6 2 4 4 4" xfId="12411" xr:uid="{198C2160-589D-453A-A777-878A3669702E}"/>
    <cellStyle name="Standaard 4 6 2 4 4 4 2" xfId="32780" xr:uid="{6596D59D-960E-422D-8D91-37E9FFD79320}"/>
    <cellStyle name="Standaard 4 6 2 4 4 5" xfId="22596" xr:uid="{203ED7DF-D5FD-47FA-A45D-46D86D69F1AA}"/>
    <cellStyle name="Standaard 4 6 2 4 5" xfId="3081" xr:uid="{8CBA34FB-5444-4FE7-B4A2-78DF1088EDB2}"/>
    <cellStyle name="Standaard 4 6 2 4 5 2" xfId="9931" xr:uid="{7C2170F3-9C44-4D2E-8231-0592C6AB2F1B}"/>
    <cellStyle name="Standaard 4 6 2 4 5 2 2" xfId="20120" xr:uid="{50CA2DC8-569B-45A0-A17B-4658BD0F5202}"/>
    <cellStyle name="Standaard 4 6 2 4 5 2 2 2" xfId="40489" xr:uid="{B7B8EE48-7725-4B3F-BB87-FB0B53750A39}"/>
    <cellStyle name="Standaard 4 6 2 4 5 2 3" xfId="30305" xr:uid="{06715A41-7028-43E9-A6A9-F69E8E0DBFE6}"/>
    <cellStyle name="Standaard 4 6 2 4 5 3" xfId="13259" xr:uid="{E0DB79F3-E568-4877-B609-ED43DBD4C1B6}"/>
    <cellStyle name="Standaard 4 6 2 4 5 3 2" xfId="33628" xr:uid="{00D8784D-FF97-476B-B37B-9C4B60CF9D8F}"/>
    <cellStyle name="Standaard 4 6 2 4 5 4" xfId="23444" xr:uid="{7BA7E304-6906-44C9-A354-C703A853E367}"/>
    <cellStyle name="Standaard 4 6 2 4 6" xfId="9920" xr:uid="{44EFE40E-6B47-457E-8CD4-E607C2A6A628}"/>
    <cellStyle name="Standaard 4 6 2 4 6 2" xfId="20109" xr:uid="{411E0B68-C0D0-4081-AC6F-645BEB62A6BC}"/>
    <cellStyle name="Standaard 4 6 2 4 6 2 2" xfId="40478" xr:uid="{A51B515A-E418-42ED-B38C-0387716DF8A7}"/>
    <cellStyle name="Standaard 4 6 2 4 6 3" xfId="30294" xr:uid="{4ACB85F2-76E2-409D-9F73-6A41DC0A4C00}"/>
    <cellStyle name="Standaard 4 6 2 4 7" xfId="10716" xr:uid="{A0E35C45-E2AD-4B22-BFBC-E06DFF941456}"/>
    <cellStyle name="Standaard 4 6 2 4 7 2" xfId="31085" xr:uid="{E05EAF1B-3778-4B2B-97F9-9949F9663014}"/>
    <cellStyle name="Standaard 4 6 2 4 8" xfId="20901" xr:uid="{9DCCBAC0-E8BD-4C6F-B454-97C17A904E64}"/>
    <cellStyle name="Standaard 4 6 2 5" xfId="591" xr:uid="{A85D3EF6-AF0F-4301-9899-396550295334}"/>
    <cellStyle name="Standaard 4 6 2 5 2" xfId="1017" xr:uid="{DB571354-00E7-49D8-AB81-0666620DDAD5}"/>
    <cellStyle name="Standaard 4 6 2 5 2 2" xfId="1867" xr:uid="{6B02DFA6-0584-4F72-96BE-9B9BA06613C7}"/>
    <cellStyle name="Standaard 4 6 2 5 2 2 2" xfId="4412" xr:uid="{484FFE9E-7DCF-4055-BA28-2210405B4E78}"/>
    <cellStyle name="Standaard 4 6 2 5 2 2 2 2" xfId="9935" xr:uid="{3A9432BE-6B94-4871-B156-CB0F92D1393E}"/>
    <cellStyle name="Standaard 4 6 2 5 2 2 2 2 2" xfId="20124" xr:uid="{E4C0CEF4-A8D2-42D0-B479-1939B8941ED6}"/>
    <cellStyle name="Standaard 4 6 2 5 2 2 2 2 2 2" xfId="40493" xr:uid="{FCBA1839-076A-43E2-8758-C2922479D957}"/>
    <cellStyle name="Standaard 4 6 2 5 2 2 2 2 3" xfId="30309" xr:uid="{1B475510-7CB0-4FE7-9535-68F05C917033}"/>
    <cellStyle name="Standaard 4 6 2 5 2 2 2 3" xfId="14590" xr:uid="{4C790F0A-4AE5-4B97-8CA9-4FBAAC697489}"/>
    <cellStyle name="Standaard 4 6 2 5 2 2 2 3 2" xfId="34959" xr:uid="{34BBC8B8-2B98-4236-B2A7-8510EA68B365}"/>
    <cellStyle name="Standaard 4 6 2 5 2 2 2 4" xfId="24775" xr:uid="{1BB9EA22-81C9-42DD-92BA-1BE72FCE1978}"/>
    <cellStyle name="Standaard 4 6 2 5 2 2 3" xfId="9934" xr:uid="{4F1BCC8C-72F4-4DD4-BA20-2EE8A0BA803F}"/>
    <cellStyle name="Standaard 4 6 2 5 2 2 3 2" xfId="20123" xr:uid="{02954EC0-0CD8-46DA-9E90-351F78707A6B}"/>
    <cellStyle name="Standaard 4 6 2 5 2 2 3 2 2" xfId="40492" xr:uid="{F0F6D354-CCEE-4387-A8C8-4CA159DA6A2A}"/>
    <cellStyle name="Standaard 4 6 2 5 2 2 3 3" xfId="30308" xr:uid="{D23BBEA2-E708-4F71-B6AC-6E992AAE6ACD}"/>
    <cellStyle name="Standaard 4 6 2 5 2 2 4" xfId="12047" xr:uid="{74F5A5B7-50AF-431A-B4E2-93AB34558CCA}"/>
    <cellStyle name="Standaard 4 6 2 5 2 2 4 2" xfId="32416" xr:uid="{8965F364-9601-4FD6-A15F-99C921641C5F}"/>
    <cellStyle name="Standaard 4 6 2 5 2 2 5" xfId="22232" xr:uid="{9B7A7418-4312-4C22-A59D-1450629F30F4}"/>
    <cellStyle name="Standaard 4 6 2 5 2 3" xfId="2714" xr:uid="{7B0D2ED6-B7B0-49A7-81C8-C7B64A6AB6E7}"/>
    <cellStyle name="Standaard 4 6 2 5 2 3 2" xfId="5259" xr:uid="{F8E038B5-FF1B-4150-8E04-C905715D4730}"/>
    <cellStyle name="Standaard 4 6 2 5 2 3 2 2" xfId="9937" xr:uid="{746DD4C9-E48E-4C52-9424-D0D3F0B0E461}"/>
    <cellStyle name="Standaard 4 6 2 5 2 3 2 2 2" xfId="20126" xr:uid="{134966A6-7892-4115-9960-F39587201000}"/>
    <cellStyle name="Standaard 4 6 2 5 2 3 2 2 2 2" xfId="40495" xr:uid="{4B32664C-17F5-4BCF-B2DA-A0275BD90D58}"/>
    <cellStyle name="Standaard 4 6 2 5 2 3 2 2 3" xfId="30311" xr:uid="{C0418A78-8B73-4AF0-833D-B403E28A2892}"/>
    <cellStyle name="Standaard 4 6 2 5 2 3 2 3" xfId="15437" xr:uid="{C7D0FE7E-B6FD-4D3B-881C-EC4BC2FA19FE}"/>
    <cellStyle name="Standaard 4 6 2 5 2 3 2 3 2" xfId="35806" xr:uid="{93AB24D9-E2FD-4570-9331-3E3F1C13E155}"/>
    <cellStyle name="Standaard 4 6 2 5 2 3 2 4" xfId="25622" xr:uid="{B702AC95-5DDD-4A55-B9F8-E3CD257DBCAC}"/>
    <cellStyle name="Standaard 4 6 2 5 2 3 3" xfId="9936" xr:uid="{89BB2AF9-9CE7-47B7-8DA0-7FF46F6BB6BA}"/>
    <cellStyle name="Standaard 4 6 2 5 2 3 3 2" xfId="20125" xr:uid="{963579F3-0373-43B1-98BA-097B3142CC98}"/>
    <cellStyle name="Standaard 4 6 2 5 2 3 3 2 2" xfId="40494" xr:uid="{3966A3F1-2CDA-4D11-A9CB-0217D9EDF9E9}"/>
    <cellStyle name="Standaard 4 6 2 5 2 3 3 3" xfId="30310" xr:uid="{FC8F7246-DBB0-4C2C-BC15-080E8643C61D}"/>
    <cellStyle name="Standaard 4 6 2 5 2 3 4" xfId="12894" xr:uid="{D41E22CE-E68D-492C-89EE-F8C9E5F1F681}"/>
    <cellStyle name="Standaard 4 6 2 5 2 3 4 2" xfId="33263" xr:uid="{0EF3B439-DB88-4E38-AF35-A9C6CB1A5741}"/>
    <cellStyle name="Standaard 4 6 2 5 2 3 5" xfId="23079" xr:uid="{93D926EB-508D-43B2-893B-C13FECE28753}"/>
    <cellStyle name="Standaard 4 6 2 5 2 4" xfId="3564" xr:uid="{31ED8260-007B-4CF4-A9BB-078BB6C40F9E}"/>
    <cellStyle name="Standaard 4 6 2 5 2 4 2" xfId="9938" xr:uid="{8FA90710-A8DD-4D53-BCFF-0CD2BDC56588}"/>
    <cellStyle name="Standaard 4 6 2 5 2 4 2 2" xfId="20127" xr:uid="{47A1C984-0EC0-45C4-8FCD-D5BE665EA652}"/>
    <cellStyle name="Standaard 4 6 2 5 2 4 2 2 2" xfId="40496" xr:uid="{41254352-DB49-4CC5-B224-24A1226AD390}"/>
    <cellStyle name="Standaard 4 6 2 5 2 4 2 3" xfId="30312" xr:uid="{E9CA4682-1C5C-4B47-88ED-44180FD7C5C0}"/>
    <cellStyle name="Standaard 4 6 2 5 2 4 3" xfId="13742" xr:uid="{4BBC040F-9DF9-4FA4-8F0F-ED7798D50FC8}"/>
    <cellStyle name="Standaard 4 6 2 5 2 4 3 2" xfId="34111" xr:uid="{351DF1FC-CADD-40B7-918E-654422153DF3}"/>
    <cellStyle name="Standaard 4 6 2 5 2 4 4" xfId="23927" xr:uid="{AA333262-D620-4089-B048-47D0FC0D8215}"/>
    <cellStyle name="Standaard 4 6 2 5 2 5" xfId="9933" xr:uid="{CF3ABA73-EB91-4B51-B2CB-953C4E1A6E64}"/>
    <cellStyle name="Standaard 4 6 2 5 2 5 2" xfId="20122" xr:uid="{6AFA9DA2-2A99-436A-836E-FD28B69A328C}"/>
    <cellStyle name="Standaard 4 6 2 5 2 5 2 2" xfId="40491" xr:uid="{F635B9DA-2E72-4579-924D-376930A29C4F}"/>
    <cellStyle name="Standaard 4 6 2 5 2 5 3" xfId="30307" xr:uid="{0562677C-7C8C-46BC-936E-1A326D876613}"/>
    <cellStyle name="Standaard 4 6 2 5 2 6" xfId="11199" xr:uid="{A6D514B1-C23E-4A43-9B3B-0D15AEE63DBE}"/>
    <cellStyle name="Standaard 4 6 2 5 2 6 2" xfId="31568" xr:uid="{8BCFE3F6-68F3-4A48-AFB2-F4C84465FB98}"/>
    <cellStyle name="Standaard 4 6 2 5 2 7" xfId="21384" xr:uid="{9A2CADC0-5F7A-49E8-AA79-C4F974ABC007}"/>
    <cellStyle name="Standaard 4 6 2 5 3" xfId="1443" xr:uid="{2251690D-3B49-4D54-A259-D55AB6D20C8C}"/>
    <cellStyle name="Standaard 4 6 2 5 3 2" xfId="3988" xr:uid="{40408869-7E74-4E9D-A29F-57C704C2A78E}"/>
    <cellStyle name="Standaard 4 6 2 5 3 2 2" xfId="9940" xr:uid="{7FF2ADB9-1A5C-4898-990E-CACEB14C3C50}"/>
    <cellStyle name="Standaard 4 6 2 5 3 2 2 2" xfId="20129" xr:uid="{7DC1F76A-598E-44AF-96D0-6AC572F6C9CD}"/>
    <cellStyle name="Standaard 4 6 2 5 3 2 2 2 2" xfId="40498" xr:uid="{647B26B8-6353-427A-AA89-6AEAB1A66B47}"/>
    <cellStyle name="Standaard 4 6 2 5 3 2 2 3" xfId="30314" xr:uid="{E297C26E-6F32-4D0F-B791-D40898BD8BBE}"/>
    <cellStyle name="Standaard 4 6 2 5 3 2 3" xfId="14166" xr:uid="{D4BBF818-E2D8-4335-93BF-726D67D73D09}"/>
    <cellStyle name="Standaard 4 6 2 5 3 2 3 2" xfId="34535" xr:uid="{DA0837DE-F66F-4D41-B95D-3F0C8558BCAD}"/>
    <cellStyle name="Standaard 4 6 2 5 3 2 4" xfId="24351" xr:uid="{5F2035F4-537D-4B56-8E79-AE0C2B8FA262}"/>
    <cellStyle name="Standaard 4 6 2 5 3 3" xfId="9939" xr:uid="{E01280BD-87C0-411D-8A0D-937DBC33D240}"/>
    <cellStyle name="Standaard 4 6 2 5 3 3 2" xfId="20128" xr:uid="{6E16728F-5407-490A-B595-F908CA62F842}"/>
    <cellStyle name="Standaard 4 6 2 5 3 3 2 2" xfId="40497" xr:uid="{C35A762C-1278-4173-8BC0-01D2860925CD}"/>
    <cellStyle name="Standaard 4 6 2 5 3 3 3" xfId="30313" xr:uid="{F73C51B1-E0BE-4D7D-ADDD-58D90DE8D113}"/>
    <cellStyle name="Standaard 4 6 2 5 3 4" xfId="11623" xr:uid="{5BFB05A7-9142-42BB-ABB3-110FC906A261}"/>
    <cellStyle name="Standaard 4 6 2 5 3 4 2" xfId="31992" xr:uid="{9C1E54A1-54A0-49A1-9C3D-0F49EA6E9554}"/>
    <cellStyle name="Standaard 4 6 2 5 3 5" xfId="21808" xr:uid="{8485DF7D-01F7-49BE-A357-F6F2B73A7D45}"/>
    <cellStyle name="Standaard 4 6 2 5 4" xfId="2290" xr:uid="{2E7D4D92-B07B-42C3-A530-FE408721D705}"/>
    <cellStyle name="Standaard 4 6 2 5 4 2" xfId="4835" xr:uid="{0DEDC80B-9137-49B5-90BD-A0A138AE9549}"/>
    <cellStyle name="Standaard 4 6 2 5 4 2 2" xfId="9942" xr:uid="{4C08058D-67E3-412F-98DE-F24498A4901C}"/>
    <cellStyle name="Standaard 4 6 2 5 4 2 2 2" xfId="20131" xr:uid="{4E5F4CEA-C79C-4EFE-817E-900AB6338B07}"/>
    <cellStyle name="Standaard 4 6 2 5 4 2 2 2 2" xfId="40500" xr:uid="{5338DAF5-ADE0-4C50-88C4-0EDCE05DC81D}"/>
    <cellStyle name="Standaard 4 6 2 5 4 2 2 3" xfId="30316" xr:uid="{3972F2CB-90F7-407C-8C34-84A487EFB55D}"/>
    <cellStyle name="Standaard 4 6 2 5 4 2 3" xfId="15013" xr:uid="{A784A34F-42C4-47D6-9CB4-25AADA0571F1}"/>
    <cellStyle name="Standaard 4 6 2 5 4 2 3 2" xfId="35382" xr:uid="{E53E4B0B-60D0-4A58-8453-AB761F1EB7C9}"/>
    <cellStyle name="Standaard 4 6 2 5 4 2 4" xfId="25198" xr:uid="{46E3FA87-0433-4997-8FEB-4A1B72BEFBF7}"/>
    <cellStyle name="Standaard 4 6 2 5 4 3" xfId="9941" xr:uid="{58017D1A-F000-4666-AD82-26DF69DBF70B}"/>
    <cellStyle name="Standaard 4 6 2 5 4 3 2" xfId="20130" xr:uid="{B3F3E78D-47FA-410E-AC5B-9E78BD5DFADB}"/>
    <cellStyle name="Standaard 4 6 2 5 4 3 2 2" xfId="40499" xr:uid="{55A43F42-E0E0-4988-972A-06AE23B1A0A0}"/>
    <cellStyle name="Standaard 4 6 2 5 4 3 3" xfId="30315" xr:uid="{2985E245-5A3C-4C31-8B99-B9A4B53F3173}"/>
    <cellStyle name="Standaard 4 6 2 5 4 4" xfId="12470" xr:uid="{084165C2-3AE6-4C28-BA03-C7A8307BBF35}"/>
    <cellStyle name="Standaard 4 6 2 5 4 4 2" xfId="32839" xr:uid="{477BE8D3-0DA5-4C59-AD95-BCE70132215F}"/>
    <cellStyle name="Standaard 4 6 2 5 4 5" xfId="22655" xr:uid="{C976ADB0-901B-46C2-8CA6-694E5E520B7E}"/>
    <cellStyle name="Standaard 4 6 2 5 5" xfId="3140" xr:uid="{45FAFB12-2E25-4ED9-806B-27DD52D74F24}"/>
    <cellStyle name="Standaard 4 6 2 5 5 2" xfId="9943" xr:uid="{1C114445-5C08-4B33-A338-0AC8866904CD}"/>
    <cellStyle name="Standaard 4 6 2 5 5 2 2" xfId="20132" xr:uid="{082979B8-CDA6-4EC3-9AE8-66A7CBECD529}"/>
    <cellStyle name="Standaard 4 6 2 5 5 2 2 2" xfId="40501" xr:uid="{F1154F77-91E7-41C6-8823-1AD916F3A1CE}"/>
    <cellStyle name="Standaard 4 6 2 5 5 2 3" xfId="30317" xr:uid="{D3E25A6F-1751-4FB7-95B6-7AA4BF91C177}"/>
    <cellStyle name="Standaard 4 6 2 5 5 3" xfId="13318" xr:uid="{6B86AA2B-CCED-4678-AEB7-12ECEE335BC2}"/>
    <cellStyle name="Standaard 4 6 2 5 5 3 2" xfId="33687" xr:uid="{80E64C10-27B8-4122-AA26-3335027F0506}"/>
    <cellStyle name="Standaard 4 6 2 5 5 4" xfId="23503" xr:uid="{52D6A3E1-8D13-4166-A151-F0384B159CC1}"/>
    <cellStyle name="Standaard 4 6 2 5 6" xfId="9932" xr:uid="{50DFB9E5-A21C-45E4-9595-AAFF4E2D9DFE}"/>
    <cellStyle name="Standaard 4 6 2 5 6 2" xfId="20121" xr:uid="{8A336041-6A7C-4D51-BCCA-3405678F86EE}"/>
    <cellStyle name="Standaard 4 6 2 5 6 2 2" xfId="40490" xr:uid="{FD4F0604-DEF4-4B98-A675-40DB7C3857AF}"/>
    <cellStyle name="Standaard 4 6 2 5 6 3" xfId="30306" xr:uid="{67E7E9AF-76E1-4511-AF4A-8BBE91B11F40}"/>
    <cellStyle name="Standaard 4 6 2 5 7" xfId="10775" xr:uid="{09E46F2C-9107-4639-9E84-D261C47A94E9}"/>
    <cellStyle name="Standaard 4 6 2 5 7 2" xfId="31144" xr:uid="{E4B25864-5C51-42EA-9CF6-9A286CBF3802}"/>
    <cellStyle name="Standaard 4 6 2 5 8" xfId="20960" xr:uid="{107CDA19-7806-411A-B004-A73A09BB8729}"/>
    <cellStyle name="Standaard 4 6 2 6" xfId="660" xr:uid="{C1175E34-8899-489E-AFE7-8CF385543D81}"/>
    <cellStyle name="Standaard 4 6 2 6 2" xfId="1510" xr:uid="{5AC2DA41-1B64-4A12-9DC9-37ADEA5669AD}"/>
    <cellStyle name="Standaard 4 6 2 6 2 2" xfId="4055" xr:uid="{45BEAD42-DD6A-412A-AA51-1BDB62915958}"/>
    <cellStyle name="Standaard 4 6 2 6 2 2 2" xfId="9946" xr:uid="{31017CE1-1456-4084-9F77-3681BB6C6F74}"/>
    <cellStyle name="Standaard 4 6 2 6 2 2 2 2" xfId="20135" xr:uid="{4992E371-1BEF-40B3-B038-300629F0BB2F}"/>
    <cellStyle name="Standaard 4 6 2 6 2 2 2 2 2" xfId="40504" xr:uid="{F41E40E9-7A71-4AE6-A112-B4A2927B9782}"/>
    <cellStyle name="Standaard 4 6 2 6 2 2 2 3" xfId="30320" xr:uid="{21EBC165-CD2A-45C3-A207-1CBE54DDA5BA}"/>
    <cellStyle name="Standaard 4 6 2 6 2 2 3" xfId="14233" xr:uid="{B2B3EC7E-8CC2-49DE-9EE4-EF1C9B834DDF}"/>
    <cellStyle name="Standaard 4 6 2 6 2 2 3 2" xfId="34602" xr:uid="{A562EF00-6584-49C8-9810-5B36C2DA973E}"/>
    <cellStyle name="Standaard 4 6 2 6 2 2 4" xfId="24418" xr:uid="{42CF5C2C-5B33-4265-852A-BC2F82C5D5F4}"/>
    <cellStyle name="Standaard 4 6 2 6 2 3" xfId="9945" xr:uid="{C2F191A1-7C1A-420C-9C57-0FB452FAE16D}"/>
    <cellStyle name="Standaard 4 6 2 6 2 3 2" xfId="20134" xr:uid="{193D9C7B-3414-4914-9BEA-3789D1C0F7C7}"/>
    <cellStyle name="Standaard 4 6 2 6 2 3 2 2" xfId="40503" xr:uid="{491819D3-8BEB-4681-86FE-E713DD6DEC44}"/>
    <cellStyle name="Standaard 4 6 2 6 2 3 3" xfId="30319" xr:uid="{C434C932-37D7-4F68-AA34-733B52062DF1}"/>
    <cellStyle name="Standaard 4 6 2 6 2 4" xfId="11690" xr:uid="{CF554F10-1C8C-4E68-B3AD-42105FB26843}"/>
    <cellStyle name="Standaard 4 6 2 6 2 4 2" xfId="32059" xr:uid="{A9DC9E21-2FB0-4635-B6C7-E8AB645B8172}"/>
    <cellStyle name="Standaard 4 6 2 6 2 5" xfId="21875" xr:uid="{1790A477-B34C-4231-9F55-A11DD2EC0748}"/>
    <cellStyle name="Standaard 4 6 2 6 3" xfId="2357" xr:uid="{C2B22A09-A886-4A68-9702-EE4E8811C23A}"/>
    <cellStyle name="Standaard 4 6 2 6 3 2" xfId="4902" xr:uid="{E86A6865-DC75-4BF5-AFC3-708BDB0B30A6}"/>
    <cellStyle name="Standaard 4 6 2 6 3 2 2" xfId="9948" xr:uid="{93A16188-FAB9-41F6-8039-BAE1658C3710}"/>
    <cellStyle name="Standaard 4 6 2 6 3 2 2 2" xfId="20137" xr:uid="{D74AB646-C53B-47F7-B1BA-1D6F8E30ED77}"/>
    <cellStyle name="Standaard 4 6 2 6 3 2 2 2 2" xfId="40506" xr:uid="{CB2C846B-14B0-459C-BFE1-CE486C086425}"/>
    <cellStyle name="Standaard 4 6 2 6 3 2 2 3" xfId="30322" xr:uid="{A228E779-D42B-48C8-8D1E-252360F50A34}"/>
    <cellStyle name="Standaard 4 6 2 6 3 2 3" xfId="15080" xr:uid="{D2C6DAD0-0958-4777-9EB4-D8713BA74368}"/>
    <cellStyle name="Standaard 4 6 2 6 3 2 3 2" xfId="35449" xr:uid="{129D0034-B04B-4734-8027-D50DE1AC0E58}"/>
    <cellStyle name="Standaard 4 6 2 6 3 2 4" xfId="25265" xr:uid="{5F67DA36-8408-46CC-AC03-5C0362891C80}"/>
    <cellStyle name="Standaard 4 6 2 6 3 3" xfId="9947" xr:uid="{674E1D4C-3B8D-472F-B627-FE146A452D45}"/>
    <cellStyle name="Standaard 4 6 2 6 3 3 2" xfId="20136" xr:uid="{70E4AD41-FD78-4540-97EB-1FC544DBA397}"/>
    <cellStyle name="Standaard 4 6 2 6 3 3 2 2" xfId="40505" xr:uid="{16B1F71A-D857-4C5D-8CE7-9BD8A8FFC9C4}"/>
    <cellStyle name="Standaard 4 6 2 6 3 3 3" xfId="30321" xr:uid="{B255544E-7B2E-4DD2-BAA6-CD9241B9E85F}"/>
    <cellStyle name="Standaard 4 6 2 6 3 4" xfId="12537" xr:uid="{B61BA3A0-AA8F-492C-BBA2-97294FD59D9C}"/>
    <cellStyle name="Standaard 4 6 2 6 3 4 2" xfId="32906" xr:uid="{5B377F67-65F8-4C50-9E4F-1CF286253B73}"/>
    <cellStyle name="Standaard 4 6 2 6 3 5" xfId="22722" xr:uid="{E16D202E-F1E4-4E8D-969D-36C290A2AEE8}"/>
    <cellStyle name="Standaard 4 6 2 6 4" xfId="3207" xr:uid="{231FEA46-62A9-4D6C-82F9-D9231D859202}"/>
    <cellStyle name="Standaard 4 6 2 6 4 2" xfId="9949" xr:uid="{0C4EF6C0-CEFE-41AA-B946-204FBEFD0EE5}"/>
    <cellStyle name="Standaard 4 6 2 6 4 2 2" xfId="20138" xr:uid="{4621AB4F-2F10-4A45-83C3-68A5A85EF9E4}"/>
    <cellStyle name="Standaard 4 6 2 6 4 2 2 2" xfId="40507" xr:uid="{6C461501-59F5-4E15-AE0C-45B514A6AB8C}"/>
    <cellStyle name="Standaard 4 6 2 6 4 2 3" xfId="30323" xr:uid="{6556CDE6-911A-4734-AAB6-FE06E6C9FDEA}"/>
    <cellStyle name="Standaard 4 6 2 6 4 3" xfId="13385" xr:uid="{4075108B-9CA1-4F94-8E03-B11F077B73D7}"/>
    <cellStyle name="Standaard 4 6 2 6 4 3 2" xfId="33754" xr:uid="{AB0EFCA6-DE3F-4857-ACDF-21C812055EE8}"/>
    <cellStyle name="Standaard 4 6 2 6 4 4" xfId="23570" xr:uid="{A148FE6D-E07F-4A5C-98D5-706CD21992CA}"/>
    <cellStyle name="Standaard 4 6 2 6 5" xfId="9944" xr:uid="{88D3A9B5-CF8E-4BF4-83FE-E62E44CA40E5}"/>
    <cellStyle name="Standaard 4 6 2 6 5 2" xfId="20133" xr:uid="{CD9C4ECB-5B4E-48CA-A419-1D7EB223925B}"/>
    <cellStyle name="Standaard 4 6 2 6 5 2 2" xfId="40502" xr:uid="{59E770F8-B2E9-40AF-9197-85BC0B9DEE23}"/>
    <cellStyle name="Standaard 4 6 2 6 5 3" xfId="30318" xr:uid="{28BC5665-8CD5-474B-A3B8-514581232445}"/>
    <cellStyle name="Standaard 4 6 2 6 6" xfId="10842" xr:uid="{F1054102-E166-4456-9674-8DD9CA548C91}"/>
    <cellStyle name="Standaard 4 6 2 6 6 2" xfId="31211" xr:uid="{26C1F8C6-960F-48BC-8811-4BAB76D3D79B}"/>
    <cellStyle name="Standaard 4 6 2 6 7" xfId="21027" xr:uid="{1763ECAE-9079-4777-A177-5996B4F1FB0B}"/>
    <cellStyle name="Standaard 4 6 2 7" xfId="1086" xr:uid="{2162BA60-7ACD-488B-B77B-7B9903FEC8F9}"/>
    <cellStyle name="Standaard 4 6 2 7 2" xfId="3631" xr:uid="{23BD68FA-6FCD-4678-9E2B-9D4A89C260BD}"/>
    <cellStyle name="Standaard 4 6 2 7 2 2" xfId="9951" xr:uid="{8E043712-FEDB-452F-8238-D45442B818AD}"/>
    <cellStyle name="Standaard 4 6 2 7 2 2 2" xfId="20140" xr:uid="{982A78C9-8C19-4931-B5C9-FD0F347D2579}"/>
    <cellStyle name="Standaard 4 6 2 7 2 2 2 2" xfId="40509" xr:uid="{7D58DEFD-62DD-4B3D-9A6E-8E400E933FAD}"/>
    <cellStyle name="Standaard 4 6 2 7 2 2 3" xfId="30325" xr:uid="{360F9244-0F38-4587-AF97-D16C3768241A}"/>
    <cellStyle name="Standaard 4 6 2 7 2 3" xfId="13809" xr:uid="{8A01713F-4450-409D-93B2-ED6884FAD237}"/>
    <cellStyle name="Standaard 4 6 2 7 2 3 2" xfId="34178" xr:uid="{E43CED06-51F0-4E5B-85F8-C48FE63831EE}"/>
    <cellStyle name="Standaard 4 6 2 7 2 4" xfId="23994" xr:uid="{9FC1D392-2E06-4830-BAC0-7FE48B16FA0A}"/>
    <cellStyle name="Standaard 4 6 2 7 3" xfId="9950" xr:uid="{B6A9C88A-ED2D-4900-B937-1805F983B876}"/>
    <cellStyle name="Standaard 4 6 2 7 3 2" xfId="20139" xr:uid="{AEBC8035-62C0-42CB-B251-480E26AEA799}"/>
    <cellStyle name="Standaard 4 6 2 7 3 2 2" xfId="40508" xr:uid="{A794E297-2700-4348-837A-BE86539D33EF}"/>
    <cellStyle name="Standaard 4 6 2 7 3 3" xfId="30324" xr:uid="{E5DF2AA1-2262-4B32-A704-09886880311B}"/>
    <cellStyle name="Standaard 4 6 2 7 4" xfId="11266" xr:uid="{96D0BF2E-4D92-45B0-A649-CFFCAA5A76A9}"/>
    <cellStyle name="Standaard 4 6 2 7 4 2" xfId="31635" xr:uid="{D594E6D7-EFB5-40C0-8E90-F20BA1BF5BA3}"/>
    <cellStyle name="Standaard 4 6 2 7 5" xfId="21451" xr:uid="{AB9EA3E6-DE9B-4E34-A197-335E61D6163C}"/>
    <cellStyle name="Standaard 4 6 2 8" xfId="1933" xr:uid="{3CFBC791-54F2-48E9-87A8-85B4162A4946}"/>
    <cellStyle name="Standaard 4 6 2 8 2" xfId="4478" xr:uid="{D42EC769-0907-4674-9FE7-38448A60E95D}"/>
    <cellStyle name="Standaard 4 6 2 8 2 2" xfId="9953" xr:uid="{73F4B051-67B1-44C1-93F2-ACD289CAFFCA}"/>
    <cellStyle name="Standaard 4 6 2 8 2 2 2" xfId="20142" xr:uid="{B809064C-FF57-4996-AF61-EBA71981C98F}"/>
    <cellStyle name="Standaard 4 6 2 8 2 2 2 2" xfId="40511" xr:uid="{2D8EE451-3CD2-45A6-9312-F7852BDDC8D5}"/>
    <cellStyle name="Standaard 4 6 2 8 2 2 3" xfId="30327" xr:uid="{36A03C57-A146-44D4-B027-40852B46A7C6}"/>
    <cellStyle name="Standaard 4 6 2 8 2 3" xfId="14656" xr:uid="{97963CF1-18CD-4728-985B-CC316BEE4EFA}"/>
    <cellStyle name="Standaard 4 6 2 8 2 3 2" xfId="35025" xr:uid="{2C4BB241-93D9-4359-88DF-F5E4E33E8E8A}"/>
    <cellStyle name="Standaard 4 6 2 8 2 4" xfId="24841" xr:uid="{E7DB58EA-7A79-4FE4-8263-67BBFAE1FF5D}"/>
    <cellStyle name="Standaard 4 6 2 8 3" xfId="9952" xr:uid="{AD97BEE2-AE14-4473-99F9-352B73AE4F06}"/>
    <cellStyle name="Standaard 4 6 2 8 3 2" xfId="20141" xr:uid="{4EA44129-A97C-4E44-A3A6-5131B0E3082D}"/>
    <cellStyle name="Standaard 4 6 2 8 3 2 2" xfId="40510" xr:uid="{A7726D90-DF23-4C2A-9E78-F494284A7845}"/>
    <cellStyle name="Standaard 4 6 2 8 3 3" xfId="30326" xr:uid="{9C3493CC-35A9-4EFE-9619-5880DA090FEB}"/>
    <cellStyle name="Standaard 4 6 2 8 4" xfId="12113" xr:uid="{691B797B-09F4-42A7-91C8-997F14CF8EC3}"/>
    <cellStyle name="Standaard 4 6 2 8 4 2" xfId="32482" xr:uid="{522834D8-B135-4D32-A56D-9B8819F2AC8A}"/>
    <cellStyle name="Standaard 4 6 2 8 5" xfId="22298" xr:uid="{12A644A6-EE5D-4A06-B781-A8496B0B48E0}"/>
    <cellStyle name="Standaard 4 6 2 9" xfId="2783" xr:uid="{2B2BC6B5-D120-4062-BAAA-93CCAD34CE95}"/>
    <cellStyle name="Standaard 4 6 2 9 2" xfId="9954" xr:uid="{EBAC3FB2-9459-48D9-8EE6-6FC65D968E03}"/>
    <cellStyle name="Standaard 4 6 2 9 2 2" xfId="20143" xr:uid="{3B7F4D89-1837-40F2-8095-09AB8C933448}"/>
    <cellStyle name="Standaard 4 6 2 9 2 2 2" xfId="40512" xr:uid="{BA6A2196-4264-4829-9374-F59F3236C846}"/>
    <cellStyle name="Standaard 4 6 2 9 2 3" xfId="30328" xr:uid="{A7E3BDA1-1A2C-4F42-872E-501169358F6F}"/>
    <cellStyle name="Standaard 4 6 2 9 3" xfId="12961" xr:uid="{81DAAF50-838D-488C-9482-90C2704F8A1A}"/>
    <cellStyle name="Standaard 4 6 2 9 3 2" xfId="33330" xr:uid="{28BDA036-7E3F-48BB-9E88-CD2046BC05A3}"/>
    <cellStyle name="Standaard 4 6 2 9 4" xfId="23146" xr:uid="{CC3078EF-5C18-4516-8E5B-1F7F8C3D963D}"/>
    <cellStyle name="Standaard 4 6 3" xfId="133" xr:uid="{669AA1BD-EBE6-48C3-934C-8B9AD39110B4}"/>
    <cellStyle name="Standaard 4 6 3 2" xfId="269" xr:uid="{8F603BC8-5682-4CD3-935A-166E278E841E}"/>
    <cellStyle name="Standaard 4 6 3 2 2" xfId="827" xr:uid="{63580BD7-074F-49B8-A527-24901A6F1376}"/>
    <cellStyle name="Standaard 4 6 3 2 2 2" xfId="1677" xr:uid="{060B9A25-3A1F-4191-8729-A2D0DCA51923}"/>
    <cellStyle name="Standaard 4 6 3 2 2 2 2" xfId="4222" xr:uid="{EF214A1E-88AC-4AFE-B6EF-9DD60B30C76C}"/>
    <cellStyle name="Standaard 4 6 3 2 2 2 2 2" xfId="9959" xr:uid="{1C5730DE-9160-43B7-8D8E-43E182598A23}"/>
    <cellStyle name="Standaard 4 6 3 2 2 2 2 2 2" xfId="20148" xr:uid="{14E9F466-97A1-41B2-945E-7853A1C888AD}"/>
    <cellStyle name="Standaard 4 6 3 2 2 2 2 2 2 2" xfId="40517" xr:uid="{FDBE7B49-4332-4212-BEA1-3FFA3994A283}"/>
    <cellStyle name="Standaard 4 6 3 2 2 2 2 2 3" xfId="30333" xr:uid="{9A873235-773E-4A7D-B2D3-CD0BFA13C264}"/>
    <cellStyle name="Standaard 4 6 3 2 2 2 2 3" xfId="14400" xr:uid="{1260CFCC-2348-407A-B4D1-CFB03CC550F7}"/>
    <cellStyle name="Standaard 4 6 3 2 2 2 2 3 2" xfId="34769" xr:uid="{68A09433-F7FC-4849-B657-8E07D76C4682}"/>
    <cellStyle name="Standaard 4 6 3 2 2 2 2 4" xfId="24585" xr:uid="{8A1FB316-C859-40A6-90AC-A408CEAA4F7E}"/>
    <cellStyle name="Standaard 4 6 3 2 2 2 3" xfId="9958" xr:uid="{9DE3384A-6054-4627-B252-75287C70895F}"/>
    <cellStyle name="Standaard 4 6 3 2 2 2 3 2" xfId="20147" xr:uid="{05A3F1A2-B5BF-4E12-86EA-6BB554EBE356}"/>
    <cellStyle name="Standaard 4 6 3 2 2 2 3 2 2" xfId="40516" xr:uid="{98C619AB-EB7D-4E7A-93EB-CCBBCA2BA30D}"/>
    <cellStyle name="Standaard 4 6 3 2 2 2 3 3" xfId="30332" xr:uid="{30F5DA15-0AA2-4328-8A79-D5FFF84877C1}"/>
    <cellStyle name="Standaard 4 6 3 2 2 2 4" xfId="11857" xr:uid="{F6D0496B-B8A7-4781-9233-1F8EF57999DE}"/>
    <cellStyle name="Standaard 4 6 3 2 2 2 4 2" xfId="32226" xr:uid="{D4789344-29B7-455B-A832-7D150095685C}"/>
    <cellStyle name="Standaard 4 6 3 2 2 2 5" xfId="22042" xr:uid="{DD0DEC7F-9CF5-4D70-806E-3E7E2C183911}"/>
    <cellStyle name="Standaard 4 6 3 2 2 3" xfId="2524" xr:uid="{25D372F4-15E9-43A3-A4F1-1063D1B21117}"/>
    <cellStyle name="Standaard 4 6 3 2 2 3 2" xfId="5069" xr:uid="{03E2D0D3-BBF3-4541-A605-11F010D2FB5F}"/>
    <cellStyle name="Standaard 4 6 3 2 2 3 2 2" xfId="9961" xr:uid="{1DFE1A7C-AF15-488A-9FE4-5CEF773A3B93}"/>
    <cellStyle name="Standaard 4 6 3 2 2 3 2 2 2" xfId="20150" xr:uid="{1E29A344-0364-4DC4-9426-EF27E9F3EE20}"/>
    <cellStyle name="Standaard 4 6 3 2 2 3 2 2 2 2" xfId="40519" xr:uid="{D6E7A6D2-3C62-474E-853C-666AD582AD18}"/>
    <cellStyle name="Standaard 4 6 3 2 2 3 2 2 3" xfId="30335" xr:uid="{8CA2BAD3-1C25-4952-9313-A27D12603B7B}"/>
    <cellStyle name="Standaard 4 6 3 2 2 3 2 3" xfId="15247" xr:uid="{C19FD7FD-656D-4C5B-8C59-1AE7062B534B}"/>
    <cellStyle name="Standaard 4 6 3 2 2 3 2 3 2" xfId="35616" xr:uid="{45D205C1-BF9E-481E-9AA5-400616F2B99F}"/>
    <cellStyle name="Standaard 4 6 3 2 2 3 2 4" xfId="25432" xr:uid="{2F10EC8C-DA27-4EEC-9B33-5A3150DC282E}"/>
    <cellStyle name="Standaard 4 6 3 2 2 3 3" xfId="9960" xr:uid="{F54A93AD-14B3-4C52-8437-A36FB1E603E8}"/>
    <cellStyle name="Standaard 4 6 3 2 2 3 3 2" xfId="20149" xr:uid="{1901A2E5-28B7-4274-B537-F472F124C2BC}"/>
    <cellStyle name="Standaard 4 6 3 2 2 3 3 2 2" xfId="40518" xr:uid="{37EDECC9-1B63-4248-8C59-696C45F7F4FB}"/>
    <cellStyle name="Standaard 4 6 3 2 2 3 3 3" xfId="30334" xr:uid="{405F74BE-9AA7-4902-A8CF-E8B54678C713}"/>
    <cellStyle name="Standaard 4 6 3 2 2 3 4" xfId="12704" xr:uid="{1CE9A4C5-8636-4517-A25E-A797B8F6A63F}"/>
    <cellStyle name="Standaard 4 6 3 2 2 3 4 2" xfId="33073" xr:uid="{7071E6C1-CA4D-4922-A94F-4077E0AA8E03}"/>
    <cellStyle name="Standaard 4 6 3 2 2 3 5" xfId="22889" xr:uid="{C984D1BD-F270-42D3-86E7-7920C2801BCF}"/>
    <cellStyle name="Standaard 4 6 3 2 2 4" xfId="3374" xr:uid="{C579A5F3-1F0D-4F68-8561-FDEA587FBB70}"/>
    <cellStyle name="Standaard 4 6 3 2 2 4 2" xfId="9962" xr:uid="{735E8AD6-7A54-4A09-AB9E-E86751EF7DCD}"/>
    <cellStyle name="Standaard 4 6 3 2 2 4 2 2" xfId="20151" xr:uid="{51A4AC24-26C0-4FC8-8A14-066CD828DAD1}"/>
    <cellStyle name="Standaard 4 6 3 2 2 4 2 2 2" xfId="40520" xr:uid="{1FADB255-258E-4F93-B956-A93EBFAD9F35}"/>
    <cellStyle name="Standaard 4 6 3 2 2 4 2 3" xfId="30336" xr:uid="{6078679C-F0C0-4F2F-806D-B277D53FFBAF}"/>
    <cellStyle name="Standaard 4 6 3 2 2 4 3" xfId="13552" xr:uid="{CB45EE5F-8AE4-48FA-A5D9-F1DFA93A32BC}"/>
    <cellStyle name="Standaard 4 6 3 2 2 4 3 2" xfId="33921" xr:uid="{F3A67B1B-5588-4BBC-A6CE-550B0142162B}"/>
    <cellStyle name="Standaard 4 6 3 2 2 4 4" xfId="23737" xr:uid="{BA482F38-E852-4638-9A74-7BE30754C68D}"/>
    <cellStyle name="Standaard 4 6 3 2 2 5" xfId="9957" xr:uid="{BD79E23A-E089-4DF2-9FF0-B0C362E64A98}"/>
    <cellStyle name="Standaard 4 6 3 2 2 5 2" xfId="20146" xr:uid="{CAB974FC-7363-4B74-ADAC-A37AEF9C3CB1}"/>
    <cellStyle name="Standaard 4 6 3 2 2 5 2 2" xfId="40515" xr:uid="{D1A77A44-1248-4AC0-892D-1B0E3DECA91A}"/>
    <cellStyle name="Standaard 4 6 3 2 2 5 3" xfId="30331" xr:uid="{DAD365B8-D60E-476A-8397-86910050973E}"/>
    <cellStyle name="Standaard 4 6 3 2 2 6" xfId="11009" xr:uid="{17CD65AD-1134-4B93-B986-B338F61D1869}"/>
    <cellStyle name="Standaard 4 6 3 2 2 6 2" xfId="31378" xr:uid="{94B1985D-6E88-4D91-86D1-1E7A3B8108E3}"/>
    <cellStyle name="Standaard 4 6 3 2 2 7" xfId="21194" xr:uid="{8AD1AC65-85C5-4104-9A70-4AA1E781E044}"/>
    <cellStyle name="Standaard 4 6 3 2 3" xfId="1253" xr:uid="{F39C09C1-1958-455B-A4B8-5F1B707CDEA5}"/>
    <cellStyle name="Standaard 4 6 3 2 3 2" xfId="3798" xr:uid="{597E16BB-EB27-41AB-A185-586202FE065F}"/>
    <cellStyle name="Standaard 4 6 3 2 3 2 2" xfId="9964" xr:uid="{8E9E557D-4C29-47B7-ADD1-58122CA056AE}"/>
    <cellStyle name="Standaard 4 6 3 2 3 2 2 2" xfId="20153" xr:uid="{15F41C66-6715-491A-B5BD-28CB21DA206C}"/>
    <cellStyle name="Standaard 4 6 3 2 3 2 2 2 2" xfId="40522" xr:uid="{B241703E-30C6-4BB4-B3B2-D23738DBC992}"/>
    <cellStyle name="Standaard 4 6 3 2 3 2 2 3" xfId="30338" xr:uid="{ED6E2FB7-BE1C-41FC-9E2D-34412C328BD7}"/>
    <cellStyle name="Standaard 4 6 3 2 3 2 3" xfId="13976" xr:uid="{9C3AB498-2C84-4941-98AD-A2D174D64802}"/>
    <cellStyle name="Standaard 4 6 3 2 3 2 3 2" xfId="34345" xr:uid="{D37927D9-441B-4399-9665-1EABD59EDC87}"/>
    <cellStyle name="Standaard 4 6 3 2 3 2 4" xfId="24161" xr:uid="{C2937A93-ECEB-425E-9A6C-299ADD4F2639}"/>
    <cellStyle name="Standaard 4 6 3 2 3 3" xfId="9963" xr:uid="{8721E12D-3FA7-411C-BEF0-32A9BDED0759}"/>
    <cellStyle name="Standaard 4 6 3 2 3 3 2" xfId="20152" xr:uid="{B74058B2-2EC6-44EB-9DBF-A301497DAB42}"/>
    <cellStyle name="Standaard 4 6 3 2 3 3 2 2" xfId="40521" xr:uid="{AB499C77-2BB9-4792-A8A0-676265500CA8}"/>
    <cellStyle name="Standaard 4 6 3 2 3 3 3" xfId="30337" xr:uid="{DDF674AD-E60E-427A-BFED-92AE51DD8417}"/>
    <cellStyle name="Standaard 4 6 3 2 3 4" xfId="11433" xr:uid="{E72BDB84-7FA8-45F3-BBE0-594D005A0B15}"/>
    <cellStyle name="Standaard 4 6 3 2 3 4 2" xfId="31802" xr:uid="{890BB7A6-C059-4CED-8078-9F125B7F467C}"/>
    <cellStyle name="Standaard 4 6 3 2 3 5" xfId="21618" xr:uid="{D1F11E90-314F-44A9-9FF2-065A5570DF26}"/>
    <cellStyle name="Standaard 4 6 3 2 4" xfId="2100" xr:uid="{1D7ED1CC-308E-4FC8-ACB0-79A25313E7A5}"/>
    <cellStyle name="Standaard 4 6 3 2 4 2" xfId="4645" xr:uid="{E894893C-997F-4A1D-8116-50869D8FE2D4}"/>
    <cellStyle name="Standaard 4 6 3 2 4 2 2" xfId="9966" xr:uid="{D706BF67-8257-46E2-AF3E-A21320B949F4}"/>
    <cellStyle name="Standaard 4 6 3 2 4 2 2 2" xfId="20155" xr:uid="{33463A2D-F50C-45E9-9707-3182D005DAE0}"/>
    <cellStyle name="Standaard 4 6 3 2 4 2 2 2 2" xfId="40524" xr:uid="{4CBB657C-7A4F-4470-A49D-998DC87D266A}"/>
    <cellStyle name="Standaard 4 6 3 2 4 2 2 3" xfId="30340" xr:uid="{B5D15D6E-F0CC-4C35-B4EF-769B97346DEF}"/>
    <cellStyle name="Standaard 4 6 3 2 4 2 3" xfId="14823" xr:uid="{96669424-DBCC-4105-A24A-25127CC33E85}"/>
    <cellStyle name="Standaard 4 6 3 2 4 2 3 2" xfId="35192" xr:uid="{79677C74-C894-4F1B-831F-C4EA9D7A312F}"/>
    <cellStyle name="Standaard 4 6 3 2 4 2 4" xfId="25008" xr:uid="{EF1D3B85-8241-4F13-873F-4A8511AF54DA}"/>
    <cellStyle name="Standaard 4 6 3 2 4 3" xfId="9965" xr:uid="{DBE1218C-C413-4219-977D-2F9E1D2E4B84}"/>
    <cellStyle name="Standaard 4 6 3 2 4 3 2" xfId="20154" xr:uid="{DB596584-1DD5-4D62-B77B-E9BA5DFF03BA}"/>
    <cellStyle name="Standaard 4 6 3 2 4 3 2 2" xfId="40523" xr:uid="{12592D6F-B7B1-4C98-8FC7-38DB388F16AA}"/>
    <cellStyle name="Standaard 4 6 3 2 4 3 3" xfId="30339" xr:uid="{46B2660D-3603-48CC-BFCA-6DB2B901EC44}"/>
    <cellStyle name="Standaard 4 6 3 2 4 4" xfId="12280" xr:uid="{A36137C2-F730-48A7-9630-F41893AF1201}"/>
    <cellStyle name="Standaard 4 6 3 2 4 4 2" xfId="32649" xr:uid="{A5DD25E7-E2A9-471F-AA1B-3E9D5DF0427E}"/>
    <cellStyle name="Standaard 4 6 3 2 4 5" xfId="22465" xr:uid="{0B9D34E3-DF30-4AE2-84DB-B1786C6310C7}"/>
    <cellStyle name="Standaard 4 6 3 2 5" xfId="2950" xr:uid="{24BD6177-5BEB-44A4-97B4-6490EC1A1978}"/>
    <cellStyle name="Standaard 4 6 3 2 5 2" xfId="9967" xr:uid="{4978BA15-FB90-4A0B-A34A-54609C264657}"/>
    <cellStyle name="Standaard 4 6 3 2 5 2 2" xfId="20156" xr:uid="{F52D537E-56AC-4A79-A272-3794A810ACE7}"/>
    <cellStyle name="Standaard 4 6 3 2 5 2 2 2" xfId="40525" xr:uid="{7FF9C650-F8A2-4A39-95FE-4061139C9660}"/>
    <cellStyle name="Standaard 4 6 3 2 5 2 3" xfId="30341" xr:uid="{E4AEF1EB-06E2-41EC-9B2F-798CFCD6F94C}"/>
    <cellStyle name="Standaard 4 6 3 2 5 3" xfId="13128" xr:uid="{144B52A7-E605-4E04-B8AD-7073F4262CE0}"/>
    <cellStyle name="Standaard 4 6 3 2 5 3 2" xfId="33497" xr:uid="{7832B7A7-104C-4B88-967E-F836AF2A2CA4}"/>
    <cellStyle name="Standaard 4 6 3 2 5 4" xfId="23313" xr:uid="{C199692A-DF21-4E9B-B02E-E5ABF408FB43}"/>
    <cellStyle name="Standaard 4 6 3 2 6" xfId="9956" xr:uid="{027324BD-FA47-429A-9B9E-3506A4294C05}"/>
    <cellStyle name="Standaard 4 6 3 2 6 2" xfId="20145" xr:uid="{C7271A5B-B7F9-4173-AC56-4B3D345DDE4C}"/>
    <cellStyle name="Standaard 4 6 3 2 6 2 2" xfId="40514" xr:uid="{87748899-AE54-49BE-A371-99DC937F5E1D}"/>
    <cellStyle name="Standaard 4 6 3 2 6 3" xfId="30330" xr:uid="{B61D086F-2C4B-4998-ABAF-201BA547B672}"/>
    <cellStyle name="Standaard 4 6 3 2 7" xfId="10585" xr:uid="{183289F5-738B-4ABA-8D67-FDF08A12687D}"/>
    <cellStyle name="Standaard 4 6 3 2 7 2" xfId="30954" xr:uid="{12830CB9-E950-4FCD-99EE-2EB05409DDC9}"/>
    <cellStyle name="Standaard 4 6 3 2 8" xfId="20770" xr:uid="{FB14E47F-1A5A-4D12-8248-CFCFC2D9E0EA}"/>
    <cellStyle name="Standaard 4 6 3 3" xfId="693" xr:uid="{B9EB4868-90CF-4DED-A775-BBAA3B4E73E5}"/>
    <cellStyle name="Standaard 4 6 3 3 2" xfId="1543" xr:uid="{D1C00279-BCA9-48EE-9C73-FAD863DDDDF9}"/>
    <cellStyle name="Standaard 4 6 3 3 2 2" xfId="4088" xr:uid="{AB8816C7-6CDA-47E7-BA0D-94B6961C7177}"/>
    <cellStyle name="Standaard 4 6 3 3 2 2 2" xfId="9970" xr:uid="{C203741C-2343-425C-83E2-6FABEA2E8943}"/>
    <cellStyle name="Standaard 4 6 3 3 2 2 2 2" xfId="20159" xr:uid="{40F78BCB-F560-4E6D-B5AA-8E6D6B816A1C}"/>
    <cellStyle name="Standaard 4 6 3 3 2 2 2 2 2" xfId="40528" xr:uid="{FAB2525D-A50B-4681-950D-F9AA367D0837}"/>
    <cellStyle name="Standaard 4 6 3 3 2 2 2 3" xfId="30344" xr:uid="{A3256394-F885-408A-95EF-6C48343C0094}"/>
    <cellStyle name="Standaard 4 6 3 3 2 2 3" xfId="14266" xr:uid="{7FF8FA49-9DDF-4C0E-B972-550B4B512E77}"/>
    <cellStyle name="Standaard 4 6 3 3 2 2 3 2" xfId="34635" xr:uid="{0A12C9BE-1811-4C8F-9410-9FF0FB0DAC32}"/>
    <cellStyle name="Standaard 4 6 3 3 2 2 4" xfId="24451" xr:uid="{99733590-32E3-4780-8CA8-5DE61120D3D6}"/>
    <cellStyle name="Standaard 4 6 3 3 2 3" xfId="9969" xr:uid="{CDBE66CF-5535-47F3-9FE7-9CADEFD78F1C}"/>
    <cellStyle name="Standaard 4 6 3 3 2 3 2" xfId="20158" xr:uid="{646BF0E7-5A42-4D2E-9BC0-3C84FAAD3EEB}"/>
    <cellStyle name="Standaard 4 6 3 3 2 3 2 2" xfId="40527" xr:uid="{B5A347FC-B5D1-4977-896D-52CA733A462E}"/>
    <cellStyle name="Standaard 4 6 3 3 2 3 3" xfId="30343" xr:uid="{2348D2EA-5399-4788-9314-DE8A4C169816}"/>
    <cellStyle name="Standaard 4 6 3 3 2 4" xfId="11723" xr:uid="{6FCA0F20-4E20-4B4F-B59B-4623C260171F}"/>
    <cellStyle name="Standaard 4 6 3 3 2 4 2" xfId="32092" xr:uid="{43180F03-B66D-4325-B751-30BE87EDEF46}"/>
    <cellStyle name="Standaard 4 6 3 3 2 5" xfId="21908" xr:uid="{B6AD8419-E0B6-425A-9D44-626EB6BCA2FF}"/>
    <cellStyle name="Standaard 4 6 3 3 3" xfId="2390" xr:uid="{CFB2CCCE-FA2E-42C6-B182-501C0B992C92}"/>
    <cellStyle name="Standaard 4 6 3 3 3 2" xfId="4935" xr:uid="{2D300E1E-AF4E-4C71-A838-173BF017782B}"/>
    <cellStyle name="Standaard 4 6 3 3 3 2 2" xfId="9972" xr:uid="{F97AD6FC-BBAB-4D14-9C00-4A60BEC5A9AB}"/>
    <cellStyle name="Standaard 4 6 3 3 3 2 2 2" xfId="20161" xr:uid="{07F25BE1-B509-4D45-98DD-06D6FF0A8DA7}"/>
    <cellStyle name="Standaard 4 6 3 3 3 2 2 2 2" xfId="40530" xr:uid="{6CE851CA-6596-48A0-9959-B03443112857}"/>
    <cellStyle name="Standaard 4 6 3 3 3 2 2 3" xfId="30346" xr:uid="{70320966-BAE2-4D21-A7BE-390FA48BA7B0}"/>
    <cellStyle name="Standaard 4 6 3 3 3 2 3" xfId="15113" xr:uid="{F64E6CCF-A94F-4A24-B28B-83CC37AB98FC}"/>
    <cellStyle name="Standaard 4 6 3 3 3 2 3 2" xfId="35482" xr:uid="{EF289115-4324-43A1-BB24-81A78BA143F5}"/>
    <cellStyle name="Standaard 4 6 3 3 3 2 4" xfId="25298" xr:uid="{1D40CF45-24F2-4EA2-BDAA-044F119A508D}"/>
    <cellStyle name="Standaard 4 6 3 3 3 3" xfId="9971" xr:uid="{B9EBEA21-DB18-473A-A91C-D5FA591D0299}"/>
    <cellStyle name="Standaard 4 6 3 3 3 3 2" xfId="20160" xr:uid="{A3FF8FD6-6A56-4102-9209-8B33C02B27BC}"/>
    <cellStyle name="Standaard 4 6 3 3 3 3 2 2" xfId="40529" xr:uid="{AC00338D-6498-4573-A992-9BDE91B496C9}"/>
    <cellStyle name="Standaard 4 6 3 3 3 3 3" xfId="30345" xr:uid="{21F22577-E2FE-452B-B145-EB0D6B0F541C}"/>
    <cellStyle name="Standaard 4 6 3 3 3 4" xfId="12570" xr:uid="{3F3A122E-9B42-4323-A197-F0C83624075A}"/>
    <cellStyle name="Standaard 4 6 3 3 3 4 2" xfId="32939" xr:uid="{1D2F4C39-B67D-4022-8EB0-515B6521A0F0}"/>
    <cellStyle name="Standaard 4 6 3 3 3 5" xfId="22755" xr:uid="{86C8E9B1-4F15-45A3-B740-64CF0FDD9E2E}"/>
    <cellStyle name="Standaard 4 6 3 3 4" xfId="3240" xr:uid="{2B2D1CBC-44B9-48BE-A736-F5ABE5067A1F}"/>
    <cellStyle name="Standaard 4 6 3 3 4 2" xfId="9973" xr:uid="{7549047F-C46B-4B99-8684-BA069036F5F3}"/>
    <cellStyle name="Standaard 4 6 3 3 4 2 2" xfId="20162" xr:uid="{B1816B9A-7EA5-4B4F-B4A1-4C7947F8056C}"/>
    <cellStyle name="Standaard 4 6 3 3 4 2 2 2" xfId="40531" xr:uid="{B1DDFF98-9416-4E9E-9277-1BB793C73D34}"/>
    <cellStyle name="Standaard 4 6 3 3 4 2 3" xfId="30347" xr:uid="{D1491611-DD24-4F47-82AC-9B6460BA295B}"/>
    <cellStyle name="Standaard 4 6 3 3 4 3" xfId="13418" xr:uid="{936FD7DE-D2C6-48F5-B39E-06C28DDE5166}"/>
    <cellStyle name="Standaard 4 6 3 3 4 3 2" xfId="33787" xr:uid="{AD77FA76-286F-4C50-9E32-1185A75CDD1A}"/>
    <cellStyle name="Standaard 4 6 3 3 4 4" xfId="23603" xr:uid="{0EB5D88E-4BF5-444D-B13C-FE7EA58343C1}"/>
    <cellStyle name="Standaard 4 6 3 3 5" xfId="9968" xr:uid="{484657A6-ED01-4102-9DBB-AC3F9CEC3A89}"/>
    <cellStyle name="Standaard 4 6 3 3 5 2" xfId="20157" xr:uid="{3050D47C-CA05-4DCD-AC11-AD9630A99580}"/>
    <cellStyle name="Standaard 4 6 3 3 5 2 2" xfId="40526" xr:uid="{FA040C40-BD72-4A08-9F18-746ACE126E0D}"/>
    <cellStyle name="Standaard 4 6 3 3 5 3" xfId="30342" xr:uid="{D48F079C-DFB7-46B0-AB47-5ABB44CC70F9}"/>
    <cellStyle name="Standaard 4 6 3 3 6" xfId="10875" xr:uid="{5D403034-D7B0-45E5-BBF8-3AC61EEA0E2B}"/>
    <cellStyle name="Standaard 4 6 3 3 6 2" xfId="31244" xr:uid="{3DF72880-3626-4B0D-A3EA-1C6DFC2445FD}"/>
    <cellStyle name="Standaard 4 6 3 3 7" xfId="21060" xr:uid="{A105A465-D50A-487F-B30D-2382BF19E14F}"/>
    <cellStyle name="Standaard 4 6 3 4" xfId="1119" xr:uid="{B97DD5A5-1CED-4913-A5A0-5E98B0683544}"/>
    <cellStyle name="Standaard 4 6 3 4 2" xfId="3664" xr:uid="{F519F8E4-C610-4FE4-9C40-E03DB23F0755}"/>
    <cellStyle name="Standaard 4 6 3 4 2 2" xfId="9975" xr:uid="{CB74AAC2-F1FC-4BA3-B5F2-319B00D6BCCC}"/>
    <cellStyle name="Standaard 4 6 3 4 2 2 2" xfId="20164" xr:uid="{0A8307DD-1F40-442C-AF7B-7EF42EBDD77F}"/>
    <cellStyle name="Standaard 4 6 3 4 2 2 2 2" xfId="40533" xr:uid="{19A956EC-98C9-458E-B4B6-B16C67464008}"/>
    <cellStyle name="Standaard 4 6 3 4 2 2 3" xfId="30349" xr:uid="{3E20CEBC-29F9-4240-A893-70A3B2DA2C53}"/>
    <cellStyle name="Standaard 4 6 3 4 2 3" xfId="13842" xr:uid="{FF39976F-A531-4C81-B628-36316E8A9368}"/>
    <cellStyle name="Standaard 4 6 3 4 2 3 2" xfId="34211" xr:uid="{1992C34A-8E6D-4AEB-AB21-65681609FB17}"/>
    <cellStyle name="Standaard 4 6 3 4 2 4" xfId="24027" xr:uid="{7730268C-277C-4B23-BA69-92571FE0A87F}"/>
    <cellStyle name="Standaard 4 6 3 4 3" xfId="9974" xr:uid="{22C2239B-9466-4E5D-8BFD-1A91D80F5294}"/>
    <cellStyle name="Standaard 4 6 3 4 3 2" xfId="20163" xr:uid="{B5C24AE8-0F42-4879-8261-54E49E4D5248}"/>
    <cellStyle name="Standaard 4 6 3 4 3 2 2" xfId="40532" xr:uid="{8F137BD4-A8C2-4E18-8E42-AE0031EEEEA1}"/>
    <cellStyle name="Standaard 4 6 3 4 3 3" xfId="30348" xr:uid="{951DD849-43B4-4797-AC97-B1FBA100EB96}"/>
    <cellStyle name="Standaard 4 6 3 4 4" xfId="11299" xr:uid="{CC40BF27-F1CE-4F8B-99C5-AAAF5065333D}"/>
    <cellStyle name="Standaard 4 6 3 4 4 2" xfId="31668" xr:uid="{5984F5B2-5BBF-4AAD-9DA8-B1485AD15529}"/>
    <cellStyle name="Standaard 4 6 3 4 5" xfId="21484" xr:uid="{D045DD4E-2EC1-4457-8D12-D5EA7E9905AD}"/>
    <cellStyle name="Standaard 4 6 3 5" xfId="1966" xr:uid="{53260446-06B8-4CB9-AEA8-6647D847F527}"/>
    <cellStyle name="Standaard 4 6 3 5 2" xfId="4511" xr:uid="{79A38317-CB4E-46ED-A281-C2A21F2FFE22}"/>
    <cellStyle name="Standaard 4 6 3 5 2 2" xfId="9977" xr:uid="{FCCAF496-3C9A-4836-AC19-AB6A81525322}"/>
    <cellStyle name="Standaard 4 6 3 5 2 2 2" xfId="20166" xr:uid="{1DF43FF1-3932-4A48-9E26-CE541E9CDE5B}"/>
    <cellStyle name="Standaard 4 6 3 5 2 2 2 2" xfId="40535" xr:uid="{D6914298-6BA5-4A55-B80E-D207DE0511F1}"/>
    <cellStyle name="Standaard 4 6 3 5 2 2 3" xfId="30351" xr:uid="{D9574165-954D-4277-8F2D-3A4B7EDB1210}"/>
    <cellStyle name="Standaard 4 6 3 5 2 3" xfId="14689" xr:uid="{567D6A0F-B7B7-46D2-A3F8-6672D6AFBCE9}"/>
    <cellStyle name="Standaard 4 6 3 5 2 3 2" xfId="35058" xr:uid="{FAA73634-168E-41C6-8EEF-C7BDE3C325E4}"/>
    <cellStyle name="Standaard 4 6 3 5 2 4" xfId="24874" xr:uid="{818034F3-9811-49C4-87E8-4EB75176D313}"/>
    <cellStyle name="Standaard 4 6 3 5 3" xfId="9976" xr:uid="{94C8A2DE-6F3F-465C-902B-E9ACC147254A}"/>
    <cellStyle name="Standaard 4 6 3 5 3 2" xfId="20165" xr:uid="{9EA307CC-6BF3-498E-9CE7-A7B9331D7EA5}"/>
    <cellStyle name="Standaard 4 6 3 5 3 2 2" xfId="40534" xr:uid="{9B4C8F68-13A2-47BE-89B3-B24F0125952C}"/>
    <cellStyle name="Standaard 4 6 3 5 3 3" xfId="30350" xr:uid="{3DDD9DAF-1A37-4587-ABDC-627A46707776}"/>
    <cellStyle name="Standaard 4 6 3 5 4" xfId="12146" xr:uid="{77744012-F110-4B88-B8D6-1E3C543BC930}"/>
    <cellStyle name="Standaard 4 6 3 5 4 2" xfId="32515" xr:uid="{C03E5843-36B6-4F9A-9410-878818020F90}"/>
    <cellStyle name="Standaard 4 6 3 5 5" xfId="22331" xr:uid="{5845F10A-65E7-4D08-A449-B1A4FBFDAC2F}"/>
    <cellStyle name="Standaard 4 6 3 6" xfId="2816" xr:uid="{04A52A23-76BE-4FF3-AFB9-0DB001729C97}"/>
    <cellStyle name="Standaard 4 6 3 6 2" xfId="9978" xr:uid="{AFBF1822-0944-41EB-A75B-C41BBDC6404B}"/>
    <cellStyle name="Standaard 4 6 3 6 2 2" xfId="20167" xr:uid="{B194AAC9-C83D-4159-B339-CD736BA02791}"/>
    <cellStyle name="Standaard 4 6 3 6 2 2 2" xfId="40536" xr:uid="{CF7C0EC6-3B49-4408-B13F-377D13E44284}"/>
    <cellStyle name="Standaard 4 6 3 6 2 3" xfId="30352" xr:uid="{585809DE-658C-4AFB-B5AA-2AA553E8C5C2}"/>
    <cellStyle name="Standaard 4 6 3 6 3" xfId="12994" xr:uid="{70D6FC70-3D99-411C-AA34-AD5E11620EB0}"/>
    <cellStyle name="Standaard 4 6 3 6 3 2" xfId="33363" xr:uid="{A51518C9-411A-4BBB-8138-EDDC91E73C08}"/>
    <cellStyle name="Standaard 4 6 3 6 4" xfId="23179" xr:uid="{D0EB3EF8-67EE-447F-9FCB-66D4C811B7DE}"/>
    <cellStyle name="Standaard 4 6 3 7" xfId="9955" xr:uid="{D29BDD41-4051-4AAB-A1EF-EACC2E18CC98}"/>
    <cellStyle name="Standaard 4 6 3 7 2" xfId="20144" xr:uid="{FCEEF188-77CE-4196-A0EC-B7C055A0CD6B}"/>
    <cellStyle name="Standaard 4 6 3 7 2 2" xfId="40513" xr:uid="{10884B79-9743-46C7-9ED1-4BCB7FCC79C5}"/>
    <cellStyle name="Standaard 4 6 3 7 3" xfId="30329" xr:uid="{7D535912-144E-4A89-BEC1-61A1040D22C5}"/>
    <cellStyle name="Standaard 4 6 3 8" xfId="10451" xr:uid="{76B10CC4-A89D-4060-A71A-E8939CA0DAE3}"/>
    <cellStyle name="Standaard 4 6 3 8 2" xfId="30820" xr:uid="{D1ACA0A5-26B8-488A-96E2-A35E4C7FB735}"/>
    <cellStyle name="Standaard 4 6 3 9" xfId="20636" xr:uid="{BF047249-AE0F-4996-942E-E4198DA974B6}"/>
    <cellStyle name="Standaard 4 6 4" xfId="203" xr:uid="{A0BE531E-388B-41BE-A530-EC692117C6ED}"/>
    <cellStyle name="Standaard 4 6 4 2" xfId="761" xr:uid="{2AAAC464-8A06-4C2A-A5FC-D0B2027EE73F}"/>
    <cellStyle name="Standaard 4 6 4 2 2" xfId="1611" xr:uid="{0DA8E9B7-C78E-4AEE-B641-1382AA68383B}"/>
    <cellStyle name="Standaard 4 6 4 2 2 2" xfId="4156" xr:uid="{071D0AB5-7DB2-47D9-93A9-D5ED8272C857}"/>
    <cellStyle name="Standaard 4 6 4 2 2 2 2" xfId="9982" xr:uid="{E85010D9-7A5A-4951-BC16-E4992F2918A1}"/>
    <cellStyle name="Standaard 4 6 4 2 2 2 2 2" xfId="20171" xr:uid="{E74A65B7-31E9-477B-B4B9-986E83892DC6}"/>
    <cellStyle name="Standaard 4 6 4 2 2 2 2 2 2" xfId="40540" xr:uid="{90A34AFE-D13E-45AB-80F1-ECA39AAACA5A}"/>
    <cellStyle name="Standaard 4 6 4 2 2 2 2 3" xfId="30356" xr:uid="{80C9913C-B65B-4C75-A424-78BB89AB2110}"/>
    <cellStyle name="Standaard 4 6 4 2 2 2 3" xfId="14334" xr:uid="{25459476-F45A-4E73-8709-6326973484BB}"/>
    <cellStyle name="Standaard 4 6 4 2 2 2 3 2" xfId="34703" xr:uid="{F2C81A10-1E3B-4F5E-947A-AF5756094A6B}"/>
    <cellStyle name="Standaard 4 6 4 2 2 2 4" xfId="24519" xr:uid="{167656B4-1B7F-4DEC-8CE8-25F07482C863}"/>
    <cellStyle name="Standaard 4 6 4 2 2 3" xfId="9981" xr:uid="{B0F0D6CF-E8BC-43FE-9B59-32E5C5EDF568}"/>
    <cellStyle name="Standaard 4 6 4 2 2 3 2" xfId="20170" xr:uid="{E63A4266-7211-4F8C-AC74-09CD63D80756}"/>
    <cellStyle name="Standaard 4 6 4 2 2 3 2 2" xfId="40539" xr:uid="{DEF2DE89-B1DC-48E5-865B-09D8A8E1BD44}"/>
    <cellStyle name="Standaard 4 6 4 2 2 3 3" xfId="30355" xr:uid="{98341E45-AD77-40B9-998C-22809CEC17C8}"/>
    <cellStyle name="Standaard 4 6 4 2 2 4" xfId="11791" xr:uid="{3DBBA29D-F3F0-48E5-A1D6-F9893A459993}"/>
    <cellStyle name="Standaard 4 6 4 2 2 4 2" xfId="32160" xr:uid="{4B699C6E-83A7-4EEF-81FD-9130EA4E909B}"/>
    <cellStyle name="Standaard 4 6 4 2 2 5" xfId="21976" xr:uid="{C44BEF53-C78C-4986-9799-892DBF2CDBE1}"/>
    <cellStyle name="Standaard 4 6 4 2 3" xfId="2458" xr:uid="{05F31347-C3C0-4C7E-A108-22021E2A2365}"/>
    <cellStyle name="Standaard 4 6 4 2 3 2" xfId="5003" xr:uid="{CDC660E3-989C-4C8D-A875-168B0C7AB5D1}"/>
    <cellStyle name="Standaard 4 6 4 2 3 2 2" xfId="9984" xr:uid="{F85E1775-37AF-4953-A8E7-9EE6B556F559}"/>
    <cellStyle name="Standaard 4 6 4 2 3 2 2 2" xfId="20173" xr:uid="{53F88785-552A-4B93-84BC-F0EC7B44883A}"/>
    <cellStyle name="Standaard 4 6 4 2 3 2 2 2 2" xfId="40542" xr:uid="{41F57D63-D00F-4945-BA9F-DBF2B537E768}"/>
    <cellStyle name="Standaard 4 6 4 2 3 2 2 3" xfId="30358" xr:uid="{AB687A5C-C096-4973-AFF2-C15E2AFC0A03}"/>
    <cellStyle name="Standaard 4 6 4 2 3 2 3" xfId="15181" xr:uid="{B5F2EA51-7D0E-4B80-AD1A-02B48786BA83}"/>
    <cellStyle name="Standaard 4 6 4 2 3 2 3 2" xfId="35550" xr:uid="{132BA0A4-C533-49F4-9070-29D370DB815D}"/>
    <cellStyle name="Standaard 4 6 4 2 3 2 4" xfId="25366" xr:uid="{95A246E6-3135-45F8-A5F6-3262E37FB7DE}"/>
    <cellStyle name="Standaard 4 6 4 2 3 3" xfId="9983" xr:uid="{1D3DBADE-C870-4C3C-B467-5DC13CCEDD2A}"/>
    <cellStyle name="Standaard 4 6 4 2 3 3 2" xfId="20172" xr:uid="{E119CE62-D89B-496E-AECA-91EBF368BBFA}"/>
    <cellStyle name="Standaard 4 6 4 2 3 3 2 2" xfId="40541" xr:uid="{97DB7A86-F4B1-4FBA-A8F4-C801FAC97F28}"/>
    <cellStyle name="Standaard 4 6 4 2 3 3 3" xfId="30357" xr:uid="{153CE02B-95C8-4231-890C-592FE917177F}"/>
    <cellStyle name="Standaard 4 6 4 2 3 4" xfId="12638" xr:uid="{A3C47176-8005-4443-9937-5078C3D75CCA}"/>
    <cellStyle name="Standaard 4 6 4 2 3 4 2" xfId="33007" xr:uid="{A6AF7CFD-3E8E-4952-A2E9-F00F983B0E53}"/>
    <cellStyle name="Standaard 4 6 4 2 3 5" xfId="22823" xr:uid="{8ED41B97-B727-4DCE-83C7-90172B56F9E4}"/>
    <cellStyle name="Standaard 4 6 4 2 4" xfId="3308" xr:uid="{94FB6F17-8576-4BBE-B01F-46A93A60AF42}"/>
    <cellStyle name="Standaard 4 6 4 2 4 2" xfId="9985" xr:uid="{3B651017-28EA-47C1-855F-BEA09B8D6B9C}"/>
    <cellStyle name="Standaard 4 6 4 2 4 2 2" xfId="20174" xr:uid="{42906594-9981-4C26-BC4A-B11FA443075E}"/>
    <cellStyle name="Standaard 4 6 4 2 4 2 2 2" xfId="40543" xr:uid="{FF480823-1D25-4DDC-8C2E-0D2DDE88DCD7}"/>
    <cellStyle name="Standaard 4 6 4 2 4 2 3" xfId="30359" xr:uid="{18699654-BFAC-4F0F-87DA-17719EF0961E}"/>
    <cellStyle name="Standaard 4 6 4 2 4 3" xfId="13486" xr:uid="{B56641C1-97EE-4D8F-A5C4-03762FED2B46}"/>
    <cellStyle name="Standaard 4 6 4 2 4 3 2" xfId="33855" xr:uid="{97B59912-F89B-449E-B65A-834141A47E81}"/>
    <cellStyle name="Standaard 4 6 4 2 4 4" xfId="23671" xr:uid="{2BDF0C11-577B-4B59-A1DA-E38C0E10AFCE}"/>
    <cellStyle name="Standaard 4 6 4 2 5" xfId="9980" xr:uid="{5E8D70CA-80FA-4914-AF0D-A732C5451EA6}"/>
    <cellStyle name="Standaard 4 6 4 2 5 2" xfId="20169" xr:uid="{40EAC176-9B61-4DBF-A98A-0A660C9FC58D}"/>
    <cellStyle name="Standaard 4 6 4 2 5 2 2" xfId="40538" xr:uid="{28BEB30E-FFE0-4723-8842-58A3F49BAC56}"/>
    <cellStyle name="Standaard 4 6 4 2 5 3" xfId="30354" xr:uid="{4997A94D-1DB0-447D-BD11-08A18DDCC720}"/>
    <cellStyle name="Standaard 4 6 4 2 6" xfId="10943" xr:uid="{EFC16142-7B09-44C6-9625-0709470664EF}"/>
    <cellStyle name="Standaard 4 6 4 2 6 2" xfId="31312" xr:uid="{FC9B7608-3C4E-4D2E-96F3-3B65805FE425}"/>
    <cellStyle name="Standaard 4 6 4 2 7" xfId="21128" xr:uid="{43D7768F-532E-4C09-9672-D4561123C789}"/>
    <cellStyle name="Standaard 4 6 4 3" xfId="1187" xr:uid="{320C57BC-360B-4068-9560-CEB690B60225}"/>
    <cellStyle name="Standaard 4 6 4 3 2" xfId="3732" xr:uid="{436E7992-D2E9-49AB-B570-92D92D856BB8}"/>
    <cellStyle name="Standaard 4 6 4 3 2 2" xfId="9987" xr:uid="{84BA4758-24BB-464B-97D4-9C17007E2141}"/>
    <cellStyle name="Standaard 4 6 4 3 2 2 2" xfId="20176" xr:uid="{F16A6855-30F5-4120-94D2-B86E3B8967FB}"/>
    <cellStyle name="Standaard 4 6 4 3 2 2 2 2" xfId="40545" xr:uid="{12D1A896-D3EC-426D-9B82-F6E9DAD1FA1C}"/>
    <cellStyle name="Standaard 4 6 4 3 2 2 3" xfId="30361" xr:uid="{1903F65F-32BA-4836-AB36-50E2524012AF}"/>
    <cellStyle name="Standaard 4 6 4 3 2 3" xfId="13910" xr:uid="{7B59C3A4-B2F6-4FE5-8C90-F419E70D0893}"/>
    <cellStyle name="Standaard 4 6 4 3 2 3 2" xfId="34279" xr:uid="{2878940B-C49F-4FD8-AB55-FBCF71B240F8}"/>
    <cellStyle name="Standaard 4 6 4 3 2 4" xfId="24095" xr:uid="{980B927F-6CAA-4611-A5E8-84C4554EE431}"/>
    <cellStyle name="Standaard 4 6 4 3 3" xfId="9986" xr:uid="{6CC6C24A-40B8-4C12-92E7-10CCBF1DCA3E}"/>
    <cellStyle name="Standaard 4 6 4 3 3 2" xfId="20175" xr:uid="{B1FE32C5-BB4D-4D6B-A7FB-CED07A6D6258}"/>
    <cellStyle name="Standaard 4 6 4 3 3 2 2" xfId="40544" xr:uid="{CDBBAB0F-0CAB-40F0-8E74-FFD0366920CA}"/>
    <cellStyle name="Standaard 4 6 4 3 3 3" xfId="30360" xr:uid="{8762B89A-630C-4E6E-8789-D13F0F6C4A1D}"/>
    <cellStyle name="Standaard 4 6 4 3 4" xfId="11367" xr:uid="{B970DBB2-7BEE-47BF-BFC0-874AD1D8AC82}"/>
    <cellStyle name="Standaard 4 6 4 3 4 2" xfId="31736" xr:uid="{0878D1C5-BB08-48EA-99E4-CD6DB4E2E16E}"/>
    <cellStyle name="Standaard 4 6 4 3 5" xfId="21552" xr:uid="{1A781118-07FA-476B-A7E3-7EE6BB7C2176}"/>
    <cellStyle name="Standaard 4 6 4 4" xfId="2034" xr:uid="{19DD220C-8E92-4B84-B004-903576860F6B}"/>
    <cellStyle name="Standaard 4 6 4 4 2" xfId="4579" xr:uid="{12A83ABC-BC2E-41E0-9068-3F946AD524B5}"/>
    <cellStyle name="Standaard 4 6 4 4 2 2" xfId="9989" xr:uid="{ECBE424E-A189-437D-8BDE-3B89C35A70F1}"/>
    <cellStyle name="Standaard 4 6 4 4 2 2 2" xfId="20178" xr:uid="{E2679607-D683-412E-8008-D10B46069468}"/>
    <cellStyle name="Standaard 4 6 4 4 2 2 2 2" xfId="40547" xr:uid="{14897CC9-2FCC-4F53-A085-BEA93A47F953}"/>
    <cellStyle name="Standaard 4 6 4 4 2 2 3" xfId="30363" xr:uid="{D8C6B6E9-FB94-473A-928D-8769D8E7A0D5}"/>
    <cellStyle name="Standaard 4 6 4 4 2 3" xfId="14757" xr:uid="{0E128DFC-2945-47A0-883C-8F9B8F1AC57A}"/>
    <cellStyle name="Standaard 4 6 4 4 2 3 2" xfId="35126" xr:uid="{C113C4F7-19B2-470F-998D-6BA2111AB3E4}"/>
    <cellStyle name="Standaard 4 6 4 4 2 4" xfId="24942" xr:uid="{59ED71CA-F070-463E-BFE9-7EF305AB151F}"/>
    <cellStyle name="Standaard 4 6 4 4 3" xfId="9988" xr:uid="{FDFA1DBF-A279-44CC-BD6A-4B1CB3D67A52}"/>
    <cellStyle name="Standaard 4 6 4 4 3 2" xfId="20177" xr:uid="{9B323014-5C5A-44BE-9CC6-63E4E7EA0499}"/>
    <cellStyle name="Standaard 4 6 4 4 3 2 2" xfId="40546" xr:uid="{D87D0DDE-C573-4F12-8A06-048ECAC9CA7E}"/>
    <cellStyle name="Standaard 4 6 4 4 3 3" xfId="30362" xr:uid="{38F47F03-E9DE-44C4-8261-DF40CE46BF70}"/>
    <cellStyle name="Standaard 4 6 4 4 4" xfId="12214" xr:uid="{8F78968C-2633-4007-94D9-07C012003C1B}"/>
    <cellStyle name="Standaard 4 6 4 4 4 2" xfId="32583" xr:uid="{B5BE296A-2966-4CAF-BF0C-F2F9D31196A9}"/>
    <cellStyle name="Standaard 4 6 4 4 5" xfId="22399" xr:uid="{68C884D8-3A0F-438F-BBE8-98623AF8C6E0}"/>
    <cellStyle name="Standaard 4 6 4 5" xfId="2884" xr:uid="{A3DAE597-8943-4BDA-B4B7-ADF5AD6766BF}"/>
    <cellStyle name="Standaard 4 6 4 5 2" xfId="9990" xr:uid="{60E42C3C-955B-4794-ACBD-6D883C5799DB}"/>
    <cellStyle name="Standaard 4 6 4 5 2 2" xfId="20179" xr:uid="{8A693069-77CF-4307-B57D-E505C7DA60F7}"/>
    <cellStyle name="Standaard 4 6 4 5 2 2 2" xfId="40548" xr:uid="{A19E83E9-19AC-4478-A0F0-584409A02C1B}"/>
    <cellStyle name="Standaard 4 6 4 5 2 3" xfId="30364" xr:uid="{43411AF1-E029-46C1-84A8-A31B7C5C5B61}"/>
    <cellStyle name="Standaard 4 6 4 5 3" xfId="13062" xr:uid="{BAC65267-1F50-4DEB-A71B-B602C8320C66}"/>
    <cellStyle name="Standaard 4 6 4 5 3 2" xfId="33431" xr:uid="{D3C8AA98-1795-4A52-93CD-8E5FAD5AC43D}"/>
    <cellStyle name="Standaard 4 6 4 5 4" xfId="23247" xr:uid="{018AFFA6-A735-4AA3-B7B1-74A274DD563D}"/>
    <cellStyle name="Standaard 4 6 4 6" xfId="9979" xr:uid="{AABF0323-3673-4090-8AEB-A91FBC0556B5}"/>
    <cellStyle name="Standaard 4 6 4 6 2" xfId="20168" xr:uid="{E8646F08-6621-42C5-8D79-A4EE367D072A}"/>
    <cellStyle name="Standaard 4 6 4 6 2 2" xfId="40537" xr:uid="{7B7F83DB-D4F1-4C71-A98D-7893F2AA5EF1}"/>
    <cellStyle name="Standaard 4 6 4 6 3" xfId="30353" xr:uid="{5EF3B1D7-04A7-4E57-8523-1204FF7EB851}"/>
    <cellStyle name="Standaard 4 6 4 7" xfId="10519" xr:uid="{83F41EB2-86E7-4752-A8ED-D0365EC321DD}"/>
    <cellStyle name="Standaard 4 6 4 7 2" xfId="30888" xr:uid="{C21D5748-99C8-43FE-827B-EBAF5ED57FA2}"/>
    <cellStyle name="Standaard 4 6 4 8" xfId="20704" xr:uid="{5D19642F-53F0-4BFC-93B4-71D26CB73689}"/>
    <cellStyle name="Standaard 4 6 5" xfId="500" xr:uid="{4B624B33-56C7-4066-BAC0-B35EDD9883A9}"/>
    <cellStyle name="Standaard 4 6 5 2" xfId="957" xr:uid="{A76D1ACF-964B-463E-8DBE-9F5122357CCC}"/>
    <cellStyle name="Standaard 4 6 5 2 2" xfId="1807" xr:uid="{237BD48E-B2F3-424E-BFFE-DF1153BDD6E9}"/>
    <cellStyle name="Standaard 4 6 5 2 2 2" xfId="4352" xr:uid="{E73F397D-E470-437E-8170-F9E024CF07EE}"/>
    <cellStyle name="Standaard 4 6 5 2 2 2 2" xfId="9994" xr:uid="{9BE26189-5BB7-42D0-BF0D-5FCB56677CD8}"/>
    <cellStyle name="Standaard 4 6 5 2 2 2 2 2" xfId="20183" xr:uid="{3D969987-81DA-4C58-AE5F-67AA8A3E9BD2}"/>
    <cellStyle name="Standaard 4 6 5 2 2 2 2 2 2" xfId="40552" xr:uid="{BFB49EA7-9891-4583-9FCF-83E6757D7B76}"/>
    <cellStyle name="Standaard 4 6 5 2 2 2 2 3" xfId="30368" xr:uid="{77083837-4951-4175-9E47-368DC771457B}"/>
    <cellStyle name="Standaard 4 6 5 2 2 2 3" xfId="14530" xr:uid="{A6D3BC1F-6927-4144-A3DD-17CAE8353702}"/>
    <cellStyle name="Standaard 4 6 5 2 2 2 3 2" xfId="34899" xr:uid="{65FA77E5-BFC5-4E9A-8B7C-626A8D33C454}"/>
    <cellStyle name="Standaard 4 6 5 2 2 2 4" xfId="24715" xr:uid="{A1307B89-3410-4D8B-9201-50980375D539}"/>
    <cellStyle name="Standaard 4 6 5 2 2 3" xfId="9993" xr:uid="{AD1BBF11-ED25-4008-B288-D46C2702FA9D}"/>
    <cellStyle name="Standaard 4 6 5 2 2 3 2" xfId="20182" xr:uid="{7AD6F002-B89D-45A6-9BCC-91B445DDC0F4}"/>
    <cellStyle name="Standaard 4 6 5 2 2 3 2 2" xfId="40551" xr:uid="{A68192A0-2535-4069-A270-2A4AE7D1C55E}"/>
    <cellStyle name="Standaard 4 6 5 2 2 3 3" xfId="30367" xr:uid="{299F29BD-6B27-44AA-9C47-517D375668F8}"/>
    <cellStyle name="Standaard 4 6 5 2 2 4" xfId="11987" xr:uid="{BB8C959E-4B0D-4963-8476-5B3D35546BD5}"/>
    <cellStyle name="Standaard 4 6 5 2 2 4 2" xfId="32356" xr:uid="{A7D9789E-B31D-4B00-82E3-8465B7A0199F}"/>
    <cellStyle name="Standaard 4 6 5 2 2 5" xfId="22172" xr:uid="{E8E75EFE-CE0B-4DFE-A136-0963E1AB5B1C}"/>
    <cellStyle name="Standaard 4 6 5 2 3" xfId="2654" xr:uid="{CB934E50-7A23-45D1-B62B-C9A4C426B0F8}"/>
    <cellStyle name="Standaard 4 6 5 2 3 2" xfId="5199" xr:uid="{6FC98BCA-5A85-4074-B03F-B836E59450DC}"/>
    <cellStyle name="Standaard 4 6 5 2 3 2 2" xfId="9996" xr:uid="{FE55B4A6-4C46-4E58-8E7D-509C4451DF3A}"/>
    <cellStyle name="Standaard 4 6 5 2 3 2 2 2" xfId="20185" xr:uid="{08075D27-8189-49E4-9CD3-DAF54C1F1A38}"/>
    <cellStyle name="Standaard 4 6 5 2 3 2 2 2 2" xfId="40554" xr:uid="{2D429791-7607-4899-9449-3A8BC14836F5}"/>
    <cellStyle name="Standaard 4 6 5 2 3 2 2 3" xfId="30370" xr:uid="{1D8F45B4-4C4B-4131-B704-C0FA60345A56}"/>
    <cellStyle name="Standaard 4 6 5 2 3 2 3" xfId="15377" xr:uid="{40D967DA-6702-4810-8CE2-49FA3B327E49}"/>
    <cellStyle name="Standaard 4 6 5 2 3 2 3 2" xfId="35746" xr:uid="{CCCB20F6-4B18-43B1-80D9-7E7C63A2835D}"/>
    <cellStyle name="Standaard 4 6 5 2 3 2 4" xfId="25562" xr:uid="{8CFC5DC3-7782-40E4-9F1D-4A574AA3F2C7}"/>
    <cellStyle name="Standaard 4 6 5 2 3 3" xfId="9995" xr:uid="{E60E380E-4B09-4753-B412-C28EA72E5D5A}"/>
    <cellStyle name="Standaard 4 6 5 2 3 3 2" xfId="20184" xr:uid="{8BEE9C52-A689-4AAC-90D0-7EA6610AD650}"/>
    <cellStyle name="Standaard 4 6 5 2 3 3 2 2" xfId="40553" xr:uid="{5DF01743-473A-40DF-A607-44018B6A097B}"/>
    <cellStyle name="Standaard 4 6 5 2 3 3 3" xfId="30369" xr:uid="{37D57FFA-0550-44E0-9686-B351544B5C08}"/>
    <cellStyle name="Standaard 4 6 5 2 3 4" xfId="12834" xr:uid="{85B13332-3B8D-41B3-B655-167F64FB94D5}"/>
    <cellStyle name="Standaard 4 6 5 2 3 4 2" xfId="33203" xr:uid="{B56FE85B-8892-4E65-9469-68C72ADE0CFF}"/>
    <cellStyle name="Standaard 4 6 5 2 3 5" xfId="23019" xr:uid="{F7E4BEBE-D5D3-4413-8268-0AEA3C1E9567}"/>
    <cellStyle name="Standaard 4 6 5 2 4" xfId="3504" xr:uid="{6A8CF781-6E7D-40AA-B7A5-9A694F54CDE9}"/>
    <cellStyle name="Standaard 4 6 5 2 4 2" xfId="9997" xr:uid="{CB9D6ABB-F022-49B6-9B43-6F1A9C6E737C}"/>
    <cellStyle name="Standaard 4 6 5 2 4 2 2" xfId="20186" xr:uid="{260A46CE-D744-48C2-88E1-8A5F5A3C6436}"/>
    <cellStyle name="Standaard 4 6 5 2 4 2 2 2" xfId="40555" xr:uid="{5F9A83D6-62FA-4085-908D-34E1A1A66E97}"/>
    <cellStyle name="Standaard 4 6 5 2 4 2 3" xfId="30371" xr:uid="{5DCD8736-653F-4583-8F0E-1987B123EC94}"/>
    <cellStyle name="Standaard 4 6 5 2 4 3" xfId="13682" xr:uid="{EE36C960-0846-4B82-9BA7-0248AB384E27}"/>
    <cellStyle name="Standaard 4 6 5 2 4 3 2" xfId="34051" xr:uid="{55242D3A-8230-416B-B40D-B8ACF40AFC58}"/>
    <cellStyle name="Standaard 4 6 5 2 4 4" xfId="23867" xr:uid="{E4C6E483-880D-4BEB-8C92-C963D48F1F02}"/>
    <cellStyle name="Standaard 4 6 5 2 5" xfId="9992" xr:uid="{DC2FC342-CC95-4C6E-BAF8-5CFEDE71A1AE}"/>
    <cellStyle name="Standaard 4 6 5 2 5 2" xfId="20181" xr:uid="{FE013CBF-6B2A-4DFD-8AFA-8A03360E94F4}"/>
    <cellStyle name="Standaard 4 6 5 2 5 2 2" xfId="40550" xr:uid="{2322F51C-9C1B-44D5-99D1-22384802B1AF}"/>
    <cellStyle name="Standaard 4 6 5 2 5 3" xfId="30366" xr:uid="{FBAE4E0E-3302-4A01-B597-5AA3CD564365}"/>
    <cellStyle name="Standaard 4 6 5 2 6" xfId="11139" xr:uid="{FDE91281-29A0-49E2-982E-DAD1DAF39EB6}"/>
    <cellStyle name="Standaard 4 6 5 2 6 2" xfId="31508" xr:uid="{13186F81-6BE9-496C-9115-52FBF880191C}"/>
    <cellStyle name="Standaard 4 6 5 2 7" xfId="21324" xr:uid="{2270A718-A063-45D8-8E52-FF1E94AC546D}"/>
    <cellStyle name="Standaard 4 6 5 3" xfId="1383" xr:uid="{96CCF09F-99E7-4032-A159-F3592C676661}"/>
    <cellStyle name="Standaard 4 6 5 3 2" xfId="3928" xr:uid="{764ADE66-3CAC-4867-B99B-176D3712A34B}"/>
    <cellStyle name="Standaard 4 6 5 3 2 2" xfId="9999" xr:uid="{A0AE00D5-0209-4F08-913C-1EB3325FF025}"/>
    <cellStyle name="Standaard 4 6 5 3 2 2 2" xfId="20188" xr:uid="{3226D42E-3389-4252-9EC5-88EDC033F551}"/>
    <cellStyle name="Standaard 4 6 5 3 2 2 2 2" xfId="40557" xr:uid="{7AE36C23-707C-4BD3-AF15-F6A91C191DDB}"/>
    <cellStyle name="Standaard 4 6 5 3 2 2 3" xfId="30373" xr:uid="{A8824AD7-355E-4224-9798-D3862F06CA56}"/>
    <cellStyle name="Standaard 4 6 5 3 2 3" xfId="14106" xr:uid="{76284AF8-7F55-41C9-97E0-9B791D82D753}"/>
    <cellStyle name="Standaard 4 6 5 3 2 3 2" xfId="34475" xr:uid="{B236DE47-0C95-4177-8981-FA4631F0A432}"/>
    <cellStyle name="Standaard 4 6 5 3 2 4" xfId="24291" xr:uid="{52644C20-C111-4412-9D2D-13B57FB59D1F}"/>
    <cellStyle name="Standaard 4 6 5 3 3" xfId="9998" xr:uid="{A58ACC55-17E5-4497-9C99-F871CA4AC2FE}"/>
    <cellStyle name="Standaard 4 6 5 3 3 2" xfId="20187" xr:uid="{44AFC463-8CEA-4034-BD2E-25C196D71A1C}"/>
    <cellStyle name="Standaard 4 6 5 3 3 2 2" xfId="40556" xr:uid="{984B4C6D-FEC0-4E77-AF77-7341CC3637CA}"/>
    <cellStyle name="Standaard 4 6 5 3 3 3" xfId="30372" xr:uid="{70668B28-5600-451C-A32D-11CB404FCB0E}"/>
    <cellStyle name="Standaard 4 6 5 3 4" xfId="11563" xr:uid="{7B6AF763-2AB2-4B20-8590-EA61ECE2CADE}"/>
    <cellStyle name="Standaard 4 6 5 3 4 2" xfId="31932" xr:uid="{196D2D64-AB3A-4ADD-B70D-C38AE910A87E}"/>
    <cellStyle name="Standaard 4 6 5 3 5" xfId="21748" xr:uid="{E2BBB014-CE1B-4D49-AC69-F2C3EF93723A}"/>
    <cellStyle name="Standaard 4 6 5 4" xfId="2230" xr:uid="{A0E69CC7-E958-46F1-8335-A11E34E71360}"/>
    <cellStyle name="Standaard 4 6 5 4 2" xfId="4775" xr:uid="{B06ABB1B-C75A-4156-947A-A70FF49FB5EA}"/>
    <cellStyle name="Standaard 4 6 5 4 2 2" xfId="10001" xr:uid="{13FC2E7B-5890-4ACE-9F50-E98266884E92}"/>
    <cellStyle name="Standaard 4 6 5 4 2 2 2" xfId="20190" xr:uid="{B599DDA5-426E-4FC4-A11D-BDD4FB8D64B2}"/>
    <cellStyle name="Standaard 4 6 5 4 2 2 2 2" xfId="40559" xr:uid="{D0F22346-A74A-4BDF-8EC1-3EC4EB70DC52}"/>
    <cellStyle name="Standaard 4 6 5 4 2 2 3" xfId="30375" xr:uid="{7C9B667B-9729-443D-BF6C-BCB933CDD4CD}"/>
    <cellStyle name="Standaard 4 6 5 4 2 3" xfId="14953" xr:uid="{8F5771A7-62FD-4135-BC9A-DA61142A4541}"/>
    <cellStyle name="Standaard 4 6 5 4 2 3 2" xfId="35322" xr:uid="{1A8924D4-B5DD-4258-AB17-8931409DF287}"/>
    <cellStyle name="Standaard 4 6 5 4 2 4" xfId="25138" xr:uid="{CB9284B2-CF01-48D9-9830-FAF087A729C7}"/>
    <cellStyle name="Standaard 4 6 5 4 3" xfId="10000" xr:uid="{F56BF56B-DA6B-4DA5-A5C5-06B4F58420C4}"/>
    <cellStyle name="Standaard 4 6 5 4 3 2" xfId="20189" xr:uid="{F196015F-D6B5-48FE-AAB4-F686F0E32A80}"/>
    <cellStyle name="Standaard 4 6 5 4 3 2 2" xfId="40558" xr:uid="{D656DF3F-FA10-4675-BC22-7F4D5E010558}"/>
    <cellStyle name="Standaard 4 6 5 4 3 3" xfId="30374" xr:uid="{F4C56AB6-95AE-4E8E-86EB-280171F4F07F}"/>
    <cellStyle name="Standaard 4 6 5 4 4" xfId="12410" xr:uid="{B2FBC6BE-2586-460B-85C7-F5DDDAAB093C}"/>
    <cellStyle name="Standaard 4 6 5 4 4 2" xfId="32779" xr:uid="{C0BC21D3-9D44-4FD3-877D-ADC70CE774C3}"/>
    <cellStyle name="Standaard 4 6 5 4 5" xfId="22595" xr:uid="{C0312378-3595-49D1-9F6A-AC964D21F838}"/>
    <cellStyle name="Standaard 4 6 5 5" xfId="3080" xr:uid="{231D93DD-D42E-420F-B440-B275BDF7E3F6}"/>
    <cellStyle name="Standaard 4 6 5 5 2" xfId="10002" xr:uid="{C9AEA41A-5BBE-4A82-AFFA-1491A1F17DD2}"/>
    <cellStyle name="Standaard 4 6 5 5 2 2" xfId="20191" xr:uid="{427FF12F-E522-4FA7-BDA8-B6A7E2531E1C}"/>
    <cellStyle name="Standaard 4 6 5 5 2 2 2" xfId="40560" xr:uid="{FE13A20B-41C0-4C6B-AF7E-285FB443EE4C}"/>
    <cellStyle name="Standaard 4 6 5 5 2 3" xfId="30376" xr:uid="{5C4BE732-79EA-407C-83E8-C02CBF49AA7F}"/>
    <cellStyle name="Standaard 4 6 5 5 3" xfId="13258" xr:uid="{7ADB8DC3-C288-47BA-8E8F-78521020EFDF}"/>
    <cellStyle name="Standaard 4 6 5 5 3 2" xfId="33627" xr:uid="{0936E781-69A6-4577-9183-D9C3A71A3591}"/>
    <cellStyle name="Standaard 4 6 5 5 4" xfId="23443" xr:uid="{D386C483-73A8-4396-9CC2-9707DB9721E8}"/>
    <cellStyle name="Standaard 4 6 5 6" xfId="9991" xr:uid="{54F80CFC-8A3B-491A-8C0A-3FEEDDCEA920}"/>
    <cellStyle name="Standaard 4 6 5 6 2" xfId="20180" xr:uid="{03BEBFC8-56D3-4A27-90BA-967DD96F24BF}"/>
    <cellStyle name="Standaard 4 6 5 6 2 2" xfId="40549" xr:uid="{D4AB2A1B-45DD-43F6-A8F4-C1232C00854B}"/>
    <cellStyle name="Standaard 4 6 5 6 3" xfId="30365" xr:uid="{4DB3A518-8C84-4736-B934-1EC581197C96}"/>
    <cellStyle name="Standaard 4 6 5 7" xfId="10715" xr:uid="{75D4E001-8419-49E0-9C84-BDBC0495140F}"/>
    <cellStyle name="Standaard 4 6 5 7 2" xfId="31084" xr:uid="{B18AF7B7-940D-45D4-AC62-7BC956D0BB55}"/>
    <cellStyle name="Standaard 4 6 5 8" xfId="20900" xr:uid="{3003DDBD-11E4-417A-8111-2979C4F84768}"/>
    <cellStyle name="Standaard 4 6 6" xfId="558" xr:uid="{5D771448-531A-4669-84FE-27AAA6ED5C56}"/>
    <cellStyle name="Standaard 4 6 6 2" xfId="984" xr:uid="{6217A194-ADDD-40F0-857E-ECDF871FC89A}"/>
    <cellStyle name="Standaard 4 6 6 2 2" xfId="1834" xr:uid="{83882004-71E0-462D-A6A5-06D44E74336D}"/>
    <cellStyle name="Standaard 4 6 6 2 2 2" xfId="4379" xr:uid="{055F6048-098E-4E5D-A38A-6E2D824844EC}"/>
    <cellStyle name="Standaard 4 6 6 2 2 2 2" xfId="10006" xr:uid="{026862D3-1094-4743-AB2A-262D03A0A712}"/>
    <cellStyle name="Standaard 4 6 6 2 2 2 2 2" xfId="20195" xr:uid="{EE04784A-8226-4111-B9BA-374B8B6B31F3}"/>
    <cellStyle name="Standaard 4 6 6 2 2 2 2 2 2" xfId="40564" xr:uid="{E072F1CD-227A-4347-8C33-F8CEDA52F04D}"/>
    <cellStyle name="Standaard 4 6 6 2 2 2 2 3" xfId="30380" xr:uid="{01058160-6C6C-4EF0-9547-4E9DE5B0A4D1}"/>
    <cellStyle name="Standaard 4 6 6 2 2 2 3" xfId="14557" xr:uid="{1B9C64F4-506C-4ED8-AD7F-5711BF3E549D}"/>
    <cellStyle name="Standaard 4 6 6 2 2 2 3 2" xfId="34926" xr:uid="{EE3F8A92-20F7-42A9-AB9E-4950FCEC17A9}"/>
    <cellStyle name="Standaard 4 6 6 2 2 2 4" xfId="24742" xr:uid="{91457BC4-1A3E-4823-BAD4-6D2DD4AF55C3}"/>
    <cellStyle name="Standaard 4 6 6 2 2 3" xfId="10005" xr:uid="{A9E561D8-FE1D-4876-A33E-80A9AF7B49F2}"/>
    <cellStyle name="Standaard 4 6 6 2 2 3 2" xfId="20194" xr:uid="{2C5A7AA9-2865-44B7-9C58-B277FC6001BA}"/>
    <cellStyle name="Standaard 4 6 6 2 2 3 2 2" xfId="40563" xr:uid="{1B7D3601-7E94-451A-8D15-5EA96734234B}"/>
    <cellStyle name="Standaard 4 6 6 2 2 3 3" xfId="30379" xr:uid="{5A4BC608-E39B-4798-98CD-D47E605C2A07}"/>
    <cellStyle name="Standaard 4 6 6 2 2 4" xfId="12014" xr:uid="{ACBA096C-AF27-40C6-90B1-2E757E581577}"/>
    <cellStyle name="Standaard 4 6 6 2 2 4 2" xfId="32383" xr:uid="{3F4E65E8-212E-463E-9430-480A12797280}"/>
    <cellStyle name="Standaard 4 6 6 2 2 5" xfId="22199" xr:uid="{40BB7750-BC48-47F0-9964-BE779280332B}"/>
    <cellStyle name="Standaard 4 6 6 2 3" xfId="2681" xr:uid="{FB1048B6-B7BB-4298-8D12-59FF2B8397D6}"/>
    <cellStyle name="Standaard 4 6 6 2 3 2" xfId="5226" xr:uid="{5AC0DE85-0C27-4964-9324-7E59B52472F4}"/>
    <cellStyle name="Standaard 4 6 6 2 3 2 2" xfId="10008" xr:uid="{D36DCE41-AC29-49A4-B08E-BEDA4ADE6FE1}"/>
    <cellStyle name="Standaard 4 6 6 2 3 2 2 2" xfId="20197" xr:uid="{2D514EE8-91AE-44A5-90C6-8C0666C22A1F}"/>
    <cellStyle name="Standaard 4 6 6 2 3 2 2 2 2" xfId="40566" xr:uid="{5CEE7B59-B357-4835-81BA-722E567BF912}"/>
    <cellStyle name="Standaard 4 6 6 2 3 2 2 3" xfId="30382" xr:uid="{C69DB2A3-B2CD-4436-9D75-2EE7E42FC321}"/>
    <cellStyle name="Standaard 4 6 6 2 3 2 3" xfId="15404" xr:uid="{D5069914-F055-46F0-88B3-62CA1F0D9896}"/>
    <cellStyle name="Standaard 4 6 6 2 3 2 3 2" xfId="35773" xr:uid="{BFE93B0A-CDDE-48E1-BA45-7C700CC5AAA0}"/>
    <cellStyle name="Standaard 4 6 6 2 3 2 4" xfId="25589" xr:uid="{921BDE56-06CD-4F2B-9F69-F72778D4D96C}"/>
    <cellStyle name="Standaard 4 6 6 2 3 3" xfId="10007" xr:uid="{7C2BB894-DB59-4B41-ABCB-25F2E3C7184D}"/>
    <cellStyle name="Standaard 4 6 6 2 3 3 2" xfId="20196" xr:uid="{92F31C92-8C09-40BE-ACF3-181861020BE4}"/>
    <cellStyle name="Standaard 4 6 6 2 3 3 2 2" xfId="40565" xr:uid="{6CD9B678-3896-424A-A97F-3FA727DE11AD}"/>
    <cellStyle name="Standaard 4 6 6 2 3 3 3" xfId="30381" xr:uid="{904380BE-AFBB-4EE9-92F9-B1E37D0526AF}"/>
    <cellStyle name="Standaard 4 6 6 2 3 4" xfId="12861" xr:uid="{250CBEDA-9F62-4C3C-A829-FC92F60873A8}"/>
    <cellStyle name="Standaard 4 6 6 2 3 4 2" xfId="33230" xr:uid="{9D34CD54-D6EC-448A-A2A1-810CD4EF6482}"/>
    <cellStyle name="Standaard 4 6 6 2 3 5" xfId="23046" xr:uid="{8F8ADADA-A530-4222-9E65-3E2369E27F97}"/>
    <cellStyle name="Standaard 4 6 6 2 4" xfId="3531" xr:uid="{513C294B-25AF-4416-B29B-3D87D45007C6}"/>
    <cellStyle name="Standaard 4 6 6 2 4 2" xfId="10009" xr:uid="{CB52EBFD-AC7C-4AB9-BBBE-F44628E441F5}"/>
    <cellStyle name="Standaard 4 6 6 2 4 2 2" xfId="20198" xr:uid="{3E833D9F-B28E-4EBC-B873-64302688DBB0}"/>
    <cellStyle name="Standaard 4 6 6 2 4 2 2 2" xfId="40567" xr:uid="{8FFBA21E-D9F6-4649-A657-88DF505CB07C}"/>
    <cellStyle name="Standaard 4 6 6 2 4 2 3" xfId="30383" xr:uid="{1FC31D22-3E98-441D-8A4D-B47A71BF4F9C}"/>
    <cellStyle name="Standaard 4 6 6 2 4 3" xfId="13709" xr:uid="{4A9C2418-724F-4134-B7F7-9AD5522FB92F}"/>
    <cellStyle name="Standaard 4 6 6 2 4 3 2" xfId="34078" xr:uid="{D57F37B4-6F2B-4C70-BFB1-00E634FF3E44}"/>
    <cellStyle name="Standaard 4 6 6 2 4 4" xfId="23894" xr:uid="{15B9E115-75CD-4007-8A47-E22B0807DFDD}"/>
    <cellStyle name="Standaard 4 6 6 2 5" xfId="10004" xr:uid="{1E537AD3-ED9C-49BD-9D9A-671FB334D42D}"/>
    <cellStyle name="Standaard 4 6 6 2 5 2" xfId="20193" xr:uid="{81C53F02-7AEA-45F1-8D7C-3865391BE409}"/>
    <cellStyle name="Standaard 4 6 6 2 5 2 2" xfId="40562" xr:uid="{AFDBD676-408F-42F2-A640-B33E7F45F051}"/>
    <cellStyle name="Standaard 4 6 6 2 5 3" xfId="30378" xr:uid="{C51602C0-D472-46C2-9809-28A710F84A53}"/>
    <cellStyle name="Standaard 4 6 6 2 6" xfId="11166" xr:uid="{C24BE1B7-E19E-4C18-BAC9-F3E8BDF74E96}"/>
    <cellStyle name="Standaard 4 6 6 2 6 2" xfId="31535" xr:uid="{A71508E4-87FD-4150-9D90-845FE72815F8}"/>
    <cellStyle name="Standaard 4 6 6 2 7" xfId="21351" xr:uid="{284CB027-4B24-4FE0-A62F-8DA14813B3E4}"/>
    <cellStyle name="Standaard 4 6 6 3" xfId="1410" xr:uid="{72E0B293-DB5F-400F-BCCE-38BE6CB27BB8}"/>
    <cellStyle name="Standaard 4 6 6 3 2" xfId="3955" xr:uid="{8927B401-3E9C-4651-8F9E-DD286D7C403B}"/>
    <cellStyle name="Standaard 4 6 6 3 2 2" xfId="10011" xr:uid="{BDBDD132-CFF4-4113-A87D-3691D6CF806C}"/>
    <cellStyle name="Standaard 4 6 6 3 2 2 2" xfId="20200" xr:uid="{436F237C-8301-41B4-A663-D256BAFCAC8B}"/>
    <cellStyle name="Standaard 4 6 6 3 2 2 2 2" xfId="40569" xr:uid="{43CAEAE6-2CAC-4961-896D-9FF1969500CC}"/>
    <cellStyle name="Standaard 4 6 6 3 2 2 3" xfId="30385" xr:uid="{A71A402F-7A29-4BFA-92B3-E7AD301E53EA}"/>
    <cellStyle name="Standaard 4 6 6 3 2 3" xfId="14133" xr:uid="{212EE679-8E54-405E-BA40-C87E8024FCCD}"/>
    <cellStyle name="Standaard 4 6 6 3 2 3 2" xfId="34502" xr:uid="{722CB73D-3CB8-4D98-9EFF-6071F93F9B12}"/>
    <cellStyle name="Standaard 4 6 6 3 2 4" xfId="24318" xr:uid="{ACEBD1F9-8F8A-4D28-B6C6-0FF336F4AD7B}"/>
    <cellStyle name="Standaard 4 6 6 3 3" xfId="10010" xr:uid="{8B378CEC-D5C7-4086-B0D6-89AD97336731}"/>
    <cellStyle name="Standaard 4 6 6 3 3 2" xfId="20199" xr:uid="{BCACB9A1-AA4A-45C6-AD7C-D55846918705}"/>
    <cellStyle name="Standaard 4 6 6 3 3 2 2" xfId="40568" xr:uid="{BB530028-99DC-4E61-9CE6-8860961CAA3F}"/>
    <cellStyle name="Standaard 4 6 6 3 3 3" xfId="30384" xr:uid="{720D34F9-EAC7-4B71-A9C5-370798EEEC8A}"/>
    <cellStyle name="Standaard 4 6 6 3 4" xfId="11590" xr:uid="{C30B7D00-1505-4C3A-99B2-AEFB0851E306}"/>
    <cellStyle name="Standaard 4 6 6 3 4 2" xfId="31959" xr:uid="{F35B9C39-39A6-43AB-AF2A-BB00501F9B91}"/>
    <cellStyle name="Standaard 4 6 6 3 5" xfId="21775" xr:uid="{8F9B0A0D-6F74-4871-9D8A-C2AEAD1E539E}"/>
    <cellStyle name="Standaard 4 6 6 4" xfId="2257" xr:uid="{AEBABEAC-BE40-4B8F-9248-C9C7BD333D01}"/>
    <cellStyle name="Standaard 4 6 6 4 2" xfId="4802" xr:uid="{2D7C5439-429D-40F1-BBAA-A77B98E18AA3}"/>
    <cellStyle name="Standaard 4 6 6 4 2 2" xfId="10013" xr:uid="{5D86C6AD-FC39-4738-A5BE-F0B0BD5DB540}"/>
    <cellStyle name="Standaard 4 6 6 4 2 2 2" xfId="20202" xr:uid="{2804141B-860E-4AF1-8845-389166431CB1}"/>
    <cellStyle name="Standaard 4 6 6 4 2 2 2 2" xfId="40571" xr:uid="{E7010FAA-BFF2-4B38-A8CF-070813F409C7}"/>
    <cellStyle name="Standaard 4 6 6 4 2 2 3" xfId="30387" xr:uid="{9C88983F-9DD4-4605-A7FD-4AF614C206FF}"/>
    <cellStyle name="Standaard 4 6 6 4 2 3" xfId="14980" xr:uid="{D3B1EAB9-80F2-4B9D-94A2-F5063080AF2B}"/>
    <cellStyle name="Standaard 4 6 6 4 2 3 2" xfId="35349" xr:uid="{D5F13E35-A96C-4FF3-A6E0-833A1949EBA1}"/>
    <cellStyle name="Standaard 4 6 6 4 2 4" xfId="25165" xr:uid="{FFE02D98-B1CA-4A3B-9559-B32814634EFE}"/>
    <cellStyle name="Standaard 4 6 6 4 3" xfId="10012" xr:uid="{DE27EB53-C6D5-4CEB-97CC-CEDA3F030E63}"/>
    <cellStyle name="Standaard 4 6 6 4 3 2" xfId="20201" xr:uid="{18A5CE49-4836-48AC-A4C8-2C228900A3E0}"/>
    <cellStyle name="Standaard 4 6 6 4 3 2 2" xfId="40570" xr:uid="{C6B27D84-5964-48AE-B7C0-AC0EA175B4E3}"/>
    <cellStyle name="Standaard 4 6 6 4 3 3" xfId="30386" xr:uid="{FAE200A9-69E9-4DE8-8ABB-704E113C667A}"/>
    <cellStyle name="Standaard 4 6 6 4 4" xfId="12437" xr:uid="{6B575976-902F-4F9C-BDED-EABC0EE47F35}"/>
    <cellStyle name="Standaard 4 6 6 4 4 2" xfId="32806" xr:uid="{7E659518-C472-4675-9251-5EA8A8F9F389}"/>
    <cellStyle name="Standaard 4 6 6 4 5" xfId="22622" xr:uid="{4F323D65-229D-45F0-88AE-FD641BBCBD62}"/>
    <cellStyle name="Standaard 4 6 6 5" xfId="3107" xr:uid="{D5274108-CDF6-4B7B-B662-59FFD19BE1F9}"/>
    <cellStyle name="Standaard 4 6 6 5 2" xfId="10014" xr:uid="{0111695C-5163-4AB6-955E-F9A11FD7BBD2}"/>
    <cellStyle name="Standaard 4 6 6 5 2 2" xfId="20203" xr:uid="{4F312BC1-CC08-4061-BD66-2603D259ABAE}"/>
    <cellStyle name="Standaard 4 6 6 5 2 2 2" xfId="40572" xr:uid="{18086AFF-8553-47C8-A885-3D8CF283694C}"/>
    <cellStyle name="Standaard 4 6 6 5 2 3" xfId="30388" xr:uid="{F933ABA4-3DFE-4B03-A3A6-DD8C116E7282}"/>
    <cellStyle name="Standaard 4 6 6 5 3" xfId="13285" xr:uid="{2BB3A857-8C9B-4A84-9C09-2D0CCD175BE8}"/>
    <cellStyle name="Standaard 4 6 6 5 3 2" xfId="33654" xr:uid="{82ADE2DA-BEF8-427C-ADA0-FE55188E91DA}"/>
    <cellStyle name="Standaard 4 6 6 5 4" xfId="23470" xr:uid="{EECD96F9-7034-405D-A50B-2AD79389132B}"/>
    <cellStyle name="Standaard 4 6 6 6" xfId="10003" xr:uid="{804C2936-A5EC-499C-9925-942E4FB1657E}"/>
    <cellStyle name="Standaard 4 6 6 6 2" xfId="20192" xr:uid="{39DA7B04-B1A7-4797-B425-C2E294817176}"/>
    <cellStyle name="Standaard 4 6 6 6 2 2" xfId="40561" xr:uid="{3940C020-DF73-443F-87C9-E29859912315}"/>
    <cellStyle name="Standaard 4 6 6 6 3" xfId="30377" xr:uid="{1A53C7B1-EBBA-4E2E-9C82-55BE5E5B9DD4}"/>
    <cellStyle name="Standaard 4 6 6 7" xfId="10742" xr:uid="{7E62E28C-5E86-4089-9D6F-7F7348B96116}"/>
    <cellStyle name="Standaard 4 6 6 7 2" xfId="31111" xr:uid="{70E345FD-30BD-425A-841F-696B6B54866F}"/>
    <cellStyle name="Standaard 4 6 6 8" xfId="20927" xr:uid="{12DE924D-14D9-40DC-88F9-54646BDDBCF5}"/>
    <cellStyle name="Standaard 4 6 7" xfId="627" xr:uid="{3F777DED-D0BD-44F0-ADB1-D6EBB065EEAA}"/>
    <cellStyle name="Standaard 4 6 7 2" xfId="1477" xr:uid="{55D95DD2-155E-495B-9675-BBF54A479D6F}"/>
    <cellStyle name="Standaard 4 6 7 2 2" xfId="4022" xr:uid="{2DCE5133-4FD3-47E3-89D0-FE3D268924FD}"/>
    <cellStyle name="Standaard 4 6 7 2 2 2" xfId="10017" xr:uid="{1895E429-21F4-4443-8F9E-A261D4B4B9DF}"/>
    <cellStyle name="Standaard 4 6 7 2 2 2 2" xfId="20206" xr:uid="{09312AA8-674E-41C9-BC41-F6BA649ED772}"/>
    <cellStyle name="Standaard 4 6 7 2 2 2 2 2" xfId="40575" xr:uid="{6F612056-8419-40D6-91C3-3EAE94E13D49}"/>
    <cellStyle name="Standaard 4 6 7 2 2 2 3" xfId="30391" xr:uid="{C8FDFC46-2502-41E0-88FA-E9FC2B37CBE1}"/>
    <cellStyle name="Standaard 4 6 7 2 2 3" xfId="14200" xr:uid="{F75DE1A0-6C9B-4684-BF8D-86C1CBC7E8E6}"/>
    <cellStyle name="Standaard 4 6 7 2 2 3 2" xfId="34569" xr:uid="{662D74C3-46E3-457A-A7C7-15B8AD33DDD0}"/>
    <cellStyle name="Standaard 4 6 7 2 2 4" xfId="24385" xr:uid="{FA5CF3AE-E71D-4B10-A0F9-BB1CFD8A2265}"/>
    <cellStyle name="Standaard 4 6 7 2 3" xfId="10016" xr:uid="{54111243-DA34-492E-81A9-6376C034ADDF}"/>
    <cellStyle name="Standaard 4 6 7 2 3 2" xfId="20205" xr:uid="{A82B5E7F-53EA-47D7-A9B3-73CC8216843C}"/>
    <cellStyle name="Standaard 4 6 7 2 3 2 2" xfId="40574" xr:uid="{9FFEFEF4-6004-4AA5-BFEF-F22A874453A4}"/>
    <cellStyle name="Standaard 4 6 7 2 3 3" xfId="30390" xr:uid="{63FE1532-5EAB-477F-AB2C-5205C05C3DF8}"/>
    <cellStyle name="Standaard 4 6 7 2 4" xfId="11657" xr:uid="{42621AB7-93EE-429C-8807-CB63CC97A37C}"/>
    <cellStyle name="Standaard 4 6 7 2 4 2" xfId="32026" xr:uid="{11CC35B9-2D37-4507-856E-29D32C7C5BBD}"/>
    <cellStyle name="Standaard 4 6 7 2 5" xfId="21842" xr:uid="{7A856A5B-01E3-4C54-8513-0367C8962DEA}"/>
    <cellStyle name="Standaard 4 6 7 3" xfId="2324" xr:uid="{AC3B58A0-553F-41E1-BD40-A58E09244C3A}"/>
    <cellStyle name="Standaard 4 6 7 3 2" xfId="4869" xr:uid="{E036E121-5D86-4990-9EEB-1276076AABD8}"/>
    <cellStyle name="Standaard 4 6 7 3 2 2" xfId="10019" xr:uid="{38AC3260-F42E-4CC6-91A0-D72582A7DB3F}"/>
    <cellStyle name="Standaard 4 6 7 3 2 2 2" xfId="20208" xr:uid="{DE96BDEA-8772-49FF-821F-15B59A3E4ADF}"/>
    <cellStyle name="Standaard 4 6 7 3 2 2 2 2" xfId="40577" xr:uid="{8CAA754F-769A-4CED-BC1E-09463F41DE64}"/>
    <cellStyle name="Standaard 4 6 7 3 2 2 3" xfId="30393" xr:uid="{CCC0F718-47E0-4323-8B98-BF9A9224B66E}"/>
    <cellStyle name="Standaard 4 6 7 3 2 3" xfId="15047" xr:uid="{14C169C0-D9E9-48C9-BC06-3F075871DE6D}"/>
    <cellStyle name="Standaard 4 6 7 3 2 3 2" xfId="35416" xr:uid="{A7597636-B661-44D1-8808-2C80815AAD3F}"/>
    <cellStyle name="Standaard 4 6 7 3 2 4" xfId="25232" xr:uid="{7770D4EA-6E0E-4EF3-BFFF-199F20C0D2E5}"/>
    <cellStyle name="Standaard 4 6 7 3 3" xfId="10018" xr:uid="{2239EF6B-B40B-49A0-B0CA-1852E1E29C3B}"/>
    <cellStyle name="Standaard 4 6 7 3 3 2" xfId="20207" xr:uid="{8A361E4D-E2BA-4F6C-A7C3-407522768F12}"/>
    <cellStyle name="Standaard 4 6 7 3 3 2 2" xfId="40576" xr:uid="{CDD66898-455C-442B-B52A-05AD227A8016}"/>
    <cellStyle name="Standaard 4 6 7 3 3 3" xfId="30392" xr:uid="{8831925E-2EC3-4892-A668-B2DDDFC192E8}"/>
    <cellStyle name="Standaard 4 6 7 3 4" xfId="12504" xr:uid="{70629F9C-8D38-42CF-8B77-B3864BAEA2B1}"/>
    <cellStyle name="Standaard 4 6 7 3 4 2" xfId="32873" xr:uid="{7D7CF033-95FF-4F52-89AA-0B033BF4F088}"/>
    <cellStyle name="Standaard 4 6 7 3 5" xfId="22689" xr:uid="{D0FA30C0-95AD-4DBF-AAEB-A6AC8541F32F}"/>
    <cellStyle name="Standaard 4 6 7 4" xfId="3174" xr:uid="{B7F922CA-9AFA-4178-BA0C-79B5F9134DC0}"/>
    <cellStyle name="Standaard 4 6 7 4 2" xfId="10020" xr:uid="{C090F5A5-859D-4097-8B1C-7DF2F97F6B0B}"/>
    <cellStyle name="Standaard 4 6 7 4 2 2" xfId="20209" xr:uid="{F57BF8E1-202E-44B9-8380-492C2EF88688}"/>
    <cellStyle name="Standaard 4 6 7 4 2 2 2" xfId="40578" xr:uid="{557ACE3E-8096-4F66-ABFB-B90599A92E93}"/>
    <cellStyle name="Standaard 4 6 7 4 2 3" xfId="30394" xr:uid="{C71EEF9F-B6C1-422B-A405-A58F94AB12F4}"/>
    <cellStyle name="Standaard 4 6 7 4 3" xfId="13352" xr:uid="{76BFB0BB-C444-4CD0-92D4-B51302159949}"/>
    <cellStyle name="Standaard 4 6 7 4 3 2" xfId="33721" xr:uid="{5CE76668-318B-46E7-9F97-74D013252098}"/>
    <cellStyle name="Standaard 4 6 7 4 4" xfId="23537" xr:uid="{B5944844-C1B0-42AD-AC53-4E9697601A22}"/>
    <cellStyle name="Standaard 4 6 7 5" xfId="10015" xr:uid="{C7033F0E-5CD2-41C8-875B-9C3781142BDA}"/>
    <cellStyle name="Standaard 4 6 7 5 2" xfId="20204" xr:uid="{94E621A6-5021-4A41-A4BB-B2A0B8078EAA}"/>
    <cellStyle name="Standaard 4 6 7 5 2 2" xfId="40573" xr:uid="{2612A9E6-DE4B-4EF3-A9C5-FEEC20811B68}"/>
    <cellStyle name="Standaard 4 6 7 5 3" xfId="30389" xr:uid="{045B21C2-9710-45DF-8D7E-5D43D9697B5F}"/>
    <cellStyle name="Standaard 4 6 7 6" xfId="10809" xr:uid="{15977ACA-46C7-4BD8-A7EE-E633EFA08147}"/>
    <cellStyle name="Standaard 4 6 7 6 2" xfId="31178" xr:uid="{C599E22F-00C8-4BA3-A6AE-D39A223E94AC}"/>
    <cellStyle name="Standaard 4 6 7 7" xfId="20994" xr:uid="{98769CC7-8A19-4B49-B983-0D75B639DA58}"/>
    <cellStyle name="Standaard 4 6 8" xfId="1053" xr:uid="{F8CCAD76-7BB7-4B5E-AF11-E262A8AF713A}"/>
    <cellStyle name="Standaard 4 6 8 2" xfId="3598" xr:uid="{6A9C5E25-A668-49A5-9984-5BCC1CAEF9A9}"/>
    <cellStyle name="Standaard 4 6 8 2 2" xfId="10022" xr:uid="{8F85CBF7-A2B2-4711-AD07-6E3A32F4E05D}"/>
    <cellStyle name="Standaard 4 6 8 2 2 2" xfId="20211" xr:uid="{1A096152-B2BB-4B11-A311-9649EA588AD2}"/>
    <cellStyle name="Standaard 4 6 8 2 2 2 2" xfId="40580" xr:uid="{4A3B436F-89E7-4544-B88B-E9FD1DF46448}"/>
    <cellStyle name="Standaard 4 6 8 2 2 3" xfId="30396" xr:uid="{9FD7C7A6-D194-4B99-9C30-F33D7C5150B4}"/>
    <cellStyle name="Standaard 4 6 8 2 3" xfId="13776" xr:uid="{731793B4-C086-42F7-8A5A-D2DADC3EE73A}"/>
    <cellStyle name="Standaard 4 6 8 2 3 2" xfId="34145" xr:uid="{7135633D-F2F8-4641-B327-C49B0F7089FF}"/>
    <cellStyle name="Standaard 4 6 8 2 4" xfId="23961" xr:uid="{37245B51-1625-4497-9279-EE183DAB3AA2}"/>
    <cellStyle name="Standaard 4 6 8 3" xfId="10021" xr:uid="{9AF82F86-BC96-43B7-99EB-76083378695F}"/>
    <cellStyle name="Standaard 4 6 8 3 2" xfId="20210" xr:uid="{A628D951-C70E-42D9-BCF4-53BFE1046C07}"/>
    <cellStyle name="Standaard 4 6 8 3 2 2" xfId="40579" xr:uid="{502F5BBB-1117-424C-A7D1-2C6EADCC600B}"/>
    <cellStyle name="Standaard 4 6 8 3 3" xfId="30395" xr:uid="{A123D88D-F2A5-4F4C-849C-849675982BC1}"/>
    <cellStyle name="Standaard 4 6 8 4" xfId="11233" xr:uid="{445AF09C-8007-4100-86FB-12F7D88EA9C5}"/>
    <cellStyle name="Standaard 4 6 8 4 2" xfId="31602" xr:uid="{AD78A654-CAE5-4D6B-86FC-1E527E05A2B1}"/>
    <cellStyle name="Standaard 4 6 8 5" xfId="21418" xr:uid="{9F99E2E1-638C-4A5B-89E6-2E7E93EA7223}"/>
    <cellStyle name="Standaard 4 6 9" xfId="1900" xr:uid="{7EB19187-64FA-408C-8D48-A534260CBD4C}"/>
    <cellStyle name="Standaard 4 6 9 2" xfId="4445" xr:uid="{041B270B-1CBA-4884-823D-F3644015939C}"/>
    <cellStyle name="Standaard 4 6 9 2 2" xfId="10024" xr:uid="{A4754E4A-25E7-46A4-B769-60912ECF9B69}"/>
    <cellStyle name="Standaard 4 6 9 2 2 2" xfId="20213" xr:uid="{878A23BC-134D-4C13-AEBA-D8E9EB04CE7F}"/>
    <cellStyle name="Standaard 4 6 9 2 2 2 2" xfId="40582" xr:uid="{9E4836BE-750E-43B9-9BF0-287A37F305F5}"/>
    <cellStyle name="Standaard 4 6 9 2 2 3" xfId="30398" xr:uid="{C59906C6-2359-4949-9911-FB5D78506BEF}"/>
    <cellStyle name="Standaard 4 6 9 2 3" xfId="14623" xr:uid="{77A8AD36-003E-49B4-AB08-D62D5AD1E6F3}"/>
    <cellStyle name="Standaard 4 6 9 2 3 2" xfId="34992" xr:uid="{1687F969-48E5-4C9D-B429-DBD89BADB959}"/>
    <cellStyle name="Standaard 4 6 9 2 4" xfId="24808" xr:uid="{3772A489-9133-4086-B2C3-8CC0A898E1CF}"/>
    <cellStyle name="Standaard 4 6 9 3" xfId="10023" xr:uid="{0659AC45-2953-44AB-8E29-79B26B3E37DF}"/>
    <cellStyle name="Standaard 4 6 9 3 2" xfId="20212" xr:uid="{A392B782-71C6-4940-89D9-D5E8E788E214}"/>
    <cellStyle name="Standaard 4 6 9 3 2 2" xfId="40581" xr:uid="{339E4FE3-72C4-4A73-97FF-2AAF2166E43E}"/>
    <cellStyle name="Standaard 4 6 9 3 3" xfId="30397" xr:uid="{F4E22C77-7EDE-451C-B630-4F4441F81CB0}"/>
    <cellStyle name="Standaard 4 6 9 4" xfId="12080" xr:uid="{7E8CB57B-CCC5-4A73-BF2C-37357D9B1CB1}"/>
    <cellStyle name="Standaard 4 6 9 4 2" xfId="32449" xr:uid="{5A808FAC-6AB1-4242-B416-B8B2C36B4EE5}"/>
    <cellStyle name="Standaard 4 6 9 5" xfId="22265" xr:uid="{1F8BFBD2-CC7F-4CC1-B205-9B25282B836C}"/>
    <cellStyle name="Standaard 4 7" xfId="83" xr:uid="{905F1CB8-D025-4A08-B877-A35D26DD9D5C}"/>
    <cellStyle name="Standaard 4 7 10" xfId="10025" xr:uid="{4C003652-54E4-4B4A-8C7B-0E85EBF8D4ED}"/>
    <cellStyle name="Standaard 4 7 10 2" xfId="20214" xr:uid="{7FE34319-9650-425B-8575-7BAD3B732910}"/>
    <cellStyle name="Standaard 4 7 10 2 2" xfId="40583" xr:uid="{D1EF3D75-F1B2-4835-B4AE-43FA44F14EAB}"/>
    <cellStyle name="Standaard 4 7 10 3" xfId="30399" xr:uid="{2CB9CE9C-5672-4C04-8C43-307583939054}"/>
    <cellStyle name="Standaard 4 7 11" xfId="10401" xr:uid="{DEFDC453-6BEB-4977-A973-D928DE71CAAC}"/>
    <cellStyle name="Standaard 4 7 11 2" xfId="30770" xr:uid="{30CDED0C-AC99-4C4B-8156-5AA3A2E493F0}"/>
    <cellStyle name="Standaard 4 7 12" xfId="20586" xr:uid="{EAC6B68D-31B9-48F4-8B17-0F55A24A7295}"/>
    <cellStyle name="Standaard 4 7 2" xfId="149" xr:uid="{D971A000-F884-4D27-A694-E87564F4370F}"/>
    <cellStyle name="Standaard 4 7 2 2" xfId="285" xr:uid="{14AD7D0A-7DD7-4ED2-9D7B-EAB89D01A88E}"/>
    <cellStyle name="Standaard 4 7 2 2 2" xfId="843" xr:uid="{A9BE4EFB-59F2-4CF8-96D0-B72A84B467DF}"/>
    <cellStyle name="Standaard 4 7 2 2 2 2" xfId="1693" xr:uid="{A74B12E5-91FA-4DC6-A89B-F23782326479}"/>
    <cellStyle name="Standaard 4 7 2 2 2 2 2" xfId="4238" xr:uid="{80295F86-053C-4C93-9981-43EE8FD35F9F}"/>
    <cellStyle name="Standaard 4 7 2 2 2 2 2 2" xfId="10030" xr:uid="{0D6BFFCE-26BA-4C86-BF55-2D5C2D2D48E1}"/>
    <cellStyle name="Standaard 4 7 2 2 2 2 2 2 2" xfId="20219" xr:uid="{89253AAA-1FAD-4453-B496-8C838B72FE55}"/>
    <cellStyle name="Standaard 4 7 2 2 2 2 2 2 2 2" xfId="40588" xr:uid="{50172D8C-E8B4-4AEB-83D6-54342BF215F8}"/>
    <cellStyle name="Standaard 4 7 2 2 2 2 2 2 3" xfId="30404" xr:uid="{CE279398-FF56-4555-AB69-7F8CD707C404}"/>
    <cellStyle name="Standaard 4 7 2 2 2 2 2 3" xfId="14416" xr:uid="{7E1EE1B4-0E00-4836-8DD2-788F6B42DD3E}"/>
    <cellStyle name="Standaard 4 7 2 2 2 2 2 3 2" xfId="34785" xr:uid="{B45528DB-B095-4AED-9FD6-CF88F83539ED}"/>
    <cellStyle name="Standaard 4 7 2 2 2 2 2 4" xfId="24601" xr:uid="{D16B9D5A-4426-4F4A-A768-53C9A547413E}"/>
    <cellStyle name="Standaard 4 7 2 2 2 2 3" xfId="10029" xr:uid="{B5786EA6-92EB-4D42-A7AD-A4E7B87800E4}"/>
    <cellStyle name="Standaard 4 7 2 2 2 2 3 2" xfId="20218" xr:uid="{7B670D90-2D25-421E-8B8D-47EFF4D8469C}"/>
    <cellStyle name="Standaard 4 7 2 2 2 2 3 2 2" xfId="40587" xr:uid="{7AB01B40-E0A9-44B3-9493-A97D7D3F0BAC}"/>
    <cellStyle name="Standaard 4 7 2 2 2 2 3 3" xfId="30403" xr:uid="{253BCF20-53B0-454D-BBC0-587433828E72}"/>
    <cellStyle name="Standaard 4 7 2 2 2 2 4" xfId="11873" xr:uid="{8B243E4D-376B-4DD7-85D0-7AA9F88F67CD}"/>
    <cellStyle name="Standaard 4 7 2 2 2 2 4 2" xfId="32242" xr:uid="{FC72DD7E-1308-4872-8F7E-440395CB00E8}"/>
    <cellStyle name="Standaard 4 7 2 2 2 2 5" xfId="22058" xr:uid="{11033F55-DA6A-45C2-BDDE-7781281000C9}"/>
    <cellStyle name="Standaard 4 7 2 2 2 3" xfId="2540" xr:uid="{137DB557-0AE3-463C-9A92-C19EB93B3301}"/>
    <cellStyle name="Standaard 4 7 2 2 2 3 2" xfId="5085" xr:uid="{13732327-3C06-4A16-ACB8-CFEF311F7B4D}"/>
    <cellStyle name="Standaard 4 7 2 2 2 3 2 2" xfId="10032" xr:uid="{8AEC0DC9-D1CA-4442-9A39-C25484F212D9}"/>
    <cellStyle name="Standaard 4 7 2 2 2 3 2 2 2" xfId="20221" xr:uid="{22E5009A-C4DE-4907-8C9C-19686FCB8D62}"/>
    <cellStyle name="Standaard 4 7 2 2 2 3 2 2 2 2" xfId="40590" xr:uid="{0859AFAA-2841-40B9-A953-AE994D9FCE0A}"/>
    <cellStyle name="Standaard 4 7 2 2 2 3 2 2 3" xfId="30406" xr:uid="{2FE3BF4F-B887-49C8-8E8B-F313CFB3D551}"/>
    <cellStyle name="Standaard 4 7 2 2 2 3 2 3" xfId="15263" xr:uid="{D27C4719-8EDC-4474-B9B2-1E93315CC999}"/>
    <cellStyle name="Standaard 4 7 2 2 2 3 2 3 2" xfId="35632" xr:uid="{B8F8189C-08D7-4D30-9F64-101A9F3523B7}"/>
    <cellStyle name="Standaard 4 7 2 2 2 3 2 4" xfId="25448" xr:uid="{8A0C3204-D866-42BF-B98A-79A788DF6495}"/>
    <cellStyle name="Standaard 4 7 2 2 2 3 3" xfId="10031" xr:uid="{162312E7-4F3E-4A84-8A36-D9AC87DFE6E3}"/>
    <cellStyle name="Standaard 4 7 2 2 2 3 3 2" xfId="20220" xr:uid="{15AF5556-FBB4-4345-9D90-B206D937F7A6}"/>
    <cellStyle name="Standaard 4 7 2 2 2 3 3 2 2" xfId="40589" xr:uid="{A05DB03E-6535-4334-ADD6-B4694F252330}"/>
    <cellStyle name="Standaard 4 7 2 2 2 3 3 3" xfId="30405" xr:uid="{4803D693-9B1A-48DA-85A3-727AD59696B5}"/>
    <cellStyle name="Standaard 4 7 2 2 2 3 4" xfId="12720" xr:uid="{0D501784-1A60-4D66-8DAE-87FE1584A3E1}"/>
    <cellStyle name="Standaard 4 7 2 2 2 3 4 2" xfId="33089" xr:uid="{5BD6104B-6082-499F-9844-4626EF041F85}"/>
    <cellStyle name="Standaard 4 7 2 2 2 3 5" xfId="22905" xr:uid="{F0BB3CA0-2C6A-40A1-A434-94272FAAB02E}"/>
    <cellStyle name="Standaard 4 7 2 2 2 4" xfId="3390" xr:uid="{6F0B4F75-25DD-4CB8-946D-6337C11FE70B}"/>
    <cellStyle name="Standaard 4 7 2 2 2 4 2" xfId="10033" xr:uid="{B8FC048C-6F10-47A5-BD63-5205CFA0FD57}"/>
    <cellStyle name="Standaard 4 7 2 2 2 4 2 2" xfId="20222" xr:uid="{6979180B-83A3-435C-9AF2-99172C8DA480}"/>
    <cellStyle name="Standaard 4 7 2 2 2 4 2 2 2" xfId="40591" xr:uid="{D4388128-16B8-4CDA-902B-36B3A7EEED74}"/>
    <cellStyle name="Standaard 4 7 2 2 2 4 2 3" xfId="30407" xr:uid="{B886C14D-A124-4280-8C8C-3FA34E314AE0}"/>
    <cellStyle name="Standaard 4 7 2 2 2 4 3" xfId="13568" xr:uid="{674121CA-030E-4A29-962C-CF5A445CA127}"/>
    <cellStyle name="Standaard 4 7 2 2 2 4 3 2" xfId="33937" xr:uid="{36925077-3A93-449C-A5FC-C96D7DE2A7F1}"/>
    <cellStyle name="Standaard 4 7 2 2 2 4 4" xfId="23753" xr:uid="{0C072961-F498-4BA6-8DB2-4E8C35311485}"/>
    <cellStyle name="Standaard 4 7 2 2 2 5" xfId="10028" xr:uid="{2DD02C8C-DB02-4843-BC23-952A0CD43645}"/>
    <cellStyle name="Standaard 4 7 2 2 2 5 2" xfId="20217" xr:uid="{9A32F912-9F3F-42F1-9D31-862533D8C482}"/>
    <cellStyle name="Standaard 4 7 2 2 2 5 2 2" xfId="40586" xr:uid="{77C027B0-1DA4-411C-8503-1A715A87295F}"/>
    <cellStyle name="Standaard 4 7 2 2 2 5 3" xfId="30402" xr:uid="{D219AFF4-3022-4FDF-9FB0-4426935907F4}"/>
    <cellStyle name="Standaard 4 7 2 2 2 6" xfId="11025" xr:uid="{8903EA14-0D95-4FAB-8526-CA174D44C816}"/>
    <cellStyle name="Standaard 4 7 2 2 2 6 2" xfId="31394" xr:uid="{710D5478-D011-49EE-8720-82696B128E09}"/>
    <cellStyle name="Standaard 4 7 2 2 2 7" xfId="21210" xr:uid="{8B617824-179E-4F83-B223-EF2080FECA24}"/>
    <cellStyle name="Standaard 4 7 2 2 3" xfId="1269" xr:uid="{36C441D8-9075-460A-A755-DC5C526F9B7D}"/>
    <cellStyle name="Standaard 4 7 2 2 3 2" xfId="3814" xr:uid="{22618BA3-7F3C-4763-A5EC-FEDDC9A68113}"/>
    <cellStyle name="Standaard 4 7 2 2 3 2 2" xfId="10035" xr:uid="{E93D60D3-4B50-4EF5-A6AA-9D3C44E7C72C}"/>
    <cellStyle name="Standaard 4 7 2 2 3 2 2 2" xfId="20224" xr:uid="{169D9935-C1AE-4B9F-A648-FB4617008CB0}"/>
    <cellStyle name="Standaard 4 7 2 2 3 2 2 2 2" xfId="40593" xr:uid="{1BE953FC-A326-4C36-95DC-516F00D4E22C}"/>
    <cellStyle name="Standaard 4 7 2 2 3 2 2 3" xfId="30409" xr:uid="{32C5D780-41C8-4F4E-8FE0-0FF5D6DBE812}"/>
    <cellStyle name="Standaard 4 7 2 2 3 2 3" xfId="13992" xr:uid="{22E8B403-D983-4EF9-BDEE-7E52D930DFF3}"/>
    <cellStyle name="Standaard 4 7 2 2 3 2 3 2" xfId="34361" xr:uid="{35079EE3-654A-4718-BDED-FAF89AE25BC6}"/>
    <cellStyle name="Standaard 4 7 2 2 3 2 4" xfId="24177" xr:uid="{DEFA0EAE-009A-4309-8F41-433209D474AA}"/>
    <cellStyle name="Standaard 4 7 2 2 3 3" xfId="10034" xr:uid="{2BCBC4F7-DD57-4D6F-BB1D-C3E4E35C40AC}"/>
    <cellStyle name="Standaard 4 7 2 2 3 3 2" xfId="20223" xr:uid="{7DB23446-928F-4D55-86C4-F558385252F5}"/>
    <cellStyle name="Standaard 4 7 2 2 3 3 2 2" xfId="40592" xr:uid="{4BBC68D8-A7E0-492B-9D91-9FB6E798D709}"/>
    <cellStyle name="Standaard 4 7 2 2 3 3 3" xfId="30408" xr:uid="{852B19FB-26B3-4CA2-9589-6144419312D7}"/>
    <cellStyle name="Standaard 4 7 2 2 3 4" xfId="11449" xr:uid="{A1AA8C55-4B36-4FBE-9E29-DCA84058552F}"/>
    <cellStyle name="Standaard 4 7 2 2 3 4 2" xfId="31818" xr:uid="{1A2753D8-75DE-45FF-BD7A-621EAB566DB7}"/>
    <cellStyle name="Standaard 4 7 2 2 3 5" xfId="21634" xr:uid="{E59CB678-F488-4DE5-A221-4BDD580F6F46}"/>
    <cellStyle name="Standaard 4 7 2 2 4" xfId="2116" xr:uid="{5C11D21A-82A2-442F-AB91-27196E399B2C}"/>
    <cellStyle name="Standaard 4 7 2 2 4 2" xfId="4661" xr:uid="{DDAD842F-9199-4A5A-A164-94D1487226DA}"/>
    <cellStyle name="Standaard 4 7 2 2 4 2 2" xfId="10037" xr:uid="{BF577B8E-1AC1-4FCC-A3C3-F6C5C0651864}"/>
    <cellStyle name="Standaard 4 7 2 2 4 2 2 2" xfId="20226" xr:uid="{C7929E54-2DEB-4D45-A438-671D4E247A1C}"/>
    <cellStyle name="Standaard 4 7 2 2 4 2 2 2 2" xfId="40595" xr:uid="{BCDCA481-FEF8-440F-820C-AA1C29EF3BAE}"/>
    <cellStyle name="Standaard 4 7 2 2 4 2 2 3" xfId="30411" xr:uid="{DD3A38C1-70BF-4DB8-9B41-99A6CB0FFD08}"/>
    <cellStyle name="Standaard 4 7 2 2 4 2 3" xfId="14839" xr:uid="{E112F3A5-1745-4FC9-A00F-AEE0E85E06AC}"/>
    <cellStyle name="Standaard 4 7 2 2 4 2 3 2" xfId="35208" xr:uid="{77CFBCA9-BAC8-4970-A4F4-055BD3954D5D}"/>
    <cellStyle name="Standaard 4 7 2 2 4 2 4" xfId="25024" xr:uid="{A01B3D54-D475-4BE8-8CFA-1C8527374D46}"/>
    <cellStyle name="Standaard 4 7 2 2 4 3" xfId="10036" xr:uid="{10CC60AE-B1CF-410B-A793-7EDF1B9C90C3}"/>
    <cellStyle name="Standaard 4 7 2 2 4 3 2" xfId="20225" xr:uid="{CEC00866-33E7-4FF9-AF32-9D7EAB205CDD}"/>
    <cellStyle name="Standaard 4 7 2 2 4 3 2 2" xfId="40594" xr:uid="{B1470297-8F0F-4D8B-BC05-69D5452A1895}"/>
    <cellStyle name="Standaard 4 7 2 2 4 3 3" xfId="30410" xr:uid="{9D3C7F06-BC14-4845-A356-3B3DF60474C3}"/>
    <cellStyle name="Standaard 4 7 2 2 4 4" xfId="12296" xr:uid="{D2625A0B-FFA5-4FC9-8CB2-347122F68955}"/>
    <cellStyle name="Standaard 4 7 2 2 4 4 2" xfId="32665" xr:uid="{292FE9C1-5299-4A12-A482-0B6C27D46F3E}"/>
    <cellStyle name="Standaard 4 7 2 2 4 5" xfId="22481" xr:uid="{3543F66A-2B3A-4BFF-AF62-75335C8ED971}"/>
    <cellStyle name="Standaard 4 7 2 2 5" xfId="2966" xr:uid="{983CB0C0-EA65-44E1-80BA-D301CA4B551B}"/>
    <cellStyle name="Standaard 4 7 2 2 5 2" xfId="10038" xr:uid="{ED1EB671-607E-4262-A0C4-71429724C0CB}"/>
    <cellStyle name="Standaard 4 7 2 2 5 2 2" xfId="20227" xr:uid="{9C075648-C1D0-41D3-87A0-6A5B18AB4726}"/>
    <cellStyle name="Standaard 4 7 2 2 5 2 2 2" xfId="40596" xr:uid="{EDA1CC67-DEF0-47D4-86CB-29210DDF04DA}"/>
    <cellStyle name="Standaard 4 7 2 2 5 2 3" xfId="30412" xr:uid="{788CE487-AA48-4FF6-9E3E-15A8F75B564F}"/>
    <cellStyle name="Standaard 4 7 2 2 5 3" xfId="13144" xr:uid="{E03708C0-1CB2-497B-B356-83DF65AE97CD}"/>
    <cellStyle name="Standaard 4 7 2 2 5 3 2" xfId="33513" xr:uid="{81117E31-98EF-46DF-AD96-9E31CBB93B23}"/>
    <cellStyle name="Standaard 4 7 2 2 5 4" xfId="23329" xr:uid="{8483C44C-557D-4AEE-AA73-2195447570B9}"/>
    <cellStyle name="Standaard 4 7 2 2 6" xfId="10027" xr:uid="{678AF7CB-26EF-4CF3-BE50-8F3BBD342F2F}"/>
    <cellStyle name="Standaard 4 7 2 2 6 2" xfId="20216" xr:uid="{B21C022B-8A1E-460F-8F67-F19596FA9F0C}"/>
    <cellStyle name="Standaard 4 7 2 2 6 2 2" xfId="40585" xr:uid="{CA03BF61-E76C-42CE-9064-38B3D0D9C461}"/>
    <cellStyle name="Standaard 4 7 2 2 6 3" xfId="30401" xr:uid="{B98DF5B9-02C8-4780-80A3-EB817D2FD0EF}"/>
    <cellStyle name="Standaard 4 7 2 2 7" xfId="10601" xr:uid="{68EB0813-F3DC-451E-B8F5-F27059CC4A52}"/>
    <cellStyle name="Standaard 4 7 2 2 7 2" xfId="30970" xr:uid="{948365CC-0012-4B47-8D36-617D0C5EB716}"/>
    <cellStyle name="Standaard 4 7 2 2 8" xfId="20786" xr:uid="{4213AB5F-F9C3-48A7-B459-003FD615BDF0}"/>
    <cellStyle name="Standaard 4 7 2 3" xfId="709" xr:uid="{C415C4BD-8961-421D-A905-0D1B1A6CA5E7}"/>
    <cellStyle name="Standaard 4 7 2 3 2" xfId="1559" xr:uid="{284CCF31-B8E8-469D-B59B-F236234F4AAA}"/>
    <cellStyle name="Standaard 4 7 2 3 2 2" xfId="4104" xr:uid="{A7B4CC1E-AEA4-4D5C-8EF6-ECA045DED1E9}"/>
    <cellStyle name="Standaard 4 7 2 3 2 2 2" xfId="10041" xr:uid="{14301787-6399-401C-9EA6-7A3EBF1A17A2}"/>
    <cellStyle name="Standaard 4 7 2 3 2 2 2 2" xfId="20230" xr:uid="{D4CB4426-6FAE-4D84-83FA-0905DA20CD6F}"/>
    <cellStyle name="Standaard 4 7 2 3 2 2 2 2 2" xfId="40599" xr:uid="{D29EF675-1B7F-47DA-B037-C4E8F6828C7A}"/>
    <cellStyle name="Standaard 4 7 2 3 2 2 2 3" xfId="30415" xr:uid="{504D96EC-1382-40F2-A3B1-B803AAEE9E5D}"/>
    <cellStyle name="Standaard 4 7 2 3 2 2 3" xfId="14282" xr:uid="{E114AB9C-1B42-48A6-AF69-71B16B30537F}"/>
    <cellStyle name="Standaard 4 7 2 3 2 2 3 2" xfId="34651" xr:uid="{992CC6EA-D383-469B-81C4-2A745161C231}"/>
    <cellStyle name="Standaard 4 7 2 3 2 2 4" xfId="24467" xr:uid="{16360EE0-DA01-472B-982A-C0B7F0BCC17D}"/>
    <cellStyle name="Standaard 4 7 2 3 2 3" xfId="10040" xr:uid="{F5F29F00-6777-4A3B-9A73-19B36D514257}"/>
    <cellStyle name="Standaard 4 7 2 3 2 3 2" xfId="20229" xr:uid="{09E6E6D8-94A4-47C1-839D-4F09E55C7BD3}"/>
    <cellStyle name="Standaard 4 7 2 3 2 3 2 2" xfId="40598" xr:uid="{6144217F-06B4-4482-B124-D46CCDC7C621}"/>
    <cellStyle name="Standaard 4 7 2 3 2 3 3" xfId="30414" xr:uid="{5E554F46-C291-4483-ADE9-05A1D5E9B485}"/>
    <cellStyle name="Standaard 4 7 2 3 2 4" xfId="11739" xr:uid="{F3F2D892-116C-4D22-A15A-7A87DA0090EF}"/>
    <cellStyle name="Standaard 4 7 2 3 2 4 2" xfId="32108" xr:uid="{9E92C794-27C3-4953-AEC5-DCAB789F6420}"/>
    <cellStyle name="Standaard 4 7 2 3 2 5" xfId="21924" xr:uid="{FA881947-7190-48F1-A626-7D47A9EDC513}"/>
    <cellStyle name="Standaard 4 7 2 3 3" xfId="2406" xr:uid="{10CEBB86-DC2E-4BFF-A0D7-9B7B472838B5}"/>
    <cellStyle name="Standaard 4 7 2 3 3 2" xfId="4951" xr:uid="{EB5C02B0-D4CA-4EC7-A906-38AC5F9FAB51}"/>
    <cellStyle name="Standaard 4 7 2 3 3 2 2" xfId="10043" xr:uid="{C178184C-353A-4254-87AA-098CD5D3B656}"/>
    <cellStyle name="Standaard 4 7 2 3 3 2 2 2" xfId="20232" xr:uid="{A04385B3-0B36-44FC-BD36-3AEB284EFEBF}"/>
    <cellStyle name="Standaard 4 7 2 3 3 2 2 2 2" xfId="40601" xr:uid="{3D1CACF5-FCF5-4B52-8ED4-398445F9CA91}"/>
    <cellStyle name="Standaard 4 7 2 3 3 2 2 3" xfId="30417" xr:uid="{1BB0353F-E89B-467D-B4CC-5EB4962CB771}"/>
    <cellStyle name="Standaard 4 7 2 3 3 2 3" xfId="15129" xr:uid="{8AE26E11-D26F-47C3-A33C-A39DF2593E07}"/>
    <cellStyle name="Standaard 4 7 2 3 3 2 3 2" xfId="35498" xr:uid="{6198DC15-26FE-4160-B4FE-4C977473BD06}"/>
    <cellStyle name="Standaard 4 7 2 3 3 2 4" xfId="25314" xr:uid="{8F2C6CFA-B833-4ED2-AFE0-4F45CA891A39}"/>
    <cellStyle name="Standaard 4 7 2 3 3 3" xfId="10042" xr:uid="{3C922EF0-5DB2-4E34-B550-B4F883795222}"/>
    <cellStyle name="Standaard 4 7 2 3 3 3 2" xfId="20231" xr:uid="{65038118-89DB-4C3E-BD99-15A1EB904502}"/>
    <cellStyle name="Standaard 4 7 2 3 3 3 2 2" xfId="40600" xr:uid="{8CC5EECA-5BD1-4B90-B7E9-9AE0E3269941}"/>
    <cellStyle name="Standaard 4 7 2 3 3 3 3" xfId="30416" xr:uid="{CCE8D784-E03C-469D-80CD-460FC7FBE9E0}"/>
    <cellStyle name="Standaard 4 7 2 3 3 4" xfId="12586" xr:uid="{E1CF9388-3446-4EEB-A025-F73B05E3123E}"/>
    <cellStyle name="Standaard 4 7 2 3 3 4 2" xfId="32955" xr:uid="{634CD0E8-0D4C-4E01-A755-EBB9C29F8DE9}"/>
    <cellStyle name="Standaard 4 7 2 3 3 5" xfId="22771" xr:uid="{0EB4F16F-686E-4BA9-B8EA-E2BEF1F4D1A3}"/>
    <cellStyle name="Standaard 4 7 2 3 4" xfId="3256" xr:uid="{CA542403-3733-4BC3-8291-D2356E37862E}"/>
    <cellStyle name="Standaard 4 7 2 3 4 2" xfId="10044" xr:uid="{3AD327D3-47ED-4A18-A17D-5F5233A2CA8A}"/>
    <cellStyle name="Standaard 4 7 2 3 4 2 2" xfId="20233" xr:uid="{9600E58D-D61E-4149-8A47-DF961D4BAC01}"/>
    <cellStyle name="Standaard 4 7 2 3 4 2 2 2" xfId="40602" xr:uid="{476D8484-3DA6-48DF-B729-AEEB67302B3A}"/>
    <cellStyle name="Standaard 4 7 2 3 4 2 3" xfId="30418" xr:uid="{0D94A0DC-FE2D-471B-80C1-FCB8906220B0}"/>
    <cellStyle name="Standaard 4 7 2 3 4 3" xfId="13434" xr:uid="{E5ECAEF9-B672-483B-A4AF-AB6F9CFA3DCF}"/>
    <cellStyle name="Standaard 4 7 2 3 4 3 2" xfId="33803" xr:uid="{9C0192F8-DCE2-4DAD-B06E-E8E1B5B357C4}"/>
    <cellStyle name="Standaard 4 7 2 3 4 4" xfId="23619" xr:uid="{935C1512-EBA8-4AC5-957D-0C5682D8C696}"/>
    <cellStyle name="Standaard 4 7 2 3 5" xfId="10039" xr:uid="{760E2292-707E-4D4C-849B-9DD41CBA2C60}"/>
    <cellStyle name="Standaard 4 7 2 3 5 2" xfId="20228" xr:uid="{FCCF70AA-04A4-4FFB-8C0F-FDA38A72D3B2}"/>
    <cellStyle name="Standaard 4 7 2 3 5 2 2" xfId="40597" xr:uid="{B8CA833C-8B31-4FA8-8633-276DBACC12DD}"/>
    <cellStyle name="Standaard 4 7 2 3 5 3" xfId="30413" xr:uid="{D6A77C35-1EF5-4C1B-9ED3-CF0D3F47B7A5}"/>
    <cellStyle name="Standaard 4 7 2 3 6" xfId="10891" xr:uid="{CBA2FAC8-2312-45E6-954C-364FCABB6FCC}"/>
    <cellStyle name="Standaard 4 7 2 3 6 2" xfId="31260" xr:uid="{44523917-23B7-41BE-B7E7-7C3E2EE89379}"/>
    <cellStyle name="Standaard 4 7 2 3 7" xfId="21076" xr:uid="{C86B13F8-D524-4DC1-96F6-58F4AB3A8310}"/>
    <cellStyle name="Standaard 4 7 2 4" xfId="1135" xr:uid="{F0A01785-4469-46F4-B34B-E9D26D5248DA}"/>
    <cellStyle name="Standaard 4 7 2 4 2" xfId="3680" xr:uid="{B5AB00CF-C7E1-4A58-9B1C-F3C919FF3CA7}"/>
    <cellStyle name="Standaard 4 7 2 4 2 2" xfId="10046" xr:uid="{922CFFAC-6111-4E90-A01D-4D8569A3029A}"/>
    <cellStyle name="Standaard 4 7 2 4 2 2 2" xfId="20235" xr:uid="{7EDD15AD-11FB-416B-A37D-D06651EC2102}"/>
    <cellStyle name="Standaard 4 7 2 4 2 2 2 2" xfId="40604" xr:uid="{450BC8B3-0890-476F-914C-9D40744D9106}"/>
    <cellStyle name="Standaard 4 7 2 4 2 2 3" xfId="30420" xr:uid="{2FB6943C-FCB7-4EF5-A1F9-A2FE93F215B6}"/>
    <cellStyle name="Standaard 4 7 2 4 2 3" xfId="13858" xr:uid="{A0DEE2A3-22E4-49D4-827B-2CAC7C368903}"/>
    <cellStyle name="Standaard 4 7 2 4 2 3 2" xfId="34227" xr:uid="{56ABA2D2-49D4-4460-9092-0313B1A317FB}"/>
    <cellStyle name="Standaard 4 7 2 4 2 4" xfId="24043" xr:uid="{683FE9C1-4133-4085-B642-111AF11A89D9}"/>
    <cellStyle name="Standaard 4 7 2 4 3" xfId="10045" xr:uid="{B49DE56A-CCFF-43C5-A893-26FA446324B5}"/>
    <cellStyle name="Standaard 4 7 2 4 3 2" xfId="20234" xr:uid="{8E19E4C2-FB2F-4704-ABF8-B3B3538667A0}"/>
    <cellStyle name="Standaard 4 7 2 4 3 2 2" xfId="40603" xr:uid="{439D9926-909B-4C32-B6A3-C25EDEA8A47D}"/>
    <cellStyle name="Standaard 4 7 2 4 3 3" xfId="30419" xr:uid="{D140DB9D-9EB8-4B3E-A8EB-5190A5C6924E}"/>
    <cellStyle name="Standaard 4 7 2 4 4" xfId="11315" xr:uid="{4C85881A-0C77-4363-B3AB-A2FC4EBB7D7B}"/>
    <cellStyle name="Standaard 4 7 2 4 4 2" xfId="31684" xr:uid="{D7AC727C-B7B9-407B-8DDF-F33DD34E5572}"/>
    <cellStyle name="Standaard 4 7 2 4 5" xfId="21500" xr:uid="{AFF85759-1494-4E34-8496-2DDD53433CBD}"/>
    <cellStyle name="Standaard 4 7 2 5" xfId="1982" xr:uid="{6D5CE6DC-C4C4-409B-B62D-9BC24789D9D0}"/>
    <cellStyle name="Standaard 4 7 2 5 2" xfId="4527" xr:uid="{D55C7CC6-C6BA-4AB6-9865-F85743061043}"/>
    <cellStyle name="Standaard 4 7 2 5 2 2" xfId="10048" xr:uid="{C638CFFE-B039-4AA0-B755-558B58DFA74A}"/>
    <cellStyle name="Standaard 4 7 2 5 2 2 2" xfId="20237" xr:uid="{623BF567-84C1-4F16-97B3-4E292B347383}"/>
    <cellStyle name="Standaard 4 7 2 5 2 2 2 2" xfId="40606" xr:uid="{FD631F39-05F6-413A-8231-177FCA85BDE2}"/>
    <cellStyle name="Standaard 4 7 2 5 2 2 3" xfId="30422" xr:uid="{DCE6E81D-752F-4205-991D-69397F5F1006}"/>
    <cellStyle name="Standaard 4 7 2 5 2 3" xfId="14705" xr:uid="{517258C2-1ACB-4326-92CE-C8673C57E904}"/>
    <cellStyle name="Standaard 4 7 2 5 2 3 2" xfId="35074" xr:uid="{B4B155F7-A900-4876-99D9-19052BE813D5}"/>
    <cellStyle name="Standaard 4 7 2 5 2 4" xfId="24890" xr:uid="{746CBC67-751D-42A5-82F7-668B2152EBBC}"/>
    <cellStyle name="Standaard 4 7 2 5 3" xfId="10047" xr:uid="{93A32573-26AE-4965-89C8-C5F00A46839F}"/>
    <cellStyle name="Standaard 4 7 2 5 3 2" xfId="20236" xr:uid="{0EC01424-BCAE-4483-AEBD-DADADDECE8C6}"/>
    <cellStyle name="Standaard 4 7 2 5 3 2 2" xfId="40605" xr:uid="{9C64BEF4-BD5E-4C1E-9A09-2A6A59062D8F}"/>
    <cellStyle name="Standaard 4 7 2 5 3 3" xfId="30421" xr:uid="{F8896FE1-837F-4431-B576-39A5A083D039}"/>
    <cellStyle name="Standaard 4 7 2 5 4" xfId="12162" xr:uid="{71789141-6311-4AF8-A370-D6DA3C7A9B02}"/>
    <cellStyle name="Standaard 4 7 2 5 4 2" xfId="32531" xr:uid="{AEBE274A-8580-4DAD-8427-0A11A8DBECEF}"/>
    <cellStyle name="Standaard 4 7 2 5 5" xfId="22347" xr:uid="{16E29A1A-A7DC-4830-99A1-8FA1EAC8E8DC}"/>
    <cellStyle name="Standaard 4 7 2 6" xfId="2832" xr:uid="{B17FB1EF-E00C-45B2-A271-B51AE0768D1C}"/>
    <cellStyle name="Standaard 4 7 2 6 2" xfId="10049" xr:uid="{D7071B8F-C463-4AEC-AA46-78905570DD9B}"/>
    <cellStyle name="Standaard 4 7 2 6 2 2" xfId="20238" xr:uid="{076E6DB2-0208-429C-A422-F8EC7492570F}"/>
    <cellStyle name="Standaard 4 7 2 6 2 2 2" xfId="40607" xr:uid="{75C6E2CF-4F10-43CE-A7EA-3F506556B39E}"/>
    <cellStyle name="Standaard 4 7 2 6 2 3" xfId="30423" xr:uid="{751B13AA-9AE3-43CC-8306-253E50ECC959}"/>
    <cellStyle name="Standaard 4 7 2 6 3" xfId="13010" xr:uid="{78BAB77F-FA11-4DF7-93D4-DE05C1903967}"/>
    <cellStyle name="Standaard 4 7 2 6 3 2" xfId="33379" xr:uid="{E84B3BF0-0B68-44BE-95A2-26D7CBF91B5E}"/>
    <cellStyle name="Standaard 4 7 2 6 4" xfId="23195" xr:uid="{5A353BEE-999F-4C35-B037-6C61A8556725}"/>
    <cellStyle name="Standaard 4 7 2 7" xfId="10026" xr:uid="{4E2B67BD-6C72-4654-B416-7B397664ECD6}"/>
    <cellStyle name="Standaard 4 7 2 7 2" xfId="20215" xr:uid="{0CC451D3-E259-47AD-8555-4C7C83ED8469}"/>
    <cellStyle name="Standaard 4 7 2 7 2 2" xfId="40584" xr:uid="{AB181A0B-DDD3-4688-BA34-BC2B2FD0B910}"/>
    <cellStyle name="Standaard 4 7 2 7 3" xfId="30400" xr:uid="{A3662468-D759-4E3E-B3CB-2221540D58F2}"/>
    <cellStyle name="Standaard 4 7 2 8" xfId="10467" xr:uid="{218E5680-53FC-44E1-A3F0-CF65FB99BDA1}"/>
    <cellStyle name="Standaard 4 7 2 8 2" xfId="30836" xr:uid="{2D66961F-F563-4975-A03C-C2A3B12A4A9E}"/>
    <cellStyle name="Standaard 4 7 2 9" xfId="20652" xr:uid="{EEFB688D-9E04-4533-ABEB-391E3D941D49}"/>
    <cellStyle name="Standaard 4 7 3" xfId="219" xr:uid="{0509515E-C497-4578-964A-F8ED5C68E5C8}"/>
    <cellStyle name="Standaard 4 7 3 2" xfId="777" xr:uid="{A7A9EBC4-938B-443C-B442-683975E105B9}"/>
    <cellStyle name="Standaard 4 7 3 2 2" xfId="1627" xr:uid="{F2F69EAA-38F5-401D-8867-CB7EC094750E}"/>
    <cellStyle name="Standaard 4 7 3 2 2 2" xfId="4172" xr:uid="{610E30F8-B69C-4D92-9E7A-73F1FA26548A}"/>
    <cellStyle name="Standaard 4 7 3 2 2 2 2" xfId="10053" xr:uid="{E245D8F8-DAD0-4D83-9C5F-7D3044071A1D}"/>
    <cellStyle name="Standaard 4 7 3 2 2 2 2 2" xfId="20242" xr:uid="{294AE129-B780-4EA7-9FE0-FEBF235C50AD}"/>
    <cellStyle name="Standaard 4 7 3 2 2 2 2 2 2" xfId="40611" xr:uid="{12F372D9-9A29-4128-B572-FA517DC12BDD}"/>
    <cellStyle name="Standaard 4 7 3 2 2 2 2 3" xfId="30427" xr:uid="{B669768E-AB46-4BE2-89C8-1B796CA29CE2}"/>
    <cellStyle name="Standaard 4 7 3 2 2 2 3" xfId="14350" xr:uid="{75B8C61C-22CB-4671-9C94-80E1EFBEFC6B}"/>
    <cellStyle name="Standaard 4 7 3 2 2 2 3 2" xfId="34719" xr:uid="{70D155BC-BFE3-4E75-A255-A8C5FB0F6763}"/>
    <cellStyle name="Standaard 4 7 3 2 2 2 4" xfId="24535" xr:uid="{2AE09684-C8F0-4656-A237-3B63C0DCFFB5}"/>
    <cellStyle name="Standaard 4 7 3 2 2 3" xfId="10052" xr:uid="{0C0B8660-1FE3-48FA-BFC7-8C0F14B4E877}"/>
    <cellStyle name="Standaard 4 7 3 2 2 3 2" xfId="20241" xr:uid="{D219EA49-9F46-4EC7-B962-F5483DEB2474}"/>
    <cellStyle name="Standaard 4 7 3 2 2 3 2 2" xfId="40610" xr:uid="{E5B78DFB-DD96-49A8-980B-A185A15ED50A}"/>
    <cellStyle name="Standaard 4 7 3 2 2 3 3" xfId="30426" xr:uid="{489974CF-AAA2-4034-B5A5-455D3F18DAC1}"/>
    <cellStyle name="Standaard 4 7 3 2 2 4" xfId="11807" xr:uid="{021FA576-26D5-481F-8E23-347A75030704}"/>
    <cellStyle name="Standaard 4 7 3 2 2 4 2" xfId="32176" xr:uid="{E2F14FFB-84C4-4EF8-BC46-B86FA1EBE8FC}"/>
    <cellStyle name="Standaard 4 7 3 2 2 5" xfId="21992" xr:uid="{EF1EB421-D14E-4655-AFD3-DAD1844BD839}"/>
    <cellStyle name="Standaard 4 7 3 2 3" xfId="2474" xr:uid="{28096134-E612-47BD-9313-F2C2C9718460}"/>
    <cellStyle name="Standaard 4 7 3 2 3 2" xfId="5019" xr:uid="{A46D404A-08B4-4991-B566-B1E405CB6AEE}"/>
    <cellStyle name="Standaard 4 7 3 2 3 2 2" xfId="10055" xr:uid="{BBA2B171-062C-4E17-B5BF-152DA2F6ED67}"/>
    <cellStyle name="Standaard 4 7 3 2 3 2 2 2" xfId="20244" xr:uid="{0848460D-3F4D-49DE-83CC-1BABA2394A67}"/>
    <cellStyle name="Standaard 4 7 3 2 3 2 2 2 2" xfId="40613" xr:uid="{C288FDA6-EA8B-4861-90B7-E4E600C75316}"/>
    <cellStyle name="Standaard 4 7 3 2 3 2 2 3" xfId="30429" xr:uid="{A267EA67-E4B8-4F01-8B7F-1956DF173630}"/>
    <cellStyle name="Standaard 4 7 3 2 3 2 3" xfId="15197" xr:uid="{D368E8A0-DF80-42A8-B007-4C7FA297CA1A}"/>
    <cellStyle name="Standaard 4 7 3 2 3 2 3 2" xfId="35566" xr:uid="{7E47EAC6-CAE0-4275-A157-65C98E7D156F}"/>
    <cellStyle name="Standaard 4 7 3 2 3 2 4" xfId="25382" xr:uid="{60A7F03D-A70C-446E-9BAF-001DEE3BC661}"/>
    <cellStyle name="Standaard 4 7 3 2 3 3" xfId="10054" xr:uid="{A8390AA5-1713-47D5-A3D1-ECB388449306}"/>
    <cellStyle name="Standaard 4 7 3 2 3 3 2" xfId="20243" xr:uid="{E7F9B5EA-4BC0-4C74-82D7-00C38BE0F116}"/>
    <cellStyle name="Standaard 4 7 3 2 3 3 2 2" xfId="40612" xr:uid="{CD089362-5CD7-499E-A69B-CA5E69B44F1A}"/>
    <cellStyle name="Standaard 4 7 3 2 3 3 3" xfId="30428" xr:uid="{722A6F50-0C2B-4CB7-9080-16CC2C5D85F7}"/>
    <cellStyle name="Standaard 4 7 3 2 3 4" xfId="12654" xr:uid="{04C04A2C-8EAA-411E-8D1D-84497EA2B029}"/>
    <cellStyle name="Standaard 4 7 3 2 3 4 2" xfId="33023" xr:uid="{89866ECD-748C-41E0-8578-11316F8C8582}"/>
    <cellStyle name="Standaard 4 7 3 2 3 5" xfId="22839" xr:uid="{D4F339E9-C6E9-437E-93DF-CA63AD70E9CB}"/>
    <cellStyle name="Standaard 4 7 3 2 4" xfId="3324" xr:uid="{F9770B58-E924-49E8-8459-60186F9AD1E3}"/>
    <cellStyle name="Standaard 4 7 3 2 4 2" xfId="10056" xr:uid="{391540B6-CA5B-45BA-B82A-3AC976F562A0}"/>
    <cellStyle name="Standaard 4 7 3 2 4 2 2" xfId="20245" xr:uid="{DD1EAA7E-601D-467A-B7D9-1D4CCF22479A}"/>
    <cellStyle name="Standaard 4 7 3 2 4 2 2 2" xfId="40614" xr:uid="{031C1414-7B31-46F5-9D52-AB30588C3069}"/>
    <cellStyle name="Standaard 4 7 3 2 4 2 3" xfId="30430" xr:uid="{730B7860-B371-447B-9E50-AB87C4010468}"/>
    <cellStyle name="Standaard 4 7 3 2 4 3" xfId="13502" xr:uid="{393D137C-BF1C-42B8-979D-821529CD8CF7}"/>
    <cellStyle name="Standaard 4 7 3 2 4 3 2" xfId="33871" xr:uid="{07847C68-66FD-432C-B2A3-190364D530C8}"/>
    <cellStyle name="Standaard 4 7 3 2 4 4" xfId="23687" xr:uid="{04C1BFC6-5A73-4425-827E-1A145781FF2D}"/>
    <cellStyle name="Standaard 4 7 3 2 5" xfId="10051" xr:uid="{2F027ED2-9EB0-4E2C-908C-31756BC853F6}"/>
    <cellStyle name="Standaard 4 7 3 2 5 2" xfId="20240" xr:uid="{ED456ECF-A4BD-43AF-99DE-4810AB75A377}"/>
    <cellStyle name="Standaard 4 7 3 2 5 2 2" xfId="40609" xr:uid="{543B8159-5531-49B5-8D98-6E09A8EECF7A}"/>
    <cellStyle name="Standaard 4 7 3 2 5 3" xfId="30425" xr:uid="{6557DDBA-279E-4433-A7DD-D30A5B0E1EB6}"/>
    <cellStyle name="Standaard 4 7 3 2 6" xfId="10959" xr:uid="{DC5DCA72-C57E-4A55-81CE-BFF8ADC766BB}"/>
    <cellStyle name="Standaard 4 7 3 2 6 2" xfId="31328" xr:uid="{EF03CC7D-1C8E-4EC1-903D-438024F7AFE2}"/>
    <cellStyle name="Standaard 4 7 3 2 7" xfId="21144" xr:uid="{713FCE7A-A86A-4DB5-9825-D4C7E1D25662}"/>
    <cellStyle name="Standaard 4 7 3 3" xfId="1203" xr:uid="{908A19FB-EF56-4CC1-AF6F-CEC0C8146BB0}"/>
    <cellStyle name="Standaard 4 7 3 3 2" xfId="3748" xr:uid="{590AC368-7D64-4CA6-A670-26BBC6C9DB26}"/>
    <cellStyle name="Standaard 4 7 3 3 2 2" xfId="10058" xr:uid="{6E138459-2C9C-4ACA-BFB5-02A7E64B5ABD}"/>
    <cellStyle name="Standaard 4 7 3 3 2 2 2" xfId="20247" xr:uid="{58A19ED2-3AA5-4150-B9C9-247A112661FA}"/>
    <cellStyle name="Standaard 4 7 3 3 2 2 2 2" xfId="40616" xr:uid="{BEFCC97A-3C7C-4BC7-B0F5-20DC841BE93E}"/>
    <cellStyle name="Standaard 4 7 3 3 2 2 3" xfId="30432" xr:uid="{8346897D-86D8-42C0-8BC9-893823064896}"/>
    <cellStyle name="Standaard 4 7 3 3 2 3" xfId="13926" xr:uid="{20A0FAA7-3669-44E2-A743-852899FA2C3A}"/>
    <cellStyle name="Standaard 4 7 3 3 2 3 2" xfId="34295" xr:uid="{16561355-B291-4B3D-BA66-89E873B638AF}"/>
    <cellStyle name="Standaard 4 7 3 3 2 4" xfId="24111" xr:uid="{6CCA79A0-DEAA-41D5-9A60-7A198678554A}"/>
    <cellStyle name="Standaard 4 7 3 3 3" xfId="10057" xr:uid="{EF119AE8-DCB1-4C1E-99CC-1D7E94DC533F}"/>
    <cellStyle name="Standaard 4 7 3 3 3 2" xfId="20246" xr:uid="{1FFDFE84-C149-40BE-A54C-6F4E5CEAF84E}"/>
    <cellStyle name="Standaard 4 7 3 3 3 2 2" xfId="40615" xr:uid="{E6395D9C-FD52-4E78-A9F2-B00703B2B2EE}"/>
    <cellStyle name="Standaard 4 7 3 3 3 3" xfId="30431" xr:uid="{82FC9B61-D224-415F-98E6-CC9849E1AB54}"/>
    <cellStyle name="Standaard 4 7 3 3 4" xfId="11383" xr:uid="{8B77FEB1-85DA-478D-BA94-1C9E2B715527}"/>
    <cellStyle name="Standaard 4 7 3 3 4 2" xfId="31752" xr:uid="{3259EB35-4125-4D27-A983-540AE175249E}"/>
    <cellStyle name="Standaard 4 7 3 3 5" xfId="21568" xr:uid="{8ACC6977-4ED5-4A3D-A3CA-43C752F32867}"/>
    <cellStyle name="Standaard 4 7 3 4" xfId="2050" xr:uid="{49CF8852-EEB3-4568-9065-6A8EE58817AB}"/>
    <cellStyle name="Standaard 4 7 3 4 2" xfId="4595" xr:uid="{07B437C9-0937-4533-B133-9C4CB62D1BD0}"/>
    <cellStyle name="Standaard 4 7 3 4 2 2" xfId="10060" xr:uid="{BA81F254-4AE1-4D9F-81D6-E8A91EF71B21}"/>
    <cellStyle name="Standaard 4 7 3 4 2 2 2" xfId="20249" xr:uid="{135A1FEE-D953-40A9-A3F0-E770FC69A286}"/>
    <cellStyle name="Standaard 4 7 3 4 2 2 2 2" xfId="40618" xr:uid="{FD9FE434-C4CE-4FAC-A05E-BEB9E4198CDC}"/>
    <cellStyle name="Standaard 4 7 3 4 2 2 3" xfId="30434" xr:uid="{49E1E63E-2EAA-41DA-888C-C1AB864E1B5F}"/>
    <cellStyle name="Standaard 4 7 3 4 2 3" xfId="14773" xr:uid="{A01AA097-627D-40C6-9CE4-BE620D360266}"/>
    <cellStyle name="Standaard 4 7 3 4 2 3 2" xfId="35142" xr:uid="{9D339EB1-3BD4-4CC8-854E-1413BD0E39CB}"/>
    <cellStyle name="Standaard 4 7 3 4 2 4" xfId="24958" xr:uid="{11950290-E7AD-4600-960F-FE85131A40A0}"/>
    <cellStyle name="Standaard 4 7 3 4 3" xfId="10059" xr:uid="{5FB4DE5B-6FCB-4066-A913-9E68F1F44E4D}"/>
    <cellStyle name="Standaard 4 7 3 4 3 2" xfId="20248" xr:uid="{DA829BE2-C084-4320-B180-EFD7BDD3BF35}"/>
    <cellStyle name="Standaard 4 7 3 4 3 2 2" xfId="40617" xr:uid="{E5847752-5C1D-4A85-9BBC-FC871FA27871}"/>
    <cellStyle name="Standaard 4 7 3 4 3 3" xfId="30433" xr:uid="{050F0240-F2E8-4CD9-9D3F-D48FBA905B3B}"/>
    <cellStyle name="Standaard 4 7 3 4 4" xfId="12230" xr:uid="{794DDEB0-C073-40F7-8E00-19A67AF44FB5}"/>
    <cellStyle name="Standaard 4 7 3 4 4 2" xfId="32599" xr:uid="{AA6CCD96-34A0-4FA9-B03C-617676C3B3F3}"/>
    <cellStyle name="Standaard 4 7 3 4 5" xfId="22415" xr:uid="{DC573FB9-7A85-4571-80A1-3D34F655A993}"/>
    <cellStyle name="Standaard 4 7 3 5" xfId="2900" xr:uid="{207EF2EC-0BAE-4AAF-8DD1-4C8A36FDE62E}"/>
    <cellStyle name="Standaard 4 7 3 5 2" xfId="10061" xr:uid="{A3AE8475-8251-4162-B704-30532A0C80D9}"/>
    <cellStyle name="Standaard 4 7 3 5 2 2" xfId="20250" xr:uid="{8AA0BD3F-CEBE-487F-AB52-D2C8AF1022C7}"/>
    <cellStyle name="Standaard 4 7 3 5 2 2 2" xfId="40619" xr:uid="{082B85F0-0838-4720-A7A9-D406AF01C220}"/>
    <cellStyle name="Standaard 4 7 3 5 2 3" xfId="30435" xr:uid="{1169EA7A-3BD6-4AEC-83A9-9FC28F290003}"/>
    <cellStyle name="Standaard 4 7 3 5 3" xfId="13078" xr:uid="{D4659527-14CE-4B1A-A5E4-1D2D30D11A9A}"/>
    <cellStyle name="Standaard 4 7 3 5 3 2" xfId="33447" xr:uid="{BB0F5F4D-0B63-40E8-8766-D537EEF0FE64}"/>
    <cellStyle name="Standaard 4 7 3 5 4" xfId="23263" xr:uid="{4BD4E09F-CCA5-4753-96EA-ADA44E6DFF1F}"/>
    <cellStyle name="Standaard 4 7 3 6" xfId="10050" xr:uid="{4DD74F35-21BA-4AF2-96ED-A32F7900D209}"/>
    <cellStyle name="Standaard 4 7 3 6 2" xfId="20239" xr:uid="{306559F0-4E80-4ED1-947F-04A27D5D9847}"/>
    <cellStyle name="Standaard 4 7 3 6 2 2" xfId="40608" xr:uid="{FE497F7A-3890-483B-806F-9966DB431D73}"/>
    <cellStyle name="Standaard 4 7 3 6 3" xfId="30424" xr:uid="{1C81886F-E1B6-45A3-9210-BD46554F3A13}"/>
    <cellStyle name="Standaard 4 7 3 7" xfId="10535" xr:uid="{53E59158-454E-4439-93D1-836423CDB268}"/>
    <cellStyle name="Standaard 4 7 3 7 2" xfId="30904" xr:uid="{F81AB43B-157C-4C0C-A7E4-7D308631159B}"/>
    <cellStyle name="Standaard 4 7 3 8" xfId="20720" xr:uid="{E8C659D8-D862-4549-AAB3-53FB23592C9C}"/>
    <cellStyle name="Standaard 4 7 4" xfId="502" xr:uid="{451615BE-CBC0-4784-9282-3D5DDBC17BFC}"/>
    <cellStyle name="Standaard 4 7 4 2" xfId="959" xr:uid="{4E877981-47A9-42C2-ABD3-A77ECEA9763F}"/>
    <cellStyle name="Standaard 4 7 4 2 2" xfId="1809" xr:uid="{01D0E91F-C05F-48C2-B712-AC4559D4C564}"/>
    <cellStyle name="Standaard 4 7 4 2 2 2" xfId="4354" xr:uid="{775AC7A1-15D9-4CEC-A36F-E1C7551D9E32}"/>
    <cellStyle name="Standaard 4 7 4 2 2 2 2" xfId="10065" xr:uid="{1719027C-25A3-4E15-9E35-20083A8D942C}"/>
    <cellStyle name="Standaard 4 7 4 2 2 2 2 2" xfId="20254" xr:uid="{2DE47ADF-6A64-4BCC-B9B8-C91C84B94285}"/>
    <cellStyle name="Standaard 4 7 4 2 2 2 2 2 2" xfId="40623" xr:uid="{1333EE51-9C81-462B-831F-72F4B29BA234}"/>
    <cellStyle name="Standaard 4 7 4 2 2 2 2 3" xfId="30439" xr:uid="{CC8925E0-983C-4C75-8A95-86AA12A1F0C4}"/>
    <cellStyle name="Standaard 4 7 4 2 2 2 3" xfId="14532" xr:uid="{209F7D69-7529-4BEF-A817-DCD9D2CB1C44}"/>
    <cellStyle name="Standaard 4 7 4 2 2 2 3 2" xfId="34901" xr:uid="{6C303CF5-D01A-43AE-BDC3-B0243B41F58D}"/>
    <cellStyle name="Standaard 4 7 4 2 2 2 4" xfId="24717" xr:uid="{FD7D2623-CC36-4CB1-BD27-6C911D9BC56F}"/>
    <cellStyle name="Standaard 4 7 4 2 2 3" xfId="10064" xr:uid="{9BC69C10-403A-4432-8AC0-784D8598D0D3}"/>
    <cellStyle name="Standaard 4 7 4 2 2 3 2" xfId="20253" xr:uid="{F9688548-16A5-4B58-A0DB-A08507959611}"/>
    <cellStyle name="Standaard 4 7 4 2 2 3 2 2" xfId="40622" xr:uid="{BBE52484-D1B3-4881-94A4-087387B007FA}"/>
    <cellStyle name="Standaard 4 7 4 2 2 3 3" xfId="30438" xr:uid="{D16A5793-69E7-45F7-B591-027928062010}"/>
    <cellStyle name="Standaard 4 7 4 2 2 4" xfId="11989" xr:uid="{3B4AA78E-A46D-4C80-B8AC-A0578D0AB4B3}"/>
    <cellStyle name="Standaard 4 7 4 2 2 4 2" xfId="32358" xr:uid="{DA4B10D4-07BB-4889-9F2C-5A4A1BC120FD}"/>
    <cellStyle name="Standaard 4 7 4 2 2 5" xfId="22174" xr:uid="{7A529321-18CD-4E97-B310-78A099A7CDEE}"/>
    <cellStyle name="Standaard 4 7 4 2 3" xfId="2656" xr:uid="{ED59837F-5A1E-418A-A371-450444834853}"/>
    <cellStyle name="Standaard 4 7 4 2 3 2" xfId="5201" xr:uid="{292EF51F-BB08-4F18-881B-488C74911FEC}"/>
    <cellStyle name="Standaard 4 7 4 2 3 2 2" xfId="10067" xr:uid="{73670F60-2E64-4FA7-BC01-6DA9DA9978BC}"/>
    <cellStyle name="Standaard 4 7 4 2 3 2 2 2" xfId="20256" xr:uid="{D0B8C312-C134-4995-B21F-DFBEA4B17328}"/>
    <cellStyle name="Standaard 4 7 4 2 3 2 2 2 2" xfId="40625" xr:uid="{73FAA965-819F-4C4C-AB9E-8473B7B0723D}"/>
    <cellStyle name="Standaard 4 7 4 2 3 2 2 3" xfId="30441" xr:uid="{4907F151-BD3C-4F7C-B825-63F93F0B2BD5}"/>
    <cellStyle name="Standaard 4 7 4 2 3 2 3" xfId="15379" xr:uid="{EF5237A1-C9BF-4917-9222-3D37B76F55DA}"/>
    <cellStyle name="Standaard 4 7 4 2 3 2 3 2" xfId="35748" xr:uid="{B7305068-CA15-4DCE-B1F0-55DB90D4C957}"/>
    <cellStyle name="Standaard 4 7 4 2 3 2 4" xfId="25564" xr:uid="{8D855A37-C3A0-420C-AFA0-37EEB34EA270}"/>
    <cellStyle name="Standaard 4 7 4 2 3 3" xfId="10066" xr:uid="{7364DB5A-B71D-4A20-8F5E-C25D4177ADE6}"/>
    <cellStyle name="Standaard 4 7 4 2 3 3 2" xfId="20255" xr:uid="{E53CC175-BC8D-4B9B-A113-00868AB8B92E}"/>
    <cellStyle name="Standaard 4 7 4 2 3 3 2 2" xfId="40624" xr:uid="{67894F42-8F53-4CB0-9AA7-94A0C5A1392D}"/>
    <cellStyle name="Standaard 4 7 4 2 3 3 3" xfId="30440" xr:uid="{9EFB9C31-742C-4428-B3CC-196F2FAD8A6F}"/>
    <cellStyle name="Standaard 4 7 4 2 3 4" xfId="12836" xr:uid="{1135C2E6-36D6-4647-AF61-80FBF909923E}"/>
    <cellStyle name="Standaard 4 7 4 2 3 4 2" xfId="33205" xr:uid="{CBCAA949-34A9-499C-849D-4D29DF78707C}"/>
    <cellStyle name="Standaard 4 7 4 2 3 5" xfId="23021" xr:uid="{9F72A02A-EE53-4DA6-A578-F2680E84F827}"/>
    <cellStyle name="Standaard 4 7 4 2 4" xfId="3506" xr:uid="{FB94948A-42DB-4B29-8048-CF84782275E3}"/>
    <cellStyle name="Standaard 4 7 4 2 4 2" xfId="10068" xr:uid="{E6BB8B1C-6E05-40FB-9A22-885648FEED48}"/>
    <cellStyle name="Standaard 4 7 4 2 4 2 2" xfId="20257" xr:uid="{BF4936C9-63E6-48EA-A4F6-D7CD1C9EC823}"/>
    <cellStyle name="Standaard 4 7 4 2 4 2 2 2" xfId="40626" xr:uid="{03E1F7C5-3305-47AC-B6E7-2C5B7D856653}"/>
    <cellStyle name="Standaard 4 7 4 2 4 2 3" xfId="30442" xr:uid="{9213E6A3-ED79-450C-B8BA-9B6DA21DA697}"/>
    <cellStyle name="Standaard 4 7 4 2 4 3" xfId="13684" xr:uid="{8072B290-D184-45C9-A256-406384CD14E2}"/>
    <cellStyle name="Standaard 4 7 4 2 4 3 2" xfId="34053" xr:uid="{0000C41F-A430-4502-9AFE-75A752CA85E1}"/>
    <cellStyle name="Standaard 4 7 4 2 4 4" xfId="23869" xr:uid="{FEFE920E-35AE-4277-AE06-0C98094B35FC}"/>
    <cellStyle name="Standaard 4 7 4 2 5" xfId="10063" xr:uid="{A5C4FC05-0915-4D0E-BC07-AB2AF0579988}"/>
    <cellStyle name="Standaard 4 7 4 2 5 2" xfId="20252" xr:uid="{F2A4C15C-CC38-40AC-847F-EE3B30EF5BD2}"/>
    <cellStyle name="Standaard 4 7 4 2 5 2 2" xfId="40621" xr:uid="{07EA9E2C-5618-4B32-8137-C68A1E379D4A}"/>
    <cellStyle name="Standaard 4 7 4 2 5 3" xfId="30437" xr:uid="{1FCBECD5-BF3D-47BD-B1A5-BCEE0976CD73}"/>
    <cellStyle name="Standaard 4 7 4 2 6" xfId="11141" xr:uid="{E958F3AF-DFA5-492F-AA45-F63E3B94DBA8}"/>
    <cellStyle name="Standaard 4 7 4 2 6 2" xfId="31510" xr:uid="{CAAD220A-CD43-4507-B82D-D6174D0D14F0}"/>
    <cellStyle name="Standaard 4 7 4 2 7" xfId="21326" xr:uid="{51F99D67-3848-41B8-B18D-7F35D2274DD2}"/>
    <cellStyle name="Standaard 4 7 4 3" xfId="1385" xr:uid="{80D5CC57-E872-4540-AC02-7B35B213C999}"/>
    <cellStyle name="Standaard 4 7 4 3 2" xfId="3930" xr:uid="{C448068F-3D59-489B-8506-539E0A4513A1}"/>
    <cellStyle name="Standaard 4 7 4 3 2 2" xfId="10070" xr:uid="{92281611-925D-4371-A22B-6D2127F18C73}"/>
    <cellStyle name="Standaard 4 7 4 3 2 2 2" xfId="20259" xr:uid="{2B67158B-3816-4DD0-A0C1-29058AE08DF1}"/>
    <cellStyle name="Standaard 4 7 4 3 2 2 2 2" xfId="40628" xr:uid="{3CADDE98-CDA9-4D45-9DDF-A80820C0F233}"/>
    <cellStyle name="Standaard 4 7 4 3 2 2 3" xfId="30444" xr:uid="{B730D1E1-353E-413F-93B2-573A154B2551}"/>
    <cellStyle name="Standaard 4 7 4 3 2 3" xfId="14108" xr:uid="{CA67D228-CAA8-4246-B9C0-25EF3E1E758A}"/>
    <cellStyle name="Standaard 4 7 4 3 2 3 2" xfId="34477" xr:uid="{0DBFEF68-7634-4DAF-9C34-E7737136792C}"/>
    <cellStyle name="Standaard 4 7 4 3 2 4" xfId="24293" xr:uid="{0BFA744A-0FC9-4DC2-8934-A23CAF3ADBFB}"/>
    <cellStyle name="Standaard 4 7 4 3 3" xfId="10069" xr:uid="{D2975209-8EC1-4458-93F2-8AD9FF5532B5}"/>
    <cellStyle name="Standaard 4 7 4 3 3 2" xfId="20258" xr:uid="{C4DE5799-F3DF-49C8-832A-E9D546ADBA18}"/>
    <cellStyle name="Standaard 4 7 4 3 3 2 2" xfId="40627" xr:uid="{C29F18CE-489F-4FFF-A4CD-A5784BCAE39B}"/>
    <cellStyle name="Standaard 4 7 4 3 3 3" xfId="30443" xr:uid="{5B1AC8AB-C6B0-4BDF-84D2-62C19A9845AA}"/>
    <cellStyle name="Standaard 4 7 4 3 4" xfId="11565" xr:uid="{91EC8CB2-BAEA-4383-93B4-C43D70528AB1}"/>
    <cellStyle name="Standaard 4 7 4 3 4 2" xfId="31934" xr:uid="{A4F79F7E-2E2F-4750-8545-992DC721EABB}"/>
    <cellStyle name="Standaard 4 7 4 3 5" xfId="21750" xr:uid="{B35BF892-9556-47AF-8DB8-07479894404C}"/>
    <cellStyle name="Standaard 4 7 4 4" xfId="2232" xr:uid="{827272DD-374C-4791-8425-9BB1C34C58D9}"/>
    <cellStyle name="Standaard 4 7 4 4 2" xfId="4777" xr:uid="{C5BE2B67-C8D0-4256-9B15-1FAAA15217A4}"/>
    <cellStyle name="Standaard 4 7 4 4 2 2" xfId="10072" xr:uid="{8EBD869D-4A75-4FF0-B9E9-D31B05F100E8}"/>
    <cellStyle name="Standaard 4 7 4 4 2 2 2" xfId="20261" xr:uid="{1EE2CAB5-314A-4BA7-9D77-BE68E333D431}"/>
    <cellStyle name="Standaard 4 7 4 4 2 2 2 2" xfId="40630" xr:uid="{29005C55-75E0-4F87-B560-0F19AB2F9956}"/>
    <cellStyle name="Standaard 4 7 4 4 2 2 3" xfId="30446" xr:uid="{A65F3D29-585C-4A17-B296-7B2BC59D9F1E}"/>
    <cellStyle name="Standaard 4 7 4 4 2 3" xfId="14955" xr:uid="{A0C03176-6EBF-429D-8910-4FC90EC83CF9}"/>
    <cellStyle name="Standaard 4 7 4 4 2 3 2" xfId="35324" xr:uid="{181D6BFD-0372-46A6-9755-1789250DE1F7}"/>
    <cellStyle name="Standaard 4 7 4 4 2 4" xfId="25140" xr:uid="{F30F877B-6289-4DED-8D07-E7BAF084984D}"/>
    <cellStyle name="Standaard 4 7 4 4 3" xfId="10071" xr:uid="{9CF3D23E-6228-47AC-9657-03234B280ED4}"/>
    <cellStyle name="Standaard 4 7 4 4 3 2" xfId="20260" xr:uid="{16E15D9D-1204-4D61-9B4F-CBCD959E46B4}"/>
    <cellStyle name="Standaard 4 7 4 4 3 2 2" xfId="40629" xr:uid="{8A540343-681D-42C2-9CE8-152B5C2F3562}"/>
    <cellStyle name="Standaard 4 7 4 4 3 3" xfId="30445" xr:uid="{A2147F44-8283-4115-BA84-1D2A2F9CD192}"/>
    <cellStyle name="Standaard 4 7 4 4 4" xfId="12412" xr:uid="{1A4B6E48-99AB-40C9-80D5-8E044D74A52F}"/>
    <cellStyle name="Standaard 4 7 4 4 4 2" xfId="32781" xr:uid="{4A8C1531-7C18-436B-B8C6-6416C44B3BC5}"/>
    <cellStyle name="Standaard 4 7 4 4 5" xfId="22597" xr:uid="{1560EFF0-28CB-4855-93A9-2F5C3A1DE3B4}"/>
    <cellStyle name="Standaard 4 7 4 5" xfId="3082" xr:uid="{AC9AF456-7519-486F-BC15-D27B78D54068}"/>
    <cellStyle name="Standaard 4 7 4 5 2" xfId="10073" xr:uid="{9A5AC9B5-CB0F-40ED-9627-CBC9EAA2F6B6}"/>
    <cellStyle name="Standaard 4 7 4 5 2 2" xfId="20262" xr:uid="{63284530-49CE-4500-B430-BE3BF2DD3609}"/>
    <cellStyle name="Standaard 4 7 4 5 2 2 2" xfId="40631" xr:uid="{BE64E0C3-CE79-42B7-98AC-A3883528AFF8}"/>
    <cellStyle name="Standaard 4 7 4 5 2 3" xfId="30447" xr:uid="{A2AB61A8-7BA1-408A-80E4-C2EDC9248F93}"/>
    <cellStyle name="Standaard 4 7 4 5 3" xfId="13260" xr:uid="{A8D8781A-21B3-408D-852E-1905836BAB34}"/>
    <cellStyle name="Standaard 4 7 4 5 3 2" xfId="33629" xr:uid="{1D2894B1-F1BB-419B-9DCB-31B40BFE37A4}"/>
    <cellStyle name="Standaard 4 7 4 5 4" xfId="23445" xr:uid="{3874373D-A659-444F-A386-C234316629CB}"/>
    <cellStyle name="Standaard 4 7 4 6" xfId="10062" xr:uid="{2C68F639-E3E5-4CBE-853F-5B93366EA20E}"/>
    <cellStyle name="Standaard 4 7 4 6 2" xfId="20251" xr:uid="{BD6154D0-1F33-4F3E-B024-1048C5DF4C78}"/>
    <cellStyle name="Standaard 4 7 4 6 2 2" xfId="40620" xr:uid="{8232959E-0F5E-46C8-9C67-01DD998E3343}"/>
    <cellStyle name="Standaard 4 7 4 6 3" xfId="30436" xr:uid="{326D6F53-354F-4477-86C5-1107F952E85E}"/>
    <cellStyle name="Standaard 4 7 4 7" xfId="10717" xr:uid="{D5454600-21ED-4CBE-954B-A5DBDFBC120A}"/>
    <cellStyle name="Standaard 4 7 4 7 2" xfId="31086" xr:uid="{65622CAE-8FD4-49D5-863C-D7C1EB8C4456}"/>
    <cellStyle name="Standaard 4 7 4 8" xfId="20902" xr:uid="{16191104-B73E-49BB-83C0-84506188F193}"/>
    <cellStyle name="Standaard 4 7 5" xfId="574" xr:uid="{4B271CD4-1CCB-473D-833F-78B68A51880D}"/>
    <cellStyle name="Standaard 4 7 5 2" xfId="1000" xr:uid="{4AEBD78F-8D4D-47A8-9015-A86D7AF484FD}"/>
    <cellStyle name="Standaard 4 7 5 2 2" xfId="1850" xr:uid="{DD77225B-9AA2-4704-A207-CDF637DA27D4}"/>
    <cellStyle name="Standaard 4 7 5 2 2 2" xfId="4395" xr:uid="{4E178982-39F9-4D69-9865-0F776DB24291}"/>
    <cellStyle name="Standaard 4 7 5 2 2 2 2" xfId="10077" xr:uid="{E24A07ED-A11D-4EB4-A966-D88EA21649DA}"/>
    <cellStyle name="Standaard 4 7 5 2 2 2 2 2" xfId="20266" xr:uid="{0AE241AA-AFE6-4B33-A871-43779798517B}"/>
    <cellStyle name="Standaard 4 7 5 2 2 2 2 2 2" xfId="40635" xr:uid="{4A43FA93-4A19-4F39-8FBD-CC85AEAAF56A}"/>
    <cellStyle name="Standaard 4 7 5 2 2 2 2 3" xfId="30451" xr:uid="{517D17D5-4663-4283-A793-FE9DEB9D1F08}"/>
    <cellStyle name="Standaard 4 7 5 2 2 2 3" xfId="14573" xr:uid="{52B3B682-6BA3-4FBF-A9DE-BA4002E11C2A}"/>
    <cellStyle name="Standaard 4 7 5 2 2 2 3 2" xfId="34942" xr:uid="{6BD06560-D812-48F5-99D8-B57331B7BE38}"/>
    <cellStyle name="Standaard 4 7 5 2 2 2 4" xfId="24758" xr:uid="{17FCB8D1-F281-442C-B8BD-50CE6F6E4AA1}"/>
    <cellStyle name="Standaard 4 7 5 2 2 3" xfId="10076" xr:uid="{08834D60-B415-478B-8FAF-EE42C277ADD3}"/>
    <cellStyle name="Standaard 4 7 5 2 2 3 2" xfId="20265" xr:uid="{F7ED5AB9-999D-42FF-B1CA-E94BF301B879}"/>
    <cellStyle name="Standaard 4 7 5 2 2 3 2 2" xfId="40634" xr:uid="{048F8AAD-8D20-4CD8-BADF-080B18FCA157}"/>
    <cellStyle name="Standaard 4 7 5 2 2 3 3" xfId="30450" xr:uid="{59B9C469-A559-4658-AE03-2E73935999C2}"/>
    <cellStyle name="Standaard 4 7 5 2 2 4" xfId="12030" xr:uid="{E0B9CD72-FFEE-47B9-A050-E2FA45A94A4A}"/>
    <cellStyle name="Standaard 4 7 5 2 2 4 2" xfId="32399" xr:uid="{39A30BAB-1622-483C-B05E-1E365B730E47}"/>
    <cellStyle name="Standaard 4 7 5 2 2 5" xfId="22215" xr:uid="{CF717E5A-449B-4947-B3EF-665401926235}"/>
    <cellStyle name="Standaard 4 7 5 2 3" xfId="2697" xr:uid="{3919B9F6-6854-4AEE-9019-CEB3EF2AD402}"/>
    <cellStyle name="Standaard 4 7 5 2 3 2" xfId="5242" xr:uid="{22C8388A-7A22-415D-A7F4-401C32F6ADF6}"/>
    <cellStyle name="Standaard 4 7 5 2 3 2 2" xfId="10079" xr:uid="{BC8380BB-C150-42CE-B947-4ADF6D4C463F}"/>
    <cellStyle name="Standaard 4 7 5 2 3 2 2 2" xfId="20268" xr:uid="{5563EEE5-3834-44DD-8271-DCA8C0A74A83}"/>
    <cellStyle name="Standaard 4 7 5 2 3 2 2 2 2" xfId="40637" xr:uid="{81B468B2-F640-42F7-B4CF-5BB49943E890}"/>
    <cellStyle name="Standaard 4 7 5 2 3 2 2 3" xfId="30453" xr:uid="{1C2C7146-8959-4AEB-A624-49F8AAFDACB8}"/>
    <cellStyle name="Standaard 4 7 5 2 3 2 3" xfId="15420" xr:uid="{63D6AF58-8EC8-4233-8328-CBF191D4A958}"/>
    <cellStyle name="Standaard 4 7 5 2 3 2 3 2" xfId="35789" xr:uid="{83389036-B5C3-4F29-B022-06EDBFBED704}"/>
    <cellStyle name="Standaard 4 7 5 2 3 2 4" xfId="25605" xr:uid="{8EE739D3-0111-47E3-A604-834E78AAC0F9}"/>
    <cellStyle name="Standaard 4 7 5 2 3 3" xfId="10078" xr:uid="{32347473-817C-4914-B621-CFA866F38E73}"/>
    <cellStyle name="Standaard 4 7 5 2 3 3 2" xfId="20267" xr:uid="{68B7B23E-83EE-45CD-A517-78EAC90CA81F}"/>
    <cellStyle name="Standaard 4 7 5 2 3 3 2 2" xfId="40636" xr:uid="{08A807C5-5E46-4484-BA86-CFB04B04FA74}"/>
    <cellStyle name="Standaard 4 7 5 2 3 3 3" xfId="30452" xr:uid="{EA7FB9BA-0CCB-4592-BF5C-120A63AC2633}"/>
    <cellStyle name="Standaard 4 7 5 2 3 4" xfId="12877" xr:uid="{11927FA4-58C2-491E-A62B-D3AA7E1CAE81}"/>
    <cellStyle name="Standaard 4 7 5 2 3 4 2" xfId="33246" xr:uid="{01A9A892-6CBE-43D9-B1EE-DC6ABA823AFD}"/>
    <cellStyle name="Standaard 4 7 5 2 3 5" xfId="23062" xr:uid="{70F1F407-BE02-4CD1-88B9-FC35ACB464B3}"/>
    <cellStyle name="Standaard 4 7 5 2 4" xfId="3547" xr:uid="{5B9DC36E-10E1-48FD-9E0A-0455C0C16EE3}"/>
    <cellStyle name="Standaard 4 7 5 2 4 2" xfId="10080" xr:uid="{0731C9E1-2154-42B4-B909-F8A4AC0F6BED}"/>
    <cellStyle name="Standaard 4 7 5 2 4 2 2" xfId="20269" xr:uid="{D98A42DA-89A2-4117-8035-05122595B983}"/>
    <cellStyle name="Standaard 4 7 5 2 4 2 2 2" xfId="40638" xr:uid="{B32D3D59-8148-420B-886A-3924E9C22C2C}"/>
    <cellStyle name="Standaard 4 7 5 2 4 2 3" xfId="30454" xr:uid="{FE28997A-739F-4B23-B1E1-01D269761FB6}"/>
    <cellStyle name="Standaard 4 7 5 2 4 3" xfId="13725" xr:uid="{8856B1FF-A993-4142-A8DF-78191405CD34}"/>
    <cellStyle name="Standaard 4 7 5 2 4 3 2" xfId="34094" xr:uid="{54C33F0E-3804-494E-A32D-F6E7E6146FFA}"/>
    <cellStyle name="Standaard 4 7 5 2 4 4" xfId="23910" xr:uid="{CA7AEC4C-969B-4B3D-8F5A-521E62650E6F}"/>
    <cellStyle name="Standaard 4 7 5 2 5" xfId="10075" xr:uid="{2F29D706-C67A-4DE7-9137-5174DAAA8F8D}"/>
    <cellStyle name="Standaard 4 7 5 2 5 2" xfId="20264" xr:uid="{0CBFE413-1C80-406E-97FA-0CE9696E9E64}"/>
    <cellStyle name="Standaard 4 7 5 2 5 2 2" xfId="40633" xr:uid="{F522A93C-66CD-4D7F-9C0D-E85E3BE0D9F1}"/>
    <cellStyle name="Standaard 4 7 5 2 5 3" xfId="30449" xr:uid="{30FBDB9A-F0BE-417F-8453-F6883A5FF517}"/>
    <cellStyle name="Standaard 4 7 5 2 6" xfId="11182" xr:uid="{729280F3-ED67-4A50-B169-BACE860E99A3}"/>
    <cellStyle name="Standaard 4 7 5 2 6 2" xfId="31551" xr:uid="{AD3254D3-89B7-4623-81AF-F9C50BEC139D}"/>
    <cellStyle name="Standaard 4 7 5 2 7" xfId="21367" xr:uid="{CB05CCC8-AA7C-4275-A44D-5422E3A6589E}"/>
    <cellStyle name="Standaard 4 7 5 3" xfId="1426" xr:uid="{F9914EE0-8872-4E37-BE78-BED1FC24EB54}"/>
    <cellStyle name="Standaard 4 7 5 3 2" xfId="3971" xr:uid="{4C6F7AF1-91DF-4EF7-B336-EB36DD6476E9}"/>
    <cellStyle name="Standaard 4 7 5 3 2 2" xfId="10082" xr:uid="{6DCAC04B-F535-4E5F-8474-49AF04E080DC}"/>
    <cellStyle name="Standaard 4 7 5 3 2 2 2" xfId="20271" xr:uid="{263174F6-FE7D-4309-B17E-CE8BCA8A467A}"/>
    <cellStyle name="Standaard 4 7 5 3 2 2 2 2" xfId="40640" xr:uid="{38E99282-6F89-4C07-A88E-3B8D947D746F}"/>
    <cellStyle name="Standaard 4 7 5 3 2 2 3" xfId="30456" xr:uid="{F761E5B9-A443-48A2-AA1E-B0D84797FC7C}"/>
    <cellStyle name="Standaard 4 7 5 3 2 3" xfId="14149" xr:uid="{6BB4DAF9-F9FC-4455-A8AD-772FC4003B6E}"/>
    <cellStyle name="Standaard 4 7 5 3 2 3 2" xfId="34518" xr:uid="{7C36B3C8-3611-4670-85A1-5A47BD7A9911}"/>
    <cellStyle name="Standaard 4 7 5 3 2 4" xfId="24334" xr:uid="{3A755348-699E-4E0B-B8F0-C3DEA4F17EC0}"/>
    <cellStyle name="Standaard 4 7 5 3 3" xfId="10081" xr:uid="{9393E9F9-1DA3-4EE6-928B-34E2C674FB8F}"/>
    <cellStyle name="Standaard 4 7 5 3 3 2" xfId="20270" xr:uid="{EAAE261A-E103-4CD1-B661-E5E02B241FF3}"/>
    <cellStyle name="Standaard 4 7 5 3 3 2 2" xfId="40639" xr:uid="{A1EEE063-D81E-465B-A7ED-48E56844CD3A}"/>
    <cellStyle name="Standaard 4 7 5 3 3 3" xfId="30455" xr:uid="{99FB4B1B-8467-4961-B82E-0B6444936887}"/>
    <cellStyle name="Standaard 4 7 5 3 4" xfId="11606" xr:uid="{EDCF8179-098A-4D3A-83B7-D3760B695060}"/>
    <cellStyle name="Standaard 4 7 5 3 4 2" xfId="31975" xr:uid="{54873D22-3BE3-4EA9-A736-C2FD17A635D4}"/>
    <cellStyle name="Standaard 4 7 5 3 5" xfId="21791" xr:uid="{3DDA43F1-F994-4047-9D59-41275E3BF7FE}"/>
    <cellStyle name="Standaard 4 7 5 4" xfId="2273" xr:uid="{F973E7F6-9501-4947-BD0D-26E1581B90B5}"/>
    <cellStyle name="Standaard 4 7 5 4 2" xfId="4818" xr:uid="{097331E3-00EF-4817-A70A-1A46439D3753}"/>
    <cellStyle name="Standaard 4 7 5 4 2 2" xfId="10084" xr:uid="{9501DCF0-0C39-4078-BE50-C6E4547B9C96}"/>
    <cellStyle name="Standaard 4 7 5 4 2 2 2" xfId="20273" xr:uid="{FAD6DCC2-A183-4F3D-B8D3-A2D6705967C2}"/>
    <cellStyle name="Standaard 4 7 5 4 2 2 2 2" xfId="40642" xr:uid="{A8C3254E-4060-43DA-B947-87A6920CE6E5}"/>
    <cellStyle name="Standaard 4 7 5 4 2 2 3" xfId="30458" xr:uid="{CA3AD9EB-7B67-4583-9429-C584F5F5FBC6}"/>
    <cellStyle name="Standaard 4 7 5 4 2 3" xfId="14996" xr:uid="{0BADB40E-9ED3-44F3-867A-0CC31D6EE9ED}"/>
    <cellStyle name="Standaard 4 7 5 4 2 3 2" xfId="35365" xr:uid="{5278A315-96A1-45B4-9688-D48D9101841A}"/>
    <cellStyle name="Standaard 4 7 5 4 2 4" xfId="25181" xr:uid="{295167C3-D53F-4893-ADA4-8857F7FA3D5D}"/>
    <cellStyle name="Standaard 4 7 5 4 3" xfId="10083" xr:uid="{7C6917AE-3BB9-4848-8FD4-0E0C727B23BC}"/>
    <cellStyle name="Standaard 4 7 5 4 3 2" xfId="20272" xr:uid="{581D1606-B388-469C-A8C9-55BA36680D12}"/>
    <cellStyle name="Standaard 4 7 5 4 3 2 2" xfId="40641" xr:uid="{275A6497-5A5D-4197-AB19-679973559FF6}"/>
    <cellStyle name="Standaard 4 7 5 4 3 3" xfId="30457" xr:uid="{5E3294ED-2F73-4731-B5E2-9F8892EBA25A}"/>
    <cellStyle name="Standaard 4 7 5 4 4" xfId="12453" xr:uid="{39629F1B-EF4D-475A-A2C2-882FE9EFA558}"/>
    <cellStyle name="Standaard 4 7 5 4 4 2" xfId="32822" xr:uid="{273F62FE-73D2-4E23-83B2-C3030349329F}"/>
    <cellStyle name="Standaard 4 7 5 4 5" xfId="22638" xr:uid="{D9339FB2-C63D-4F8C-AB33-EC1195E62669}"/>
    <cellStyle name="Standaard 4 7 5 5" xfId="3123" xr:uid="{30E9E184-960B-4AB6-ACAD-8F5C86D44FA2}"/>
    <cellStyle name="Standaard 4 7 5 5 2" xfId="10085" xr:uid="{7D252217-B91E-4278-B9A6-D2BA2FC793AB}"/>
    <cellStyle name="Standaard 4 7 5 5 2 2" xfId="20274" xr:uid="{8F49FA7D-2BAE-4EBF-9CB2-915B7B4F4628}"/>
    <cellStyle name="Standaard 4 7 5 5 2 2 2" xfId="40643" xr:uid="{41249AD4-1A1E-482B-B889-882E4143E55D}"/>
    <cellStyle name="Standaard 4 7 5 5 2 3" xfId="30459" xr:uid="{70BB8911-C3D5-42AF-90F3-C2211462474B}"/>
    <cellStyle name="Standaard 4 7 5 5 3" xfId="13301" xr:uid="{FE637D50-AAA9-44B4-A787-07C13ED05BC1}"/>
    <cellStyle name="Standaard 4 7 5 5 3 2" xfId="33670" xr:uid="{445710E3-7F02-40A9-A690-87335AC30484}"/>
    <cellStyle name="Standaard 4 7 5 5 4" xfId="23486" xr:uid="{BBCB7CDD-AA8C-4D35-86BB-FA43010F98D7}"/>
    <cellStyle name="Standaard 4 7 5 6" xfId="10074" xr:uid="{A81BEAED-E578-44EA-B8A7-209A22DBCF04}"/>
    <cellStyle name="Standaard 4 7 5 6 2" xfId="20263" xr:uid="{D439E029-5F2C-43D2-872C-8BB02918877D}"/>
    <cellStyle name="Standaard 4 7 5 6 2 2" xfId="40632" xr:uid="{C9818C31-2377-4B51-8525-7B45A34DEACE}"/>
    <cellStyle name="Standaard 4 7 5 6 3" xfId="30448" xr:uid="{2F801109-023E-4C7E-BA5E-476A5ACD2B80}"/>
    <cellStyle name="Standaard 4 7 5 7" xfId="10758" xr:uid="{BA7DC022-E164-4DE5-ADA3-48DD54D0F887}"/>
    <cellStyle name="Standaard 4 7 5 7 2" xfId="31127" xr:uid="{A0583E7D-2B40-4D34-92AE-B0A9C5A7F210}"/>
    <cellStyle name="Standaard 4 7 5 8" xfId="20943" xr:uid="{FB94AAF0-9FC0-4F44-A255-93FB3F69E87D}"/>
    <cellStyle name="Standaard 4 7 6" xfId="643" xr:uid="{85EC4549-3B4E-4149-9C0D-C377899C0323}"/>
    <cellStyle name="Standaard 4 7 6 2" xfId="1493" xr:uid="{981C8CEA-902D-424D-8098-1A051C593638}"/>
    <cellStyle name="Standaard 4 7 6 2 2" xfId="4038" xr:uid="{1E19567A-9857-4255-A566-52375B5A0B04}"/>
    <cellStyle name="Standaard 4 7 6 2 2 2" xfId="10088" xr:uid="{B24051C8-FDF4-437A-96DB-4501BB57CD2B}"/>
    <cellStyle name="Standaard 4 7 6 2 2 2 2" xfId="20277" xr:uid="{E73B5470-4AD9-4FC2-8488-2D492A61ED93}"/>
    <cellStyle name="Standaard 4 7 6 2 2 2 2 2" xfId="40646" xr:uid="{0F0DA689-2432-42B1-9D92-04C7196B06BD}"/>
    <cellStyle name="Standaard 4 7 6 2 2 2 3" xfId="30462" xr:uid="{D54CB506-B5AE-4F06-81E4-3B13410060DD}"/>
    <cellStyle name="Standaard 4 7 6 2 2 3" xfId="14216" xr:uid="{6247B231-A2FC-43C9-A0D2-14E5823EBC6D}"/>
    <cellStyle name="Standaard 4 7 6 2 2 3 2" xfId="34585" xr:uid="{63E64E18-BC80-4014-9132-F97BFCE145F2}"/>
    <cellStyle name="Standaard 4 7 6 2 2 4" xfId="24401" xr:uid="{D4AC0561-73F0-4929-A321-81A059305EB6}"/>
    <cellStyle name="Standaard 4 7 6 2 3" xfId="10087" xr:uid="{C52643F5-00CB-45AD-8484-F662B871CA7F}"/>
    <cellStyle name="Standaard 4 7 6 2 3 2" xfId="20276" xr:uid="{6447F075-8D94-4569-BAB4-506844BDC184}"/>
    <cellStyle name="Standaard 4 7 6 2 3 2 2" xfId="40645" xr:uid="{E4F27428-E04E-4DFB-BD4F-C072809F0102}"/>
    <cellStyle name="Standaard 4 7 6 2 3 3" xfId="30461" xr:uid="{0DC3B4AA-0EB4-4079-9F89-B4620079F084}"/>
    <cellStyle name="Standaard 4 7 6 2 4" xfId="11673" xr:uid="{0CC96879-52AD-4FE8-8FF1-75DDBA9EBE21}"/>
    <cellStyle name="Standaard 4 7 6 2 4 2" xfId="32042" xr:uid="{DF63201B-62F5-428E-BE93-A8A434825DF2}"/>
    <cellStyle name="Standaard 4 7 6 2 5" xfId="21858" xr:uid="{E8D3B0C6-35F6-4E77-91D3-5B092E750F0D}"/>
    <cellStyle name="Standaard 4 7 6 3" xfId="2340" xr:uid="{7E78EA70-A84D-4FCD-8B72-525FCD7E37F1}"/>
    <cellStyle name="Standaard 4 7 6 3 2" xfId="4885" xr:uid="{5AA92965-70CB-48CB-80CF-059263B06C8D}"/>
    <cellStyle name="Standaard 4 7 6 3 2 2" xfId="10090" xr:uid="{455E353F-A1F2-40A9-AD4C-EAEE8A520A73}"/>
    <cellStyle name="Standaard 4 7 6 3 2 2 2" xfId="20279" xr:uid="{D5A83964-EA99-4DBC-A11D-209F75098F9C}"/>
    <cellStyle name="Standaard 4 7 6 3 2 2 2 2" xfId="40648" xr:uid="{B251969C-0344-41D0-9B58-8C6879391E15}"/>
    <cellStyle name="Standaard 4 7 6 3 2 2 3" xfId="30464" xr:uid="{26C771B0-CA60-4EF9-847C-5708FAD2A333}"/>
    <cellStyle name="Standaard 4 7 6 3 2 3" xfId="15063" xr:uid="{C75B56B4-D7DF-4A28-9F68-5E0C6A83422A}"/>
    <cellStyle name="Standaard 4 7 6 3 2 3 2" xfId="35432" xr:uid="{3211A3EE-372C-4F09-B273-79B9DB0FE265}"/>
    <cellStyle name="Standaard 4 7 6 3 2 4" xfId="25248" xr:uid="{D315B2C3-6DC9-46E7-A11C-72FDF12FB299}"/>
    <cellStyle name="Standaard 4 7 6 3 3" xfId="10089" xr:uid="{437827D9-82DC-4F2B-80CB-A0A2B8957CAC}"/>
    <cellStyle name="Standaard 4 7 6 3 3 2" xfId="20278" xr:uid="{982F816C-CA67-485B-875C-DD93F7FD7BE8}"/>
    <cellStyle name="Standaard 4 7 6 3 3 2 2" xfId="40647" xr:uid="{9F896454-34DD-437B-A106-DE0C2EBBD1C7}"/>
    <cellStyle name="Standaard 4 7 6 3 3 3" xfId="30463" xr:uid="{3E9061DA-A549-420F-BA4A-4B38B8A8F2B3}"/>
    <cellStyle name="Standaard 4 7 6 3 4" xfId="12520" xr:uid="{62E52C18-0AAD-47EC-B7C4-11F1DF9B038D}"/>
    <cellStyle name="Standaard 4 7 6 3 4 2" xfId="32889" xr:uid="{4620DDF7-FDDB-4CBF-AECE-E4F319120707}"/>
    <cellStyle name="Standaard 4 7 6 3 5" xfId="22705" xr:uid="{BF427AE3-6591-44F6-B6C4-6AF124507C6B}"/>
    <cellStyle name="Standaard 4 7 6 4" xfId="3190" xr:uid="{F1D6ED49-F153-411C-8620-6AFC1B876F06}"/>
    <cellStyle name="Standaard 4 7 6 4 2" xfId="10091" xr:uid="{F03E5735-2747-4F84-8528-E3FA827AA1FB}"/>
    <cellStyle name="Standaard 4 7 6 4 2 2" xfId="20280" xr:uid="{870A4365-4614-4CEA-A9D7-0D6C30CC7083}"/>
    <cellStyle name="Standaard 4 7 6 4 2 2 2" xfId="40649" xr:uid="{35C880BB-A51C-474E-9C74-2B39893E12C4}"/>
    <cellStyle name="Standaard 4 7 6 4 2 3" xfId="30465" xr:uid="{C21D537D-D168-4AFD-9757-C1C0CCE55D0D}"/>
    <cellStyle name="Standaard 4 7 6 4 3" xfId="13368" xr:uid="{F3410405-832A-4C3D-B623-24C9FABCCE7F}"/>
    <cellStyle name="Standaard 4 7 6 4 3 2" xfId="33737" xr:uid="{83B82EC9-84CC-4710-90EB-993B81718DD9}"/>
    <cellStyle name="Standaard 4 7 6 4 4" xfId="23553" xr:uid="{378D41A5-F964-4749-8DBB-DD6C6489CFF5}"/>
    <cellStyle name="Standaard 4 7 6 5" xfId="10086" xr:uid="{9F450B76-ECA3-41C4-AA99-CF5E0ACDAB22}"/>
    <cellStyle name="Standaard 4 7 6 5 2" xfId="20275" xr:uid="{F02B7029-60E3-4793-8EA9-BCFD1FE26583}"/>
    <cellStyle name="Standaard 4 7 6 5 2 2" xfId="40644" xr:uid="{03B780EB-DD35-4D5A-BEE1-36DC7148E1D6}"/>
    <cellStyle name="Standaard 4 7 6 5 3" xfId="30460" xr:uid="{9AD5F576-A271-4E6B-9419-1D5097504ADD}"/>
    <cellStyle name="Standaard 4 7 6 6" xfId="10825" xr:uid="{6EA0653F-E26B-420B-B827-55A482507132}"/>
    <cellStyle name="Standaard 4 7 6 6 2" xfId="31194" xr:uid="{9B6AE654-28EB-47AC-B8DF-7AF5B7ED135D}"/>
    <cellStyle name="Standaard 4 7 6 7" xfId="21010" xr:uid="{B0FC0006-F5AB-4EB9-8486-4AE804DAF08A}"/>
    <cellStyle name="Standaard 4 7 7" xfId="1069" xr:uid="{E366949F-AE5E-4E8C-9436-E124D99AFD6F}"/>
    <cellStyle name="Standaard 4 7 7 2" xfId="3614" xr:uid="{7A8DEA5B-A5DF-4301-BAEC-0FDD72F04AFC}"/>
    <cellStyle name="Standaard 4 7 7 2 2" xfId="10093" xr:uid="{FD177E80-67A2-4EE9-ADD4-EDE8973548E7}"/>
    <cellStyle name="Standaard 4 7 7 2 2 2" xfId="20282" xr:uid="{EB2D9918-F0ED-4D0D-80BE-84138EFC984C}"/>
    <cellStyle name="Standaard 4 7 7 2 2 2 2" xfId="40651" xr:uid="{6D21A804-5ADB-49F7-8032-E8BA24BE5920}"/>
    <cellStyle name="Standaard 4 7 7 2 2 3" xfId="30467" xr:uid="{F70FCAEC-C7F9-4235-BDD6-34A86BF3C10D}"/>
    <cellStyle name="Standaard 4 7 7 2 3" xfId="13792" xr:uid="{D30C4BC7-CBDB-4716-A4C0-E603602883B5}"/>
    <cellStyle name="Standaard 4 7 7 2 3 2" xfId="34161" xr:uid="{19ABED28-F3B9-4FC1-AF16-C3969EA5859D}"/>
    <cellStyle name="Standaard 4 7 7 2 4" xfId="23977" xr:uid="{C6725039-8A30-43DC-9531-EC25AAFBBBC7}"/>
    <cellStyle name="Standaard 4 7 7 3" xfId="10092" xr:uid="{C3746863-FC45-4E7B-9779-3971B8A8D14F}"/>
    <cellStyle name="Standaard 4 7 7 3 2" xfId="20281" xr:uid="{1B72ED7F-021E-483F-AE78-21B52AF23246}"/>
    <cellStyle name="Standaard 4 7 7 3 2 2" xfId="40650" xr:uid="{EBF024EE-8521-4B03-BBE9-9F39E0CFAF42}"/>
    <cellStyle name="Standaard 4 7 7 3 3" xfId="30466" xr:uid="{6CD54136-C2A5-4440-9BA5-321E43367977}"/>
    <cellStyle name="Standaard 4 7 7 4" xfId="11249" xr:uid="{194D0A3A-AA3E-41B9-B453-C07A2CD99655}"/>
    <cellStyle name="Standaard 4 7 7 4 2" xfId="31618" xr:uid="{F4D87588-E079-417C-93C4-9A1F46E5D74C}"/>
    <cellStyle name="Standaard 4 7 7 5" xfId="21434" xr:uid="{725EC71E-20CC-4A32-8C44-C52D7CB98ACC}"/>
    <cellStyle name="Standaard 4 7 8" xfId="1916" xr:uid="{EAFDB927-3E90-4ECB-8FD6-169BAE32282F}"/>
    <cellStyle name="Standaard 4 7 8 2" xfId="4461" xr:uid="{6B74B75A-0BCB-42C0-B0BF-6ACF51C149A4}"/>
    <cellStyle name="Standaard 4 7 8 2 2" xfId="10095" xr:uid="{44D88215-58E0-4ED9-9F96-3794AADAD345}"/>
    <cellStyle name="Standaard 4 7 8 2 2 2" xfId="20284" xr:uid="{D082039B-2B8F-4C55-9FCE-26869281CB15}"/>
    <cellStyle name="Standaard 4 7 8 2 2 2 2" xfId="40653" xr:uid="{BA902E20-49A1-4022-AD9A-0084994EFCE5}"/>
    <cellStyle name="Standaard 4 7 8 2 2 3" xfId="30469" xr:uid="{5F09CFA1-AC5A-4245-A581-7E8E7949C865}"/>
    <cellStyle name="Standaard 4 7 8 2 3" xfId="14639" xr:uid="{782AE5F8-67D7-4F30-969C-6C21A2C90069}"/>
    <cellStyle name="Standaard 4 7 8 2 3 2" xfId="35008" xr:uid="{B441C2E3-0A5F-4AEF-B1C1-CDD905D8DFAA}"/>
    <cellStyle name="Standaard 4 7 8 2 4" xfId="24824" xr:uid="{D987535E-84E9-4C35-88FD-B70D484A2304}"/>
    <cellStyle name="Standaard 4 7 8 3" xfId="10094" xr:uid="{D0B2E73A-2522-4745-914E-B78A63799BCB}"/>
    <cellStyle name="Standaard 4 7 8 3 2" xfId="20283" xr:uid="{16308C64-CB09-4412-8CD8-C61DDE0C4008}"/>
    <cellStyle name="Standaard 4 7 8 3 2 2" xfId="40652" xr:uid="{17B9F3B1-E183-4BD9-A9C5-DFB063E01DC6}"/>
    <cellStyle name="Standaard 4 7 8 3 3" xfId="30468" xr:uid="{37F7E3A6-84F4-401D-9404-01EDE4018481}"/>
    <cellStyle name="Standaard 4 7 8 4" xfId="12096" xr:uid="{43432C90-C417-4BF6-A7F8-849E0C994958}"/>
    <cellStyle name="Standaard 4 7 8 4 2" xfId="32465" xr:uid="{183A2CBD-8C7F-4C1E-BAF5-5AEE30BDC21E}"/>
    <cellStyle name="Standaard 4 7 8 5" xfId="22281" xr:uid="{E3D371EF-A556-4362-B001-C6A899BA4BCA}"/>
    <cellStyle name="Standaard 4 7 9" xfId="2766" xr:uid="{2F699A0B-B52E-4741-A050-6DF45E96D156}"/>
    <cellStyle name="Standaard 4 7 9 2" xfId="10096" xr:uid="{C2CA62F5-4581-4CB1-9E50-852DB57FC8EF}"/>
    <cellStyle name="Standaard 4 7 9 2 2" xfId="20285" xr:uid="{3F5797D2-6C0F-4E50-BBB8-3A24718AAE16}"/>
    <cellStyle name="Standaard 4 7 9 2 2 2" xfId="40654" xr:uid="{D11F5F18-3813-4065-9D88-220757439989}"/>
    <cellStyle name="Standaard 4 7 9 2 3" xfId="30470" xr:uid="{DA7D603A-FE7E-4590-8AB1-D35630F36935}"/>
    <cellStyle name="Standaard 4 7 9 3" xfId="12944" xr:uid="{1863C71F-18F1-43AC-9F82-179B12282330}"/>
    <cellStyle name="Standaard 4 7 9 3 2" xfId="33313" xr:uid="{39329C2F-581C-45D2-A39C-0235717E1674}"/>
    <cellStyle name="Standaard 4 7 9 4" xfId="23129" xr:uid="{0899B18E-A1ED-4B89-A577-AD547D1B687A}"/>
    <cellStyle name="Standaard 4 8" xfId="116" xr:uid="{1418EB33-D8C3-4795-A865-E26B8362F685}"/>
    <cellStyle name="Standaard 4 8 10" xfId="10434" xr:uid="{7E769AF8-FF35-4DBC-B555-CF929DDA12A6}"/>
    <cellStyle name="Standaard 4 8 10 2" xfId="30803" xr:uid="{DEE8EA76-ADDD-4EBA-BB5A-0521FCEA9132}"/>
    <cellStyle name="Standaard 4 8 11" xfId="20619" xr:uid="{C721B259-09B1-4F45-BD09-0574DE9BCCB0}"/>
    <cellStyle name="Standaard 4 8 2" xfId="252" xr:uid="{31599BCC-2972-48BA-AEDE-ED0D6F730F98}"/>
    <cellStyle name="Standaard 4 8 2 2" xfId="504" xr:uid="{B69B33F3-F555-49E8-9B83-357F4F9FC403}"/>
    <cellStyle name="Standaard 4 8 2 2 2" xfId="961" xr:uid="{A3921616-A811-4011-8E3A-6E89B36CD377}"/>
    <cellStyle name="Standaard 4 8 2 2 2 2" xfId="1811" xr:uid="{89D293FC-4624-41DE-8664-F3212119379A}"/>
    <cellStyle name="Standaard 4 8 2 2 2 2 2" xfId="4356" xr:uid="{A6A97AB8-9F00-4A5D-A249-35E9CB8B79D3}"/>
    <cellStyle name="Standaard 4 8 2 2 2 2 2 2" xfId="10102" xr:uid="{A7272881-9190-4A65-95CF-0B4E8367A5BA}"/>
    <cellStyle name="Standaard 4 8 2 2 2 2 2 2 2" xfId="20291" xr:uid="{D9EB1795-9ABB-4FCF-A989-2A5992709EA4}"/>
    <cellStyle name="Standaard 4 8 2 2 2 2 2 2 2 2" xfId="40660" xr:uid="{2991A41F-6F2C-4257-BD42-F78113D4DA99}"/>
    <cellStyle name="Standaard 4 8 2 2 2 2 2 2 3" xfId="30476" xr:uid="{3A4145FB-376F-4C39-AADC-BD3610575FC0}"/>
    <cellStyle name="Standaard 4 8 2 2 2 2 2 3" xfId="14534" xr:uid="{8C098495-4D65-4E40-A1B3-ED135D5C9909}"/>
    <cellStyle name="Standaard 4 8 2 2 2 2 2 3 2" xfId="34903" xr:uid="{ABDEDDFF-B7B2-4873-B902-3D37E54D7B3F}"/>
    <cellStyle name="Standaard 4 8 2 2 2 2 2 4" xfId="24719" xr:uid="{60F8557D-F1AB-4E6D-A342-519EE0554906}"/>
    <cellStyle name="Standaard 4 8 2 2 2 2 3" xfId="10101" xr:uid="{6D0E590A-F354-41D6-BF45-CB8CB137FD65}"/>
    <cellStyle name="Standaard 4 8 2 2 2 2 3 2" xfId="20290" xr:uid="{3C450F5D-D64E-4934-83AB-F1AA0B7720D8}"/>
    <cellStyle name="Standaard 4 8 2 2 2 2 3 2 2" xfId="40659" xr:uid="{C1475968-4B6C-4260-8B24-66ED4FBC9EA3}"/>
    <cellStyle name="Standaard 4 8 2 2 2 2 3 3" xfId="30475" xr:uid="{58D727E1-7720-49C1-AFC0-BFF4F9D894EB}"/>
    <cellStyle name="Standaard 4 8 2 2 2 2 4" xfId="11991" xr:uid="{4075E604-2A7E-4272-AEC6-9595FE0BEA8F}"/>
    <cellStyle name="Standaard 4 8 2 2 2 2 4 2" xfId="32360" xr:uid="{C6B27D94-EEDE-4B8F-8A4B-1E4877CB4D46}"/>
    <cellStyle name="Standaard 4 8 2 2 2 2 5" xfId="22176" xr:uid="{AE5D060D-5A53-4FF4-B3D5-ECF8F39C95BC}"/>
    <cellStyle name="Standaard 4 8 2 2 2 3" xfId="2658" xr:uid="{8579022A-6B8E-4433-8469-E23C538904C5}"/>
    <cellStyle name="Standaard 4 8 2 2 2 3 2" xfId="5203" xr:uid="{6259ED7D-0934-4CF8-B785-79778EDAC5CD}"/>
    <cellStyle name="Standaard 4 8 2 2 2 3 2 2" xfId="10104" xr:uid="{8AD637C5-FA4A-493A-A52E-B3953221511E}"/>
    <cellStyle name="Standaard 4 8 2 2 2 3 2 2 2" xfId="20293" xr:uid="{C619D4C6-C387-4CEF-8AF4-4C45C62418CB}"/>
    <cellStyle name="Standaard 4 8 2 2 2 3 2 2 2 2" xfId="40662" xr:uid="{ED1F87FD-118D-4CFA-A241-A50C0F1EFDE9}"/>
    <cellStyle name="Standaard 4 8 2 2 2 3 2 2 3" xfId="30478" xr:uid="{0BAB4C91-E767-42DE-8EC5-F7A6EFCC1A2D}"/>
    <cellStyle name="Standaard 4 8 2 2 2 3 2 3" xfId="15381" xr:uid="{8782CB8F-5DF5-4470-84C3-7E02FB0EE657}"/>
    <cellStyle name="Standaard 4 8 2 2 2 3 2 3 2" xfId="35750" xr:uid="{5F2267E3-811B-4D61-BB5B-6CB944AA110A}"/>
    <cellStyle name="Standaard 4 8 2 2 2 3 2 4" xfId="25566" xr:uid="{D0E2A599-229B-4203-BCDF-27309A40ED4F}"/>
    <cellStyle name="Standaard 4 8 2 2 2 3 3" xfId="10103" xr:uid="{C235D7D0-D387-4986-A83A-98CED65C0DE6}"/>
    <cellStyle name="Standaard 4 8 2 2 2 3 3 2" xfId="20292" xr:uid="{043AD633-1762-483C-9C95-BC8C53580139}"/>
    <cellStyle name="Standaard 4 8 2 2 2 3 3 2 2" xfId="40661" xr:uid="{3D70B39D-6346-429F-A150-BDE94FB2B9BB}"/>
    <cellStyle name="Standaard 4 8 2 2 2 3 3 3" xfId="30477" xr:uid="{C2314EFD-259A-44AD-8AAB-92A3E00C60B4}"/>
    <cellStyle name="Standaard 4 8 2 2 2 3 4" xfId="12838" xr:uid="{EEEDF8B2-C9D4-4C52-A00B-06328F00C2A1}"/>
    <cellStyle name="Standaard 4 8 2 2 2 3 4 2" xfId="33207" xr:uid="{E979F3C3-0660-4C4D-B237-ACE7628ED626}"/>
    <cellStyle name="Standaard 4 8 2 2 2 3 5" xfId="23023" xr:uid="{3EC2D49C-871D-4EC2-89B2-A894E346011B}"/>
    <cellStyle name="Standaard 4 8 2 2 2 4" xfId="3508" xr:uid="{9B22CA9E-FBC9-40C9-891E-4B03EC39537F}"/>
    <cellStyle name="Standaard 4 8 2 2 2 4 2" xfId="10105" xr:uid="{A346ADB5-383F-4839-94A7-FD4933EE4808}"/>
    <cellStyle name="Standaard 4 8 2 2 2 4 2 2" xfId="20294" xr:uid="{B53359B5-A605-40BA-8FD9-F2503C6A1E0D}"/>
    <cellStyle name="Standaard 4 8 2 2 2 4 2 2 2" xfId="40663" xr:uid="{8BFE3E5A-080C-44F2-B0C8-B7DC2B21C39B}"/>
    <cellStyle name="Standaard 4 8 2 2 2 4 2 3" xfId="30479" xr:uid="{A79EECC7-B645-4519-8372-BC74BE453AEF}"/>
    <cellStyle name="Standaard 4 8 2 2 2 4 3" xfId="13686" xr:uid="{3FF67C78-89BA-45C1-8464-706B2DA8A3E8}"/>
    <cellStyle name="Standaard 4 8 2 2 2 4 3 2" xfId="34055" xr:uid="{555A7AF0-F5E2-4D62-838B-623B25EB61F1}"/>
    <cellStyle name="Standaard 4 8 2 2 2 4 4" xfId="23871" xr:uid="{6747492F-98EE-43DF-983F-8C4E53DA25B5}"/>
    <cellStyle name="Standaard 4 8 2 2 2 5" xfId="10100" xr:uid="{0F990A77-D7F7-4A85-B335-EEFF2A07B681}"/>
    <cellStyle name="Standaard 4 8 2 2 2 5 2" xfId="20289" xr:uid="{A299F4EF-87C8-48E8-8200-843826F3BA38}"/>
    <cellStyle name="Standaard 4 8 2 2 2 5 2 2" xfId="40658" xr:uid="{4AB57803-E4E0-4510-A410-BF33E87C7063}"/>
    <cellStyle name="Standaard 4 8 2 2 2 5 3" xfId="30474" xr:uid="{09416048-571F-4948-B2B3-D4A62DC4F03F}"/>
    <cellStyle name="Standaard 4 8 2 2 2 6" xfId="11143" xr:uid="{CF47707D-B6F3-44D4-951A-5A0C69591C59}"/>
    <cellStyle name="Standaard 4 8 2 2 2 6 2" xfId="31512" xr:uid="{CB3C47F4-AB08-40AE-AD84-EB4E4038CDCA}"/>
    <cellStyle name="Standaard 4 8 2 2 2 7" xfId="21328" xr:uid="{9891D732-E5E2-49A9-BBDA-DA4DB36F6B2C}"/>
    <cellStyle name="Standaard 4 8 2 2 3" xfId="1387" xr:uid="{18EFAB4D-5FBE-4A7E-9738-B447072ADE15}"/>
    <cellStyle name="Standaard 4 8 2 2 3 2" xfId="3932" xr:uid="{D4B38F7F-04CF-4A65-8470-AB0920470C0B}"/>
    <cellStyle name="Standaard 4 8 2 2 3 2 2" xfId="10107" xr:uid="{AC9C3004-4587-4926-9E8C-DEACA82692C8}"/>
    <cellStyle name="Standaard 4 8 2 2 3 2 2 2" xfId="20296" xr:uid="{FFE6BA1E-F2FF-47CD-9646-D5DAA37C29EA}"/>
    <cellStyle name="Standaard 4 8 2 2 3 2 2 2 2" xfId="40665" xr:uid="{B2EAB7A6-9285-4412-90F7-8FB5C66462A3}"/>
    <cellStyle name="Standaard 4 8 2 2 3 2 2 3" xfId="30481" xr:uid="{8FB3278C-6DD5-4A87-9563-4FFB9C71DE0A}"/>
    <cellStyle name="Standaard 4 8 2 2 3 2 3" xfId="14110" xr:uid="{81B062CC-D69D-4937-9B50-213651238B37}"/>
    <cellStyle name="Standaard 4 8 2 2 3 2 3 2" xfId="34479" xr:uid="{1A5D0757-CAC1-42AA-B2F4-EE623577B919}"/>
    <cellStyle name="Standaard 4 8 2 2 3 2 4" xfId="24295" xr:uid="{C601208C-05AD-47E4-8CD9-DE1FA4AED67A}"/>
    <cellStyle name="Standaard 4 8 2 2 3 3" xfId="10106" xr:uid="{673B714F-3176-4E23-9971-4439840630E3}"/>
    <cellStyle name="Standaard 4 8 2 2 3 3 2" xfId="20295" xr:uid="{3A468311-CB39-4A61-A472-44E70961492A}"/>
    <cellStyle name="Standaard 4 8 2 2 3 3 2 2" xfId="40664" xr:uid="{7EE5D569-E173-4D9F-890A-FFF80AA9E0CB}"/>
    <cellStyle name="Standaard 4 8 2 2 3 3 3" xfId="30480" xr:uid="{51279EEF-AE12-4598-8B51-7923F2163340}"/>
    <cellStyle name="Standaard 4 8 2 2 3 4" xfId="11567" xr:uid="{0CDF8A93-5007-4B4F-8289-490E5FEC5122}"/>
    <cellStyle name="Standaard 4 8 2 2 3 4 2" xfId="31936" xr:uid="{EAFE0DD1-3181-4322-9FBC-61D87E45D383}"/>
    <cellStyle name="Standaard 4 8 2 2 3 5" xfId="21752" xr:uid="{6931F177-36F2-4899-A70A-7EA2A5673470}"/>
    <cellStyle name="Standaard 4 8 2 2 4" xfId="2234" xr:uid="{BB38CC18-C451-4418-A0B1-A83B9A396061}"/>
    <cellStyle name="Standaard 4 8 2 2 4 2" xfId="4779" xr:uid="{AF45DAFD-E3C5-4864-9DFE-B7807B18C7A4}"/>
    <cellStyle name="Standaard 4 8 2 2 4 2 2" xfId="10109" xr:uid="{2E8D73B3-9688-48F0-BB23-91BA5549AC47}"/>
    <cellStyle name="Standaard 4 8 2 2 4 2 2 2" xfId="20298" xr:uid="{22FCFDFB-C489-406B-82E9-B0EA9F36DD9D}"/>
    <cellStyle name="Standaard 4 8 2 2 4 2 2 2 2" xfId="40667" xr:uid="{C30D8C11-7FD7-4752-AA4D-CE834DF39EF4}"/>
    <cellStyle name="Standaard 4 8 2 2 4 2 2 3" xfId="30483" xr:uid="{BE898CBF-4086-43C7-813D-C8F1E0815898}"/>
    <cellStyle name="Standaard 4 8 2 2 4 2 3" xfId="14957" xr:uid="{E484EABC-9FB3-4C58-B8E5-5754AA2E546F}"/>
    <cellStyle name="Standaard 4 8 2 2 4 2 3 2" xfId="35326" xr:uid="{7990DA44-AC8A-409F-A59C-4DA2940F5515}"/>
    <cellStyle name="Standaard 4 8 2 2 4 2 4" xfId="25142" xr:uid="{538899AE-820C-4905-BA91-09649BA12866}"/>
    <cellStyle name="Standaard 4 8 2 2 4 3" xfId="10108" xr:uid="{2BDA1D36-0ED1-460A-A145-8ACD3568DDB1}"/>
    <cellStyle name="Standaard 4 8 2 2 4 3 2" xfId="20297" xr:uid="{BE621B8F-6A60-4125-990E-5A4BE48075A9}"/>
    <cellStyle name="Standaard 4 8 2 2 4 3 2 2" xfId="40666" xr:uid="{4B391818-1DDB-4A9D-9EE7-414DDD8CFA02}"/>
    <cellStyle name="Standaard 4 8 2 2 4 3 3" xfId="30482" xr:uid="{7CBDC656-00EB-48BC-9422-A286952608F1}"/>
    <cellStyle name="Standaard 4 8 2 2 4 4" xfId="12414" xr:uid="{AD96BC98-5D23-4864-AEE3-338FD7598B9C}"/>
    <cellStyle name="Standaard 4 8 2 2 4 4 2" xfId="32783" xr:uid="{64E6D4E3-7CD1-4EFF-BEFF-EA571FCA4A9E}"/>
    <cellStyle name="Standaard 4 8 2 2 4 5" xfId="22599" xr:uid="{3D06A2CB-36A2-475D-9564-128F64B8D267}"/>
    <cellStyle name="Standaard 4 8 2 2 5" xfId="3084" xr:uid="{27ADD242-86C7-4289-A449-8716623BE6C1}"/>
    <cellStyle name="Standaard 4 8 2 2 5 2" xfId="10110" xr:uid="{A601319F-432D-47F5-8DE8-2CEAB93A4B1A}"/>
    <cellStyle name="Standaard 4 8 2 2 5 2 2" xfId="20299" xr:uid="{86483787-3576-4450-AAEB-9FC30612EC41}"/>
    <cellStyle name="Standaard 4 8 2 2 5 2 2 2" xfId="40668" xr:uid="{F629F852-0AA8-4EC4-BCD7-A8FBBC7358E1}"/>
    <cellStyle name="Standaard 4 8 2 2 5 2 3" xfId="30484" xr:uid="{FF294929-1898-4821-A7D8-D5FDCCB8500F}"/>
    <cellStyle name="Standaard 4 8 2 2 5 3" xfId="13262" xr:uid="{F7541E2B-CFB1-45C2-8FA4-C28DC34E744B}"/>
    <cellStyle name="Standaard 4 8 2 2 5 3 2" xfId="33631" xr:uid="{0511A8E2-0F4F-419B-AEDD-500DCC48EDA8}"/>
    <cellStyle name="Standaard 4 8 2 2 5 4" xfId="23447" xr:uid="{C5CEE7D5-0877-48EA-8F57-2DBECA19271C}"/>
    <cellStyle name="Standaard 4 8 2 2 6" xfId="10099" xr:uid="{DF7DB75D-8011-4E37-9F19-8BC7EFACC85E}"/>
    <cellStyle name="Standaard 4 8 2 2 6 2" xfId="20288" xr:uid="{D1AD20EA-B645-43A8-83B9-F04D9A57269C}"/>
    <cellStyle name="Standaard 4 8 2 2 6 2 2" xfId="40657" xr:uid="{5C436414-F75A-43E3-BA1A-88BAEC7DF8D1}"/>
    <cellStyle name="Standaard 4 8 2 2 6 3" xfId="30473" xr:uid="{D546776F-2582-4726-A130-F95147A3F5EB}"/>
    <cellStyle name="Standaard 4 8 2 2 7" xfId="10719" xr:uid="{1E0CE9B8-AA4A-4A32-8FB9-9AB55EF44AAE}"/>
    <cellStyle name="Standaard 4 8 2 2 7 2" xfId="31088" xr:uid="{702C3E0B-F78F-40E0-9F46-8DD346BD6FBA}"/>
    <cellStyle name="Standaard 4 8 2 2 8" xfId="20904" xr:uid="{EEF41EB1-267B-4FC9-BBA0-587757E3687F}"/>
    <cellStyle name="Standaard 4 8 2 3" xfId="810" xr:uid="{D46FD534-74FE-44D3-A465-7C3B8D0B199F}"/>
    <cellStyle name="Standaard 4 8 2 3 2" xfId="1660" xr:uid="{85705B9C-A38C-4BCC-8571-9B2301AF3E8F}"/>
    <cellStyle name="Standaard 4 8 2 3 2 2" xfId="4205" xr:uid="{EB381411-464F-49BB-BE51-C0B561508C98}"/>
    <cellStyle name="Standaard 4 8 2 3 2 2 2" xfId="10113" xr:uid="{AFF4D78D-DE41-4C62-B429-9300DEEA9596}"/>
    <cellStyle name="Standaard 4 8 2 3 2 2 2 2" xfId="20302" xr:uid="{88B5CF30-6518-4DE4-B6A7-A8C864E1E462}"/>
    <cellStyle name="Standaard 4 8 2 3 2 2 2 2 2" xfId="40671" xr:uid="{864BD972-F00E-48D3-A905-7E37720CC959}"/>
    <cellStyle name="Standaard 4 8 2 3 2 2 2 3" xfId="30487" xr:uid="{0B15B7CF-0669-4A67-8C9A-B000B9B1D7D9}"/>
    <cellStyle name="Standaard 4 8 2 3 2 2 3" xfId="14383" xr:uid="{996FFD9A-92CD-47A6-845D-6CC18E60BFBB}"/>
    <cellStyle name="Standaard 4 8 2 3 2 2 3 2" xfId="34752" xr:uid="{99B66D3C-FE1A-4AD2-BE9C-5DA5ADB81A98}"/>
    <cellStyle name="Standaard 4 8 2 3 2 2 4" xfId="24568" xr:uid="{E1EFC78E-5201-4E54-A559-0676F1C9DBA6}"/>
    <cellStyle name="Standaard 4 8 2 3 2 3" xfId="10112" xr:uid="{2BA42FAF-8E93-41CC-A96F-16B31329FDEA}"/>
    <cellStyle name="Standaard 4 8 2 3 2 3 2" xfId="20301" xr:uid="{7B41FCB5-C188-4E75-B55B-02A3273F9E4B}"/>
    <cellStyle name="Standaard 4 8 2 3 2 3 2 2" xfId="40670" xr:uid="{71D61FA3-2FEB-4B10-AE89-28F72850959C}"/>
    <cellStyle name="Standaard 4 8 2 3 2 3 3" xfId="30486" xr:uid="{4BBB09B1-0B34-4428-BC71-87D7B36F81FE}"/>
    <cellStyle name="Standaard 4 8 2 3 2 4" xfId="11840" xr:uid="{4C6D2F57-A4F7-4E33-A3E1-28A939F33578}"/>
    <cellStyle name="Standaard 4 8 2 3 2 4 2" xfId="32209" xr:uid="{BE84D18E-1117-4796-A514-C5B005F00B3F}"/>
    <cellStyle name="Standaard 4 8 2 3 2 5" xfId="22025" xr:uid="{209A6EF3-9AD4-4859-95DB-B27EB28B1B66}"/>
    <cellStyle name="Standaard 4 8 2 3 3" xfId="2507" xr:uid="{FA24AEF1-A410-4983-ABFF-F34B0A89A200}"/>
    <cellStyle name="Standaard 4 8 2 3 3 2" xfId="5052" xr:uid="{320588FC-E074-4AD4-A405-B7361962518E}"/>
    <cellStyle name="Standaard 4 8 2 3 3 2 2" xfId="10115" xr:uid="{2EEA3C05-CCE7-493C-B715-46990F8DB93F}"/>
    <cellStyle name="Standaard 4 8 2 3 3 2 2 2" xfId="20304" xr:uid="{B70F2270-5D6E-4FBA-946C-A6303E97A41B}"/>
    <cellStyle name="Standaard 4 8 2 3 3 2 2 2 2" xfId="40673" xr:uid="{F75A092E-7E3B-4D37-9B26-4A6433A77305}"/>
    <cellStyle name="Standaard 4 8 2 3 3 2 2 3" xfId="30489" xr:uid="{6E3BE60F-F0BB-4691-8E6C-C2DF99A5E64A}"/>
    <cellStyle name="Standaard 4 8 2 3 3 2 3" xfId="15230" xr:uid="{D0EB1D1A-35F1-4BE7-8B05-AB93454CD00D}"/>
    <cellStyle name="Standaard 4 8 2 3 3 2 3 2" xfId="35599" xr:uid="{EA6F3423-4F03-444A-87BF-161FF8281754}"/>
    <cellStyle name="Standaard 4 8 2 3 3 2 4" xfId="25415" xr:uid="{A22D6DB6-EF3D-41E3-A17A-2020C35CBF28}"/>
    <cellStyle name="Standaard 4 8 2 3 3 3" xfId="10114" xr:uid="{22A6D786-1659-41B9-A823-BFA5E3388D1F}"/>
    <cellStyle name="Standaard 4 8 2 3 3 3 2" xfId="20303" xr:uid="{B89E044E-FE7D-4D3F-8681-BC144580ADAF}"/>
    <cellStyle name="Standaard 4 8 2 3 3 3 2 2" xfId="40672" xr:uid="{A898C53C-57B4-477E-B4E1-C341F281BC2D}"/>
    <cellStyle name="Standaard 4 8 2 3 3 3 3" xfId="30488" xr:uid="{B8C52165-F34B-41B9-AFDD-99A8464D74E9}"/>
    <cellStyle name="Standaard 4 8 2 3 3 4" xfId="12687" xr:uid="{D7B01F56-E53C-458D-ADCD-C9812224CFE3}"/>
    <cellStyle name="Standaard 4 8 2 3 3 4 2" xfId="33056" xr:uid="{47DBB80C-80A2-44A9-B940-935A032C126A}"/>
    <cellStyle name="Standaard 4 8 2 3 3 5" xfId="22872" xr:uid="{8C9C1A6C-8D60-4D48-990C-652415FFC81F}"/>
    <cellStyle name="Standaard 4 8 2 3 4" xfId="3357" xr:uid="{7AA13A08-0BD7-47FF-A564-10C10564B6C0}"/>
    <cellStyle name="Standaard 4 8 2 3 4 2" xfId="10116" xr:uid="{3BDC9B0B-F75C-4A4A-8039-93A0C5CD5DF9}"/>
    <cellStyle name="Standaard 4 8 2 3 4 2 2" xfId="20305" xr:uid="{16C6D1A7-AA2C-410C-B199-461CFD4B4ECA}"/>
    <cellStyle name="Standaard 4 8 2 3 4 2 2 2" xfId="40674" xr:uid="{65F320B6-8D5D-41F7-83E1-C88450936797}"/>
    <cellStyle name="Standaard 4 8 2 3 4 2 3" xfId="30490" xr:uid="{208F6A0B-0DBC-4634-BEDB-45B7049F1E00}"/>
    <cellStyle name="Standaard 4 8 2 3 4 3" xfId="13535" xr:uid="{07BDD780-831C-47AC-BCB3-99CC96EB0D69}"/>
    <cellStyle name="Standaard 4 8 2 3 4 3 2" xfId="33904" xr:uid="{B644214F-F0B6-4A21-AC71-0CD69A97DC02}"/>
    <cellStyle name="Standaard 4 8 2 3 4 4" xfId="23720" xr:uid="{87F21990-AC46-426D-A019-3C07DA6223BD}"/>
    <cellStyle name="Standaard 4 8 2 3 5" xfId="10111" xr:uid="{2CEC96EE-8C76-4621-A4D2-20007ACF9900}"/>
    <cellStyle name="Standaard 4 8 2 3 5 2" xfId="20300" xr:uid="{5E543BE7-BA74-4883-BA83-05BAFE7D8ACE}"/>
    <cellStyle name="Standaard 4 8 2 3 5 2 2" xfId="40669" xr:uid="{ACF35CC6-7257-4CBD-97C2-380DDE34E0E2}"/>
    <cellStyle name="Standaard 4 8 2 3 5 3" xfId="30485" xr:uid="{00B5BE4A-1CB3-45B2-B379-EB28CA3922D0}"/>
    <cellStyle name="Standaard 4 8 2 3 6" xfId="10992" xr:uid="{8D736FCC-AFA8-4114-ABD9-E5040ABF45EC}"/>
    <cellStyle name="Standaard 4 8 2 3 6 2" xfId="31361" xr:uid="{EBB87D7D-D1EA-4F86-94D4-48C4FC329B48}"/>
    <cellStyle name="Standaard 4 8 2 3 7" xfId="21177" xr:uid="{B109F464-A48B-4FBC-8C78-03EBAED9F1AA}"/>
    <cellStyle name="Standaard 4 8 2 4" xfId="1236" xr:uid="{4377C889-CD78-4F44-9AA2-A6D98C8582F9}"/>
    <cellStyle name="Standaard 4 8 2 4 2" xfId="3781" xr:uid="{B2C21A93-7111-4AAC-8DE0-089E8E54C1C4}"/>
    <cellStyle name="Standaard 4 8 2 4 2 2" xfId="10118" xr:uid="{78A2F902-360F-4FB1-BD8F-44E4250E6D56}"/>
    <cellStyle name="Standaard 4 8 2 4 2 2 2" xfId="20307" xr:uid="{8237B9AE-6B82-4FC0-A8D4-652842E7E9B7}"/>
    <cellStyle name="Standaard 4 8 2 4 2 2 2 2" xfId="40676" xr:uid="{80D12169-1C31-4EBD-B92C-DCBBD8563B48}"/>
    <cellStyle name="Standaard 4 8 2 4 2 2 3" xfId="30492" xr:uid="{9C255C6A-D823-464E-9579-AC0D36725526}"/>
    <cellStyle name="Standaard 4 8 2 4 2 3" xfId="13959" xr:uid="{DC6FFE90-CC19-46ED-861A-63FB6668FB49}"/>
    <cellStyle name="Standaard 4 8 2 4 2 3 2" xfId="34328" xr:uid="{73028CE1-C2D2-4E9E-86A4-E25CABCC18DC}"/>
    <cellStyle name="Standaard 4 8 2 4 2 4" xfId="24144" xr:uid="{A56B3687-54F0-4F7F-8D1F-802B6A1161F7}"/>
    <cellStyle name="Standaard 4 8 2 4 3" xfId="10117" xr:uid="{6BE7A7F3-CA6C-47D0-B24F-71EA0A6ED28F}"/>
    <cellStyle name="Standaard 4 8 2 4 3 2" xfId="20306" xr:uid="{220FACC1-BC9B-4251-9A82-BE9CA5C2F7A8}"/>
    <cellStyle name="Standaard 4 8 2 4 3 2 2" xfId="40675" xr:uid="{E2CED3B3-9DF9-4F09-91FB-4C2BBAB71E27}"/>
    <cellStyle name="Standaard 4 8 2 4 3 3" xfId="30491" xr:uid="{86EAB0A6-6B10-4E35-AC76-837A420D653B}"/>
    <cellStyle name="Standaard 4 8 2 4 4" xfId="11416" xr:uid="{ED1C5739-BA87-46D1-BBF1-2AC3B657B972}"/>
    <cellStyle name="Standaard 4 8 2 4 4 2" xfId="31785" xr:uid="{D9BABA3A-EBD7-464D-A999-A2EA3933ACD6}"/>
    <cellStyle name="Standaard 4 8 2 4 5" xfId="21601" xr:uid="{EB23BF06-D8DF-43B8-ACCA-E410C5BEF89F}"/>
    <cellStyle name="Standaard 4 8 2 5" xfId="2083" xr:uid="{5DAC1E33-DC83-496F-88FB-150B67EB5FB7}"/>
    <cellStyle name="Standaard 4 8 2 5 2" xfId="4628" xr:uid="{7E6E3459-D729-42C9-AE7B-DB4A20BAA4DF}"/>
    <cellStyle name="Standaard 4 8 2 5 2 2" xfId="10120" xr:uid="{CB4D51AD-5427-4446-AFCB-69899C99468B}"/>
    <cellStyle name="Standaard 4 8 2 5 2 2 2" xfId="20309" xr:uid="{2D763511-8A5D-49B3-B965-2CFEDCF108DE}"/>
    <cellStyle name="Standaard 4 8 2 5 2 2 2 2" xfId="40678" xr:uid="{BA0AD289-2CA8-4734-9841-0743A7AD2B6F}"/>
    <cellStyle name="Standaard 4 8 2 5 2 2 3" xfId="30494" xr:uid="{C135029F-5D7B-452E-88F8-87A64FF69CD7}"/>
    <cellStyle name="Standaard 4 8 2 5 2 3" xfId="14806" xr:uid="{06F405C0-046E-4B6D-9AD9-5E9CC86FD5B1}"/>
    <cellStyle name="Standaard 4 8 2 5 2 3 2" xfId="35175" xr:uid="{0B345D67-946A-43FF-9FD6-638865D9F5E5}"/>
    <cellStyle name="Standaard 4 8 2 5 2 4" xfId="24991" xr:uid="{AC791A93-77F0-4C4F-A7B9-7A2EA7C19DD0}"/>
    <cellStyle name="Standaard 4 8 2 5 3" xfId="10119" xr:uid="{38C90D74-BECA-47C0-9AF8-3CF5A15D2663}"/>
    <cellStyle name="Standaard 4 8 2 5 3 2" xfId="20308" xr:uid="{2BE98C79-D5B3-41B9-BF52-749AD6D96B9B}"/>
    <cellStyle name="Standaard 4 8 2 5 3 2 2" xfId="40677" xr:uid="{C667CF87-E7C9-41C8-BE2F-D0B6D6E0A222}"/>
    <cellStyle name="Standaard 4 8 2 5 3 3" xfId="30493" xr:uid="{43676B5C-900A-4DD2-ABDD-2A84D5B7AEFE}"/>
    <cellStyle name="Standaard 4 8 2 5 4" xfId="12263" xr:uid="{B660D399-9E4F-458E-B114-DF7F1BEE2B73}"/>
    <cellStyle name="Standaard 4 8 2 5 4 2" xfId="32632" xr:uid="{A5AEE8AD-587A-4EE2-A7DD-4C2FC01A62D9}"/>
    <cellStyle name="Standaard 4 8 2 5 5" xfId="22448" xr:uid="{7785D18A-1180-483C-BCC3-5DEFC6C404E9}"/>
    <cellStyle name="Standaard 4 8 2 6" xfId="2933" xr:uid="{357777F3-16C8-43B4-B1F9-42E7DD17D7F9}"/>
    <cellStyle name="Standaard 4 8 2 6 2" xfId="10121" xr:uid="{D875D7E6-EAC1-4D6A-B5F2-C0DDD3CEA450}"/>
    <cellStyle name="Standaard 4 8 2 6 2 2" xfId="20310" xr:uid="{26545AD2-0526-4252-AFD4-F7755E697AC6}"/>
    <cellStyle name="Standaard 4 8 2 6 2 2 2" xfId="40679" xr:uid="{F91921C6-0513-4C21-A6DB-8EFE5FA207AB}"/>
    <cellStyle name="Standaard 4 8 2 6 2 3" xfId="30495" xr:uid="{BE4B3EE5-B310-447A-B577-C639182BA891}"/>
    <cellStyle name="Standaard 4 8 2 6 3" xfId="13111" xr:uid="{08707E70-09D0-425A-B07D-4B7B2B23D157}"/>
    <cellStyle name="Standaard 4 8 2 6 3 2" xfId="33480" xr:uid="{974F4437-27DE-4AD0-9A7B-7EA9421639DB}"/>
    <cellStyle name="Standaard 4 8 2 6 4" xfId="23296" xr:uid="{FB2D7470-41EB-4EA4-809A-19EAD62201E1}"/>
    <cellStyle name="Standaard 4 8 2 7" xfId="10098" xr:uid="{492BE686-7614-4516-BC3C-BF1137282A9D}"/>
    <cellStyle name="Standaard 4 8 2 7 2" xfId="20287" xr:uid="{6BBD30B0-7F38-4C9C-81ED-8D937DA8B329}"/>
    <cellStyle name="Standaard 4 8 2 7 2 2" xfId="40656" xr:uid="{B75E4EBE-42CC-4830-B6C2-ABBF22D6C85E}"/>
    <cellStyle name="Standaard 4 8 2 7 3" xfId="30472" xr:uid="{C6DC71F2-8E3F-4BF6-8056-2C7E58819926}"/>
    <cellStyle name="Standaard 4 8 2 8" xfId="10568" xr:uid="{C3239E51-2CA3-463D-A213-99DED4022ECD}"/>
    <cellStyle name="Standaard 4 8 2 8 2" xfId="30937" xr:uid="{9C06C8FB-94B1-4005-B032-CDC8E3F3A3D4}"/>
    <cellStyle name="Standaard 4 8 2 9" xfId="20753" xr:uid="{4609050D-2CFF-43DD-983F-9277DF83F4D6}"/>
    <cellStyle name="Standaard 4 8 3" xfId="505" xr:uid="{65D3B0F9-2273-4650-AB5E-94DE9BF869E8}"/>
    <cellStyle name="Standaard 4 8 4" xfId="503" xr:uid="{54B04061-8F1A-43E0-9EB8-EBB81E918613}"/>
    <cellStyle name="Standaard 4 8 4 2" xfId="960" xr:uid="{F4746DC5-7999-49F2-A1CC-13B71FDF2535}"/>
    <cellStyle name="Standaard 4 8 4 2 2" xfId="1810" xr:uid="{9F54AA4F-3637-4F1F-9589-45011D621F65}"/>
    <cellStyle name="Standaard 4 8 4 2 2 2" xfId="4355" xr:uid="{27526E38-D7AA-4C74-AE8A-1D1A8423F61C}"/>
    <cellStyle name="Standaard 4 8 4 2 2 2 2" xfId="10125" xr:uid="{E06B5124-0C98-4256-8693-E56FCC70EBCB}"/>
    <cellStyle name="Standaard 4 8 4 2 2 2 2 2" xfId="20314" xr:uid="{05F04D1A-6CE1-4C45-9EAB-21C697FAD6D7}"/>
    <cellStyle name="Standaard 4 8 4 2 2 2 2 2 2" xfId="40683" xr:uid="{C21CB3C5-D911-471E-A711-C07AB9C112DA}"/>
    <cellStyle name="Standaard 4 8 4 2 2 2 2 3" xfId="30499" xr:uid="{A65A4A88-F6DB-4CF5-B0F1-960A183CF223}"/>
    <cellStyle name="Standaard 4 8 4 2 2 2 3" xfId="14533" xr:uid="{C83822D3-FB33-4FD7-9826-9E504BF91CCC}"/>
    <cellStyle name="Standaard 4 8 4 2 2 2 3 2" xfId="34902" xr:uid="{640109A2-6FE4-45CF-8E8E-B3C23D8751F7}"/>
    <cellStyle name="Standaard 4 8 4 2 2 2 4" xfId="24718" xr:uid="{5EA7F90E-D4AA-4CC2-AD4C-309F81E8E045}"/>
    <cellStyle name="Standaard 4 8 4 2 2 3" xfId="10124" xr:uid="{45737143-0B63-44E9-AB3D-24ABEF805636}"/>
    <cellStyle name="Standaard 4 8 4 2 2 3 2" xfId="20313" xr:uid="{8A1426F7-003D-4A3F-BF5A-F4CDDCB332F3}"/>
    <cellStyle name="Standaard 4 8 4 2 2 3 2 2" xfId="40682" xr:uid="{819FDDF4-6DF3-4C12-A5CF-5C4D621037AE}"/>
    <cellStyle name="Standaard 4 8 4 2 2 3 3" xfId="30498" xr:uid="{F2A98BF2-F240-4952-8985-9EE6C576C026}"/>
    <cellStyle name="Standaard 4 8 4 2 2 4" xfId="11990" xr:uid="{5C2E4729-C479-46F6-BF95-DC3BEB067268}"/>
    <cellStyle name="Standaard 4 8 4 2 2 4 2" xfId="32359" xr:uid="{77000CB8-BE62-4241-8474-080AA32E10F2}"/>
    <cellStyle name="Standaard 4 8 4 2 2 5" xfId="22175" xr:uid="{5693D52F-1E30-4253-8C90-05824A7DFC4F}"/>
    <cellStyle name="Standaard 4 8 4 2 3" xfId="2657" xr:uid="{FDE9FE00-B026-40FF-BCFB-30A007BF2E09}"/>
    <cellStyle name="Standaard 4 8 4 2 3 2" xfId="5202" xr:uid="{C0A4BB6E-43C4-4C65-AA28-AFC58295EF07}"/>
    <cellStyle name="Standaard 4 8 4 2 3 2 2" xfId="10127" xr:uid="{C6900CD5-58A0-43B1-8EE0-928780DD2A00}"/>
    <cellStyle name="Standaard 4 8 4 2 3 2 2 2" xfId="20316" xr:uid="{494CAF26-A57D-4138-A1D1-DCF63E2401AB}"/>
    <cellStyle name="Standaard 4 8 4 2 3 2 2 2 2" xfId="40685" xr:uid="{295098D3-9FA9-41D3-9D29-C6201CE988B0}"/>
    <cellStyle name="Standaard 4 8 4 2 3 2 2 3" xfId="30501" xr:uid="{273AF97B-4923-46C9-8E56-9C4B4EDA23B9}"/>
    <cellStyle name="Standaard 4 8 4 2 3 2 3" xfId="15380" xr:uid="{20C50652-D669-447C-9332-1C4345B364F9}"/>
    <cellStyle name="Standaard 4 8 4 2 3 2 3 2" xfId="35749" xr:uid="{C4BA8682-645E-4CFB-9C34-2908A78710BD}"/>
    <cellStyle name="Standaard 4 8 4 2 3 2 4" xfId="25565" xr:uid="{F9B30D4B-F758-4E91-A453-F621AE8F3517}"/>
    <cellStyle name="Standaard 4 8 4 2 3 3" xfId="10126" xr:uid="{77F56B18-A934-4E14-8CB2-B7E40CB5B752}"/>
    <cellStyle name="Standaard 4 8 4 2 3 3 2" xfId="20315" xr:uid="{2F15AC93-00FE-47FE-9868-2E916877274D}"/>
    <cellStyle name="Standaard 4 8 4 2 3 3 2 2" xfId="40684" xr:uid="{348E8978-8A95-4F3B-AF90-7AB4592E7D98}"/>
    <cellStyle name="Standaard 4 8 4 2 3 3 3" xfId="30500" xr:uid="{86D158E2-9283-48FD-9EC2-827F8668A253}"/>
    <cellStyle name="Standaard 4 8 4 2 3 4" xfId="12837" xr:uid="{7C4A3732-E2FD-442D-AFC4-0B6413F02090}"/>
    <cellStyle name="Standaard 4 8 4 2 3 4 2" xfId="33206" xr:uid="{D981D99D-FB6A-41C3-B512-EAF09AEAB9F3}"/>
    <cellStyle name="Standaard 4 8 4 2 3 5" xfId="23022" xr:uid="{F4420A58-F473-47F2-A83A-3DB4C841B914}"/>
    <cellStyle name="Standaard 4 8 4 2 4" xfId="3507" xr:uid="{76A592A6-F167-44BB-8C46-E6DDBD0EEBED}"/>
    <cellStyle name="Standaard 4 8 4 2 4 2" xfId="10128" xr:uid="{DA89E05F-31C5-4802-B5FD-3C1E4260532B}"/>
    <cellStyle name="Standaard 4 8 4 2 4 2 2" xfId="20317" xr:uid="{401DD9D4-4FC8-401A-966F-F7E55EE3524B}"/>
    <cellStyle name="Standaard 4 8 4 2 4 2 2 2" xfId="40686" xr:uid="{44A11DD3-0999-457B-97FA-D8C0C0F47223}"/>
    <cellStyle name="Standaard 4 8 4 2 4 2 3" xfId="30502" xr:uid="{EF2893CC-BCD7-4F77-9BEA-E98D6E1CB5E9}"/>
    <cellStyle name="Standaard 4 8 4 2 4 3" xfId="13685" xr:uid="{29868324-72F5-42B2-93CF-514C4C40B414}"/>
    <cellStyle name="Standaard 4 8 4 2 4 3 2" xfId="34054" xr:uid="{6BCA8109-96A1-45B2-AF96-58A2656E6574}"/>
    <cellStyle name="Standaard 4 8 4 2 4 4" xfId="23870" xr:uid="{BDF9AF40-C49A-4C7B-B707-08BED90C02FD}"/>
    <cellStyle name="Standaard 4 8 4 2 5" xfId="10123" xr:uid="{2913B7F1-67E7-4E15-832D-802DB7ABBA44}"/>
    <cellStyle name="Standaard 4 8 4 2 5 2" xfId="20312" xr:uid="{02F636F3-7A24-492D-B183-3808455B18A7}"/>
    <cellStyle name="Standaard 4 8 4 2 5 2 2" xfId="40681" xr:uid="{5E99AA8C-2778-4905-ABC4-5C4D430054D7}"/>
    <cellStyle name="Standaard 4 8 4 2 5 3" xfId="30497" xr:uid="{30A2A446-B4C8-4CF5-A770-09890C4E7418}"/>
    <cellStyle name="Standaard 4 8 4 2 6" xfId="11142" xr:uid="{A318EEF2-7138-4BED-BE01-5A16515BB662}"/>
    <cellStyle name="Standaard 4 8 4 2 6 2" xfId="31511" xr:uid="{CB06B3C7-32DE-41B5-894F-1F0C6DF8A774}"/>
    <cellStyle name="Standaard 4 8 4 2 7" xfId="21327" xr:uid="{20E1CCA3-AD73-40BF-A1E4-9E45D7907150}"/>
    <cellStyle name="Standaard 4 8 4 3" xfId="1386" xr:uid="{DBC10E93-1775-4437-8B84-E1553384CDA0}"/>
    <cellStyle name="Standaard 4 8 4 3 2" xfId="3931" xr:uid="{03F0E8ED-3CC0-4335-AD0B-07B306DE7ABC}"/>
    <cellStyle name="Standaard 4 8 4 3 2 2" xfId="10130" xr:uid="{07623733-4020-4820-B324-1775F0005F18}"/>
    <cellStyle name="Standaard 4 8 4 3 2 2 2" xfId="20319" xr:uid="{6B57A73E-0DB6-4F2E-A943-FF16D8CAF40B}"/>
    <cellStyle name="Standaard 4 8 4 3 2 2 2 2" xfId="40688" xr:uid="{70CB4836-A1BD-44AB-BB7C-CACE46BA51E1}"/>
    <cellStyle name="Standaard 4 8 4 3 2 2 3" xfId="30504" xr:uid="{CD6753F5-4C86-4D89-817F-0E0CF759D55C}"/>
    <cellStyle name="Standaard 4 8 4 3 2 3" xfId="14109" xr:uid="{F64D3C45-82E0-4B75-8FCE-D2DFE81E052F}"/>
    <cellStyle name="Standaard 4 8 4 3 2 3 2" xfId="34478" xr:uid="{2598A2EC-E888-4391-A3AD-E389C425AC32}"/>
    <cellStyle name="Standaard 4 8 4 3 2 4" xfId="24294" xr:uid="{0A175908-3D29-4D8C-978C-621514779968}"/>
    <cellStyle name="Standaard 4 8 4 3 3" xfId="10129" xr:uid="{95B4A88D-EF85-47F1-8CAB-1EDEA8DD04DD}"/>
    <cellStyle name="Standaard 4 8 4 3 3 2" xfId="20318" xr:uid="{6556F761-E9B9-47EB-ACED-BD70A74389A5}"/>
    <cellStyle name="Standaard 4 8 4 3 3 2 2" xfId="40687" xr:uid="{BF1B9E59-3E41-4255-818D-00C79F1E1E9B}"/>
    <cellStyle name="Standaard 4 8 4 3 3 3" xfId="30503" xr:uid="{0B118474-59A5-4BB6-80CF-5A3025D15A79}"/>
    <cellStyle name="Standaard 4 8 4 3 4" xfId="11566" xr:uid="{75F1EC42-81FC-44F2-8E92-9F919AAED346}"/>
    <cellStyle name="Standaard 4 8 4 3 4 2" xfId="31935" xr:uid="{5457BCD0-E23B-4FEC-B6D2-CC0B3A3A84E9}"/>
    <cellStyle name="Standaard 4 8 4 3 5" xfId="21751" xr:uid="{56313303-CB43-46CA-A5B4-FAC571476EBA}"/>
    <cellStyle name="Standaard 4 8 4 4" xfId="2233" xr:uid="{2DCA3ECB-4BB1-4EBC-9C75-C20EC8CE7890}"/>
    <cellStyle name="Standaard 4 8 4 4 2" xfId="4778" xr:uid="{23179F58-6CF8-4332-BCF0-C4B3A6709C53}"/>
    <cellStyle name="Standaard 4 8 4 4 2 2" xfId="10132" xr:uid="{7102E689-90AA-4E5A-BE19-282848EB2A76}"/>
    <cellStyle name="Standaard 4 8 4 4 2 2 2" xfId="20321" xr:uid="{0B12A223-27A4-4BFA-9A0D-9AE4480AAC4D}"/>
    <cellStyle name="Standaard 4 8 4 4 2 2 2 2" xfId="40690" xr:uid="{D5980441-2FF7-4CBB-A5BD-0DA340EDF423}"/>
    <cellStyle name="Standaard 4 8 4 4 2 2 3" xfId="30506" xr:uid="{DFAC4EC7-D7D7-49D7-BB82-A4A2FB16B0D3}"/>
    <cellStyle name="Standaard 4 8 4 4 2 3" xfId="14956" xr:uid="{22D24111-E2ED-4091-82BB-BD9CBECD6C54}"/>
    <cellStyle name="Standaard 4 8 4 4 2 3 2" xfId="35325" xr:uid="{AE12DDCA-4483-49BA-B517-8F6926091C88}"/>
    <cellStyle name="Standaard 4 8 4 4 2 4" xfId="25141" xr:uid="{CDBCBD1D-2A5F-4257-8818-541EEA0D6650}"/>
    <cellStyle name="Standaard 4 8 4 4 3" xfId="10131" xr:uid="{68F8934E-8ADF-4C08-808D-C948DA5CBB37}"/>
    <cellStyle name="Standaard 4 8 4 4 3 2" xfId="20320" xr:uid="{3F95D93A-2AA6-4B21-AFA9-843100671389}"/>
    <cellStyle name="Standaard 4 8 4 4 3 2 2" xfId="40689" xr:uid="{1ED8E6F9-F7BE-4149-98DE-356147B4DC84}"/>
    <cellStyle name="Standaard 4 8 4 4 3 3" xfId="30505" xr:uid="{B2A47434-AAAE-445F-A9D8-7DDA245112A5}"/>
    <cellStyle name="Standaard 4 8 4 4 4" xfId="12413" xr:uid="{C261C615-BBCE-41BA-A98C-8774F6BDA269}"/>
    <cellStyle name="Standaard 4 8 4 4 4 2" xfId="32782" xr:uid="{EB238169-13AA-499B-A48C-32D16D911E89}"/>
    <cellStyle name="Standaard 4 8 4 4 5" xfId="22598" xr:uid="{DBF767A0-F367-4A57-A8E1-78606360E9FC}"/>
    <cellStyle name="Standaard 4 8 4 5" xfId="3083" xr:uid="{C3563388-4051-4D1F-85EB-73957A0B79BE}"/>
    <cellStyle name="Standaard 4 8 4 5 2" xfId="10133" xr:uid="{17F5387F-294B-47CC-892E-95314010C12C}"/>
    <cellStyle name="Standaard 4 8 4 5 2 2" xfId="20322" xr:uid="{4B4EEA73-55E7-43FB-AA84-A3EBEA82AC6A}"/>
    <cellStyle name="Standaard 4 8 4 5 2 2 2" xfId="40691" xr:uid="{0ACA44CD-BBA3-489F-B60B-FFAEAD10F377}"/>
    <cellStyle name="Standaard 4 8 4 5 2 3" xfId="30507" xr:uid="{11C96A38-3809-49F5-840A-E5274C273856}"/>
    <cellStyle name="Standaard 4 8 4 5 3" xfId="13261" xr:uid="{9838789A-8FD7-45E3-8CF0-DEDC91AA3846}"/>
    <cellStyle name="Standaard 4 8 4 5 3 2" xfId="33630" xr:uid="{31058CFC-4896-4450-BE62-35AECE3DC628}"/>
    <cellStyle name="Standaard 4 8 4 5 4" xfId="23446" xr:uid="{06831B9C-1702-4B64-AEF7-B2DD0A46B319}"/>
    <cellStyle name="Standaard 4 8 4 6" xfId="10122" xr:uid="{9EC84932-AF37-4F62-B10C-6F0270487367}"/>
    <cellStyle name="Standaard 4 8 4 6 2" xfId="20311" xr:uid="{4F5BDDD4-EE9F-41C4-97DA-BBB265CCA9B8}"/>
    <cellStyle name="Standaard 4 8 4 6 2 2" xfId="40680" xr:uid="{837E618C-33AF-40D5-BA3E-66546C1E9549}"/>
    <cellStyle name="Standaard 4 8 4 6 3" xfId="30496" xr:uid="{39B5CE3E-C7B8-441F-AEC5-FB59A2F4B5E7}"/>
    <cellStyle name="Standaard 4 8 4 7" xfId="10718" xr:uid="{0A0C1AC4-B2A4-4D66-BCB6-68D3E77D2D77}"/>
    <cellStyle name="Standaard 4 8 4 7 2" xfId="31087" xr:uid="{483B7EB2-A8B7-4E3D-A535-1DDFEBF8E977}"/>
    <cellStyle name="Standaard 4 8 4 8" xfId="20903" xr:uid="{6B02E094-4F4F-4E37-9C34-97D0BB70F06D}"/>
    <cellStyle name="Standaard 4 8 5" xfId="676" xr:uid="{7EDC1116-455F-4D3D-B04D-ABAF07391CFB}"/>
    <cellStyle name="Standaard 4 8 5 2" xfId="1526" xr:uid="{0A5741A1-065C-4C70-8828-D68455EB945C}"/>
    <cellStyle name="Standaard 4 8 5 2 2" xfId="4071" xr:uid="{DB39A0FA-3D78-4E10-8FAE-06AEEFF9F522}"/>
    <cellStyle name="Standaard 4 8 5 2 2 2" xfId="10136" xr:uid="{71CA72AF-1CB4-40CA-9636-57DD1610CC7C}"/>
    <cellStyle name="Standaard 4 8 5 2 2 2 2" xfId="20325" xr:uid="{483401F5-1D45-4DA9-92DA-19221133F49D}"/>
    <cellStyle name="Standaard 4 8 5 2 2 2 2 2" xfId="40694" xr:uid="{E93F38E9-EEFA-46D4-9618-81F082C68FBE}"/>
    <cellStyle name="Standaard 4 8 5 2 2 2 3" xfId="30510" xr:uid="{FAAAF246-AEE6-41E0-ABB0-37F03FCA1AC2}"/>
    <cellStyle name="Standaard 4 8 5 2 2 3" xfId="14249" xr:uid="{FEA5FCD8-3A8F-4666-AB3F-6D4A18AEE33B}"/>
    <cellStyle name="Standaard 4 8 5 2 2 3 2" xfId="34618" xr:uid="{D644C2E0-CF27-42BC-8BFE-D3C0F1C6D796}"/>
    <cellStyle name="Standaard 4 8 5 2 2 4" xfId="24434" xr:uid="{03CDA2F4-31F0-4E9C-876B-EEC5B1ACFEED}"/>
    <cellStyle name="Standaard 4 8 5 2 3" xfId="10135" xr:uid="{E8B94280-F03B-4B31-A0C3-747F5C252CEA}"/>
    <cellStyle name="Standaard 4 8 5 2 3 2" xfId="20324" xr:uid="{CCB745DC-7CD4-48B9-A7F8-0E437DDA409D}"/>
    <cellStyle name="Standaard 4 8 5 2 3 2 2" xfId="40693" xr:uid="{BD87C98C-CBBE-41E8-B576-F70CA626F5FF}"/>
    <cellStyle name="Standaard 4 8 5 2 3 3" xfId="30509" xr:uid="{296D3451-7025-41AA-96E4-0DA6F83C5F53}"/>
    <cellStyle name="Standaard 4 8 5 2 4" xfId="11706" xr:uid="{0B5DD072-7F04-432B-A7A2-15015745BF7E}"/>
    <cellStyle name="Standaard 4 8 5 2 4 2" xfId="32075" xr:uid="{742259FF-B84F-47F8-89D9-B246C955042A}"/>
    <cellStyle name="Standaard 4 8 5 2 5" xfId="21891" xr:uid="{206524A4-1E66-42C6-8B2B-66BAA3CAA608}"/>
    <cellStyle name="Standaard 4 8 5 3" xfId="2373" xr:uid="{CC33106E-7380-4FD2-81D1-CDD6CAA7ECFE}"/>
    <cellStyle name="Standaard 4 8 5 3 2" xfId="4918" xr:uid="{CBB9E3FA-F00E-49BA-9E51-A4B5354BB756}"/>
    <cellStyle name="Standaard 4 8 5 3 2 2" xfId="10138" xr:uid="{A031737F-3467-42B7-AFB3-D1C634921321}"/>
    <cellStyle name="Standaard 4 8 5 3 2 2 2" xfId="20327" xr:uid="{8FCC69CD-9AFE-4337-9F5C-12989CF401F7}"/>
    <cellStyle name="Standaard 4 8 5 3 2 2 2 2" xfId="40696" xr:uid="{97671001-7F27-4860-B762-AE34D6C06E43}"/>
    <cellStyle name="Standaard 4 8 5 3 2 2 3" xfId="30512" xr:uid="{C8A45004-6F99-4EEC-ADD7-988BBA64859E}"/>
    <cellStyle name="Standaard 4 8 5 3 2 3" xfId="15096" xr:uid="{490A9F66-7B68-4F10-8E9B-7AD66718371B}"/>
    <cellStyle name="Standaard 4 8 5 3 2 3 2" xfId="35465" xr:uid="{78464882-5EB2-4AA9-B155-281592B6F7AA}"/>
    <cellStyle name="Standaard 4 8 5 3 2 4" xfId="25281" xr:uid="{C20014D6-E951-4FFB-B2F6-8AF4335E17E4}"/>
    <cellStyle name="Standaard 4 8 5 3 3" xfId="10137" xr:uid="{8B70D39F-E7F7-4120-9345-4188B33656DB}"/>
    <cellStyle name="Standaard 4 8 5 3 3 2" xfId="20326" xr:uid="{7886E38A-8996-47D2-8541-CBFEFF0378C3}"/>
    <cellStyle name="Standaard 4 8 5 3 3 2 2" xfId="40695" xr:uid="{E83E0785-3071-4A3C-A199-418AB9970FCF}"/>
    <cellStyle name="Standaard 4 8 5 3 3 3" xfId="30511" xr:uid="{8AB1C43F-4B66-4C29-89AA-0B910F8FC848}"/>
    <cellStyle name="Standaard 4 8 5 3 4" xfId="12553" xr:uid="{706CC3CB-D812-4C87-9355-FD5F5692B6B9}"/>
    <cellStyle name="Standaard 4 8 5 3 4 2" xfId="32922" xr:uid="{906E25EB-FD97-40BF-B01A-7D2C5F0E1DA9}"/>
    <cellStyle name="Standaard 4 8 5 3 5" xfId="22738" xr:uid="{C3906B4A-CBB4-46E9-B545-336979ECBD4E}"/>
    <cellStyle name="Standaard 4 8 5 4" xfId="3223" xr:uid="{D9932310-7C48-43BF-9E11-8CE90B7D70D7}"/>
    <cellStyle name="Standaard 4 8 5 4 2" xfId="10139" xr:uid="{9419F9B0-F5C2-4239-B8A6-D8F2B1D9CE04}"/>
    <cellStyle name="Standaard 4 8 5 4 2 2" xfId="20328" xr:uid="{1FE356E3-51A7-4F48-9722-C08A1A814B07}"/>
    <cellStyle name="Standaard 4 8 5 4 2 2 2" xfId="40697" xr:uid="{2AC402EB-2BA0-47E7-A898-50359384C06E}"/>
    <cellStyle name="Standaard 4 8 5 4 2 3" xfId="30513" xr:uid="{B3461A00-090C-4A1D-9C36-BE8DD8D28BEB}"/>
    <cellStyle name="Standaard 4 8 5 4 3" xfId="13401" xr:uid="{F034CF08-736D-4610-9A84-340AD1A5CD88}"/>
    <cellStyle name="Standaard 4 8 5 4 3 2" xfId="33770" xr:uid="{603F9244-1084-4520-867E-2E5210BA2725}"/>
    <cellStyle name="Standaard 4 8 5 4 4" xfId="23586" xr:uid="{06F0B8A4-20EA-4AFF-B6D8-5A3E2B41B533}"/>
    <cellStyle name="Standaard 4 8 5 5" xfId="10134" xr:uid="{BD151E2D-40BA-493F-89FA-C8E80DA567BF}"/>
    <cellStyle name="Standaard 4 8 5 5 2" xfId="20323" xr:uid="{97856485-13B0-4AB3-81CC-9915064BD03E}"/>
    <cellStyle name="Standaard 4 8 5 5 2 2" xfId="40692" xr:uid="{D64BDD9B-580C-417B-8A18-4371C90DAEB1}"/>
    <cellStyle name="Standaard 4 8 5 5 3" xfId="30508" xr:uid="{8BADA3BA-9DE1-4980-9924-849AE9ED4918}"/>
    <cellStyle name="Standaard 4 8 5 6" xfId="10858" xr:uid="{D076990B-806A-4079-BCC9-D89F57DA46A1}"/>
    <cellStyle name="Standaard 4 8 5 6 2" xfId="31227" xr:uid="{48414788-6D9F-4592-ABB1-E49AB933F549}"/>
    <cellStyle name="Standaard 4 8 5 7" xfId="21043" xr:uid="{6A809E98-DC8B-4CAB-8234-AE6CBA1FCE3D}"/>
    <cellStyle name="Standaard 4 8 6" xfId="1102" xr:uid="{5DB3D463-E903-442E-A9BA-4E389816DD55}"/>
    <cellStyle name="Standaard 4 8 6 2" xfId="3647" xr:uid="{75FF0E0C-C03E-4F81-9F1B-14A16FFA6403}"/>
    <cellStyle name="Standaard 4 8 6 2 2" xfId="10141" xr:uid="{1E56D7E3-EF80-4A75-8957-45D6502CAD2C}"/>
    <cellStyle name="Standaard 4 8 6 2 2 2" xfId="20330" xr:uid="{1E60AE96-1A77-409B-A480-9C4BB27C141F}"/>
    <cellStyle name="Standaard 4 8 6 2 2 2 2" xfId="40699" xr:uid="{41383DC3-CB77-41E0-B1BF-9D02E0FAA607}"/>
    <cellStyle name="Standaard 4 8 6 2 2 3" xfId="30515" xr:uid="{C79141F8-3141-4A95-99CC-0BE8EAB77D63}"/>
    <cellStyle name="Standaard 4 8 6 2 3" xfId="13825" xr:uid="{8770AEA5-A610-41DA-BF7B-09EA48E59EA6}"/>
    <cellStyle name="Standaard 4 8 6 2 3 2" xfId="34194" xr:uid="{562CD9DC-DB26-41CD-9FD0-C600FF3B2B5A}"/>
    <cellStyle name="Standaard 4 8 6 2 4" xfId="24010" xr:uid="{D36C8D69-5207-4449-BA38-465C1453ABB1}"/>
    <cellStyle name="Standaard 4 8 6 3" xfId="10140" xr:uid="{ED0D960D-A60E-4EA1-946A-457E0E3A5832}"/>
    <cellStyle name="Standaard 4 8 6 3 2" xfId="20329" xr:uid="{D6361B38-874D-47B9-A253-211FA9882CAE}"/>
    <cellStyle name="Standaard 4 8 6 3 2 2" xfId="40698" xr:uid="{4C18E911-5E7D-4334-92F8-BFF1F0565FBE}"/>
    <cellStyle name="Standaard 4 8 6 3 3" xfId="30514" xr:uid="{6388C763-0551-4F0B-BCE0-D846EF869A6C}"/>
    <cellStyle name="Standaard 4 8 6 4" xfId="11282" xr:uid="{CC5DFFDD-CACF-4CC5-B8E5-7F27F1CEA546}"/>
    <cellStyle name="Standaard 4 8 6 4 2" xfId="31651" xr:uid="{7B8BC136-EB12-4283-9701-638BFB7873BF}"/>
    <cellStyle name="Standaard 4 8 6 5" xfId="21467" xr:uid="{8A1B7BD4-E2B3-4A42-B58F-63554E4ECAC1}"/>
    <cellStyle name="Standaard 4 8 7" xfId="1949" xr:uid="{57989C9B-4AB1-4E10-B61D-32DE5C25F45C}"/>
    <cellStyle name="Standaard 4 8 7 2" xfId="4494" xr:uid="{60E3AB30-63FD-4F6D-A76A-62B6C223BB63}"/>
    <cellStyle name="Standaard 4 8 7 2 2" xfId="10143" xr:uid="{D0B5BCCA-158C-46E3-A8C2-0B98CE6723B6}"/>
    <cellStyle name="Standaard 4 8 7 2 2 2" xfId="20332" xr:uid="{4506147B-50EA-426E-8C4C-0685C4646555}"/>
    <cellStyle name="Standaard 4 8 7 2 2 2 2" xfId="40701" xr:uid="{2B0609B8-165C-4662-B1E7-C283ABD1DB21}"/>
    <cellStyle name="Standaard 4 8 7 2 2 3" xfId="30517" xr:uid="{97B04EFA-F414-4E65-82EB-757E7FA5A638}"/>
    <cellStyle name="Standaard 4 8 7 2 3" xfId="14672" xr:uid="{86A8F603-B4D1-4436-BF87-FA242AFE090E}"/>
    <cellStyle name="Standaard 4 8 7 2 3 2" xfId="35041" xr:uid="{DCCF0E36-9553-4512-9955-6E1563EA0686}"/>
    <cellStyle name="Standaard 4 8 7 2 4" xfId="24857" xr:uid="{78FEE418-BC89-47CA-A744-E97248FA2BC5}"/>
    <cellStyle name="Standaard 4 8 7 3" xfId="10142" xr:uid="{8712F092-B4A1-4D65-87DE-ECAC62B1BBC0}"/>
    <cellStyle name="Standaard 4 8 7 3 2" xfId="20331" xr:uid="{F2B1045E-9647-4C64-B336-DEED8BD42650}"/>
    <cellStyle name="Standaard 4 8 7 3 2 2" xfId="40700" xr:uid="{0B8824F5-83E9-4660-BECC-CF9BE1E505EF}"/>
    <cellStyle name="Standaard 4 8 7 3 3" xfId="30516" xr:uid="{2D57B4F6-8E59-47BA-A03C-8FA7E60A282D}"/>
    <cellStyle name="Standaard 4 8 7 4" xfId="12129" xr:uid="{B28497A3-BB00-42AC-9AE3-E5EAFA9C6019}"/>
    <cellStyle name="Standaard 4 8 7 4 2" xfId="32498" xr:uid="{EAC60F3C-65F3-4C43-9288-DF8A8B06E681}"/>
    <cellStyle name="Standaard 4 8 7 5" xfId="22314" xr:uid="{7CB3A9F5-ACEB-4ADB-8ABE-2D1E090C3B6F}"/>
    <cellStyle name="Standaard 4 8 8" xfId="2799" xr:uid="{AAE772C4-D3AC-4D67-9401-AE7A14167F06}"/>
    <cellStyle name="Standaard 4 8 8 2" xfId="10144" xr:uid="{9261BE97-7CB9-4920-8B28-8BF0592DBD70}"/>
    <cellStyle name="Standaard 4 8 8 2 2" xfId="20333" xr:uid="{2101911C-88B4-49C5-9E52-5EB981AEC441}"/>
    <cellStyle name="Standaard 4 8 8 2 2 2" xfId="40702" xr:uid="{7B2241F0-D99C-49C2-BA8B-752C89A24219}"/>
    <cellStyle name="Standaard 4 8 8 2 3" xfId="30518" xr:uid="{942852DC-E1CA-4D8E-9229-AE144B9F241A}"/>
    <cellStyle name="Standaard 4 8 8 3" xfId="12977" xr:uid="{835B8BF8-95C5-433B-9148-E9E74C479B1D}"/>
    <cellStyle name="Standaard 4 8 8 3 2" xfId="33346" xr:uid="{C0E09D97-CD5D-4C11-AF5F-A3CBA32E7502}"/>
    <cellStyle name="Standaard 4 8 8 4" xfId="23162" xr:uid="{1EC4650B-723C-4447-8FAB-884F1FCF0E20}"/>
    <cellStyle name="Standaard 4 8 9" xfId="10097" xr:uid="{2FBCEBAE-5522-4B5C-BC32-61B9B4F28879}"/>
    <cellStyle name="Standaard 4 8 9 2" xfId="20286" xr:uid="{CEA98276-3FAF-4554-A788-88F476D52839}"/>
    <cellStyle name="Standaard 4 8 9 2 2" xfId="40655" xr:uid="{04EC5364-63A1-4307-965F-16DDD658C63A}"/>
    <cellStyle name="Standaard 4 8 9 3" xfId="30471" xr:uid="{0DC8BC5A-D3D7-4928-ABDF-AF8EF525CA95}"/>
    <cellStyle name="Standaard 4 9" xfId="186" xr:uid="{81CB0D8D-674F-4034-8252-4CD598561E2F}"/>
    <cellStyle name="Standaard 4 9 2" xfId="744" xr:uid="{C480871C-52C1-4828-9D65-723408E649F2}"/>
    <cellStyle name="Standaard 4 9 2 2" xfId="1594" xr:uid="{84E3B6A1-928F-41D9-8AD7-CA6138B025C6}"/>
    <cellStyle name="Standaard 4 9 2 2 2" xfId="4139" xr:uid="{69E446FC-8963-4F67-9D1E-072D8AA94856}"/>
    <cellStyle name="Standaard 4 9 2 2 2 2" xfId="10148" xr:uid="{492C7FD0-A5E1-4CC8-BA4F-82FAAFBC879C}"/>
    <cellStyle name="Standaard 4 9 2 2 2 2 2" xfId="20337" xr:uid="{32FC2D93-62AD-4C8C-9B3E-A2456D2E1E18}"/>
    <cellStyle name="Standaard 4 9 2 2 2 2 2 2" xfId="40706" xr:uid="{AE7591EC-0554-4B59-AC62-94C5343CB1F2}"/>
    <cellStyle name="Standaard 4 9 2 2 2 2 3" xfId="30522" xr:uid="{9B8C54DA-CC51-4D73-BF78-868F4F1D75F7}"/>
    <cellStyle name="Standaard 4 9 2 2 2 3" xfId="14317" xr:uid="{B7C0F3C2-12FE-4B91-818F-7EE515EE25F7}"/>
    <cellStyle name="Standaard 4 9 2 2 2 3 2" xfId="34686" xr:uid="{A08298A3-2825-4E42-AD04-85E8B165A240}"/>
    <cellStyle name="Standaard 4 9 2 2 2 4" xfId="24502" xr:uid="{DC73864D-C865-4873-B718-D9EC1264003F}"/>
    <cellStyle name="Standaard 4 9 2 2 3" xfId="10147" xr:uid="{9CCB51C4-CE60-47BA-A8DE-CE087FDBF696}"/>
    <cellStyle name="Standaard 4 9 2 2 3 2" xfId="20336" xr:uid="{769059A2-7B7D-4B47-A8A5-A395D9C1DA21}"/>
    <cellStyle name="Standaard 4 9 2 2 3 2 2" xfId="40705" xr:uid="{23EAAA78-A6D8-4C55-9505-003FBBC92674}"/>
    <cellStyle name="Standaard 4 9 2 2 3 3" xfId="30521" xr:uid="{0232AD5D-E3F1-4D04-AE6E-83CCC578CC4E}"/>
    <cellStyle name="Standaard 4 9 2 2 4" xfId="11774" xr:uid="{ED1509A8-17DE-4048-AF94-263F18A00F20}"/>
    <cellStyle name="Standaard 4 9 2 2 4 2" xfId="32143" xr:uid="{56A0A905-788D-4A72-8624-6FD69E91C4DB}"/>
    <cellStyle name="Standaard 4 9 2 2 5" xfId="21959" xr:uid="{EF09DFC4-CF3A-485F-A909-FEA89F6E113F}"/>
    <cellStyle name="Standaard 4 9 2 3" xfId="2441" xr:uid="{55CB8E6D-CD32-4FA5-A45A-6FF18718F906}"/>
    <cellStyle name="Standaard 4 9 2 3 2" xfId="4986" xr:uid="{84821951-B522-4145-B8B1-30F5B86D4CD1}"/>
    <cellStyle name="Standaard 4 9 2 3 2 2" xfId="10150" xr:uid="{0CB113FD-EA95-45F8-8FD9-E0FD25A634EB}"/>
    <cellStyle name="Standaard 4 9 2 3 2 2 2" xfId="20339" xr:uid="{28EF3D29-5AFC-4D72-87EA-A476B1FB952F}"/>
    <cellStyle name="Standaard 4 9 2 3 2 2 2 2" xfId="40708" xr:uid="{84280DF9-ABE7-46D6-9975-F4C4BC6C1CD3}"/>
    <cellStyle name="Standaard 4 9 2 3 2 2 3" xfId="30524" xr:uid="{3522CB42-13DD-468F-A4A4-3E61C138A3E7}"/>
    <cellStyle name="Standaard 4 9 2 3 2 3" xfId="15164" xr:uid="{2F3C06FC-80D6-42FB-B9E3-DF474338F28C}"/>
    <cellStyle name="Standaard 4 9 2 3 2 3 2" xfId="35533" xr:uid="{3DE1EE50-FF91-4663-96D4-049CD8070556}"/>
    <cellStyle name="Standaard 4 9 2 3 2 4" xfId="25349" xr:uid="{3060E1F4-0EE0-4BED-864C-97706F4A9663}"/>
    <cellStyle name="Standaard 4 9 2 3 3" xfId="10149" xr:uid="{0AC9CA12-C477-4BA3-B886-E60821D1E912}"/>
    <cellStyle name="Standaard 4 9 2 3 3 2" xfId="20338" xr:uid="{E995FD84-D6C7-4471-9B09-4A04E623D000}"/>
    <cellStyle name="Standaard 4 9 2 3 3 2 2" xfId="40707" xr:uid="{30C927C8-0FEE-42BD-A91E-71DC373FC273}"/>
    <cellStyle name="Standaard 4 9 2 3 3 3" xfId="30523" xr:uid="{C8F6A1DE-59B7-4A8C-B63D-44076B2F38CC}"/>
    <cellStyle name="Standaard 4 9 2 3 4" xfId="12621" xr:uid="{3A1AB954-57C2-4885-ADE7-105EA7EA3BB4}"/>
    <cellStyle name="Standaard 4 9 2 3 4 2" xfId="32990" xr:uid="{DDCEF094-8C7D-41A3-A1AB-99F0B4CCEC1E}"/>
    <cellStyle name="Standaard 4 9 2 3 5" xfId="22806" xr:uid="{A9B56E10-4EB2-462E-B673-9F73BE7949B8}"/>
    <cellStyle name="Standaard 4 9 2 4" xfId="3291" xr:uid="{86E3DBF9-FD8A-4280-8D51-2A25C3CE9F11}"/>
    <cellStyle name="Standaard 4 9 2 4 2" xfId="10151" xr:uid="{0533D68D-2AD8-4CEC-9EF6-0A6DC5B504B0}"/>
    <cellStyle name="Standaard 4 9 2 4 2 2" xfId="20340" xr:uid="{E245E5E5-6816-4515-A967-208589154060}"/>
    <cellStyle name="Standaard 4 9 2 4 2 2 2" xfId="40709" xr:uid="{76827B2C-E75A-406E-B7EE-7F77B0EE4A44}"/>
    <cellStyle name="Standaard 4 9 2 4 2 3" xfId="30525" xr:uid="{7DC9E137-EA04-4545-9240-F6E609BAB50C}"/>
    <cellStyle name="Standaard 4 9 2 4 3" xfId="13469" xr:uid="{A24A4679-DCCD-4818-A104-1F2DAD5C8AA4}"/>
    <cellStyle name="Standaard 4 9 2 4 3 2" xfId="33838" xr:uid="{97A74503-3439-4EA0-93A7-CE649DAD88A1}"/>
    <cellStyle name="Standaard 4 9 2 4 4" xfId="23654" xr:uid="{D2285C04-F794-493E-843D-C8391793AB61}"/>
    <cellStyle name="Standaard 4 9 2 5" xfId="10146" xr:uid="{3F3B63B1-D289-44E2-AE0E-B2432F95A949}"/>
    <cellStyle name="Standaard 4 9 2 5 2" xfId="20335" xr:uid="{4785A71D-5282-474E-AF7B-607F9A6C7707}"/>
    <cellStyle name="Standaard 4 9 2 5 2 2" xfId="40704" xr:uid="{33178C69-E16E-4811-9025-86CCB42C50E1}"/>
    <cellStyle name="Standaard 4 9 2 5 3" xfId="30520" xr:uid="{42012636-04A2-4FCD-932B-1EEEFBE17805}"/>
    <cellStyle name="Standaard 4 9 2 6" xfId="10926" xr:uid="{A27DE308-D23B-497A-996A-3FDFEFD13836}"/>
    <cellStyle name="Standaard 4 9 2 6 2" xfId="31295" xr:uid="{313475B4-AB73-43AF-868F-050362214ECA}"/>
    <cellStyle name="Standaard 4 9 2 7" xfId="21111" xr:uid="{FFF172E7-00A6-4B79-AF32-0B430F1CBCB3}"/>
    <cellStyle name="Standaard 4 9 3" xfId="1170" xr:uid="{3B8D566C-F9CA-453F-A454-B81D1C544614}"/>
    <cellStyle name="Standaard 4 9 3 2" xfId="3715" xr:uid="{AB47E5A0-1B6B-4E90-B6AC-FCAB939064F2}"/>
    <cellStyle name="Standaard 4 9 3 2 2" xfId="10153" xr:uid="{EE737672-883A-42A7-BBAE-A52A1F64137F}"/>
    <cellStyle name="Standaard 4 9 3 2 2 2" xfId="20342" xr:uid="{FA3797B0-3127-4AAC-8EDD-E54852E54827}"/>
    <cellStyle name="Standaard 4 9 3 2 2 2 2" xfId="40711" xr:uid="{DC7EBBCA-3C30-41A1-B7CD-E0D6A037B2A2}"/>
    <cellStyle name="Standaard 4 9 3 2 2 3" xfId="30527" xr:uid="{3A0EE8B0-236F-40F4-A1D9-400D2F4A544A}"/>
    <cellStyle name="Standaard 4 9 3 2 3" xfId="13893" xr:uid="{FDDEFB1C-B004-4813-B7A2-255987C02D19}"/>
    <cellStyle name="Standaard 4 9 3 2 3 2" xfId="34262" xr:uid="{5956AE5E-6B0A-45E4-9ED4-05D1874999E9}"/>
    <cellStyle name="Standaard 4 9 3 2 4" xfId="24078" xr:uid="{42A8B22F-97A8-4E49-A076-F15886FF52CA}"/>
    <cellStyle name="Standaard 4 9 3 3" xfId="10152" xr:uid="{25E2BFCD-2DDC-421E-B61D-D3F7F932C1EA}"/>
    <cellStyle name="Standaard 4 9 3 3 2" xfId="20341" xr:uid="{3D2ADF19-A05B-4939-B902-402A2D304AE9}"/>
    <cellStyle name="Standaard 4 9 3 3 2 2" xfId="40710" xr:uid="{039C586D-3819-48F6-BC26-C343D0288BA0}"/>
    <cellStyle name="Standaard 4 9 3 3 3" xfId="30526" xr:uid="{7EF28665-5A62-441D-9BA3-F21A2108EF59}"/>
    <cellStyle name="Standaard 4 9 3 4" xfId="11350" xr:uid="{12ECD337-F631-4E15-B759-D0A0594D61D1}"/>
    <cellStyle name="Standaard 4 9 3 4 2" xfId="31719" xr:uid="{C9F74473-FFD6-41E8-AF8C-ABE228A7F259}"/>
    <cellStyle name="Standaard 4 9 3 5" xfId="21535" xr:uid="{54D62D94-ED64-493E-8D76-BD352B75C35E}"/>
    <cellStyle name="Standaard 4 9 4" xfId="2017" xr:uid="{3781FD88-2576-4670-B3D1-CC333EB54A7D}"/>
    <cellStyle name="Standaard 4 9 4 2" xfId="4562" xr:uid="{EF5974EB-E703-4977-9250-32D12F5FEA67}"/>
    <cellStyle name="Standaard 4 9 4 2 2" xfId="10155" xr:uid="{EB95282A-41FA-464D-9474-284AFA277914}"/>
    <cellStyle name="Standaard 4 9 4 2 2 2" xfId="20344" xr:uid="{6AD04958-23C8-4D3D-BCCE-671EAF0F7D69}"/>
    <cellStyle name="Standaard 4 9 4 2 2 2 2" xfId="40713" xr:uid="{3379C36F-8465-4EB4-9CB8-27F26997B120}"/>
    <cellStyle name="Standaard 4 9 4 2 2 3" xfId="30529" xr:uid="{704161E2-6EEC-4CC5-95A6-471AD4120AC3}"/>
    <cellStyle name="Standaard 4 9 4 2 3" xfId="14740" xr:uid="{1A1BFCD4-E3AB-4BF1-8414-88F2CF6EC825}"/>
    <cellStyle name="Standaard 4 9 4 2 3 2" xfId="35109" xr:uid="{230A77E3-6479-47AF-BB33-47B1F210D76E}"/>
    <cellStyle name="Standaard 4 9 4 2 4" xfId="24925" xr:uid="{F6640D7E-8DDF-4917-952B-4D0B6244C674}"/>
    <cellStyle name="Standaard 4 9 4 3" xfId="10154" xr:uid="{EAD4049A-DA00-4F92-A708-A48A802FD62C}"/>
    <cellStyle name="Standaard 4 9 4 3 2" xfId="20343" xr:uid="{838644EE-2512-4475-993F-C76566483A27}"/>
    <cellStyle name="Standaard 4 9 4 3 2 2" xfId="40712" xr:uid="{F705372B-DB54-4CA1-9043-CE755F9A9892}"/>
    <cellStyle name="Standaard 4 9 4 3 3" xfId="30528" xr:uid="{95B51E9B-4CA1-4BAC-ACE1-56BD7A0F7728}"/>
    <cellStyle name="Standaard 4 9 4 4" xfId="12197" xr:uid="{8E8EEA93-FB44-4072-84C8-5B654BCB229E}"/>
    <cellStyle name="Standaard 4 9 4 4 2" xfId="32566" xr:uid="{2B493EBC-A66F-47A0-BF11-6DE7FB6F476F}"/>
    <cellStyle name="Standaard 4 9 4 5" xfId="22382" xr:uid="{3E2D0A1B-B30A-4880-89F3-CBDD64E9F9B9}"/>
    <cellStyle name="Standaard 4 9 5" xfId="2867" xr:uid="{25BECCF8-6C0E-4D5A-A501-220AEA86276D}"/>
    <cellStyle name="Standaard 4 9 5 2" xfId="10156" xr:uid="{0ED4F03A-A899-4EB8-BFEE-DE03F7953FFF}"/>
    <cellStyle name="Standaard 4 9 5 2 2" xfId="20345" xr:uid="{C4FC9244-E379-4209-8453-2E6E3945AA04}"/>
    <cellStyle name="Standaard 4 9 5 2 2 2" xfId="40714" xr:uid="{C108BE55-1452-4FEE-948F-D7EF67A3777E}"/>
    <cellStyle name="Standaard 4 9 5 2 3" xfId="30530" xr:uid="{114B4506-6706-4188-A0BF-01EE3F568D9A}"/>
    <cellStyle name="Standaard 4 9 5 3" xfId="13045" xr:uid="{02DD31B9-DAAA-43A4-BE54-2142D01272A1}"/>
    <cellStyle name="Standaard 4 9 5 3 2" xfId="33414" xr:uid="{5C555894-31FF-4C23-856A-8004D240AEB2}"/>
    <cellStyle name="Standaard 4 9 5 4" xfId="23230" xr:uid="{C4F59E42-7B74-45C8-B080-2061E8C2E154}"/>
    <cellStyle name="Standaard 4 9 6" xfId="10145" xr:uid="{B3A0130A-B07F-4299-9FAF-DB895E52F36F}"/>
    <cellStyle name="Standaard 4 9 6 2" xfId="20334" xr:uid="{A6F352FF-8205-4325-AB19-08636C4A2A40}"/>
    <cellStyle name="Standaard 4 9 6 2 2" xfId="40703" xr:uid="{17D1B6FD-8BF0-4FAC-BEBB-8329289C7328}"/>
    <cellStyle name="Standaard 4 9 6 3" xfId="30519" xr:uid="{9A10B5C8-ECB0-4091-A6BD-3547D398B141}"/>
    <cellStyle name="Standaard 4 9 7" xfId="10502" xr:uid="{64A45854-644A-4E8E-A352-DA4959A4AD48}"/>
    <cellStyle name="Standaard 4 9 7 2" xfId="30871" xr:uid="{A00C095E-90AE-4BC1-B03D-35E929A9B52E}"/>
    <cellStyle name="Standaard 4 9 8" xfId="20687" xr:uid="{41328A30-5858-444E-853A-95F447A4D510}"/>
    <cellStyle name="Standaard 5" xfId="64" xr:uid="{3469AFBE-645A-479E-9EDA-B0DE08365748}"/>
    <cellStyle name="Standaard 5 2" xfId="506" xr:uid="{08546F88-8576-4931-A27D-B06018924949}"/>
    <cellStyle name="Standaard 5 2 2" xfId="507" xr:uid="{814B21CF-0464-494E-93E9-DFDA53B34582}"/>
    <cellStyle name="Standaard 5 3" xfId="508" xr:uid="{F6D99DCB-3A11-49F6-998C-30424CBF20EA}"/>
    <cellStyle name="Standaard 5 4" xfId="509" xr:uid="{C3285A51-055F-4BDE-B47F-8709619E6473}"/>
    <cellStyle name="Standaard 5 5" xfId="510" xr:uid="{6D52B7D6-55A2-4F2E-864C-88DC75EFE3C0}"/>
    <cellStyle name="Standaard 5 5 2" xfId="962" xr:uid="{46880315-3BA0-4AF1-A762-0B7CC3674951}"/>
    <cellStyle name="Standaard 5 5 2 2" xfId="1812" xr:uid="{7C9CE689-7CB4-46C9-8017-7749A0F2A31A}"/>
    <cellStyle name="Standaard 5 5 2 2 2" xfId="4357" xr:uid="{D82ED126-5BC9-439A-9BF9-AB68871FFE9E}"/>
    <cellStyle name="Standaard 5 5 2 2 2 2" xfId="10160" xr:uid="{5460B152-DD4C-4B0B-A61C-B147F305FEAB}"/>
    <cellStyle name="Standaard 5 5 2 2 2 2 2" xfId="20349" xr:uid="{E8789154-B3C1-4808-8E59-87B5BA9075E4}"/>
    <cellStyle name="Standaard 5 5 2 2 2 2 2 2" xfId="40718" xr:uid="{FDAB13A7-1EF3-4629-8336-292909701EA7}"/>
    <cellStyle name="Standaard 5 5 2 2 2 2 3" xfId="30534" xr:uid="{4200CEBD-5730-4947-A615-5C99172B6DCA}"/>
    <cellStyle name="Standaard 5 5 2 2 2 3" xfId="14535" xr:uid="{65B006CC-E525-4505-AC5A-CF2B74F842F6}"/>
    <cellStyle name="Standaard 5 5 2 2 2 3 2" xfId="34904" xr:uid="{BD60B530-D325-481B-B3BF-AC89875B13C9}"/>
    <cellStyle name="Standaard 5 5 2 2 2 4" xfId="24720" xr:uid="{31749E33-2877-4505-AA0E-AFD5869505E8}"/>
    <cellStyle name="Standaard 5 5 2 2 3" xfId="10159" xr:uid="{F18D8744-8230-4E58-A2A3-72097170037D}"/>
    <cellStyle name="Standaard 5 5 2 2 3 2" xfId="20348" xr:uid="{6606CA6C-9B1E-4B2C-9273-042EA58FF9B4}"/>
    <cellStyle name="Standaard 5 5 2 2 3 2 2" xfId="40717" xr:uid="{A3CC048E-DC70-4C3A-A521-F894F4329B46}"/>
    <cellStyle name="Standaard 5 5 2 2 3 3" xfId="30533" xr:uid="{DA1A7974-7283-4089-AD9C-763332C31630}"/>
    <cellStyle name="Standaard 5 5 2 2 4" xfId="11992" xr:uid="{19BAA7F7-3E01-406F-B0EB-A506E8C2CC67}"/>
    <cellStyle name="Standaard 5 5 2 2 4 2" xfId="32361" xr:uid="{4A6E127D-189F-484D-AEE5-0B545AF7B1F3}"/>
    <cellStyle name="Standaard 5 5 2 2 5" xfId="22177" xr:uid="{4C841F22-3CC4-4FDA-84FE-8CFDBB69C930}"/>
    <cellStyle name="Standaard 5 5 2 3" xfId="2659" xr:uid="{B8FB4F9A-D8E1-4EAD-8AB8-31D60D09F631}"/>
    <cellStyle name="Standaard 5 5 2 3 2" xfId="5204" xr:uid="{FA59F57D-CC8F-453C-A781-15803D6A121E}"/>
    <cellStyle name="Standaard 5 5 2 3 2 2" xfId="10162" xr:uid="{98ED4E42-FE07-4C6B-B63F-7A0DDAE87894}"/>
    <cellStyle name="Standaard 5 5 2 3 2 2 2" xfId="20351" xr:uid="{D4760A44-6814-44A0-B8F9-4BAC06FE0D25}"/>
    <cellStyle name="Standaard 5 5 2 3 2 2 2 2" xfId="40720" xr:uid="{01C87E75-89BA-436C-A71A-A0B26E9F80F1}"/>
    <cellStyle name="Standaard 5 5 2 3 2 2 3" xfId="30536" xr:uid="{BCF777E6-C803-4594-8F63-3791F3767237}"/>
    <cellStyle name="Standaard 5 5 2 3 2 3" xfId="15382" xr:uid="{79A53B24-E98B-4FBA-94C6-3D293308AE7C}"/>
    <cellStyle name="Standaard 5 5 2 3 2 3 2" xfId="35751" xr:uid="{D583A333-4156-4293-91B9-247DF3B9F22C}"/>
    <cellStyle name="Standaard 5 5 2 3 2 4" xfId="25567" xr:uid="{92A407FB-FBB5-4392-9BB2-07906F91C485}"/>
    <cellStyle name="Standaard 5 5 2 3 3" xfId="10161" xr:uid="{275B1A36-A4E0-431B-A4FB-6D4952C6F148}"/>
    <cellStyle name="Standaard 5 5 2 3 3 2" xfId="20350" xr:uid="{41C127E8-63ED-4452-AD28-54F508FCCDA0}"/>
    <cellStyle name="Standaard 5 5 2 3 3 2 2" xfId="40719" xr:uid="{5960F44C-23B0-477E-AD16-3C45A558F3DB}"/>
    <cellStyle name="Standaard 5 5 2 3 3 3" xfId="30535" xr:uid="{5DEF326C-93FC-4502-B082-54EF1A5D9167}"/>
    <cellStyle name="Standaard 5 5 2 3 4" xfId="12839" xr:uid="{FFE85CD9-BD0E-4734-9400-853BC148192A}"/>
    <cellStyle name="Standaard 5 5 2 3 4 2" xfId="33208" xr:uid="{305A35C1-BBDC-4206-A696-C5D2B0119E54}"/>
    <cellStyle name="Standaard 5 5 2 3 5" xfId="23024" xr:uid="{5C327DD8-5E91-440F-9660-13BD636D8CA9}"/>
    <cellStyle name="Standaard 5 5 2 4" xfId="3509" xr:uid="{37600BAB-41E1-4B72-B5EA-A5A9BB9A8D36}"/>
    <cellStyle name="Standaard 5 5 2 4 2" xfId="10163" xr:uid="{2238AF68-7DF6-48B2-BA2C-A9FA15DA569B}"/>
    <cellStyle name="Standaard 5 5 2 4 2 2" xfId="20352" xr:uid="{7742D0AD-B3F2-4284-88BE-D144BB02F630}"/>
    <cellStyle name="Standaard 5 5 2 4 2 2 2" xfId="40721" xr:uid="{DFFC8CB4-7DAC-4092-A14F-58F33C39FA8B}"/>
    <cellStyle name="Standaard 5 5 2 4 2 3" xfId="30537" xr:uid="{62BDC253-33D8-4861-AD2B-FCC7FD60587A}"/>
    <cellStyle name="Standaard 5 5 2 4 3" xfId="13687" xr:uid="{CBBB9ECE-DD42-4B7F-9B28-58E534E34E5D}"/>
    <cellStyle name="Standaard 5 5 2 4 3 2" xfId="34056" xr:uid="{14062C49-0059-4202-866B-4506F710F096}"/>
    <cellStyle name="Standaard 5 5 2 4 4" xfId="23872" xr:uid="{B1C72E27-7D14-408D-925E-6CC4B9F5B324}"/>
    <cellStyle name="Standaard 5 5 2 5" xfId="10158" xr:uid="{622DE059-B2EF-468D-81EE-1B633CEC44DC}"/>
    <cellStyle name="Standaard 5 5 2 5 2" xfId="20347" xr:uid="{B0BA28BB-EA48-4DC4-B44E-AEC6C749E630}"/>
    <cellStyle name="Standaard 5 5 2 5 2 2" xfId="40716" xr:uid="{F83ECED2-D517-49A8-9224-7B27EEDADA25}"/>
    <cellStyle name="Standaard 5 5 2 5 3" xfId="30532" xr:uid="{CCA26624-B419-4971-8A48-B652FA3CAB0A}"/>
    <cellStyle name="Standaard 5 5 2 6" xfId="11144" xr:uid="{BCE3F9C0-BCCD-4E4F-A0B3-41BC4BD217CD}"/>
    <cellStyle name="Standaard 5 5 2 6 2" xfId="31513" xr:uid="{B286E7F1-E600-4414-AB7D-0A014CF63ABB}"/>
    <cellStyle name="Standaard 5 5 2 7" xfId="21329" xr:uid="{84B756A6-8301-458B-833C-47592E7B87AE}"/>
    <cellStyle name="Standaard 5 5 3" xfId="1388" xr:uid="{C0F39402-5373-4343-AF44-0751F28D12D4}"/>
    <cellStyle name="Standaard 5 5 3 2" xfId="3933" xr:uid="{2F73047A-07B7-4A52-B011-B477DADC519F}"/>
    <cellStyle name="Standaard 5 5 3 2 2" xfId="10165" xr:uid="{2A773A6F-B6D5-4C2B-9EA7-6586DE6EA9CB}"/>
    <cellStyle name="Standaard 5 5 3 2 2 2" xfId="20354" xr:uid="{9D39EFBC-F140-4FCD-8076-4F70284203D1}"/>
    <cellStyle name="Standaard 5 5 3 2 2 2 2" xfId="40723" xr:uid="{B3A4EAEA-06A5-419E-B949-D6927B11AC63}"/>
    <cellStyle name="Standaard 5 5 3 2 2 3" xfId="30539" xr:uid="{D5795AA4-AB9F-43BA-80CB-F25086AA2105}"/>
    <cellStyle name="Standaard 5 5 3 2 3" xfId="14111" xr:uid="{0D6A0A4D-E9B7-44F2-A0A1-C78B329EFD94}"/>
    <cellStyle name="Standaard 5 5 3 2 3 2" xfId="34480" xr:uid="{B95A2CF8-4EA0-4D2F-A5CA-00325E07FD8B}"/>
    <cellStyle name="Standaard 5 5 3 2 4" xfId="24296" xr:uid="{B782FBC3-7735-4B90-8C23-1CEB6FE7412E}"/>
    <cellStyle name="Standaard 5 5 3 3" xfId="10164" xr:uid="{CB040A58-1112-4B74-91F6-AC3B14FCB454}"/>
    <cellStyle name="Standaard 5 5 3 3 2" xfId="20353" xr:uid="{8796A2E6-7ED1-4D87-89F8-075C41796F19}"/>
    <cellStyle name="Standaard 5 5 3 3 2 2" xfId="40722" xr:uid="{F679E909-AF74-4763-8B5D-55053DA985D1}"/>
    <cellStyle name="Standaard 5 5 3 3 3" xfId="30538" xr:uid="{C7235664-21F2-432C-BF66-8C07563E0A65}"/>
    <cellStyle name="Standaard 5 5 3 4" xfId="11568" xr:uid="{C904759B-2E3F-46A5-AA11-C98067BC8DE0}"/>
    <cellStyle name="Standaard 5 5 3 4 2" xfId="31937" xr:uid="{6CDA67C7-B742-4F99-828F-474AFB1B5556}"/>
    <cellStyle name="Standaard 5 5 3 5" xfId="21753" xr:uid="{FD8AD96A-3840-4AA7-AB01-D75F124AC5C3}"/>
    <cellStyle name="Standaard 5 5 4" xfId="2235" xr:uid="{9757A5E0-CD5A-4DDA-B2EB-FA8754C76384}"/>
    <cellStyle name="Standaard 5 5 4 2" xfId="4780" xr:uid="{DA559183-239C-47B0-B711-DEAF1589ABD5}"/>
    <cellStyle name="Standaard 5 5 4 2 2" xfId="10167" xr:uid="{DC596214-2DE6-4FD8-BF3E-2265CCA30116}"/>
    <cellStyle name="Standaard 5 5 4 2 2 2" xfId="20356" xr:uid="{1846C8A2-CEFB-44D6-BCBC-6D97B8C9B84A}"/>
    <cellStyle name="Standaard 5 5 4 2 2 2 2" xfId="40725" xr:uid="{4CDE483A-9573-4C17-B801-A28BD3898AB8}"/>
    <cellStyle name="Standaard 5 5 4 2 2 3" xfId="30541" xr:uid="{403DB285-889F-4B86-B0D9-089CB7ED2AFD}"/>
    <cellStyle name="Standaard 5 5 4 2 3" xfId="14958" xr:uid="{031A50A4-2A46-4D7B-BA38-46A513826F43}"/>
    <cellStyle name="Standaard 5 5 4 2 3 2" xfId="35327" xr:uid="{E4AB8D2F-611B-4C0C-A6FB-26C3456A6211}"/>
    <cellStyle name="Standaard 5 5 4 2 4" xfId="25143" xr:uid="{31EEB015-6DD7-4ED8-B2E0-191C158CCDC4}"/>
    <cellStyle name="Standaard 5 5 4 3" xfId="10166" xr:uid="{EE6FB0BD-4631-4D14-9201-7FE02A5CCC64}"/>
    <cellStyle name="Standaard 5 5 4 3 2" xfId="20355" xr:uid="{F4AB84D9-6C8E-49BB-ACEB-BCE4E578ED0A}"/>
    <cellStyle name="Standaard 5 5 4 3 2 2" xfId="40724" xr:uid="{80AC6B17-1D3F-475A-B310-E3023AEABF60}"/>
    <cellStyle name="Standaard 5 5 4 3 3" xfId="30540" xr:uid="{25AD8F25-0180-4C35-A008-AD9ECC8209BB}"/>
    <cellStyle name="Standaard 5 5 4 4" xfId="12415" xr:uid="{954EE515-71BC-4F58-8DA5-ED1FA4B2807D}"/>
    <cellStyle name="Standaard 5 5 4 4 2" xfId="32784" xr:uid="{1BBCA20D-98F6-464C-AD7B-AFD081422497}"/>
    <cellStyle name="Standaard 5 5 4 5" xfId="22600" xr:uid="{256E57FA-19E1-4DA0-A304-4724BAFB03C0}"/>
    <cellStyle name="Standaard 5 5 5" xfId="3085" xr:uid="{ADD38742-998C-4F50-8C7A-828FEF995E86}"/>
    <cellStyle name="Standaard 5 5 5 2" xfId="10168" xr:uid="{A152B339-0F29-404E-8BBC-FF3B717C59DE}"/>
    <cellStyle name="Standaard 5 5 5 2 2" xfId="20357" xr:uid="{5297670B-B8DC-4428-A814-087AC7DE90FB}"/>
    <cellStyle name="Standaard 5 5 5 2 2 2" xfId="40726" xr:uid="{32CBC90D-FE2E-4E4E-B1B2-F3B82BCDC530}"/>
    <cellStyle name="Standaard 5 5 5 2 3" xfId="30542" xr:uid="{7B39FD65-AD53-4E77-BEA5-18EA39086438}"/>
    <cellStyle name="Standaard 5 5 5 3" xfId="13263" xr:uid="{FD5AF69B-05AC-4E4A-9473-C32AC5C6478E}"/>
    <cellStyle name="Standaard 5 5 5 3 2" xfId="33632" xr:uid="{03A9EC80-696D-4E86-ADE4-5A24491A74D5}"/>
    <cellStyle name="Standaard 5 5 5 4" xfId="23448" xr:uid="{CD0FFA6E-E313-4BC3-B50B-5B1B7467010C}"/>
    <cellStyle name="Standaard 5 5 6" xfId="10157" xr:uid="{EF44108E-4178-4F52-A512-E639CC15EA41}"/>
    <cellStyle name="Standaard 5 5 6 2" xfId="20346" xr:uid="{F2D18E6F-A639-4A4E-ADE0-69555647E889}"/>
    <cellStyle name="Standaard 5 5 6 2 2" xfId="40715" xr:uid="{BB5B2B92-0698-45FD-9AB2-09EF410ECD25}"/>
    <cellStyle name="Standaard 5 5 6 3" xfId="30531" xr:uid="{F9B79A47-05E2-40BA-AFB1-C27B48DFF904}"/>
    <cellStyle name="Standaard 5 5 7" xfId="10720" xr:uid="{03A43A01-73F5-4CB6-9AF0-87AE5F409278}"/>
    <cellStyle name="Standaard 5 5 7 2" xfId="31089" xr:uid="{BED0A3F3-0A50-4167-87B4-770BE501136C}"/>
    <cellStyle name="Standaard 5 5 8" xfId="20905" xr:uid="{CEC00C44-022D-40FF-8557-CA8AFC2C9AFB}"/>
    <cellStyle name="Standaard 6" xfId="63" xr:uid="{911194D0-A8C6-4F22-9DD7-12B2A5C64248}"/>
    <cellStyle name="Standaard 6 10" xfId="2748" xr:uid="{3004B292-E16E-4FA8-8632-17DF3F24E0FB}"/>
    <cellStyle name="Standaard 6 10 2" xfId="10170" xr:uid="{C1E26481-6CEF-485D-8967-10972582B64B}"/>
    <cellStyle name="Standaard 6 10 2 2" xfId="20359" xr:uid="{6261B4E4-5FE5-485E-A23A-766B34C4EECD}"/>
    <cellStyle name="Standaard 6 10 2 2 2" xfId="40728" xr:uid="{F5C7D751-4A99-4CE7-9E63-39E02649F206}"/>
    <cellStyle name="Standaard 6 10 2 3" xfId="30544" xr:uid="{DBB9E778-083D-4F3E-976D-2DA5E686E3E9}"/>
    <cellStyle name="Standaard 6 10 3" xfId="12926" xr:uid="{4A2BD828-C1C0-4449-92F6-EDCD842259AA}"/>
    <cellStyle name="Standaard 6 10 3 2" xfId="33295" xr:uid="{393C33AB-D881-4C90-BF9E-E1D01F1EF9C6}"/>
    <cellStyle name="Standaard 6 10 4" xfId="23111" xr:uid="{CD1C5851-6549-4DF8-A118-AA5F8B197B67}"/>
    <cellStyle name="Standaard 6 11" xfId="10169" xr:uid="{F3ADCA95-93E9-4D3C-8FFB-37AD70CD1D71}"/>
    <cellStyle name="Standaard 6 11 2" xfId="20358" xr:uid="{A42731E3-0FEF-4B51-A499-C9E678B1B918}"/>
    <cellStyle name="Standaard 6 11 2 2" xfId="40727" xr:uid="{A47FE945-EBB0-4013-B554-48CCA5EE7813}"/>
    <cellStyle name="Standaard 6 11 3" xfId="30543" xr:uid="{6BE7D548-1182-4F29-950B-0E84FF069D3B}"/>
    <cellStyle name="Standaard 6 12" xfId="10383" xr:uid="{3F41EA42-EEA0-45CA-9CBF-7D770FFFEA77}"/>
    <cellStyle name="Standaard 6 12 2" xfId="30752" xr:uid="{E299DEE7-A787-4185-8CEC-EB61A94D7993}"/>
    <cellStyle name="Standaard 6 13" xfId="20568" xr:uid="{DADBAF0C-D45E-4002-B400-3FA267CE1111}"/>
    <cellStyle name="Standaard 6 2" xfId="98" xr:uid="{06D90A32-2797-4E79-B7AB-5BDD0AB8055E}"/>
    <cellStyle name="Standaard 6 2 10" xfId="10171" xr:uid="{03C3B71D-D0EF-4D40-8E88-84820C0A0F8C}"/>
    <cellStyle name="Standaard 6 2 10 2" xfId="20360" xr:uid="{F83E571D-D351-42E1-95EB-2571520F9F21}"/>
    <cellStyle name="Standaard 6 2 10 2 2" xfId="40729" xr:uid="{A49E0D16-C01F-43C3-B8BE-CD5B914B2392}"/>
    <cellStyle name="Standaard 6 2 10 3" xfId="30545" xr:uid="{9D74526D-AF48-43E8-8A31-BE4AF73931BB}"/>
    <cellStyle name="Standaard 6 2 11" xfId="10416" xr:uid="{449AA6E9-A6AF-40F2-A663-5F1513613873}"/>
    <cellStyle name="Standaard 6 2 11 2" xfId="30785" xr:uid="{AE44F36B-5EF5-4461-B283-2E2B9F6CB07A}"/>
    <cellStyle name="Standaard 6 2 12" xfId="20601" xr:uid="{FE378B97-4CE1-485E-84B9-2B86E9292C83}"/>
    <cellStyle name="Standaard 6 2 2" xfId="164" xr:uid="{65B89B3F-2978-40D4-BAA0-F181DCE9FF28}"/>
    <cellStyle name="Standaard 6 2 2 10" xfId="20667" xr:uid="{1B218953-E861-4E4F-8F41-7094BD9221BC}"/>
    <cellStyle name="Standaard 6 2 2 2" xfId="300" xr:uid="{8AE03FC3-D594-47C1-99CB-AEC7BB349558}"/>
    <cellStyle name="Standaard 6 2 2 2 2" xfId="858" xr:uid="{62FB2C8E-35B0-44A3-815A-D80239201B0F}"/>
    <cellStyle name="Standaard 6 2 2 2 2 2" xfId="1708" xr:uid="{A7D555B4-B22F-482D-862D-1B27856AB2CB}"/>
    <cellStyle name="Standaard 6 2 2 2 2 2 2" xfId="4253" xr:uid="{9AB83901-6294-4DB7-8067-039117A8C722}"/>
    <cellStyle name="Standaard 6 2 2 2 2 2 2 2" xfId="10176" xr:uid="{C78CB867-413D-4D0B-A24D-180E74E6B891}"/>
    <cellStyle name="Standaard 6 2 2 2 2 2 2 2 2" xfId="20365" xr:uid="{8D5101AC-3DCF-46C5-B162-5F9ED23F4D69}"/>
    <cellStyle name="Standaard 6 2 2 2 2 2 2 2 2 2" xfId="40734" xr:uid="{751D34DC-C25F-428F-81C9-CFC42DA458B1}"/>
    <cellStyle name="Standaard 6 2 2 2 2 2 2 2 3" xfId="30550" xr:uid="{4D4728F5-6E8C-47F8-9638-735E45230400}"/>
    <cellStyle name="Standaard 6 2 2 2 2 2 2 3" xfId="14431" xr:uid="{8F55F742-81B1-4535-8E04-CA90BA7416AD}"/>
    <cellStyle name="Standaard 6 2 2 2 2 2 2 3 2" xfId="34800" xr:uid="{DCB8027E-5718-428D-B6E1-39D161CB60AB}"/>
    <cellStyle name="Standaard 6 2 2 2 2 2 2 4" xfId="24616" xr:uid="{E842B496-405D-4FC1-B866-61D6BB1F632A}"/>
    <cellStyle name="Standaard 6 2 2 2 2 2 3" xfId="10175" xr:uid="{C9D37005-6674-43FC-B400-EBE44464B675}"/>
    <cellStyle name="Standaard 6 2 2 2 2 2 3 2" xfId="20364" xr:uid="{DA109EF7-A6F5-4681-9C36-7CB7BD7FDA0D}"/>
    <cellStyle name="Standaard 6 2 2 2 2 2 3 2 2" xfId="40733" xr:uid="{3329BC28-7E69-4286-9F7B-49A73065FE93}"/>
    <cellStyle name="Standaard 6 2 2 2 2 2 3 3" xfId="30549" xr:uid="{9E7BD83A-E1B8-4E5D-8DF5-86A84AC6A8B3}"/>
    <cellStyle name="Standaard 6 2 2 2 2 2 4" xfId="11888" xr:uid="{4315FCD6-ED8F-448E-88AF-22847E8875F1}"/>
    <cellStyle name="Standaard 6 2 2 2 2 2 4 2" xfId="32257" xr:uid="{E0DFEF85-A9C5-4F5C-A811-BED8D78E1F5C}"/>
    <cellStyle name="Standaard 6 2 2 2 2 2 5" xfId="22073" xr:uid="{0313F1C1-713E-4CEC-B10F-37F1C8A7FB6C}"/>
    <cellStyle name="Standaard 6 2 2 2 2 3" xfId="2555" xr:uid="{DD4B3BAE-0187-4F5F-9610-CF001B71F60F}"/>
    <cellStyle name="Standaard 6 2 2 2 2 3 2" xfId="5100" xr:uid="{8D25829F-F273-4515-9687-01F1396E4330}"/>
    <cellStyle name="Standaard 6 2 2 2 2 3 2 2" xfId="10178" xr:uid="{1629198E-4E53-4CA5-A2A9-79E30F6F4CD2}"/>
    <cellStyle name="Standaard 6 2 2 2 2 3 2 2 2" xfId="20367" xr:uid="{78F78334-75F4-415E-8711-733F2BC2FFC0}"/>
    <cellStyle name="Standaard 6 2 2 2 2 3 2 2 2 2" xfId="40736" xr:uid="{13DA8FF1-663C-4695-A1C6-5A628F96165F}"/>
    <cellStyle name="Standaard 6 2 2 2 2 3 2 2 3" xfId="30552" xr:uid="{3E88C959-BB1A-4FEA-BA8C-3E8879990751}"/>
    <cellStyle name="Standaard 6 2 2 2 2 3 2 3" xfId="15278" xr:uid="{5BAD885B-A18E-4FCE-A33A-3E8ADC2FAA39}"/>
    <cellStyle name="Standaard 6 2 2 2 2 3 2 3 2" xfId="35647" xr:uid="{926C4326-1CE3-4639-B84E-6EF413FAA73D}"/>
    <cellStyle name="Standaard 6 2 2 2 2 3 2 4" xfId="25463" xr:uid="{E335629B-929D-4939-B9E7-06782CBED861}"/>
    <cellStyle name="Standaard 6 2 2 2 2 3 3" xfId="10177" xr:uid="{81B94EFA-16E7-44B0-A389-70C34CBD59E3}"/>
    <cellStyle name="Standaard 6 2 2 2 2 3 3 2" xfId="20366" xr:uid="{2426E050-8B7B-41E5-8F93-4BF6AC65CFF7}"/>
    <cellStyle name="Standaard 6 2 2 2 2 3 3 2 2" xfId="40735" xr:uid="{F14751A0-860B-4A9F-B472-E1E4D210508B}"/>
    <cellStyle name="Standaard 6 2 2 2 2 3 3 3" xfId="30551" xr:uid="{55CED80E-A5EC-44B3-8225-B1030F9622B1}"/>
    <cellStyle name="Standaard 6 2 2 2 2 3 4" xfId="12735" xr:uid="{68C88EAD-B111-43F7-B212-64512F327B93}"/>
    <cellStyle name="Standaard 6 2 2 2 2 3 4 2" xfId="33104" xr:uid="{A8098896-7134-4B9E-AD93-6C2F42DAFD52}"/>
    <cellStyle name="Standaard 6 2 2 2 2 3 5" xfId="22920" xr:uid="{AB27E91D-80D9-4615-9589-684C95A40816}"/>
    <cellStyle name="Standaard 6 2 2 2 2 4" xfId="3405" xr:uid="{6C913382-F957-4CB8-BA95-DE43AB2524F8}"/>
    <cellStyle name="Standaard 6 2 2 2 2 4 2" xfId="10179" xr:uid="{5F60D19E-8BEA-4C99-898C-0081955F1E20}"/>
    <cellStyle name="Standaard 6 2 2 2 2 4 2 2" xfId="20368" xr:uid="{2E7E1645-1D6D-4552-B2B2-DD27510FE975}"/>
    <cellStyle name="Standaard 6 2 2 2 2 4 2 2 2" xfId="40737" xr:uid="{102191D4-422E-4C9D-90A1-73E6A9BFDEF2}"/>
    <cellStyle name="Standaard 6 2 2 2 2 4 2 3" xfId="30553" xr:uid="{0E9F66C6-CEB5-4E8B-90EE-9E05E3681288}"/>
    <cellStyle name="Standaard 6 2 2 2 2 4 3" xfId="13583" xr:uid="{D3412DDA-2348-43CE-8984-102E1689CACB}"/>
    <cellStyle name="Standaard 6 2 2 2 2 4 3 2" xfId="33952" xr:uid="{403F7479-686B-4489-9255-94C881848A8D}"/>
    <cellStyle name="Standaard 6 2 2 2 2 4 4" xfId="23768" xr:uid="{6A07EB0F-DDE8-4C85-9836-7DAD1CFF0647}"/>
    <cellStyle name="Standaard 6 2 2 2 2 5" xfId="10174" xr:uid="{956B487C-646C-46C1-807F-7DD1D50BC857}"/>
    <cellStyle name="Standaard 6 2 2 2 2 5 2" xfId="20363" xr:uid="{23FF18F3-EBFB-46D6-BCF0-E4477115A3EC}"/>
    <cellStyle name="Standaard 6 2 2 2 2 5 2 2" xfId="40732" xr:uid="{7A675DE2-1EE7-4109-9C76-19286DDE2E75}"/>
    <cellStyle name="Standaard 6 2 2 2 2 5 3" xfId="30548" xr:uid="{D5C68EBA-CACD-4E09-9D9C-34721EC3E869}"/>
    <cellStyle name="Standaard 6 2 2 2 2 6" xfId="11040" xr:uid="{9535AE46-71BA-464F-89A7-D55FDD7B5058}"/>
    <cellStyle name="Standaard 6 2 2 2 2 6 2" xfId="31409" xr:uid="{41620005-2175-4A03-B2BE-08ECE0D9821F}"/>
    <cellStyle name="Standaard 6 2 2 2 2 7" xfId="21225" xr:uid="{246F0EE7-6B93-465D-A827-038B79156604}"/>
    <cellStyle name="Standaard 6 2 2 2 3" xfId="1284" xr:uid="{84A1E3A9-DBF7-4461-A3AE-85BD6A3076EC}"/>
    <cellStyle name="Standaard 6 2 2 2 3 2" xfId="3829" xr:uid="{C8896B9A-C61D-4291-9C16-F774B1F5CE3D}"/>
    <cellStyle name="Standaard 6 2 2 2 3 2 2" xfId="10181" xr:uid="{5C4FDBDA-B879-4CCF-9215-A6453890ED28}"/>
    <cellStyle name="Standaard 6 2 2 2 3 2 2 2" xfId="20370" xr:uid="{967D1018-59A9-46B1-A8EB-38566618B559}"/>
    <cellStyle name="Standaard 6 2 2 2 3 2 2 2 2" xfId="40739" xr:uid="{CF171D7B-79E6-4B9E-9A90-A62879C7CBE9}"/>
    <cellStyle name="Standaard 6 2 2 2 3 2 2 3" xfId="30555" xr:uid="{A4FDDBD5-90E5-40AC-9BCD-D992E51BD745}"/>
    <cellStyle name="Standaard 6 2 2 2 3 2 3" xfId="14007" xr:uid="{F850FB8D-9EAE-4188-BAF4-78FCE2201B26}"/>
    <cellStyle name="Standaard 6 2 2 2 3 2 3 2" xfId="34376" xr:uid="{49E1ACD2-A97C-43C4-968A-E48D0E5D2435}"/>
    <cellStyle name="Standaard 6 2 2 2 3 2 4" xfId="24192" xr:uid="{12DD07AC-CFF1-47B7-893F-E3FD5A96CFE6}"/>
    <cellStyle name="Standaard 6 2 2 2 3 3" xfId="10180" xr:uid="{DFEA88B1-3C60-4D50-B926-31E2E05814E4}"/>
    <cellStyle name="Standaard 6 2 2 2 3 3 2" xfId="20369" xr:uid="{866243E1-FF44-45D8-BAC7-A2F0BF46C44D}"/>
    <cellStyle name="Standaard 6 2 2 2 3 3 2 2" xfId="40738" xr:uid="{A80348CA-238E-4A07-B91B-0AD0DFE84915}"/>
    <cellStyle name="Standaard 6 2 2 2 3 3 3" xfId="30554" xr:uid="{106B7525-7D15-4D85-86B9-5C2AC1F5AC5D}"/>
    <cellStyle name="Standaard 6 2 2 2 3 4" xfId="11464" xr:uid="{9031F2AA-AFC0-4496-8263-FC6ADBD16AAB}"/>
    <cellStyle name="Standaard 6 2 2 2 3 4 2" xfId="31833" xr:uid="{14B9DF37-5177-43BD-93BD-5F59D9741732}"/>
    <cellStyle name="Standaard 6 2 2 2 3 5" xfId="21649" xr:uid="{09F49BF4-97F3-4F5F-A6D2-14CAE4D87BE5}"/>
    <cellStyle name="Standaard 6 2 2 2 4" xfId="2131" xr:uid="{1E11F753-ED79-4FF4-B565-DB1493D02DBE}"/>
    <cellStyle name="Standaard 6 2 2 2 4 2" xfId="4676" xr:uid="{815931C9-A8BB-4534-84DF-75DF540556D8}"/>
    <cellStyle name="Standaard 6 2 2 2 4 2 2" xfId="10183" xr:uid="{186FBB2B-64A5-4D55-BF25-B68A6F842848}"/>
    <cellStyle name="Standaard 6 2 2 2 4 2 2 2" xfId="20372" xr:uid="{16739244-2BC4-4DD6-8A9E-0BDBB207A4CF}"/>
    <cellStyle name="Standaard 6 2 2 2 4 2 2 2 2" xfId="40741" xr:uid="{2CC47CC0-57EC-443A-8727-D5055A7C1627}"/>
    <cellStyle name="Standaard 6 2 2 2 4 2 2 3" xfId="30557" xr:uid="{3B7B9068-7B62-4A67-B184-4A5960A805EA}"/>
    <cellStyle name="Standaard 6 2 2 2 4 2 3" xfId="14854" xr:uid="{911F2578-CEB1-4802-8DAD-2C11B686CCA0}"/>
    <cellStyle name="Standaard 6 2 2 2 4 2 3 2" xfId="35223" xr:uid="{55749CA8-E712-4B5A-876E-9A962A337940}"/>
    <cellStyle name="Standaard 6 2 2 2 4 2 4" xfId="25039" xr:uid="{5BCF2452-9124-4663-82A2-0B8DD74DE5E6}"/>
    <cellStyle name="Standaard 6 2 2 2 4 3" xfId="10182" xr:uid="{1D42BA7B-B5B5-4C0A-9834-129EB1EBABA2}"/>
    <cellStyle name="Standaard 6 2 2 2 4 3 2" xfId="20371" xr:uid="{25E13A72-BDCB-4D58-885E-FD22A9041B89}"/>
    <cellStyle name="Standaard 6 2 2 2 4 3 2 2" xfId="40740" xr:uid="{8511E368-71DA-43C1-937E-88478113C37D}"/>
    <cellStyle name="Standaard 6 2 2 2 4 3 3" xfId="30556" xr:uid="{ECB15C23-4E87-46CA-868C-910E3F815483}"/>
    <cellStyle name="Standaard 6 2 2 2 4 4" xfId="12311" xr:uid="{FFA5A0E4-E222-4E3E-A209-4413C47941F2}"/>
    <cellStyle name="Standaard 6 2 2 2 4 4 2" xfId="32680" xr:uid="{7D0BC543-D44E-4281-9A69-A4D159B21153}"/>
    <cellStyle name="Standaard 6 2 2 2 4 5" xfId="22496" xr:uid="{6E321EF8-9D77-4AF5-9F5F-4D45B0FBEF73}"/>
    <cellStyle name="Standaard 6 2 2 2 5" xfId="2981" xr:uid="{4474A600-C5A0-4716-8ED3-D4F6EE7EAE1D}"/>
    <cellStyle name="Standaard 6 2 2 2 5 2" xfId="10184" xr:uid="{A7892028-88B5-43C1-9E6E-F82610368033}"/>
    <cellStyle name="Standaard 6 2 2 2 5 2 2" xfId="20373" xr:uid="{EFC4FF0E-478A-425C-BE23-6FD6C172E80C}"/>
    <cellStyle name="Standaard 6 2 2 2 5 2 2 2" xfId="40742" xr:uid="{626BAC61-14D5-4A56-80C5-4977C0DCCAFF}"/>
    <cellStyle name="Standaard 6 2 2 2 5 2 3" xfId="30558" xr:uid="{8EE75107-1C35-4348-9AEE-432E466EEE1F}"/>
    <cellStyle name="Standaard 6 2 2 2 5 3" xfId="13159" xr:uid="{1BB05FE7-C13D-4C8D-AFF1-72B2DF97B0AD}"/>
    <cellStyle name="Standaard 6 2 2 2 5 3 2" xfId="33528" xr:uid="{0CBFEC3B-311C-477C-9B76-57AA4EE3934B}"/>
    <cellStyle name="Standaard 6 2 2 2 5 4" xfId="23344" xr:uid="{94C6811E-7FDE-4E15-9703-6D7ACE5A6FD5}"/>
    <cellStyle name="Standaard 6 2 2 2 6" xfId="10173" xr:uid="{242276B8-535F-4E42-A28A-AF47ACF49499}"/>
    <cellStyle name="Standaard 6 2 2 2 6 2" xfId="20362" xr:uid="{8843D8D4-5841-4F26-96FC-00466337824C}"/>
    <cellStyle name="Standaard 6 2 2 2 6 2 2" xfId="40731" xr:uid="{786C0382-F104-4C7C-9963-90E52062BE9E}"/>
    <cellStyle name="Standaard 6 2 2 2 6 3" xfId="30547" xr:uid="{D34AD90C-049F-4428-B249-4F7D7F59C0ED}"/>
    <cellStyle name="Standaard 6 2 2 2 7" xfId="10616" xr:uid="{7BAF1898-F30C-43B2-AFB9-C23186840A63}"/>
    <cellStyle name="Standaard 6 2 2 2 7 2" xfId="30985" xr:uid="{5D10091E-3070-4A53-B6FC-10E831CB9B21}"/>
    <cellStyle name="Standaard 6 2 2 2 8" xfId="20801" xr:uid="{585313C5-5D8D-4C55-93F2-242DD69BF254}"/>
    <cellStyle name="Standaard 6 2 2 3" xfId="513" xr:uid="{D4519DF2-A2C3-41F5-824C-1CCC8DE9E8AC}"/>
    <cellStyle name="Standaard 6 2 2 4" xfId="724" xr:uid="{9D35F089-9A1A-4E10-9723-E2CE6731DEAA}"/>
    <cellStyle name="Standaard 6 2 2 4 2" xfId="1574" xr:uid="{B49C82DB-2065-4432-A54C-E7F28D3E7A45}"/>
    <cellStyle name="Standaard 6 2 2 4 2 2" xfId="4119" xr:uid="{EE3AA5B7-AD88-436E-BF03-B4D796D742D9}"/>
    <cellStyle name="Standaard 6 2 2 4 2 2 2" xfId="10187" xr:uid="{854029DD-0E9A-412E-BC12-C6C5CFC189FF}"/>
    <cellStyle name="Standaard 6 2 2 4 2 2 2 2" xfId="20376" xr:uid="{4A91401B-EE8D-4B10-849D-711C30FF199E}"/>
    <cellStyle name="Standaard 6 2 2 4 2 2 2 2 2" xfId="40745" xr:uid="{AB81A659-B24F-42ED-8C47-60CDAC6913DB}"/>
    <cellStyle name="Standaard 6 2 2 4 2 2 2 3" xfId="30561" xr:uid="{723625CD-3EBE-4B2D-B701-49DADD3D3CB3}"/>
    <cellStyle name="Standaard 6 2 2 4 2 2 3" xfId="14297" xr:uid="{BCAA196B-E8CB-494A-A9B4-F90177B624E0}"/>
    <cellStyle name="Standaard 6 2 2 4 2 2 3 2" xfId="34666" xr:uid="{AF2CDB9B-C318-4B08-B442-D2E8DFE44AB8}"/>
    <cellStyle name="Standaard 6 2 2 4 2 2 4" xfId="24482" xr:uid="{AE701B26-E18A-4DDC-8067-79038277562D}"/>
    <cellStyle name="Standaard 6 2 2 4 2 3" xfId="10186" xr:uid="{29B3EA3E-206A-4287-BFBD-952749B96C68}"/>
    <cellStyle name="Standaard 6 2 2 4 2 3 2" xfId="20375" xr:uid="{CEFC00F7-8669-4424-9D7C-8A760FBE02AC}"/>
    <cellStyle name="Standaard 6 2 2 4 2 3 2 2" xfId="40744" xr:uid="{69CCBE92-0FFA-4F37-8B84-5E34C185F750}"/>
    <cellStyle name="Standaard 6 2 2 4 2 3 3" xfId="30560" xr:uid="{C02FD6EF-56BD-4236-A6EE-4444E0F5D074}"/>
    <cellStyle name="Standaard 6 2 2 4 2 4" xfId="11754" xr:uid="{751FA167-0940-4A72-A162-1DA0B9D5AA0B}"/>
    <cellStyle name="Standaard 6 2 2 4 2 4 2" xfId="32123" xr:uid="{99401A71-F7AE-4E03-B983-1C26D47A609C}"/>
    <cellStyle name="Standaard 6 2 2 4 2 5" xfId="21939" xr:uid="{A7E7C7D5-84D2-4C29-BBB2-53972D31E4E1}"/>
    <cellStyle name="Standaard 6 2 2 4 3" xfId="2421" xr:uid="{546C65AB-12E5-4FF4-8E69-ACAD31A1C6AA}"/>
    <cellStyle name="Standaard 6 2 2 4 3 2" xfId="4966" xr:uid="{8D166D93-329C-44A9-8EF9-1F2D5FF43F60}"/>
    <cellStyle name="Standaard 6 2 2 4 3 2 2" xfId="10189" xr:uid="{1EF229E2-95CE-49D3-A6F8-E008A4D0E8CD}"/>
    <cellStyle name="Standaard 6 2 2 4 3 2 2 2" xfId="20378" xr:uid="{E2904A87-25C1-45DF-8156-4B8158496089}"/>
    <cellStyle name="Standaard 6 2 2 4 3 2 2 2 2" xfId="40747" xr:uid="{87A7F94D-9A10-43D6-8D4F-767253994BD8}"/>
    <cellStyle name="Standaard 6 2 2 4 3 2 2 3" xfId="30563" xr:uid="{8012027A-29AC-45B9-B94F-CF49E4CFC51F}"/>
    <cellStyle name="Standaard 6 2 2 4 3 2 3" xfId="15144" xr:uid="{5F357CEF-A26E-4C20-ACF9-0C8A5371D238}"/>
    <cellStyle name="Standaard 6 2 2 4 3 2 3 2" xfId="35513" xr:uid="{0A25B654-8B0D-42B8-8911-427AE2D4ADE6}"/>
    <cellStyle name="Standaard 6 2 2 4 3 2 4" xfId="25329" xr:uid="{8F3307B9-05B9-4322-9161-86C3C8A32F0B}"/>
    <cellStyle name="Standaard 6 2 2 4 3 3" xfId="10188" xr:uid="{5F83A574-7CEA-4219-9D33-2DF963A9313F}"/>
    <cellStyle name="Standaard 6 2 2 4 3 3 2" xfId="20377" xr:uid="{6688750B-CBE2-48B6-A03F-343C0FFEF432}"/>
    <cellStyle name="Standaard 6 2 2 4 3 3 2 2" xfId="40746" xr:uid="{7E46F646-D019-42BA-8B3F-681D0D0A41DE}"/>
    <cellStyle name="Standaard 6 2 2 4 3 3 3" xfId="30562" xr:uid="{45B2B0B6-B24C-4366-9E73-F8F573B5FDC5}"/>
    <cellStyle name="Standaard 6 2 2 4 3 4" xfId="12601" xr:uid="{46E2407E-9E98-4CF1-A57F-BB3EC15F5D30}"/>
    <cellStyle name="Standaard 6 2 2 4 3 4 2" xfId="32970" xr:uid="{D4BF5454-F451-4B2E-B43E-C0824ABC43F9}"/>
    <cellStyle name="Standaard 6 2 2 4 3 5" xfId="22786" xr:uid="{3FE7E911-10C4-4DC4-BA31-C52B505D1F25}"/>
    <cellStyle name="Standaard 6 2 2 4 4" xfId="3271" xr:uid="{D0530F7E-7C43-4776-B279-0FCE27B89743}"/>
    <cellStyle name="Standaard 6 2 2 4 4 2" xfId="10190" xr:uid="{284F76A6-7AD7-4C4E-9B2C-6D36ED90D925}"/>
    <cellStyle name="Standaard 6 2 2 4 4 2 2" xfId="20379" xr:uid="{E224D30E-8AF3-4D4E-B688-290A456EACFF}"/>
    <cellStyle name="Standaard 6 2 2 4 4 2 2 2" xfId="40748" xr:uid="{8D39893E-A758-42B3-993B-71D57B77796C}"/>
    <cellStyle name="Standaard 6 2 2 4 4 2 3" xfId="30564" xr:uid="{625F8763-F355-4116-874D-4EA5609443B2}"/>
    <cellStyle name="Standaard 6 2 2 4 4 3" xfId="13449" xr:uid="{7997000C-0501-497E-9A1E-BE77E02E61AF}"/>
    <cellStyle name="Standaard 6 2 2 4 4 3 2" xfId="33818" xr:uid="{42D90CF3-8908-49DF-8CD8-1A39A9B1F7DD}"/>
    <cellStyle name="Standaard 6 2 2 4 4 4" xfId="23634" xr:uid="{52FEAE2D-947B-4104-81DA-1433F523342A}"/>
    <cellStyle name="Standaard 6 2 2 4 5" xfId="10185" xr:uid="{27AE4B65-D323-4843-A73D-972748871BDB}"/>
    <cellStyle name="Standaard 6 2 2 4 5 2" xfId="20374" xr:uid="{4F3F9019-EB79-4936-993A-D55DA670FCE2}"/>
    <cellStyle name="Standaard 6 2 2 4 5 2 2" xfId="40743" xr:uid="{D2FA5B87-D4F1-4E8E-9F19-82DCD3516F94}"/>
    <cellStyle name="Standaard 6 2 2 4 5 3" xfId="30559" xr:uid="{79006DA6-99A7-4BEE-8A6B-57BB1F8F8F18}"/>
    <cellStyle name="Standaard 6 2 2 4 6" xfId="10906" xr:uid="{FB7AE41C-36FC-4111-8419-CF747DA38E62}"/>
    <cellStyle name="Standaard 6 2 2 4 6 2" xfId="31275" xr:uid="{03C8DECC-D211-44A9-9A7E-337BD771A457}"/>
    <cellStyle name="Standaard 6 2 2 4 7" xfId="21091" xr:uid="{7EC1AFA0-19DB-4420-971B-47EA059071B4}"/>
    <cellStyle name="Standaard 6 2 2 5" xfId="1150" xr:uid="{0C7896F8-3D7D-4341-AF38-CBC679A8B2A7}"/>
    <cellStyle name="Standaard 6 2 2 5 2" xfId="3695" xr:uid="{FF10B4DA-B7DE-4B62-BB5E-8ED0DCEAACE1}"/>
    <cellStyle name="Standaard 6 2 2 5 2 2" xfId="10192" xr:uid="{BD675E9A-0255-4B97-97F3-E39BC69E8F2E}"/>
    <cellStyle name="Standaard 6 2 2 5 2 2 2" xfId="20381" xr:uid="{1665284E-53F7-4D71-940F-C9DC13FC36CC}"/>
    <cellStyle name="Standaard 6 2 2 5 2 2 2 2" xfId="40750" xr:uid="{E094928B-9FC3-4781-8951-6D9F8589BA56}"/>
    <cellStyle name="Standaard 6 2 2 5 2 2 3" xfId="30566" xr:uid="{82A15946-3E76-43A5-B031-D3EE70287B7E}"/>
    <cellStyle name="Standaard 6 2 2 5 2 3" xfId="13873" xr:uid="{707AE820-3EF5-4340-A654-09BF655663EB}"/>
    <cellStyle name="Standaard 6 2 2 5 2 3 2" xfId="34242" xr:uid="{6FBFD226-D76A-4D0A-8DB6-8ED44DD45288}"/>
    <cellStyle name="Standaard 6 2 2 5 2 4" xfId="24058" xr:uid="{778C2A8E-BCA6-44D0-BEFB-3FE174B42F0C}"/>
    <cellStyle name="Standaard 6 2 2 5 3" xfId="10191" xr:uid="{AED8EE80-2E09-4282-ABB4-D0FB1E32E0C3}"/>
    <cellStyle name="Standaard 6 2 2 5 3 2" xfId="20380" xr:uid="{35766899-C6E6-4FF3-B839-6FB284B498BD}"/>
    <cellStyle name="Standaard 6 2 2 5 3 2 2" xfId="40749" xr:uid="{F9FA8C86-3C8C-4DE7-927E-F265B64D6D55}"/>
    <cellStyle name="Standaard 6 2 2 5 3 3" xfId="30565" xr:uid="{80FB7FB2-05C0-4D27-A3A4-2725B54C9473}"/>
    <cellStyle name="Standaard 6 2 2 5 4" xfId="11330" xr:uid="{9E2F6CD9-A9D6-443F-AE50-BD06E7FDD788}"/>
    <cellStyle name="Standaard 6 2 2 5 4 2" xfId="31699" xr:uid="{3A8A4C3B-D8A0-443C-BD5B-3ED8929A3A18}"/>
    <cellStyle name="Standaard 6 2 2 5 5" xfId="21515" xr:uid="{6B71E10F-A675-4F51-BAC5-E3BECF898CCB}"/>
    <cellStyle name="Standaard 6 2 2 6" xfId="1997" xr:uid="{72E7D078-A2FA-44FB-8D5F-FB0B9525F5C7}"/>
    <cellStyle name="Standaard 6 2 2 6 2" xfId="4542" xr:uid="{3AC0CD0F-44AF-499C-A912-6DAE616CE5DD}"/>
    <cellStyle name="Standaard 6 2 2 6 2 2" xfId="10194" xr:uid="{EC877417-B82D-4CC4-B8D9-B5414E4F16E1}"/>
    <cellStyle name="Standaard 6 2 2 6 2 2 2" xfId="20383" xr:uid="{E4A669E3-2F1F-4D6C-B8A3-3266C262E1BB}"/>
    <cellStyle name="Standaard 6 2 2 6 2 2 2 2" xfId="40752" xr:uid="{E98DEE5F-C552-471E-BD28-4326A298665F}"/>
    <cellStyle name="Standaard 6 2 2 6 2 2 3" xfId="30568" xr:uid="{1DFCB70C-552F-49A9-879E-B086FCA7395A}"/>
    <cellStyle name="Standaard 6 2 2 6 2 3" xfId="14720" xr:uid="{A209870F-7042-46DC-9980-C3A601DE30D9}"/>
    <cellStyle name="Standaard 6 2 2 6 2 3 2" xfId="35089" xr:uid="{554F7F10-F126-46CB-830B-6FFD944991A9}"/>
    <cellStyle name="Standaard 6 2 2 6 2 4" xfId="24905" xr:uid="{C3B12649-C17D-4E8A-8DA0-C97966C5EC9A}"/>
    <cellStyle name="Standaard 6 2 2 6 3" xfId="10193" xr:uid="{680CC16C-8015-4A53-BE67-05516583ECDC}"/>
    <cellStyle name="Standaard 6 2 2 6 3 2" xfId="20382" xr:uid="{6E853D0C-E4CB-4630-BC47-9D70D7F4E55F}"/>
    <cellStyle name="Standaard 6 2 2 6 3 2 2" xfId="40751" xr:uid="{4AE735C5-98C2-4DA0-A36A-BAA620D41DD6}"/>
    <cellStyle name="Standaard 6 2 2 6 3 3" xfId="30567" xr:uid="{3170D086-68CC-4C1B-BD77-4AC866EFAA25}"/>
    <cellStyle name="Standaard 6 2 2 6 4" xfId="12177" xr:uid="{8E9E511A-1DDE-47EA-858B-50E7AD8694D1}"/>
    <cellStyle name="Standaard 6 2 2 6 4 2" xfId="32546" xr:uid="{ED3426D7-526F-4C3A-B00C-807BFFEF28B0}"/>
    <cellStyle name="Standaard 6 2 2 6 5" xfId="22362" xr:uid="{DA651CED-B3E7-46C0-89F7-987DC867DEA3}"/>
    <cellStyle name="Standaard 6 2 2 7" xfId="2847" xr:uid="{7F1B0237-6619-4D21-B738-FF01540E4CD2}"/>
    <cellStyle name="Standaard 6 2 2 7 2" xfId="10195" xr:uid="{46E76AA8-F526-4511-860F-EBB188DB2A13}"/>
    <cellStyle name="Standaard 6 2 2 7 2 2" xfId="20384" xr:uid="{DEBBDA62-6117-4C9E-B031-93FD6EF35E1B}"/>
    <cellStyle name="Standaard 6 2 2 7 2 2 2" xfId="40753" xr:uid="{9BD3B722-E30E-455C-8258-B6805C87F5C7}"/>
    <cellStyle name="Standaard 6 2 2 7 2 3" xfId="30569" xr:uid="{38922E21-E31E-4D67-81C5-84832168641B}"/>
    <cellStyle name="Standaard 6 2 2 7 3" xfId="13025" xr:uid="{8C7022B8-BF61-415B-BF6E-6834421D76A2}"/>
    <cellStyle name="Standaard 6 2 2 7 3 2" xfId="33394" xr:uid="{E8EAF644-178D-4757-A613-9BCA9D9CC09A}"/>
    <cellStyle name="Standaard 6 2 2 7 4" xfId="23210" xr:uid="{D451F2E8-592B-4380-BBC9-C521BABABFAC}"/>
    <cellStyle name="Standaard 6 2 2 8" xfId="10172" xr:uid="{C0B43D54-2CE4-4204-BAEE-6D722C86BB74}"/>
    <cellStyle name="Standaard 6 2 2 8 2" xfId="20361" xr:uid="{CDBD3BCF-BEBF-45B6-B179-242492A4381E}"/>
    <cellStyle name="Standaard 6 2 2 8 2 2" xfId="40730" xr:uid="{01C77DD1-FE84-45CD-A4B6-970BE40423EC}"/>
    <cellStyle name="Standaard 6 2 2 8 3" xfId="30546" xr:uid="{926AD453-F6D8-4DE0-8190-E3E71ECB979C}"/>
    <cellStyle name="Standaard 6 2 2 9" xfId="10482" xr:uid="{FF49AA74-042C-4E14-B764-7EC95BE6031A}"/>
    <cellStyle name="Standaard 6 2 2 9 2" xfId="30851" xr:uid="{FB93C4BB-1AEE-46C6-9F7D-2A81D21F252A}"/>
    <cellStyle name="Standaard 6 2 3" xfId="234" xr:uid="{77443E69-2298-4E7A-B600-9754ED853797}"/>
    <cellStyle name="Standaard 6 2 3 2" xfId="792" xr:uid="{5F049934-5E06-4DFE-898D-0E6CA8F03563}"/>
    <cellStyle name="Standaard 6 2 3 2 2" xfId="1642" xr:uid="{5860F7A3-1E1C-4220-948C-44190F4E3F5D}"/>
    <cellStyle name="Standaard 6 2 3 2 2 2" xfId="4187" xr:uid="{CB63450D-BC46-450F-BDB9-A63EB28EE814}"/>
    <cellStyle name="Standaard 6 2 3 2 2 2 2" xfId="10199" xr:uid="{89DA58BF-F449-4A6E-9B0C-B5FD3CD5CE93}"/>
    <cellStyle name="Standaard 6 2 3 2 2 2 2 2" xfId="20388" xr:uid="{56DE8FDF-9147-4367-B4B8-FC134E91E9B2}"/>
    <cellStyle name="Standaard 6 2 3 2 2 2 2 2 2" xfId="40757" xr:uid="{7561B9EC-3EBE-4D77-8129-0748D4DE805C}"/>
    <cellStyle name="Standaard 6 2 3 2 2 2 2 3" xfId="30573" xr:uid="{D76EE738-0D0D-489C-A421-7E6F942B66A2}"/>
    <cellStyle name="Standaard 6 2 3 2 2 2 3" xfId="14365" xr:uid="{1DE8A215-6E08-483A-B84D-553F1ADA787F}"/>
    <cellStyle name="Standaard 6 2 3 2 2 2 3 2" xfId="34734" xr:uid="{062B4EAF-FB86-4463-881F-3638C09CA1BF}"/>
    <cellStyle name="Standaard 6 2 3 2 2 2 4" xfId="24550" xr:uid="{04B06077-AB2C-43AF-B454-70CBD0FDB09B}"/>
    <cellStyle name="Standaard 6 2 3 2 2 3" xfId="10198" xr:uid="{5D53C076-CF85-46C3-AE36-B1F4E15CF808}"/>
    <cellStyle name="Standaard 6 2 3 2 2 3 2" xfId="20387" xr:uid="{F4AA7B97-156A-4B42-B3DD-CF0B87DE059D}"/>
    <cellStyle name="Standaard 6 2 3 2 2 3 2 2" xfId="40756" xr:uid="{C66BC975-049D-4E9E-BBD6-1FB4A99805EF}"/>
    <cellStyle name="Standaard 6 2 3 2 2 3 3" xfId="30572" xr:uid="{6FEE77CA-D187-4234-B048-7ACC5456E15C}"/>
    <cellStyle name="Standaard 6 2 3 2 2 4" xfId="11822" xr:uid="{8F0C763C-4ACB-4B0E-9CFA-3ECF4A5C6859}"/>
    <cellStyle name="Standaard 6 2 3 2 2 4 2" xfId="32191" xr:uid="{5FF8A626-21F2-41EC-9E4B-47544B9FFD1B}"/>
    <cellStyle name="Standaard 6 2 3 2 2 5" xfId="22007" xr:uid="{43D9E190-4725-4BBE-B89A-1DAA170C72CC}"/>
    <cellStyle name="Standaard 6 2 3 2 3" xfId="2489" xr:uid="{DE0373ED-E110-40AF-A092-7736409AC983}"/>
    <cellStyle name="Standaard 6 2 3 2 3 2" xfId="5034" xr:uid="{F11DE13D-61AD-4370-8C50-A3534D379979}"/>
    <cellStyle name="Standaard 6 2 3 2 3 2 2" xfId="10201" xr:uid="{2297F9DB-7111-42D7-9960-3ED2E9E11A34}"/>
    <cellStyle name="Standaard 6 2 3 2 3 2 2 2" xfId="20390" xr:uid="{B843A7A7-6C7A-4E5B-B463-7A72DA617F6F}"/>
    <cellStyle name="Standaard 6 2 3 2 3 2 2 2 2" xfId="40759" xr:uid="{FC75D09C-BF12-43D3-B356-63389516A8D5}"/>
    <cellStyle name="Standaard 6 2 3 2 3 2 2 3" xfId="30575" xr:uid="{53705C0E-9151-412E-B541-35EBB6C4FE09}"/>
    <cellStyle name="Standaard 6 2 3 2 3 2 3" xfId="15212" xr:uid="{CBE52B1E-2E4D-4E94-AC36-7522C1955F15}"/>
    <cellStyle name="Standaard 6 2 3 2 3 2 3 2" xfId="35581" xr:uid="{BC54AB22-969E-4429-A04E-4B96365048CF}"/>
    <cellStyle name="Standaard 6 2 3 2 3 2 4" xfId="25397" xr:uid="{538EB4C2-51CC-4ACE-B918-F5AD67798B5E}"/>
    <cellStyle name="Standaard 6 2 3 2 3 3" xfId="10200" xr:uid="{0886A005-E765-4A7E-9549-B2BD1D8230A0}"/>
    <cellStyle name="Standaard 6 2 3 2 3 3 2" xfId="20389" xr:uid="{BCBC4974-AE93-4554-B945-B3C74134E2F4}"/>
    <cellStyle name="Standaard 6 2 3 2 3 3 2 2" xfId="40758" xr:uid="{C27B4A54-124F-47A1-A7DB-82B238F108BD}"/>
    <cellStyle name="Standaard 6 2 3 2 3 3 3" xfId="30574" xr:uid="{540DA916-5A6D-4814-87EB-8D1B6BF79F53}"/>
    <cellStyle name="Standaard 6 2 3 2 3 4" xfId="12669" xr:uid="{B2EC124D-9F12-4B26-A78F-7C16D45F7587}"/>
    <cellStyle name="Standaard 6 2 3 2 3 4 2" xfId="33038" xr:uid="{41198B6F-20A6-491A-9D7C-A63A8355596A}"/>
    <cellStyle name="Standaard 6 2 3 2 3 5" xfId="22854" xr:uid="{CD552D87-53F8-4552-97C6-873D99E4DFD6}"/>
    <cellStyle name="Standaard 6 2 3 2 4" xfId="3339" xr:uid="{6B6D94F0-4681-47ED-A73E-A754B9B1E73C}"/>
    <cellStyle name="Standaard 6 2 3 2 4 2" xfId="10202" xr:uid="{AB14D69E-6CA5-4686-BA12-CF017BF4AEBC}"/>
    <cellStyle name="Standaard 6 2 3 2 4 2 2" xfId="20391" xr:uid="{4E7CADA1-DA6F-493D-8975-E76CAA5118D3}"/>
    <cellStyle name="Standaard 6 2 3 2 4 2 2 2" xfId="40760" xr:uid="{E514955D-B8E7-4F37-8AAC-46855839F09D}"/>
    <cellStyle name="Standaard 6 2 3 2 4 2 3" xfId="30576" xr:uid="{EDCEB632-3BC2-43DE-A52E-907E6430ACD7}"/>
    <cellStyle name="Standaard 6 2 3 2 4 3" xfId="13517" xr:uid="{AF8E82A3-0CD2-4BD4-9D81-8FFF49E746A9}"/>
    <cellStyle name="Standaard 6 2 3 2 4 3 2" xfId="33886" xr:uid="{95E99759-6EED-4426-88E9-B399C235175C}"/>
    <cellStyle name="Standaard 6 2 3 2 4 4" xfId="23702" xr:uid="{E7EEC8C7-A6C7-4F2E-B005-496EA36F6848}"/>
    <cellStyle name="Standaard 6 2 3 2 5" xfId="10197" xr:uid="{8432C21C-2D1B-40DB-A23C-68EADD2D3157}"/>
    <cellStyle name="Standaard 6 2 3 2 5 2" xfId="20386" xr:uid="{10C64860-8A5D-48CE-97C5-E4A982DD39ED}"/>
    <cellStyle name="Standaard 6 2 3 2 5 2 2" xfId="40755" xr:uid="{B4D46E88-990B-4FBC-BCDD-92D3FAE1036C}"/>
    <cellStyle name="Standaard 6 2 3 2 5 3" xfId="30571" xr:uid="{3F691ADE-EA36-434B-A8C6-985BBF6EB250}"/>
    <cellStyle name="Standaard 6 2 3 2 6" xfId="10974" xr:uid="{EE37F64A-63A6-443D-849D-68BAC610E45A}"/>
    <cellStyle name="Standaard 6 2 3 2 6 2" xfId="31343" xr:uid="{34AB5E6D-FE1A-4172-852D-E28AF730F105}"/>
    <cellStyle name="Standaard 6 2 3 2 7" xfId="21159" xr:uid="{55925B3A-17D4-4D79-81D8-4F7D0657DD52}"/>
    <cellStyle name="Standaard 6 2 3 3" xfId="1218" xr:uid="{C53C0C48-95D9-4AE1-B6BB-E68A340ED60D}"/>
    <cellStyle name="Standaard 6 2 3 3 2" xfId="3763" xr:uid="{A9AAC8CF-5EAA-4C85-BD1E-43A2DE7D7F53}"/>
    <cellStyle name="Standaard 6 2 3 3 2 2" xfId="10204" xr:uid="{F0DECA65-6F64-4531-9021-582A16D543C0}"/>
    <cellStyle name="Standaard 6 2 3 3 2 2 2" xfId="20393" xr:uid="{E4DE82BE-B38D-41BE-9F59-EE3B5CFA4AC9}"/>
    <cellStyle name="Standaard 6 2 3 3 2 2 2 2" xfId="40762" xr:uid="{7DDC1AB1-50FC-4184-9E93-118E70BB9239}"/>
    <cellStyle name="Standaard 6 2 3 3 2 2 3" xfId="30578" xr:uid="{59BD195A-BD58-4B16-BD5F-A0EA7091BAF3}"/>
    <cellStyle name="Standaard 6 2 3 3 2 3" xfId="13941" xr:uid="{2586060B-5C8E-4AD6-83F3-EF18F410D655}"/>
    <cellStyle name="Standaard 6 2 3 3 2 3 2" xfId="34310" xr:uid="{6D1B7402-3687-4522-815D-9D5E96C75B64}"/>
    <cellStyle name="Standaard 6 2 3 3 2 4" xfId="24126" xr:uid="{EBE99F02-76A1-499A-A2A4-F1DA4B699CF8}"/>
    <cellStyle name="Standaard 6 2 3 3 3" xfId="10203" xr:uid="{F9D3AA4D-C664-4625-B0A4-3ED9C3CB7978}"/>
    <cellStyle name="Standaard 6 2 3 3 3 2" xfId="20392" xr:uid="{9A247208-8C4E-4EB4-80EA-6693B5BF8D54}"/>
    <cellStyle name="Standaard 6 2 3 3 3 2 2" xfId="40761" xr:uid="{2781A6C2-0D19-4F02-B13E-E7E5E4E0C1DC}"/>
    <cellStyle name="Standaard 6 2 3 3 3 3" xfId="30577" xr:uid="{1BAD70ED-E58F-4C21-A0D7-EC8DBA9BC135}"/>
    <cellStyle name="Standaard 6 2 3 3 4" xfId="11398" xr:uid="{C3C64D64-7F9A-42F3-9E15-0F4214084EED}"/>
    <cellStyle name="Standaard 6 2 3 3 4 2" xfId="31767" xr:uid="{658BEDAA-3835-4301-BFFA-2CE511BF4AF9}"/>
    <cellStyle name="Standaard 6 2 3 3 5" xfId="21583" xr:uid="{DD5B5502-1E93-4AEC-AAD3-825B621D6EBA}"/>
    <cellStyle name="Standaard 6 2 3 4" xfId="2065" xr:uid="{B61FA1AC-0D8A-49FF-B8D0-D6E999F79D4B}"/>
    <cellStyle name="Standaard 6 2 3 4 2" xfId="4610" xr:uid="{39BEE0F1-E492-4464-B167-4593666DC53C}"/>
    <cellStyle name="Standaard 6 2 3 4 2 2" xfId="10206" xr:uid="{27BFD37E-EC80-4EC0-8193-39142B0839F6}"/>
    <cellStyle name="Standaard 6 2 3 4 2 2 2" xfId="20395" xr:uid="{D549A8E6-682A-41C0-9017-9848BA550600}"/>
    <cellStyle name="Standaard 6 2 3 4 2 2 2 2" xfId="40764" xr:uid="{D098309E-B9E4-43DB-9CDD-7E5C4B9FC4EC}"/>
    <cellStyle name="Standaard 6 2 3 4 2 2 3" xfId="30580" xr:uid="{4B572E18-92E9-41AE-8508-B4EB09609032}"/>
    <cellStyle name="Standaard 6 2 3 4 2 3" xfId="14788" xr:uid="{657EEF90-2A99-4105-82FE-8503B5F73EDD}"/>
    <cellStyle name="Standaard 6 2 3 4 2 3 2" xfId="35157" xr:uid="{F1666030-FDBF-4BA8-B7D5-F01EA75A61C8}"/>
    <cellStyle name="Standaard 6 2 3 4 2 4" xfId="24973" xr:uid="{531D2EBB-7584-43F5-82EF-DCCBE7A893E1}"/>
    <cellStyle name="Standaard 6 2 3 4 3" xfId="10205" xr:uid="{1C9F6BEF-A671-4874-A94C-FE3146C0AB94}"/>
    <cellStyle name="Standaard 6 2 3 4 3 2" xfId="20394" xr:uid="{797D97A1-E5A8-467D-BB54-6B7FB773DEA7}"/>
    <cellStyle name="Standaard 6 2 3 4 3 2 2" xfId="40763" xr:uid="{69380C7A-B03F-4E4D-A39C-F438DD0AEAAE}"/>
    <cellStyle name="Standaard 6 2 3 4 3 3" xfId="30579" xr:uid="{00D0FCE1-FFF9-478D-B9B1-8CB35C0500C4}"/>
    <cellStyle name="Standaard 6 2 3 4 4" xfId="12245" xr:uid="{8FF82A20-A595-4E5C-81AA-C324D644F7C4}"/>
    <cellStyle name="Standaard 6 2 3 4 4 2" xfId="32614" xr:uid="{D8D8A834-9DA6-4BB8-875B-FFE8B37A6877}"/>
    <cellStyle name="Standaard 6 2 3 4 5" xfId="22430" xr:uid="{70A34F19-E347-4D97-BA29-719C0828ACA7}"/>
    <cellStyle name="Standaard 6 2 3 5" xfId="2915" xr:uid="{A8EDC92A-7AAB-4E50-B5C5-8FC744EB6690}"/>
    <cellStyle name="Standaard 6 2 3 5 2" xfId="10207" xr:uid="{796FF6AE-AA9C-4951-9B18-F4CB09A12EE8}"/>
    <cellStyle name="Standaard 6 2 3 5 2 2" xfId="20396" xr:uid="{9620A501-336C-4985-BF30-2F9A752936AC}"/>
    <cellStyle name="Standaard 6 2 3 5 2 2 2" xfId="40765" xr:uid="{818B3CD4-186A-45A4-AE0A-E692837170C9}"/>
    <cellStyle name="Standaard 6 2 3 5 2 3" xfId="30581" xr:uid="{7BB8D973-C4F2-4C54-A77B-CA52D50EBD93}"/>
    <cellStyle name="Standaard 6 2 3 5 3" xfId="13093" xr:uid="{BEDA6687-C54C-404E-8862-3A6E05C8C297}"/>
    <cellStyle name="Standaard 6 2 3 5 3 2" xfId="33462" xr:uid="{126DDEBF-8708-455D-BE8F-5128A225930D}"/>
    <cellStyle name="Standaard 6 2 3 5 4" xfId="23278" xr:uid="{93EE13DE-B054-4A68-B19D-1EA78FF58855}"/>
    <cellStyle name="Standaard 6 2 3 6" xfId="10196" xr:uid="{4516F297-272C-4AF0-A1A1-8973125236B5}"/>
    <cellStyle name="Standaard 6 2 3 6 2" xfId="20385" xr:uid="{B862CAA9-AEE4-44D6-A953-D4EC837EBCA5}"/>
    <cellStyle name="Standaard 6 2 3 6 2 2" xfId="40754" xr:uid="{54DAC80D-36D2-427C-A9A3-D3843FAF2AE2}"/>
    <cellStyle name="Standaard 6 2 3 6 3" xfId="30570" xr:uid="{FEB25BC4-B131-44BD-9037-0B67695FEEDC}"/>
    <cellStyle name="Standaard 6 2 3 7" xfId="10550" xr:uid="{F619C682-E995-4410-A1D7-CCC43D2423DD}"/>
    <cellStyle name="Standaard 6 2 3 7 2" xfId="30919" xr:uid="{519E50B5-7D0A-45ED-B1E5-25A8973B7550}"/>
    <cellStyle name="Standaard 6 2 3 8" xfId="20735" xr:uid="{8E04C8F1-39C2-473E-9F0B-E9C6D5BEEEC1}"/>
    <cellStyle name="Standaard 6 2 4" xfId="512" xr:uid="{DC7F6AB4-AA8A-47C4-BDF0-8A612070747B}"/>
    <cellStyle name="Standaard 6 2 4 2" xfId="964" xr:uid="{2D4B2B43-7F81-463D-8FFB-A1653AEEF52F}"/>
    <cellStyle name="Standaard 6 2 4 2 2" xfId="1814" xr:uid="{6EF4E8B6-5DB1-4C45-89DF-D926F664BD84}"/>
    <cellStyle name="Standaard 6 2 4 2 2 2" xfId="4359" xr:uid="{1E1727FE-6A20-4B82-9446-F8095B21D2E7}"/>
    <cellStyle name="Standaard 6 2 4 2 2 2 2" xfId="10211" xr:uid="{E888843B-1B35-49C7-AE12-787BE4E912D7}"/>
    <cellStyle name="Standaard 6 2 4 2 2 2 2 2" xfId="20400" xr:uid="{14CD1582-BB5D-4D29-88AD-B1BCAB451829}"/>
    <cellStyle name="Standaard 6 2 4 2 2 2 2 2 2" xfId="40769" xr:uid="{AC801FF1-CB14-4511-B594-12D1F9776F6F}"/>
    <cellStyle name="Standaard 6 2 4 2 2 2 2 3" xfId="30585" xr:uid="{38650C3F-E6D1-4C8E-92BA-104C94212078}"/>
    <cellStyle name="Standaard 6 2 4 2 2 2 3" xfId="14537" xr:uid="{F43699BB-E2AB-4358-891B-4E48EC98EFA2}"/>
    <cellStyle name="Standaard 6 2 4 2 2 2 3 2" xfId="34906" xr:uid="{41BE6081-1DE7-4431-84DC-AFBC5FBFA080}"/>
    <cellStyle name="Standaard 6 2 4 2 2 2 4" xfId="24722" xr:uid="{D2E7EF60-0B47-453C-AE97-ECBE38ECDBB3}"/>
    <cellStyle name="Standaard 6 2 4 2 2 3" xfId="10210" xr:uid="{E3F247DE-3721-4F0E-8C5D-3DBC5AA5A476}"/>
    <cellStyle name="Standaard 6 2 4 2 2 3 2" xfId="20399" xr:uid="{C22B1D57-D123-49D3-B906-C5C0B1F5708E}"/>
    <cellStyle name="Standaard 6 2 4 2 2 3 2 2" xfId="40768" xr:uid="{9671D4EA-2663-4BA5-A3C8-DE317997A2D2}"/>
    <cellStyle name="Standaard 6 2 4 2 2 3 3" xfId="30584" xr:uid="{DA7168BA-CD88-44A2-9B11-8F0BDCD4EFBD}"/>
    <cellStyle name="Standaard 6 2 4 2 2 4" xfId="11994" xr:uid="{5AA7145A-D473-4EF5-BF61-A2A81E62A01A}"/>
    <cellStyle name="Standaard 6 2 4 2 2 4 2" xfId="32363" xr:uid="{EBD0A130-EDB3-407F-A1D0-C05CABD6DD95}"/>
    <cellStyle name="Standaard 6 2 4 2 2 5" xfId="22179" xr:uid="{D8E56FE5-2A1E-4C05-B3F4-A5EB02D16CE1}"/>
    <cellStyle name="Standaard 6 2 4 2 3" xfId="2661" xr:uid="{02A914F9-571C-47F3-9E7D-87E76FB21250}"/>
    <cellStyle name="Standaard 6 2 4 2 3 2" xfId="5206" xr:uid="{D3BEB5B2-8CCD-49D3-9B46-766A8EFBF3A2}"/>
    <cellStyle name="Standaard 6 2 4 2 3 2 2" xfId="10213" xr:uid="{92642A2C-2966-427F-AF97-254E53A68421}"/>
    <cellStyle name="Standaard 6 2 4 2 3 2 2 2" xfId="20402" xr:uid="{EB3CE52C-E92D-45E2-AB17-B9E1189ADFE2}"/>
    <cellStyle name="Standaard 6 2 4 2 3 2 2 2 2" xfId="40771" xr:uid="{63BCE925-25CA-4BBD-A3FF-BA668FB0845C}"/>
    <cellStyle name="Standaard 6 2 4 2 3 2 2 3" xfId="30587" xr:uid="{933ECA09-9C13-4A81-98E3-BDE9E21F4C26}"/>
    <cellStyle name="Standaard 6 2 4 2 3 2 3" xfId="15384" xr:uid="{9D9E0CF3-531E-468D-AF44-7D30EAA58D0C}"/>
    <cellStyle name="Standaard 6 2 4 2 3 2 3 2" xfId="35753" xr:uid="{17A883EE-BA2C-4ECD-BA9F-7AE9B2DDB303}"/>
    <cellStyle name="Standaard 6 2 4 2 3 2 4" xfId="25569" xr:uid="{567D9171-8D3C-40E5-BC4E-3810DEAA28A8}"/>
    <cellStyle name="Standaard 6 2 4 2 3 3" xfId="10212" xr:uid="{4E49539B-DA8E-4556-A9E0-8DA4817128CF}"/>
    <cellStyle name="Standaard 6 2 4 2 3 3 2" xfId="20401" xr:uid="{2AE88E5A-B148-487E-AB2D-5DEED3012298}"/>
    <cellStyle name="Standaard 6 2 4 2 3 3 2 2" xfId="40770" xr:uid="{993D12B8-FA06-4C16-8797-19A7580A0F18}"/>
    <cellStyle name="Standaard 6 2 4 2 3 3 3" xfId="30586" xr:uid="{47E5A91D-1CB7-474F-B7A3-8A0114EA68B7}"/>
    <cellStyle name="Standaard 6 2 4 2 3 4" xfId="12841" xr:uid="{3913B6DA-57AD-44A8-B16B-6B517BA50A70}"/>
    <cellStyle name="Standaard 6 2 4 2 3 4 2" xfId="33210" xr:uid="{1DDB9A3C-95A5-4CF9-91AB-3787DA9DF9F1}"/>
    <cellStyle name="Standaard 6 2 4 2 3 5" xfId="23026" xr:uid="{2262C49B-B35B-444C-AAE9-859BCE51F93B}"/>
    <cellStyle name="Standaard 6 2 4 2 4" xfId="3511" xr:uid="{9E31EA38-71DC-4341-8BCF-61A5E574FC88}"/>
    <cellStyle name="Standaard 6 2 4 2 4 2" xfId="10214" xr:uid="{213EDC5E-0C0A-4A22-9CEF-82C40F0DD3C7}"/>
    <cellStyle name="Standaard 6 2 4 2 4 2 2" xfId="20403" xr:uid="{FCE1208F-CBA3-4F2D-82FD-4A636ABF24BF}"/>
    <cellStyle name="Standaard 6 2 4 2 4 2 2 2" xfId="40772" xr:uid="{E3AA0391-3B8B-425D-92B1-A70BCFB60144}"/>
    <cellStyle name="Standaard 6 2 4 2 4 2 3" xfId="30588" xr:uid="{2CF5E33F-F4A1-46BC-ACAC-20E448B27525}"/>
    <cellStyle name="Standaard 6 2 4 2 4 3" xfId="13689" xr:uid="{94A3F051-699B-4A44-AFFC-C6F3AF7F36D5}"/>
    <cellStyle name="Standaard 6 2 4 2 4 3 2" xfId="34058" xr:uid="{6027E55E-EB7B-4759-9DF7-4B3822BAB6F1}"/>
    <cellStyle name="Standaard 6 2 4 2 4 4" xfId="23874" xr:uid="{5B66CAC0-C49C-4D94-8EF6-C2BE99886398}"/>
    <cellStyle name="Standaard 6 2 4 2 5" xfId="10209" xr:uid="{03C722DC-7C5F-47F0-B815-E2AC48F2C533}"/>
    <cellStyle name="Standaard 6 2 4 2 5 2" xfId="20398" xr:uid="{7EF6A436-F853-4F5C-B017-866552058A72}"/>
    <cellStyle name="Standaard 6 2 4 2 5 2 2" xfId="40767" xr:uid="{F40E060C-25B7-46C2-9D5C-48D5E676D170}"/>
    <cellStyle name="Standaard 6 2 4 2 5 3" xfId="30583" xr:uid="{02B74418-1E44-4796-B084-16DF8A1569C4}"/>
    <cellStyle name="Standaard 6 2 4 2 6" xfId="11146" xr:uid="{51E80D23-1839-44BA-B82E-A1ED76BD7508}"/>
    <cellStyle name="Standaard 6 2 4 2 6 2" xfId="31515" xr:uid="{05365939-8912-4C61-994B-397A3AABC0F0}"/>
    <cellStyle name="Standaard 6 2 4 2 7" xfId="21331" xr:uid="{499CCA58-20D2-4AF0-8C61-D3DA4A68D59D}"/>
    <cellStyle name="Standaard 6 2 4 3" xfId="1390" xr:uid="{8632061B-E84A-4C3B-8E1F-4DF5C06F5E73}"/>
    <cellStyle name="Standaard 6 2 4 3 2" xfId="3935" xr:uid="{BA86E15C-7068-4A2D-803C-83B86B79986F}"/>
    <cellStyle name="Standaard 6 2 4 3 2 2" xfId="10216" xr:uid="{F8893470-4CB0-4D02-95A7-7E8FC57D4103}"/>
    <cellStyle name="Standaard 6 2 4 3 2 2 2" xfId="20405" xr:uid="{455F283D-EBFD-4E16-A95B-4F347C8B1A8F}"/>
    <cellStyle name="Standaard 6 2 4 3 2 2 2 2" xfId="40774" xr:uid="{30A480CC-23A2-467D-BB0D-439DF68F3818}"/>
    <cellStyle name="Standaard 6 2 4 3 2 2 3" xfId="30590" xr:uid="{C9BD6099-EBBD-460B-882B-7ECF9E480F82}"/>
    <cellStyle name="Standaard 6 2 4 3 2 3" xfId="14113" xr:uid="{1BC7A6E2-7F80-4069-ABD8-7EEA88AFFD15}"/>
    <cellStyle name="Standaard 6 2 4 3 2 3 2" xfId="34482" xr:uid="{F7B81F13-5445-4CC2-8305-95335B007FE7}"/>
    <cellStyle name="Standaard 6 2 4 3 2 4" xfId="24298" xr:uid="{CB9F3FA0-44E2-4E5B-8858-6F1A5AC2E9D9}"/>
    <cellStyle name="Standaard 6 2 4 3 3" xfId="10215" xr:uid="{4BC1EEC6-B597-49EB-BC28-75FF96FAAA79}"/>
    <cellStyle name="Standaard 6 2 4 3 3 2" xfId="20404" xr:uid="{33245853-F797-4567-B5FB-D4A0B5F09432}"/>
    <cellStyle name="Standaard 6 2 4 3 3 2 2" xfId="40773" xr:uid="{CF6EBDFD-14D4-4ABA-932E-6E188216B37F}"/>
    <cellStyle name="Standaard 6 2 4 3 3 3" xfId="30589" xr:uid="{9B305D28-3502-4CAD-AC7F-0CEFA096E5C1}"/>
    <cellStyle name="Standaard 6 2 4 3 4" xfId="11570" xr:uid="{039002C5-97B0-438C-83C0-BEEB8D526E07}"/>
    <cellStyle name="Standaard 6 2 4 3 4 2" xfId="31939" xr:uid="{7981F2A0-99A9-48D7-BFFB-42553553A527}"/>
    <cellStyle name="Standaard 6 2 4 3 5" xfId="21755" xr:uid="{5DE78280-6D54-4E0F-9886-54C57C2C6016}"/>
    <cellStyle name="Standaard 6 2 4 4" xfId="2237" xr:uid="{1F3E790C-14DC-411A-B502-996E33293DAA}"/>
    <cellStyle name="Standaard 6 2 4 4 2" xfId="4782" xr:uid="{65B06B3A-693E-487A-9F38-1ADFD68371B0}"/>
    <cellStyle name="Standaard 6 2 4 4 2 2" xfId="10218" xr:uid="{D87E8734-FC1F-40E6-9244-452C104A3622}"/>
    <cellStyle name="Standaard 6 2 4 4 2 2 2" xfId="20407" xr:uid="{B1B93AAA-46CB-46A8-9622-A3CC64CA0F2D}"/>
    <cellStyle name="Standaard 6 2 4 4 2 2 2 2" xfId="40776" xr:uid="{D5DB6E50-72EE-41D8-8275-A178A8DAE1A2}"/>
    <cellStyle name="Standaard 6 2 4 4 2 2 3" xfId="30592" xr:uid="{712DC103-4235-4D4D-A0C6-8E6197D9B2FE}"/>
    <cellStyle name="Standaard 6 2 4 4 2 3" xfId="14960" xr:uid="{009C8F8B-784B-4344-8E7E-72912A72D670}"/>
    <cellStyle name="Standaard 6 2 4 4 2 3 2" xfId="35329" xr:uid="{A227A11F-2935-48A1-B873-2E935D524F89}"/>
    <cellStyle name="Standaard 6 2 4 4 2 4" xfId="25145" xr:uid="{15B2D69D-DD76-443E-8DB0-31CCD6DB3CDF}"/>
    <cellStyle name="Standaard 6 2 4 4 3" xfId="10217" xr:uid="{907A6E2F-90E1-4354-827A-C3AEE55F3130}"/>
    <cellStyle name="Standaard 6 2 4 4 3 2" xfId="20406" xr:uid="{5996C617-73D3-47D4-8B0B-993C44F8D7B7}"/>
    <cellStyle name="Standaard 6 2 4 4 3 2 2" xfId="40775" xr:uid="{DF813FCA-C858-4ADF-A751-B9AE4B43531E}"/>
    <cellStyle name="Standaard 6 2 4 4 3 3" xfId="30591" xr:uid="{5BFA2325-BF26-4AB8-B491-EBD0E6D006B8}"/>
    <cellStyle name="Standaard 6 2 4 4 4" xfId="12417" xr:uid="{9D229D46-84CC-40D4-92CA-9E73E80CED56}"/>
    <cellStyle name="Standaard 6 2 4 4 4 2" xfId="32786" xr:uid="{DC9C9F57-B054-42F6-B638-3DE4078D8892}"/>
    <cellStyle name="Standaard 6 2 4 4 5" xfId="22602" xr:uid="{812EABF1-3ED4-4F6D-BE9B-C32C69B54D4E}"/>
    <cellStyle name="Standaard 6 2 4 5" xfId="3087" xr:uid="{0FE0FE63-BD36-410F-B7A8-B6D0106A3151}"/>
    <cellStyle name="Standaard 6 2 4 5 2" xfId="10219" xr:uid="{2E93CD35-0F4D-4409-B95F-C5174A7D8D10}"/>
    <cellStyle name="Standaard 6 2 4 5 2 2" xfId="20408" xr:uid="{BB97F143-2F8F-4B90-826A-614BCC9B78FF}"/>
    <cellStyle name="Standaard 6 2 4 5 2 2 2" xfId="40777" xr:uid="{72DEF93B-4ADC-4D6E-B03A-345138AD9638}"/>
    <cellStyle name="Standaard 6 2 4 5 2 3" xfId="30593" xr:uid="{94A8BEF4-4A12-417B-80C6-0FB5AF1A1059}"/>
    <cellStyle name="Standaard 6 2 4 5 3" xfId="13265" xr:uid="{C43E0E5F-26C0-4EA9-BAD6-C4E6026A3B84}"/>
    <cellStyle name="Standaard 6 2 4 5 3 2" xfId="33634" xr:uid="{009E3272-73C0-4BC0-BC45-B19B09872EDC}"/>
    <cellStyle name="Standaard 6 2 4 5 4" xfId="23450" xr:uid="{99C3F89F-481F-45B1-8F31-C30E95F4621F}"/>
    <cellStyle name="Standaard 6 2 4 6" xfId="10208" xr:uid="{489E72B3-98EE-4D06-B25E-A003C3C9A5D0}"/>
    <cellStyle name="Standaard 6 2 4 6 2" xfId="20397" xr:uid="{7767C53C-5E30-4C82-8F3A-A31998FB855F}"/>
    <cellStyle name="Standaard 6 2 4 6 2 2" xfId="40766" xr:uid="{1A891397-A779-4AA6-B678-0AB154C19887}"/>
    <cellStyle name="Standaard 6 2 4 6 3" xfId="30582" xr:uid="{3A6AC848-8FAC-49E0-9E22-00C68C6A0FD3}"/>
    <cellStyle name="Standaard 6 2 4 7" xfId="10722" xr:uid="{530D5E17-19F5-41D4-9E45-3B2B59A16B4C}"/>
    <cellStyle name="Standaard 6 2 4 7 2" xfId="31091" xr:uid="{399D08AF-FA41-4277-A6EA-A27887E8CD05}"/>
    <cellStyle name="Standaard 6 2 4 8" xfId="20907" xr:uid="{2EAF55D6-96A1-4041-B4E7-B6F074F0FA6A}"/>
    <cellStyle name="Standaard 6 2 5" xfId="589" xr:uid="{5B2ECA1C-D03E-4176-9832-C1C573F1516F}"/>
    <cellStyle name="Standaard 6 2 5 2" xfId="1015" xr:uid="{B0E65CC2-7997-49D9-AFA2-0DFA0A354E9B}"/>
    <cellStyle name="Standaard 6 2 5 2 2" xfId="1865" xr:uid="{6298EB7C-2EB8-45FC-8FCE-275F654350BB}"/>
    <cellStyle name="Standaard 6 2 5 2 2 2" xfId="4410" xr:uid="{2F632AFD-4791-447C-80FA-D37DA0C5A73B}"/>
    <cellStyle name="Standaard 6 2 5 2 2 2 2" xfId="10223" xr:uid="{AD21967A-8031-4E82-97FF-F8CED44587C3}"/>
    <cellStyle name="Standaard 6 2 5 2 2 2 2 2" xfId="20412" xr:uid="{747B0731-B1BC-49A9-AB27-36344F382542}"/>
    <cellStyle name="Standaard 6 2 5 2 2 2 2 2 2" xfId="40781" xr:uid="{D676A4E6-2CD7-4981-AE39-4E5A40FFA5E3}"/>
    <cellStyle name="Standaard 6 2 5 2 2 2 2 3" xfId="30597" xr:uid="{B9722FE0-791E-47BE-B349-16A8A8D721BC}"/>
    <cellStyle name="Standaard 6 2 5 2 2 2 3" xfId="14588" xr:uid="{E77FADDD-51C9-4099-8ECD-4DDDEEB1E101}"/>
    <cellStyle name="Standaard 6 2 5 2 2 2 3 2" xfId="34957" xr:uid="{287B6FD9-864A-42AE-9ED2-73C13526CE02}"/>
    <cellStyle name="Standaard 6 2 5 2 2 2 4" xfId="24773" xr:uid="{B66DEF65-2DE3-47F2-8F62-A9AC2CA3FF04}"/>
    <cellStyle name="Standaard 6 2 5 2 2 3" xfId="10222" xr:uid="{D9D37517-703B-4DEC-9674-B086F3360072}"/>
    <cellStyle name="Standaard 6 2 5 2 2 3 2" xfId="20411" xr:uid="{33D1694C-4790-4791-B805-9177F7BDCBF2}"/>
    <cellStyle name="Standaard 6 2 5 2 2 3 2 2" xfId="40780" xr:uid="{5D8F1206-FC55-4F0C-B2B4-93E9678BEAE0}"/>
    <cellStyle name="Standaard 6 2 5 2 2 3 3" xfId="30596" xr:uid="{7A48ACE6-60AF-4C07-9036-DFA2F143E33C}"/>
    <cellStyle name="Standaard 6 2 5 2 2 4" xfId="12045" xr:uid="{6ECE8643-86BB-4866-AE89-CA578DB20A50}"/>
    <cellStyle name="Standaard 6 2 5 2 2 4 2" xfId="32414" xr:uid="{B22D672D-0733-4881-8DD1-4A6AE9CB992E}"/>
    <cellStyle name="Standaard 6 2 5 2 2 5" xfId="22230" xr:uid="{6E043A67-8DA2-45AE-9806-55B02B34CC86}"/>
    <cellStyle name="Standaard 6 2 5 2 3" xfId="2712" xr:uid="{1AB26DBC-F159-4D3B-9769-D39E6EE858F4}"/>
    <cellStyle name="Standaard 6 2 5 2 3 2" xfId="5257" xr:uid="{40FF318D-611E-4E89-BD8D-A4C49A737CD5}"/>
    <cellStyle name="Standaard 6 2 5 2 3 2 2" xfId="10225" xr:uid="{C9BA3E61-E5B2-448C-B704-E73C3F914A1D}"/>
    <cellStyle name="Standaard 6 2 5 2 3 2 2 2" xfId="20414" xr:uid="{8C69CA66-285A-4D1B-A66E-F03C93F0A9C3}"/>
    <cellStyle name="Standaard 6 2 5 2 3 2 2 2 2" xfId="40783" xr:uid="{2D78DDCE-044D-4B5E-B925-CF4EBFF679E4}"/>
    <cellStyle name="Standaard 6 2 5 2 3 2 2 3" xfId="30599" xr:uid="{6E471ECC-48FE-4D66-8B01-BFA616770A6D}"/>
    <cellStyle name="Standaard 6 2 5 2 3 2 3" xfId="15435" xr:uid="{7880515F-2C11-4E8E-B787-A994DD590FF7}"/>
    <cellStyle name="Standaard 6 2 5 2 3 2 3 2" xfId="35804" xr:uid="{B2903EE6-4488-46F9-9528-CD430C53D715}"/>
    <cellStyle name="Standaard 6 2 5 2 3 2 4" xfId="25620" xr:uid="{8AE22A22-EB41-403C-AA3E-FC222353CE73}"/>
    <cellStyle name="Standaard 6 2 5 2 3 3" xfId="10224" xr:uid="{0F706782-09C0-413A-AFBE-0B875FA77039}"/>
    <cellStyle name="Standaard 6 2 5 2 3 3 2" xfId="20413" xr:uid="{096476FF-97AF-49E9-8E83-D2E9ADD8A503}"/>
    <cellStyle name="Standaard 6 2 5 2 3 3 2 2" xfId="40782" xr:uid="{B63633A1-DC77-4D74-813D-78B0D8FE093C}"/>
    <cellStyle name="Standaard 6 2 5 2 3 3 3" xfId="30598" xr:uid="{73A85EE9-DCAD-47DF-8E9D-94317B10573B}"/>
    <cellStyle name="Standaard 6 2 5 2 3 4" xfId="12892" xr:uid="{8A616C7A-F5CE-4B1A-91B2-EF25F2D3D4F3}"/>
    <cellStyle name="Standaard 6 2 5 2 3 4 2" xfId="33261" xr:uid="{658531A8-CB67-4554-9E74-11AA4798FE50}"/>
    <cellStyle name="Standaard 6 2 5 2 3 5" xfId="23077" xr:uid="{583EC6E8-DC2B-4C2E-891F-03E8EE5946EB}"/>
    <cellStyle name="Standaard 6 2 5 2 4" xfId="3562" xr:uid="{9DC2306D-A2B3-4F7D-9888-E2962A150FC7}"/>
    <cellStyle name="Standaard 6 2 5 2 4 2" xfId="10226" xr:uid="{0204DF99-A5DB-4E77-9375-AA354D4ABC46}"/>
    <cellStyle name="Standaard 6 2 5 2 4 2 2" xfId="20415" xr:uid="{53E1B58E-6B90-4FA7-8D20-7B2D7FED32A7}"/>
    <cellStyle name="Standaard 6 2 5 2 4 2 2 2" xfId="40784" xr:uid="{C3EDC054-ED47-444A-A3BA-E855BABA7B43}"/>
    <cellStyle name="Standaard 6 2 5 2 4 2 3" xfId="30600" xr:uid="{90B2AAB5-0410-471C-BD7A-AF12AFE89E6E}"/>
    <cellStyle name="Standaard 6 2 5 2 4 3" xfId="13740" xr:uid="{5175477A-0487-4BA3-86AB-CC618B2286C8}"/>
    <cellStyle name="Standaard 6 2 5 2 4 3 2" xfId="34109" xr:uid="{D06DD983-F197-47B2-A412-9AE66BE1110E}"/>
    <cellStyle name="Standaard 6 2 5 2 4 4" xfId="23925" xr:uid="{1007C56F-133D-4033-8C45-3CF04E987EA7}"/>
    <cellStyle name="Standaard 6 2 5 2 5" xfId="10221" xr:uid="{A103B98D-107E-4719-8176-2412BC9AF597}"/>
    <cellStyle name="Standaard 6 2 5 2 5 2" xfId="20410" xr:uid="{D01B7A6C-448A-4101-829F-5579E10AB72C}"/>
    <cellStyle name="Standaard 6 2 5 2 5 2 2" xfId="40779" xr:uid="{0A3C9B83-1B96-4FE1-8250-3BD48B5F9CE9}"/>
    <cellStyle name="Standaard 6 2 5 2 5 3" xfId="30595" xr:uid="{B41D9D44-3EE7-487A-A38D-EACCEAF034B6}"/>
    <cellStyle name="Standaard 6 2 5 2 6" xfId="11197" xr:uid="{0E7A6E8C-93FC-48A4-822B-90E9F0DE4E36}"/>
    <cellStyle name="Standaard 6 2 5 2 6 2" xfId="31566" xr:uid="{60D7997B-21B8-4896-8016-A622F1E25F04}"/>
    <cellStyle name="Standaard 6 2 5 2 7" xfId="21382" xr:uid="{F855884F-F019-4B2D-9B4A-A012208DC600}"/>
    <cellStyle name="Standaard 6 2 5 3" xfId="1441" xr:uid="{245F0F88-5161-41F7-90F4-DB3106BC9965}"/>
    <cellStyle name="Standaard 6 2 5 3 2" xfId="3986" xr:uid="{259D2463-D00D-4223-B46D-8E368DC213AA}"/>
    <cellStyle name="Standaard 6 2 5 3 2 2" xfId="10228" xr:uid="{964A42C4-A61A-4688-B3F4-BA029139D86D}"/>
    <cellStyle name="Standaard 6 2 5 3 2 2 2" xfId="20417" xr:uid="{C2556983-388A-4E81-846B-93C9B58C746B}"/>
    <cellStyle name="Standaard 6 2 5 3 2 2 2 2" xfId="40786" xr:uid="{968E530C-6F38-4FC1-96AB-19F501CA9DDB}"/>
    <cellStyle name="Standaard 6 2 5 3 2 2 3" xfId="30602" xr:uid="{E5799739-D2F0-4514-BF42-A00A42C5D430}"/>
    <cellStyle name="Standaard 6 2 5 3 2 3" xfId="14164" xr:uid="{FF12FABD-3BCF-42FD-B841-3BFFD5447532}"/>
    <cellStyle name="Standaard 6 2 5 3 2 3 2" xfId="34533" xr:uid="{E3859B79-64D5-4F4C-9304-2DE2E9A8A165}"/>
    <cellStyle name="Standaard 6 2 5 3 2 4" xfId="24349" xr:uid="{27CEB212-1C8A-454B-BC54-2E4742C662C3}"/>
    <cellStyle name="Standaard 6 2 5 3 3" xfId="10227" xr:uid="{0A73E1EA-8024-4C35-92D4-992D52AB597F}"/>
    <cellStyle name="Standaard 6 2 5 3 3 2" xfId="20416" xr:uid="{65EF3852-E6A3-4BFE-94B2-74C03BF64459}"/>
    <cellStyle name="Standaard 6 2 5 3 3 2 2" xfId="40785" xr:uid="{3D755A16-F8EA-48E7-BEE2-19ED114994BC}"/>
    <cellStyle name="Standaard 6 2 5 3 3 3" xfId="30601" xr:uid="{A7837FA2-C0EB-4EAB-BBC0-E6811B3F96DD}"/>
    <cellStyle name="Standaard 6 2 5 3 4" xfId="11621" xr:uid="{081BBC53-F698-43AE-A027-E9A9C108FCF7}"/>
    <cellStyle name="Standaard 6 2 5 3 4 2" xfId="31990" xr:uid="{E91F8BCB-93AD-4659-A09F-ABAD4DC8902C}"/>
    <cellStyle name="Standaard 6 2 5 3 5" xfId="21806" xr:uid="{D1E7FBCC-2C1E-4A54-8AEE-0B402CE023FC}"/>
    <cellStyle name="Standaard 6 2 5 4" xfId="2288" xr:uid="{460E2341-D121-4B60-B55E-3177A1186A88}"/>
    <cellStyle name="Standaard 6 2 5 4 2" xfId="4833" xr:uid="{211EAF9F-08AC-4699-9B92-630C20DC8A15}"/>
    <cellStyle name="Standaard 6 2 5 4 2 2" xfId="10230" xr:uid="{7702B906-BB5B-485A-8B80-7C40483F77F5}"/>
    <cellStyle name="Standaard 6 2 5 4 2 2 2" xfId="20419" xr:uid="{BA9C8D3C-1E90-4156-96F7-09BCAD2137A0}"/>
    <cellStyle name="Standaard 6 2 5 4 2 2 2 2" xfId="40788" xr:uid="{3539191A-5278-4D18-A00C-348956533B90}"/>
    <cellStyle name="Standaard 6 2 5 4 2 2 3" xfId="30604" xr:uid="{33F2151C-7DA0-426D-B3BB-90AA841B565F}"/>
    <cellStyle name="Standaard 6 2 5 4 2 3" xfId="15011" xr:uid="{A855A658-7FFA-40BE-A4A7-C05A631E1DC2}"/>
    <cellStyle name="Standaard 6 2 5 4 2 3 2" xfId="35380" xr:uid="{4A9154EC-2920-470C-8A07-3CB661798D09}"/>
    <cellStyle name="Standaard 6 2 5 4 2 4" xfId="25196" xr:uid="{A7683022-849C-42D2-A695-F10673A04B3C}"/>
    <cellStyle name="Standaard 6 2 5 4 3" xfId="10229" xr:uid="{6D8C0FDD-F575-4567-9D5D-F84E6ED65C76}"/>
    <cellStyle name="Standaard 6 2 5 4 3 2" xfId="20418" xr:uid="{877F222D-BB3E-4036-97C3-2BB707B972F8}"/>
    <cellStyle name="Standaard 6 2 5 4 3 2 2" xfId="40787" xr:uid="{D278A0B6-C0D1-4555-A856-2B2F48CEE0C7}"/>
    <cellStyle name="Standaard 6 2 5 4 3 3" xfId="30603" xr:uid="{BB022367-5CE5-4533-B74E-FC66DD7C6DBF}"/>
    <cellStyle name="Standaard 6 2 5 4 4" xfId="12468" xr:uid="{E54E9133-CA87-4933-A23D-BA17E81F7C2E}"/>
    <cellStyle name="Standaard 6 2 5 4 4 2" xfId="32837" xr:uid="{4B127107-8BAE-4EF1-8978-3280AF71C3B6}"/>
    <cellStyle name="Standaard 6 2 5 4 5" xfId="22653" xr:uid="{34F1C547-F71D-4917-9E28-367C5A8E7B3B}"/>
    <cellStyle name="Standaard 6 2 5 5" xfId="3138" xr:uid="{B462AD2D-B4EB-46D0-B918-353A7B5A8CB5}"/>
    <cellStyle name="Standaard 6 2 5 5 2" xfId="10231" xr:uid="{6AAA576E-70D9-4136-AD68-3177EE74B4E3}"/>
    <cellStyle name="Standaard 6 2 5 5 2 2" xfId="20420" xr:uid="{7D82B364-19B8-4E8B-83B2-BE8960F9D6B1}"/>
    <cellStyle name="Standaard 6 2 5 5 2 2 2" xfId="40789" xr:uid="{4C735AAD-6E16-44B9-A511-90418AB476DE}"/>
    <cellStyle name="Standaard 6 2 5 5 2 3" xfId="30605" xr:uid="{71FCF306-C4D5-4DA8-8D5E-D15133594DA9}"/>
    <cellStyle name="Standaard 6 2 5 5 3" xfId="13316" xr:uid="{C97D1CBB-C10A-4B24-9002-5D845099AD0E}"/>
    <cellStyle name="Standaard 6 2 5 5 3 2" xfId="33685" xr:uid="{2E0F8EB8-35BB-4753-A223-DAA6D4F1D3C6}"/>
    <cellStyle name="Standaard 6 2 5 5 4" xfId="23501" xr:uid="{3318117B-011B-4EE3-861A-29FD8BD0A54D}"/>
    <cellStyle name="Standaard 6 2 5 6" xfId="10220" xr:uid="{14EF0DCC-CF0B-439A-B3E7-7CECC6810557}"/>
    <cellStyle name="Standaard 6 2 5 6 2" xfId="20409" xr:uid="{8E4F2790-8711-46B2-83A0-2D4E12862E2A}"/>
    <cellStyle name="Standaard 6 2 5 6 2 2" xfId="40778" xr:uid="{788F2253-D44A-43E4-98D2-04AB7329B0F7}"/>
    <cellStyle name="Standaard 6 2 5 6 3" xfId="30594" xr:uid="{2B679FEB-03B1-4D53-9E50-5ED95ED70248}"/>
    <cellStyle name="Standaard 6 2 5 7" xfId="10773" xr:uid="{6C6029D2-119A-4AB6-8A93-5B1B08CB9E12}"/>
    <cellStyle name="Standaard 6 2 5 7 2" xfId="31142" xr:uid="{0B8900AC-46B6-44CB-B780-AA12F1C285F5}"/>
    <cellStyle name="Standaard 6 2 5 8" xfId="20958" xr:uid="{D9B1AE81-260D-4424-A444-4F624F59A02C}"/>
    <cellStyle name="Standaard 6 2 6" xfId="658" xr:uid="{B11B3158-F8E8-4E1E-9B29-F658E10B6232}"/>
    <cellStyle name="Standaard 6 2 6 2" xfId="1508" xr:uid="{9C5B23FF-7E74-491B-ABC2-E2366759FEDE}"/>
    <cellStyle name="Standaard 6 2 6 2 2" xfId="4053" xr:uid="{D85B40CA-2CA6-45AF-BD4D-FDB4A892BF32}"/>
    <cellStyle name="Standaard 6 2 6 2 2 2" xfId="10234" xr:uid="{EFC40109-216A-4713-9AC1-5C6DC00A718D}"/>
    <cellStyle name="Standaard 6 2 6 2 2 2 2" xfId="20423" xr:uid="{B8E579AA-504A-42A6-9681-2EC7CEAE5795}"/>
    <cellStyle name="Standaard 6 2 6 2 2 2 2 2" xfId="40792" xr:uid="{217663F4-4738-4ED7-87E8-CEE6449BADF4}"/>
    <cellStyle name="Standaard 6 2 6 2 2 2 3" xfId="30608" xr:uid="{FB03BDE2-AD27-4AC6-8F03-84670DD5DB9A}"/>
    <cellStyle name="Standaard 6 2 6 2 2 3" xfId="14231" xr:uid="{293F73BB-9A27-4E14-8776-556206A9A5FA}"/>
    <cellStyle name="Standaard 6 2 6 2 2 3 2" xfId="34600" xr:uid="{91FC5B8B-AEFB-48D8-BED5-DA32C04EDB5D}"/>
    <cellStyle name="Standaard 6 2 6 2 2 4" xfId="24416" xr:uid="{22E6D3A8-0AC6-431E-8C72-50F15421A483}"/>
    <cellStyle name="Standaard 6 2 6 2 3" xfId="10233" xr:uid="{799BFAD8-8CB5-4B9D-905C-D0BAA7B474E8}"/>
    <cellStyle name="Standaard 6 2 6 2 3 2" xfId="20422" xr:uid="{9501DAD4-2D96-4744-B1A9-AB904E0D0989}"/>
    <cellStyle name="Standaard 6 2 6 2 3 2 2" xfId="40791" xr:uid="{670948B2-2FAF-490F-B581-B84AD6FB3838}"/>
    <cellStyle name="Standaard 6 2 6 2 3 3" xfId="30607" xr:uid="{93F6169A-DC49-48E1-8CBC-4F3701FCF73A}"/>
    <cellStyle name="Standaard 6 2 6 2 4" xfId="11688" xr:uid="{137EF1CC-8B28-47B5-9657-3270EF5F9427}"/>
    <cellStyle name="Standaard 6 2 6 2 4 2" xfId="32057" xr:uid="{1F6E0109-60F5-4C33-AF50-CFCB5ACB180F}"/>
    <cellStyle name="Standaard 6 2 6 2 5" xfId="21873" xr:uid="{3A58D0BE-BF77-4A0D-8D10-BC8B8B8E6562}"/>
    <cellStyle name="Standaard 6 2 6 3" xfId="2355" xr:uid="{23E3EDED-67EF-4CAC-9E2C-47AB2AE6F8E9}"/>
    <cellStyle name="Standaard 6 2 6 3 2" xfId="4900" xr:uid="{6CA30324-87BE-46F9-B6EE-60470EED2FF0}"/>
    <cellStyle name="Standaard 6 2 6 3 2 2" xfId="10236" xr:uid="{F6929B04-B67A-4EFF-B984-93816CF959B3}"/>
    <cellStyle name="Standaard 6 2 6 3 2 2 2" xfId="20425" xr:uid="{A8267C41-59E3-4FEA-8319-B29F4872AB7E}"/>
    <cellStyle name="Standaard 6 2 6 3 2 2 2 2" xfId="40794" xr:uid="{9F43691C-99EE-4C93-8579-9604D0D04261}"/>
    <cellStyle name="Standaard 6 2 6 3 2 2 3" xfId="30610" xr:uid="{C224C698-E6CC-44C8-AA72-E571BB97E08C}"/>
    <cellStyle name="Standaard 6 2 6 3 2 3" xfId="15078" xr:uid="{1C30D481-0220-4991-BFC5-748ABE0E7D95}"/>
    <cellStyle name="Standaard 6 2 6 3 2 3 2" xfId="35447" xr:uid="{E8F5267E-9D8C-42B5-8CC9-417EAE47FA64}"/>
    <cellStyle name="Standaard 6 2 6 3 2 4" xfId="25263" xr:uid="{B7C6FB64-6B2F-471F-BF72-1FD2C8BE4584}"/>
    <cellStyle name="Standaard 6 2 6 3 3" xfId="10235" xr:uid="{70E8C96F-16DA-4A36-AA9A-25B3DB805889}"/>
    <cellStyle name="Standaard 6 2 6 3 3 2" xfId="20424" xr:uid="{A065EB03-4D62-4847-BE6C-EE8AD6546419}"/>
    <cellStyle name="Standaard 6 2 6 3 3 2 2" xfId="40793" xr:uid="{816EB0FB-86D9-4076-936F-99FB546FE081}"/>
    <cellStyle name="Standaard 6 2 6 3 3 3" xfId="30609" xr:uid="{CCA9D867-170D-4937-A6CC-F9828C9675F8}"/>
    <cellStyle name="Standaard 6 2 6 3 4" xfId="12535" xr:uid="{5EA4365A-6E6C-465B-B9A3-AFD511C05671}"/>
    <cellStyle name="Standaard 6 2 6 3 4 2" xfId="32904" xr:uid="{D878B908-E7B1-4D68-A831-6218C8EB537E}"/>
    <cellStyle name="Standaard 6 2 6 3 5" xfId="22720" xr:uid="{787ADBB9-5989-4049-93D9-ED8FE58CA418}"/>
    <cellStyle name="Standaard 6 2 6 4" xfId="3205" xr:uid="{4B193906-A122-4777-9025-FED192CC2164}"/>
    <cellStyle name="Standaard 6 2 6 4 2" xfId="10237" xr:uid="{AC8DEB9E-C72B-48B4-911A-A279329DA5E4}"/>
    <cellStyle name="Standaard 6 2 6 4 2 2" xfId="20426" xr:uid="{023A25FD-E76D-4277-8D3C-45B63CA007F4}"/>
    <cellStyle name="Standaard 6 2 6 4 2 2 2" xfId="40795" xr:uid="{E8737733-1D45-4A17-AE53-DD8981A828B4}"/>
    <cellStyle name="Standaard 6 2 6 4 2 3" xfId="30611" xr:uid="{E08EB9E0-F3FF-4201-ABE4-319639E4FE7B}"/>
    <cellStyle name="Standaard 6 2 6 4 3" xfId="13383" xr:uid="{A71783BD-0228-42E8-9073-42501B1B789D}"/>
    <cellStyle name="Standaard 6 2 6 4 3 2" xfId="33752" xr:uid="{8502B699-35B4-41D5-85E7-CBC58E8F46EB}"/>
    <cellStyle name="Standaard 6 2 6 4 4" xfId="23568" xr:uid="{51D4FACF-1644-405D-BA67-4C1C60B98D49}"/>
    <cellStyle name="Standaard 6 2 6 5" xfId="10232" xr:uid="{63C72A5C-7DF0-454F-A4A0-96F3229B4C47}"/>
    <cellStyle name="Standaard 6 2 6 5 2" xfId="20421" xr:uid="{F36A647F-279A-48C1-8B51-08D5C9638720}"/>
    <cellStyle name="Standaard 6 2 6 5 2 2" xfId="40790" xr:uid="{ED696C1F-39A9-45BD-B086-577FDD3A6A6D}"/>
    <cellStyle name="Standaard 6 2 6 5 3" xfId="30606" xr:uid="{E69F8C79-4384-4670-8AD2-9F339EE6F10F}"/>
    <cellStyle name="Standaard 6 2 6 6" xfId="10840" xr:uid="{27C2FA83-0BC2-427D-A3B2-A01A4AFAD2DC}"/>
    <cellStyle name="Standaard 6 2 6 6 2" xfId="31209" xr:uid="{CFB4A05C-F930-439E-854D-302EEACDAB2A}"/>
    <cellStyle name="Standaard 6 2 6 7" xfId="21025" xr:uid="{97C2BDD5-7CC1-4BE0-98B5-F36652C06FCB}"/>
    <cellStyle name="Standaard 6 2 7" xfId="1084" xr:uid="{6B9B1B49-7740-413D-A712-F29A160F1C9F}"/>
    <cellStyle name="Standaard 6 2 7 2" xfId="3629" xr:uid="{B8288AE6-8FA7-4671-8CFE-5C0948AA82A6}"/>
    <cellStyle name="Standaard 6 2 7 2 2" xfId="10239" xr:uid="{E0BA40AA-BC5F-4C02-BE88-1D1E449E0EFF}"/>
    <cellStyle name="Standaard 6 2 7 2 2 2" xfId="20428" xr:uid="{DB05D925-CEE8-4377-A925-BAEA7522785B}"/>
    <cellStyle name="Standaard 6 2 7 2 2 2 2" xfId="40797" xr:uid="{E8040732-8526-4D09-A5AE-E026BA49C24A}"/>
    <cellStyle name="Standaard 6 2 7 2 2 3" xfId="30613" xr:uid="{BD26046C-B0A6-4E15-ADD2-9EE29FEB7518}"/>
    <cellStyle name="Standaard 6 2 7 2 3" xfId="13807" xr:uid="{B25B0F71-7B47-43FA-AAE6-91B35813A325}"/>
    <cellStyle name="Standaard 6 2 7 2 3 2" xfId="34176" xr:uid="{597D494D-B27E-4251-9287-A1933985143E}"/>
    <cellStyle name="Standaard 6 2 7 2 4" xfId="23992" xr:uid="{FFDD8F26-2C70-47D1-B350-F45D5A5D88AA}"/>
    <cellStyle name="Standaard 6 2 7 3" xfId="10238" xr:uid="{6F1EE38A-5352-4DA7-9CA0-D151D7E1D62D}"/>
    <cellStyle name="Standaard 6 2 7 3 2" xfId="20427" xr:uid="{BB241DC9-BBDA-4DC8-B874-125845A56D4C}"/>
    <cellStyle name="Standaard 6 2 7 3 2 2" xfId="40796" xr:uid="{ECB4F683-6CA1-46D2-A539-16DAA7AC30AC}"/>
    <cellStyle name="Standaard 6 2 7 3 3" xfId="30612" xr:uid="{185A4F14-DB76-4983-964E-24AFDCF6D366}"/>
    <cellStyle name="Standaard 6 2 7 4" xfId="11264" xr:uid="{69463A9E-3C65-4598-8FF1-2F4A1E13C72E}"/>
    <cellStyle name="Standaard 6 2 7 4 2" xfId="31633" xr:uid="{A3C903E5-68F5-48E1-A4C9-C63EC91FEE3A}"/>
    <cellStyle name="Standaard 6 2 7 5" xfId="21449" xr:uid="{469E4CBB-C709-43CB-B948-FEEE88A7DFE1}"/>
    <cellStyle name="Standaard 6 2 8" xfId="1931" xr:uid="{FFBA09A9-6AAA-4D9F-9FD0-F86AD27A3173}"/>
    <cellStyle name="Standaard 6 2 8 2" xfId="4476" xr:uid="{5ACC88BB-7961-401B-B3B3-F2FEEEB208F5}"/>
    <cellStyle name="Standaard 6 2 8 2 2" xfId="10241" xr:uid="{4CFC9FC2-56D7-4406-BF3C-E99769CD8B8E}"/>
    <cellStyle name="Standaard 6 2 8 2 2 2" xfId="20430" xr:uid="{F0AC0C7C-3968-4077-B5C0-338D9BEE088E}"/>
    <cellStyle name="Standaard 6 2 8 2 2 2 2" xfId="40799" xr:uid="{463A6EFD-8CF7-41FF-90A3-EEF7B3F37498}"/>
    <cellStyle name="Standaard 6 2 8 2 2 3" xfId="30615" xr:uid="{D06F78CE-CCAD-4F07-A4D1-19BF504984A7}"/>
    <cellStyle name="Standaard 6 2 8 2 3" xfId="14654" xr:uid="{E21B864D-092F-42E1-B55C-425F3134DBE0}"/>
    <cellStyle name="Standaard 6 2 8 2 3 2" xfId="35023" xr:uid="{F4175880-A973-43F2-9398-FE253EA64DFB}"/>
    <cellStyle name="Standaard 6 2 8 2 4" xfId="24839" xr:uid="{3F98BBB1-0C7B-4FA2-B5B3-D4A1B26540B6}"/>
    <cellStyle name="Standaard 6 2 8 3" xfId="10240" xr:uid="{64FDA1EB-5968-4096-B99A-D24AF9BCE993}"/>
    <cellStyle name="Standaard 6 2 8 3 2" xfId="20429" xr:uid="{7FD7F44C-2E3D-4865-8855-AB1F6C196C2F}"/>
    <cellStyle name="Standaard 6 2 8 3 2 2" xfId="40798" xr:uid="{6CF3791E-8A10-41DE-AB94-14424CBE52DC}"/>
    <cellStyle name="Standaard 6 2 8 3 3" xfId="30614" xr:uid="{2B527A5B-E589-43EA-839C-1C96AFDC1336}"/>
    <cellStyle name="Standaard 6 2 8 4" xfId="12111" xr:uid="{C7A934AB-B605-45DB-82F6-5919C5FB0990}"/>
    <cellStyle name="Standaard 6 2 8 4 2" xfId="32480" xr:uid="{7FC3EFB1-4682-4966-829D-E4C0B7A260CB}"/>
    <cellStyle name="Standaard 6 2 8 5" xfId="22296" xr:uid="{5E387AC6-D0B0-4A04-9364-4BA75AE5A464}"/>
    <cellStyle name="Standaard 6 2 9" xfId="2781" xr:uid="{8295294E-CF33-4AA7-BDC5-0FBA7A89753F}"/>
    <cellStyle name="Standaard 6 2 9 2" xfId="10242" xr:uid="{286A9215-E0EC-4ACF-81EE-09989B9390F5}"/>
    <cellStyle name="Standaard 6 2 9 2 2" xfId="20431" xr:uid="{A4B5F9D1-6C33-43D2-B909-C308973893D1}"/>
    <cellStyle name="Standaard 6 2 9 2 2 2" xfId="40800" xr:uid="{9DF21927-BBB8-40A3-B294-5F08AC842554}"/>
    <cellStyle name="Standaard 6 2 9 2 3" xfId="30616" xr:uid="{5A53352B-B6E7-41C7-BDB1-D0556947833B}"/>
    <cellStyle name="Standaard 6 2 9 3" xfId="12959" xr:uid="{D539DBEE-C8AC-40C4-81E1-B2232C1D351C}"/>
    <cellStyle name="Standaard 6 2 9 3 2" xfId="33328" xr:uid="{BC77CB85-22FE-4292-A9FE-C0D9453AE890}"/>
    <cellStyle name="Standaard 6 2 9 4" xfId="23144" xr:uid="{4F26B43F-CB61-4628-A8EF-654099E71F81}"/>
    <cellStyle name="Standaard 6 3" xfId="131" xr:uid="{2301F3A6-90F7-4692-A868-8E5D93C2F157}"/>
    <cellStyle name="Standaard 6 3 10" xfId="20634" xr:uid="{E2D5C028-B75C-467A-B661-FEF6CDD72F1C}"/>
    <cellStyle name="Standaard 6 3 2" xfId="267" xr:uid="{0EA49279-7998-4180-AA40-023614F67DE7}"/>
    <cellStyle name="Standaard 6 3 2 2" xfId="825" xr:uid="{DDC49A2F-4262-4322-98D0-2AD51A42CA7A}"/>
    <cellStyle name="Standaard 6 3 2 2 2" xfId="1675" xr:uid="{DBF4217D-EB93-48D7-A3C6-335821604D9D}"/>
    <cellStyle name="Standaard 6 3 2 2 2 2" xfId="4220" xr:uid="{861A5D08-71E7-4E79-98E2-C9A62081FB26}"/>
    <cellStyle name="Standaard 6 3 2 2 2 2 2" xfId="10247" xr:uid="{028A3961-920E-4389-850C-79A4F435A779}"/>
    <cellStyle name="Standaard 6 3 2 2 2 2 2 2" xfId="20436" xr:uid="{F858F4A8-3329-40A8-8149-B58013C9B087}"/>
    <cellStyle name="Standaard 6 3 2 2 2 2 2 2 2" xfId="40805" xr:uid="{F0C968AA-A06E-4CAA-9ACE-4F8DECBA6555}"/>
    <cellStyle name="Standaard 6 3 2 2 2 2 2 3" xfId="30621" xr:uid="{000A0ED3-8B59-4621-9340-4576BEC88238}"/>
    <cellStyle name="Standaard 6 3 2 2 2 2 3" xfId="14398" xr:uid="{559AD0E6-5911-45A2-AA7C-DDEDE0209172}"/>
    <cellStyle name="Standaard 6 3 2 2 2 2 3 2" xfId="34767" xr:uid="{8A82AB76-FCD9-4D55-A31E-C74CB7CFFA7F}"/>
    <cellStyle name="Standaard 6 3 2 2 2 2 4" xfId="24583" xr:uid="{2A74490B-08C7-4E8B-890A-313F5DC25745}"/>
    <cellStyle name="Standaard 6 3 2 2 2 3" xfId="10246" xr:uid="{EF03D066-4C34-48BD-8127-9D6DAB51B2DE}"/>
    <cellStyle name="Standaard 6 3 2 2 2 3 2" xfId="20435" xr:uid="{255CB401-89DB-4FD0-91DB-B64E0FE4AB42}"/>
    <cellStyle name="Standaard 6 3 2 2 2 3 2 2" xfId="40804" xr:uid="{24563A11-22BB-465C-AA7C-E77BD61D42DA}"/>
    <cellStyle name="Standaard 6 3 2 2 2 3 3" xfId="30620" xr:uid="{AE214817-53B2-4427-9728-4548799931B4}"/>
    <cellStyle name="Standaard 6 3 2 2 2 4" xfId="11855" xr:uid="{CA5CCE1F-4876-4A81-B530-178129E1A41A}"/>
    <cellStyle name="Standaard 6 3 2 2 2 4 2" xfId="32224" xr:uid="{BFF1C9E3-6238-47B0-AFFC-7AD5D99C161D}"/>
    <cellStyle name="Standaard 6 3 2 2 2 5" xfId="22040" xr:uid="{D294DCB0-2218-4FB8-907D-1C37026500A2}"/>
    <cellStyle name="Standaard 6 3 2 2 3" xfId="2522" xr:uid="{9C0B4D04-D029-443A-A690-7196DF077535}"/>
    <cellStyle name="Standaard 6 3 2 2 3 2" xfId="5067" xr:uid="{07E9CB69-6C8A-4E30-AF06-CEA177C688DF}"/>
    <cellStyle name="Standaard 6 3 2 2 3 2 2" xfId="10249" xr:uid="{6E7FF754-D703-4F6E-90B9-2A7BED49AD3B}"/>
    <cellStyle name="Standaard 6 3 2 2 3 2 2 2" xfId="20438" xr:uid="{9E4AD3A6-20E1-43BB-872D-6BFAE21058B5}"/>
    <cellStyle name="Standaard 6 3 2 2 3 2 2 2 2" xfId="40807" xr:uid="{39317E12-CD3A-4055-9718-FFEA4D3ED04D}"/>
    <cellStyle name="Standaard 6 3 2 2 3 2 2 3" xfId="30623" xr:uid="{D0B97F99-1650-4619-B90A-ED84B19CC805}"/>
    <cellStyle name="Standaard 6 3 2 2 3 2 3" xfId="15245" xr:uid="{9B412EB7-FCEA-48A3-92F8-C628548B1E75}"/>
    <cellStyle name="Standaard 6 3 2 2 3 2 3 2" xfId="35614" xr:uid="{EA70242A-C2A2-4691-8B1E-B3D092FBB1C6}"/>
    <cellStyle name="Standaard 6 3 2 2 3 2 4" xfId="25430" xr:uid="{FE32F04C-429B-441A-87E4-C95C28799E20}"/>
    <cellStyle name="Standaard 6 3 2 2 3 3" xfId="10248" xr:uid="{8F43B8F8-3524-4046-9204-5F527ECF7322}"/>
    <cellStyle name="Standaard 6 3 2 2 3 3 2" xfId="20437" xr:uid="{54F61377-7C83-489C-8A6C-1DBE22496C8D}"/>
    <cellStyle name="Standaard 6 3 2 2 3 3 2 2" xfId="40806" xr:uid="{A2A64DA3-D2A9-407F-BF39-4034303B776B}"/>
    <cellStyle name="Standaard 6 3 2 2 3 3 3" xfId="30622" xr:uid="{4E200DBE-15D6-43EC-BF65-DEC78BE5840C}"/>
    <cellStyle name="Standaard 6 3 2 2 3 4" xfId="12702" xr:uid="{C6E43F42-71A1-43E1-8061-C5A3E7A8C57D}"/>
    <cellStyle name="Standaard 6 3 2 2 3 4 2" xfId="33071" xr:uid="{CCBC6837-143A-4FC8-91C4-74D37EA98E1F}"/>
    <cellStyle name="Standaard 6 3 2 2 3 5" xfId="22887" xr:uid="{C2A36A2F-3FEE-4348-AC0F-C05117269DE2}"/>
    <cellStyle name="Standaard 6 3 2 2 4" xfId="3372" xr:uid="{43540021-008F-42D1-92D0-2847C120A59B}"/>
    <cellStyle name="Standaard 6 3 2 2 4 2" xfId="10250" xr:uid="{EED3664E-C294-4998-8ABC-EFE7F2D3735B}"/>
    <cellStyle name="Standaard 6 3 2 2 4 2 2" xfId="20439" xr:uid="{655CAB7B-5A93-46A7-B4CE-893CF1B39CFD}"/>
    <cellStyle name="Standaard 6 3 2 2 4 2 2 2" xfId="40808" xr:uid="{960B58C5-77AE-4235-B28B-A8905F8C04F3}"/>
    <cellStyle name="Standaard 6 3 2 2 4 2 3" xfId="30624" xr:uid="{74AD7A20-9F42-46D0-9D1E-07B2534E85D7}"/>
    <cellStyle name="Standaard 6 3 2 2 4 3" xfId="13550" xr:uid="{3099FF1B-CA45-45A9-A6AB-634EEDF69F14}"/>
    <cellStyle name="Standaard 6 3 2 2 4 3 2" xfId="33919" xr:uid="{8B14ADCB-FD81-4BDA-954F-CD21CDC87454}"/>
    <cellStyle name="Standaard 6 3 2 2 4 4" xfId="23735" xr:uid="{028BC994-E03C-43BF-84D7-89ED47BD78CB}"/>
    <cellStyle name="Standaard 6 3 2 2 5" xfId="10245" xr:uid="{EA282673-B4DA-4AD2-B07E-91F7E88006F1}"/>
    <cellStyle name="Standaard 6 3 2 2 5 2" xfId="20434" xr:uid="{941CD41B-DEED-4A7E-80AB-B4A277DCAA50}"/>
    <cellStyle name="Standaard 6 3 2 2 5 2 2" xfId="40803" xr:uid="{67A670A8-E2A1-419F-9ADB-513D970B68F0}"/>
    <cellStyle name="Standaard 6 3 2 2 5 3" xfId="30619" xr:uid="{E5FF038F-5C7F-4798-9D51-64BBDC74B468}"/>
    <cellStyle name="Standaard 6 3 2 2 6" xfId="11007" xr:uid="{73B7F9F9-771F-45F3-97AB-E9BE5F890B24}"/>
    <cellStyle name="Standaard 6 3 2 2 6 2" xfId="31376" xr:uid="{DAD97D94-01C0-4642-B394-3D979FB294FD}"/>
    <cellStyle name="Standaard 6 3 2 2 7" xfId="21192" xr:uid="{197849B4-638D-4BA3-95F0-62DE4D1117F8}"/>
    <cellStyle name="Standaard 6 3 2 3" xfId="1251" xr:uid="{8F62E5CD-254D-469A-A5AD-4E0AF5F16D60}"/>
    <cellStyle name="Standaard 6 3 2 3 2" xfId="3796" xr:uid="{7DE226F1-7372-4908-A698-FE144D473441}"/>
    <cellStyle name="Standaard 6 3 2 3 2 2" xfId="10252" xr:uid="{7BF1418D-B200-4D52-9E20-7C4652402A19}"/>
    <cellStyle name="Standaard 6 3 2 3 2 2 2" xfId="20441" xr:uid="{B368982E-6B89-4CB2-B5CA-D3B38E51F288}"/>
    <cellStyle name="Standaard 6 3 2 3 2 2 2 2" xfId="40810" xr:uid="{DA4654B5-AFC4-4A4B-AC1D-E2948A564F6E}"/>
    <cellStyle name="Standaard 6 3 2 3 2 2 3" xfId="30626" xr:uid="{183C466B-D346-450B-9773-72E4E2406430}"/>
    <cellStyle name="Standaard 6 3 2 3 2 3" xfId="13974" xr:uid="{7228845C-F13C-48A8-B74A-FE7ED09C97DA}"/>
    <cellStyle name="Standaard 6 3 2 3 2 3 2" xfId="34343" xr:uid="{1C813E48-1903-4D2D-A223-432B6DAF5679}"/>
    <cellStyle name="Standaard 6 3 2 3 2 4" xfId="24159" xr:uid="{62BA213A-FF59-458C-8A91-5698917A674A}"/>
    <cellStyle name="Standaard 6 3 2 3 3" xfId="10251" xr:uid="{8319C216-D387-428B-AA48-888139FF8D3A}"/>
    <cellStyle name="Standaard 6 3 2 3 3 2" xfId="20440" xr:uid="{35D4C1B8-BD6A-46C8-826D-EF9D9B17ECFE}"/>
    <cellStyle name="Standaard 6 3 2 3 3 2 2" xfId="40809" xr:uid="{C666B0B7-64F5-4413-B5E2-E1ADB9533D42}"/>
    <cellStyle name="Standaard 6 3 2 3 3 3" xfId="30625" xr:uid="{450D47AB-B82D-48E3-93D5-2D35D6D02E90}"/>
    <cellStyle name="Standaard 6 3 2 3 4" xfId="11431" xr:uid="{F50304C4-D633-4AF9-9D56-F6EBED4BD462}"/>
    <cellStyle name="Standaard 6 3 2 3 4 2" xfId="31800" xr:uid="{0BD20673-9190-439E-9824-8F332E9469A9}"/>
    <cellStyle name="Standaard 6 3 2 3 5" xfId="21616" xr:uid="{F4D022EF-0F81-420F-B175-4259F60C6210}"/>
    <cellStyle name="Standaard 6 3 2 4" xfId="2098" xr:uid="{B8EAC7DB-F14C-4EB5-A7D8-8D20C5959676}"/>
    <cellStyle name="Standaard 6 3 2 4 2" xfId="4643" xr:uid="{BC3B4A76-24E6-4F58-879D-EC95786B0326}"/>
    <cellStyle name="Standaard 6 3 2 4 2 2" xfId="10254" xr:uid="{775925D5-8C9A-4584-82E2-B2D358DF025D}"/>
    <cellStyle name="Standaard 6 3 2 4 2 2 2" xfId="20443" xr:uid="{AF6BBC12-7DD3-44A6-8B17-D36878FB372F}"/>
    <cellStyle name="Standaard 6 3 2 4 2 2 2 2" xfId="40812" xr:uid="{8CF7E081-36CC-426B-A25B-0182249736A3}"/>
    <cellStyle name="Standaard 6 3 2 4 2 2 3" xfId="30628" xr:uid="{A6DA8D28-09C9-4B93-A716-0CF1A9B01D3E}"/>
    <cellStyle name="Standaard 6 3 2 4 2 3" xfId="14821" xr:uid="{24187AB7-187E-42B3-8448-B74D43E1F5D1}"/>
    <cellStyle name="Standaard 6 3 2 4 2 3 2" xfId="35190" xr:uid="{054C0939-D322-48ED-BA2C-A16628B821A1}"/>
    <cellStyle name="Standaard 6 3 2 4 2 4" xfId="25006" xr:uid="{323C0107-7C88-4787-98A6-0D03A46DAD35}"/>
    <cellStyle name="Standaard 6 3 2 4 3" xfId="10253" xr:uid="{1CEA90C3-B837-4956-83E7-9456B58A925C}"/>
    <cellStyle name="Standaard 6 3 2 4 3 2" xfId="20442" xr:uid="{33D21654-1F58-4D8B-B9AD-63879FA2BBBF}"/>
    <cellStyle name="Standaard 6 3 2 4 3 2 2" xfId="40811" xr:uid="{F3A8DA6C-28FA-4C01-B7C6-B47970267F31}"/>
    <cellStyle name="Standaard 6 3 2 4 3 3" xfId="30627" xr:uid="{8E75EA25-9516-43D3-9E30-30F61A24B7F4}"/>
    <cellStyle name="Standaard 6 3 2 4 4" xfId="12278" xr:uid="{67ED72EF-BAFC-4053-AE82-A186AB0AA29D}"/>
    <cellStyle name="Standaard 6 3 2 4 4 2" xfId="32647" xr:uid="{B7F1E51E-ADED-4BC3-94B6-9F556E98AB56}"/>
    <cellStyle name="Standaard 6 3 2 4 5" xfId="22463" xr:uid="{68FD4035-0FDA-4E0C-A91E-B1F9B0D83696}"/>
    <cellStyle name="Standaard 6 3 2 5" xfId="2948" xr:uid="{86234DE2-9D9B-4EDA-8AA7-8A704504EE14}"/>
    <cellStyle name="Standaard 6 3 2 5 2" xfId="10255" xr:uid="{CD160DAF-78A0-44FD-9CA2-3BCFAC43F9DB}"/>
    <cellStyle name="Standaard 6 3 2 5 2 2" xfId="20444" xr:uid="{FD4CE15D-85F8-4425-A75B-B4F5A680F68A}"/>
    <cellStyle name="Standaard 6 3 2 5 2 2 2" xfId="40813" xr:uid="{F92AD139-8772-4E71-BA57-943134D75CA2}"/>
    <cellStyle name="Standaard 6 3 2 5 2 3" xfId="30629" xr:uid="{D8B98F71-4FF1-45E3-972A-8B55038A8776}"/>
    <cellStyle name="Standaard 6 3 2 5 3" xfId="13126" xr:uid="{C74A4058-E06E-458C-B826-029F15B1F442}"/>
    <cellStyle name="Standaard 6 3 2 5 3 2" xfId="33495" xr:uid="{8D4AC372-B9D4-4821-B9D7-97DA1D5F5DBA}"/>
    <cellStyle name="Standaard 6 3 2 5 4" xfId="23311" xr:uid="{483A4079-0AA3-4637-B4B3-12A024699C19}"/>
    <cellStyle name="Standaard 6 3 2 6" xfId="10244" xr:uid="{4A1FE0EF-5D8C-4310-BCE0-C0A523CED71D}"/>
    <cellStyle name="Standaard 6 3 2 6 2" xfId="20433" xr:uid="{2B08FD94-6E3C-4674-9247-356381CA0E19}"/>
    <cellStyle name="Standaard 6 3 2 6 2 2" xfId="40802" xr:uid="{24F7B8F8-820B-4CE6-A79E-8780FCB8861A}"/>
    <cellStyle name="Standaard 6 3 2 6 3" xfId="30618" xr:uid="{CF671EE6-7FCC-47E4-B56D-5879AB5270E6}"/>
    <cellStyle name="Standaard 6 3 2 7" xfId="10583" xr:uid="{9187AD6F-7629-4F3F-813A-F34191F1F828}"/>
    <cellStyle name="Standaard 6 3 2 7 2" xfId="30952" xr:uid="{6DBA32E6-FA63-4575-AE0B-80004BF7C445}"/>
    <cellStyle name="Standaard 6 3 2 8" xfId="20768" xr:uid="{30B58D45-AFB2-4478-98BD-993DE4A36DBC}"/>
    <cellStyle name="Standaard 6 3 3" xfId="514" xr:uid="{A27999F6-F952-484E-9CD4-B4A618FAF23E}"/>
    <cellStyle name="Standaard 6 3 4" xfId="691" xr:uid="{C2F54C77-6E0F-4F73-9210-A6B1A967B373}"/>
    <cellStyle name="Standaard 6 3 4 2" xfId="1541" xr:uid="{98C46A73-6846-4B9B-8FD1-E00525D66639}"/>
    <cellStyle name="Standaard 6 3 4 2 2" xfId="4086" xr:uid="{D12FD91D-6349-44EF-B54F-AB6E50A4F94B}"/>
    <cellStyle name="Standaard 6 3 4 2 2 2" xfId="10258" xr:uid="{B41B4EC0-3A0C-405A-B6DD-BD487B502126}"/>
    <cellStyle name="Standaard 6 3 4 2 2 2 2" xfId="20447" xr:uid="{6EC7891D-4ACA-4488-AFB1-F5F7D49FBED3}"/>
    <cellStyle name="Standaard 6 3 4 2 2 2 2 2" xfId="40816" xr:uid="{7056E3E0-411B-4106-AADE-6E6E70B0E7E0}"/>
    <cellStyle name="Standaard 6 3 4 2 2 2 3" xfId="30632" xr:uid="{106A5E39-1689-4EB8-A3B7-F80693A68073}"/>
    <cellStyle name="Standaard 6 3 4 2 2 3" xfId="14264" xr:uid="{F87075D2-ACB8-4D95-B9B4-2141A043564C}"/>
    <cellStyle name="Standaard 6 3 4 2 2 3 2" xfId="34633" xr:uid="{D63C538D-82D2-4F4C-AE0F-4AC6BEF07807}"/>
    <cellStyle name="Standaard 6 3 4 2 2 4" xfId="24449" xr:uid="{9D8E8626-B007-4EE8-912C-A9EC0052E849}"/>
    <cellStyle name="Standaard 6 3 4 2 3" xfId="10257" xr:uid="{CFA86DE8-59A5-461E-8366-A37356DEE7FF}"/>
    <cellStyle name="Standaard 6 3 4 2 3 2" xfId="20446" xr:uid="{80E9A294-EEF7-4227-8675-DDC3E29A08E1}"/>
    <cellStyle name="Standaard 6 3 4 2 3 2 2" xfId="40815" xr:uid="{E0EB7DDC-A9E4-4EEB-A821-4ECF5D69F4F3}"/>
    <cellStyle name="Standaard 6 3 4 2 3 3" xfId="30631" xr:uid="{A90DA7BA-2095-415E-9285-550D8C81BAD0}"/>
    <cellStyle name="Standaard 6 3 4 2 4" xfId="11721" xr:uid="{85E05F78-D8CC-44F5-B5B2-C49B3FD54125}"/>
    <cellStyle name="Standaard 6 3 4 2 4 2" xfId="32090" xr:uid="{31AE5E1C-37C5-417B-B815-22F6BCD71558}"/>
    <cellStyle name="Standaard 6 3 4 2 5" xfId="21906" xr:uid="{EEB57A09-0372-4C59-B8CC-F89C22F956F3}"/>
    <cellStyle name="Standaard 6 3 4 3" xfId="2388" xr:uid="{E9194A15-551E-4A5F-88C8-45A6BC323840}"/>
    <cellStyle name="Standaard 6 3 4 3 2" xfId="4933" xr:uid="{E9008214-F3EA-43F3-98E4-97B1FC933AB1}"/>
    <cellStyle name="Standaard 6 3 4 3 2 2" xfId="10260" xr:uid="{3ED455C0-C35D-49BC-9700-D2A5F1CC35A5}"/>
    <cellStyle name="Standaard 6 3 4 3 2 2 2" xfId="20449" xr:uid="{132CF20C-5D37-4D3B-9726-E8DDD378BBF0}"/>
    <cellStyle name="Standaard 6 3 4 3 2 2 2 2" xfId="40818" xr:uid="{30C63AEB-998A-483B-BEBF-86B3E7712E70}"/>
    <cellStyle name="Standaard 6 3 4 3 2 2 3" xfId="30634" xr:uid="{C4F57766-F2F7-4823-B523-649495A7E158}"/>
    <cellStyle name="Standaard 6 3 4 3 2 3" xfId="15111" xr:uid="{15A0D45B-1D56-4E0D-BD5F-9D6E190AD6B4}"/>
    <cellStyle name="Standaard 6 3 4 3 2 3 2" xfId="35480" xr:uid="{C61ED538-FA86-47CB-8469-9E200F8A7B0F}"/>
    <cellStyle name="Standaard 6 3 4 3 2 4" xfId="25296" xr:uid="{DF018BA7-A389-4873-B37F-8CCCC7C1FFB9}"/>
    <cellStyle name="Standaard 6 3 4 3 3" xfId="10259" xr:uid="{7C0F1349-06E6-447C-A668-85C0D51EC2AE}"/>
    <cellStyle name="Standaard 6 3 4 3 3 2" xfId="20448" xr:uid="{8403E772-9D4B-4489-9CA2-B337ECE98BFB}"/>
    <cellStyle name="Standaard 6 3 4 3 3 2 2" xfId="40817" xr:uid="{EFC9D7D4-C6AD-408D-B15D-44CCDAD130E8}"/>
    <cellStyle name="Standaard 6 3 4 3 3 3" xfId="30633" xr:uid="{BBDC329A-6DA3-412C-9D3A-C85FD7515F35}"/>
    <cellStyle name="Standaard 6 3 4 3 4" xfId="12568" xr:uid="{B2409E57-D6CB-4935-AA42-D2F7E21F723C}"/>
    <cellStyle name="Standaard 6 3 4 3 4 2" xfId="32937" xr:uid="{0A76688E-E81E-462B-B0D2-9D8AACEF5FF1}"/>
    <cellStyle name="Standaard 6 3 4 3 5" xfId="22753" xr:uid="{DAFA0844-AD4B-4602-B318-A1AA0FB3266C}"/>
    <cellStyle name="Standaard 6 3 4 4" xfId="3238" xr:uid="{594D0245-3816-4F7E-91AD-705B7858B397}"/>
    <cellStyle name="Standaard 6 3 4 4 2" xfId="10261" xr:uid="{384E3AB3-150A-4597-83C8-361209CB0C6C}"/>
    <cellStyle name="Standaard 6 3 4 4 2 2" xfId="20450" xr:uid="{CA62246A-0381-4D68-89A5-F5859C9AAAAF}"/>
    <cellStyle name="Standaard 6 3 4 4 2 2 2" xfId="40819" xr:uid="{42206FC7-E547-4947-BFC4-E87585B8B1D1}"/>
    <cellStyle name="Standaard 6 3 4 4 2 3" xfId="30635" xr:uid="{05700AAC-EFC7-4DA2-92DB-A64382A20B92}"/>
    <cellStyle name="Standaard 6 3 4 4 3" xfId="13416" xr:uid="{AC13A186-8ADF-4D72-BA45-395E7A71108C}"/>
    <cellStyle name="Standaard 6 3 4 4 3 2" xfId="33785" xr:uid="{C0BF2DBE-C4BF-40FF-AE60-3A4BE5996083}"/>
    <cellStyle name="Standaard 6 3 4 4 4" xfId="23601" xr:uid="{E07B07A2-AFC2-4937-9DFC-C0E231625717}"/>
    <cellStyle name="Standaard 6 3 4 5" xfId="10256" xr:uid="{C392B6A7-6F1C-4524-95AA-FA611F0DBDAB}"/>
    <cellStyle name="Standaard 6 3 4 5 2" xfId="20445" xr:uid="{B96C4E86-C4A1-4789-8763-EAF86FF606C0}"/>
    <cellStyle name="Standaard 6 3 4 5 2 2" xfId="40814" xr:uid="{39D45EB0-7E02-4EC9-8389-D0CDC3D773F1}"/>
    <cellStyle name="Standaard 6 3 4 5 3" xfId="30630" xr:uid="{972CAB68-0C81-4ABD-8A2B-34E5E8046E52}"/>
    <cellStyle name="Standaard 6 3 4 6" xfId="10873" xr:uid="{2372677F-F2EA-48A7-AFD7-2C551D5B5865}"/>
    <cellStyle name="Standaard 6 3 4 6 2" xfId="31242" xr:uid="{EF1F02A5-458E-4CBD-AD75-2424FAF9071D}"/>
    <cellStyle name="Standaard 6 3 4 7" xfId="21058" xr:uid="{440D7353-08CC-4D56-80C7-24238D3B412C}"/>
    <cellStyle name="Standaard 6 3 5" xfId="1117" xr:uid="{3E2A6624-DC9B-4076-A6DF-7AD68F0C4548}"/>
    <cellStyle name="Standaard 6 3 5 2" xfId="3662" xr:uid="{A6211677-3122-41CD-B39E-850FA225EE88}"/>
    <cellStyle name="Standaard 6 3 5 2 2" xfId="10263" xr:uid="{B8C8CD80-82FB-43C3-8FD1-2FA5934E2EAD}"/>
    <cellStyle name="Standaard 6 3 5 2 2 2" xfId="20452" xr:uid="{A959D9FD-06F9-4357-B520-00434DAEE1B3}"/>
    <cellStyle name="Standaard 6 3 5 2 2 2 2" xfId="40821" xr:uid="{C53F922B-B307-451C-BFA6-3B2EDEFF6A6C}"/>
    <cellStyle name="Standaard 6 3 5 2 2 3" xfId="30637" xr:uid="{CD2741EE-01AF-4C87-BE19-95A8FAF28994}"/>
    <cellStyle name="Standaard 6 3 5 2 3" xfId="13840" xr:uid="{B21163AF-2156-443E-A88D-E9DA3837B512}"/>
    <cellStyle name="Standaard 6 3 5 2 3 2" xfId="34209" xr:uid="{46ADB195-1074-4FC3-B15C-6265CEF03231}"/>
    <cellStyle name="Standaard 6 3 5 2 4" xfId="24025" xr:uid="{8531E086-E9EE-41FC-9CC8-375A7D5E53D4}"/>
    <cellStyle name="Standaard 6 3 5 3" xfId="10262" xr:uid="{378FD48D-4F0D-4101-95CC-662C20C14CE5}"/>
    <cellStyle name="Standaard 6 3 5 3 2" xfId="20451" xr:uid="{0DAAEA58-83A2-4C9A-A1A9-383123478673}"/>
    <cellStyle name="Standaard 6 3 5 3 2 2" xfId="40820" xr:uid="{D699032D-FC30-4DCD-BA22-5E8521B42869}"/>
    <cellStyle name="Standaard 6 3 5 3 3" xfId="30636" xr:uid="{A6B9A9FA-C795-4880-A81C-894C3A7A9965}"/>
    <cellStyle name="Standaard 6 3 5 4" xfId="11297" xr:uid="{E9BA7A0A-2EB3-4AB7-B515-D113BDB9F91D}"/>
    <cellStyle name="Standaard 6 3 5 4 2" xfId="31666" xr:uid="{418985CF-8B9C-48ED-A75D-3D09059CE0B4}"/>
    <cellStyle name="Standaard 6 3 5 5" xfId="21482" xr:uid="{D05A6672-06F5-41BE-82C0-0E94FD49D5B2}"/>
    <cellStyle name="Standaard 6 3 6" xfId="1964" xr:uid="{1A57D1AF-A8D2-49FC-ABF8-7261DAA2B8EF}"/>
    <cellStyle name="Standaard 6 3 6 2" xfId="4509" xr:uid="{F7758B0F-39EF-4DB8-9319-26BBC84E28A4}"/>
    <cellStyle name="Standaard 6 3 6 2 2" xfId="10265" xr:uid="{EF1853CE-5E93-472E-80EF-89FBE6B20072}"/>
    <cellStyle name="Standaard 6 3 6 2 2 2" xfId="20454" xr:uid="{509718B4-851D-469C-8B5C-6F90CE2B212E}"/>
    <cellStyle name="Standaard 6 3 6 2 2 2 2" xfId="40823" xr:uid="{1E5A1E97-6B88-4594-9B1E-A7867C506320}"/>
    <cellStyle name="Standaard 6 3 6 2 2 3" xfId="30639" xr:uid="{721BC983-FE03-4B9D-8632-718C809C08B8}"/>
    <cellStyle name="Standaard 6 3 6 2 3" xfId="14687" xr:uid="{709E81DD-0A8F-494D-9759-A3D9FBDC25B9}"/>
    <cellStyle name="Standaard 6 3 6 2 3 2" xfId="35056" xr:uid="{F211F247-3BD0-43C1-A383-74E07224BD69}"/>
    <cellStyle name="Standaard 6 3 6 2 4" xfId="24872" xr:uid="{7B011879-2D06-44DA-BB47-B94F247AF318}"/>
    <cellStyle name="Standaard 6 3 6 3" xfId="10264" xr:uid="{9EFEF319-C572-4A3B-B7BA-7AF3E5861451}"/>
    <cellStyle name="Standaard 6 3 6 3 2" xfId="20453" xr:uid="{E49D3CA0-AFB8-4CFC-91B6-B8164AA342EC}"/>
    <cellStyle name="Standaard 6 3 6 3 2 2" xfId="40822" xr:uid="{31B5E950-6697-4998-9678-029C3ECE6912}"/>
    <cellStyle name="Standaard 6 3 6 3 3" xfId="30638" xr:uid="{02C7261B-740F-44CC-9C5E-0FDCDB942CF1}"/>
    <cellStyle name="Standaard 6 3 6 4" xfId="12144" xr:uid="{E517D397-A336-48AA-9A08-50899387B8C5}"/>
    <cellStyle name="Standaard 6 3 6 4 2" xfId="32513" xr:uid="{9AE73031-D5E4-41BE-B1C7-244704FE0FC2}"/>
    <cellStyle name="Standaard 6 3 6 5" xfId="22329" xr:uid="{69C35ED8-2BEC-41CA-AEA3-38ABC04FFD30}"/>
    <cellStyle name="Standaard 6 3 7" xfId="2814" xr:uid="{4C598FD2-BDBF-4A5E-A9DF-571624CDCE1E}"/>
    <cellStyle name="Standaard 6 3 7 2" xfId="10266" xr:uid="{9FB1BFF5-D9A0-40E7-BB7B-742512761069}"/>
    <cellStyle name="Standaard 6 3 7 2 2" xfId="20455" xr:uid="{BCEB2E69-DF05-4754-A445-9F0C1DCB3949}"/>
    <cellStyle name="Standaard 6 3 7 2 2 2" xfId="40824" xr:uid="{27E8C5AA-0F51-4ADC-BA81-D45AC81F8B39}"/>
    <cellStyle name="Standaard 6 3 7 2 3" xfId="30640" xr:uid="{2AB419FB-5ED8-4F8C-B0B6-13686DF73FEC}"/>
    <cellStyle name="Standaard 6 3 7 3" xfId="12992" xr:uid="{311B3BD1-3067-44B7-80E1-24217EE7A521}"/>
    <cellStyle name="Standaard 6 3 7 3 2" xfId="33361" xr:uid="{468D0A2C-CA00-4176-BE1B-EA15C9BF959A}"/>
    <cellStyle name="Standaard 6 3 7 4" xfId="23177" xr:uid="{73439A62-D6DE-43C7-A65E-F23E7F0FD287}"/>
    <cellStyle name="Standaard 6 3 8" xfId="10243" xr:uid="{97FAC5CF-B957-469B-AAE4-90173FD66416}"/>
    <cellStyle name="Standaard 6 3 8 2" xfId="20432" xr:uid="{D1C175DD-F39A-498A-90F4-9800FC714AB5}"/>
    <cellStyle name="Standaard 6 3 8 2 2" xfId="40801" xr:uid="{10547818-6D3A-46B9-82E0-039E0DC89A3A}"/>
    <cellStyle name="Standaard 6 3 8 3" xfId="30617" xr:uid="{2BA759B5-60DF-46D0-B50B-94B869BB8EB7}"/>
    <cellStyle name="Standaard 6 3 9" xfId="10449" xr:uid="{369A5C36-C095-4E3B-BE56-EB3AEA2E9971}"/>
    <cellStyle name="Standaard 6 3 9 2" xfId="30818" xr:uid="{32AC7419-A8D3-458A-BA98-B6C4607046EE}"/>
    <cellStyle name="Standaard 6 4" xfId="201" xr:uid="{D01D008E-469E-4664-B076-DFDBEB7FBE31}"/>
    <cellStyle name="Standaard 6 4 2" xfId="515" xr:uid="{E6A79AF8-6902-41A1-AA2E-F9AE034839BE}"/>
    <cellStyle name="Standaard 6 4 3" xfId="759" xr:uid="{FD1E2FA8-8635-4846-B353-77D02E9D9387}"/>
    <cellStyle name="Standaard 6 4 3 2" xfId="1609" xr:uid="{F19873BE-746A-4AC4-9EC0-411C998CED27}"/>
    <cellStyle name="Standaard 6 4 3 2 2" xfId="4154" xr:uid="{34A6FD7B-D74D-453F-9DA0-5959793F5039}"/>
    <cellStyle name="Standaard 6 4 3 2 2 2" xfId="10270" xr:uid="{07A38EC9-C6BC-441B-A808-3290D869D123}"/>
    <cellStyle name="Standaard 6 4 3 2 2 2 2" xfId="20459" xr:uid="{B111D01A-3862-41B9-9BC3-232558493142}"/>
    <cellStyle name="Standaard 6 4 3 2 2 2 2 2" xfId="40828" xr:uid="{4A9F0DD9-A061-4CE1-A9E3-81806EFD80E3}"/>
    <cellStyle name="Standaard 6 4 3 2 2 2 3" xfId="30644" xr:uid="{DB3F28CC-D87E-4B4D-B91B-265442A496A5}"/>
    <cellStyle name="Standaard 6 4 3 2 2 3" xfId="14332" xr:uid="{FBB78D42-3029-407E-AB88-59F849BE376D}"/>
    <cellStyle name="Standaard 6 4 3 2 2 3 2" xfId="34701" xr:uid="{DD7241E3-D368-4813-A93C-2E689DF5FC58}"/>
    <cellStyle name="Standaard 6 4 3 2 2 4" xfId="24517" xr:uid="{F563809C-6A05-45CD-8288-AC0CA463307C}"/>
    <cellStyle name="Standaard 6 4 3 2 3" xfId="10269" xr:uid="{218D2B68-1DAC-49AC-A394-B496FD8845F2}"/>
    <cellStyle name="Standaard 6 4 3 2 3 2" xfId="20458" xr:uid="{D933CE81-D07B-4D9A-8E49-8FCD261D641B}"/>
    <cellStyle name="Standaard 6 4 3 2 3 2 2" xfId="40827" xr:uid="{8B7978A5-1565-4844-B5FB-37D8B5FD678C}"/>
    <cellStyle name="Standaard 6 4 3 2 3 3" xfId="30643" xr:uid="{8C646727-06F2-4A5D-A9F7-34F97A1CBDC2}"/>
    <cellStyle name="Standaard 6 4 3 2 4" xfId="11789" xr:uid="{E1C9BB08-E414-4FAA-808B-D3C5B029B11A}"/>
    <cellStyle name="Standaard 6 4 3 2 4 2" xfId="32158" xr:uid="{1B496B27-FD03-46B9-B9ED-B11D2AA7EC2B}"/>
    <cellStyle name="Standaard 6 4 3 2 5" xfId="21974" xr:uid="{23A0D17C-44FC-4CC0-A126-3C7359C31F47}"/>
    <cellStyle name="Standaard 6 4 3 3" xfId="2456" xr:uid="{BAE3396C-465E-4C94-BA56-07F2C8FEC9F0}"/>
    <cellStyle name="Standaard 6 4 3 3 2" xfId="5001" xr:uid="{0783444D-A423-468F-A67E-0AE4B76AA8B9}"/>
    <cellStyle name="Standaard 6 4 3 3 2 2" xfId="10272" xr:uid="{C73E4769-E08B-45E2-9E7A-7324F6F00B29}"/>
    <cellStyle name="Standaard 6 4 3 3 2 2 2" xfId="20461" xr:uid="{069539E1-7E5F-4476-849D-950BA89B2CE4}"/>
    <cellStyle name="Standaard 6 4 3 3 2 2 2 2" xfId="40830" xr:uid="{2063DA7A-2F2F-45C9-BAA7-8C6CD27A8387}"/>
    <cellStyle name="Standaard 6 4 3 3 2 2 3" xfId="30646" xr:uid="{D8D1B232-DC04-4964-8AEA-233FF3536481}"/>
    <cellStyle name="Standaard 6 4 3 3 2 3" xfId="15179" xr:uid="{4AF4B1FB-CA1F-455E-B906-4403255A4492}"/>
    <cellStyle name="Standaard 6 4 3 3 2 3 2" xfId="35548" xr:uid="{3201DD98-2AF2-4EB3-8377-643436529218}"/>
    <cellStyle name="Standaard 6 4 3 3 2 4" xfId="25364" xr:uid="{860692F0-9677-47FF-89AE-A47A42F0F50C}"/>
    <cellStyle name="Standaard 6 4 3 3 3" xfId="10271" xr:uid="{A728FF27-C763-4BDD-A465-2E69643EFCFF}"/>
    <cellStyle name="Standaard 6 4 3 3 3 2" xfId="20460" xr:uid="{52F6B6F9-4D46-4135-95E3-4C4FC6AB0B71}"/>
    <cellStyle name="Standaard 6 4 3 3 3 2 2" xfId="40829" xr:uid="{6A66EDA4-363E-440E-9FFD-26E9D8FC79DD}"/>
    <cellStyle name="Standaard 6 4 3 3 3 3" xfId="30645" xr:uid="{21582E04-10AF-4BFF-AB27-95C6F92E686F}"/>
    <cellStyle name="Standaard 6 4 3 3 4" xfId="12636" xr:uid="{386D2A4B-AF69-4FFA-99A3-BF9BDFB76AB6}"/>
    <cellStyle name="Standaard 6 4 3 3 4 2" xfId="33005" xr:uid="{F46C1E15-CAB8-4C85-A1AC-21EE51628B27}"/>
    <cellStyle name="Standaard 6 4 3 3 5" xfId="22821" xr:uid="{5E7DAE1C-63B0-4FE6-9CE4-01129F38FCBE}"/>
    <cellStyle name="Standaard 6 4 3 4" xfId="3306" xr:uid="{B5E90654-9B50-4862-BAE9-EDDAF4C13B2F}"/>
    <cellStyle name="Standaard 6 4 3 4 2" xfId="10273" xr:uid="{2A23AEC6-A39A-407F-BC70-686CD1BB03FB}"/>
    <cellStyle name="Standaard 6 4 3 4 2 2" xfId="20462" xr:uid="{090C15BC-EAAE-4131-B7EF-6343B0A4A1E6}"/>
    <cellStyle name="Standaard 6 4 3 4 2 2 2" xfId="40831" xr:uid="{653F8544-0A01-4FC0-9CFF-2C81EFB5F112}"/>
    <cellStyle name="Standaard 6 4 3 4 2 3" xfId="30647" xr:uid="{5FB47691-1F92-49AF-ADA9-780730984BBA}"/>
    <cellStyle name="Standaard 6 4 3 4 3" xfId="13484" xr:uid="{7B109F18-F4B6-41CC-9CB0-53618D9BEA06}"/>
    <cellStyle name="Standaard 6 4 3 4 3 2" xfId="33853" xr:uid="{0A5BE963-8821-470B-9299-DD849DA3C1EF}"/>
    <cellStyle name="Standaard 6 4 3 4 4" xfId="23669" xr:uid="{26BD1A8B-DF90-4FAB-8142-077A52CAEF71}"/>
    <cellStyle name="Standaard 6 4 3 5" xfId="10268" xr:uid="{8C50AC8E-269D-4048-B285-9FCC1AF06926}"/>
    <cellStyle name="Standaard 6 4 3 5 2" xfId="20457" xr:uid="{538CA86B-D36E-4611-9AEC-8E3B9CD0B381}"/>
    <cellStyle name="Standaard 6 4 3 5 2 2" xfId="40826" xr:uid="{32830B94-3174-42B6-978C-A4848396B8E5}"/>
    <cellStyle name="Standaard 6 4 3 5 3" xfId="30642" xr:uid="{C497A26A-FB99-439A-9BBC-FC4B30E5E5D9}"/>
    <cellStyle name="Standaard 6 4 3 6" xfId="10941" xr:uid="{7FEAFE81-A447-487F-82BB-827556DC1B6C}"/>
    <cellStyle name="Standaard 6 4 3 6 2" xfId="31310" xr:uid="{AD0F1899-8F53-4DDD-B02E-99D3445BE009}"/>
    <cellStyle name="Standaard 6 4 3 7" xfId="21126" xr:uid="{D3FE838D-D86F-4E34-BEA2-6A01AAAF00C1}"/>
    <cellStyle name="Standaard 6 4 4" xfId="1185" xr:uid="{9DB65B36-25C4-4D0D-8C29-31181575051C}"/>
    <cellStyle name="Standaard 6 4 4 2" xfId="3730" xr:uid="{FE70A20E-6514-46F1-A921-E2C9794C8A1E}"/>
    <cellStyle name="Standaard 6 4 4 2 2" xfId="10275" xr:uid="{B5CD22E6-9A4C-4DE8-BA30-F1831EEAB30C}"/>
    <cellStyle name="Standaard 6 4 4 2 2 2" xfId="20464" xr:uid="{9BF3821C-231E-41B4-92CE-7B5B19B938C8}"/>
    <cellStyle name="Standaard 6 4 4 2 2 2 2" xfId="40833" xr:uid="{9342E999-D562-486E-8A37-5DCA537084F7}"/>
    <cellStyle name="Standaard 6 4 4 2 2 3" xfId="30649" xr:uid="{417DBF73-FD07-4C77-88AF-05FADE5FFF74}"/>
    <cellStyle name="Standaard 6 4 4 2 3" xfId="13908" xr:uid="{06ABA839-C824-4193-904E-38C242901A45}"/>
    <cellStyle name="Standaard 6 4 4 2 3 2" xfId="34277" xr:uid="{66E42156-393F-4BCC-A2F0-560FF0C4082C}"/>
    <cellStyle name="Standaard 6 4 4 2 4" xfId="24093" xr:uid="{8F650501-ADEA-4B27-86DC-FAD1ABFA90EF}"/>
    <cellStyle name="Standaard 6 4 4 3" xfId="10274" xr:uid="{F0C18C91-E22F-4BF2-9452-C7EC45ECFA9F}"/>
    <cellStyle name="Standaard 6 4 4 3 2" xfId="20463" xr:uid="{C4B68028-C486-4430-842B-67EF73256263}"/>
    <cellStyle name="Standaard 6 4 4 3 2 2" xfId="40832" xr:uid="{386EC170-3CF3-455D-BFC3-37DC4A8EC5EF}"/>
    <cellStyle name="Standaard 6 4 4 3 3" xfId="30648" xr:uid="{EC2FB24F-5F91-4161-B09A-A57C4CBBF3B0}"/>
    <cellStyle name="Standaard 6 4 4 4" xfId="11365" xr:uid="{59E9C33A-28D8-4DAB-AE7B-278D85D9F035}"/>
    <cellStyle name="Standaard 6 4 4 4 2" xfId="31734" xr:uid="{721EABAD-0AFB-4F4E-8726-187632F94953}"/>
    <cellStyle name="Standaard 6 4 4 5" xfId="21550" xr:uid="{6F60FD69-1C39-4B44-A5F9-408A7D9DA337}"/>
    <cellStyle name="Standaard 6 4 5" xfId="2032" xr:uid="{F0300DA6-52F5-45CE-A500-8E7A83EBC60E}"/>
    <cellStyle name="Standaard 6 4 5 2" xfId="4577" xr:uid="{7B0061E3-AEB8-446D-A5AC-0CBA2C88C65D}"/>
    <cellStyle name="Standaard 6 4 5 2 2" xfId="10277" xr:uid="{D4607852-4586-4E50-A6EC-EC561DA713FD}"/>
    <cellStyle name="Standaard 6 4 5 2 2 2" xfId="20466" xr:uid="{E96E9F88-B974-4BCF-A65B-A8A1B026CB6A}"/>
    <cellStyle name="Standaard 6 4 5 2 2 2 2" xfId="40835" xr:uid="{ED2F3431-4A46-4D36-A0C0-929092FD1063}"/>
    <cellStyle name="Standaard 6 4 5 2 2 3" xfId="30651" xr:uid="{3B65A676-963D-4601-A251-54323E185FD1}"/>
    <cellStyle name="Standaard 6 4 5 2 3" xfId="14755" xr:uid="{5F9A2369-8AD1-4929-A011-853B2A22C681}"/>
    <cellStyle name="Standaard 6 4 5 2 3 2" xfId="35124" xr:uid="{EFF30C91-EE88-4FF6-B074-CA11E122D56A}"/>
    <cellStyle name="Standaard 6 4 5 2 4" xfId="24940" xr:uid="{BC30A689-C3D7-4743-8853-5624A40E1382}"/>
    <cellStyle name="Standaard 6 4 5 3" xfId="10276" xr:uid="{CF3361AF-331B-4366-BAA4-0973E98A4E3C}"/>
    <cellStyle name="Standaard 6 4 5 3 2" xfId="20465" xr:uid="{E107B3A6-DCD2-4CD6-8F5C-799073780E6A}"/>
    <cellStyle name="Standaard 6 4 5 3 2 2" xfId="40834" xr:uid="{45E84690-6DFA-4552-9180-233ACC1B2276}"/>
    <cellStyle name="Standaard 6 4 5 3 3" xfId="30650" xr:uid="{F00728A1-45BA-4362-A601-7426A68A104D}"/>
    <cellStyle name="Standaard 6 4 5 4" xfId="12212" xr:uid="{81759128-0CD0-48C5-A8E9-E88A10857444}"/>
    <cellStyle name="Standaard 6 4 5 4 2" xfId="32581" xr:uid="{54D877C0-E434-4355-9536-C4AD06CBE6FB}"/>
    <cellStyle name="Standaard 6 4 5 5" xfId="22397" xr:uid="{9617481E-145B-4116-A64D-F90A82CD0324}"/>
    <cellStyle name="Standaard 6 4 6" xfId="2882" xr:uid="{15B8684A-86EF-4513-A356-9592A9517DA0}"/>
    <cellStyle name="Standaard 6 4 6 2" xfId="10278" xr:uid="{E5D343DD-FCD7-4C8F-A89A-706CDC0220B8}"/>
    <cellStyle name="Standaard 6 4 6 2 2" xfId="20467" xr:uid="{C8A67B61-CFBF-4E1C-93D4-313800198536}"/>
    <cellStyle name="Standaard 6 4 6 2 2 2" xfId="40836" xr:uid="{8B6D3D04-3E1D-41B8-BBDF-D3B781BF5501}"/>
    <cellStyle name="Standaard 6 4 6 2 3" xfId="30652" xr:uid="{4D3DEA9E-3351-45BB-9F0A-25FD6DAB9AF9}"/>
    <cellStyle name="Standaard 6 4 6 3" xfId="13060" xr:uid="{A4417261-5022-462E-A70E-4FD53D84D684}"/>
    <cellStyle name="Standaard 6 4 6 3 2" xfId="33429" xr:uid="{208F8F2F-BC52-497A-AF3D-D87A97C1612A}"/>
    <cellStyle name="Standaard 6 4 6 4" xfId="23245" xr:uid="{51EDA7E6-B6AB-420C-BDF2-52BDDF63E5BA}"/>
    <cellStyle name="Standaard 6 4 7" xfId="10267" xr:uid="{68F1813A-8CB0-4D42-A138-E2CA428146C0}"/>
    <cellStyle name="Standaard 6 4 7 2" xfId="20456" xr:uid="{4B33520D-E4DB-46DD-AB46-D58E27E6EE6D}"/>
    <cellStyle name="Standaard 6 4 7 2 2" xfId="40825" xr:uid="{C7B3E79F-B936-43BB-B7EF-25808FEB3893}"/>
    <cellStyle name="Standaard 6 4 7 3" xfId="30641" xr:uid="{DDD9A80B-A60F-42B2-87E4-41C35F1C7677}"/>
    <cellStyle name="Standaard 6 4 8" xfId="10517" xr:uid="{E1832EF3-AF96-4B9D-A3D1-BBC5437F57A4}"/>
    <cellStyle name="Standaard 6 4 8 2" xfId="30886" xr:uid="{E7F50715-025F-4469-AF66-6E5F88041ABF}"/>
    <cellStyle name="Standaard 6 4 9" xfId="20702" xr:uid="{EFE7164D-2E8C-4AA2-8DB7-5A18FF12BDB9}"/>
    <cellStyle name="Standaard 6 5" xfId="511" xr:uid="{CB6BA499-DB98-4F66-9B3E-963836FAF2DA}"/>
    <cellStyle name="Standaard 6 5 2" xfId="963" xr:uid="{E021C37C-8F97-4173-B81F-2C047C977D66}"/>
    <cellStyle name="Standaard 6 5 2 2" xfId="1813" xr:uid="{48877385-2AAB-4932-BC66-B2FB60122F41}"/>
    <cellStyle name="Standaard 6 5 2 2 2" xfId="4358" xr:uid="{9BD7AC37-DDC5-4085-BEDB-CDCB96F032E6}"/>
    <cellStyle name="Standaard 6 5 2 2 2 2" xfId="10282" xr:uid="{0ACDE671-7294-4F3C-B81A-DE47349E46B8}"/>
    <cellStyle name="Standaard 6 5 2 2 2 2 2" xfId="20471" xr:uid="{951832E4-7D8B-4B69-B3EE-14390CAF325F}"/>
    <cellStyle name="Standaard 6 5 2 2 2 2 2 2" xfId="40840" xr:uid="{43E8F65D-D727-489D-8F26-E612AEE1E973}"/>
    <cellStyle name="Standaard 6 5 2 2 2 2 3" xfId="30656" xr:uid="{68A6D529-CD81-489A-BF0C-CF646F09C044}"/>
    <cellStyle name="Standaard 6 5 2 2 2 3" xfId="14536" xr:uid="{19EB5AC1-1D18-4146-8BBF-DD8A5AECFD3C}"/>
    <cellStyle name="Standaard 6 5 2 2 2 3 2" xfId="34905" xr:uid="{4A245E0B-AAA7-4E48-81B0-4315718D9BB3}"/>
    <cellStyle name="Standaard 6 5 2 2 2 4" xfId="24721" xr:uid="{B3B4F06A-5606-4638-8151-8B2A1E1F4487}"/>
    <cellStyle name="Standaard 6 5 2 2 3" xfId="10281" xr:uid="{4F9F8EE4-DBED-4FEA-83D5-3B6E867BB976}"/>
    <cellStyle name="Standaard 6 5 2 2 3 2" xfId="20470" xr:uid="{EA9E3C93-95E6-4EDF-9C99-52B6E2F08AA3}"/>
    <cellStyle name="Standaard 6 5 2 2 3 2 2" xfId="40839" xr:uid="{9720D2EA-170D-4653-8542-6F288AA26502}"/>
    <cellStyle name="Standaard 6 5 2 2 3 3" xfId="30655" xr:uid="{81B69166-418C-47AD-AC0B-31D1684E7EA7}"/>
    <cellStyle name="Standaard 6 5 2 2 4" xfId="11993" xr:uid="{2EF837C3-15F6-4C3D-A20A-1B120CAA5124}"/>
    <cellStyle name="Standaard 6 5 2 2 4 2" xfId="32362" xr:uid="{4441150E-0FBE-454C-8A72-11E51384A5E4}"/>
    <cellStyle name="Standaard 6 5 2 2 5" xfId="22178" xr:uid="{DAD0F1F2-DFCF-4F32-A6B3-7F2E371B54F0}"/>
    <cellStyle name="Standaard 6 5 2 3" xfId="2660" xr:uid="{3C6E4FFD-1914-4336-847A-DFA03E1A9F4E}"/>
    <cellStyle name="Standaard 6 5 2 3 2" xfId="5205" xr:uid="{4C0AE1F7-3552-415C-A6B4-92C3BD7EF7C2}"/>
    <cellStyle name="Standaard 6 5 2 3 2 2" xfId="10284" xr:uid="{57CB4578-F9DC-4E2C-8620-5D3D109DFDA7}"/>
    <cellStyle name="Standaard 6 5 2 3 2 2 2" xfId="20473" xr:uid="{CB1E57FE-0A2D-41C3-A994-246326248698}"/>
    <cellStyle name="Standaard 6 5 2 3 2 2 2 2" xfId="40842" xr:uid="{D5C86E41-1332-447B-8AF5-7290B35C83EB}"/>
    <cellStyle name="Standaard 6 5 2 3 2 2 3" xfId="30658" xr:uid="{09FB6925-110C-4610-A88E-D6BE6EDD9D95}"/>
    <cellStyle name="Standaard 6 5 2 3 2 3" xfId="15383" xr:uid="{27E18FE2-45A0-49A9-B7F0-B02DA0727C39}"/>
    <cellStyle name="Standaard 6 5 2 3 2 3 2" xfId="35752" xr:uid="{51BCE931-9350-4E8F-985A-F355C752E868}"/>
    <cellStyle name="Standaard 6 5 2 3 2 4" xfId="25568" xr:uid="{482A880D-FA34-47C4-97A2-F4EC3A8B231D}"/>
    <cellStyle name="Standaard 6 5 2 3 3" xfId="10283" xr:uid="{A6985BDF-13F6-4C53-98C2-F2E7E6617D7C}"/>
    <cellStyle name="Standaard 6 5 2 3 3 2" xfId="20472" xr:uid="{14441FD9-1BAB-4B69-AD35-BB7BEC59A4E1}"/>
    <cellStyle name="Standaard 6 5 2 3 3 2 2" xfId="40841" xr:uid="{D9CD6C1F-E071-4E4D-838A-9A4CFE689591}"/>
    <cellStyle name="Standaard 6 5 2 3 3 3" xfId="30657" xr:uid="{A33E34B2-85A1-41BB-8005-48E47DD11AE9}"/>
    <cellStyle name="Standaard 6 5 2 3 4" xfId="12840" xr:uid="{64DD2AA7-2F45-4488-91D4-8566E1BFD940}"/>
    <cellStyle name="Standaard 6 5 2 3 4 2" xfId="33209" xr:uid="{E3FAE5D1-C582-47E9-BC26-DEF80186B5AA}"/>
    <cellStyle name="Standaard 6 5 2 3 5" xfId="23025" xr:uid="{C2513044-6ADC-48C7-9BBF-F45AB905574D}"/>
    <cellStyle name="Standaard 6 5 2 4" xfId="3510" xr:uid="{C365C726-02C1-4CB9-923E-799BDE72B121}"/>
    <cellStyle name="Standaard 6 5 2 4 2" xfId="10285" xr:uid="{06B8FCF0-1083-47FF-A9DD-04AEFAAA6657}"/>
    <cellStyle name="Standaard 6 5 2 4 2 2" xfId="20474" xr:uid="{2A77D3A9-3D75-4D6F-889D-3A91EBBA42E7}"/>
    <cellStyle name="Standaard 6 5 2 4 2 2 2" xfId="40843" xr:uid="{56EFF2C4-A3F2-41CD-B483-F5315266AB08}"/>
    <cellStyle name="Standaard 6 5 2 4 2 3" xfId="30659" xr:uid="{5F08F53A-7390-4A21-890A-795DE8EBF723}"/>
    <cellStyle name="Standaard 6 5 2 4 3" xfId="13688" xr:uid="{964F3FFE-3FDC-49A2-A7B1-27ADF2724C35}"/>
    <cellStyle name="Standaard 6 5 2 4 3 2" xfId="34057" xr:uid="{F2EBDA6C-7C6A-4AD4-A198-863D7122DBB3}"/>
    <cellStyle name="Standaard 6 5 2 4 4" xfId="23873" xr:uid="{CA6D0C49-8981-47B3-BB7C-10772E9044EC}"/>
    <cellStyle name="Standaard 6 5 2 5" xfId="10280" xr:uid="{F5782786-D431-48EE-9B0D-F2B7D763E992}"/>
    <cellStyle name="Standaard 6 5 2 5 2" xfId="20469" xr:uid="{32D5AB2F-4015-4A69-9C77-EE8ABB70C2D9}"/>
    <cellStyle name="Standaard 6 5 2 5 2 2" xfId="40838" xr:uid="{B51EFEF1-0A8B-407F-99EF-C9044E22CADC}"/>
    <cellStyle name="Standaard 6 5 2 5 3" xfId="30654" xr:uid="{CF1BAB3F-ABF6-4FDE-9255-07D3958A4B02}"/>
    <cellStyle name="Standaard 6 5 2 6" xfId="11145" xr:uid="{A5700952-9BB5-4621-970E-B5BFABC2382B}"/>
    <cellStyle name="Standaard 6 5 2 6 2" xfId="31514" xr:uid="{F20F359F-3407-4120-B9DE-B60724ACDD2B}"/>
    <cellStyle name="Standaard 6 5 2 7" xfId="21330" xr:uid="{A1F54B00-E9BF-4134-85E5-6E0BA6D0A8D5}"/>
    <cellStyle name="Standaard 6 5 3" xfId="1389" xr:uid="{12CF691F-EEEA-403B-B00E-4F7BF9796534}"/>
    <cellStyle name="Standaard 6 5 3 2" xfId="3934" xr:uid="{39F6FDF4-68F5-419E-9527-5CE2369092A3}"/>
    <cellStyle name="Standaard 6 5 3 2 2" xfId="10287" xr:uid="{B63CE2A1-EC26-4D5B-9574-D214C198E7C9}"/>
    <cellStyle name="Standaard 6 5 3 2 2 2" xfId="20476" xr:uid="{8F2F587A-4E53-4CA9-8D75-05C27EE25666}"/>
    <cellStyle name="Standaard 6 5 3 2 2 2 2" xfId="40845" xr:uid="{69D41559-9365-416B-BE5C-1F5095101AC8}"/>
    <cellStyle name="Standaard 6 5 3 2 2 3" xfId="30661" xr:uid="{5F5FF0AD-0E69-4FDA-AF5F-218CA9F66FCF}"/>
    <cellStyle name="Standaard 6 5 3 2 3" xfId="14112" xr:uid="{F3A4B7B3-4556-47A0-BD23-C4D2D61CE7AF}"/>
    <cellStyle name="Standaard 6 5 3 2 3 2" xfId="34481" xr:uid="{1007D47D-50F3-4EF4-BAD7-7BAB2973192D}"/>
    <cellStyle name="Standaard 6 5 3 2 4" xfId="24297" xr:uid="{BA6E35DD-2A93-4345-B90D-43458B9B0D31}"/>
    <cellStyle name="Standaard 6 5 3 3" xfId="10286" xr:uid="{B43A300D-8958-4DBE-BCA8-029E60F72795}"/>
    <cellStyle name="Standaard 6 5 3 3 2" xfId="20475" xr:uid="{D2FF80FD-F35A-4048-A9F4-C69CD488E72F}"/>
    <cellStyle name="Standaard 6 5 3 3 2 2" xfId="40844" xr:uid="{535A8C2E-4F06-4D11-99A0-CE107E3C1808}"/>
    <cellStyle name="Standaard 6 5 3 3 3" xfId="30660" xr:uid="{0399922D-A4D8-4A5E-96D4-5A8F14831595}"/>
    <cellStyle name="Standaard 6 5 3 4" xfId="11569" xr:uid="{848021DF-121D-47D0-8F72-BBCE7F7B3AAD}"/>
    <cellStyle name="Standaard 6 5 3 4 2" xfId="31938" xr:uid="{79D49497-9E1D-45F3-8D05-94FA7A314205}"/>
    <cellStyle name="Standaard 6 5 3 5" xfId="21754" xr:uid="{DAE34422-CB27-447A-9462-D05176187BE2}"/>
    <cellStyle name="Standaard 6 5 4" xfId="2236" xr:uid="{381E40B3-0B14-4B99-8A87-FB951AD60BF2}"/>
    <cellStyle name="Standaard 6 5 4 2" xfId="4781" xr:uid="{EB91EFD9-523D-458D-AE56-FE857239AD3E}"/>
    <cellStyle name="Standaard 6 5 4 2 2" xfId="10289" xr:uid="{3B648D41-39F3-46A0-B0DE-6456B12F5102}"/>
    <cellStyle name="Standaard 6 5 4 2 2 2" xfId="20478" xr:uid="{E124C362-C288-4C29-9D66-099EA858E7B1}"/>
    <cellStyle name="Standaard 6 5 4 2 2 2 2" xfId="40847" xr:uid="{88E80120-E0A5-4307-B285-342D70CDB634}"/>
    <cellStyle name="Standaard 6 5 4 2 2 3" xfId="30663" xr:uid="{8B31D1C9-76AC-4CFC-A356-BA88459E52F8}"/>
    <cellStyle name="Standaard 6 5 4 2 3" xfId="14959" xr:uid="{97FD2360-DEAC-4C18-9878-78901845328C}"/>
    <cellStyle name="Standaard 6 5 4 2 3 2" xfId="35328" xr:uid="{B9E1F19F-37B6-4FAA-855E-B56D049B2500}"/>
    <cellStyle name="Standaard 6 5 4 2 4" xfId="25144" xr:uid="{4DB008A5-DDA3-4C6F-ACB6-7E8D15FC311A}"/>
    <cellStyle name="Standaard 6 5 4 3" xfId="10288" xr:uid="{843D4E15-C15E-42D0-9A2D-5D426FD02825}"/>
    <cellStyle name="Standaard 6 5 4 3 2" xfId="20477" xr:uid="{15718763-0286-4EEB-8121-2E3D6D5EA66A}"/>
    <cellStyle name="Standaard 6 5 4 3 2 2" xfId="40846" xr:uid="{B102F158-18EA-4F4D-B3B9-606F0847EF58}"/>
    <cellStyle name="Standaard 6 5 4 3 3" xfId="30662" xr:uid="{95E51143-5F31-49CB-BA89-54F272ED0927}"/>
    <cellStyle name="Standaard 6 5 4 4" xfId="12416" xr:uid="{296CE3BF-C23D-4403-9445-5BA12E828ED0}"/>
    <cellStyle name="Standaard 6 5 4 4 2" xfId="32785" xr:uid="{F24E1FB7-1157-45ED-8C03-C1D40136A27E}"/>
    <cellStyle name="Standaard 6 5 4 5" xfId="22601" xr:uid="{5E173F38-AA98-423D-BDE7-D33E95A0EB18}"/>
    <cellStyle name="Standaard 6 5 5" xfId="3086" xr:uid="{C3CE94DB-F692-4474-AE11-404F7047729E}"/>
    <cellStyle name="Standaard 6 5 5 2" xfId="10290" xr:uid="{6D11A5DC-955D-481E-99B2-DF40222B55CF}"/>
    <cellStyle name="Standaard 6 5 5 2 2" xfId="20479" xr:uid="{F7DABCFF-35D3-4202-988A-C9F18E2108EF}"/>
    <cellStyle name="Standaard 6 5 5 2 2 2" xfId="40848" xr:uid="{7A9D3261-8701-496A-9247-6B3261578FB4}"/>
    <cellStyle name="Standaard 6 5 5 2 3" xfId="30664" xr:uid="{A2683C50-B7FA-4E05-8750-262A2006A66A}"/>
    <cellStyle name="Standaard 6 5 5 3" xfId="13264" xr:uid="{3108F920-82BB-43A3-970D-FA5CD232AB72}"/>
    <cellStyle name="Standaard 6 5 5 3 2" xfId="33633" xr:uid="{5D58C019-54F6-4018-92EF-B072A3C2F3C3}"/>
    <cellStyle name="Standaard 6 5 5 4" xfId="23449" xr:uid="{02C515AB-1F5C-4A59-918D-BA1F38B98F49}"/>
    <cellStyle name="Standaard 6 5 6" xfId="10279" xr:uid="{98A90CDB-CC93-43C4-9AE1-8714A4984A9C}"/>
    <cellStyle name="Standaard 6 5 6 2" xfId="20468" xr:uid="{11D6BED1-70E9-47C0-99E0-C6B1AE30AD10}"/>
    <cellStyle name="Standaard 6 5 6 2 2" xfId="40837" xr:uid="{351316B8-E253-44D7-BC47-2D91B476EBB5}"/>
    <cellStyle name="Standaard 6 5 6 3" xfId="30653" xr:uid="{28E9564B-97E5-408B-AFBB-BA2A90F06DE4}"/>
    <cellStyle name="Standaard 6 5 7" xfId="10721" xr:uid="{A9FA5271-2446-4F18-920F-99A689D770B8}"/>
    <cellStyle name="Standaard 6 5 7 2" xfId="31090" xr:uid="{4A4DC1B4-1313-49B6-BC72-6932399CD438}"/>
    <cellStyle name="Standaard 6 5 8" xfId="20906" xr:uid="{4D307415-CA2C-44F0-8ABD-5603F800E26C}"/>
    <cellStyle name="Standaard 6 6" xfId="556" xr:uid="{5B8AFFF3-B2EB-4E09-B0F8-40A1AD28DED1}"/>
    <cellStyle name="Standaard 6 6 2" xfId="982" xr:uid="{D3AA7BB3-0C4A-4B5E-AF67-1140EEE4CFB6}"/>
    <cellStyle name="Standaard 6 6 2 2" xfId="1832" xr:uid="{9610CE80-1EA9-4065-AD1C-4DE7FEC2C635}"/>
    <cellStyle name="Standaard 6 6 2 2 2" xfId="4377" xr:uid="{549E9F3D-88E1-4782-B2F5-25DE7D9002FC}"/>
    <cellStyle name="Standaard 6 6 2 2 2 2" xfId="10294" xr:uid="{E16C6F22-7972-4E08-96DB-BAEE7D6507C0}"/>
    <cellStyle name="Standaard 6 6 2 2 2 2 2" xfId="20483" xr:uid="{2BBEBBBA-2CCE-4FB7-AB9F-AF4B70E8BAE6}"/>
    <cellStyle name="Standaard 6 6 2 2 2 2 2 2" xfId="40852" xr:uid="{97E7042C-D5EC-4FF7-9AD2-D03A84A7D7DB}"/>
    <cellStyle name="Standaard 6 6 2 2 2 2 3" xfId="30668" xr:uid="{61C3E6C6-69C9-4AAE-B6DA-8FE70BAF6D49}"/>
    <cellStyle name="Standaard 6 6 2 2 2 3" xfId="14555" xr:uid="{80CE0FAF-AACD-4E25-8F18-70C8A81D3CBA}"/>
    <cellStyle name="Standaard 6 6 2 2 2 3 2" xfId="34924" xr:uid="{B214BCE2-F3E8-401F-A84A-4E7673BAE0F7}"/>
    <cellStyle name="Standaard 6 6 2 2 2 4" xfId="24740" xr:uid="{9CEFAC57-027A-42F5-84BF-F3FF7A6B2F47}"/>
    <cellStyle name="Standaard 6 6 2 2 3" xfId="10293" xr:uid="{CBB8B664-6AFC-466D-A24A-6A246916E158}"/>
    <cellStyle name="Standaard 6 6 2 2 3 2" xfId="20482" xr:uid="{7A3EFD8D-8AE9-4BC3-8497-C2BB5A596108}"/>
    <cellStyle name="Standaard 6 6 2 2 3 2 2" xfId="40851" xr:uid="{883F75EF-0D2C-4154-B1D8-7B41192422FC}"/>
    <cellStyle name="Standaard 6 6 2 2 3 3" xfId="30667" xr:uid="{A4129BF4-A575-490D-B04C-1E9AF86D2227}"/>
    <cellStyle name="Standaard 6 6 2 2 4" xfId="12012" xr:uid="{E07547E8-8E1F-4DC2-A7EA-8F583C85FF10}"/>
    <cellStyle name="Standaard 6 6 2 2 4 2" xfId="32381" xr:uid="{D54137D4-49DB-4DF2-AB86-B8FE1B11294E}"/>
    <cellStyle name="Standaard 6 6 2 2 5" xfId="22197" xr:uid="{A832F7C5-DA0F-4323-AF5B-048FD776C264}"/>
    <cellStyle name="Standaard 6 6 2 3" xfId="2679" xr:uid="{162D77D9-8818-413D-979A-62B3F0AD290C}"/>
    <cellStyle name="Standaard 6 6 2 3 2" xfId="5224" xr:uid="{9F866598-5C58-4A3F-BE19-74EFEC042586}"/>
    <cellStyle name="Standaard 6 6 2 3 2 2" xfId="10296" xr:uid="{1ECE9847-7F33-4D92-85CD-AA6993CBB3D0}"/>
    <cellStyle name="Standaard 6 6 2 3 2 2 2" xfId="20485" xr:uid="{7A53A651-A965-4DF2-B681-8D2BD74B7D66}"/>
    <cellStyle name="Standaard 6 6 2 3 2 2 2 2" xfId="40854" xr:uid="{EF59B273-3ACC-4692-81B0-DD8DC573348B}"/>
    <cellStyle name="Standaard 6 6 2 3 2 2 3" xfId="30670" xr:uid="{2134E028-CB00-4A93-BE7F-361CCCD7B62C}"/>
    <cellStyle name="Standaard 6 6 2 3 2 3" xfId="15402" xr:uid="{FBB4F851-FF4D-44CE-A0CF-35CCE4891A32}"/>
    <cellStyle name="Standaard 6 6 2 3 2 3 2" xfId="35771" xr:uid="{7ECCB731-FD64-4F04-8E2F-5D4B55614290}"/>
    <cellStyle name="Standaard 6 6 2 3 2 4" xfId="25587" xr:uid="{000AE493-981C-4626-B6F5-A3E5CFEBCCFA}"/>
    <cellStyle name="Standaard 6 6 2 3 3" xfId="10295" xr:uid="{C1C4148D-B8B0-444A-BFBE-35C6BA321350}"/>
    <cellStyle name="Standaard 6 6 2 3 3 2" xfId="20484" xr:uid="{30D0CBE6-4FEB-4B3A-9F14-FD073DF76515}"/>
    <cellStyle name="Standaard 6 6 2 3 3 2 2" xfId="40853" xr:uid="{6155713B-68EF-479C-A495-5AF29EBC38C8}"/>
    <cellStyle name="Standaard 6 6 2 3 3 3" xfId="30669" xr:uid="{807E00D2-4222-43DB-A271-37AFB4A569EE}"/>
    <cellStyle name="Standaard 6 6 2 3 4" xfId="12859" xr:uid="{1B21F5F5-50AE-445E-99EA-EE4A410065AD}"/>
    <cellStyle name="Standaard 6 6 2 3 4 2" xfId="33228" xr:uid="{E2A750BB-E4DE-49C3-833F-6B5389EDE40C}"/>
    <cellStyle name="Standaard 6 6 2 3 5" xfId="23044" xr:uid="{41707153-5AFA-4922-8489-6AF45B973ECB}"/>
    <cellStyle name="Standaard 6 6 2 4" xfId="3529" xr:uid="{77675EA4-B97B-47B7-8396-6AB41EBB100A}"/>
    <cellStyle name="Standaard 6 6 2 4 2" xfId="10297" xr:uid="{849C6C85-2CD5-4859-B5BF-45EF04933197}"/>
    <cellStyle name="Standaard 6 6 2 4 2 2" xfId="20486" xr:uid="{EBEF3791-DDBF-47B4-B1D1-50A6BEE107E9}"/>
    <cellStyle name="Standaard 6 6 2 4 2 2 2" xfId="40855" xr:uid="{4E903527-90F4-4D08-BF97-15F691C3262B}"/>
    <cellStyle name="Standaard 6 6 2 4 2 3" xfId="30671" xr:uid="{D817BF07-0C83-4C6B-AB39-CA7BB7E040BA}"/>
    <cellStyle name="Standaard 6 6 2 4 3" xfId="13707" xr:uid="{B88698B7-97C7-4BF1-B96E-A53D2622A866}"/>
    <cellStyle name="Standaard 6 6 2 4 3 2" xfId="34076" xr:uid="{CB06BC09-7739-42AC-8C48-FA70D6740158}"/>
    <cellStyle name="Standaard 6 6 2 4 4" xfId="23892" xr:uid="{7833BE0F-82AB-4F03-A4BC-8F85C064A5B3}"/>
    <cellStyle name="Standaard 6 6 2 5" xfId="10292" xr:uid="{B89DC37E-97CE-4842-9301-285C9059004E}"/>
    <cellStyle name="Standaard 6 6 2 5 2" xfId="20481" xr:uid="{61E564F8-B2D7-4EEA-92AC-10DEFBC6177B}"/>
    <cellStyle name="Standaard 6 6 2 5 2 2" xfId="40850" xr:uid="{C9595EFA-0826-4D60-9AA0-C0FF9D5DF471}"/>
    <cellStyle name="Standaard 6 6 2 5 3" xfId="30666" xr:uid="{C71D0633-0241-4B01-868E-7DCBD85AA32D}"/>
    <cellStyle name="Standaard 6 6 2 6" xfId="11164" xr:uid="{C5B521C1-D04A-40F7-940D-707AC8A965CF}"/>
    <cellStyle name="Standaard 6 6 2 6 2" xfId="31533" xr:uid="{9D2FEAF3-5028-426A-B5BC-50406D1D2FB7}"/>
    <cellStyle name="Standaard 6 6 2 7" xfId="21349" xr:uid="{1F248898-7519-47C0-9DE3-D6681B391B94}"/>
    <cellStyle name="Standaard 6 6 3" xfId="1408" xr:uid="{61014DDA-2648-4540-9591-ECB47C4A303B}"/>
    <cellStyle name="Standaard 6 6 3 2" xfId="3953" xr:uid="{3FFCF446-31BC-438E-A7B5-44C570417928}"/>
    <cellStyle name="Standaard 6 6 3 2 2" xfId="10299" xr:uid="{1B2693A5-8F57-4568-A1B8-D953DDF35862}"/>
    <cellStyle name="Standaard 6 6 3 2 2 2" xfId="20488" xr:uid="{8087D11D-D7B2-4670-9854-545FAB85729C}"/>
    <cellStyle name="Standaard 6 6 3 2 2 2 2" xfId="40857" xr:uid="{8C12442B-132E-4596-878D-03F3B4CA8E5E}"/>
    <cellStyle name="Standaard 6 6 3 2 2 3" xfId="30673" xr:uid="{0EC4B0A2-280D-440C-9D59-AB63B874CA6A}"/>
    <cellStyle name="Standaard 6 6 3 2 3" xfId="14131" xr:uid="{9F1E0C10-A08B-4826-845C-FD22890B0F56}"/>
    <cellStyle name="Standaard 6 6 3 2 3 2" xfId="34500" xr:uid="{68FB76B2-399B-4B72-87C1-ED79B1EF9ED9}"/>
    <cellStyle name="Standaard 6 6 3 2 4" xfId="24316" xr:uid="{6CC29F4F-215A-4D62-9BDF-6B2424F246D8}"/>
    <cellStyle name="Standaard 6 6 3 3" xfId="10298" xr:uid="{2944C821-3851-4BB7-B6ED-BE10B9995ED5}"/>
    <cellStyle name="Standaard 6 6 3 3 2" xfId="20487" xr:uid="{86394B3E-33FE-4CD2-B09B-8FC9958BB3FC}"/>
    <cellStyle name="Standaard 6 6 3 3 2 2" xfId="40856" xr:uid="{DBF22125-B9E5-4BE9-B7AD-AA4A11B590D7}"/>
    <cellStyle name="Standaard 6 6 3 3 3" xfId="30672" xr:uid="{AD0AD982-BD2D-4A1A-8C40-9653221340B1}"/>
    <cellStyle name="Standaard 6 6 3 4" xfId="11588" xr:uid="{09B829BC-B1B2-4FD5-BD65-9164125929A3}"/>
    <cellStyle name="Standaard 6 6 3 4 2" xfId="31957" xr:uid="{2C828F65-D552-486F-B7E1-5B02E5FD74C8}"/>
    <cellStyle name="Standaard 6 6 3 5" xfId="21773" xr:uid="{2B689EE2-966A-483C-AB7E-FF7424D341BD}"/>
    <cellStyle name="Standaard 6 6 4" xfId="2255" xr:uid="{9F7CA69F-E91E-4B55-B458-442D7E914409}"/>
    <cellStyle name="Standaard 6 6 4 2" xfId="4800" xr:uid="{19BDF2A9-4E33-43EA-A1BB-8D90E1A599BC}"/>
    <cellStyle name="Standaard 6 6 4 2 2" xfId="10301" xr:uid="{E6C2E013-FE13-4573-827A-737B45F0C324}"/>
    <cellStyle name="Standaard 6 6 4 2 2 2" xfId="20490" xr:uid="{76254EB1-78D1-4413-A16B-BD4575BA91A8}"/>
    <cellStyle name="Standaard 6 6 4 2 2 2 2" xfId="40859" xr:uid="{22B2582B-0C80-4097-8007-69D9A8850AE9}"/>
    <cellStyle name="Standaard 6 6 4 2 2 3" xfId="30675" xr:uid="{B959491F-ED0C-4FE1-8855-5B3158567396}"/>
    <cellStyle name="Standaard 6 6 4 2 3" xfId="14978" xr:uid="{26B39598-5D61-498C-84C7-798A6A1A7FC9}"/>
    <cellStyle name="Standaard 6 6 4 2 3 2" xfId="35347" xr:uid="{813DFF61-AC89-4893-925D-090F4839C3AC}"/>
    <cellStyle name="Standaard 6 6 4 2 4" xfId="25163" xr:uid="{732E25A7-542F-48AF-A71F-A0A8E6395C40}"/>
    <cellStyle name="Standaard 6 6 4 3" xfId="10300" xr:uid="{B58C7A7C-0049-4C99-8824-0081C92D45FA}"/>
    <cellStyle name="Standaard 6 6 4 3 2" xfId="20489" xr:uid="{63A9CDF2-63D9-4490-93B1-E9319C5A61B9}"/>
    <cellStyle name="Standaard 6 6 4 3 2 2" xfId="40858" xr:uid="{23ED59ED-D534-4580-954F-AE2973531819}"/>
    <cellStyle name="Standaard 6 6 4 3 3" xfId="30674" xr:uid="{10C8B9DA-EBDF-42A7-B80A-A1581B8466B0}"/>
    <cellStyle name="Standaard 6 6 4 4" xfId="12435" xr:uid="{9EA3B57A-D7CF-4546-9EFC-8CF7DA7B3284}"/>
    <cellStyle name="Standaard 6 6 4 4 2" xfId="32804" xr:uid="{A2771F95-50AC-4D08-9896-53ECC09B10F8}"/>
    <cellStyle name="Standaard 6 6 4 5" xfId="22620" xr:uid="{F17BD3C0-E254-49DA-87A2-7EDDFD02CB05}"/>
    <cellStyle name="Standaard 6 6 5" xfId="3105" xr:uid="{8F3B300C-734F-4A6D-AC2C-196D1D32AD82}"/>
    <cellStyle name="Standaard 6 6 5 2" xfId="10302" xr:uid="{A2F99383-2D1B-436F-A4F8-2A4A6150D440}"/>
    <cellStyle name="Standaard 6 6 5 2 2" xfId="20491" xr:uid="{7092EA51-16C6-4687-82F2-03CE7C67FCB5}"/>
    <cellStyle name="Standaard 6 6 5 2 2 2" xfId="40860" xr:uid="{9EBB33BC-2F12-4F20-A038-F20781B3F674}"/>
    <cellStyle name="Standaard 6 6 5 2 3" xfId="30676" xr:uid="{55E762C9-35E0-4A50-866D-7E7E192D46B8}"/>
    <cellStyle name="Standaard 6 6 5 3" xfId="13283" xr:uid="{E1E55CAB-4C39-45EA-AE05-B0414089F70E}"/>
    <cellStyle name="Standaard 6 6 5 3 2" xfId="33652" xr:uid="{10250A5D-29AB-4D70-8593-B00D298E8548}"/>
    <cellStyle name="Standaard 6 6 5 4" xfId="23468" xr:uid="{2F801532-5EAA-4C1D-AD38-A4E128CC4980}"/>
    <cellStyle name="Standaard 6 6 6" xfId="10291" xr:uid="{F8E2F051-3BD2-4424-AC7E-D22054A8B224}"/>
    <cellStyle name="Standaard 6 6 6 2" xfId="20480" xr:uid="{AA439808-0413-45DE-81C7-6BAAF701969B}"/>
    <cellStyle name="Standaard 6 6 6 2 2" xfId="40849" xr:uid="{14371843-DFD0-4A84-AB49-83FFFDC99BE5}"/>
    <cellStyle name="Standaard 6 6 6 3" xfId="30665" xr:uid="{65E3F4B4-8915-4503-A050-8A99D39DFE9E}"/>
    <cellStyle name="Standaard 6 6 7" xfId="10740" xr:uid="{67A15DFA-1A5B-4E24-8DCC-42C5A5E3CC88}"/>
    <cellStyle name="Standaard 6 6 7 2" xfId="31109" xr:uid="{E30E5E58-8B24-4FD5-A41A-26A3E661B54F}"/>
    <cellStyle name="Standaard 6 6 8" xfId="20925" xr:uid="{34892B25-DD51-45E6-8212-A7BA0F88F62F}"/>
    <cellStyle name="Standaard 6 7" xfId="625" xr:uid="{8D5538DB-34A6-4520-A49B-185F0F9488E6}"/>
    <cellStyle name="Standaard 6 7 2" xfId="1475" xr:uid="{7FA744A6-33D4-4091-9CA4-423E10198041}"/>
    <cellStyle name="Standaard 6 7 2 2" xfId="4020" xr:uid="{57E2E641-7D0E-412C-84B0-E7C73FE96F04}"/>
    <cellStyle name="Standaard 6 7 2 2 2" xfId="10305" xr:uid="{C461B561-E5C9-48C7-AD49-12B660F5EF06}"/>
    <cellStyle name="Standaard 6 7 2 2 2 2" xfId="20494" xr:uid="{A9295CA3-7C44-4C14-B334-D4BBD3078463}"/>
    <cellStyle name="Standaard 6 7 2 2 2 2 2" xfId="40863" xr:uid="{3BC890A2-3B55-4D95-A4FA-D82A60553A09}"/>
    <cellStyle name="Standaard 6 7 2 2 2 3" xfId="30679" xr:uid="{99138D03-EF1B-4CF0-92CB-CDBD0938D47B}"/>
    <cellStyle name="Standaard 6 7 2 2 3" xfId="14198" xr:uid="{CBAFB008-EC0B-431D-84F1-A162FFE45C2C}"/>
    <cellStyle name="Standaard 6 7 2 2 3 2" xfId="34567" xr:uid="{98BD81BE-A58F-4268-9A2D-87ECFFC2E1A7}"/>
    <cellStyle name="Standaard 6 7 2 2 4" xfId="24383" xr:uid="{0945B128-9FB6-4032-9112-FC154FEECEC7}"/>
    <cellStyle name="Standaard 6 7 2 3" xfId="10304" xr:uid="{DF163A9B-A33C-441E-9768-067355D3AEEC}"/>
    <cellStyle name="Standaard 6 7 2 3 2" xfId="20493" xr:uid="{50F39362-7EDC-4CEB-81BE-8C0460F87E84}"/>
    <cellStyle name="Standaard 6 7 2 3 2 2" xfId="40862" xr:uid="{2AB34E4C-72E5-483B-8888-9944A28A4E16}"/>
    <cellStyle name="Standaard 6 7 2 3 3" xfId="30678" xr:uid="{D76094E3-8B82-45E1-ADC3-FE71AC5D3158}"/>
    <cellStyle name="Standaard 6 7 2 4" xfId="11655" xr:uid="{894AC046-9EA8-4BE9-8317-762C9AA162AE}"/>
    <cellStyle name="Standaard 6 7 2 4 2" xfId="32024" xr:uid="{2B43F3AC-6A6D-4B5B-A825-D906A7D1B69B}"/>
    <cellStyle name="Standaard 6 7 2 5" xfId="21840" xr:uid="{F80A0ECA-6787-4E7C-BD89-337647FFE920}"/>
    <cellStyle name="Standaard 6 7 3" xfId="2322" xr:uid="{F801C755-686A-45C3-A7D0-D2A9C0712D5E}"/>
    <cellStyle name="Standaard 6 7 3 2" xfId="4867" xr:uid="{951FAC91-C7EB-4F92-A868-71B51B8136D2}"/>
    <cellStyle name="Standaard 6 7 3 2 2" xfId="10307" xr:uid="{8C96D805-A62D-4D16-812C-730D807FAC5B}"/>
    <cellStyle name="Standaard 6 7 3 2 2 2" xfId="20496" xr:uid="{E8B8DA07-B1BB-4F37-93AF-34F3B34EA840}"/>
    <cellStyle name="Standaard 6 7 3 2 2 2 2" xfId="40865" xr:uid="{0BCD3729-A2BF-4358-81EB-E769072B9EB7}"/>
    <cellStyle name="Standaard 6 7 3 2 2 3" xfId="30681" xr:uid="{7C3EA79E-391F-4151-8970-647962C1EFF7}"/>
    <cellStyle name="Standaard 6 7 3 2 3" xfId="15045" xr:uid="{00697D1F-59DE-47C3-9F07-0C595C94D4A0}"/>
    <cellStyle name="Standaard 6 7 3 2 3 2" xfId="35414" xr:uid="{1AAC780B-DD41-4846-92F3-4FAADDC9A7AE}"/>
    <cellStyle name="Standaard 6 7 3 2 4" xfId="25230" xr:uid="{0681B794-337F-4C94-8EE9-05A712F163B2}"/>
    <cellStyle name="Standaard 6 7 3 3" xfId="10306" xr:uid="{8BE5D59B-7870-4AFB-8F91-309EFBD26210}"/>
    <cellStyle name="Standaard 6 7 3 3 2" xfId="20495" xr:uid="{01209695-AB05-4E9D-A2D1-098F3DA1E6D6}"/>
    <cellStyle name="Standaard 6 7 3 3 2 2" xfId="40864" xr:uid="{D05432D8-3764-40C4-9F1E-E4C6B8B15F60}"/>
    <cellStyle name="Standaard 6 7 3 3 3" xfId="30680" xr:uid="{A7E6D330-FEA8-4DAC-BF04-5812DC59A73D}"/>
    <cellStyle name="Standaard 6 7 3 4" xfId="12502" xr:uid="{7C6ED9C8-3F0A-4D4E-B81D-C3CB84794A61}"/>
    <cellStyle name="Standaard 6 7 3 4 2" xfId="32871" xr:uid="{735A0362-15AE-4463-8A41-2E24E1695B79}"/>
    <cellStyle name="Standaard 6 7 3 5" xfId="22687" xr:uid="{AC0A2182-3C91-42D4-9E1E-91AF8DEA3A1B}"/>
    <cellStyle name="Standaard 6 7 4" xfId="3172" xr:uid="{ECC53613-6894-4050-A6A6-30E76FDBCA54}"/>
    <cellStyle name="Standaard 6 7 4 2" xfId="10308" xr:uid="{0CF703D3-7D99-46EB-9819-732FE4F3B2DF}"/>
    <cellStyle name="Standaard 6 7 4 2 2" xfId="20497" xr:uid="{CFE58829-66F6-4BAB-987B-B8970483B25C}"/>
    <cellStyle name="Standaard 6 7 4 2 2 2" xfId="40866" xr:uid="{E15E3964-9489-4C4D-85DE-CFEF8853F71B}"/>
    <cellStyle name="Standaard 6 7 4 2 3" xfId="30682" xr:uid="{84CF2DA0-1C61-4DE0-A750-457B8A2388CB}"/>
    <cellStyle name="Standaard 6 7 4 3" xfId="13350" xr:uid="{01B40CB3-2B1D-43AF-99E1-742BE11D4CB7}"/>
    <cellStyle name="Standaard 6 7 4 3 2" xfId="33719" xr:uid="{214B5B32-7AB6-4E90-9E03-F89F88D59A18}"/>
    <cellStyle name="Standaard 6 7 4 4" xfId="23535" xr:uid="{8B4A8D28-17D2-4505-ABF2-8EBE8A7415AC}"/>
    <cellStyle name="Standaard 6 7 5" xfId="10303" xr:uid="{845C4CD7-FD4D-405A-B20B-D7ED2D8C9966}"/>
    <cellStyle name="Standaard 6 7 5 2" xfId="20492" xr:uid="{F9F138A8-B925-405F-AA2F-4998DE409C5B}"/>
    <cellStyle name="Standaard 6 7 5 2 2" xfId="40861" xr:uid="{AF1979A9-E964-4129-A7AB-0E7AEC40D2B5}"/>
    <cellStyle name="Standaard 6 7 5 3" xfId="30677" xr:uid="{D1550A47-6654-47ED-BF5A-E6F64356252C}"/>
    <cellStyle name="Standaard 6 7 6" xfId="10807" xr:uid="{24A00CA6-7CD0-4755-9E9F-198B65BA9F9E}"/>
    <cellStyle name="Standaard 6 7 6 2" xfId="31176" xr:uid="{8BAA7221-2568-42EF-9971-47CB7E559D76}"/>
    <cellStyle name="Standaard 6 7 7" xfId="20992" xr:uid="{B49C9003-B5F6-42C9-BECB-5B1FD1415F72}"/>
    <cellStyle name="Standaard 6 8" xfId="1051" xr:uid="{4A04935C-F3DE-4076-8EFB-BF8C54595FFB}"/>
    <cellStyle name="Standaard 6 8 2" xfId="3596" xr:uid="{5901FF26-AFC8-4C06-BC5A-A9400D2DA2D3}"/>
    <cellStyle name="Standaard 6 8 2 2" xfId="10310" xr:uid="{2144EA26-B53C-4A32-BE1F-196ADD157747}"/>
    <cellStyle name="Standaard 6 8 2 2 2" xfId="20499" xr:uid="{D2C6B974-3BD7-4553-B091-05D2D682C83D}"/>
    <cellStyle name="Standaard 6 8 2 2 2 2" xfId="40868" xr:uid="{5B571760-2982-40C7-8158-41FEBADC1A04}"/>
    <cellStyle name="Standaard 6 8 2 2 3" xfId="30684" xr:uid="{C6E191EA-6BAA-49FD-9514-D052F2710DC2}"/>
    <cellStyle name="Standaard 6 8 2 3" xfId="13774" xr:uid="{98E3E1AE-935A-4B51-84E3-9A7FE5465826}"/>
    <cellStyle name="Standaard 6 8 2 3 2" xfId="34143" xr:uid="{3C952D5A-AE4C-44F9-B396-266FAFA44E31}"/>
    <cellStyle name="Standaard 6 8 2 4" xfId="23959" xr:uid="{1155296D-6CBB-4AD9-9189-178625804188}"/>
    <cellStyle name="Standaard 6 8 3" xfId="10309" xr:uid="{9D0D310A-73BF-4D8E-905B-C07D817C654E}"/>
    <cellStyle name="Standaard 6 8 3 2" xfId="20498" xr:uid="{C3107B17-DBA3-4FE4-B012-F1CD606C732B}"/>
    <cellStyle name="Standaard 6 8 3 2 2" xfId="40867" xr:uid="{C9FCD6B1-04D4-455B-9585-B247E07C250F}"/>
    <cellStyle name="Standaard 6 8 3 3" xfId="30683" xr:uid="{9C43BEE5-BCF8-44E9-B477-D00796B6DA6D}"/>
    <cellStyle name="Standaard 6 8 4" xfId="11231" xr:uid="{B06BD264-606F-46BE-A0BC-4A643A42BB12}"/>
    <cellStyle name="Standaard 6 8 4 2" xfId="31600" xr:uid="{48329B46-3EA5-495F-A94C-BD5F6E6ED450}"/>
    <cellStyle name="Standaard 6 8 5" xfId="21416" xr:uid="{5592096D-065F-4DC3-889D-BB2CCA71BFCA}"/>
    <cellStyle name="Standaard 6 9" xfId="1898" xr:uid="{2363D6E4-1998-423E-AD34-2ECDB3666053}"/>
    <cellStyle name="Standaard 6 9 2" xfId="4443" xr:uid="{2C26145F-2129-4B2F-9F6A-44F95E8CBBB8}"/>
    <cellStyle name="Standaard 6 9 2 2" xfId="10312" xr:uid="{FD651E43-D27E-4AD1-B197-0F006303E828}"/>
    <cellStyle name="Standaard 6 9 2 2 2" xfId="20501" xr:uid="{2A73B4E1-26DF-44D2-8AC6-83ABDA714BFF}"/>
    <cellStyle name="Standaard 6 9 2 2 2 2" xfId="40870" xr:uid="{398BEFC1-B6C4-4D76-943A-79D0A22D96AB}"/>
    <cellStyle name="Standaard 6 9 2 2 3" xfId="30686" xr:uid="{B026666C-1E09-4F13-97C2-CAA0E9CE9280}"/>
    <cellStyle name="Standaard 6 9 2 3" xfId="14621" xr:uid="{DE5BA9BC-977E-4755-A578-56366AB05B66}"/>
    <cellStyle name="Standaard 6 9 2 3 2" xfId="34990" xr:uid="{1D2A0D68-9A1E-4C02-83A8-BF7EC1E682A0}"/>
    <cellStyle name="Standaard 6 9 2 4" xfId="24806" xr:uid="{7AE06D5D-D3A2-43E0-82ED-B34DBB5EEF87}"/>
    <cellStyle name="Standaard 6 9 3" xfId="10311" xr:uid="{F59401AE-3D53-4C93-8D6A-B40685123C57}"/>
    <cellStyle name="Standaard 6 9 3 2" xfId="20500" xr:uid="{161A8501-3931-46E6-AD69-C5FF0F9C9065}"/>
    <cellStyle name="Standaard 6 9 3 2 2" xfId="40869" xr:uid="{7BCF79B9-5BF3-4F05-B55D-4F7914F5AA91}"/>
    <cellStyle name="Standaard 6 9 3 3" xfId="30685" xr:uid="{3EE347B0-370F-48C3-9F83-69A27A807EBE}"/>
    <cellStyle name="Standaard 6 9 4" xfId="12078" xr:uid="{9CFD2069-40BF-4A77-8564-20F52E4CF69F}"/>
    <cellStyle name="Standaard 6 9 4 2" xfId="32447" xr:uid="{513FBAD0-3B88-41B8-AFDC-A5F2111D9C96}"/>
    <cellStyle name="Standaard 6 9 5" xfId="22263" xr:uid="{2E786E67-BCC0-4C6E-B470-F94BA736ACFF}"/>
    <cellStyle name="Standaard 7" xfId="181" xr:uid="{DC9B7E91-61ED-4D53-B40C-419632827A3D}"/>
    <cellStyle name="Standaard 7 10" xfId="10499" xr:uid="{259F84B6-5C81-497F-94F5-C4F7CA54C0DC}"/>
    <cellStyle name="Standaard 7 10 2" xfId="30868" xr:uid="{5A34DD75-4237-40D5-A0AB-6BA0762D2E4D}"/>
    <cellStyle name="Standaard 7 11" xfId="20684" xr:uid="{070D0BEF-E2B1-46E3-A6A9-FF8D96D186AC}"/>
    <cellStyle name="Standaard 7 2" xfId="317" xr:uid="{DB75B992-9777-4F5F-9A33-BBAA091DBD0D}"/>
    <cellStyle name="Standaard 7 2 2" xfId="517" xr:uid="{78FA9ABA-21FB-46F0-877C-417AFFEDDE92}"/>
    <cellStyle name="Standaard 7 2 3" xfId="875" xr:uid="{615481E7-2D42-41B4-A1BE-1A3A9AAC34EC}"/>
    <cellStyle name="Standaard 7 2 3 2" xfId="1725" xr:uid="{2761B1BD-B694-4E60-8C55-E62C66D5A426}"/>
    <cellStyle name="Standaard 7 2 3 2 2" xfId="4270" xr:uid="{D11A915B-816B-4BC4-AA3C-13851B2F7AA5}"/>
    <cellStyle name="Standaard 7 2 3 2 2 2" xfId="10317" xr:uid="{0EE4A356-C7C3-4F57-94D9-FB0E54F42565}"/>
    <cellStyle name="Standaard 7 2 3 2 2 2 2" xfId="20506" xr:uid="{43A234D6-3880-47E9-8952-263C2F493AA3}"/>
    <cellStyle name="Standaard 7 2 3 2 2 2 2 2" xfId="40875" xr:uid="{EFABC8D1-E4D3-4BF9-9EA0-439B0A649EEC}"/>
    <cellStyle name="Standaard 7 2 3 2 2 2 3" xfId="30691" xr:uid="{92D40B73-2B87-4246-A490-F5921DD25284}"/>
    <cellStyle name="Standaard 7 2 3 2 2 3" xfId="14448" xr:uid="{000DDEE4-BA35-4C64-95FA-BDB4DB0E382F}"/>
    <cellStyle name="Standaard 7 2 3 2 2 3 2" xfId="34817" xr:uid="{EA63F0E2-B61C-4F99-ADA0-8D821FAFE022}"/>
    <cellStyle name="Standaard 7 2 3 2 2 4" xfId="24633" xr:uid="{F12679B7-C353-424C-8F6B-A194C76C26CC}"/>
    <cellStyle name="Standaard 7 2 3 2 3" xfId="10316" xr:uid="{6150A0EA-3004-433E-9897-49137CBE6E7E}"/>
    <cellStyle name="Standaard 7 2 3 2 3 2" xfId="20505" xr:uid="{3F44BBDD-CDA1-4532-B928-CDD4425B2356}"/>
    <cellStyle name="Standaard 7 2 3 2 3 2 2" xfId="40874" xr:uid="{04C1A800-33B0-449E-9762-7B133555B849}"/>
    <cellStyle name="Standaard 7 2 3 2 3 3" xfId="30690" xr:uid="{B36B7634-01C0-4D0A-8FE3-99B674A01FA7}"/>
    <cellStyle name="Standaard 7 2 3 2 4" xfId="11905" xr:uid="{4EB8F809-E22D-4D4A-8D9F-FFD22D44D87F}"/>
    <cellStyle name="Standaard 7 2 3 2 4 2" xfId="32274" xr:uid="{7C14CFE8-2430-42D3-9976-B3EED64D037F}"/>
    <cellStyle name="Standaard 7 2 3 2 5" xfId="22090" xr:uid="{EE3D2BC5-C220-4DE6-B04D-BCB3DE412F6B}"/>
    <cellStyle name="Standaard 7 2 3 3" xfId="2572" xr:uid="{D54C4AF6-227D-4A9A-8198-ACEE1DEC6D85}"/>
    <cellStyle name="Standaard 7 2 3 3 2" xfId="5117" xr:uid="{BC9CC85F-172A-4E59-937A-D1E6D8AB7480}"/>
    <cellStyle name="Standaard 7 2 3 3 2 2" xfId="10319" xr:uid="{183665F5-7583-47F1-94C9-5DA6B82FB0ED}"/>
    <cellStyle name="Standaard 7 2 3 3 2 2 2" xfId="20508" xr:uid="{E9A7E8DB-D880-499A-BC70-BE918E06B2C4}"/>
    <cellStyle name="Standaard 7 2 3 3 2 2 2 2" xfId="40877" xr:uid="{E44BB28F-9278-486D-B0EB-6321A5B930ED}"/>
    <cellStyle name="Standaard 7 2 3 3 2 2 3" xfId="30693" xr:uid="{2C7924F4-45C9-48E2-B639-701384DF1F01}"/>
    <cellStyle name="Standaard 7 2 3 3 2 3" xfId="15295" xr:uid="{9D0B0F69-074A-48B5-869A-F555600F68F9}"/>
    <cellStyle name="Standaard 7 2 3 3 2 3 2" xfId="35664" xr:uid="{A42F10A1-A117-4B17-B2AF-8C3E13CFA587}"/>
    <cellStyle name="Standaard 7 2 3 3 2 4" xfId="25480" xr:uid="{04C23636-7893-4017-B164-7FABE7B496AE}"/>
    <cellStyle name="Standaard 7 2 3 3 3" xfId="10318" xr:uid="{9DA6BBE9-CAB9-47E1-BFEE-D250F65B9105}"/>
    <cellStyle name="Standaard 7 2 3 3 3 2" xfId="20507" xr:uid="{6A2AF641-F428-4385-95E5-6F2C0C96C279}"/>
    <cellStyle name="Standaard 7 2 3 3 3 2 2" xfId="40876" xr:uid="{717EC1C7-8BB2-49C5-A73E-4F13BC918F23}"/>
    <cellStyle name="Standaard 7 2 3 3 3 3" xfId="30692" xr:uid="{91DCD09E-20CB-4F95-BEE1-2E73B0B9FD73}"/>
    <cellStyle name="Standaard 7 2 3 3 4" xfId="12752" xr:uid="{5EFEF856-1FFF-4D58-B2E4-C33D87177823}"/>
    <cellStyle name="Standaard 7 2 3 3 4 2" xfId="33121" xr:uid="{E23C1A47-3754-4CBB-8B7C-B2E764B7555A}"/>
    <cellStyle name="Standaard 7 2 3 3 5" xfId="22937" xr:uid="{767D98F9-C604-481E-8617-87085FE994EF}"/>
    <cellStyle name="Standaard 7 2 3 4" xfId="3422" xr:uid="{FC01D517-8BEC-4CDB-AB3B-6251057DC375}"/>
    <cellStyle name="Standaard 7 2 3 4 2" xfId="10320" xr:uid="{86AF5A9F-5AFD-4C9D-A7E7-A7ED79B56DF6}"/>
    <cellStyle name="Standaard 7 2 3 4 2 2" xfId="20509" xr:uid="{16E26F91-74ED-4998-B113-077FB31A8B6D}"/>
    <cellStyle name="Standaard 7 2 3 4 2 2 2" xfId="40878" xr:uid="{8DCDD350-EBAC-459C-AAB1-E866F7AF480D}"/>
    <cellStyle name="Standaard 7 2 3 4 2 3" xfId="30694" xr:uid="{23BAF301-2359-4C3E-B89A-004DC1C37398}"/>
    <cellStyle name="Standaard 7 2 3 4 3" xfId="13600" xr:uid="{7F9BDF52-5ECF-4AEC-B2C5-A535D31196CB}"/>
    <cellStyle name="Standaard 7 2 3 4 3 2" xfId="33969" xr:uid="{23043E9A-4E6A-4ED2-8F1B-ACCD718453B7}"/>
    <cellStyle name="Standaard 7 2 3 4 4" xfId="23785" xr:uid="{EDDB2913-79DE-4A97-9FEC-854FECA68654}"/>
    <cellStyle name="Standaard 7 2 3 5" xfId="10315" xr:uid="{955DD8A3-7148-4C2F-B9F8-DB6EB2575999}"/>
    <cellStyle name="Standaard 7 2 3 5 2" xfId="20504" xr:uid="{DCB4615C-792B-443A-8D52-AF655A47B4D3}"/>
    <cellStyle name="Standaard 7 2 3 5 2 2" xfId="40873" xr:uid="{76B88F27-9D87-41E8-BE2A-63504912C8AF}"/>
    <cellStyle name="Standaard 7 2 3 5 3" xfId="30689" xr:uid="{9865CDA2-B15D-47DD-B45C-2E206FAA56DD}"/>
    <cellStyle name="Standaard 7 2 3 6" xfId="11057" xr:uid="{3F56FC92-7CE8-4825-9ACA-78E585F02443}"/>
    <cellStyle name="Standaard 7 2 3 6 2" xfId="31426" xr:uid="{1F9C5A8D-18E3-4ACE-AE5D-2BEA5E4FD278}"/>
    <cellStyle name="Standaard 7 2 3 7" xfId="21242" xr:uid="{48F7E9E5-3B0B-4058-A5BD-2BA82A4BC7AC}"/>
    <cellStyle name="Standaard 7 2 4" xfId="1301" xr:uid="{6F535E8A-0D6F-4726-99D3-6BF717ADDD28}"/>
    <cellStyle name="Standaard 7 2 4 2" xfId="3846" xr:uid="{9A963650-1782-4EEA-BDBA-94150D915161}"/>
    <cellStyle name="Standaard 7 2 4 2 2" xfId="10322" xr:uid="{FC0B0D3F-DB4B-4C5A-8E6B-AAE4733C34A0}"/>
    <cellStyle name="Standaard 7 2 4 2 2 2" xfId="20511" xr:uid="{1A487F68-368A-4D80-A841-C04597CB87B4}"/>
    <cellStyle name="Standaard 7 2 4 2 2 2 2" xfId="40880" xr:uid="{169CFF16-921E-459E-A283-F8D46722F24A}"/>
    <cellStyle name="Standaard 7 2 4 2 2 3" xfId="30696" xr:uid="{B4E4BC50-01B1-4EF6-A66F-670820FAEA6E}"/>
    <cellStyle name="Standaard 7 2 4 2 3" xfId="14024" xr:uid="{9BE13946-AC60-4668-9EC1-F975037E1F85}"/>
    <cellStyle name="Standaard 7 2 4 2 3 2" xfId="34393" xr:uid="{E579CA0F-513B-4359-92CE-A2D059AEF528}"/>
    <cellStyle name="Standaard 7 2 4 2 4" xfId="24209" xr:uid="{94E02BC4-116C-4B51-B31D-A3D031E3A5B7}"/>
    <cellStyle name="Standaard 7 2 4 3" xfId="10321" xr:uid="{64D8FED2-AFAA-4891-A62A-A4E2D11C2652}"/>
    <cellStyle name="Standaard 7 2 4 3 2" xfId="20510" xr:uid="{81E96E4F-C787-4195-9923-1D44254853C7}"/>
    <cellStyle name="Standaard 7 2 4 3 2 2" xfId="40879" xr:uid="{7DB276AE-EFCB-49D2-BF4C-F3EEA882E53A}"/>
    <cellStyle name="Standaard 7 2 4 3 3" xfId="30695" xr:uid="{8427A1C6-0170-4717-8100-C6C7B80D0089}"/>
    <cellStyle name="Standaard 7 2 4 4" xfId="11481" xr:uid="{530ABA25-F80E-4B59-90A3-A0E22A9D9163}"/>
    <cellStyle name="Standaard 7 2 4 4 2" xfId="31850" xr:uid="{8FF586F4-EFB6-441C-BA40-956F9EC3BA55}"/>
    <cellStyle name="Standaard 7 2 4 5" xfId="21666" xr:uid="{6760FE27-6947-47BA-B56D-6E0C57E2365A}"/>
    <cellStyle name="Standaard 7 2 5" xfId="2148" xr:uid="{992BEDEA-8E97-47EE-A277-E5B9B33A515E}"/>
    <cellStyle name="Standaard 7 2 5 2" xfId="4693" xr:uid="{6DAD7CFC-F618-4DD8-9295-BE03EBC21DF8}"/>
    <cellStyle name="Standaard 7 2 5 2 2" xfId="10324" xr:uid="{23CC4046-086C-4671-BEC4-98D7A8ED492E}"/>
    <cellStyle name="Standaard 7 2 5 2 2 2" xfId="20513" xr:uid="{F3FA2D77-E6CA-46A9-AC6A-62125A5D22ED}"/>
    <cellStyle name="Standaard 7 2 5 2 2 2 2" xfId="40882" xr:uid="{E8CBE140-AC00-41E6-8E78-1C400E753F6D}"/>
    <cellStyle name="Standaard 7 2 5 2 2 3" xfId="30698" xr:uid="{C03B834D-7867-4484-8930-80F0678826BA}"/>
    <cellStyle name="Standaard 7 2 5 2 3" xfId="14871" xr:uid="{B7B97B5A-4DB5-448C-B9AE-5451F750DBC3}"/>
    <cellStyle name="Standaard 7 2 5 2 3 2" xfId="35240" xr:uid="{06F0BF29-590B-43B1-BF3D-A8396F41062A}"/>
    <cellStyle name="Standaard 7 2 5 2 4" xfId="25056" xr:uid="{72DC6787-DD53-4C5F-A402-BC5B555327E5}"/>
    <cellStyle name="Standaard 7 2 5 3" xfId="10323" xr:uid="{2080AA90-E67D-4858-85B3-43E1CAF54B17}"/>
    <cellStyle name="Standaard 7 2 5 3 2" xfId="20512" xr:uid="{E4A7518F-4F52-4822-A0EE-BCE7F1B7285A}"/>
    <cellStyle name="Standaard 7 2 5 3 2 2" xfId="40881" xr:uid="{0A486515-F0D9-491D-BDF5-0D7183C24963}"/>
    <cellStyle name="Standaard 7 2 5 3 3" xfId="30697" xr:uid="{E3B5400D-EFE0-4261-B409-F2450D85E23A}"/>
    <cellStyle name="Standaard 7 2 5 4" xfId="12328" xr:uid="{C5276FC0-BDB4-4502-A9F5-8623A6745889}"/>
    <cellStyle name="Standaard 7 2 5 4 2" xfId="32697" xr:uid="{7A6358AB-BB8E-4EB1-AAB4-3E472211814A}"/>
    <cellStyle name="Standaard 7 2 5 5" xfId="22513" xr:uid="{1820B7F5-73DB-4E0F-8F1F-5D6747F94B05}"/>
    <cellStyle name="Standaard 7 2 6" xfId="2998" xr:uid="{4CFC0CDE-7BD3-414B-83E3-0065B51ADEC6}"/>
    <cellStyle name="Standaard 7 2 6 2" xfId="10325" xr:uid="{BBE8F36E-4A90-418F-9ADA-BE7680D2F0F2}"/>
    <cellStyle name="Standaard 7 2 6 2 2" xfId="20514" xr:uid="{823E9F40-191B-494F-A5C6-D97719986822}"/>
    <cellStyle name="Standaard 7 2 6 2 2 2" xfId="40883" xr:uid="{390F3A1F-92BB-4409-9009-790F5826286D}"/>
    <cellStyle name="Standaard 7 2 6 2 3" xfId="30699" xr:uid="{F2267BE7-538B-4C71-81C8-903C9CB67A48}"/>
    <cellStyle name="Standaard 7 2 6 3" xfId="13176" xr:uid="{04792E10-7BD9-4687-B5F1-EB8ED7842FC4}"/>
    <cellStyle name="Standaard 7 2 6 3 2" xfId="33545" xr:uid="{C3042428-945F-48E1-BAE4-59B8702523A6}"/>
    <cellStyle name="Standaard 7 2 6 4" xfId="23361" xr:uid="{C695CB95-8966-49AF-B216-B1308A6A8807}"/>
    <cellStyle name="Standaard 7 2 7" xfId="10314" xr:uid="{63BE39ED-997D-4656-9401-FA585439DB60}"/>
    <cellStyle name="Standaard 7 2 7 2" xfId="20503" xr:uid="{624371B9-D348-47EF-BC62-F45C56D26E62}"/>
    <cellStyle name="Standaard 7 2 7 2 2" xfId="40872" xr:uid="{05377E0B-63AA-4140-B663-2718D8F038FF}"/>
    <cellStyle name="Standaard 7 2 7 3" xfId="30688" xr:uid="{77396A6F-BC92-45D1-B037-664E60734FCC}"/>
    <cellStyle name="Standaard 7 2 8" xfId="10633" xr:uid="{0AD27E72-78FE-439C-B404-089F1BF5CDF3}"/>
    <cellStyle name="Standaard 7 2 8 2" xfId="31002" xr:uid="{1729B3D4-8601-4ED7-9223-AF8F0A15F0F5}"/>
    <cellStyle name="Standaard 7 2 9" xfId="20818" xr:uid="{6EC88B41-190D-4B93-89DB-403B414711EE}"/>
    <cellStyle name="Standaard 7 3" xfId="518" xr:uid="{8085EE89-70E2-4D08-9929-F62F80B68DBF}"/>
    <cellStyle name="Standaard 7 4" xfId="516" xr:uid="{3374B4CD-9B0B-40C7-99BE-77C28DF284FD}"/>
    <cellStyle name="Standaard 7 5" xfId="741" xr:uid="{26F297E0-6DC5-488B-AF12-2D1D35B27334}"/>
    <cellStyle name="Standaard 7 5 2" xfId="1591" xr:uid="{EB67ED46-AEBC-4E30-A48A-59ED60369E89}"/>
    <cellStyle name="Standaard 7 5 2 2" xfId="4136" xr:uid="{BB995373-1345-4481-8C28-8F80562F6A0B}"/>
    <cellStyle name="Standaard 7 5 2 2 2" xfId="10328" xr:uid="{AE7AC291-FF4F-419E-BFAC-59DF51F41F3E}"/>
    <cellStyle name="Standaard 7 5 2 2 2 2" xfId="20517" xr:uid="{EC79F76A-0089-40E2-9FCF-22248D51A889}"/>
    <cellStyle name="Standaard 7 5 2 2 2 2 2" xfId="40886" xr:uid="{481B2085-D2F6-41EB-85B6-5BBCE4E0C010}"/>
    <cellStyle name="Standaard 7 5 2 2 2 3" xfId="30702" xr:uid="{665D174C-5094-47F2-854C-26BE1415C73E}"/>
    <cellStyle name="Standaard 7 5 2 2 3" xfId="14314" xr:uid="{327A081B-9F77-41C2-834F-640D0309A518}"/>
    <cellStyle name="Standaard 7 5 2 2 3 2" xfId="34683" xr:uid="{F8982A38-4448-452C-9E42-B714A2B57A0A}"/>
    <cellStyle name="Standaard 7 5 2 2 4" xfId="24499" xr:uid="{FADFB11C-71B6-4ACE-8AD5-6BD01430A33B}"/>
    <cellStyle name="Standaard 7 5 2 3" xfId="10327" xr:uid="{934D7A60-B735-4033-A748-4CBD8713DA94}"/>
    <cellStyle name="Standaard 7 5 2 3 2" xfId="20516" xr:uid="{273198EF-984A-475F-9526-5770E53328E0}"/>
    <cellStyle name="Standaard 7 5 2 3 2 2" xfId="40885" xr:uid="{8EE96020-1095-41BA-82F7-ACC52D825514}"/>
    <cellStyle name="Standaard 7 5 2 3 3" xfId="30701" xr:uid="{7C7E2587-3753-4227-BED2-59BB76038021}"/>
    <cellStyle name="Standaard 7 5 2 4" xfId="11771" xr:uid="{9C18F540-0891-41D1-A50B-7ADE136B12B8}"/>
    <cellStyle name="Standaard 7 5 2 4 2" xfId="32140" xr:uid="{00BF6C4D-9EA1-4192-B679-C994A3F813B2}"/>
    <cellStyle name="Standaard 7 5 2 5" xfId="21956" xr:uid="{D05A3491-6157-4468-8965-0803DACEFC90}"/>
    <cellStyle name="Standaard 7 5 3" xfId="2438" xr:uid="{CA06AF73-4870-4DF3-8044-5E07257FFC97}"/>
    <cellStyle name="Standaard 7 5 3 2" xfId="4983" xr:uid="{EFC12A7C-2DD5-47EB-B12E-F7E9DF4C4CF9}"/>
    <cellStyle name="Standaard 7 5 3 2 2" xfId="10330" xr:uid="{276F0B9B-3B60-44FE-A67A-56E18B15F77D}"/>
    <cellStyle name="Standaard 7 5 3 2 2 2" xfId="20519" xr:uid="{83CEF2B9-9112-4B1E-BB4D-680EE86EB6B1}"/>
    <cellStyle name="Standaard 7 5 3 2 2 2 2" xfId="40888" xr:uid="{2BEE04D0-711E-43D9-8112-D4FABF5E23DC}"/>
    <cellStyle name="Standaard 7 5 3 2 2 3" xfId="30704" xr:uid="{8A016774-D250-4127-AE29-7F2F47DFA10D}"/>
    <cellStyle name="Standaard 7 5 3 2 3" xfId="15161" xr:uid="{B18E2D82-35BF-43D8-890E-610640DB20AA}"/>
    <cellStyle name="Standaard 7 5 3 2 3 2" xfId="35530" xr:uid="{2C53795B-FB94-489C-AE03-405943A95311}"/>
    <cellStyle name="Standaard 7 5 3 2 4" xfId="25346" xr:uid="{82F6371D-0652-49C7-A149-B99BA7372F43}"/>
    <cellStyle name="Standaard 7 5 3 3" xfId="10329" xr:uid="{F17AD065-2A0D-4721-9724-5ACF2044AF03}"/>
    <cellStyle name="Standaard 7 5 3 3 2" xfId="20518" xr:uid="{566F7028-AA90-45D8-947B-B97DDA253E3A}"/>
    <cellStyle name="Standaard 7 5 3 3 2 2" xfId="40887" xr:uid="{D4823127-03DE-48F3-88CB-ABCADA0D6C53}"/>
    <cellStyle name="Standaard 7 5 3 3 3" xfId="30703" xr:uid="{D536B92C-6F1F-4622-A59A-8FCBFC87429B}"/>
    <cellStyle name="Standaard 7 5 3 4" xfId="12618" xr:uid="{BBB9CF6E-0B3F-44F1-9C0F-3CAD190552BD}"/>
    <cellStyle name="Standaard 7 5 3 4 2" xfId="32987" xr:uid="{F13D4948-0C88-451D-AC44-3B13049965A0}"/>
    <cellStyle name="Standaard 7 5 3 5" xfId="22803" xr:uid="{89FD830F-1872-4FEA-9454-882FB66266C8}"/>
    <cellStyle name="Standaard 7 5 4" xfId="3288" xr:uid="{6AE23513-73F6-4697-8E0A-3510F73FA9C9}"/>
    <cellStyle name="Standaard 7 5 4 2" xfId="10331" xr:uid="{A4E4B9B1-8360-4EDB-94A2-2A594FC56DF4}"/>
    <cellStyle name="Standaard 7 5 4 2 2" xfId="20520" xr:uid="{E27DBB2C-CFDB-467D-8BC1-BCCB3F52E10D}"/>
    <cellStyle name="Standaard 7 5 4 2 2 2" xfId="40889" xr:uid="{61160AA4-8677-4780-866B-29EE3B16D8CE}"/>
    <cellStyle name="Standaard 7 5 4 2 3" xfId="30705" xr:uid="{B99F3F1D-D078-45DE-9F26-A59AFBB58F93}"/>
    <cellStyle name="Standaard 7 5 4 3" xfId="13466" xr:uid="{F4702A26-B82F-4744-B621-AB9FA8899F1E}"/>
    <cellStyle name="Standaard 7 5 4 3 2" xfId="33835" xr:uid="{32141688-9025-412D-9EE9-8A180A5F9817}"/>
    <cellStyle name="Standaard 7 5 4 4" xfId="23651" xr:uid="{4A306809-C88F-480F-91E7-0D8C18D06653}"/>
    <cellStyle name="Standaard 7 5 5" xfId="10326" xr:uid="{9FAEAA95-6FAA-4081-965A-F0E4D529CFA2}"/>
    <cellStyle name="Standaard 7 5 5 2" xfId="20515" xr:uid="{D364BCBD-6D45-4163-B613-823C9DB97739}"/>
    <cellStyle name="Standaard 7 5 5 2 2" xfId="40884" xr:uid="{4D34BDC9-3658-4E73-BC8A-3ECB95AC91FE}"/>
    <cellStyle name="Standaard 7 5 5 3" xfId="30700" xr:uid="{D5230B93-6B07-4FC0-B751-33AECD873F7B}"/>
    <cellStyle name="Standaard 7 5 6" xfId="10923" xr:uid="{EF3235B5-68AE-48A8-9074-761F12F29C30}"/>
    <cellStyle name="Standaard 7 5 6 2" xfId="31292" xr:uid="{89E5E6E4-41B3-4736-960A-B7F8C54C8F65}"/>
    <cellStyle name="Standaard 7 5 7" xfId="21108" xr:uid="{A7C71A44-E34D-4FEA-9355-B30BB7E4A892}"/>
    <cellStyle name="Standaard 7 6" xfId="1167" xr:uid="{2DE06E75-9B03-48C8-A973-DE925581E18C}"/>
    <cellStyle name="Standaard 7 6 2" xfId="3712" xr:uid="{14F3BD73-5252-4AEC-AA98-4C4219D78969}"/>
    <cellStyle name="Standaard 7 6 2 2" xfId="10333" xr:uid="{88684215-9278-4190-92F1-E1DC241062D3}"/>
    <cellStyle name="Standaard 7 6 2 2 2" xfId="20522" xr:uid="{2596ECC3-9698-4D00-A988-4620110D0735}"/>
    <cellStyle name="Standaard 7 6 2 2 2 2" xfId="40891" xr:uid="{40874657-803B-4A5D-9BBF-F14B72042CFE}"/>
    <cellStyle name="Standaard 7 6 2 2 3" xfId="30707" xr:uid="{6EB99480-9C81-49A9-9D2B-1EB81092FB73}"/>
    <cellStyle name="Standaard 7 6 2 3" xfId="13890" xr:uid="{E6EA0AC8-D4E4-4F20-B292-3679005F238D}"/>
    <cellStyle name="Standaard 7 6 2 3 2" xfId="34259" xr:uid="{70B226BF-BD3B-481E-A03A-4B7A68CF0BF0}"/>
    <cellStyle name="Standaard 7 6 2 4" xfId="24075" xr:uid="{779275E2-A54E-43FF-AAC5-CE2FA128E5FE}"/>
    <cellStyle name="Standaard 7 6 3" xfId="10332" xr:uid="{D3EBBB91-FF27-47FF-A233-BEEEAB6FF25D}"/>
    <cellStyle name="Standaard 7 6 3 2" xfId="20521" xr:uid="{7BD27FF9-2034-4BEE-863B-FB5364FE365F}"/>
    <cellStyle name="Standaard 7 6 3 2 2" xfId="40890" xr:uid="{72761090-34D7-4E49-A189-E181D3B6A9EF}"/>
    <cellStyle name="Standaard 7 6 3 3" xfId="30706" xr:uid="{33416C4F-CBBA-407F-B9EB-92BA2287B5C6}"/>
    <cellStyle name="Standaard 7 6 4" xfId="11347" xr:uid="{A63BF46D-A28A-420E-B3ED-640C60A7DC0D}"/>
    <cellStyle name="Standaard 7 6 4 2" xfId="31716" xr:uid="{B4C163F4-EE29-4529-8DC8-11FF07E2D717}"/>
    <cellStyle name="Standaard 7 6 5" xfId="21532" xr:uid="{A7407EFA-E815-458F-AD26-F244838CD566}"/>
    <cellStyle name="Standaard 7 7" xfId="2014" xr:uid="{45D009B3-CB68-4284-BDA9-CCCB186F5D49}"/>
    <cellStyle name="Standaard 7 7 2" xfId="4559" xr:uid="{DBF4FF88-7A4C-4FC9-814C-FA7326B267ED}"/>
    <cellStyle name="Standaard 7 7 2 2" xfId="10335" xr:uid="{397F9608-E594-4CB3-9A3C-C2C1E9D04B67}"/>
    <cellStyle name="Standaard 7 7 2 2 2" xfId="20524" xr:uid="{042B54AA-B450-405B-A561-6A958B42A33B}"/>
    <cellStyle name="Standaard 7 7 2 2 2 2" xfId="40893" xr:uid="{1E13060A-1CA7-45E4-AC70-291090913CCC}"/>
    <cellStyle name="Standaard 7 7 2 2 3" xfId="30709" xr:uid="{7C11E8B6-D917-47B9-83DF-567198E52634}"/>
    <cellStyle name="Standaard 7 7 2 3" xfId="14737" xr:uid="{3A1A6AA6-CBD1-40C3-9475-D22964CCC02A}"/>
    <cellStyle name="Standaard 7 7 2 3 2" xfId="35106" xr:uid="{0D86B43A-39D4-4089-8D8A-377BE75921CF}"/>
    <cellStyle name="Standaard 7 7 2 4" xfId="24922" xr:uid="{DFE2E91C-7AA9-4BCC-B6CD-71C01D4DAE18}"/>
    <cellStyle name="Standaard 7 7 3" xfId="10334" xr:uid="{F9DECB52-9244-4A13-942A-448231B75CBA}"/>
    <cellStyle name="Standaard 7 7 3 2" xfId="20523" xr:uid="{6E8666FE-CA88-49D1-9838-7ED0FAFE06BD}"/>
    <cellStyle name="Standaard 7 7 3 2 2" xfId="40892" xr:uid="{95FFC89D-81BD-48F2-B7AC-412950AA3C52}"/>
    <cellStyle name="Standaard 7 7 3 3" xfId="30708" xr:uid="{6659B049-36E9-41DD-88BC-2B70E3CBA3B3}"/>
    <cellStyle name="Standaard 7 7 4" xfId="12194" xr:uid="{6BDA6568-6A17-4D22-9C8E-D5FE85B1CC1C}"/>
    <cellStyle name="Standaard 7 7 4 2" xfId="32563" xr:uid="{9F1234C0-54B1-4BED-8BA0-74070030C99C}"/>
    <cellStyle name="Standaard 7 7 5" xfId="22379" xr:uid="{13326473-81DE-42D3-8AF5-A958CB3A2495}"/>
    <cellStyle name="Standaard 7 8" xfId="2864" xr:uid="{146DFFCB-C9B2-4C33-92C2-439E6B884E3A}"/>
    <cellStyle name="Standaard 7 8 2" xfId="10336" xr:uid="{B5692E9D-7756-4D04-A13F-52BDF42A0307}"/>
    <cellStyle name="Standaard 7 8 2 2" xfId="20525" xr:uid="{17744BE6-051A-407F-B54A-9ECD0C9E24F6}"/>
    <cellStyle name="Standaard 7 8 2 2 2" xfId="40894" xr:uid="{8E819A62-7EBA-425F-9B01-2F9F24BB2DC2}"/>
    <cellStyle name="Standaard 7 8 2 3" xfId="30710" xr:uid="{79311C79-FA84-4748-9031-F05B7C1B79A0}"/>
    <cellStyle name="Standaard 7 8 3" xfId="13042" xr:uid="{C8D3A285-5D8A-4A9D-84F9-9090991E9BF3}"/>
    <cellStyle name="Standaard 7 8 3 2" xfId="33411" xr:uid="{EA4BB1A1-1B0E-42EE-ABC9-5A785B124195}"/>
    <cellStyle name="Standaard 7 8 4" xfId="23227" xr:uid="{9E770384-64F0-45EE-8148-9A5A92DBE367}"/>
    <cellStyle name="Standaard 7 9" xfId="10313" xr:uid="{FE01C274-C260-449B-9D6A-9C8F81E55B7B}"/>
    <cellStyle name="Standaard 7 9 2" xfId="20502" xr:uid="{33CE5CEC-B503-403B-80B9-C4608748757A}"/>
    <cellStyle name="Standaard 7 9 2 2" xfId="40871" xr:uid="{12BC0C36-4668-4AD0-AD97-09C98C3749C5}"/>
    <cellStyle name="Standaard 7 9 3" xfId="30687" xr:uid="{29DBD1D3-AEDC-4D48-A5C3-F71C400C4A11}"/>
    <cellStyle name="Standaard 8" xfId="183" xr:uid="{84D30CD6-875D-49CA-AE16-EF835A7F4445}"/>
    <cellStyle name="Standaard 8 2" xfId="519" xr:uid="{F70B2B2A-1A3C-47E5-A5C2-E3B1DD3ABF3F}"/>
    <cellStyle name="Standaard 8 2 2" xfId="965" xr:uid="{DBE24E8D-50A0-4338-969F-72EEF31B96F2}"/>
    <cellStyle name="Standaard 8 2 2 2" xfId="1815" xr:uid="{FBCD9EC3-71C4-493C-AD27-E96D1367EB70}"/>
    <cellStyle name="Standaard 8 2 2 2 2" xfId="4360" xr:uid="{5B1C7CD1-1AF5-4989-BEFC-9D6AEDFDC1A2}"/>
    <cellStyle name="Standaard 8 2 2 2 2 2" xfId="10340" xr:uid="{187AC6D8-0256-4E1A-849E-8DEA9E0A2934}"/>
    <cellStyle name="Standaard 8 2 2 2 2 2 2" xfId="20529" xr:uid="{088C2504-9DB1-41D7-B4DC-DF28368010A5}"/>
    <cellStyle name="Standaard 8 2 2 2 2 2 2 2" xfId="40898" xr:uid="{AD2D465F-8267-402D-861B-86BD29C846D8}"/>
    <cellStyle name="Standaard 8 2 2 2 2 2 3" xfId="30714" xr:uid="{13D7D37D-B16B-46D1-AD91-6E005D45A6FF}"/>
    <cellStyle name="Standaard 8 2 2 2 2 3" xfId="14538" xr:uid="{A93B6339-A788-4AF5-9F8D-D91AA6FF2F7B}"/>
    <cellStyle name="Standaard 8 2 2 2 2 3 2" xfId="34907" xr:uid="{DE4F63AC-C427-48A1-A773-E35B467FA8CF}"/>
    <cellStyle name="Standaard 8 2 2 2 2 4" xfId="24723" xr:uid="{D0B277F9-A48F-4511-B804-C67663A1B886}"/>
    <cellStyle name="Standaard 8 2 2 2 3" xfId="10339" xr:uid="{853609A1-A302-46F9-87C8-E02CC8CBE238}"/>
    <cellStyle name="Standaard 8 2 2 2 3 2" xfId="20528" xr:uid="{EEB28D83-4FDF-4B8A-985E-10322670D580}"/>
    <cellStyle name="Standaard 8 2 2 2 3 2 2" xfId="40897" xr:uid="{5BC8A8BB-C229-4149-9AD4-8803857E6E0B}"/>
    <cellStyle name="Standaard 8 2 2 2 3 3" xfId="30713" xr:uid="{80B00B5B-AFF6-43EC-9EC5-C2F8617CC1C3}"/>
    <cellStyle name="Standaard 8 2 2 2 4" xfId="11995" xr:uid="{1AA1EF99-737C-4E8D-A21F-AC6D825066B3}"/>
    <cellStyle name="Standaard 8 2 2 2 4 2" xfId="32364" xr:uid="{AEE53168-3368-4C90-B9C9-F7ABD2DE3210}"/>
    <cellStyle name="Standaard 8 2 2 2 5" xfId="22180" xr:uid="{A0950179-157B-4745-BECD-BEEADCD9191B}"/>
    <cellStyle name="Standaard 8 2 2 3" xfId="2662" xr:uid="{307AB4F7-05E1-4652-A393-516C5D006070}"/>
    <cellStyle name="Standaard 8 2 2 3 2" xfId="5207" xr:uid="{66A0F0AC-8EC6-4829-865C-D876AB381732}"/>
    <cellStyle name="Standaard 8 2 2 3 2 2" xfId="10342" xr:uid="{8E4EC12C-7FF2-4449-9F1C-13EB1021B2BB}"/>
    <cellStyle name="Standaard 8 2 2 3 2 2 2" xfId="20531" xr:uid="{5E6BAF89-65C8-48F9-A288-AD20F07DFAA4}"/>
    <cellStyle name="Standaard 8 2 2 3 2 2 2 2" xfId="40900" xr:uid="{FF25CC9E-D3D2-4BFB-A995-08D29A61D72E}"/>
    <cellStyle name="Standaard 8 2 2 3 2 2 3" xfId="30716" xr:uid="{A1FEF876-BF81-4360-BACF-5160B57778BA}"/>
    <cellStyle name="Standaard 8 2 2 3 2 3" xfId="15385" xr:uid="{A2FE3447-D851-4CF6-84F9-2B18AB195DA6}"/>
    <cellStyle name="Standaard 8 2 2 3 2 3 2" xfId="35754" xr:uid="{1175DC74-FA44-45F9-8936-FB0DB2B82202}"/>
    <cellStyle name="Standaard 8 2 2 3 2 4" xfId="25570" xr:uid="{06A56A17-50EB-4F8B-9BF8-21BC6E07B4BE}"/>
    <cellStyle name="Standaard 8 2 2 3 3" xfId="10341" xr:uid="{F0F58634-6733-40EE-871E-516EEE23EB0A}"/>
    <cellStyle name="Standaard 8 2 2 3 3 2" xfId="20530" xr:uid="{FB2F2545-8789-4F20-91ED-44BAF2A04693}"/>
    <cellStyle name="Standaard 8 2 2 3 3 2 2" xfId="40899" xr:uid="{952C7400-F8BE-467A-945B-90F7E04F9397}"/>
    <cellStyle name="Standaard 8 2 2 3 3 3" xfId="30715" xr:uid="{567F0E1A-5D86-4EDF-996B-2C0841D71491}"/>
    <cellStyle name="Standaard 8 2 2 3 4" xfId="12842" xr:uid="{F5FCC701-C8BB-4A32-8940-3D9679118496}"/>
    <cellStyle name="Standaard 8 2 2 3 4 2" xfId="33211" xr:uid="{7439CDF0-1329-4574-BAE6-806391300EEC}"/>
    <cellStyle name="Standaard 8 2 2 3 5" xfId="23027" xr:uid="{A8997C99-8123-4940-9363-7FE0372B3554}"/>
    <cellStyle name="Standaard 8 2 2 4" xfId="3512" xr:uid="{68ED8D31-1868-43F9-88E7-8436BA56C669}"/>
    <cellStyle name="Standaard 8 2 2 4 2" xfId="10343" xr:uid="{9C631310-BDB2-4A83-9B78-835EEF39ACF4}"/>
    <cellStyle name="Standaard 8 2 2 4 2 2" xfId="20532" xr:uid="{6A961318-180B-44FF-A909-100A270B7C5D}"/>
    <cellStyle name="Standaard 8 2 2 4 2 2 2" xfId="40901" xr:uid="{24895DC9-54BB-4B98-BE5A-6B69DD2D66C1}"/>
    <cellStyle name="Standaard 8 2 2 4 2 3" xfId="30717" xr:uid="{894CFEEE-A53E-4F7B-9C40-D14359694377}"/>
    <cellStyle name="Standaard 8 2 2 4 3" xfId="13690" xr:uid="{BDB5ABCD-7206-430A-842A-6DE53CE100EE}"/>
    <cellStyle name="Standaard 8 2 2 4 3 2" xfId="34059" xr:uid="{C364DBCE-257C-42BA-99E5-834CB10D007C}"/>
    <cellStyle name="Standaard 8 2 2 4 4" xfId="23875" xr:uid="{540B20BB-3DEF-4DF8-90D3-0C25D160EE2D}"/>
    <cellStyle name="Standaard 8 2 2 5" xfId="10338" xr:uid="{A276DE54-CFBC-4D80-9761-4763C92E7775}"/>
    <cellStyle name="Standaard 8 2 2 5 2" xfId="20527" xr:uid="{AF5D2A82-67D2-4AAA-8392-A3F38A596F7A}"/>
    <cellStyle name="Standaard 8 2 2 5 2 2" xfId="40896" xr:uid="{C3DD2B56-D830-40DD-8AAB-58976EFB6800}"/>
    <cellStyle name="Standaard 8 2 2 5 3" xfId="30712" xr:uid="{67A316EC-FE86-4D24-AFDD-8BA7680A67C6}"/>
    <cellStyle name="Standaard 8 2 2 6" xfId="11147" xr:uid="{E75F00EF-C933-441A-9F47-AB15A35400A7}"/>
    <cellStyle name="Standaard 8 2 2 6 2" xfId="31516" xr:uid="{EBE943CE-64C7-4E38-B143-E04A8B9C60BE}"/>
    <cellStyle name="Standaard 8 2 2 7" xfId="21332" xr:uid="{8A9909D7-D91F-4AC3-B5E9-36D861F3B3D1}"/>
    <cellStyle name="Standaard 8 2 3" xfId="1391" xr:uid="{F0FADA5A-F95F-49F4-AD1A-C79754060006}"/>
    <cellStyle name="Standaard 8 2 3 2" xfId="3936" xr:uid="{EE506F28-7E5A-450D-82E0-A1B0B8EFF5F0}"/>
    <cellStyle name="Standaard 8 2 3 2 2" xfId="10345" xr:uid="{C58437C2-E557-44A2-9399-90396FD2056B}"/>
    <cellStyle name="Standaard 8 2 3 2 2 2" xfId="20534" xr:uid="{2DA3673D-A28C-44DC-86A8-1C1E5B41B36F}"/>
    <cellStyle name="Standaard 8 2 3 2 2 2 2" xfId="40903" xr:uid="{73AD6FA0-5963-4F6D-A0A8-141C75B2FFA7}"/>
    <cellStyle name="Standaard 8 2 3 2 2 3" xfId="30719" xr:uid="{C3AA382F-BA06-4608-AB20-2299ADC7A2EF}"/>
    <cellStyle name="Standaard 8 2 3 2 3" xfId="14114" xr:uid="{2826378C-A849-40A8-BFA9-5721017A8722}"/>
    <cellStyle name="Standaard 8 2 3 2 3 2" xfId="34483" xr:uid="{5E42A0C4-1701-47EA-97EF-6D3080C474CF}"/>
    <cellStyle name="Standaard 8 2 3 2 4" xfId="24299" xr:uid="{EEF87313-00D6-4ACB-ABB1-EE811230ECD4}"/>
    <cellStyle name="Standaard 8 2 3 3" xfId="10344" xr:uid="{622BCEEC-8781-4CC8-BB93-0E9798635315}"/>
    <cellStyle name="Standaard 8 2 3 3 2" xfId="20533" xr:uid="{5601A99A-954A-43CC-8680-9C5E7D292F6F}"/>
    <cellStyle name="Standaard 8 2 3 3 2 2" xfId="40902" xr:uid="{F7F291DA-63A3-43E8-A2D2-A65EA69F71CA}"/>
    <cellStyle name="Standaard 8 2 3 3 3" xfId="30718" xr:uid="{6CD1DB77-EDB4-4DA9-B699-35B9D267017F}"/>
    <cellStyle name="Standaard 8 2 3 4" xfId="11571" xr:uid="{CFE64B0F-650F-41E2-A0C0-3A4663F8A386}"/>
    <cellStyle name="Standaard 8 2 3 4 2" xfId="31940" xr:uid="{F312FE88-6FDB-490A-8076-20FC612F98D9}"/>
    <cellStyle name="Standaard 8 2 3 5" xfId="21756" xr:uid="{B111BB10-AB78-4977-95EA-17015E386F6A}"/>
    <cellStyle name="Standaard 8 2 4" xfId="2238" xr:uid="{1E4B57FF-10A3-45AC-897F-9EDEB4535030}"/>
    <cellStyle name="Standaard 8 2 4 2" xfId="4783" xr:uid="{EEB89F3C-5151-4E85-96BC-469E8E79B635}"/>
    <cellStyle name="Standaard 8 2 4 2 2" xfId="10347" xr:uid="{6D27C8A8-528D-4ED7-81D6-C7CCE826D5E3}"/>
    <cellStyle name="Standaard 8 2 4 2 2 2" xfId="20536" xr:uid="{DBBD74EA-5AB0-4215-89A0-6E42FEDDDE38}"/>
    <cellStyle name="Standaard 8 2 4 2 2 2 2" xfId="40905" xr:uid="{5A15B457-DBC2-4881-98F8-7BD0012A9C16}"/>
    <cellStyle name="Standaard 8 2 4 2 2 3" xfId="30721" xr:uid="{5ED20785-7664-4F38-9628-828F7478C223}"/>
    <cellStyle name="Standaard 8 2 4 2 3" xfId="14961" xr:uid="{F5EEEB5C-48D1-442D-BDE8-3D07C4EAF11F}"/>
    <cellStyle name="Standaard 8 2 4 2 3 2" xfId="35330" xr:uid="{4F979F5C-125B-4BA0-B0C4-DAE2F11F959C}"/>
    <cellStyle name="Standaard 8 2 4 2 4" xfId="25146" xr:uid="{6B538C87-7825-4231-B6C6-D1C1B4431A80}"/>
    <cellStyle name="Standaard 8 2 4 3" xfId="10346" xr:uid="{52933BC6-5595-4528-861E-D775E7DA37E9}"/>
    <cellStyle name="Standaard 8 2 4 3 2" xfId="20535" xr:uid="{80E11CD4-837F-44FF-B859-26FD584E221D}"/>
    <cellStyle name="Standaard 8 2 4 3 2 2" xfId="40904" xr:uid="{5277749B-B58F-404D-9179-92B9B75A6FE6}"/>
    <cellStyle name="Standaard 8 2 4 3 3" xfId="30720" xr:uid="{D4326C12-9AF9-4C8B-A2C9-AFA714971194}"/>
    <cellStyle name="Standaard 8 2 4 4" xfId="12418" xr:uid="{F3A968DE-52F1-48B2-A0C1-0F208C51A566}"/>
    <cellStyle name="Standaard 8 2 4 4 2" xfId="32787" xr:uid="{477F3DEC-1DC8-46A5-80CC-1722FDEE3E87}"/>
    <cellStyle name="Standaard 8 2 4 5" xfId="22603" xr:uid="{B7AA60DC-74A3-4DB0-B8FE-8307965A2004}"/>
    <cellStyle name="Standaard 8 2 5" xfId="3088" xr:uid="{C7BB2746-554D-4AC5-B874-C93972D1F982}"/>
    <cellStyle name="Standaard 8 2 5 2" xfId="10348" xr:uid="{F2AC8EBE-0E65-43B3-B73F-200D12AE80A2}"/>
    <cellStyle name="Standaard 8 2 5 2 2" xfId="20537" xr:uid="{F3A17316-FB33-4451-B8AB-08D7760AA25E}"/>
    <cellStyle name="Standaard 8 2 5 2 2 2" xfId="40906" xr:uid="{07127B63-285C-432F-A547-690AFB2477FF}"/>
    <cellStyle name="Standaard 8 2 5 2 3" xfId="30722" xr:uid="{06059597-7441-41E9-8C94-88101DF04A1F}"/>
    <cellStyle name="Standaard 8 2 5 3" xfId="13266" xr:uid="{EA6949AF-DFB9-4115-87FE-E828A800B232}"/>
    <cellStyle name="Standaard 8 2 5 3 2" xfId="33635" xr:uid="{64AA06DB-3A40-41CB-A173-07D89E9CA922}"/>
    <cellStyle name="Standaard 8 2 5 4" xfId="23451" xr:uid="{2EF18641-8F73-4502-A5A1-B71D05E42CC1}"/>
    <cellStyle name="Standaard 8 2 6" xfId="10337" xr:uid="{7665D59E-8022-4059-880E-CC220E626D8E}"/>
    <cellStyle name="Standaard 8 2 6 2" xfId="20526" xr:uid="{AB4D4A5F-575F-47D1-AA31-0466330D2CB5}"/>
    <cellStyle name="Standaard 8 2 6 2 2" xfId="40895" xr:uid="{24784D73-AF33-4495-8F8E-55566C1CAD57}"/>
    <cellStyle name="Standaard 8 2 6 3" xfId="30711" xr:uid="{D9B616C3-57CE-40FB-B551-20E5A760A6E0}"/>
    <cellStyle name="Standaard 8 2 7" xfId="10723" xr:uid="{767F1810-301D-41CC-A89B-4AC0776E5B59}"/>
    <cellStyle name="Standaard 8 2 7 2" xfId="31092" xr:uid="{17DDB377-D44C-417F-AB83-F6123032CA5E}"/>
    <cellStyle name="Standaard 8 2 8" xfId="20908" xr:uid="{C9435ADD-ADCD-4D8D-9F4D-5F2BE70F08D2}"/>
    <cellStyle name="Standaard 8 3" xfId="10349" xr:uid="{1432FC9E-D1F8-407F-B5B4-5D88C7266514}"/>
    <cellStyle name="Standaard 9" xfId="182" xr:uid="{229E6AA5-825D-4028-9817-92E0038CA230}"/>
    <cellStyle name="Standaard 9 2" xfId="520" xr:uid="{7502CFF8-FC02-484A-A35D-EF967A07447B}"/>
    <cellStyle name="Standaard 9 3" xfId="742" xr:uid="{40606422-1F5C-40D6-8F52-F28FA2515EAC}"/>
    <cellStyle name="Standaard 9 3 2" xfId="1592" xr:uid="{7D8B73DD-FE0F-4FC3-91DB-AE44DA8B5F77}"/>
    <cellStyle name="Standaard 9 3 2 2" xfId="4137" xr:uid="{7F5CA2E6-333B-4375-8D6D-D75438084174}"/>
    <cellStyle name="Standaard 9 3 2 2 2" xfId="10353" xr:uid="{5970D53B-047B-4427-A41E-366A48B0A6E7}"/>
    <cellStyle name="Standaard 9 3 2 2 2 2" xfId="20541" xr:uid="{A5F4E449-DE24-48C2-810B-5D8936234814}"/>
    <cellStyle name="Standaard 9 3 2 2 2 2 2" xfId="40910" xr:uid="{85437BC5-0C4B-49CA-95C7-D740711A5A60}"/>
    <cellStyle name="Standaard 9 3 2 2 2 3" xfId="30726" xr:uid="{20D6D189-597C-4729-BE9F-9CD20E51F670}"/>
    <cellStyle name="Standaard 9 3 2 2 3" xfId="14315" xr:uid="{B59FF59A-C4C9-42CF-A8B1-521B86983F7A}"/>
    <cellStyle name="Standaard 9 3 2 2 3 2" xfId="34684" xr:uid="{D8A84330-C2A7-4CC1-8745-2DA3AD2D88A7}"/>
    <cellStyle name="Standaard 9 3 2 2 4" xfId="24500" xr:uid="{52CC5018-E836-416F-9D10-1E775ECFD457}"/>
    <cellStyle name="Standaard 9 3 2 3" xfId="10352" xr:uid="{79DAB275-23A6-4010-8CE2-EBB2C938EFB6}"/>
    <cellStyle name="Standaard 9 3 2 3 2" xfId="20540" xr:uid="{BB64F156-3A64-4A09-876B-A5EF06512DC8}"/>
    <cellStyle name="Standaard 9 3 2 3 2 2" xfId="40909" xr:uid="{0D1DD21E-DC47-46B5-B1DA-796C47DE62DF}"/>
    <cellStyle name="Standaard 9 3 2 3 3" xfId="30725" xr:uid="{19024597-2F74-4BA5-A57F-5DE412A6E64C}"/>
    <cellStyle name="Standaard 9 3 2 4" xfId="11772" xr:uid="{859F689F-99EC-42CD-88A0-4BCC629D62AE}"/>
    <cellStyle name="Standaard 9 3 2 4 2" xfId="32141" xr:uid="{C19F39CA-00CC-412E-BE7E-491664E11546}"/>
    <cellStyle name="Standaard 9 3 2 5" xfId="21957" xr:uid="{652823EC-3364-4ECC-8192-157184497703}"/>
    <cellStyle name="Standaard 9 3 3" xfId="2439" xr:uid="{83EE3D86-A051-49D4-BFBC-D4D346CA7569}"/>
    <cellStyle name="Standaard 9 3 3 2" xfId="4984" xr:uid="{AFF9A5C1-F047-4E0B-8263-DA56F893AB96}"/>
    <cellStyle name="Standaard 9 3 3 2 2" xfId="10355" xr:uid="{B32880B8-8005-458F-AFB9-E028D037E520}"/>
    <cellStyle name="Standaard 9 3 3 2 2 2" xfId="20543" xr:uid="{445B3572-BF7B-442C-A4BF-F9871AD8F330}"/>
    <cellStyle name="Standaard 9 3 3 2 2 2 2" xfId="40912" xr:uid="{ED611B64-50E1-4F38-BDC3-B40BA4650362}"/>
    <cellStyle name="Standaard 9 3 3 2 2 3" xfId="30728" xr:uid="{7417572D-81F7-4A6F-9177-BA67B29CA7B8}"/>
    <cellStyle name="Standaard 9 3 3 2 3" xfId="15162" xr:uid="{70BFDA01-BF69-4D81-836E-A5DC75EE97D0}"/>
    <cellStyle name="Standaard 9 3 3 2 3 2" xfId="35531" xr:uid="{2245B080-EB41-4762-B9C5-F33A7B1F397D}"/>
    <cellStyle name="Standaard 9 3 3 2 4" xfId="25347" xr:uid="{BE372B91-B2F7-4015-9EA8-708F010E0865}"/>
    <cellStyle name="Standaard 9 3 3 3" xfId="10354" xr:uid="{6E79B9D0-D812-4C2C-80DC-B9EADE7BD8A6}"/>
    <cellStyle name="Standaard 9 3 3 3 2" xfId="20542" xr:uid="{83C400C1-B6A6-4E15-8C59-1FD1084EBFFA}"/>
    <cellStyle name="Standaard 9 3 3 3 2 2" xfId="40911" xr:uid="{663F0164-CC7C-421E-9A9A-AEC686341D57}"/>
    <cellStyle name="Standaard 9 3 3 3 3" xfId="30727" xr:uid="{6FA1B4A2-15DA-4D60-A5C6-F908FE6DB2F6}"/>
    <cellStyle name="Standaard 9 3 3 4" xfId="12619" xr:uid="{1D71D5A5-7D5B-44AC-B355-DA160DBE0922}"/>
    <cellStyle name="Standaard 9 3 3 4 2" xfId="32988" xr:uid="{0B54AAFF-D066-4745-9174-49DA5F519D74}"/>
    <cellStyle name="Standaard 9 3 3 5" xfId="22804" xr:uid="{C1AFC1CD-20B0-42EE-A1FA-F568EE455534}"/>
    <cellStyle name="Standaard 9 3 4" xfId="3289" xr:uid="{D928B821-833A-4E7B-A318-6A6C729503FD}"/>
    <cellStyle name="Standaard 9 3 4 2" xfId="10356" xr:uid="{C5A8A8C8-9022-4CA1-AABA-AF181739D69A}"/>
    <cellStyle name="Standaard 9 3 4 2 2" xfId="20544" xr:uid="{A92E4336-DD62-4E92-AE8D-8E7F193DCD1B}"/>
    <cellStyle name="Standaard 9 3 4 2 2 2" xfId="40913" xr:uid="{8BA046A7-3F65-4EF6-B320-479D8AB5F1D8}"/>
    <cellStyle name="Standaard 9 3 4 2 3" xfId="30729" xr:uid="{02E5D477-EE44-4EBC-8F98-B4B702424A07}"/>
    <cellStyle name="Standaard 9 3 4 3" xfId="13467" xr:uid="{FA5469A9-E87B-4517-8E87-9755679237B2}"/>
    <cellStyle name="Standaard 9 3 4 3 2" xfId="33836" xr:uid="{49B24AEE-3006-4585-9ED2-835E90D08BAA}"/>
    <cellStyle name="Standaard 9 3 4 4" xfId="23652" xr:uid="{335751D5-C3BD-49A6-88EC-1EC8285185B2}"/>
    <cellStyle name="Standaard 9 3 5" xfId="10351" xr:uid="{40C58F4C-0838-4A8D-8C01-B69F1185BCA3}"/>
    <cellStyle name="Standaard 9 3 5 2" xfId="20539" xr:uid="{25B23852-9DD5-4E77-8A5D-B898A417F5E6}"/>
    <cellStyle name="Standaard 9 3 5 2 2" xfId="40908" xr:uid="{6B1D9553-C356-4849-B27E-68F6E6D2F206}"/>
    <cellStyle name="Standaard 9 3 5 3" xfId="30724" xr:uid="{3242BE94-C100-4280-ACA2-08EB45B66973}"/>
    <cellStyle name="Standaard 9 3 6" xfId="10924" xr:uid="{0AFB0A7F-791C-4EC4-9166-CFA91C696B43}"/>
    <cellStyle name="Standaard 9 3 6 2" xfId="31293" xr:uid="{82F09E54-0604-4D41-8C94-5B7491E04953}"/>
    <cellStyle name="Standaard 9 3 7" xfId="21109" xr:uid="{F7C08996-8285-454D-BE84-21A1D84A63CB}"/>
    <cellStyle name="Standaard 9 4" xfId="1168" xr:uid="{FBAAD20D-67BC-4698-9A98-0A9777383D18}"/>
    <cellStyle name="Standaard 9 4 2" xfId="3713" xr:uid="{B9052065-ECD4-485B-A8F1-CA49E78034BD}"/>
    <cellStyle name="Standaard 9 4 2 2" xfId="10358" xr:uid="{609995AC-96A7-44FC-9B70-3A5259CF3AE4}"/>
    <cellStyle name="Standaard 9 4 2 2 2" xfId="20546" xr:uid="{C20BB896-6094-40AB-8BB6-C7C4967D0B94}"/>
    <cellStyle name="Standaard 9 4 2 2 2 2" xfId="40915" xr:uid="{86F72DB4-589A-4168-9E0A-A396C4EC890B}"/>
    <cellStyle name="Standaard 9 4 2 2 3" xfId="30731" xr:uid="{306DDF8E-9D34-4BFE-83BE-58DBB3043270}"/>
    <cellStyle name="Standaard 9 4 2 3" xfId="13891" xr:uid="{1FA25B5E-DCB0-4730-8ACE-0BEB435C0A03}"/>
    <cellStyle name="Standaard 9 4 2 3 2" xfId="34260" xr:uid="{A74321C3-8E2B-4B85-8DAE-047635551074}"/>
    <cellStyle name="Standaard 9 4 2 4" xfId="24076" xr:uid="{9B600359-0A11-4727-8542-18BFB55AD588}"/>
    <cellStyle name="Standaard 9 4 3" xfId="10357" xr:uid="{F16667B3-9FB4-4A99-8447-C3D58F76AD84}"/>
    <cellStyle name="Standaard 9 4 3 2" xfId="20545" xr:uid="{2364E3BD-1B93-4480-8C7D-F0F7C608983E}"/>
    <cellStyle name="Standaard 9 4 3 2 2" xfId="40914" xr:uid="{AAC59D0E-3200-43D3-A5DD-5F8235CBA083}"/>
    <cellStyle name="Standaard 9 4 3 3" xfId="30730" xr:uid="{B9054838-95CD-48C8-A3A4-41C0E88AA7C4}"/>
    <cellStyle name="Standaard 9 4 4" xfId="11348" xr:uid="{2F8C6BC0-F7E3-4E08-AB49-740944CBADB3}"/>
    <cellStyle name="Standaard 9 4 4 2" xfId="31717" xr:uid="{B889A71F-20D7-4845-A407-AAE36A8AA820}"/>
    <cellStyle name="Standaard 9 4 5" xfId="21533" xr:uid="{54DFC97F-0B70-4870-925D-899ED1223CD4}"/>
    <cellStyle name="Standaard 9 5" xfId="2015" xr:uid="{BABDBA60-DBDA-4989-B247-831EAB1E3DED}"/>
    <cellStyle name="Standaard 9 5 2" xfId="4560" xr:uid="{60AA4885-C231-41F8-8298-C65911867750}"/>
    <cellStyle name="Standaard 9 5 2 2" xfId="10360" xr:uid="{01522242-9A93-487D-83D8-DB68D1DF096A}"/>
    <cellStyle name="Standaard 9 5 2 2 2" xfId="20548" xr:uid="{158F9FF7-0858-4CC0-B30C-8E20DFCEA33E}"/>
    <cellStyle name="Standaard 9 5 2 2 2 2" xfId="40917" xr:uid="{204F39CA-06BA-4BA0-837E-FFAD45078B4E}"/>
    <cellStyle name="Standaard 9 5 2 2 3" xfId="30733" xr:uid="{A6F9B5BE-336A-4AF6-A57C-8707DFF362DB}"/>
    <cellStyle name="Standaard 9 5 2 3" xfId="14738" xr:uid="{49B5680F-7A09-4FAB-B5F6-E7A9983D7791}"/>
    <cellStyle name="Standaard 9 5 2 3 2" xfId="35107" xr:uid="{25BCA75E-6045-4532-8E10-18DC41057CF8}"/>
    <cellStyle name="Standaard 9 5 2 4" xfId="24923" xr:uid="{ACD63740-EBAC-4EAD-81B1-1E9EC1196507}"/>
    <cellStyle name="Standaard 9 5 3" xfId="10359" xr:uid="{A79CFE84-5B03-43F8-8FC0-E8704E092E1D}"/>
    <cellStyle name="Standaard 9 5 3 2" xfId="20547" xr:uid="{F456B595-365E-4C05-9676-2B53DDF92742}"/>
    <cellStyle name="Standaard 9 5 3 2 2" xfId="40916" xr:uid="{DEBB399D-A01D-4B07-9CF7-F992FC705A07}"/>
    <cellStyle name="Standaard 9 5 3 3" xfId="30732" xr:uid="{6A42EF7E-936E-4D37-9BEE-3E44E566C091}"/>
    <cellStyle name="Standaard 9 5 4" xfId="12195" xr:uid="{823E2747-4970-4AF4-AC76-984497851DBA}"/>
    <cellStyle name="Standaard 9 5 4 2" xfId="32564" xr:uid="{752E43F1-08A0-4D38-A922-29DE0ADEA8C0}"/>
    <cellStyle name="Standaard 9 5 5" xfId="22380" xr:uid="{72D9A5B9-B3DF-4EF2-82F7-4B5B0613C7A8}"/>
    <cellStyle name="Standaard 9 6" xfId="2865" xr:uid="{50E91C24-DDA8-4B9A-A2AF-A65E3F147E6B}"/>
    <cellStyle name="Standaard 9 6 2" xfId="10361" xr:uid="{483F9835-4A70-49D3-9E2F-0042C92F0422}"/>
    <cellStyle name="Standaard 9 6 2 2" xfId="20549" xr:uid="{A2957BF5-8826-45FE-8C7D-844B357115F2}"/>
    <cellStyle name="Standaard 9 6 2 2 2" xfId="40918" xr:uid="{0EEED9DC-CF31-475B-8F6F-D3139A8F9188}"/>
    <cellStyle name="Standaard 9 6 2 3" xfId="30734" xr:uid="{BBEDA9E9-623B-4332-A09A-9B2B58FF56B6}"/>
    <cellStyle name="Standaard 9 6 3" xfId="13043" xr:uid="{00BDA358-D98D-4C8A-B5B9-7E4554CCE8AC}"/>
    <cellStyle name="Standaard 9 6 3 2" xfId="33412" xr:uid="{64B0AC64-9CBF-448C-80DF-1132F7A3769F}"/>
    <cellStyle name="Standaard 9 6 4" xfId="23228" xr:uid="{41C33689-D5F3-41DF-8855-F81DE613B278}"/>
    <cellStyle name="Standaard 9 7" xfId="10350" xr:uid="{B9D61959-5655-4738-8558-2EDF578FC76C}"/>
    <cellStyle name="Standaard 9 7 2" xfId="20538" xr:uid="{3EA9E6A6-C5DE-4E6E-BF1D-B092BCAD373F}"/>
    <cellStyle name="Standaard 9 7 2 2" xfId="40907" xr:uid="{DE17C6D2-AB19-44CD-88C4-68FE142B1EBD}"/>
    <cellStyle name="Standaard 9 7 3" xfId="30723" xr:uid="{B4799B2C-0121-4A18-89AC-6B0AEDBFDD29}"/>
    <cellStyle name="Standaard 9 8" xfId="10500" xr:uid="{1A15564F-F25A-458A-B686-F677D4431562}"/>
    <cellStyle name="Standaard 9 8 2" xfId="30869" xr:uid="{0F6B1638-7B61-4C53-9BC7-009749E1B8A3}"/>
    <cellStyle name="Standaard 9 9" xfId="20685" xr:uid="{6AD3C18E-6F0F-461E-ABD0-68845E14A77B}"/>
    <cellStyle name="tekst offerte" xfId="521" xr:uid="{C578DE5F-0ED5-4E31-8A70-3B656F175A48}"/>
    <cellStyle name="Titel 2" xfId="522" xr:uid="{12E75153-1D3F-4F2B-88F3-77E393B57F39}"/>
    <cellStyle name="Titel 3" xfId="3" xr:uid="{5FE6ED13-3748-424F-A3B8-F99AE4DECA3E}"/>
    <cellStyle name="Totaal 2" xfId="523" xr:uid="{8ADAA872-01D6-4D4D-81D1-D634AD05B4A3}"/>
    <cellStyle name="Totaal 3" xfId="18" xr:uid="{438E0E4D-2061-47CB-904B-87FF8C80C9E3}"/>
    <cellStyle name="Uitvoer 2" xfId="524" xr:uid="{E1C3211B-7D7F-45A3-B635-98EECE42AD93}"/>
    <cellStyle name="Uitvoer 3" xfId="12" xr:uid="{6C71ABD0-D070-4306-9411-1486D79D267B}"/>
    <cellStyle name="Valuta 10" xfId="44" xr:uid="{C0D45925-6DF3-456A-8F5C-567688F4608A}"/>
    <cellStyle name="Valuta 11" xfId="40926" xr:uid="{C77BEF3C-C239-4D3F-A902-AB026B7B073D}"/>
    <cellStyle name="Valuta 12" xfId="40929" xr:uid="{6139D8FA-01B3-422F-853D-73178ED01894}"/>
    <cellStyle name="Valuta 2" xfId="47" xr:uid="{51A29939-29F9-4402-8223-BC88266B6837}"/>
    <cellStyle name="Valuta 2 2" xfId="526" xr:uid="{91299B9E-8096-4D20-8F5B-446B71D70E31}"/>
    <cellStyle name="Valuta 2 2 2" xfId="527" xr:uid="{0164BA27-F61A-4C12-BC58-9735E40F010C}"/>
    <cellStyle name="Valuta 2 2 2 2" xfId="528" xr:uid="{58DA6C03-2FB3-45DC-81FE-76218B480734}"/>
    <cellStyle name="Valuta 2 2 3" xfId="529" xr:uid="{50BFFFD9-4CB4-48BA-8F31-F6C3D13AD229}"/>
    <cellStyle name="Valuta 2 2 4" xfId="530" xr:uid="{C9DFC5CB-BFE2-4FED-A847-FA7B221BB5FC}"/>
    <cellStyle name="Valuta 2 3" xfId="525" xr:uid="{0DE1767F-07B1-4DEB-83DC-C209ACAB91B5}"/>
    <cellStyle name="Valuta 2 4" xfId="10362" xr:uid="{7E65731E-9F56-4FDA-8369-A94DECA91270}"/>
    <cellStyle name="Valuta 3" xfId="65" xr:uid="{64480AB7-997D-41C0-9B3A-9706EE5C01E6}"/>
    <cellStyle name="Valuta 3 2" xfId="532" xr:uid="{D2E5A2DF-E9F5-49CC-8FF5-3EAD9FB860BF}"/>
    <cellStyle name="Valuta 3 3" xfId="533" xr:uid="{4F99CAB3-16F6-49ED-AADB-AEFE6CC934B1}"/>
    <cellStyle name="Valuta 3 4" xfId="531" xr:uid="{448B0527-C275-488B-B21D-B36BD05F9147}"/>
    <cellStyle name="Valuta 3 5" xfId="10363" xr:uid="{D20ECA95-C8A2-4397-B4CF-9C31E6DE8539}"/>
    <cellStyle name="Valuta 4" xfId="184" xr:uid="{5E36105A-B339-479B-B4F2-5DCDCDD484A6}"/>
    <cellStyle name="Valuta 4 2" xfId="535" xr:uid="{3EF4FC79-6A95-4FF3-9FFA-312021119F1B}"/>
    <cellStyle name="Valuta 4 3" xfId="534" xr:uid="{B12CC0C5-25EB-4C1D-94FF-6E2D88AD8B6F}"/>
    <cellStyle name="Valuta 4 4" xfId="10364" xr:uid="{2A91BFA2-E8A4-44D9-B6FF-4A01AB047811}"/>
    <cellStyle name="Valuta 5" xfId="536" xr:uid="{C7EA2829-93AA-4B02-A269-078A73B26009}"/>
    <cellStyle name="Valuta 5 2" xfId="537" xr:uid="{91EAA329-047A-4481-BB46-7933A9A86315}"/>
    <cellStyle name="Valuta 6" xfId="608" xr:uid="{578CAF83-F88D-49A0-B808-3DAEC232DE9C}"/>
    <cellStyle name="Valuta 7" xfId="1034" xr:uid="{F487896E-51F2-4FCC-B533-247251F51E37}"/>
    <cellStyle name="Valuta 8" xfId="2731" xr:uid="{CDD1AEB7-5E39-489B-B6FB-B5649818BDFE}"/>
    <cellStyle name="Valuta 9" xfId="10365" xr:uid="{B52DE439-D2D7-45A3-8C6B-F39699970132}"/>
    <cellStyle name="Verklarende tekst 2" xfId="538" xr:uid="{986E85FE-DDEC-441A-9B66-37A645BB552A}"/>
    <cellStyle name="Verklarende tekst 3" xfId="17" xr:uid="{290FD5A3-CFEF-4287-8CD4-BD2039DC0ABA}"/>
    <cellStyle name="Waarschuwingstekst 2" xfId="539" xr:uid="{6CB6B347-0668-481C-AA16-A5A21BE5BD7D}"/>
    <cellStyle name="Waarschuwingstekst 3" xfId="16" xr:uid="{52DD1CE0-1ECD-4C6C-BA81-47ACEB72284D}"/>
  </cellStyles>
  <dxfs count="59">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000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1"/>
      </font>
      <fill>
        <patternFill>
          <bgColor rgb="FFFF0000"/>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rgb="FFFF0000"/>
        </patternFill>
      </fill>
    </dxf>
    <dxf>
      <fill>
        <patternFill>
          <bgColor theme="0"/>
        </patternFill>
      </fill>
    </dxf>
    <dxf>
      <fill>
        <patternFill>
          <bgColor theme="0" tint="-4.9989318521683403E-2"/>
        </patternFill>
      </fill>
    </dxf>
    <dxf>
      <fill>
        <patternFill>
          <bgColor theme="0" tint="-0.14996795556505021"/>
        </patternFill>
      </fill>
    </dxf>
    <dxf>
      <fill>
        <patternFill>
          <bgColor theme="0"/>
        </patternFill>
      </fill>
    </dxf>
    <dxf>
      <fill>
        <patternFill patternType="none">
          <bgColor auto="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patternType="none">
          <bgColor auto="1"/>
        </patternFill>
      </fill>
    </dxf>
    <dxf>
      <fill>
        <patternFill>
          <bgColor theme="7" tint="0.59996337778862885"/>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5006340</xdr:colOff>
      <xdr:row>0</xdr:row>
      <xdr:rowOff>11430</xdr:rowOff>
    </xdr:from>
    <xdr:to>
      <xdr:col>2</xdr:col>
      <xdr:colOff>91440</xdr:colOff>
      <xdr:row>5</xdr:row>
      <xdr:rowOff>130810</xdr:rowOff>
    </xdr:to>
    <xdr:pic>
      <xdr:nvPicPr>
        <xdr:cNvPr id="4" name="Afbeelding 3">
          <a:extLst>
            <a:ext uri="{FF2B5EF4-FFF2-40B4-BE49-F238E27FC236}">
              <a16:creationId xmlns:a16="http://schemas.microsoft.com/office/drawing/2014/main" id="{D4B7C676-86F3-4524-9E8D-605A790C64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3990" y="11430"/>
          <a:ext cx="2609850" cy="103949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3162300</xdr:colOff>
      <xdr:row>3</xdr:row>
      <xdr:rowOff>47625</xdr:rowOff>
    </xdr:from>
    <xdr:to>
      <xdr:col>4</xdr:col>
      <xdr:colOff>0</xdr:colOff>
      <xdr:row>4</xdr:row>
      <xdr:rowOff>178435</xdr:rowOff>
    </xdr:to>
    <xdr:pic>
      <xdr:nvPicPr>
        <xdr:cNvPr id="6" name="Afbeelding 5">
          <a:extLst>
            <a:ext uri="{FF2B5EF4-FFF2-40B4-BE49-F238E27FC236}">
              <a16:creationId xmlns:a16="http://schemas.microsoft.com/office/drawing/2014/main" id="{A979151C-F222-4588-9EB7-6FEB444BFD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96550" y="685800"/>
          <a:ext cx="2619375" cy="1050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64769</xdr:colOff>
      <xdr:row>0</xdr:row>
      <xdr:rowOff>242573</xdr:rowOff>
    </xdr:from>
    <xdr:to>
      <xdr:col>2</xdr:col>
      <xdr:colOff>2378996</xdr:colOff>
      <xdr:row>5</xdr:row>
      <xdr:rowOff>134941</xdr:rowOff>
    </xdr:to>
    <xdr:pic>
      <xdr:nvPicPr>
        <xdr:cNvPr id="5" name="Afbeelding 1" descr="RSJ IJsselland">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332" y="242573"/>
          <a:ext cx="2321847" cy="88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581025</xdr:colOff>
      <xdr:row>0</xdr:row>
      <xdr:rowOff>38100</xdr:rowOff>
    </xdr:from>
    <xdr:ext cx="3638550" cy="1314450"/>
    <xdr:pic>
      <xdr:nvPicPr>
        <xdr:cNvPr id="2" name="Afbeelding 1">
          <a:extLst>
            <a:ext uri="{FF2B5EF4-FFF2-40B4-BE49-F238E27FC236}">
              <a16:creationId xmlns:a16="http://schemas.microsoft.com/office/drawing/2014/main" id="{5A9BC0BE-A402-42D5-92EA-289EADEDB4FF}"/>
            </a:ext>
          </a:extLst>
        </xdr:cNvPr>
        <xdr:cNvPicPr>
          <a:picLocks noChangeAspect="1"/>
        </xdr:cNvPicPr>
      </xdr:nvPicPr>
      <xdr:blipFill>
        <a:blip xmlns:r="http://schemas.openxmlformats.org/officeDocument/2006/relationships" r:embed="rId1"/>
        <a:stretch>
          <a:fillRect/>
        </a:stretch>
      </xdr:blipFill>
      <xdr:spPr>
        <a:xfrm>
          <a:off x="4848225" y="38100"/>
          <a:ext cx="3638550" cy="13144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074DC-B161-45DF-92ED-EDB6EE2181A5}">
  <sheetPr codeName="Blad1">
    <pageSetUpPr fitToPage="1"/>
  </sheetPr>
  <dimension ref="A1:B40"/>
  <sheetViews>
    <sheetView showGridLines="0" tabSelected="1" workbookViewId="0">
      <selection activeCell="A2" sqref="A2"/>
    </sheetView>
  </sheetViews>
  <sheetFormatPr defaultRowHeight="14.45"/>
  <cols>
    <col min="1" max="1" width="3.5703125" customWidth="1"/>
    <col min="2" max="2" width="110.140625" customWidth="1"/>
  </cols>
  <sheetData>
    <row r="1" spans="1:2" ht="15.6">
      <c r="A1" s="30" t="s">
        <v>0</v>
      </c>
    </row>
    <row r="3" spans="1:2">
      <c r="A3" s="4" t="s">
        <v>1</v>
      </c>
    </row>
    <row r="4" spans="1:2">
      <c r="A4" t="s">
        <v>2</v>
      </c>
    </row>
    <row r="5" spans="1:2">
      <c r="A5" s="139">
        <v>45300</v>
      </c>
      <c r="B5" s="139"/>
    </row>
    <row r="7" spans="1:2">
      <c r="A7" s="4" t="s">
        <v>3</v>
      </c>
    </row>
    <row r="8" spans="1:2">
      <c r="A8">
        <v>1</v>
      </c>
      <c r="B8" t="s">
        <v>4</v>
      </c>
    </row>
    <row r="9" spans="1:2">
      <c r="A9">
        <v>2</v>
      </c>
      <c r="B9" t="s">
        <v>5</v>
      </c>
    </row>
    <row r="10" spans="1:2">
      <c r="A10">
        <v>3</v>
      </c>
      <c r="B10" t="s">
        <v>6</v>
      </c>
    </row>
    <row r="11" spans="1:2">
      <c r="A11">
        <v>4</v>
      </c>
      <c r="B11" t="s">
        <v>7</v>
      </c>
    </row>
    <row r="12" spans="1:2">
      <c r="A12">
        <v>5</v>
      </c>
      <c r="B12" t="s">
        <v>8</v>
      </c>
    </row>
    <row r="13" spans="1:2">
      <c r="A13">
        <v>6</v>
      </c>
      <c r="B13" t="s">
        <v>9</v>
      </c>
    </row>
    <row r="14" spans="1:2">
      <c r="A14">
        <v>7</v>
      </c>
      <c r="B14" t="s">
        <v>10</v>
      </c>
    </row>
    <row r="15" spans="1:2">
      <c r="A15">
        <v>8</v>
      </c>
      <c r="B15" t="s">
        <v>11</v>
      </c>
    </row>
    <row r="17" spans="1:2" s="4" customFormat="1">
      <c r="A17" s="4" t="s">
        <v>12</v>
      </c>
    </row>
    <row r="18" spans="1:2" s="4" customFormat="1">
      <c r="A18">
        <v>9</v>
      </c>
      <c r="B18" t="s">
        <v>13</v>
      </c>
    </row>
    <row r="19" spans="1:2" s="4" customFormat="1">
      <c r="A19">
        <v>10</v>
      </c>
      <c r="B19" t="s">
        <v>14</v>
      </c>
    </row>
    <row r="20" spans="1:2" s="4" customFormat="1">
      <c r="A20">
        <v>11</v>
      </c>
      <c r="B20" t="s">
        <v>15</v>
      </c>
    </row>
    <row r="21" spans="1:2" s="4" customFormat="1">
      <c r="A21"/>
      <c r="B21"/>
    </row>
    <row r="22" spans="1:2" s="4" customFormat="1">
      <c r="A22" s="4" t="s">
        <v>16</v>
      </c>
    </row>
    <row r="23" spans="1:2" s="4" customFormat="1">
      <c r="A23">
        <v>12</v>
      </c>
      <c r="B23" t="s">
        <v>17</v>
      </c>
    </row>
    <row r="24" spans="1:2" s="4" customFormat="1">
      <c r="A24"/>
      <c r="B24"/>
    </row>
    <row r="25" spans="1:2" s="4" customFormat="1">
      <c r="A25" s="4" t="s">
        <v>18</v>
      </c>
    </row>
    <row r="26" spans="1:2" s="4" customFormat="1">
      <c r="A26">
        <v>13</v>
      </c>
      <c r="B26" t="s">
        <v>19</v>
      </c>
    </row>
    <row r="27" spans="1:2" s="4" customFormat="1">
      <c r="A27">
        <v>14</v>
      </c>
      <c r="B27" s="127" t="s">
        <v>20</v>
      </c>
    </row>
    <row r="28" spans="1:2" s="4" customFormat="1">
      <c r="A28">
        <v>15</v>
      </c>
      <c r="B28" s="127" t="s">
        <v>21</v>
      </c>
    </row>
    <row r="29" spans="1:2" s="4" customFormat="1">
      <c r="A29"/>
      <c r="B29" s="127"/>
    </row>
    <row r="30" spans="1:2" s="4" customFormat="1">
      <c r="A30" s="4" t="s">
        <v>22</v>
      </c>
      <c r="B30" s="127"/>
    </row>
    <row r="31" spans="1:2" s="4" customFormat="1">
      <c r="A31">
        <v>16</v>
      </c>
      <c r="B31" s="135" t="s">
        <v>23</v>
      </c>
    </row>
    <row r="32" spans="1:2" s="4" customFormat="1">
      <c r="A32"/>
      <c r="B32" s="135"/>
    </row>
    <row r="33" spans="1:2" s="4" customFormat="1">
      <c r="A33" s="4" t="s">
        <v>24</v>
      </c>
      <c r="B33" s="135"/>
    </row>
    <row r="34" spans="1:2" s="4" customFormat="1">
      <c r="A34">
        <v>17</v>
      </c>
      <c r="B34" s="135" t="s">
        <v>25</v>
      </c>
    </row>
    <row r="35" spans="1:2" s="4" customFormat="1">
      <c r="A35"/>
      <c r="B35"/>
    </row>
    <row r="36" spans="1:2">
      <c r="A36" s="4" t="str">
        <f>"Let op. Dit bestand bevat tarieven van "&amp;YEAR(Lijsten!F2)&amp;". Vanaf 1 januari "&amp;YEAR(Lijsten!F2)+1&amp;" werkt"</f>
        <v>Let op. Dit bestand bevat tarieven van 2024. Vanaf 1 januari 2025 werkt</v>
      </c>
      <c r="B36" s="4"/>
    </row>
    <row r="37" spans="1:2">
      <c r="A37" s="4" t="str">
        <f>"deze rekentool niet meer omdat dan de tarieven "&amp;YEAR(Lijsten!F2)+1&amp;" moeten worden ingelezen."</f>
        <v>deze rekentool niet meer omdat dan de tarieven 2025 moeten worden ingelezen.</v>
      </c>
      <c r="B37" s="4"/>
    </row>
    <row r="39" spans="1:2">
      <c r="A39" t="s">
        <v>26</v>
      </c>
    </row>
    <row r="40" spans="1:2">
      <c r="A40" t="s">
        <v>27</v>
      </c>
    </row>
  </sheetData>
  <sheetProtection algorithmName="SHA-512" hashValue="BUTkMFqdLj8bAjlvL8+7D75HPoBg2yWASmIpkPxYSYPnytpYlFg2PPsxS0GvUmxh4XYBCupfQhHST8ydKynMng==" saltValue="PPkMpNyQs4rBB0ZBD0sw9g==" spinCount="100000" sheet="1" formatColumns="0" formatRows="0"/>
  <mergeCells count="1">
    <mergeCell ref="A5:B5"/>
  </mergeCells>
  <pageMargins left="0.70866141732283472" right="0.70866141732283472" top="0.74803149606299213" bottom="0.74803149606299213" header="0.31496062992125984" footer="0.31496062992125984"/>
  <pageSetup paperSize="9" orientation="landscape" horizontalDpi="4294967293" r:id="rId1"/>
  <headerFoot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F97B8-6529-4413-B8DD-198D3455BE60}">
  <sheetPr codeName="Blad2">
    <pageSetUpPr fitToPage="1"/>
  </sheetPr>
  <dimension ref="A1:D29"/>
  <sheetViews>
    <sheetView workbookViewId="0">
      <pane ySplit="1" topLeftCell="A2" activePane="bottomLeft" state="frozen"/>
      <selection pane="bottomLeft" activeCell="B4" sqref="B4"/>
      <selection activeCell="D1" sqref="D1"/>
    </sheetView>
  </sheetViews>
  <sheetFormatPr defaultColWidth="9.140625" defaultRowHeight="14.45"/>
  <cols>
    <col min="1" max="1" width="5.42578125" style="72" customWidth="1"/>
    <col min="2" max="2" width="38.85546875" style="72" bestFit="1" customWidth="1"/>
    <col min="3" max="3" width="64.42578125" style="72" customWidth="1"/>
    <col min="4" max="4" width="84.28515625" style="72" customWidth="1"/>
    <col min="5" max="16384" width="9.140625" style="72"/>
  </cols>
  <sheetData>
    <row r="1" spans="1:4" ht="18">
      <c r="A1" s="73" t="s">
        <v>28</v>
      </c>
    </row>
    <row r="2" spans="1:4" ht="18">
      <c r="A2" s="73"/>
    </row>
    <row r="3" spans="1:4">
      <c r="A3" s="68" t="s">
        <v>29</v>
      </c>
      <c r="B3" s="74"/>
      <c r="C3" s="74"/>
      <c r="D3" s="75"/>
    </row>
    <row r="4" spans="1:4" ht="72">
      <c r="A4" s="76"/>
      <c r="B4" s="77" t="s">
        <v>30</v>
      </c>
      <c r="C4" s="59" t="s">
        <v>31</v>
      </c>
      <c r="D4" s="78"/>
    </row>
    <row r="5" spans="1:4" ht="100.9">
      <c r="A5" s="76"/>
      <c r="B5" s="77" t="s">
        <v>32</v>
      </c>
      <c r="C5" s="59" t="s">
        <v>33</v>
      </c>
      <c r="D5" s="78"/>
    </row>
    <row r="6" spans="1:4" ht="18">
      <c r="A6" s="76"/>
      <c r="B6" s="77" t="s">
        <v>34</v>
      </c>
      <c r="C6" s="59" t="s">
        <v>35</v>
      </c>
      <c r="D6" s="78"/>
    </row>
    <row r="7" spans="1:4" ht="28.9">
      <c r="A7" s="76"/>
      <c r="B7" s="77" t="s">
        <v>36</v>
      </c>
      <c r="C7" s="59" t="s">
        <v>37</v>
      </c>
      <c r="D7" s="78"/>
    </row>
    <row r="8" spans="1:4" ht="28.9">
      <c r="A8" s="76"/>
      <c r="B8" s="77" t="s">
        <v>38</v>
      </c>
      <c r="C8" s="59" t="s">
        <v>39</v>
      </c>
      <c r="D8" s="78"/>
    </row>
    <row r="9" spans="1:4" ht="28.9">
      <c r="A9" s="79"/>
      <c r="B9" s="77" t="s">
        <v>40</v>
      </c>
      <c r="C9" s="59" t="s">
        <v>41</v>
      </c>
      <c r="D9" s="80"/>
    </row>
    <row r="10" spans="1:4" s="52" customFormat="1"/>
    <row r="11" spans="1:4" s="52" customFormat="1">
      <c r="A11" s="68" t="s">
        <v>42</v>
      </c>
      <c r="B11" s="69"/>
      <c r="C11" s="81" t="s">
        <v>43</v>
      </c>
      <c r="D11" s="70" t="s">
        <v>44</v>
      </c>
    </row>
    <row r="12" spans="1:4" s="52" customFormat="1" ht="43.15">
      <c r="A12" s="82">
        <v>1</v>
      </c>
      <c r="B12" s="82" t="s">
        <v>45</v>
      </c>
      <c r="C12" s="59" t="s">
        <v>46</v>
      </c>
      <c r="D12" s="59" t="s">
        <v>47</v>
      </c>
    </row>
    <row r="13" spans="1:4" s="52" customFormat="1">
      <c r="A13" s="82">
        <v>2</v>
      </c>
      <c r="B13" s="82" t="s">
        <v>48</v>
      </c>
      <c r="C13" s="83" t="s">
        <v>49</v>
      </c>
      <c r="D13" s="59"/>
    </row>
    <row r="14" spans="1:4" s="52" customFormat="1">
      <c r="A14" s="82">
        <v>3</v>
      </c>
      <c r="B14" s="82" t="s">
        <v>50</v>
      </c>
      <c r="C14" s="59" t="s">
        <v>51</v>
      </c>
      <c r="D14" s="59"/>
    </row>
    <row r="15" spans="1:4" s="52" customFormat="1">
      <c r="A15" s="82">
        <v>4</v>
      </c>
      <c r="B15" s="82" t="s">
        <v>52</v>
      </c>
      <c r="C15" s="59" t="s">
        <v>53</v>
      </c>
      <c r="D15" s="59"/>
    </row>
    <row r="16" spans="1:4" s="52" customFormat="1">
      <c r="A16" s="82">
        <v>5</v>
      </c>
      <c r="B16" s="82" t="s">
        <v>54</v>
      </c>
      <c r="C16" s="59" t="s">
        <v>55</v>
      </c>
      <c r="D16" s="59"/>
    </row>
    <row r="17" spans="1:4" s="52" customFormat="1" ht="28.9">
      <c r="A17" s="82">
        <v>6</v>
      </c>
      <c r="B17" s="82" t="s">
        <v>56</v>
      </c>
      <c r="C17" s="59" t="s">
        <v>57</v>
      </c>
      <c r="D17" s="59"/>
    </row>
    <row r="18" spans="1:4" s="52" customFormat="1" ht="28.9">
      <c r="A18" s="82">
        <v>7</v>
      </c>
      <c r="B18" s="82" t="s">
        <v>58</v>
      </c>
      <c r="C18" s="59" t="s">
        <v>59</v>
      </c>
      <c r="D18" s="59"/>
    </row>
    <row r="19" spans="1:4" s="52" customFormat="1" ht="216">
      <c r="A19" s="82">
        <v>8</v>
      </c>
      <c r="B19" s="82" t="s">
        <v>60</v>
      </c>
      <c r="C19" s="59" t="s">
        <v>61</v>
      </c>
      <c r="D19" s="59" t="s">
        <v>62</v>
      </c>
    </row>
    <row r="20" spans="1:4" s="52" customFormat="1" ht="158.44999999999999">
      <c r="A20" s="82">
        <v>9</v>
      </c>
      <c r="B20" s="82" t="s">
        <v>63</v>
      </c>
      <c r="C20" s="83" t="s">
        <v>64</v>
      </c>
      <c r="D20" s="59" t="s">
        <v>65</v>
      </c>
    </row>
    <row r="21" spans="1:4" s="52" customFormat="1" ht="28.9">
      <c r="A21" s="82">
        <v>10</v>
      </c>
      <c r="B21" s="82" t="s">
        <v>66</v>
      </c>
      <c r="C21" s="59" t="s">
        <v>59</v>
      </c>
      <c r="D21" s="59"/>
    </row>
    <row r="22" spans="1:4" s="52" customFormat="1" ht="28.9">
      <c r="A22" s="82">
        <v>11</v>
      </c>
      <c r="B22" s="82" t="s">
        <v>67</v>
      </c>
      <c r="C22" s="59" t="s">
        <v>68</v>
      </c>
      <c r="D22" s="98" t="s">
        <v>69</v>
      </c>
    </row>
    <row r="23" spans="1:4" s="52" customFormat="1" ht="72">
      <c r="A23" s="82">
        <v>12</v>
      </c>
      <c r="B23" s="82" t="s">
        <v>70</v>
      </c>
      <c r="C23" s="59" t="s">
        <v>71</v>
      </c>
      <c r="D23" s="59" t="s">
        <v>72</v>
      </c>
    </row>
    <row r="24" spans="1:4" s="52" customFormat="1" ht="57.6">
      <c r="A24" s="82">
        <v>13</v>
      </c>
      <c r="B24" s="82" t="s">
        <v>73</v>
      </c>
      <c r="C24" s="59" t="s">
        <v>74</v>
      </c>
      <c r="D24" s="59"/>
    </row>
    <row r="25" spans="1:4" s="52" customFormat="1" ht="43.15">
      <c r="A25" s="129" t="s">
        <v>75</v>
      </c>
      <c r="B25" s="59" t="s">
        <v>76</v>
      </c>
      <c r="C25" s="59" t="s">
        <v>77</v>
      </c>
      <c r="D25" s="59"/>
    </row>
    <row r="26" spans="1:4" s="52" customFormat="1">
      <c r="A26" s="59">
        <v>26</v>
      </c>
      <c r="B26" s="59" t="s">
        <v>78</v>
      </c>
      <c r="C26" s="59" t="s">
        <v>79</v>
      </c>
      <c r="D26" s="59"/>
    </row>
    <row r="27" spans="1:4" s="52" customFormat="1" ht="28.9">
      <c r="A27" s="59">
        <v>27</v>
      </c>
      <c r="B27" s="59" t="s">
        <v>80</v>
      </c>
      <c r="C27" s="59" t="s">
        <v>81</v>
      </c>
      <c r="D27" s="59"/>
    </row>
    <row r="28" spans="1:4" s="52" customFormat="1"/>
    <row r="29" spans="1:4" s="52" customFormat="1"/>
  </sheetData>
  <sheetProtection algorithmName="SHA-512" hashValue="AbsXP0cPs1+tsgLoUrf1GUHJIVzHAFKWdgoaQN3RVLHicvr6PTxow/wT4o6EuhONhU9Hk9Nb04EP0wdz/h89Og==" saltValue="u3fYr5fBSyBpRa+aCT8L1A==" spinCount="100000" sheet="1" objects="1" scenarios="1"/>
  <pageMargins left="0.70866141732283472" right="0.70866141732283472" top="0.74803149606299213" bottom="0.74803149606299213" header="0.31496062992125984" footer="0.31496062992125984"/>
  <pageSetup paperSize="9" orientation="landscape" horizontalDpi="4294967293" verticalDpi="0" r:id="rId1"/>
  <headerFoot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FB8D-9533-4315-B098-2F9A94871CCE}">
  <sheetPr codeName="Blad3">
    <tabColor rgb="FF00B0F0"/>
    <pageSetUpPr fitToPage="1"/>
  </sheetPr>
  <dimension ref="A1:K42"/>
  <sheetViews>
    <sheetView showGridLines="0" showZeros="0" zoomScale="85" zoomScaleNormal="85" workbookViewId="0">
      <pane ySplit="1" topLeftCell="A27" activePane="bottomLeft" state="frozen"/>
      <selection pane="bottomLeft" activeCell="E6" sqref="E6:F8"/>
    </sheetView>
  </sheetViews>
  <sheetFormatPr defaultRowHeight="14.45"/>
  <cols>
    <col min="1" max="1" width="1.85546875" customWidth="1"/>
    <col min="2" max="2" width="5.28515625" style="7" customWidth="1"/>
    <col min="3" max="3" width="58.85546875" bestFit="1" customWidth="1"/>
    <col min="4" max="4" width="36.5703125" bestFit="1" customWidth="1"/>
    <col min="5" max="5" width="22.5703125" bestFit="1" customWidth="1"/>
    <col min="6" max="6" width="14.7109375" customWidth="1"/>
    <col min="7" max="7" width="2.28515625" customWidth="1"/>
    <col min="8" max="8" width="3.5703125" customWidth="1"/>
    <col min="9" max="9" width="24.85546875" customWidth="1"/>
    <col min="10" max="10" width="5.85546875" customWidth="1"/>
    <col min="11" max="11" width="31.28515625" customWidth="1"/>
    <col min="12" max="12" width="3.140625" customWidth="1"/>
    <col min="13" max="13" width="3.5703125" customWidth="1"/>
    <col min="14" max="14" width="13.5703125" customWidth="1"/>
  </cols>
  <sheetData>
    <row r="1" spans="1:11" ht="20.25" customHeight="1">
      <c r="A1" s="28" t="str">
        <f>"Rekenhulp ambulant budget "&amp;YEAR(Lijsten!F2)</f>
        <v>Rekenhulp ambulant budget 2024</v>
      </c>
      <c r="E1" s="28"/>
      <c r="G1" s="28"/>
      <c r="H1" s="28"/>
      <c r="I1" s="28"/>
      <c r="J1" s="28"/>
    </row>
    <row r="2" spans="1:11" ht="14.45" customHeight="1">
      <c r="D2" s="143">
        <f ca="1">IF(TODAY()&gt;Lijsten!$F$2,"Deze rekentool is niet meer geldig omdat de tarieven verouderd zijn. Op de website van RSJ IJsselland staat de nieuwe versie.",IF(TODAY()&gt;Lijsten!$F$2-30,"Let op: de tarieven 2024 gelden nog "&amp;Lijsten!F2-TODAY()&amp;" dagen. Daarna werkt deze rekentool niet meer. Mail Inkoop (inkoop@rsj-ijsselland.nl) om de tarieven "&amp;YEAR(Lijsten!F2)+1&amp;" in te voeren.",))</f>
        <v>0</v>
      </c>
      <c r="E2" s="143"/>
      <c r="F2" s="143"/>
      <c r="H2" s="144" t="s">
        <v>82</v>
      </c>
      <c r="I2" s="145"/>
      <c r="J2" s="40"/>
    </row>
    <row r="3" spans="1:11" ht="14.45" customHeight="1">
      <c r="D3" s="143"/>
      <c r="E3" s="143"/>
      <c r="F3" s="143"/>
      <c r="H3" s="42" t="s">
        <v>83</v>
      </c>
      <c r="I3" s="58">
        <v>1000</v>
      </c>
      <c r="J3" s="41"/>
    </row>
    <row r="4" spans="1:11" ht="14.45" customHeight="1">
      <c r="D4" s="143"/>
      <c r="E4" s="143"/>
      <c r="F4" s="143"/>
      <c r="H4" s="42" t="s">
        <v>84</v>
      </c>
      <c r="I4" s="58">
        <v>2000</v>
      </c>
      <c r="J4" s="41"/>
    </row>
    <row r="5" spans="1:11" ht="14.45" customHeight="1">
      <c r="C5" s="7"/>
      <c r="D5" s="99" t="s">
        <v>85</v>
      </c>
      <c r="E5" s="6"/>
      <c r="F5" s="7"/>
      <c r="H5" s="42" t="s">
        <v>86</v>
      </c>
      <c r="I5" s="58">
        <v>3000</v>
      </c>
      <c r="J5" s="41"/>
      <c r="K5" s="8" t="s">
        <v>87</v>
      </c>
    </row>
    <row r="6" spans="1:11">
      <c r="C6" s="7"/>
      <c r="D6" s="7"/>
      <c r="E6" s="156" t="str">
        <f>IF(AND(D8="Duurzaam",OR(AND(D17&lt;&gt;1,D17&lt;&gt;""),AND(D21&lt;&gt;1,D21&lt;&gt;""))),"Let op: geldigheid toewijzingen Duurzaam is altijd 1 jaar!","")</f>
        <v/>
      </c>
      <c r="F6" s="156"/>
      <c r="H6" s="42" t="s">
        <v>88</v>
      </c>
      <c r="I6" s="58">
        <v>5000</v>
      </c>
      <c r="J6" s="41"/>
      <c r="K6" s="46" t="s">
        <v>89</v>
      </c>
    </row>
    <row r="7" spans="1:11" ht="14.45" customHeight="1">
      <c r="C7" s="7"/>
      <c r="D7" s="9" t="s">
        <v>90</v>
      </c>
      <c r="E7" s="156"/>
      <c r="F7" s="156"/>
      <c r="H7" s="42" t="s">
        <v>91</v>
      </c>
      <c r="I7" s="58">
        <v>8000</v>
      </c>
      <c r="J7" s="41"/>
      <c r="K7" s="10" t="s">
        <v>92</v>
      </c>
    </row>
    <row r="8" spans="1:11">
      <c r="B8" s="12">
        <v>1</v>
      </c>
      <c r="C8" s="56" t="s">
        <v>45</v>
      </c>
      <c r="D8" s="105"/>
      <c r="E8" s="156"/>
      <c r="F8" s="156"/>
      <c r="H8" s="42" t="s">
        <v>93</v>
      </c>
      <c r="I8" s="58">
        <v>12000</v>
      </c>
      <c r="J8" s="41"/>
      <c r="K8" s="42" t="s">
        <v>94</v>
      </c>
    </row>
    <row r="9" spans="1:11">
      <c r="B9" s="12">
        <v>2</v>
      </c>
      <c r="C9" s="56" t="s">
        <v>48</v>
      </c>
      <c r="D9" s="105"/>
      <c r="E9" s="7"/>
      <c r="F9" s="7"/>
      <c r="H9" s="42" t="s">
        <v>95</v>
      </c>
      <c r="I9" s="58">
        <v>15000</v>
      </c>
      <c r="J9" s="41"/>
      <c r="K9" s="47" t="s">
        <v>96</v>
      </c>
    </row>
    <row r="10" spans="1:11">
      <c r="B10" s="12">
        <v>3</v>
      </c>
      <c r="C10" s="56" t="s">
        <v>50</v>
      </c>
      <c r="D10" s="105"/>
      <c r="H10" s="42" t="s">
        <v>97</v>
      </c>
      <c r="I10" s="58">
        <v>20000</v>
      </c>
      <c r="J10" s="41"/>
      <c r="K10" s="48" t="s">
        <v>98</v>
      </c>
    </row>
    <row r="11" spans="1:11" ht="14.45" customHeight="1">
      <c r="B11" s="12">
        <v>4</v>
      </c>
      <c r="C11" s="57" t="s">
        <v>52</v>
      </c>
      <c r="D11" s="106"/>
      <c r="E11" t="s">
        <v>99</v>
      </c>
      <c r="G11" s="11"/>
      <c r="H11" s="9"/>
      <c r="I11" s="9"/>
      <c r="J11" s="9"/>
      <c r="K11" s="7"/>
    </row>
    <row r="12" spans="1:11">
      <c r="G12" s="7"/>
      <c r="K12" s="7"/>
    </row>
    <row r="13" spans="1:11">
      <c r="B13" s="12"/>
      <c r="C13" s="32" t="s">
        <v>100</v>
      </c>
      <c r="D13" s="100" t="s">
        <v>101</v>
      </c>
      <c r="E13" s="155" t="s">
        <v>102</v>
      </c>
      <c r="F13" s="155"/>
      <c r="G13" s="7"/>
      <c r="H13" s="152" t="str">
        <f>"Resultaattabel "&amp;(D8)</f>
        <v xml:space="preserve">Resultaattabel </v>
      </c>
      <c r="I13" s="153"/>
      <c r="J13" s="153"/>
      <c r="K13" s="154"/>
    </row>
    <row r="14" spans="1:11">
      <c r="B14" s="53"/>
      <c r="C14" s="54" t="s">
        <v>103</v>
      </c>
      <c r="D14" s="55"/>
      <c r="E14" s="152"/>
      <c r="F14" s="154"/>
      <c r="G14" s="7"/>
      <c r="H14" s="146" t="str">
        <f>"Gegevens voor cliënt: "&amp;D11</f>
        <v xml:space="preserve">Gegevens voor cliënt: </v>
      </c>
      <c r="I14" s="147"/>
      <c r="J14" s="147"/>
      <c r="K14" s="148"/>
    </row>
    <row r="15" spans="1:11">
      <c r="B15" s="12">
        <v>5</v>
      </c>
      <c r="C15" s="33" t="s">
        <v>104</v>
      </c>
      <c r="D15" s="71"/>
      <c r="E15" s="29" t="str">
        <f>IF(D15=1,"dag per","dagen per")</f>
        <v>dagen per</v>
      </c>
      <c r="F15" s="24"/>
      <c r="G15" s="7"/>
      <c r="H15" s="149" t="str">
        <f>"Groepsaanbod dagen per "&amp;F15</f>
        <v xml:space="preserve">Groepsaanbod dagen per </v>
      </c>
      <c r="I15" s="150"/>
      <c r="J15" s="151"/>
      <c r="K15" s="14">
        <f>D15</f>
        <v>0</v>
      </c>
    </row>
    <row r="16" spans="1:11">
      <c r="B16" s="12">
        <v>6</v>
      </c>
      <c r="C16" s="34" t="s">
        <v>105</v>
      </c>
      <c r="D16" s="13"/>
      <c r="E16" s="29" t="s">
        <v>106</v>
      </c>
      <c r="F16" s="7"/>
      <c r="G16" s="7"/>
      <c r="H16" s="43" t="str">
        <f>"Uren groepsaanbod per "&amp;F15</f>
        <v xml:space="preserve">Uren groepsaanbod per </v>
      </c>
      <c r="I16" s="45"/>
      <c r="J16" s="44"/>
      <c r="K16" s="12">
        <f>IF(ISNUMBER(D27),D27,"")</f>
        <v>0</v>
      </c>
    </row>
    <row r="17" spans="1:11">
      <c r="B17" s="12">
        <v>7</v>
      </c>
      <c r="C17" s="33" t="s">
        <v>58</v>
      </c>
      <c r="D17" s="13"/>
      <c r="E17" s="24"/>
      <c r="F17" s="7"/>
      <c r="G17" s="16"/>
      <c r="H17" s="43" t="str">
        <f>"Duur toewijzing ("&amp;E17&amp;")"</f>
        <v>Duur toewijzing ()</v>
      </c>
      <c r="I17" s="45"/>
      <c r="J17" s="44"/>
      <c r="K17" s="17">
        <f>D17</f>
        <v>0</v>
      </c>
    </row>
    <row r="18" spans="1:11">
      <c r="B18" s="12">
        <v>8</v>
      </c>
      <c r="C18" s="33" t="str">
        <f>IF(AND(D18=Lijsten!$E$6,'Rekenhulp ambulant budget'!D8="duurzaam"),"Intensiteit groepsaanbod ('zwaar' alleen bij KDC's!!)","Intensiteit groepsaanbod")</f>
        <v>Intensiteit groepsaanbod</v>
      </c>
      <c r="D18" s="15"/>
      <c r="E18" s="16"/>
      <c r="F18" s="16"/>
      <c r="G18" s="16"/>
      <c r="H18" s="43" t="s">
        <v>107</v>
      </c>
      <c r="I18" s="45"/>
      <c r="J18" s="44"/>
      <c r="K18" s="19">
        <f>IFERROR(IF(ISNUMBER(D27),IF(F15=Lijsten!$K$24,D27,D27*D17*INDEX(vannaar,MATCH(F15,vannaara,0),MATCH(E17,vannaar1,0))),""),)</f>
        <v>0</v>
      </c>
    </row>
    <row r="19" spans="1:11">
      <c r="B19" s="53"/>
      <c r="C19" s="55" t="s">
        <v>108</v>
      </c>
      <c r="D19" s="55"/>
      <c r="E19" s="16"/>
      <c r="F19" s="16"/>
      <c r="G19" s="16"/>
      <c r="H19" s="43" t="s">
        <v>109</v>
      </c>
      <c r="I19" s="45"/>
      <c r="J19" s="44"/>
      <c r="K19" s="20" t="str">
        <f>IF(D18&lt;&gt;"",RIGHT(D18,LEN(D18)),"")</f>
        <v/>
      </c>
    </row>
    <row r="20" spans="1:11">
      <c r="B20" s="12">
        <v>9</v>
      </c>
      <c r="C20" s="33" t="s">
        <v>63</v>
      </c>
      <c r="D20" s="13"/>
      <c r="E20" s="13" t="s">
        <v>110</v>
      </c>
      <c r="F20" s="13"/>
      <c r="G20" s="18"/>
      <c r="H20" s="87" t="s">
        <v>111</v>
      </c>
      <c r="I20" s="88"/>
      <c r="J20" s="89"/>
      <c r="K20" s="91">
        <f>IF(ISNUMBER(D29),D29,"")</f>
        <v>0</v>
      </c>
    </row>
    <row r="21" spans="1:11">
      <c r="B21" s="12">
        <v>10</v>
      </c>
      <c r="C21" s="33" t="s">
        <v>66</v>
      </c>
      <c r="D21" s="13"/>
      <c r="E21" s="49"/>
      <c r="F21" s="7"/>
      <c r="G21" s="7"/>
      <c r="H21" s="43" t="str">
        <f>IFERROR(REPLACE(LEFT(E20,LEN(E20)-4),1,1,UPPER(LEFT(E20,1)))&amp;" ambulante jeugdhulp per "&amp;F20,"")</f>
        <v xml:space="preserve">Uren ambulante jeugdhulp per </v>
      </c>
      <c r="I21" s="45"/>
      <c r="J21" s="44"/>
      <c r="K21" s="14">
        <f>D20</f>
        <v>0</v>
      </c>
    </row>
    <row r="22" spans="1:11">
      <c r="B22" s="12">
        <v>11</v>
      </c>
      <c r="C22" s="33" t="s">
        <v>67</v>
      </c>
      <c r="D22" s="50"/>
      <c r="E22" s="39"/>
      <c r="F22" s="39"/>
      <c r="G22" s="7"/>
      <c r="H22" s="43" t="str">
        <f>"Duur toewijzing ("&amp;E21&amp;")"</f>
        <v>Duur toewijzing ()</v>
      </c>
      <c r="I22" s="45"/>
      <c r="J22" s="44"/>
      <c r="K22" s="17">
        <f>D21</f>
        <v>0</v>
      </c>
    </row>
    <row r="23" spans="1:11">
      <c r="B23" s="12">
        <v>12</v>
      </c>
      <c r="C23" s="35" t="str">
        <f>IF(E20=Lijsten!J3,"Gemiddeld rekentarief per minuut ambulante jeugdhulp","Gemiddeld uurtarief ambulante jeugdhulp")</f>
        <v>Gemiddeld uurtarief ambulante jeugdhulp</v>
      </c>
      <c r="D23" s="31" t="str">
        <f>IF($D$10="Nee","nvt (toewijzing zonder ambulante jeugdhulp)",IFERROR(INDEX(Lijsten!$B$3:$D$7,MATCH(D22,Perceel,0),1)/IF(E20=Lijsten!J3,60,1),""))</f>
        <v/>
      </c>
      <c r="E23" s="7"/>
      <c r="F23" s="7"/>
      <c r="G23" s="7"/>
      <c r="H23" s="43" t="str">
        <f>IFERROR(REPLACE(LEFT(E20,LEN(E20)-4),1,1,UPPER(LEFT(E20,1)))&amp;" beschikking ambulante jeugdhulp","Totaal beschikking ambulant")</f>
        <v>Uren beschikking ambulante jeugdhulp</v>
      </c>
      <c r="I23" s="45"/>
      <c r="J23" s="44"/>
      <c r="K23" s="19">
        <f>ROUNDDOWN(IF(COUNTA(D8,D20,D21,D22,E20,F20,E21)=7,IF(F20=Lijsten!K24,D20,D20*D21*INDEX(vannaar,MATCH(F20,vannaara,0),MATCH(E21,vannaar1,0))),),0)</f>
        <v>0</v>
      </c>
    </row>
    <row r="24" spans="1:11">
      <c r="A24" s="7"/>
      <c r="B24" s="12">
        <v>13</v>
      </c>
      <c r="C24" s="12" t="s">
        <v>112</v>
      </c>
      <c r="D24" s="126" t="str">
        <f>IF(ISNUMBER(D42),D42,"")</f>
        <v/>
      </c>
      <c r="E24" s="7" t="s">
        <v>99</v>
      </c>
      <c r="F24" s="7"/>
      <c r="G24" s="7"/>
      <c r="H24" s="43" t="s">
        <v>113</v>
      </c>
      <c r="I24" s="45"/>
      <c r="J24" s="44"/>
      <c r="K24" s="21" t="str">
        <f>IF(D24="",D23,D24)</f>
        <v/>
      </c>
    </row>
    <row r="25" spans="1:11" ht="15" thickBot="1">
      <c r="E25" s="7"/>
      <c r="F25" s="7"/>
      <c r="G25" s="7"/>
      <c r="H25" s="87" t="s">
        <v>114</v>
      </c>
      <c r="I25" s="88"/>
      <c r="J25" s="89"/>
      <c r="K25" s="90">
        <f>IF(ISNUMBER(D30),D30,"")</f>
        <v>0</v>
      </c>
    </row>
    <row r="26" spans="1:11" ht="15" thickBot="1">
      <c r="B26" s="84"/>
      <c r="C26" s="85" t="s">
        <v>115</v>
      </c>
      <c r="D26" s="101" t="s">
        <v>116</v>
      </c>
      <c r="E26" s="7"/>
      <c r="F26" s="7"/>
      <c r="G26" s="7"/>
      <c r="H26" s="63" t="s">
        <v>117</v>
      </c>
      <c r="I26" s="64"/>
      <c r="J26" s="65"/>
      <c r="K26" s="66" t="str">
        <f>IF(Lijsten!V5&gt;0,Lijsten!V5,"")</f>
        <v/>
      </c>
    </row>
    <row r="27" spans="1:11">
      <c r="B27" s="12">
        <v>14</v>
      </c>
      <c r="C27" s="35" t="str">
        <f>"Uren per"&amp;F15&amp;" groepsaanbod"</f>
        <v>Uren per groepsaanbod</v>
      </c>
      <c r="D27" s="102">
        <f>IF($D$9="Nee","nvt (toewijzing zonder groepsaanbod)",IF(COUNTA(D15:D16)=2,D15*D16,))</f>
        <v>0</v>
      </c>
      <c r="E27" s="7"/>
      <c r="F27" s="7"/>
      <c r="G27" s="22"/>
      <c r="H27" s="140" t="str">
        <f ca="1">Versiebeheer!A3&amp;" ("&amp;TEXT(Versiebeheer!A5,"dd-mm-jjjj")&amp;"). Timestamp berekening: "&amp;TEXT(NOW(),"d-m-jjjj uu:mm")</f>
        <v>Rekenhulp ambulant budget (09-01-2024). Timestamp berekening: 9-1-2024 19:58</v>
      </c>
      <c r="I27" s="141"/>
      <c r="J27" s="141"/>
      <c r="K27" s="142"/>
    </row>
    <row r="28" spans="1:11" ht="14.45" customHeight="1">
      <c r="B28" s="12">
        <v>15</v>
      </c>
      <c r="C28" s="35" t="s">
        <v>118</v>
      </c>
      <c r="D28" s="103" t="str">
        <f>IF($D$9="Nee","nvt (toewijzing zonder groepsaanbod)",IFERROR(INDEX(Lijsten!$E$3:$F$7,MATCH(D18,duurzaam,0),2),""))</f>
        <v/>
      </c>
      <c r="E28" s="7"/>
      <c r="F28" s="7"/>
      <c r="G28" s="22"/>
    </row>
    <row r="29" spans="1:11">
      <c r="B29" s="12">
        <v>16</v>
      </c>
      <c r="C29" s="36" t="s">
        <v>111</v>
      </c>
      <c r="D29" s="104">
        <f>IF($D$9="Nee","nvt (toewijzing zonder groepsaanbod)",IF(AND(ISNUMBER(D27),ISNUMBER(D17),ISNUMBER(D28)),IF(F15=Lijsten!K24,D27*D28,D17*D27*D28*INDEX(vannaar,MATCH(F15,vannaara,0),MATCH(E17,vannaar1,0))),))</f>
        <v>0</v>
      </c>
      <c r="E29" s="7"/>
      <c r="F29" s="7"/>
    </row>
    <row r="30" spans="1:11">
      <c r="B30" s="12">
        <v>17</v>
      </c>
      <c r="C30" s="36" t="s">
        <v>114</v>
      </c>
      <c r="D30" s="104">
        <f>IF($D$10="Nee","nvt (toewijzing zonder ambulante jeugdhulp)",IF(COUNTA(D8,D20,D21,D22,E20,F20,E21)=7,IF(F20=Lijsten!K24,D20*IF(AND(D23&lt;&gt;0,D24&gt;0),D24,D23),D20*D21*IF(AND(D23&lt;&gt;0,D24&gt;0),D24,D23)*INDEX(vannaar,MATCH(F20,vannaara,0),MATCH(E21,vannaar1,0))),))</f>
        <v>0</v>
      </c>
      <c r="E30" s="7"/>
      <c r="F30" s="7"/>
    </row>
    <row r="32" spans="1:11">
      <c r="B32" s="108" t="s">
        <v>119</v>
      </c>
      <c r="C32" s="107" t="s">
        <v>120</v>
      </c>
      <c r="D32" s="108" t="s">
        <v>121</v>
      </c>
      <c r="E32" s="108" t="s">
        <v>122</v>
      </c>
    </row>
    <row r="33" spans="2:5">
      <c r="B33" s="12">
        <v>18</v>
      </c>
      <c r="C33" s="33" t="s">
        <v>123</v>
      </c>
      <c r="D33" s="110">
        <f>D22</f>
        <v>0</v>
      </c>
      <c r="E33" s="25"/>
    </row>
    <row r="34" spans="2:5">
      <c r="B34" s="12">
        <v>19</v>
      </c>
      <c r="C34" s="12" t="s">
        <v>124</v>
      </c>
      <c r="D34" s="112"/>
      <c r="E34" s="122" t="str">
        <f>IF(ISNUMBER(VLOOKUP(_xlfn.CONCAT(C34,$D$33),Lijsten!E38:F72,2,FALSE)),VLOOKUP(_xlfn.CONCAT(C34,$D$33),Lijsten!E38:F72,2,FALSE),"")</f>
        <v/>
      </c>
    </row>
    <row r="35" spans="2:5">
      <c r="B35" s="12">
        <v>20</v>
      </c>
      <c r="C35" s="12" t="s">
        <v>125</v>
      </c>
      <c r="D35" s="112"/>
      <c r="E35" s="122" t="str">
        <f>IF(ISNUMBER(VLOOKUP(_xlfn.CONCAT(C35,$D$33),Lijsten!E39:F73,2,FALSE)),VLOOKUP(_xlfn.CONCAT(C35,$D$33),Lijsten!E39:F73,2,FALSE),"")</f>
        <v/>
      </c>
    </row>
    <row r="36" spans="2:5">
      <c r="B36" s="12">
        <v>21</v>
      </c>
      <c r="C36" s="12" t="s">
        <v>126</v>
      </c>
      <c r="D36" s="112"/>
      <c r="E36" s="122" t="str">
        <f>IF(ISNUMBER(VLOOKUP(_xlfn.CONCAT(C36,$D$33),Lijsten!E40:F74,2,FALSE)),VLOOKUP(_xlfn.CONCAT(C36,$D$33),Lijsten!E40:F74,2,FALSE),"")</f>
        <v/>
      </c>
    </row>
    <row r="37" spans="2:5">
      <c r="B37" s="12">
        <v>22</v>
      </c>
      <c r="C37" s="12" t="s">
        <v>127</v>
      </c>
      <c r="D37" s="112"/>
      <c r="E37" s="122" t="str">
        <f>IF(ISNUMBER(VLOOKUP(_xlfn.CONCAT(C37,$D$33),Lijsten!E41:F75,2,FALSE)),VLOOKUP(_xlfn.CONCAT(C37,$D$33),Lijsten!E41:F75,2,FALSE),"")</f>
        <v/>
      </c>
    </row>
    <row r="38" spans="2:5">
      <c r="B38" s="12">
        <v>23</v>
      </c>
      <c r="C38" s="12" t="s">
        <v>128</v>
      </c>
      <c r="D38" s="112"/>
      <c r="E38" s="122" t="str">
        <f>IF(ISNUMBER(VLOOKUP(_xlfn.CONCAT(C38,$D$33),Lijsten!E42:F76,2,FALSE)),VLOOKUP(_xlfn.CONCAT(C38,$D$33),Lijsten!E42:F76,2,FALSE),"")</f>
        <v/>
      </c>
    </row>
    <row r="39" spans="2:5">
      <c r="B39" s="12">
        <v>24</v>
      </c>
      <c r="C39" s="12" t="s">
        <v>129</v>
      </c>
      <c r="D39" s="112"/>
      <c r="E39" s="122" t="str">
        <f>IF(ISNUMBER(VLOOKUP(_xlfn.CONCAT(C39,$D$33),Lijsten!E43:F77,2,FALSE)),VLOOKUP(_xlfn.CONCAT(C39,$D$33),Lijsten!E43:F77,2,FALSE),"")</f>
        <v/>
      </c>
    </row>
    <row r="40" spans="2:5">
      <c r="B40" s="12">
        <v>25</v>
      </c>
      <c r="C40" s="12" t="s">
        <v>130</v>
      </c>
      <c r="D40" s="112"/>
      <c r="E40" s="122" t="str">
        <f>IF(ISNUMBER(VLOOKUP(_xlfn.CONCAT(C40,$D$33),Lijsten!E44:F78,2,FALSE)),VLOOKUP(_xlfn.CONCAT(C40,$D$33),Lijsten!E44:F78,2,FALSE),"")</f>
        <v/>
      </c>
    </row>
    <row r="41" spans="2:5">
      <c r="B41" s="12">
        <v>26</v>
      </c>
      <c r="C41" s="128" t="s">
        <v>78</v>
      </c>
      <c r="D41" s="121">
        <f>SUM(D34:D40)</f>
        <v>0</v>
      </c>
      <c r="E41" s="111"/>
    </row>
    <row r="42" spans="2:5">
      <c r="B42" s="123">
        <v>27</v>
      </c>
      <c r="C42" s="124" t="s">
        <v>131</v>
      </c>
      <c r="D42" s="125" t="str">
        <f>IF(D41&gt;100="Nee","nvt (toewijzing zonder ambulante jeugdhulp)",IFERROR(INDEX(Lijsten!B28:D32,MATCH(D33,Perceel,0),1)/IF(E20=Lijsten!J3,60,1),""))</f>
        <v/>
      </c>
    </row>
  </sheetData>
  <sheetProtection algorithmName="SHA-512" hashValue="wK89cfUtPBFOpkMEySwbyUrlwNIAjaV7EhWusGlTfGb4buhW4Ei9w9WKmcy+oQbvCOi0WjHd5Nak3yQ5Er+tfw==" saltValue="QNFEpHNcnkH96RvPNMoxaQ==" spinCount="100000" sheet="1" formatColumns="0" formatRows="0"/>
  <mergeCells count="9">
    <mergeCell ref="H27:K27"/>
    <mergeCell ref="D2:F4"/>
    <mergeCell ref="H2:I2"/>
    <mergeCell ref="H14:K14"/>
    <mergeCell ref="H15:J15"/>
    <mergeCell ref="H13:K13"/>
    <mergeCell ref="E13:F13"/>
    <mergeCell ref="E6:F8"/>
    <mergeCell ref="E14:F14"/>
  </mergeCells>
  <phoneticPr fontId="8" type="noConversion"/>
  <conditionalFormatting sqref="D21">
    <cfRule type="expression" dxfId="58" priority="117">
      <formula>AND(D8="Duurzaam",D21&lt;&gt;1,D21&lt;&gt;0)</formula>
    </cfRule>
  </conditionalFormatting>
  <conditionalFormatting sqref="D17">
    <cfRule type="expression" dxfId="57" priority="115">
      <formula>AND(D8="Duurzaam",D17&lt;&gt;1,D17&lt;&gt;0)</formula>
    </cfRule>
  </conditionalFormatting>
  <conditionalFormatting sqref="D15:D18 F15 D17:E17">
    <cfRule type="expression" dxfId="56" priority="79">
      <formula>OR($D$9="Nee",ISBLANK($D$9))</formula>
    </cfRule>
  </conditionalFormatting>
  <conditionalFormatting sqref="D20:D22 D24 E20:F20 E21">
    <cfRule type="expression" dxfId="55" priority="69">
      <formula>OR($D$10="Nee",ISBLANK($D$10))</formula>
    </cfRule>
  </conditionalFormatting>
  <conditionalFormatting sqref="C18:C19">
    <cfRule type="expression" dxfId="54" priority="111">
      <formula>C18="Intensiteit groepsaanbod ('zwaar' alleen bij KDC's!!)"</formula>
    </cfRule>
  </conditionalFormatting>
  <conditionalFormatting sqref="E20:F20">
    <cfRule type="expression" dxfId="53" priority="114">
      <formula>OR($D$9="Nee",ISBLANK($D$9))</formula>
    </cfRule>
  </conditionalFormatting>
  <conditionalFormatting sqref="E20:F20">
    <cfRule type="expression" dxfId="52" priority="82">
      <formula>OR($D$10="Nee",ISBLANK($D$10))</formula>
    </cfRule>
  </conditionalFormatting>
  <conditionalFormatting sqref="E17">
    <cfRule type="expression" dxfId="51" priority="70">
      <formula>NOT(ISBLANK(E17))</formula>
    </cfRule>
    <cfRule type="expression" dxfId="50" priority="72">
      <formula>ISBLANK(E17)</formula>
    </cfRule>
  </conditionalFormatting>
  <conditionalFormatting sqref="E17">
    <cfRule type="expression" dxfId="49" priority="71">
      <formula>OR($D$9="Nee",ISBLANK($D$9))</formula>
    </cfRule>
  </conditionalFormatting>
  <conditionalFormatting sqref="D15:D18 E20:F20 D8:D11 F15 D17:E17 D21:E21 D20:D22">
    <cfRule type="expression" dxfId="48" priority="118">
      <formula>NOT(ISBLANK(D8))</formula>
    </cfRule>
  </conditionalFormatting>
  <conditionalFormatting sqref="D24">
    <cfRule type="expression" dxfId="47" priority="61">
      <formula>OR($D$10="Nee",ISBLANK($D$10))</formula>
    </cfRule>
  </conditionalFormatting>
  <conditionalFormatting sqref="D24">
    <cfRule type="expression" dxfId="46" priority="60">
      <formula>NOT(ISBLANK(D24))</formula>
    </cfRule>
  </conditionalFormatting>
  <conditionalFormatting sqref="D15:D18 E20:F20 D8:D10 F15 D17:E17 D21:E21 D20:D22">
    <cfRule type="expression" dxfId="45" priority="112">
      <formula>ISBLANK(D8)</formula>
    </cfRule>
  </conditionalFormatting>
  <conditionalFormatting sqref="D11">
    <cfRule type="expression" dxfId="44" priority="57">
      <formula>D11=""</formula>
    </cfRule>
  </conditionalFormatting>
  <conditionalFormatting sqref="D24">
    <cfRule type="expression" dxfId="43" priority="56">
      <formula>NOT(ISBLANK(D24))</formula>
    </cfRule>
  </conditionalFormatting>
  <conditionalFormatting sqref="D21">
    <cfRule type="expression" dxfId="42" priority="48">
      <formula>AND(D12="Duurzaam",D21&lt;&gt;1,D21&lt;&gt;0)</formula>
    </cfRule>
  </conditionalFormatting>
  <conditionalFormatting sqref="D34">
    <cfRule type="expression" dxfId="41" priority="33">
      <formula>OR($D$9="Nee",ISBLANK($D$9))</formula>
    </cfRule>
  </conditionalFormatting>
  <conditionalFormatting sqref="D34">
    <cfRule type="expression" dxfId="40" priority="35">
      <formula>NOT(ISBLANK(D34))</formula>
    </cfRule>
  </conditionalFormatting>
  <conditionalFormatting sqref="D34">
    <cfRule type="expression" dxfId="39" priority="34">
      <formula>ISBLANK(D34)</formula>
    </cfRule>
  </conditionalFormatting>
  <conditionalFormatting sqref="D35">
    <cfRule type="expression" dxfId="38" priority="29">
      <formula>OR($D$9="Nee",ISBLANK($D$9))</formula>
    </cfRule>
  </conditionalFormatting>
  <conditionalFormatting sqref="D35">
    <cfRule type="expression" dxfId="37" priority="31">
      <formula>NOT(ISBLANK(D35))</formula>
    </cfRule>
  </conditionalFormatting>
  <conditionalFormatting sqref="D35">
    <cfRule type="expression" dxfId="36" priority="30">
      <formula>ISBLANK(D35)</formula>
    </cfRule>
  </conditionalFormatting>
  <conditionalFormatting sqref="D36">
    <cfRule type="expression" dxfId="35" priority="25">
      <formula>OR($D$9="Nee",ISBLANK($D$9))</formula>
    </cfRule>
  </conditionalFormatting>
  <conditionalFormatting sqref="D36">
    <cfRule type="expression" dxfId="34" priority="27">
      <formula>NOT(ISBLANK(D36))</formula>
    </cfRule>
  </conditionalFormatting>
  <conditionalFormatting sqref="D36">
    <cfRule type="expression" dxfId="33" priority="26">
      <formula>ISBLANK(D36)</formula>
    </cfRule>
  </conditionalFormatting>
  <conditionalFormatting sqref="D37">
    <cfRule type="expression" dxfId="32" priority="21">
      <formula>OR($D$9="Nee",ISBLANK($D$9))</formula>
    </cfRule>
  </conditionalFormatting>
  <conditionalFormatting sqref="D37">
    <cfRule type="expression" dxfId="31" priority="23">
      <formula>NOT(ISBLANK(D37))</formula>
    </cfRule>
  </conditionalFormatting>
  <conditionalFormatting sqref="D37">
    <cfRule type="expression" dxfId="30" priority="22">
      <formula>ISBLANK(D37)</formula>
    </cfRule>
  </conditionalFormatting>
  <conditionalFormatting sqref="D38">
    <cfRule type="expression" dxfId="29" priority="17">
      <formula>OR($D$9="Nee",ISBLANK($D$9))</formula>
    </cfRule>
  </conditionalFormatting>
  <conditionalFormatting sqref="D38">
    <cfRule type="expression" dxfId="28" priority="19">
      <formula>NOT(ISBLANK(D38))</formula>
    </cfRule>
  </conditionalFormatting>
  <conditionalFormatting sqref="D38">
    <cfRule type="expression" dxfId="27" priority="18">
      <formula>ISBLANK(D38)</formula>
    </cfRule>
  </conditionalFormatting>
  <conditionalFormatting sqref="D39">
    <cfRule type="expression" dxfId="26" priority="13">
      <formula>OR($D$9="Nee",ISBLANK($D$9))</formula>
    </cfRule>
  </conditionalFormatting>
  <conditionalFormatting sqref="D39">
    <cfRule type="expression" dxfId="25" priority="15">
      <formula>NOT(ISBLANK(D39))</formula>
    </cfRule>
  </conditionalFormatting>
  <conditionalFormatting sqref="D39">
    <cfRule type="expression" dxfId="24" priority="14">
      <formula>ISBLANK(D39)</formula>
    </cfRule>
  </conditionalFormatting>
  <conditionalFormatting sqref="D40:D41">
    <cfRule type="expression" dxfId="23" priority="9">
      <formula>OR($D$9="Nee",ISBLANK($D$9))</formula>
    </cfRule>
  </conditionalFormatting>
  <conditionalFormatting sqref="D40:D41">
    <cfRule type="expression" dxfId="22" priority="11">
      <formula>NOT(ISBLANK(D40))</formula>
    </cfRule>
  </conditionalFormatting>
  <conditionalFormatting sqref="D40:D41">
    <cfRule type="expression" dxfId="21" priority="10">
      <formula>ISBLANK(D40)</formula>
    </cfRule>
  </conditionalFormatting>
  <conditionalFormatting sqref="D33">
    <cfRule type="expression" dxfId="20" priority="3">
      <formula>OR($D$10="Nee",ISBLANK($D$10))</formula>
    </cfRule>
  </conditionalFormatting>
  <conditionalFormatting sqref="D33">
    <cfRule type="expression" dxfId="19" priority="5">
      <formula>NOT(ISBLANK(D33))</formula>
    </cfRule>
  </conditionalFormatting>
  <conditionalFormatting sqref="D33">
    <cfRule type="expression" dxfId="18" priority="4">
      <formula>ISBLANK(D33)</formula>
    </cfRule>
  </conditionalFormatting>
  <conditionalFormatting sqref="D41">
    <cfRule type="cellIs" dxfId="17" priority="1" operator="greaterThan">
      <formula>1</formula>
    </cfRule>
  </conditionalFormatting>
  <dataValidations count="11">
    <dataValidation type="list" allowBlank="1" showInputMessage="1" showErrorMessage="1" sqref="F15 F20" xr:uid="{BB638A6C-695E-4A0E-A8F5-6ED75DB14E26}">
      <formula1>eenheid</formula1>
    </dataValidation>
    <dataValidation type="list" allowBlank="1" showInputMessage="1" showErrorMessage="1" sqref="E20" xr:uid="{EC8E8B54-4B1B-4C79-9702-012B1473B65F}">
      <formula1>tijd</formula1>
    </dataValidation>
    <dataValidation type="list" allowBlank="1" showInputMessage="1" showErrorMessage="1" sqref="D8" xr:uid="{AE02E420-CA3A-4080-B119-1247D114FDBB}">
      <formula1>"Duurzaam,Herstel"</formula1>
    </dataValidation>
    <dataValidation type="list" allowBlank="1" showInputMessage="1" showErrorMessage="1" sqref="D18" xr:uid="{BF8450BC-7591-4A1C-9218-8B1EBBB3DAE1}">
      <formula1>INDIRECT($D$8)</formula1>
    </dataValidation>
    <dataValidation type="list" allowBlank="1" showInputMessage="1" showErrorMessage="1" sqref="D9:D10" xr:uid="{ACAAF7A0-A644-494A-8E70-646B6E554FF3}">
      <formula1>"Ja,Nee"</formula1>
    </dataValidation>
    <dataValidation type="list" allowBlank="1" showInputMessage="1" showErrorMessage="1" sqref="E17" xr:uid="{FB896956-EAA3-4C4F-BF22-DC18DE5BD91D}">
      <formula1>INDIRECT($D$8&amp;$D$9)</formula1>
    </dataValidation>
    <dataValidation type="list" allowBlank="1" showInputMessage="1" showErrorMessage="1" sqref="E21" xr:uid="{4D491EAC-208C-477D-9B46-6E0F380C0BF8}">
      <formula1>INDIRECT($D$8&amp;$D$10)</formula1>
    </dataValidation>
    <dataValidation type="list" allowBlank="1" showInputMessage="1" showErrorMessage="1" sqref="D22" xr:uid="{4BD6E822-0954-4ACB-AD0F-3BB5F366F650}">
      <formula1>Perceel</formula1>
    </dataValidation>
    <dataValidation type="decimal" allowBlank="1" showInputMessage="1" showErrorMessage="1" sqref="I33:I39" xr:uid="{17EAF1DA-3D7E-45A3-97FC-14332B0CBAEF}">
      <formula1>0.1</formula1>
      <formula2>1</formula2>
    </dataValidation>
    <dataValidation type="decimal" showErrorMessage="1" errorTitle="Foute invoer" error="Graag een percentage invoeren van 10% t/m 100%" promptTitle="Hulp" prompt="Voer hier een percentage in van 10% t/m 100%" sqref="D35:D40" xr:uid="{A50B30FC-314C-45EA-91DE-8AD9AB47F933}">
      <formula1>0</formula1>
      <formula2>1</formula2>
    </dataValidation>
    <dataValidation type="decimal" showErrorMessage="1" errorTitle="Foute invoer" error="Graag een percentage invoeren van 1% t/m 100%" promptTitle="Hulp" prompt="Voer hier een percentage in van 1% t/m 100%" sqref="D34" xr:uid="{F5530911-1AAF-4967-B2AF-D97FDC428813}">
      <formula1>-1</formula1>
      <formula2>1</formula2>
    </dataValidation>
  </dataValidations>
  <pageMargins left="0.70866141732283472" right="0.70866141732283472" top="0.74803149606299213" bottom="0.74803149606299213" header="0.31496062992125984" footer="0.31496062992125984"/>
  <pageSetup paperSize="9" scale="78" orientation="landscape" r:id="rId1"/>
  <headerFooter>
    <oddFooter>&amp;F</oddFooter>
  </headerFooter>
  <ignoredErrors>
    <ignoredError sqref="K16"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19" id="{0F793FD6-7849-4EB8-9B1E-346A9E5C5D57}">
            <xm:f>TODAY()&gt;Lijsten!$F$2</xm:f>
            <x14:dxf>
              <font>
                <color theme="0"/>
              </font>
              <fill>
                <patternFill patternType="none">
                  <bgColor auto="1"/>
                </patternFill>
              </fill>
              <border>
                <left/>
                <right/>
                <top/>
                <bottom/>
                <vertical/>
                <horizontal/>
              </border>
            </x14:dxf>
          </x14:cfRule>
          <xm:sqref>C6:C10 C17:C22 E20:F20 F18:F19 G12:G30 B26 B27:D30 K12 H13:I13 I6 G11:J11 F6:F9 H6:H10 B5:B11 B13:B22 D7:D11 K5:K10 B23:D24 C13:E13 F15 K15:K26 H15:I26 D16:D18 D20:D22 C15:D15 C14 E15:E21 B34:C34 B33:B37 C35:C41</xm:sqref>
        </x14:conditionalFormatting>
        <x14:conditionalFormatting xmlns:xm="http://schemas.microsoft.com/office/excel/2006/main">
          <x14:cfRule type="expression" priority="73" id="{E8348D21-1057-4FD2-A93B-3C540B48BC95}">
            <xm:f>TODAY()&gt;Lijsten!$F$2</xm:f>
            <x14:dxf>
              <font>
                <color theme="0"/>
              </font>
              <fill>
                <patternFill patternType="none">
                  <bgColor auto="1"/>
                </patternFill>
              </fill>
              <border>
                <left/>
                <right/>
                <top/>
                <bottom/>
                <vertical/>
                <horizontal/>
              </border>
            </x14:dxf>
          </x14:cfRule>
          <xm:sqref>E17</xm:sqref>
        </x14:conditionalFormatting>
        <x14:conditionalFormatting xmlns:xm="http://schemas.microsoft.com/office/excel/2006/main">
          <x14:cfRule type="expression" priority="113" id="{D3B37829-0496-40CC-B6A9-9D8BC2231050}">
            <xm:f>AND($D$8="Duurzaam",E17&lt;&gt;Lijsten!$N$3,E17&lt;&gt;0)</xm:f>
            <x14:dxf>
              <fill>
                <patternFill>
                  <bgColor rgb="FFFF0000"/>
                </patternFill>
              </fill>
            </x14:dxf>
          </x14:cfRule>
          <xm:sqref>E17 E21</xm:sqref>
        </x14:conditionalFormatting>
        <x14:conditionalFormatting xmlns:xm="http://schemas.microsoft.com/office/excel/2006/main">
          <x14:cfRule type="expression" priority="58" id="{BDFFB8DF-CBF6-4242-8F28-96EEC75DE9DA}">
            <xm:f>TODAY()&gt;Lijsten!$F$2</xm:f>
            <x14:dxf>
              <font>
                <color theme="0"/>
              </font>
              <fill>
                <patternFill patternType="none">
                  <bgColor auto="1"/>
                </patternFill>
              </fill>
              <border>
                <left/>
                <right/>
                <top/>
                <bottom/>
                <vertical/>
                <horizontal/>
              </border>
            </x14:dxf>
          </x14:cfRule>
          <xm:sqref>H14</xm:sqref>
        </x14:conditionalFormatting>
        <x14:conditionalFormatting xmlns:xm="http://schemas.microsoft.com/office/excel/2006/main">
          <x14:cfRule type="expression" priority="45" id="{DAC3E74B-7B8E-47CF-A86C-E816F10A9FE5}">
            <xm:f>TODAY()&gt;Lijsten!$F$2</xm:f>
            <x14:dxf>
              <font>
                <color theme="0"/>
              </font>
              <fill>
                <patternFill patternType="none">
                  <bgColor auto="1"/>
                </patternFill>
              </fill>
              <border>
                <left/>
                <right/>
                <top/>
                <bottom/>
                <vertical/>
                <horizontal/>
              </border>
            </x14:dxf>
          </x14:cfRule>
          <xm:sqref>B32</xm:sqref>
        </x14:conditionalFormatting>
        <x14:conditionalFormatting xmlns:xm="http://schemas.microsoft.com/office/excel/2006/main">
          <x14:cfRule type="expression" priority="43" id="{8E1DDB5B-8182-42D4-9BBE-834AB9F4F033}">
            <xm:f>TODAY()&gt;Lijsten!$F$2</xm:f>
            <x14:dxf>
              <font>
                <color theme="0"/>
              </font>
              <fill>
                <patternFill patternType="none">
                  <bgColor auto="1"/>
                </patternFill>
              </fill>
              <border>
                <left/>
                <right/>
                <top/>
                <bottom/>
                <vertical/>
                <horizontal/>
              </border>
            </x14:dxf>
          </x14:cfRule>
          <xm:sqref>B37:B41</xm:sqref>
        </x14:conditionalFormatting>
        <x14:conditionalFormatting xmlns:xm="http://schemas.microsoft.com/office/excel/2006/main">
          <x14:cfRule type="expression" priority="36" id="{1F6BEEE2-FAF9-44D2-8DC3-2711AEA74DBA}">
            <xm:f>TODAY()&gt;Lijsten!$F$2</xm:f>
            <x14:dxf>
              <font>
                <color theme="0"/>
              </font>
              <fill>
                <patternFill patternType="none">
                  <bgColor auto="1"/>
                </patternFill>
              </fill>
              <border>
                <left/>
                <right/>
                <top/>
                <bottom/>
                <vertical/>
                <horizontal/>
              </border>
            </x14:dxf>
          </x14:cfRule>
          <xm:sqref>D34</xm:sqref>
        </x14:conditionalFormatting>
        <x14:conditionalFormatting xmlns:xm="http://schemas.microsoft.com/office/excel/2006/main">
          <x14:cfRule type="expression" priority="32" id="{F5EB209D-44F2-433A-B089-F96CAF32882F}">
            <xm:f>TODAY()&gt;Lijsten!$F$2</xm:f>
            <x14:dxf>
              <font>
                <color theme="0"/>
              </font>
              <fill>
                <patternFill patternType="none">
                  <bgColor auto="1"/>
                </patternFill>
              </fill>
              <border>
                <left/>
                <right/>
                <top/>
                <bottom/>
                <vertical/>
                <horizontal/>
              </border>
            </x14:dxf>
          </x14:cfRule>
          <xm:sqref>D35</xm:sqref>
        </x14:conditionalFormatting>
        <x14:conditionalFormatting xmlns:xm="http://schemas.microsoft.com/office/excel/2006/main">
          <x14:cfRule type="expression" priority="28" id="{FE24D8D2-D8F4-4CE5-B6CF-4D7F3A7546D8}">
            <xm:f>TODAY()&gt;Lijsten!$F$2</xm:f>
            <x14:dxf>
              <font>
                <color theme="0"/>
              </font>
              <fill>
                <patternFill patternType="none">
                  <bgColor auto="1"/>
                </patternFill>
              </fill>
              <border>
                <left/>
                <right/>
                <top/>
                <bottom/>
                <vertical/>
                <horizontal/>
              </border>
            </x14:dxf>
          </x14:cfRule>
          <xm:sqref>D36</xm:sqref>
        </x14:conditionalFormatting>
        <x14:conditionalFormatting xmlns:xm="http://schemas.microsoft.com/office/excel/2006/main">
          <x14:cfRule type="expression" priority="24" id="{6FAACDCA-A9A2-4DD9-BC3B-943850323254}">
            <xm:f>TODAY()&gt;Lijsten!$F$2</xm:f>
            <x14:dxf>
              <font>
                <color theme="0"/>
              </font>
              <fill>
                <patternFill patternType="none">
                  <bgColor auto="1"/>
                </patternFill>
              </fill>
              <border>
                <left/>
                <right/>
                <top/>
                <bottom/>
                <vertical/>
                <horizontal/>
              </border>
            </x14:dxf>
          </x14:cfRule>
          <xm:sqref>D37</xm:sqref>
        </x14:conditionalFormatting>
        <x14:conditionalFormatting xmlns:xm="http://schemas.microsoft.com/office/excel/2006/main">
          <x14:cfRule type="expression" priority="20" id="{A3CD84C7-6E9B-443B-83CC-0E321747D104}">
            <xm:f>TODAY()&gt;Lijsten!$F$2</xm:f>
            <x14:dxf>
              <font>
                <color theme="0"/>
              </font>
              <fill>
                <patternFill patternType="none">
                  <bgColor auto="1"/>
                </patternFill>
              </fill>
              <border>
                <left/>
                <right/>
                <top/>
                <bottom/>
                <vertical/>
                <horizontal/>
              </border>
            </x14:dxf>
          </x14:cfRule>
          <xm:sqref>D38</xm:sqref>
        </x14:conditionalFormatting>
        <x14:conditionalFormatting xmlns:xm="http://schemas.microsoft.com/office/excel/2006/main">
          <x14:cfRule type="expression" priority="16" id="{8C0B6CE5-222B-430D-B2FA-25E5C29D9D51}">
            <xm:f>TODAY()&gt;Lijsten!$F$2</xm:f>
            <x14:dxf>
              <font>
                <color theme="0"/>
              </font>
              <fill>
                <patternFill patternType="none">
                  <bgColor auto="1"/>
                </patternFill>
              </fill>
              <border>
                <left/>
                <right/>
                <top/>
                <bottom/>
                <vertical/>
                <horizontal/>
              </border>
            </x14:dxf>
          </x14:cfRule>
          <xm:sqref>D39</xm:sqref>
        </x14:conditionalFormatting>
        <x14:conditionalFormatting xmlns:xm="http://schemas.microsoft.com/office/excel/2006/main">
          <x14:cfRule type="expression" priority="12" id="{743B32BF-1212-46DE-B93C-EA0C10003789}">
            <xm:f>TODAY()&gt;Lijsten!$F$2</xm:f>
            <x14:dxf>
              <font>
                <color theme="0"/>
              </font>
              <fill>
                <patternFill patternType="none">
                  <bgColor auto="1"/>
                </patternFill>
              </fill>
              <border>
                <left/>
                <right/>
                <top/>
                <bottom/>
                <vertical/>
                <horizontal/>
              </border>
            </x14:dxf>
          </x14:cfRule>
          <xm:sqref>D40:D41</xm:sqref>
        </x14:conditionalFormatting>
        <x14:conditionalFormatting xmlns:xm="http://schemas.microsoft.com/office/excel/2006/main">
          <x14:cfRule type="expression" priority="8" id="{DFA6EE12-6779-4B85-87E9-B2E9FEA4E860}">
            <xm:f>TODAY()&gt;Lijsten!$F$2</xm:f>
            <x14:dxf>
              <font>
                <color theme="0"/>
              </font>
              <fill>
                <patternFill patternType="none">
                  <bgColor auto="1"/>
                </patternFill>
              </fill>
              <border>
                <left/>
                <right/>
                <top/>
                <bottom/>
                <vertical/>
                <horizontal/>
              </border>
            </x14:dxf>
          </x14:cfRule>
          <xm:sqref>B42</xm:sqref>
        </x14:conditionalFormatting>
        <x14:conditionalFormatting xmlns:xm="http://schemas.microsoft.com/office/excel/2006/main">
          <x14:cfRule type="expression" priority="7" id="{27ABD2C3-5C54-435A-AA3A-AF96DE733089}">
            <xm:f>TODAY()&gt;Lijsten!$F$2</xm:f>
            <x14:dxf>
              <font>
                <color theme="0"/>
              </font>
              <fill>
                <patternFill patternType="none">
                  <bgColor auto="1"/>
                </patternFill>
              </fill>
              <border>
                <left/>
                <right/>
                <top/>
                <bottom/>
                <vertical/>
                <horizontal/>
              </border>
            </x14:dxf>
          </x14:cfRule>
          <xm:sqref>C33</xm:sqref>
        </x14:conditionalFormatting>
        <x14:conditionalFormatting xmlns:xm="http://schemas.microsoft.com/office/excel/2006/main">
          <x14:cfRule type="expression" priority="6" id="{1DE60ADA-2A22-43E0-A1F1-357161F40D89}">
            <xm:f>TODAY()&gt;Lijsten!$F$2</xm:f>
            <x14:dxf>
              <font>
                <color theme="0"/>
              </font>
              <fill>
                <patternFill patternType="none">
                  <bgColor auto="1"/>
                </patternFill>
              </fill>
              <border>
                <left/>
                <right/>
                <top/>
                <bottom/>
                <vertical/>
                <horizontal/>
              </border>
            </x14:dxf>
          </x14:cfRule>
          <xm:sqref>D33</xm:sqref>
        </x14:conditionalFormatting>
        <x14:conditionalFormatting xmlns:xm="http://schemas.microsoft.com/office/excel/2006/main">
          <x14:cfRule type="expression" priority="2" id="{A270E2BA-4DA4-4179-8C55-9384598E134F}">
            <xm:f>TODAY()&gt;Lijsten!$F$2</xm:f>
            <x14:dxf>
              <font>
                <color theme="0"/>
              </font>
              <fill>
                <patternFill patternType="none">
                  <bgColor auto="1"/>
                </patternFill>
              </fill>
              <border>
                <left/>
                <right/>
                <top/>
                <bottom/>
                <vertical/>
                <horizontal/>
              </border>
            </x14:dxf>
          </x14:cfRule>
          <xm:sqref>E34:E41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A5CC-A629-4241-BABB-EA0476661AC1}">
  <sheetPr codeName="Blad4">
    <pageSetUpPr fitToPage="1"/>
  </sheetPr>
  <dimension ref="A1:M137"/>
  <sheetViews>
    <sheetView zoomScale="90" zoomScaleNormal="90" workbookViewId="0">
      <pane ySplit="3" topLeftCell="M4" activePane="bottomLeft" state="frozen"/>
      <selection pane="bottomLeft" activeCell="M3" sqref="M3"/>
    </sheetView>
  </sheetViews>
  <sheetFormatPr defaultRowHeight="14.45"/>
  <cols>
    <col min="1" max="1" width="35.140625" style="120" customWidth="1"/>
    <col min="2" max="2" width="21.5703125" style="120" customWidth="1"/>
    <col min="3" max="3" width="25.140625" style="120" hidden="1" customWidth="1"/>
    <col min="4" max="13" width="10.7109375" style="120" customWidth="1"/>
  </cols>
  <sheetData>
    <row r="1" spans="1:13" ht="108" customHeight="1">
      <c r="A1" s="133" t="s">
        <v>132</v>
      </c>
      <c r="B1" s="133"/>
      <c r="C1" s="133"/>
      <c r="D1" s="133"/>
      <c r="E1" s="134"/>
      <c r="F1" s="134"/>
      <c r="G1" s="134"/>
      <c r="H1" s="134"/>
      <c r="I1" s="134"/>
      <c r="J1" s="135"/>
      <c r="K1" s="134"/>
      <c r="L1" s="134"/>
      <c r="M1" s="134"/>
    </row>
    <row r="2" spans="1:13">
      <c r="A2" s="136">
        <v>45200</v>
      </c>
      <c r="B2" s="137"/>
      <c r="C2" s="134"/>
      <c r="D2" s="134"/>
      <c r="E2" s="134"/>
      <c r="F2" s="134"/>
      <c r="G2" s="134"/>
      <c r="H2" s="134"/>
      <c r="I2" s="134"/>
      <c r="J2" s="134"/>
      <c r="K2" s="134"/>
      <c r="L2" s="134"/>
      <c r="M2" s="134"/>
    </row>
    <row r="3" spans="1:13" ht="291" customHeight="1">
      <c r="A3" s="138" t="s">
        <v>133</v>
      </c>
      <c r="B3" s="113" t="s">
        <v>134</v>
      </c>
      <c r="C3" s="114" t="s">
        <v>135</v>
      </c>
      <c r="D3" s="115" t="s">
        <v>136</v>
      </c>
      <c r="E3" s="115" t="s">
        <v>137</v>
      </c>
      <c r="F3" s="115" t="s">
        <v>138</v>
      </c>
      <c r="G3" s="115" t="s">
        <v>139</v>
      </c>
      <c r="H3" s="115" t="s">
        <v>140</v>
      </c>
      <c r="I3" s="115" t="s">
        <v>141</v>
      </c>
      <c r="J3" s="115" t="s">
        <v>142</v>
      </c>
      <c r="K3" s="115" t="s">
        <v>143</v>
      </c>
      <c r="L3" s="115" t="s">
        <v>144</v>
      </c>
      <c r="M3" s="115" t="s">
        <v>145</v>
      </c>
    </row>
    <row r="4" spans="1:13">
      <c r="A4" s="116" t="s">
        <v>146</v>
      </c>
      <c r="B4" s="117" t="s">
        <v>147</v>
      </c>
      <c r="C4" s="116" t="s">
        <v>148</v>
      </c>
      <c r="D4" s="118"/>
      <c r="E4" s="118"/>
      <c r="F4" s="118"/>
      <c r="G4" s="118"/>
      <c r="H4" s="118" t="s">
        <v>149</v>
      </c>
      <c r="I4" s="118" t="s">
        <v>150</v>
      </c>
      <c r="J4" s="118"/>
      <c r="K4" s="118"/>
      <c r="L4" s="118"/>
      <c r="M4" s="118" t="s">
        <v>149</v>
      </c>
    </row>
    <row r="5" spans="1:13" ht="14.45" customHeight="1">
      <c r="A5" s="116" t="s">
        <v>151</v>
      </c>
      <c r="B5" s="117" t="s">
        <v>152</v>
      </c>
      <c r="C5" s="116" t="s">
        <v>148</v>
      </c>
      <c r="D5" s="118"/>
      <c r="E5" s="118"/>
      <c r="F5" s="118" t="s">
        <v>149</v>
      </c>
      <c r="G5" s="118"/>
      <c r="H5" s="118"/>
      <c r="I5" s="118" t="s">
        <v>150</v>
      </c>
      <c r="J5" s="118"/>
      <c r="K5" s="118"/>
      <c r="L5" s="118" t="s">
        <v>149</v>
      </c>
      <c r="M5" s="118" t="s">
        <v>150</v>
      </c>
    </row>
    <row r="6" spans="1:13">
      <c r="A6" s="116" t="s">
        <v>153</v>
      </c>
      <c r="B6" s="117" t="s">
        <v>147</v>
      </c>
      <c r="C6" s="116" t="s">
        <v>148</v>
      </c>
      <c r="D6" s="118" t="s">
        <v>149</v>
      </c>
      <c r="E6" s="118"/>
      <c r="F6" s="118"/>
      <c r="G6" s="118"/>
      <c r="H6" s="118"/>
      <c r="I6" s="118" t="s">
        <v>150</v>
      </c>
      <c r="J6" s="118"/>
      <c r="K6" s="118"/>
      <c r="L6" s="118"/>
      <c r="M6" s="118" t="s">
        <v>150</v>
      </c>
    </row>
    <row r="7" spans="1:13">
      <c r="A7" s="116" t="s">
        <v>154</v>
      </c>
      <c r="B7" s="117" t="s">
        <v>155</v>
      </c>
      <c r="C7" s="116" t="s">
        <v>148</v>
      </c>
      <c r="D7" s="118"/>
      <c r="E7" s="118" t="s">
        <v>149</v>
      </c>
      <c r="F7" s="118"/>
      <c r="G7" s="118"/>
      <c r="H7" s="118"/>
      <c r="I7" s="118" t="s">
        <v>150</v>
      </c>
      <c r="J7" s="118"/>
      <c r="K7" s="118" t="s">
        <v>149</v>
      </c>
      <c r="L7" s="118"/>
      <c r="M7" s="118" t="s">
        <v>149</v>
      </c>
    </row>
    <row r="8" spans="1:13">
      <c r="A8" s="116" t="s">
        <v>156</v>
      </c>
      <c r="B8" s="117" t="s">
        <v>155</v>
      </c>
      <c r="C8" s="116" t="s">
        <v>157</v>
      </c>
      <c r="D8" s="118" t="s">
        <v>149</v>
      </c>
      <c r="E8" s="118"/>
      <c r="F8" s="118"/>
      <c r="G8" s="118"/>
      <c r="H8" s="118"/>
      <c r="I8" s="118" t="s">
        <v>150</v>
      </c>
      <c r="J8" s="118"/>
      <c r="K8" s="118"/>
      <c r="L8" s="118"/>
      <c r="M8" s="118" t="s">
        <v>150</v>
      </c>
    </row>
    <row r="9" spans="1:13">
      <c r="A9" s="116" t="s">
        <v>158</v>
      </c>
      <c r="B9" s="117" t="s">
        <v>152</v>
      </c>
      <c r="C9" s="116" t="s">
        <v>148</v>
      </c>
      <c r="D9" s="118"/>
      <c r="E9" s="118"/>
      <c r="F9" s="118" t="s">
        <v>149</v>
      </c>
      <c r="G9" s="118"/>
      <c r="H9" s="118"/>
      <c r="I9" s="118" t="s">
        <v>150</v>
      </c>
      <c r="J9" s="118"/>
      <c r="K9" s="118"/>
      <c r="L9" s="118"/>
      <c r="M9" s="118" t="s">
        <v>150</v>
      </c>
    </row>
    <row r="10" spans="1:13">
      <c r="A10" s="116" t="s">
        <v>159</v>
      </c>
      <c r="B10" s="117" t="s">
        <v>152</v>
      </c>
      <c r="C10" s="116" t="s">
        <v>148</v>
      </c>
      <c r="D10" s="118"/>
      <c r="E10" s="118"/>
      <c r="F10" s="118" t="s">
        <v>149</v>
      </c>
      <c r="G10" s="118"/>
      <c r="H10" s="118"/>
      <c r="I10" s="118" t="s">
        <v>150</v>
      </c>
      <c r="J10" s="118"/>
      <c r="K10" s="118"/>
      <c r="L10" s="118"/>
      <c r="M10" s="118" t="s">
        <v>150</v>
      </c>
    </row>
    <row r="11" spans="1:13">
      <c r="A11" s="116" t="s">
        <v>160</v>
      </c>
      <c r="B11" s="117" t="s">
        <v>155</v>
      </c>
      <c r="C11" s="116" t="s">
        <v>148</v>
      </c>
      <c r="D11" s="118" t="s">
        <v>149</v>
      </c>
      <c r="E11" s="118"/>
      <c r="F11" s="118"/>
      <c r="G11" s="118"/>
      <c r="H11" s="118"/>
      <c r="I11" s="118" t="s">
        <v>149</v>
      </c>
      <c r="J11" s="118"/>
      <c r="K11" s="118"/>
      <c r="L11" s="118"/>
      <c r="M11" s="118"/>
    </row>
    <row r="12" spans="1:13">
      <c r="A12" s="116" t="s">
        <v>161</v>
      </c>
      <c r="B12" s="117" t="s">
        <v>147</v>
      </c>
      <c r="C12" s="116" t="s">
        <v>148</v>
      </c>
      <c r="D12" s="118" t="s">
        <v>149</v>
      </c>
      <c r="E12" s="118"/>
      <c r="F12" s="118"/>
      <c r="G12" s="118"/>
      <c r="H12" s="118"/>
      <c r="I12" s="118" t="s">
        <v>150</v>
      </c>
      <c r="J12" s="118"/>
      <c r="K12" s="118"/>
      <c r="L12" s="118"/>
      <c r="M12" s="118" t="s">
        <v>150</v>
      </c>
    </row>
    <row r="13" spans="1:13">
      <c r="A13" s="116" t="s">
        <v>162</v>
      </c>
      <c r="B13" s="117" t="s">
        <v>147</v>
      </c>
      <c r="C13" s="116" t="s">
        <v>163</v>
      </c>
      <c r="D13" s="118"/>
      <c r="E13" s="118"/>
      <c r="F13" s="118" t="s">
        <v>149</v>
      </c>
      <c r="G13" s="118"/>
      <c r="H13" s="118"/>
      <c r="I13" s="118" t="s">
        <v>149</v>
      </c>
      <c r="J13" s="118"/>
      <c r="K13" s="118"/>
      <c r="L13" s="118"/>
      <c r="M13" s="118" t="s">
        <v>149</v>
      </c>
    </row>
    <row r="14" spans="1:13">
      <c r="A14" s="116" t="s">
        <v>164</v>
      </c>
      <c r="B14" s="117" t="s">
        <v>152</v>
      </c>
      <c r="C14" s="116" t="s">
        <v>148</v>
      </c>
      <c r="D14" s="118" t="s">
        <v>149</v>
      </c>
      <c r="E14" s="118"/>
      <c r="F14" s="118"/>
      <c r="G14" s="118"/>
      <c r="H14" s="118"/>
      <c r="I14" s="118" t="s">
        <v>150</v>
      </c>
      <c r="J14" s="118"/>
      <c r="K14" s="118"/>
      <c r="L14" s="118" t="s">
        <v>149</v>
      </c>
      <c r="M14" s="118" t="s">
        <v>150</v>
      </c>
    </row>
    <row r="15" spans="1:13">
      <c r="A15" s="116" t="s">
        <v>165</v>
      </c>
      <c r="B15" s="117" t="s">
        <v>155</v>
      </c>
      <c r="C15" s="116" t="s">
        <v>148</v>
      </c>
      <c r="D15" s="118" t="s">
        <v>149</v>
      </c>
      <c r="E15" s="118"/>
      <c r="F15" s="118"/>
      <c r="G15" s="118"/>
      <c r="H15" s="118"/>
      <c r="I15" s="118" t="s">
        <v>150</v>
      </c>
      <c r="J15" s="118"/>
      <c r="K15" s="118"/>
      <c r="L15" s="118"/>
      <c r="M15" s="118" t="s">
        <v>150</v>
      </c>
    </row>
    <row r="16" spans="1:13">
      <c r="A16" s="116" t="s">
        <v>166</v>
      </c>
      <c r="B16" s="117" t="s">
        <v>147</v>
      </c>
      <c r="C16" s="116" t="s">
        <v>148</v>
      </c>
      <c r="D16" s="118"/>
      <c r="E16" s="118"/>
      <c r="F16" s="118" t="s">
        <v>149</v>
      </c>
      <c r="G16" s="118"/>
      <c r="H16" s="118"/>
      <c r="I16" s="118" t="s">
        <v>150</v>
      </c>
      <c r="J16" s="118"/>
      <c r="K16" s="118"/>
      <c r="L16" s="118"/>
      <c r="M16" s="118" t="s">
        <v>150</v>
      </c>
    </row>
    <row r="17" spans="1:13">
      <c r="A17" s="116" t="s">
        <v>167</v>
      </c>
      <c r="B17" s="117" t="s">
        <v>152</v>
      </c>
      <c r="C17" s="116" t="s">
        <v>148</v>
      </c>
      <c r="D17" s="118"/>
      <c r="E17" s="118"/>
      <c r="F17" s="118" t="s">
        <v>149</v>
      </c>
      <c r="G17" s="118"/>
      <c r="H17" s="118"/>
      <c r="I17" s="118" t="s">
        <v>150</v>
      </c>
      <c r="J17" s="118"/>
      <c r="K17" s="118"/>
      <c r="L17" s="118" t="s">
        <v>149</v>
      </c>
      <c r="M17" s="118" t="s">
        <v>150</v>
      </c>
    </row>
    <row r="18" spans="1:13">
      <c r="A18" s="116" t="s">
        <v>168</v>
      </c>
      <c r="B18" s="117" t="s">
        <v>152</v>
      </c>
      <c r="C18" s="116" t="s">
        <v>148</v>
      </c>
      <c r="D18" s="118" t="s">
        <v>149</v>
      </c>
      <c r="E18" s="118"/>
      <c r="F18" s="118"/>
      <c r="G18" s="118"/>
      <c r="H18" s="118"/>
      <c r="I18" s="118" t="s">
        <v>150</v>
      </c>
      <c r="J18" s="118"/>
      <c r="K18" s="118"/>
      <c r="L18" s="118"/>
      <c r="M18" s="118" t="s">
        <v>150</v>
      </c>
    </row>
    <row r="19" spans="1:13">
      <c r="A19" s="116" t="s">
        <v>169</v>
      </c>
      <c r="B19" s="117" t="s">
        <v>147</v>
      </c>
      <c r="C19" s="116" t="s">
        <v>148</v>
      </c>
      <c r="D19" s="118" t="s">
        <v>149</v>
      </c>
      <c r="E19" s="118"/>
      <c r="F19" s="118"/>
      <c r="G19" s="118"/>
      <c r="H19" s="118"/>
      <c r="I19" s="118" t="s">
        <v>150</v>
      </c>
      <c r="J19" s="118"/>
      <c r="K19" s="118"/>
      <c r="L19" s="118"/>
      <c r="M19" s="118" t="s">
        <v>150</v>
      </c>
    </row>
    <row r="20" spans="1:13">
      <c r="A20" s="116" t="s">
        <v>170</v>
      </c>
      <c r="B20" s="117" t="s">
        <v>152</v>
      </c>
      <c r="C20" s="116" t="s">
        <v>148</v>
      </c>
      <c r="D20" s="118" t="s">
        <v>149</v>
      </c>
      <c r="E20" s="118"/>
      <c r="F20" s="118"/>
      <c r="G20" s="118"/>
      <c r="H20" s="118"/>
      <c r="I20" s="118" t="s">
        <v>150</v>
      </c>
      <c r="J20" s="118"/>
      <c r="K20" s="118"/>
      <c r="L20" s="118"/>
      <c r="M20" s="118" t="s">
        <v>150</v>
      </c>
    </row>
    <row r="21" spans="1:13">
      <c r="A21" s="116" t="s">
        <v>171</v>
      </c>
      <c r="B21" s="117" t="s">
        <v>152</v>
      </c>
      <c r="C21" s="116" t="s">
        <v>148</v>
      </c>
      <c r="D21" s="118" t="s">
        <v>149</v>
      </c>
      <c r="E21" s="118"/>
      <c r="F21" s="118"/>
      <c r="G21" s="118"/>
      <c r="H21" s="118"/>
      <c r="I21" s="118" t="s">
        <v>150</v>
      </c>
      <c r="J21" s="118"/>
      <c r="K21" s="118"/>
      <c r="L21" s="118"/>
      <c r="M21" s="118" t="s">
        <v>150</v>
      </c>
    </row>
    <row r="22" spans="1:13">
      <c r="A22" s="116" t="s">
        <v>172</v>
      </c>
      <c r="B22" s="117" t="s">
        <v>152</v>
      </c>
      <c r="C22" s="116" t="s">
        <v>148</v>
      </c>
      <c r="D22" s="118" t="s">
        <v>149</v>
      </c>
      <c r="E22" s="118"/>
      <c r="F22" s="118"/>
      <c r="G22" s="118"/>
      <c r="H22" s="118"/>
      <c r="I22" s="118" t="s">
        <v>149</v>
      </c>
      <c r="J22" s="118"/>
      <c r="K22" s="118"/>
      <c r="L22" s="118"/>
      <c r="M22" s="118" t="s">
        <v>150</v>
      </c>
    </row>
    <row r="23" spans="1:13">
      <c r="A23" s="116" t="s">
        <v>173</v>
      </c>
      <c r="B23" s="117" t="s">
        <v>147</v>
      </c>
      <c r="C23" s="116" t="s">
        <v>148</v>
      </c>
      <c r="D23" s="118" t="s">
        <v>149</v>
      </c>
      <c r="E23" s="118"/>
      <c r="F23" s="118"/>
      <c r="G23" s="118"/>
      <c r="H23" s="118"/>
      <c r="I23" s="118" t="s">
        <v>150</v>
      </c>
      <c r="J23" s="118"/>
      <c r="K23" s="118"/>
      <c r="L23" s="118" t="s">
        <v>149</v>
      </c>
      <c r="M23" s="118" t="s">
        <v>150</v>
      </c>
    </row>
    <row r="24" spans="1:13">
      <c r="A24" s="116" t="s">
        <v>174</v>
      </c>
      <c r="B24" s="117" t="s">
        <v>155</v>
      </c>
      <c r="C24" s="116" t="s">
        <v>148</v>
      </c>
      <c r="D24" s="118"/>
      <c r="E24" s="118"/>
      <c r="F24" s="118" t="s">
        <v>149</v>
      </c>
      <c r="G24" s="118"/>
      <c r="H24" s="118"/>
      <c r="I24" s="118" t="s">
        <v>150</v>
      </c>
      <c r="J24" s="118"/>
      <c r="K24" s="118"/>
      <c r="L24" s="118"/>
      <c r="M24" s="118" t="s">
        <v>150</v>
      </c>
    </row>
    <row r="25" spans="1:13">
      <c r="A25" s="116" t="s">
        <v>175</v>
      </c>
      <c r="B25" s="117" t="s">
        <v>152</v>
      </c>
      <c r="C25" s="116" t="s">
        <v>148</v>
      </c>
      <c r="D25" s="118" t="s">
        <v>149</v>
      </c>
      <c r="E25" s="118"/>
      <c r="F25" s="118"/>
      <c r="G25" s="118"/>
      <c r="H25" s="118"/>
      <c r="I25" s="118" t="s">
        <v>149</v>
      </c>
      <c r="J25" s="118"/>
      <c r="K25" s="118"/>
      <c r="L25" s="118"/>
      <c r="M25" s="118" t="s">
        <v>149</v>
      </c>
    </row>
    <row r="26" spans="1:13">
      <c r="A26" s="116" t="s">
        <v>176</v>
      </c>
      <c r="B26" s="117" t="s">
        <v>147</v>
      </c>
      <c r="C26" s="116" t="s">
        <v>148</v>
      </c>
      <c r="D26" s="118"/>
      <c r="E26" s="118" t="s">
        <v>149</v>
      </c>
      <c r="F26" s="118"/>
      <c r="G26" s="118"/>
      <c r="H26" s="118"/>
      <c r="I26" s="118" t="s">
        <v>149</v>
      </c>
      <c r="J26" s="118"/>
      <c r="K26" s="118"/>
      <c r="L26" s="118"/>
      <c r="M26" s="118" t="s">
        <v>149</v>
      </c>
    </row>
    <row r="27" spans="1:13">
      <c r="A27" s="116" t="s">
        <v>177</v>
      </c>
      <c r="B27" s="117" t="s">
        <v>155</v>
      </c>
      <c r="C27" s="116" t="s">
        <v>148</v>
      </c>
      <c r="D27" s="118"/>
      <c r="E27" s="118"/>
      <c r="F27" s="118" t="s">
        <v>149</v>
      </c>
      <c r="G27" s="118"/>
      <c r="H27" s="118"/>
      <c r="I27" s="118" t="s">
        <v>150</v>
      </c>
      <c r="J27" s="118"/>
      <c r="K27" s="118"/>
      <c r="L27" s="118"/>
      <c r="M27" s="118" t="s">
        <v>150</v>
      </c>
    </row>
    <row r="28" spans="1:13">
      <c r="A28" s="116" t="s">
        <v>178</v>
      </c>
      <c r="B28" s="117" t="s">
        <v>152</v>
      </c>
      <c r="C28" s="116" t="s">
        <v>148</v>
      </c>
      <c r="D28" s="118"/>
      <c r="E28" s="118"/>
      <c r="F28" s="118"/>
      <c r="G28" s="118"/>
      <c r="H28" s="118"/>
      <c r="I28" s="118" t="s">
        <v>150</v>
      </c>
      <c r="J28" s="118"/>
      <c r="K28" s="118"/>
      <c r="L28" s="118"/>
      <c r="M28" s="118" t="s">
        <v>149</v>
      </c>
    </row>
    <row r="29" spans="1:13">
      <c r="A29" s="116" t="s">
        <v>179</v>
      </c>
      <c r="B29" s="117" t="s">
        <v>155</v>
      </c>
      <c r="C29" s="116" t="s">
        <v>148</v>
      </c>
      <c r="D29" s="118" t="s">
        <v>149</v>
      </c>
      <c r="E29" s="118"/>
      <c r="F29" s="118"/>
      <c r="G29" s="118"/>
      <c r="H29" s="118"/>
      <c r="I29" s="118" t="s">
        <v>149</v>
      </c>
      <c r="J29" s="118"/>
      <c r="K29" s="118"/>
      <c r="L29" s="118"/>
      <c r="M29" s="118" t="s">
        <v>149</v>
      </c>
    </row>
    <row r="30" spans="1:13">
      <c r="A30" s="116" t="s">
        <v>180</v>
      </c>
      <c r="B30" s="117" t="s">
        <v>147</v>
      </c>
      <c r="C30" s="116" t="s">
        <v>148</v>
      </c>
      <c r="D30" s="118" t="s">
        <v>149</v>
      </c>
      <c r="E30" s="118"/>
      <c r="F30" s="118"/>
      <c r="G30" s="118"/>
      <c r="H30" s="118"/>
      <c r="I30" s="118" t="s">
        <v>149</v>
      </c>
      <c r="J30" s="118"/>
      <c r="K30" s="118"/>
      <c r="L30" s="118"/>
      <c r="M30" s="118" t="s">
        <v>149</v>
      </c>
    </row>
    <row r="31" spans="1:13">
      <c r="A31" s="116" t="s">
        <v>181</v>
      </c>
      <c r="B31" s="117" t="s">
        <v>152</v>
      </c>
      <c r="C31" s="116" t="s">
        <v>148</v>
      </c>
      <c r="D31" s="118" t="s">
        <v>149</v>
      </c>
      <c r="E31" s="118"/>
      <c r="F31" s="118"/>
      <c r="G31" s="118"/>
      <c r="H31" s="118"/>
      <c r="I31" s="118" t="s">
        <v>149</v>
      </c>
      <c r="J31" s="118"/>
      <c r="K31" s="118"/>
      <c r="L31" s="118"/>
      <c r="M31" s="118" t="s">
        <v>150</v>
      </c>
    </row>
    <row r="32" spans="1:13">
      <c r="A32" s="116" t="s">
        <v>182</v>
      </c>
      <c r="B32" s="117" t="s">
        <v>147</v>
      </c>
      <c r="C32" s="116" t="s">
        <v>148</v>
      </c>
      <c r="D32" s="118" t="s">
        <v>149</v>
      </c>
      <c r="E32" s="118"/>
      <c r="F32" s="118"/>
      <c r="G32" s="118"/>
      <c r="H32" s="118"/>
      <c r="I32" s="118" t="s">
        <v>150</v>
      </c>
      <c r="J32" s="118"/>
      <c r="K32" s="118"/>
      <c r="L32" s="118"/>
      <c r="M32" s="118" t="s">
        <v>149</v>
      </c>
    </row>
    <row r="33" spans="1:13">
      <c r="A33" s="116" t="s">
        <v>183</v>
      </c>
      <c r="B33" s="117" t="s">
        <v>155</v>
      </c>
      <c r="C33" s="116" t="s">
        <v>148</v>
      </c>
      <c r="D33" s="118" t="s">
        <v>149</v>
      </c>
      <c r="E33" s="118"/>
      <c r="F33" s="118"/>
      <c r="G33" s="118"/>
      <c r="H33" s="118"/>
      <c r="I33" s="118" t="s">
        <v>149</v>
      </c>
      <c r="J33" s="118"/>
      <c r="K33" s="118"/>
      <c r="L33" s="118"/>
      <c r="M33" s="118" t="s">
        <v>149</v>
      </c>
    </row>
    <row r="34" spans="1:13">
      <c r="A34" s="116" t="s">
        <v>184</v>
      </c>
      <c r="B34" s="117" t="s">
        <v>152</v>
      </c>
      <c r="C34" s="116" t="s">
        <v>148</v>
      </c>
      <c r="D34" s="118"/>
      <c r="E34" s="118"/>
      <c r="F34" s="118"/>
      <c r="G34" s="118" t="s">
        <v>149</v>
      </c>
      <c r="H34" s="118"/>
      <c r="I34" s="118" t="s">
        <v>150</v>
      </c>
      <c r="J34" s="118"/>
      <c r="K34" s="118"/>
      <c r="L34" s="118"/>
      <c r="M34" s="118" t="s">
        <v>149</v>
      </c>
    </row>
    <row r="35" spans="1:13">
      <c r="A35" s="116" t="s">
        <v>185</v>
      </c>
      <c r="B35" s="117" t="s">
        <v>152</v>
      </c>
      <c r="C35" s="116" t="s">
        <v>148</v>
      </c>
      <c r="D35" s="118" t="s">
        <v>149</v>
      </c>
      <c r="E35" s="118"/>
      <c r="F35" s="118"/>
      <c r="G35" s="118"/>
      <c r="H35" s="118"/>
      <c r="I35" s="118" t="s">
        <v>150</v>
      </c>
      <c r="J35" s="118"/>
      <c r="K35" s="118"/>
      <c r="L35" s="118"/>
      <c r="M35" s="118" t="s">
        <v>150</v>
      </c>
    </row>
    <row r="36" spans="1:13">
      <c r="A36" s="116" t="s">
        <v>186</v>
      </c>
      <c r="B36" s="117" t="s">
        <v>147</v>
      </c>
      <c r="C36" s="116" t="s">
        <v>148</v>
      </c>
      <c r="D36" s="118" t="s">
        <v>149</v>
      </c>
      <c r="E36" s="118"/>
      <c r="F36" s="118"/>
      <c r="G36" s="118"/>
      <c r="H36" s="118"/>
      <c r="I36" s="118" t="s">
        <v>150</v>
      </c>
      <c r="J36" s="118"/>
      <c r="K36" s="118"/>
      <c r="L36" s="118"/>
      <c r="M36" s="118" t="s">
        <v>150</v>
      </c>
    </row>
    <row r="37" spans="1:13">
      <c r="A37" s="116" t="s">
        <v>187</v>
      </c>
      <c r="B37" s="117" t="s">
        <v>152</v>
      </c>
      <c r="C37" s="116" t="s">
        <v>148</v>
      </c>
      <c r="D37" s="118" t="s">
        <v>149</v>
      </c>
      <c r="E37" s="118"/>
      <c r="F37" s="118"/>
      <c r="G37" s="118"/>
      <c r="H37" s="118"/>
      <c r="I37" s="118" t="s">
        <v>150</v>
      </c>
      <c r="J37" s="118"/>
      <c r="K37" s="118"/>
      <c r="L37" s="118" t="s">
        <v>149</v>
      </c>
      <c r="M37" s="118" t="s">
        <v>150</v>
      </c>
    </row>
    <row r="38" spans="1:13" ht="26.45">
      <c r="A38" s="116" t="s">
        <v>188</v>
      </c>
      <c r="B38" s="117" t="s">
        <v>152</v>
      </c>
      <c r="C38" s="116" t="s">
        <v>148</v>
      </c>
      <c r="D38" s="118" t="s">
        <v>149</v>
      </c>
      <c r="E38" s="118"/>
      <c r="F38" s="118"/>
      <c r="G38" s="118"/>
      <c r="H38" s="118"/>
      <c r="I38" s="118"/>
      <c r="J38" s="118"/>
      <c r="K38" s="118"/>
      <c r="L38" s="118"/>
      <c r="M38" s="118"/>
    </row>
    <row r="39" spans="1:13">
      <c r="A39" s="116" t="s">
        <v>189</v>
      </c>
      <c r="B39" s="117" t="s">
        <v>152</v>
      </c>
      <c r="C39" s="116" t="s">
        <v>148</v>
      </c>
      <c r="D39" s="118"/>
      <c r="E39" s="118"/>
      <c r="F39" s="118" t="s">
        <v>149</v>
      </c>
      <c r="G39" s="118"/>
      <c r="H39" s="118"/>
      <c r="I39" s="118" t="s">
        <v>150</v>
      </c>
      <c r="J39" s="118"/>
      <c r="K39" s="118"/>
      <c r="L39" s="118" t="s">
        <v>149</v>
      </c>
      <c r="M39" s="118" t="s">
        <v>150</v>
      </c>
    </row>
    <row r="40" spans="1:13">
      <c r="A40" s="116" t="s">
        <v>190</v>
      </c>
      <c r="B40" s="117" t="s">
        <v>147</v>
      </c>
      <c r="C40" s="116" t="s">
        <v>148</v>
      </c>
      <c r="D40" s="118" t="s">
        <v>149</v>
      </c>
      <c r="E40" s="118"/>
      <c r="F40" s="118"/>
      <c r="G40" s="118"/>
      <c r="H40" s="118"/>
      <c r="I40" s="118" t="s">
        <v>150</v>
      </c>
      <c r="J40" s="118"/>
      <c r="K40" s="118"/>
      <c r="L40" s="118" t="s">
        <v>149</v>
      </c>
      <c r="M40" s="118" t="s">
        <v>150</v>
      </c>
    </row>
    <row r="41" spans="1:13">
      <c r="A41" s="119" t="s">
        <v>191</v>
      </c>
      <c r="B41" s="117" t="s">
        <v>147</v>
      </c>
      <c r="C41" s="116" t="s">
        <v>148</v>
      </c>
      <c r="D41" s="118" t="s">
        <v>149</v>
      </c>
      <c r="E41" s="118"/>
      <c r="F41" s="118"/>
      <c r="G41" s="118"/>
      <c r="H41" s="118"/>
      <c r="I41" s="118" t="s">
        <v>150</v>
      </c>
      <c r="J41" s="118"/>
      <c r="K41" s="118"/>
      <c r="L41" s="118"/>
      <c r="M41" s="118" t="s">
        <v>150</v>
      </c>
    </row>
    <row r="42" spans="1:13">
      <c r="A42" s="116" t="s">
        <v>192</v>
      </c>
      <c r="B42" s="117" t="s">
        <v>147</v>
      </c>
      <c r="C42" s="116" t="s">
        <v>148</v>
      </c>
      <c r="D42" s="118"/>
      <c r="E42" s="118"/>
      <c r="F42" s="118" t="s">
        <v>149</v>
      </c>
      <c r="G42" s="118"/>
      <c r="H42" s="118"/>
      <c r="I42" s="118" t="s">
        <v>150</v>
      </c>
      <c r="J42" s="118"/>
      <c r="K42" s="118"/>
      <c r="L42" s="118"/>
      <c r="M42" s="118" t="s">
        <v>150</v>
      </c>
    </row>
    <row r="43" spans="1:13">
      <c r="A43" s="116" t="s">
        <v>193</v>
      </c>
      <c r="B43" s="117" t="s">
        <v>155</v>
      </c>
      <c r="C43" s="116" t="s">
        <v>148</v>
      </c>
      <c r="D43" s="118" t="s">
        <v>149</v>
      </c>
      <c r="E43" s="118"/>
      <c r="F43" s="118"/>
      <c r="G43" s="118"/>
      <c r="H43" s="118"/>
      <c r="I43" s="118" t="s">
        <v>149</v>
      </c>
      <c r="J43" s="118"/>
      <c r="K43" s="118"/>
      <c r="L43" s="118"/>
      <c r="M43" s="118" t="s">
        <v>149</v>
      </c>
    </row>
    <row r="44" spans="1:13">
      <c r="A44" s="116" t="s">
        <v>194</v>
      </c>
      <c r="B44" s="117" t="s">
        <v>152</v>
      </c>
      <c r="C44" s="116" t="s">
        <v>148</v>
      </c>
      <c r="D44" s="118" t="s">
        <v>149</v>
      </c>
      <c r="E44" s="118"/>
      <c r="F44" s="118"/>
      <c r="G44" s="118"/>
      <c r="H44" s="118"/>
      <c r="I44" s="118"/>
      <c r="J44" s="118"/>
      <c r="K44" s="118"/>
      <c r="L44" s="118"/>
      <c r="M44" s="118"/>
    </row>
    <row r="45" spans="1:13" ht="39.6">
      <c r="A45" s="116" t="s">
        <v>195</v>
      </c>
      <c r="B45" s="117" t="s">
        <v>147</v>
      </c>
      <c r="C45" s="116" t="s">
        <v>148</v>
      </c>
      <c r="D45" s="118" t="s">
        <v>149</v>
      </c>
      <c r="E45" s="118"/>
      <c r="F45" s="118"/>
      <c r="G45" s="118"/>
      <c r="H45" s="118"/>
      <c r="I45" s="118" t="s">
        <v>150</v>
      </c>
      <c r="J45" s="118"/>
      <c r="K45" s="118"/>
      <c r="L45" s="118"/>
      <c r="M45" s="118" t="s">
        <v>150</v>
      </c>
    </row>
    <row r="46" spans="1:13">
      <c r="A46" s="116" t="s">
        <v>196</v>
      </c>
      <c r="B46" s="117" t="s">
        <v>155</v>
      </c>
      <c r="C46" s="116" t="s">
        <v>148</v>
      </c>
      <c r="D46" s="118" t="s">
        <v>149</v>
      </c>
      <c r="E46" s="118"/>
      <c r="F46" s="118"/>
      <c r="G46" s="118"/>
      <c r="H46" s="118"/>
      <c r="I46" s="118" t="s">
        <v>150</v>
      </c>
      <c r="J46" s="118"/>
      <c r="K46" s="118"/>
      <c r="L46" s="118"/>
      <c r="M46" s="118" t="s">
        <v>150</v>
      </c>
    </row>
    <row r="47" spans="1:13">
      <c r="A47" s="116" t="s">
        <v>197</v>
      </c>
      <c r="B47" s="117" t="s">
        <v>152</v>
      </c>
      <c r="C47" s="116" t="s">
        <v>163</v>
      </c>
      <c r="D47" s="118"/>
      <c r="E47" s="118"/>
      <c r="F47" s="118" t="s">
        <v>149</v>
      </c>
      <c r="G47" s="118"/>
      <c r="H47" s="118"/>
      <c r="I47" s="118" t="s">
        <v>150</v>
      </c>
      <c r="J47" s="118"/>
      <c r="K47" s="118"/>
      <c r="L47" s="118"/>
      <c r="M47" s="118" t="s">
        <v>150</v>
      </c>
    </row>
    <row r="48" spans="1:13">
      <c r="A48" s="116" t="s">
        <v>198</v>
      </c>
      <c r="B48" s="117" t="s">
        <v>155</v>
      </c>
      <c r="C48" s="116" t="s">
        <v>148</v>
      </c>
      <c r="D48" s="118" t="s">
        <v>149</v>
      </c>
      <c r="E48" s="118"/>
      <c r="F48" s="118"/>
      <c r="G48" s="118"/>
      <c r="H48" s="118"/>
      <c r="I48" s="118" t="s">
        <v>149</v>
      </c>
      <c r="J48" s="118"/>
      <c r="K48" s="118"/>
      <c r="L48" s="118"/>
      <c r="M48" s="118" t="s">
        <v>149</v>
      </c>
    </row>
    <row r="49" spans="1:13">
      <c r="A49" s="116" t="s">
        <v>199</v>
      </c>
      <c r="B49" s="117" t="s">
        <v>155</v>
      </c>
      <c r="C49" s="116" t="s">
        <v>148</v>
      </c>
      <c r="D49" s="118" t="s">
        <v>149</v>
      </c>
      <c r="E49" s="118"/>
      <c r="F49" s="118"/>
      <c r="G49" s="118"/>
      <c r="H49" s="118"/>
      <c r="I49" s="118" t="s">
        <v>149</v>
      </c>
      <c r="J49" s="118"/>
      <c r="K49" s="118"/>
      <c r="L49" s="118"/>
      <c r="M49" s="118" t="s">
        <v>150</v>
      </c>
    </row>
    <row r="50" spans="1:13">
      <c r="A50" s="116" t="s">
        <v>200</v>
      </c>
      <c r="B50" s="117" t="s">
        <v>155</v>
      </c>
      <c r="C50" s="116" t="s">
        <v>148</v>
      </c>
      <c r="D50" s="118" t="s">
        <v>149</v>
      </c>
      <c r="E50" s="118"/>
      <c r="F50" s="118"/>
      <c r="G50" s="118"/>
      <c r="H50" s="118"/>
      <c r="I50" s="118" t="s">
        <v>150</v>
      </c>
      <c r="J50" s="118"/>
      <c r="K50" s="118"/>
      <c r="L50" s="118"/>
      <c r="M50" s="118" t="s">
        <v>150</v>
      </c>
    </row>
    <row r="51" spans="1:13">
      <c r="A51" s="116" t="s">
        <v>201</v>
      </c>
      <c r="B51" s="117" t="s">
        <v>147</v>
      </c>
      <c r="C51" s="116" t="s">
        <v>148</v>
      </c>
      <c r="D51" s="118" t="s">
        <v>149</v>
      </c>
      <c r="E51" s="118"/>
      <c r="F51" s="118"/>
      <c r="G51" s="118"/>
      <c r="H51" s="118"/>
      <c r="I51" s="118" t="s">
        <v>150</v>
      </c>
      <c r="J51" s="118"/>
      <c r="K51" s="118"/>
      <c r="L51" s="118"/>
      <c r="M51" s="118" t="s">
        <v>150</v>
      </c>
    </row>
    <row r="52" spans="1:13">
      <c r="A52" s="116" t="s">
        <v>202</v>
      </c>
      <c r="B52" s="117" t="s">
        <v>152</v>
      </c>
      <c r="C52" s="116" t="s">
        <v>148</v>
      </c>
      <c r="D52" s="118" t="s">
        <v>149</v>
      </c>
      <c r="E52" s="118"/>
      <c r="F52" s="118"/>
      <c r="G52" s="118"/>
      <c r="H52" s="118"/>
      <c r="I52" s="118"/>
      <c r="J52" s="118"/>
      <c r="K52" s="118"/>
      <c r="L52" s="118"/>
      <c r="M52" s="118"/>
    </row>
    <row r="53" spans="1:13">
      <c r="A53" s="116" t="s">
        <v>203</v>
      </c>
      <c r="B53" s="117" t="s">
        <v>155</v>
      </c>
      <c r="C53" s="116" t="s">
        <v>148</v>
      </c>
      <c r="D53" s="118" t="s">
        <v>149</v>
      </c>
      <c r="E53" s="118"/>
      <c r="F53" s="118"/>
      <c r="G53" s="118"/>
      <c r="H53" s="118"/>
      <c r="I53" s="118" t="s">
        <v>149</v>
      </c>
      <c r="J53" s="118"/>
      <c r="K53" s="118"/>
      <c r="L53" s="118"/>
      <c r="M53" s="118" t="s">
        <v>150</v>
      </c>
    </row>
    <row r="54" spans="1:13">
      <c r="A54" s="116" t="s">
        <v>204</v>
      </c>
      <c r="B54" s="117" t="s">
        <v>155</v>
      </c>
      <c r="C54" s="116" t="s">
        <v>163</v>
      </c>
      <c r="D54" s="118" t="s">
        <v>149</v>
      </c>
      <c r="E54" s="118"/>
      <c r="F54" s="118"/>
      <c r="G54" s="118"/>
      <c r="H54" s="118"/>
      <c r="I54" s="118" t="s">
        <v>150</v>
      </c>
      <c r="J54" s="118"/>
      <c r="K54" s="118"/>
      <c r="L54" s="118"/>
      <c r="M54" s="118" t="s">
        <v>150</v>
      </c>
    </row>
    <row r="55" spans="1:13">
      <c r="A55" s="116" t="s">
        <v>205</v>
      </c>
      <c r="B55" s="117" t="s">
        <v>155</v>
      </c>
      <c r="C55" s="116"/>
      <c r="D55" s="118" t="s">
        <v>149</v>
      </c>
      <c r="E55" s="118"/>
      <c r="F55" s="118"/>
      <c r="G55" s="118"/>
      <c r="H55" s="118"/>
      <c r="I55" s="118"/>
      <c r="J55" s="118"/>
      <c r="K55" s="118"/>
      <c r="L55" s="118"/>
      <c r="M55" s="118"/>
    </row>
    <row r="56" spans="1:13" ht="26.45">
      <c r="A56" s="116" t="s">
        <v>206</v>
      </c>
      <c r="B56" s="117" t="s">
        <v>155</v>
      </c>
      <c r="C56" s="116" t="s">
        <v>148</v>
      </c>
      <c r="D56" s="118" t="s">
        <v>149</v>
      </c>
      <c r="E56" s="118"/>
      <c r="F56" s="118"/>
      <c r="G56" s="118"/>
      <c r="H56" s="118"/>
      <c r="I56" s="118" t="s">
        <v>150</v>
      </c>
      <c r="J56" s="118"/>
      <c r="K56" s="118"/>
      <c r="L56" s="118"/>
      <c r="M56" s="118" t="s">
        <v>150</v>
      </c>
    </row>
    <row r="57" spans="1:13" ht="14.45" customHeight="1">
      <c r="A57" s="116" t="s">
        <v>207</v>
      </c>
      <c r="B57" s="117" t="s">
        <v>147</v>
      </c>
      <c r="C57" s="116" t="s">
        <v>148</v>
      </c>
      <c r="D57" s="118" t="s">
        <v>149</v>
      </c>
      <c r="E57" s="118"/>
      <c r="F57" s="118"/>
      <c r="G57" s="118"/>
      <c r="H57" s="118"/>
      <c r="I57" s="118" t="s">
        <v>150</v>
      </c>
      <c r="J57" s="118"/>
      <c r="K57" s="118"/>
      <c r="L57" s="118"/>
      <c r="M57" s="118" t="s">
        <v>150</v>
      </c>
    </row>
    <row r="58" spans="1:13">
      <c r="A58" s="116" t="s">
        <v>208</v>
      </c>
      <c r="B58" s="117" t="s">
        <v>152</v>
      </c>
      <c r="C58" s="116" t="s">
        <v>157</v>
      </c>
      <c r="D58" s="118" t="s">
        <v>149</v>
      </c>
      <c r="E58" s="118"/>
      <c r="F58" s="118"/>
      <c r="G58" s="118"/>
      <c r="H58" s="118"/>
      <c r="I58" s="118"/>
      <c r="J58" s="118"/>
      <c r="K58" s="118"/>
      <c r="L58" s="118"/>
      <c r="M58" s="118"/>
    </row>
    <row r="59" spans="1:13">
      <c r="A59" s="116" t="s">
        <v>209</v>
      </c>
      <c r="B59" s="117" t="s">
        <v>147</v>
      </c>
      <c r="C59" s="116" t="s">
        <v>148</v>
      </c>
      <c r="D59" s="118" t="s">
        <v>149</v>
      </c>
      <c r="E59" s="118"/>
      <c r="F59" s="118"/>
      <c r="G59" s="118"/>
      <c r="H59" s="118"/>
      <c r="I59" s="118" t="s">
        <v>150</v>
      </c>
      <c r="J59" s="118"/>
      <c r="K59" s="118"/>
      <c r="L59" s="118"/>
      <c r="M59" s="118" t="s">
        <v>150</v>
      </c>
    </row>
    <row r="60" spans="1:13">
      <c r="A60" s="116" t="s">
        <v>210</v>
      </c>
      <c r="B60" s="117" t="s">
        <v>152</v>
      </c>
      <c r="C60" s="116" t="s">
        <v>148</v>
      </c>
      <c r="D60" s="118" t="s">
        <v>149</v>
      </c>
      <c r="E60" s="118"/>
      <c r="F60" s="118"/>
      <c r="G60" s="118"/>
      <c r="H60" s="118"/>
      <c r="I60" s="118" t="s">
        <v>150</v>
      </c>
      <c r="J60" s="118"/>
      <c r="K60" s="118"/>
      <c r="L60" s="118"/>
      <c r="M60" s="118" t="s">
        <v>149</v>
      </c>
    </row>
    <row r="61" spans="1:13">
      <c r="A61" s="116" t="s">
        <v>211</v>
      </c>
      <c r="B61" s="117" t="s">
        <v>155</v>
      </c>
      <c r="C61" s="116" t="s">
        <v>148</v>
      </c>
      <c r="D61" s="118" t="s">
        <v>149</v>
      </c>
      <c r="E61" s="118"/>
      <c r="F61" s="118"/>
      <c r="G61" s="118"/>
      <c r="H61" s="118"/>
      <c r="I61" s="118" t="s">
        <v>150</v>
      </c>
      <c r="J61" s="118"/>
      <c r="K61" s="118"/>
      <c r="L61" s="118"/>
      <c r="M61" s="118" t="s">
        <v>150</v>
      </c>
    </row>
    <row r="62" spans="1:13">
      <c r="A62" s="116" t="s">
        <v>212</v>
      </c>
      <c r="B62" s="117" t="s">
        <v>152</v>
      </c>
      <c r="C62" s="116" t="s">
        <v>148</v>
      </c>
      <c r="D62" s="118" t="s">
        <v>149</v>
      </c>
      <c r="E62" s="118"/>
      <c r="F62" s="118"/>
      <c r="G62" s="118"/>
      <c r="H62" s="118"/>
      <c r="I62" s="118" t="s">
        <v>149</v>
      </c>
      <c r="J62" s="118"/>
      <c r="K62" s="118"/>
      <c r="L62" s="118"/>
      <c r="M62" s="118" t="s">
        <v>149</v>
      </c>
    </row>
    <row r="63" spans="1:13">
      <c r="A63" s="116" t="s">
        <v>213</v>
      </c>
      <c r="B63" s="117" t="s">
        <v>155</v>
      </c>
      <c r="C63" s="116" t="s">
        <v>148</v>
      </c>
      <c r="D63" s="118"/>
      <c r="E63" s="118"/>
      <c r="F63" s="118"/>
      <c r="G63" s="118"/>
      <c r="H63" s="118" t="s">
        <v>149</v>
      </c>
      <c r="I63" s="118" t="s">
        <v>150</v>
      </c>
      <c r="J63" s="118"/>
      <c r="K63" s="118"/>
      <c r="L63" s="118"/>
      <c r="M63" s="118" t="s">
        <v>149</v>
      </c>
    </row>
    <row r="64" spans="1:13">
      <c r="A64" s="116" t="s">
        <v>214</v>
      </c>
      <c r="B64" s="117" t="s">
        <v>155</v>
      </c>
      <c r="C64" s="116" t="s">
        <v>148</v>
      </c>
      <c r="D64" s="118"/>
      <c r="E64" s="118"/>
      <c r="F64" s="118"/>
      <c r="G64" s="118"/>
      <c r="H64" s="118"/>
      <c r="I64" s="118" t="s">
        <v>150</v>
      </c>
      <c r="J64" s="118"/>
      <c r="K64" s="118"/>
      <c r="L64" s="118" t="s">
        <v>149</v>
      </c>
      <c r="M64" s="118" t="s">
        <v>150</v>
      </c>
    </row>
    <row r="65" spans="1:13">
      <c r="A65" s="116" t="s">
        <v>215</v>
      </c>
      <c r="B65" s="117" t="s">
        <v>152</v>
      </c>
      <c r="C65" s="116" t="s">
        <v>148</v>
      </c>
      <c r="D65" s="118" t="s">
        <v>149</v>
      </c>
      <c r="E65" s="118"/>
      <c r="F65" s="118"/>
      <c r="G65" s="118"/>
      <c r="H65" s="118"/>
      <c r="I65" s="118" t="s">
        <v>150</v>
      </c>
      <c r="J65" s="118"/>
      <c r="K65" s="118"/>
      <c r="L65" s="118"/>
      <c r="M65" s="118" t="s">
        <v>150</v>
      </c>
    </row>
    <row r="66" spans="1:13">
      <c r="A66" s="116" t="s">
        <v>216</v>
      </c>
      <c r="B66" s="117" t="s">
        <v>155</v>
      </c>
      <c r="C66" s="116" t="s">
        <v>148</v>
      </c>
      <c r="D66" s="118" t="s">
        <v>149</v>
      </c>
      <c r="E66" s="118"/>
      <c r="F66" s="118"/>
      <c r="G66" s="118"/>
      <c r="H66" s="118"/>
      <c r="I66" s="118" t="s">
        <v>149</v>
      </c>
      <c r="J66" s="118"/>
      <c r="K66" s="118"/>
      <c r="L66" s="118"/>
      <c r="M66" s="118" t="s">
        <v>149</v>
      </c>
    </row>
    <row r="67" spans="1:13">
      <c r="A67" s="116" t="s">
        <v>217</v>
      </c>
      <c r="B67" s="117" t="s">
        <v>147</v>
      </c>
      <c r="C67" s="116" t="s">
        <v>148</v>
      </c>
      <c r="D67" s="118"/>
      <c r="E67" s="118"/>
      <c r="F67" s="118"/>
      <c r="G67" s="118"/>
      <c r="H67" s="118"/>
      <c r="I67" s="118" t="s">
        <v>149</v>
      </c>
      <c r="J67" s="118"/>
      <c r="K67" s="118"/>
      <c r="L67" s="118"/>
      <c r="M67" s="118" t="s">
        <v>149</v>
      </c>
    </row>
    <row r="68" spans="1:13">
      <c r="A68" s="116" t="s">
        <v>218</v>
      </c>
      <c r="B68" s="117" t="s">
        <v>152</v>
      </c>
      <c r="C68" s="116" t="s">
        <v>148</v>
      </c>
      <c r="D68" s="118" t="s">
        <v>149</v>
      </c>
      <c r="E68" s="118"/>
      <c r="F68" s="118"/>
      <c r="G68" s="118"/>
      <c r="H68" s="118"/>
      <c r="I68" s="118" t="s">
        <v>150</v>
      </c>
      <c r="J68" s="118"/>
      <c r="K68" s="118"/>
      <c r="L68" s="118"/>
      <c r="M68" s="118" t="s">
        <v>150</v>
      </c>
    </row>
    <row r="69" spans="1:13">
      <c r="A69" s="116" t="s">
        <v>219</v>
      </c>
      <c r="B69" s="117" t="s">
        <v>155</v>
      </c>
      <c r="C69" s="116" t="s">
        <v>148</v>
      </c>
      <c r="D69" s="118"/>
      <c r="E69" s="118" t="s">
        <v>149</v>
      </c>
      <c r="F69" s="118"/>
      <c r="G69" s="118"/>
      <c r="H69" s="118"/>
      <c r="I69" s="118" t="s">
        <v>150</v>
      </c>
      <c r="J69" s="118"/>
      <c r="K69" s="118"/>
      <c r="L69" s="118"/>
      <c r="M69" s="118" t="s">
        <v>149</v>
      </c>
    </row>
    <row r="70" spans="1:13">
      <c r="A70" s="116" t="s">
        <v>220</v>
      </c>
      <c r="B70" s="117" t="s">
        <v>147</v>
      </c>
      <c r="C70" s="116" t="s">
        <v>148</v>
      </c>
      <c r="D70" s="118" t="s">
        <v>149</v>
      </c>
      <c r="E70" s="118"/>
      <c r="F70" s="118"/>
      <c r="G70" s="118"/>
      <c r="H70" s="118"/>
      <c r="I70" s="118" t="s">
        <v>150</v>
      </c>
      <c r="J70" s="118"/>
      <c r="K70" s="118"/>
      <c r="L70" s="118"/>
      <c r="M70" s="118" t="s">
        <v>150</v>
      </c>
    </row>
    <row r="71" spans="1:13">
      <c r="A71" s="116" t="s">
        <v>221</v>
      </c>
      <c r="B71" s="117" t="s">
        <v>152</v>
      </c>
      <c r="C71" s="116" t="s">
        <v>148</v>
      </c>
      <c r="D71" s="118" t="s">
        <v>149</v>
      </c>
      <c r="E71" s="118"/>
      <c r="F71" s="118"/>
      <c r="G71" s="118"/>
      <c r="H71" s="118"/>
      <c r="I71" s="118" t="s">
        <v>149</v>
      </c>
      <c r="J71" s="118"/>
      <c r="K71" s="118"/>
      <c r="L71" s="118"/>
      <c r="M71" s="118"/>
    </row>
    <row r="72" spans="1:13">
      <c r="A72" s="116" t="s">
        <v>222</v>
      </c>
      <c r="B72" s="117" t="s">
        <v>152</v>
      </c>
      <c r="C72" s="116" t="s">
        <v>148</v>
      </c>
      <c r="D72" s="118" t="s">
        <v>149</v>
      </c>
      <c r="E72" s="118"/>
      <c r="F72" s="118"/>
      <c r="G72" s="118"/>
      <c r="H72" s="118"/>
      <c r="I72" s="118" t="s">
        <v>150</v>
      </c>
      <c r="J72" s="118"/>
      <c r="K72" s="118"/>
      <c r="L72" s="118"/>
      <c r="M72" s="118" t="s">
        <v>150</v>
      </c>
    </row>
    <row r="73" spans="1:13">
      <c r="A73" s="116" t="s">
        <v>223</v>
      </c>
      <c r="B73" s="117" t="s">
        <v>147</v>
      </c>
      <c r="C73" s="116" t="s">
        <v>148</v>
      </c>
      <c r="D73" s="118"/>
      <c r="E73" s="118"/>
      <c r="F73" s="118" t="s">
        <v>149</v>
      </c>
      <c r="G73" s="118"/>
      <c r="H73" s="118"/>
      <c r="I73" s="118" t="s">
        <v>150</v>
      </c>
      <c r="J73" s="118"/>
      <c r="K73" s="118"/>
      <c r="L73" s="118"/>
      <c r="M73" s="118" t="s">
        <v>150</v>
      </c>
    </row>
    <row r="74" spans="1:13">
      <c r="A74" s="116" t="s">
        <v>224</v>
      </c>
      <c r="B74" s="117" t="s">
        <v>147</v>
      </c>
      <c r="C74" s="116" t="s">
        <v>148</v>
      </c>
      <c r="D74" s="118" t="s">
        <v>149</v>
      </c>
      <c r="E74" s="118"/>
      <c r="F74" s="118"/>
      <c r="G74" s="118"/>
      <c r="H74" s="118"/>
      <c r="I74" s="118" t="s">
        <v>149</v>
      </c>
      <c r="J74" s="118"/>
      <c r="K74" s="118"/>
      <c r="L74" s="118" t="s">
        <v>149</v>
      </c>
      <c r="M74" s="118" t="s">
        <v>150</v>
      </c>
    </row>
    <row r="75" spans="1:13">
      <c r="A75" s="116" t="s">
        <v>225</v>
      </c>
      <c r="B75" s="117" t="s">
        <v>147</v>
      </c>
      <c r="C75" s="116" t="s">
        <v>163</v>
      </c>
      <c r="D75" s="118" t="s">
        <v>149</v>
      </c>
      <c r="E75" s="118"/>
      <c r="F75" s="118"/>
      <c r="G75" s="118"/>
      <c r="H75" s="118"/>
      <c r="I75" s="118" t="s">
        <v>150</v>
      </c>
      <c r="J75" s="118"/>
      <c r="K75" s="118"/>
      <c r="L75" s="118"/>
      <c r="M75" s="118" t="s">
        <v>149</v>
      </c>
    </row>
    <row r="76" spans="1:13" ht="14.45" customHeight="1">
      <c r="A76" s="116" t="s">
        <v>226</v>
      </c>
      <c r="B76" s="117" t="s">
        <v>147</v>
      </c>
      <c r="C76" s="116" t="s">
        <v>148</v>
      </c>
      <c r="D76" s="118"/>
      <c r="E76" s="118"/>
      <c r="F76" s="118" t="s">
        <v>149</v>
      </c>
      <c r="G76" s="118"/>
      <c r="H76" s="118"/>
      <c r="I76" s="118" t="s">
        <v>150</v>
      </c>
      <c r="J76" s="118"/>
      <c r="K76" s="118"/>
      <c r="L76" s="118"/>
      <c r="M76" s="118" t="s">
        <v>150</v>
      </c>
    </row>
    <row r="77" spans="1:13" ht="26.45">
      <c r="A77" s="116" t="s">
        <v>227</v>
      </c>
      <c r="B77" s="117" t="s">
        <v>152</v>
      </c>
      <c r="C77" s="116" t="s">
        <v>148</v>
      </c>
      <c r="D77" s="118" t="s">
        <v>149</v>
      </c>
      <c r="E77" s="118"/>
      <c r="F77" s="118"/>
      <c r="G77" s="118"/>
      <c r="H77" s="118"/>
      <c r="I77" s="118" t="s">
        <v>150</v>
      </c>
      <c r="J77" s="118"/>
      <c r="K77" s="118"/>
      <c r="L77" s="118"/>
      <c r="M77" s="118" t="s">
        <v>150</v>
      </c>
    </row>
    <row r="78" spans="1:13">
      <c r="A78" s="116" t="s">
        <v>228</v>
      </c>
      <c r="B78" s="117" t="s">
        <v>147</v>
      </c>
      <c r="C78" s="116" t="s">
        <v>148</v>
      </c>
      <c r="D78" s="118" t="s">
        <v>149</v>
      </c>
      <c r="E78" s="118"/>
      <c r="F78" s="118"/>
      <c r="G78" s="118"/>
      <c r="H78" s="118"/>
      <c r="I78" s="118" t="s">
        <v>150</v>
      </c>
      <c r="J78" s="118"/>
      <c r="K78" s="118"/>
      <c r="L78" s="118"/>
      <c r="M78" s="118" t="s">
        <v>150</v>
      </c>
    </row>
    <row r="79" spans="1:13">
      <c r="A79" s="116" t="s">
        <v>229</v>
      </c>
      <c r="B79" s="117" t="s">
        <v>147</v>
      </c>
      <c r="C79" s="116" t="s">
        <v>148</v>
      </c>
      <c r="D79" s="118"/>
      <c r="E79" s="118" t="s">
        <v>149</v>
      </c>
      <c r="F79" s="118"/>
      <c r="G79" s="118"/>
      <c r="H79" s="118"/>
      <c r="I79" s="118" t="s">
        <v>149</v>
      </c>
      <c r="J79" s="118"/>
      <c r="K79" s="118"/>
      <c r="L79" s="118"/>
      <c r="M79" s="118" t="s">
        <v>149</v>
      </c>
    </row>
    <row r="80" spans="1:13">
      <c r="A80" s="116" t="s">
        <v>230</v>
      </c>
      <c r="B80" s="117" t="s">
        <v>147</v>
      </c>
      <c r="C80" s="116" t="s">
        <v>148</v>
      </c>
      <c r="D80" s="118" t="s">
        <v>149</v>
      </c>
      <c r="E80" s="118"/>
      <c r="F80" s="118"/>
      <c r="G80" s="118"/>
      <c r="H80" s="118"/>
      <c r="I80" s="118" t="s">
        <v>150</v>
      </c>
      <c r="J80" s="118"/>
      <c r="K80" s="118"/>
      <c r="L80" s="118" t="s">
        <v>149</v>
      </c>
      <c r="M80" s="118" t="s">
        <v>150</v>
      </c>
    </row>
    <row r="81" spans="1:13">
      <c r="A81" s="116" t="s">
        <v>231</v>
      </c>
      <c r="B81" s="117" t="s">
        <v>147</v>
      </c>
      <c r="C81" s="116" t="s">
        <v>148</v>
      </c>
      <c r="D81" s="118" t="s">
        <v>149</v>
      </c>
      <c r="E81" s="118"/>
      <c r="F81" s="118"/>
      <c r="G81" s="118"/>
      <c r="H81" s="118"/>
      <c r="I81" s="118" t="s">
        <v>150</v>
      </c>
      <c r="J81" s="118"/>
      <c r="K81" s="118"/>
      <c r="L81" s="118"/>
      <c r="M81" s="118" t="s">
        <v>150</v>
      </c>
    </row>
    <row r="82" spans="1:13" ht="14.45" customHeight="1">
      <c r="A82" s="116" t="s">
        <v>232</v>
      </c>
      <c r="B82" s="117" t="s">
        <v>147</v>
      </c>
      <c r="C82" s="116" t="s">
        <v>163</v>
      </c>
      <c r="D82" s="118"/>
      <c r="E82" s="118"/>
      <c r="F82" s="118"/>
      <c r="G82" s="118"/>
      <c r="H82" s="118"/>
      <c r="I82" s="118" t="s">
        <v>150</v>
      </c>
      <c r="J82" s="118"/>
      <c r="K82" s="118"/>
      <c r="L82" s="118" t="s">
        <v>149</v>
      </c>
      <c r="M82" s="118" t="s">
        <v>150</v>
      </c>
    </row>
    <row r="83" spans="1:13">
      <c r="A83" s="116" t="s">
        <v>233</v>
      </c>
      <c r="B83" s="117" t="s">
        <v>152</v>
      </c>
      <c r="C83" s="116" t="s">
        <v>148</v>
      </c>
      <c r="D83" s="118"/>
      <c r="E83" s="118" t="s">
        <v>149</v>
      </c>
      <c r="F83" s="118"/>
      <c r="G83" s="118"/>
      <c r="H83" s="118"/>
      <c r="I83" s="118" t="s">
        <v>149</v>
      </c>
      <c r="J83" s="118" t="s">
        <v>149</v>
      </c>
      <c r="K83" s="118"/>
      <c r="L83" s="118"/>
      <c r="M83" s="118" t="s">
        <v>149</v>
      </c>
    </row>
    <row r="84" spans="1:13" ht="26.45">
      <c r="A84" s="116" t="s">
        <v>234</v>
      </c>
      <c r="B84" s="117" t="s">
        <v>147</v>
      </c>
      <c r="C84" s="116" t="s">
        <v>148</v>
      </c>
      <c r="D84" s="118" t="s">
        <v>149</v>
      </c>
      <c r="E84" s="118"/>
      <c r="F84" s="118"/>
      <c r="G84" s="118"/>
      <c r="H84" s="118"/>
      <c r="I84" s="118" t="s">
        <v>150</v>
      </c>
      <c r="J84" s="118"/>
      <c r="K84" s="118"/>
      <c r="L84" s="118" t="s">
        <v>149</v>
      </c>
      <c r="M84" s="118" t="s">
        <v>150</v>
      </c>
    </row>
    <row r="85" spans="1:13">
      <c r="A85" s="116" t="s">
        <v>235</v>
      </c>
      <c r="B85" s="117" t="s">
        <v>152</v>
      </c>
      <c r="C85" s="116" t="s">
        <v>148</v>
      </c>
      <c r="D85" s="118" t="s">
        <v>149</v>
      </c>
      <c r="E85" s="118"/>
      <c r="F85" s="118"/>
      <c r="G85" s="118"/>
      <c r="H85" s="118"/>
      <c r="I85" s="118" t="s">
        <v>150</v>
      </c>
      <c r="J85" s="118"/>
      <c r="K85" s="118"/>
      <c r="L85" s="118"/>
      <c r="M85" s="118" t="s">
        <v>150</v>
      </c>
    </row>
    <row r="86" spans="1:13">
      <c r="A86" s="116" t="s">
        <v>236</v>
      </c>
      <c r="B86" s="117" t="s">
        <v>155</v>
      </c>
      <c r="C86" s="116" t="s">
        <v>148</v>
      </c>
      <c r="D86" s="118"/>
      <c r="E86" s="118"/>
      <c r="F86" s="118"/>
      <c r="G86" s="118"/>
      <c r="H86" s="118"/>
      <c r="I86" s="118" t="s">
        <v>150</v>
      </c>
      <c r="J86" s="118"/>
      <c r="K86" s="118"/>
      <c r="L86" s="118" t="s">
        <v>149</v>
      </c>
      <c r="M86" s="118" t="s">
        <v>150</v>
      </c>
    </row>
    <row r="87" spans="1:13">
      <c r="A87" s="116" t="s">
        <v>237</v>
      </c>
      <c r="B87" s="117" t="s">
        <v>147</v>
      </c>
      <c r="C87" s="116" t="s">
        <v>148</v>
      </c>
      <c r="D87" s="118" t="s">
        <v>149</v>
      </c>
      <c r="E87" s="118"/>
      <c r="F87" s="118"/>
      <c r="G87" s="118"/>
      <c r="H87" s="118"/>
      <c r="I87" s="118" t="s">
        <v>150</v>
      </c>
      <c r="J87" s="118" t="s">
        <v>149</v>
      </c>
      <c r="K87" s="118"/>
      <c r="L87" s="118"/>
      <c r="M87" s="118" t="s">
        <v>149</v>
      </c>
    </row>
    <row r="88" spans="1:13">
      <c r="A88" s="116" t="s">
        <v>238</v>
      </c>
      <c r="B88" s="117" t="s">
        <v>147</v>
      </c>
      <c r="C88" s="116" t="s">
        <v>148</v>
      </c>
      <c r="D88" s="118"/>
      <c r="E88" s="118" t="s">
        <v>149</v>
      </c>
      <c r="F88" s="118"/>
      <c r="G88" s="118"/>
      <c r="H88" s="118"/>
      <c r="I88" s="118" t="s">
        <v>149</v>
      </c>
      <c r="J88" s="118"/>
      <c r="K88" s="118"/>
      <c r="L88" s="118"/>
      <c r="M88" s="118" t="s">
        <v>149</v>
      </c>
    </row>
    <row r="89" spans="1:13">
      <c r="A89" s="116" t="s">
        <v>239</v>
      </c>
      <c r="B89" s="117" t="s">
        <v>152</v>
      </c>
      <c r="C89" s="116" t="s">
        <v>148</v>
      </c>
      <c r="D89" s="118"/>
      <c r="E89" s="118" t="s">
        <v>149</v>
      </c>
      <c r="F89" s="118"/>
      <c r="G89" s="118"/>
      <c r="H89" s="118"/>
      <c r="I89" s="118" t="s">
        <v>149</v>
      </c>
      <c r="J89" s="118"/>
      <c r="K89" s="118"/>
      <c r="L89" s="118"/>
      <c r="M89" s="118" t="s">
        <v>149</v>
      </c>
    </row>
    <row r="90" spans="1:13">
      <c r="A90" s="116" t="s">
        <v>240</v>
      </c>
      <c r="B90" s="117" t="s">
        <v>155</v>
      </c>
      <c r="C90" s="116" t="s">
        <v>163</v>
      </c>
      <c r="D90" s="118" t="s">
        <v>149</v>
      </c>
      <c r="E90" s="118"/>
      <c r="F90" s="118"/>
      <c r="G90" s="118"/>
      <c r="H90" s="118"/>
      <c r="I90" s="118" t="s">
        <v>149</v>
      </c>
      <c r="J90" s="118"/>
      <c r="K90" s="118"/>
      <c r="L90" s="118"/>
      <c r="M90" s="118" t="s">
        <v>149</v>
      </c>
    </row>
    <row r="91" spans="1:13">
      <c r="A91" s="116" t="s">
        <v>241</v>
      </c>
      <c r="B91" s="117" t="s">
        <v>155</v>
      </c>
      <c r="C91" s="116" t="s">
        <v>148</v>
      </c>
      <c r="D91" s="118"/>
      <c r="E91" s="118"/>
      <c r="F91" s="118" t="s">
        <v>149</v>
      </c>
      <c r="G91" s="118"/>
      <c r="H91" s="118"/>
      <c r="I91" s="118" t="s">
        <v>150</v>
      </c>
      <c r="J91" s="118"/>
      <c r="K91" s="118"/>
      <c r="L91" s="118"/>
      <c r="M91" s="118" t="s">
        <v>150</v>
      </c>
    </row>
    <row r="92" spans="1:13">
      <c r="A92" s="116" t="s">
        <v>242</v>
      </c>
      <c r="B92" s="117" t="s">
        <v>152</v>
      </c>
      <c r="C92" s="116" t="s">
        <v>148</v>
      </c>
      <c r="D92" s="118" t="s">
        <v>149</v>
      </c>
      <c r="E92" s="118"/>
      <c r="F92" s="118"/>
      <c r="G92" s="118"/>
      <c r="H92" s="118"/>
      <c r="I92" s="118" t="s">
        <v>150</v>
      </c>
      <c r="J92" s="118"/>
      <c r="K92" s="118"/>
      <c r="L92" s="118"/>
      <c r="M92" s="118" t="s">
        <v>150</v>
      </c>
    </row>
    <row r="93" spans="1:13" ht="14.45" customHeight="1">
      <c r="A93" s="116" t="s">
        <v>243</v>
      </c>
      <c r="B93" s="117" t="s">
        <v>147</v>
      </c>
      <c r="C93" s="116" t="s">
        <v>148</v>
      </c>
      <c r="D93" s="118" t="s">
        <v>149</v>
      </c>
      <c r="E93" s="118"/>
      <c r="F93" s="118"/>
      <c r="G93" s="118"/>
      <c r="H93" s="118"/>
      <c r="I93" s="118" t="s">
        <v>150</v>
      </c>
      <c r="J93" s="118"/>
      <c r="K93" s="118"/>
      <c r="L93" s="118"/>
      <c r="M93" s="118" t="s">
        <v>150</v>
      </c>
    </row>
    <row r="94" spans="1:13">
      <c r="A94" s="116" t="s">
        <v>244</v>
      </c>
      <c r="B94" s="117" t="s">
        <v>155</v>
      </c>
      <c r="C94" s="116" t="s">
        <v>148</v>
      </c>
      <c r="D94" s="118" t="s">
        <v>149</v>
      </c>
      <c r="E94" s="118"/>
      <c r="F94" s="118"/>
      <c r="G94" s="118"/>
      <c r="H94" s="118"/>
      <c r="I94" s="118" t="s">
        <v>150</v>
      </c>
      <c r="J94" s="118"/>
      <c r="K94" s="118"/>
      <c r="L94" s="118"/>
      <c r="M94" s="118" t="s">
        <v>150</v>
      </c>
    </row>
    <row r="95" spans="1:13">
      <c r="A95" s="116" t="s">
        <v>245</v>
      </c>
      <c r="B95" s="117" t="s">
        <v>152</v>
      </c>
      <c r="C95" s="116" t="s">
        <v>148</v>
      </c>
      <c r="D95" s="118" t="s">
        <v>149</v>
      </c>
      <c r="E95" s="118"/>
      <c r="F95" s="118"/>
      <c r="G95" s="118"/>
      <c r="H95" s="118"/>
      <c r="I95" s="118" t="s">
        <v>149</v>
      </c>
      <c r="J95" s="118"/>
      <c r="K95" s="118"/>
      <c r="L95" s="118"/>
      <c r="M95" s="118" t="s">
        <v>150</v>
      </c>
    </row>
    <row r="96" spans="1:13">
      <c r="A96" s="116" t="s">
        <v>246</v>
      </c>
      <c r="B96" s="117" t="s">
        <v>147</v>
      </c>
      <c r="C96" s="116" t="s">
        <v>148</v>
      </c>
      <c r="D96" s="118" t="s">
        <v>149</v>
      </c>
      <c r="E96" s="118"/>
      <c r="F96" s="118"/>
      <c r="G96" s="118"/>
      <c r="H96" s="118"/>
      <c r="I96" s="118" t="s">
        <v>149</v>
      </c>
      <c r="J96" s="118"/>
      <c r="K96" s="118"/>
      <c r="L96" s="118"/>
      <c r="M96" s="118" t="s">
        <v>150</v>
      </c>
    </row>
    <row r="97" spans="1:13">
      <c r="A97" s="116" t="s">
        <v>247</v>
      </c>
      <c r="B97" s="117" t="s">
        <v>155</v>
      </c>
      <c r="C97" s="116" t="s">
        <v>148</v>
      </c>
      <c r="D97" s="118"/>
      <c r="E97" s="118"/>
      <c r="F97" s="118" t="s">
        <v>149</v>
      </c>
      <c r="G97" s="118"/>
      <c r="H97" s="118"/>
      <c r="I97" s="118" t="s">
        <v>150</v>
      </c>
      <c r="J97" s="118"/>
      <c r="K97" s="118"/>
      <c r="L97" s="118"/>
      <c r="M97" s="118" t="s">
        <v>150</v>
      </c>
    </row>
    <row r="98" spans="1:13">
      <c r="A98" s="116" t="s">
        <v>248</v>
      </c>
      <c r="B98" s="117" t="s">
        <v>152</v>
      </c>
      <c r="C98" s="116" t="s">
        <v>148</v>
      </c>
      <c r="D98" s="118" t="s">
        <v>149</v>
      </c>
      <c r="E98" s="118"/>
      <c r="F98" s="118"/>
      <c r="G98" s="118"/>
      <c r="H98" s="118"/>
      <c r="I98" s="118" t="s">
        <v>150</v>
      </c>
      <c r="J98" s="118"/>
      <c r="K98" s="118"/>
      <c r="L98" s="118"/>
      <c r="M98" s="118" t="s">
        <v>150</v>
      </c>
    </row>
    <row r="99" spans="1:13">
      <c r="A99" s="116" t="s">
        <v>249</v>
      </c>
      <c r="B99" s="117" t="s">
        <v>155</v>
      </c>
      <c r="C99" s="116" t="s">
        <v>148</v>
      </c>
      <c r="D99" s="118"/>
      <c r="E99" s="118"/>
      <c r="F99" s="118" t="s">
        <v>149</v>
      </c>
      <c r="G99" s="118"/>
      <c r="H99" s="118"/>
      <c r="I99" s="118" t="s">
        <v>150</v>
      </c>
      <c r="J99" s="118"/>
      <c r="K99" s="118"/>
      <c r="L99" s="118"/>
      <c r="M99" s="118" t="s">
        <v>150</v>
      </c>
    </row>
    <row r="100" spans="1:13">
      <c r="A100" s="116" t="s">
        <v>250</v>
      </c>
      <c r="B100" s="117" t="s">
        <v>147</v>
      </c>
      <c r="C100" s="116" t="s">
        <v>148</v>
      </c>
      <c r="D100" s="118"/>
      <c r="E100" s="118"/>
      <c r="F100" s="118" t="s">
        <v>149</v>
      </c>
      <c r="G100" s="118"/>
      <c r="H100" s="118"/>
      <c r="I100" s="118" t="s">
        <v>150</v>
      </c>
      <c r="J100" s="118"/>
      <c r="K100" s="118"/>
      <c r="L100" s="118" t="s">
        <v>149</v>
      </c>
      <c r="M100" s="118" t="s">
        <v>150</v>
      </c>
    </row>
    <row r="101" spans="1:13">
      <c r="A101" s="116" t="s">
        <v>251</v>
      </c>
      <c r="B101" s="117" t="s">
        <v>152</v>
      </c>
      <c r="C101" s="116" t="s">
        <v>148</v>
      </c>
      <c r="D101" s="118" t="s">
        <v>149</v>
      </c>
      <c r="E101" s="118"/>
      <c r="F101" s="118"/>
      <c r="G101" s="118"/>
      <c r="H101" s="118"/>
      <c r="I101" s="118" t="s">
        <v>150</v>
      </c>
      <c r="J101" s="118"/>
      <c r="K101" s="118"/>
      <c r="L101" s="118"/>
      <c r="M101" s="118" t="s">
        <v>150</v>
      </c>
    </row>
    <row r="102" spans="1:13" ht="26.45">
      <c r="A102" s="116" t="s">
        <v>252</v>
      </c>
      <c r="B102" s="117" t="s">
        <v>152</v>
      </c>
      <c r="C102" s="116" t="s">
        <v>148</v>
      </c>
      <c r="D102" s="118" t="s">
        <v>149</v>
      </c>
      <c r="E102" s="118"/>
      <c r="F102" s="118"/>
      <c r="G102" s="118"/>
      <c r="H102" s="118"/>
      <c r="I102" s="118" t="s">
        <v>150</v>
      </c>
      <c r="J102" s="118"/>
      <c r="K102" s="118"/>
      <c r="L102" s="118" t="s">
        <v>149</v>
      </c>
      <c r="M102" s="118" t="s">
        <v>150</v>
      </c>
    </row>
    <row r="103" spans="1:13">
      <c r="A103" s="116" t="s">
        <v>253</v>
      </c>
      <c r="B103" s="117" t="s">
        <v>152</v>
      </c>
      <c r="C103" s="116" t="s">
        <v>148</v>
      </c>
      <c r="D103" s="118" t="s">
        <v>149</v>
      </c>
      <c r="E103" s="118"/>
      <c r="F103" s="118"/>
      <c r="G103" s="118"/>
      <c r="H103" s="118"/>
      <c r="I103" s="118" t="s">
        <v>150</v>
      </c>
      <c r="J103" s="118"/>
      <c r="K103" s="118"/>
      <c r="L103" s="118"/>
      <c r="M103" s="118" t="s">
        <v>150</v>
      </c>
    </row>
    <row r="104" spans="1:13">
      <c r="A104" s="116" t="s">
        <v>254</v>
      </c>
      <c r="B104" s="117" t="s">
        <v>152</v>
      </c>
      <c r="C104" s="116" t="s">
        <v>163</v>
      </c>
      <c r="D104" s="118" t="s">
        <v>149</v>
      </c>
      <c r="E104" s="118"/>
      <c r="F104" s="118"/>
      <c r="G104" s="118"/>
      <c r="H104" s="118"/>
      <c r="I104" s="118" t="s">
        <v>150</v>
      </c>
      <c r="J104" s="118"/>
      <c r="K104" s="118"/>
      <c r="L104" s="118"/>
      <c r="M104" s="118" t="s">
        <v>150</v>
      </c>
    </row>
    <row r="105" spans="1:13">
      <c r="A105" s="116" t="s">
        <v>255</v>
      </c>
      <c r="B105" s="117" t="s">
        <v>152</v>
      </c>
      <c r="C105" s="116" t="s">
        <v>148</v>
      </c>
      <c r="D105" s="118"/>
      <c r="E105" s="118"/>
      <c r="F105" s="118"/>
      <c r="G105" s="118"/>
      <c r="H105" s="118"/>
      <c r="I105" s="118" t="s">
        <v>150</v>
      </c>
      <c r="J105" s="118"/>
      <c r="K105" s="118"/>
      <c r="L105" s="118" t="s">
        <v>149</v>
      </c>
      <c r="M105" s="118" t="s">
        <v>150</v>
      </c>
    </row>
    <row r="106" spans="1:13">
      <c r="A106" s="116" t="s">
        <v>256</v>
      </c>
      <c r="B106" s="117" t="s">
        <v>152</v>
      </c>
      <c r="C106" s="116" t="s">
        <v>148</v>
      </c>
      <c r="D106" s="118"/>
      <c r="E106" s="118"/>
      <c r="F106" s="118" t="s">
        <v>149</v>
      </c>
      <c r="G106" s="118"/>
      <c r="H106" s="118"/>
      <c r="I106" s="118" t="s">
        <v>150</v>
      </c>
      <c r="J106" s="118"/>
      <c r="K106" s="118"/>
      <c r="L106" s="118"/>
      <c r="M106" s="118" t="s">
        <v>150</v>
      </c>
    </row>
    <row r="107" spans="1:13">
      <c r="A107" s="116" t="s">
        <v>257</v>
      </c>
      <c r="B107" s="117" t="s">
        <v>147</v>
      </c>
      <c r="C107" s="116" t="s">
        <v>157</v>
      </c>
      <c r="D107" s="118" t="s">
        <v>149</v>
      </c>
      <c r="E107" s="118"/>
      <c r="F107" s="118"/>
      <c r="G107" s="118"/>
      <c r="H107" s="118"/>
      <c r="I107" s="118" t="s">
        <v>150</v>
      </c>
      <c r="J107" s="118"/>
      <c r="K107" s="118"/>
      <c r="L107" s="118"/>
      <c r="M107" s="118" t="s">
        <v>150</v>
      </c>
    </row>
    <row r="108" spans="1:13">
      <c r="A108" s="116" t="s">
        <v>258</v>
      </c>
      <c r="B108" s="117" t="s">
        <v>147</v>
      </c>
      <c r="C108" s="116" t="s">
        <v>148</v>
      </c>
      <c r="D108" s="118"/>
      <c r="E108" s="118" t="s">
        <v>149</v>
      </c>
      <c r="F108" s="118"/>
      <c r="G108" s="118"/>
      <c r="H108" s="118"/>
      <c r="I108" s="118" t="s">
        <v>149</v>
      </c>
      <c r="J108" s="118"/>
      <c r="K108" s="118"/>
      <c r="L108" s="118"/>
      <c r="M108" s="118" t="s">
        <v>149</v>
      </c>
    </row>
    <row r="109" spans="1:13">
      <c r="A109" s="116" t="s">
        <v>259</v>
      </c>
      <c r="B109" s="117" t="s">
        <v>155</v>
      </c>
      <c r="C109" s="116" t="s">
        <v>148</v>
      </c>
      <c r="D109" s="118" t="s">
        <v>149</v>
      </c>
      <c r="E109" s="118"/>
      <c r="F109" s="118"/>
      <c r="G109" s="118"/>
      <c r="H109" s="118"/>
      <c r="I109" s="118" t="s">
        <v>150</v>
      </c>
      <c r="J109" s="118"/>
      <c r="K109" s="118"/>
      <c r="L109" s="118"/>
      <c r="M109" s="118" t="s">
        <v>150</v>
      </c>
    </row>
    <row r="110" spans="1:13">
      <c r="A110" s="116" t="s">
        <v>260</v>
      </c>
      <c r="B110" s="117" t="s">
        <v>147</v>
      </c>
      <c r="C110" s="116" t="s">
        <v>148</v>
      </c>
      <c r="D110" s="118" t="s">
        <v>149</v>
      </c>
      <c r="E110" s="118"/>
      <c r="F110" s="118"/>
      <c r="G110" s="118"/>
      <c r="H110" s="118"/>
      <c r="I110" s="118" t="s">
        <v>150</v>
      </c>
      <c r="J110" s="118"/>
      <c r="K110" s="118"/>
      <c r="L110" s="118"/>
      <c r="M110" s="118" t="s">
        <v>150</v>
      </c>
    </row>
    <row r="111" spans="1:13">
      <c r="A111" s="116" t="s">
        <v>261</v>
      </c>
      <c r="B111" s="117" t="s">
        <v>147</v>
      </c>
      <c r="C111" s="116" t="s">
        <v>157</v>
      </c>
      <c r="D111" s="118" t="s">
        <v>149</v>
      </c>
      <c r="E111" s="118"/>
      <c r="F111" s="118"/>
      <c r="G111" s="118"/>
      <c r="H111" s="118"/>
      <c r="I111" s="118" t="s">
        <v>150</v>
      </c>
      <c r="J111" s="118"/>
      <c r="K111" s="118"/>
      <c r="L111" s="118"/>
      <c r="M111" s="118" t="s">
        <v>150</v>
      </c>
    </row>
    <row r="112" spans="1:13">
      <c r="A112" s="116" t="s">
        <v>262</v>
      </c>
      <c r="B112" s="117" t="s">
        <v>147</v>
      </c>
      <c r="C112" s="116" t="s">
        <v>148</v>
      </c>
      <c r="D112" s="118" t="s">
        <v>149</v>
      </c>
      <c r="E112" s="118"/>
      <c r="F112" s="118"/>
      <c r="G112" s="118"/>
      <c r="H112" s="118"/>
      <c r="I112" s="118" t="s">
        <v>149</v>
      </c>
      <c r="J112" s="118"/>
      <c r="K112" s="118"/>
      <c r="L112" s="118"/>
      <c r="M112" s="118" t="s">
        <v>150</v>
      </c>
    </row>
    <row r="113" spans="1:13">
      <c r="A113" s="116" t="s">
        <v>263</v>
      </c>
      <c r="B113" s="117" t="s">
        <v>155</v>
      </c>
      <c r="C113" s="116" t="s">
        <v>148</v>
      </c>
      <c r="D113" s="118" t="s">
        <v>149</v>
      </c>
      <c r="E113" s="118"/>
      <c r="F113" s="118"/>
      <c r="G113" s="118"/>
      <c r="H113" s="118"/>
      <c r="I113" s="118" t="s">
        <v>150</v>
      </c>
      <c r="J113" s="118"/>
      <c r="K113" s="118"/>
      <c r="L113" s="118"/>
      <c r="M113" s="118" t="s">
        <v>150</v>
      </c>
    </row>
    <row r="114" spans="1:13">
      <c r="A114" s="116" t="s">
        <v>264</v>
      </c>
      <c r="B114" s="117" t="s">
        <v>152</v>
      </c>
      <c r="C114" s="116" t="s">
        <v>148</v>
      </c>
      <c r="D114" s="118" t="s">
        <v>149</v>
      </c>
      <c r="E114" s="118"/>
      <c r="F114" s="118"/>
      <c r="G114" s="118"/>
      <c r="H114" s="118"/>
      <c r="I114" s="118" t="s">
        <v>150</v>
      </c>
      <c r="J114" s="118"/>
      <c r="K114" s="118"/>
      <c r="L114" s="118"/>
      <c r="M114" s="118" t="s">
        <v>150</v>
      </c>
    </row>
    <row r="115" spans="1:13">
      <c r="A115" s="116" t="s">
        <v>265</v>
      </c>
      <c r="B115" s="117" t="s">
        <v>152</v>
      </c>
      <c r="C115" s="116" t="s">
        <v>148</v>
      </c>
      <c r="D115" s="118"/>
      <c r="E115" s="118"/>
      <c r="F115" s="118" t="s">
        <v>149</v>
      </c>
      <c r="G115" s="118"/>
      <c r="H115" s="118"/>
      <c r="I115" s="118" t="s">
        <v>150</v>
      </c>
      <c r="J115" s="118"/>
      <c r="K115" s="118"/>
      <c r="L115" s="118"/>
      <c r="M115" s="118" t="s">
        <v>149</v>
      </c>
    </row>
    <row r="116" spans="1:13">
      <c r="A116" s="116" t="s">
        <v>266</v>
      </c>
      <c r="B116" s="117" t="s">
        <v>147</v>
      </c>
      <c r="C116" s="116" t="s">
        <v>148</v>
      </c>
      <c r="D116" s="118"/>
      <c r="E116" s="118"/>
      <c r="F116" s="118" t="s">
        <v>149</v>
      </c>
      <c r="G116" s="118"/>
      <c r="H116" s="118"/>
      <c r="I116" s="118" t="s">
        <v>150</v>
      </c>
      <c r="J116" s="118"/>
      <c r="K116" s="118"/>
      <c r="L116" s="118"/>
      <c r="M116" s="118" t="s">
        <v>150</v>
      </c>
    </row>
    <row r="117" spans="1:13" ht="14.45" customHeight="1">
      <c r="A117" s="116" t="s">
        <v>267</v>
      </c>
      <c r="B117" s="117" t="s">
        <v>152</v>
      </c>
      <c r="C117" s="116" t="s">
        <v>148</v>
      </c>
      <c r="D117" s="118"/>
      <c r="E117" s="118" t="s">
        <v>149</v>
      </c>
      <c r="F117" s="118"/>
      <c r="G117" s="118"/>
      <c r="H117" s="118"/>
      <c r="I117" s="118" t="s">
        <v>150</v>
      </c>
      <c r="J117" s="118"/>
      <c r="K117" s="118"/>
      <c r="L117" s="118"/>
      <c r="M117" s="118" t="s">
        <v>149</v>
      </c>
    </row>
    <row r="118" spans="1:13" ht="26.45">
      <c r="A118" s="116" t="s">
        <v>268</v>
      </c>
      <c r="B118" s="117" t="s">
        <v>147</v>
      </c>
      <c r="C118" s="116" t="s">
        <v>148</v>
      </c>
      <c r="D118" s="118"/>
      <c r="E118" s="118"/>
      <c r="F118" s="118"/>
      <c r="G118" s="118"/>
      <c r="H118" s="118"/>
      <c r="I118" s="118" t="s">
        <v>150</v>
      </c>
      <c r="J118" s="118"/>
      <c r="K118" s="118"/>
      <c r="L118" s="118" t="s">
        <v>149</v>
      </c>
      <c r="M118" s="118" t="s">
        <v>150</v>
      </c>
    </row>
    <row r="119" spans="1:13">
      <c r="A119" s="116" t="s">
        <v>269</v>
      </c>
      <c r="B119" s="117" t="s">
        <v>152</v>
      </c>
      <c r="C119" s="116" t="s">
        <v>148</v>
      </c>
      <c r="D119" s="118" t="s">
        <v>149</v>
      </c>
      <c r="E119" s="118"/>
      <c r="F119" s="118"/>
      <c r="G119" s="118"/>
      <c r="H119" s="118"/>
      <c r="I119" s="118" t="s">
        <v>149</v>
      </c>
      <c r="J119" s="118"/>
      <c r="K119" s="118"/>
      <c r="L119" s="118"/>
      <c r="M119" s="118" t="s">
        <v>149</v>
      </c>
    </row>
    <row r="120" spans="1:13">
      <c r="A120" s="116" t="s">
        <v>270</v>
      </c>
      <c r="B120" s="117" t="s">
        <v>152</v>
      </c>
      <c r="C120" s="116" t="s">
        <v>148</v>
      </c>
      <c r="D120" s="118"/>
      <c r="E120" s="118" t="s">
        <v>149</v>
      </c>
      <c r="F120" s="118"/>
      <c r="G120" s="118"/>
      <c r="H120" s="118"/>
      <c r="I120" s="118" t="s">
        <v>150</v>
      </c>
      <c r="J120" s="118"/>
      <c r="K120" s="118"/>
      <c r="L120" s="118"/>
      <c r="M120" s="118" t="s">
        <v>149</v>
      </c>
    </row>
    <row r="121" spans="1:13">
      <c r="A121" s="116" t="s">
        <v>271</v>
      </c>
      <c r="B121" s="117" t="s">
        <v>155</v>
      </c>
      <c r="C121" s="116" t="s">
        <v>148</v>
      </c>
      <c r="D121" s="118"/>
      <c r="E121" s="118" t="s">
        <v>149</v>
      </c>
      <c r="F121" s="118"/>
      <c r="G121" s="118"/>
      <c r="H121" s="118"/>
      <c r="I121" s="118" t="s">
        <v>149</v>
      </c>
      <c r="J121" s="118"/>
      <c r="K121" s="118"/>
      <c r="L121" s="118"/>
      <c r="M121" s="118" t="s">
        <v>149</v>
      </c>
    </row>
    <row r="122" spans="1:13" ht="26.45">
      <c r="A122" s="116" t="s">
        <v>272</v>
      </c>
      <c r="B122" s="117" t="s">
        <v>152</v>
      </c>
      <c r="C122" s="116" t="s">
        <v>163</v>
      </c>
      <c r="D122" s="118" t="s">
        <v>149</v>
      </c>
      <c r="E122" s="118"/>
      <c r="F122" s="118"/>
      <c r="G122" s="118"/>
      <c r="H122" s="118"/>
      <c r="I122" s="118" t="s">
        <v>150</v>
      </c>
      <c r="J122" s="118"/>
      <c r="K122" s="118"/>
      <c r="L122" s="118"/>
      <c r="M122" s="118" t="s">
        <v>150</v>
      </c>
    </row>
    <row r="123" spans="1:13" ht="26.45">
      <c r="A123" s="116" t="s">
        <v>273</v>
      </c>
      <c r="B123" s="117" t="s">
        <v>155</v>
      </c>
      <c r="C123" s="116"/>
      <c r="D123" s="118" t="s">
        <v>149</v>
      </c>
      <c r="E123" s="118"/>
      <c r="F123" s="118"/>
      <c r="G123" s="118"/>
      <c r="H123" s="118"/>
      <c r="I123" s="118"/>
      <c r="J123" s="118"/>
      <c r="K123" s="118"/>
      <c r="L123" s="118"/>
      <c r="M123" s="118" t="s">
        <v>149</v>
      </c>
    </row>
    <row r="124" spans="1:13">
      <c r="A124" s="116" t="s">
        <v>274</v>
      </c>
      <c r="B124" s="117" t="s">
        <v>155</v>
      </c>
      <c r="C124" s="116" t="s">
        <v>148</v>
      </c>
      <c r="D124" s="118"/>
      <c r="E124" s="118"/>
      <c r="F124" s="118" t="s">
        <v>149</v>
      </c>
      <c r="G124" s="118"/>
      <c r="H124" s="118"/>
      <c r="I124" s="118" t="s">
        <v>150</v>
      </c>
      <c r="J124" s="118"/>
      <c r="K124" s="118"/>
      <c r="L124" s="118"/>
      <c r="M124" s="118" t="s">
        <v>150</v>
      </c>
    </row>
    <row r="125" spans="1:13">
      <c r="A125" s="116" t="s">
        <v>275</v>
      </c>
      <c r="B125" s="117" t="s">
        <v>152</v>
      </c>
      <c r="C125" s="116" t="s">
        <v>148</v>
      </c>
      <c r="D125" s="118"/>
      <c r="E125" s="118"/>
      <c r="F125" s="118" t="s">
        <v>149</v>
      </c>
      <c r="G125" s="118"/>
      <c r="H125" s="118"/>
      <c r="I125" s="118" t="s">
        <v>149</v>
      </c>
      <c r="J125" s="118"/>
      <c r="K125" s="118"/>
      <c r="L125" s="118"/>
      <c r="M125" s="118" t="s">
        <v>149</v>
      </c>
    </row>
    <row r="126" spans="1:13" ht="13.9" customHeight="1">
      <c r="A126" s="116" t="s">
        <v>276</v>
      </c>
      <c r="B126" s="117" t="s">
        <v>155</v>
      </c>
      <c r="C126" s="116" t="s">
        <v>148</v>
      </c>
      <c r="D126" s="118"/>
      <c r="E126" s="118" t="s">
        <v>149</v>
      </c>
      <c r="F126" s="118"/>
      <c r="G126" s="118"/>
      <c r="H126" s="118"/>
      <c r="I126" s="118" t="s">
        <v>149</v>
      </c>
      <c r="J126" s="118" t="s">
        <v>149</v>
      </c>
      <c r="K126" s="118"/>
      <c r="L126" s="118"/>
      <c r="M126" s="118" t="s">
        <v>149</v>
      </c>
    </row>
    <row r="127" spans="1:13">
      <c r="A127" s="116" t="s">
        <v>277</v>
      </c>
      <c r="B127" s="117" t="s">
        <v>152</v>
      </c>
      <c r="C127" s="116" t="s">
        <v>157</v>
      </c>
      <c r="D127" s="118" t="s">
        <v>149</v>
      </c>
      <c r="E127" s="118"/>
      <c r="F127" s="118"/>
      <c r="G127" s="118"/>
      <c r="H127" s="118"/>
      <c r="I127" s="118" t="s">
        <v>150</v>
      </c>
      <c r="J127" s="118"/>
      <c r="K127" s="118"/>
      <c r="L127" s="118"/>
      <c r="M127" s="118" t="s">
        <v>149</v>
      </c>
    </row>
    <row r="128" spans="1:13">
      <c r="A128" s="116" t="s">
        <v>278</v>
      </c>
      <c r="B128" s="117" t="s">
        <v>147</v>
      </c>
      <c r="C128" s="116" t="s">
        <v>148</v>
      </c>
      <c r="D128" s="118" t="s">
        <v>149</v>
      </c>
      <c r="E128" s="118"/>
      <c r="F128" s="118"/>
      <c r="G128" s="118"/>
      <c r="H128" s="118"/>
      <c r="I128" s="118" t="s">
        <v>150</v>
      </c>
      <c r="J128" s="118"/>
      <c r="K128" s="118"/>
      <c r="L128" s="118"/>
      <c r="M128" s="118" t="s">
        <v>150</v>
      </c>
    </row>
    <row r="129" spans="1:13">
      <c r="A129" s="116" t="s">
        <v>279</v>
      </c>
      <c r="B129" s="117" t="s">
        <v>147</v>
      </c>
      <c r="C129" s="116" t="s">
        <v>148</v>
      </c>
      <c r="D129" s="118" t="s">
        <v>149</v>
      </c>
      <c r="E129" s="118"/>
      <c r="F129" s="118"/>
      <c r="G129" s="118"/>
      <c r="H129" s="118"/>
      <c r="I129" s="118" t="s">
        <v>149</v>
      </c>
      <c r="J129" s="118"/>
      <c r="K129" s="118"/>
      <c r="L129" s="118"/>
      <c r="M129" s="118" t="s">
        <v>149</v>
      </c>
    </row>
    <row r="130" spans="1:13">
      <c r="A130" s="116" t="s">
        <v>280</v>
      </c>
      <c r="B130" s="117" t="s">
        <v>152</v>
      </c>
      <c r="C130" s="116" t="s">
        <v>148</v>
      </c>
      <c r="D130" s="118"/>
      <c r="E130" s="118"/>
      <c r="F130" s="118"/>
      <c r="G130" s="118"/>
      <c r="H130" s="118"/>
      <c r="I130" s="118" t="s">
        <v>149</v>
      </c>
      <c r="J130" s="118"/>
      <c r="K130" s="118"/>
      <c r="L130" s="118"/>
      <c r="M130" s="118" t="s">
        <v>149</v>
      </c>
    </row>
    <row r="131" spans="1:13">
      <c r="A131" s="116" t="s">
        <v>281</v>
      </c>
      <c r="B131" s="117" t="s">
        <v>147</v>
      </c>
      <c r="C131" s="116" t="s">
        <v>148</v>
      </c>
      <c r="D131" s="118" t="s">
        <v>149</v>
      </c>
      <c r="E131" s="118"/>
      <c r="F131" s="118"/>
      <c r="G131" s="118"/>
      <c r="H131" s="118"/>
      <c r="I131" s="118" t="s">
        <v>149</v>
      </c>
      <c r="J131" s="118"/>
      <c r="K131" s="118"/>
      <c r="L131" s="118"/>
      <c r="M131" s="118" t="s">
        <v>149</v>
      </c>
    </row>
    <row r="132" spans="1:13" ht="14.45" customHeight="1">
      <c r="A132" s="116" t="s">
        <v>282</v>
      </c>
      <c r="B132" s="117" t="s">
        <v>155</v>
      </c>
      <c r="C132" s="116" t="s">
        <v>148</v>
      </c>
      <c r="D132" s="118" t="s">
        <v>149</v>
      </c>
      <c r="E132" s="118"/>
      <c r="F132" s="118"/>
      <c r="G132" s="118"/>
      <c r="H132" s="118"/>
      <c r="I132" s="118" t="s">
        <v>149</v>
      </c>
      <c r="J132" s="118"/>
      <c r="K132" s="118"/>
      <c r="L132" s="118"/>
      <c r="M132" s="118" t="s">
        <v>150</v>
      </c>
    </row>
    <row r="133" spans="1:13">
      <c r="A133" s="116" t="s">
        <v>283</v>
      </c>
      <c r="B133" s="117" t="s">
        <v>155</v>
      </c>
      <c r="C133" s="116" t="s">
        <v>148</v>
      </c>
      <c r="D133" s="118" t="s">
        <v>149</v>
      </c>
      <c r="E133" s="118"/>
      <c r="F133" s="118"/>
      <c r="G133" s="118"/>
      <c r="H133" s="118"/>
      <c r="I133" s="118" t="s">
        <v>149</v>
      </c>
      <c r="J133" s="118"/>
      <c r="K133" s="118"/>
      <c r="L133" s="118"/>
      <c r="M133" s="118" t="s">
        <v>149</v>
      </c>
    </row>
    <row r="134" spans="1:13">
      <c r="A134" s="116" t="s">
        <v>284</v>
      </c>
      <c r="B134" s="117" t="s">
        <v>147</v>
      </c>
      <c r="C134" s="116" t="s">
        <v>148</v>
      </c>
      <c r="D134" s="118" t="s">
        <v>149</v>
      </c>
      <c r="E134" s="118"/>
      <c r="F134" s="118"/>
      <c r="G134" s="118"/>
      <c r="H134" s="118"/>
      <c r="I134" s="118" t="s">
        <v>150</v>
      </c>
      <c r="J134" s="118"/>
      <c r="K134" s="118"/>
      <c r="L134" s="118"/>
      <c r="M134" s="118" t="s">
        <v>150</v>
      </c>
    </row>
    <row r="135" spans="1:13">
      <c r="A135" s="116" t="s">
        <v>285</v>
      </c>
      <c r="B135" s="117" t="s">
        <v>155</v>
      </c>
      <c r="C135" s="116" t="s">
        <v>163</v>
      </c>
      <c r="D135" s="118" t="s">
        <v>149</v>
      </c>
      <c r="E135" s="118"/>
      <c r="F135" s="118"/>
      <c r="G135" s="118"/>
      <c r="H135" s="118"/>
      <c r="I135" s="118" t="s">
        <v>150</v>
      </c>
      <c r="J135" s="118"/>
      <c r="K135" s="118"/>
      <c r="L135" s="118"/>
      <c r="M135" s="118" t="s">
        <v>150</v>
      </c>
    </row>
    <row r="136" spans="1:13" ht="14.45" customHeight="1">
      <c r="A136" s="116" t="s">
        <v>286</v>
      </c>
      <c r="B136" s="117" t="s">
        <v>155</v>
      </c>
      <c r="C136" s="116" t="s">
        <v>148</v>
      </c>
      <c r="D136" s="118" t="s">
        <v>149</v>
      </c>
      <c r="E136" s="118"/>
      <c r="F136" s="118"/>
      <c r="G136" s="118"/>
      <c r="H136" s="118"/>
      <c r="I136" s="118" t="s">
        <v>150</v>
      </c>
      <c r="J136" s="118"/>
      <c r="K136" s="118"/>
      <c r="L136" s="118"/>
      <c r="M136" s="118" t="s">
        <v>150</v>
      </c>
    </row>
    <row r="137" spans="1:13">
      <c r="A137" s="116" t="s">
        <v>287</v>
      </c>
      <c r="B137" s="117" t="s">
        <v>147</v>
      </c>
      <c r="C137" s="116" t="s">
        <v>148</v>
      </c>
      <c r="D137" s="118"/>
      <c r="E137" s="118" t="s">
        <v>149</v>
      </c>
      <c r="F137" s="118"/>
      <c r="G137" s="118"/>
      <c r="H137" s="118"/>
      <c r="I137" s="118" t="s">
        <v>149</v>
      </c>
      <c r="J137" s="118"/>
      <c r="K137" s="118"/>
      <c r="L137" s="118"/>
      <c r="M137" s="118" t="s">
        <v>149</v>
      </c>
    </row>
  </sheetData>
  <sheetProtection algorithmName="SHA-512" hashValue="S3JfHLi8y+McJoKzYe4IdIlS3Nz0Kb++J6wGVyBWjmpeeptqGfIDHeeqsrCBoCV8+vOXa13n0JmqYCIwJnREnA==" saltValue="ntik2GhZ/9Sj587qK08SIg==" spinCount="100000" sheet="1" objects="1" scenarios="1"/>
  <autoFilter ref="A3:M136" xr:uid="{00000000-0001-0000-0000-000000000000}">
    <sortState xmlns:xlrd2="http://schemas.microsoft.com/office/spreadsheetml/2017/richdata2" ref="A4:M136">
      <sortCondition ref="A3:A136"/>
    </sortState>
  </autoFilter>
  <pageMargins left="0.7" right="0.7" top="0.75" bottom="0.75" header="0.3" footer="0.3"/>
  <pageSetup paperSize="9" scale="53" fitToHeight="0"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4242-304F-46C5-8CF1-4574AD88079A}">
  <sheetPr codeName="Blad5"/>
  <dimension ref="A1:F16"/>
  <sheetViews>
    <sheetView zoomScale="130" zoomScaleNormal="130" workbookViewId="0">
      <pane ySplit="1" topLeftCell="A2" activePane="bottomLeft" state="frozen"/>
      <selection pane="bottomLeft" activeCell="A3" sqref="A3"/>
    </sheetView>
  </sheetViews>
  <sheetFormatPr defaultColWidth="9.140625" defaultRowHeight="14.45"/>
  <cols>
    <col min="1" max="6" width="24.7109375" style="72" customWidth="1"/>
    <col min="7" max="16384" width="9.140625" style="72"/>
  </cols>
  <sheetData>
    <row r="1" spans="1:6" ht="19.5" customHeight="1">
      <c r="A1" s="73" t="s">
        <v>288</v>
      </c>
    </row>
    <row r="2" spans="1:6" s="52" customFormat="1" ht="28.9">
      <c r="A2" s="61" t="s">
        <v>289</v>
      </c>
      <c r="B2" s="95" t="s">
        <v>290</v>
      </c>
      <c r="C2" s="96" t="s">
        <v>291</v>
      </c>
      <c r="D2" s="96" t="s">
        <v>292</v>
      </c>
      <c r="E2" s="96" t="s">
        <v>293</v>
      </c>
      <c r="F2" s="96" t="s">
        <v>294</v>
      </c>
    </row>
    <row r="3" spans="1:6" s="52" customFormat="1">
      <c r="A3" s="130" t="s">
        <v>295</v>
      </c>
      <c r="B3" s="131">
        <v>70.8</v>
      </c>
      <c r="C3" s="131">
        <v>75.599999999999994</v>
      </c>
      <c r="D3" s="131">
        <v>75.599999999999994</v>
      </c>
      <c r="E3" s="131">
        <v>75.599999999999994</v>
      </c>
      <c r="F3" s="131">
        <v>75.599999999999994</v>
      </c>
    </row>
    <row r="4" spans="1:6" s="52" customFormat="1">
      <c r="A4" s="130" t="s">
        <v>296</v>
      </c>
      <c r="B4" s="131">
        <v>79.2</v>
      </c>
      <c r="C4" s="131">
        <v>90</v>
      </c>
      <c r="D4" s="131">
        <v>95.4</v>
      </c>
      <c r="E4" s="131">
        <v>102.6</v>
      </c>
      <c r="F4" s="131">
        <v>114.6</v>
      </c>
    </row>
    <row r="5" spans="1:6" s="52" customFormat="1">
      <c r="A5" s="130" t="s">
        <v>297</v>
      </c>
      <c r="B5" s="131">
        <v>94.800000000000011</v>
      </c>
      <c r="C5" s="131">
        <v>100.8</v>
      </c>
      <c r="D5" s="131">
        <v>106.2</v>
      </c>
      <c r="E5" s="131">
        <v>113.39999999999999</v>
      </c>
      <c r="F5" s="131">
        <v>125.39999999999999</v>
      </c>
    </row>
    <row r="6" spans="1:6">
      <c r="A6" s="130" t="s">
        <v>298</v>
      </c>
      <c r="B6" s="131">
        <v>105</v>
      </c>
      <c r="C6" s="131">
        <v>111.60000000000001</v>
      </c>
      <c r="D6" s="131">
        <v>117</v>
      </c>
      <c r="E6" s="131">
        <v>123.60000000000001</v>
      </c>
      <c r="F6" s="131">
        <v>136.19999999999999</v>
      </c>
    </row>
    <row r="7" spans="1:6">
      <c r="A7" s="130" t="s">
        <v>299</v>
      </c>
      <c r="B7" s="131">
        <v>121.2</v>
      </c>
      <c r="C7" s="131">
        <v>127.2</v>
      </c>
      <c r="D7" s="131">
        <v>132.6</v>
      </c>
      <c r="E7" s="131">
        <v>139.80000000000001</v>
      </c>
      <c r="F7" s="131">
        <v>152.4</v>
      </c>
    </row>
    <row r="8" spans="1:6">
      <c r="A8" s="130" t="s">
        <v>300</v>
      </c>
      <c r="B8" s="131">
        <v>144.60000000000002</v>
      </c>
      <c r="C8" s="131">
        <v>150.6</v>
      </c>
      <c r="D8" s="131">
        <v>156</v>
      </c>
      <c r="E8" s="131">
        <v>163.20000000000002</v>
      </c>
      <c r="F8" s="131">
        <v>176.4</v>
      </c>
    </row>
    <row r="9" spans="1:6">
      <c r="A9" s="130" t="s">
        <v>301</v>
      </c>
      <c r="B9" s="131">
        <v>202.79999999999998</v>
      </c>
      <c r="C9" s="131">
        <v>208.8</v>
      </c>
      <c r="D9" s="131">
        <v>214.2</v>
      </c>
      <c r="E9" s="131">
        <v>221.4</v>
      </c>
      <c r="F9" s="131">
        <v>235.2</v>
      </c>
    </row>
    <row r="10" spans="1:6">
      <c r="A10" s="97" t="s">
        <v>302</v>
      </c>
      <c r="B10" s="97">
        <v>92</v>
      </c>
      <c r="C10" s="97">
        <v>100</v>
      </c>
      <c r="D10" s="97">
        <v>104</v>
      </c>
      <c r="E10" s="97">
        <v>132</v>
      </c>
      <c r="F10" s="97">
        <v>143</v>
      </c>
    </row>
    <row r="12" spans="1:6">
      <c r="E12" s="132"/>
      <c r="F12" s="132"/>
    </row>
    <row r="13" spans="1:6">
      <c r="B13" s="132"/>
      <c r="C13" s="132"/>
      <c r="D13" s="132"/>
    </row>
    <row r="16" spans="1:6">
      <c r="C16" s="72" t="s">
        <v>72</v>
      </c>
    </row>
  </sheetData>
  <sheetProtection algorithmName="SHA-512" hashValue="H/6a7rKHsUzN2D6FcMOwSoi3isDjMWNZ6rJA3FZrJMeBz1eJ30xY46if1Ot6SkB4R3LbsMImT9xqGo4GjotL9Q==" saltValue="/2QAofXs03FcNgU03yjL+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48325-CDA8-407B-B18C-B9620BEEB0B8}">
  <sheetPr codeName="Blad6"/>
  <dimension ref="A1:J102"/>
  <sheetViews>
    <sheetView workbookViewId="0">
      <pane ySplit="2" topLeftCell="A11" activePane="bottomLeft" state="frozen"/>
      <selection pane="bottomLeft" activeCell="B3" sqref="B3"/>
    </sheetView>
  </sheetViews>
  <sheetFormatPr defaultColWidth="9.140625" defaultRowHeight="14.45"/>
  <cols>
    <col min="1" max="1" width="4" style="59" bestFit="1" customWidth="1"/>
    <col min="2" max="2" width="15.85546875" style="59" customWidth="1"/>
    <col min="3" max="3" width="50.7109375" style="59" customWidth="1"/>
    <col min="4" max="4" width="13.5703125" style="59" customWidth="1"/>
    <col min="5" max="5" width="20.140625" style="59" customWidth="1"/>
    <col min="6" max="6" width="47" style="59" customWidth="1"/>
    <col min="7" max="7" width="15.28515625" style="59" customWidth="1"/>
    <col min="8" max="8" width="17.7109375" style="59" customWidth="1"/>
    <col min="9" max="9" width="14.7109375" style="59" customWidth="1"/>
    <col min="10" max="10" width="9.140625" style="59"/>
    <col min="11" max="16384" width="9.140625" style="52"/>
  </cols>
  <sheetData>
    <row r="1" spans="1:10">
      <c r="H1" s="157" t="s">
        <v>303</v>
      </c>
      <c r="I1" s="157"/>
    </row>
    <row r="2" spans="1:10" s="51" customFormat="1" ht="28.9">
      <c r="A2" s="61" t="s">
        <v>304</v>
      </c>
      <c r="B2" s="61" t="s">
        <v>305</v>
      </c>
      <c r="C2" s="61" t="s">
        <v>306</v>
      </c>
      <c r="D2" s="61" t="s">
        <v>307</v>
      </c>
      <c r="E2" s="61" t="s">
        <v>308</v>
      </c>
      <c r="F2" s="61" t="s">
        <v>309</v>
      </c>
      <c r="G2" s="61" t="s">
        <v>310</v>
      </c>
      <c r="H2" s="61" t="s">
        <v>311</v>
      </c>
      <c r="I2" s="61" t="s">
        <v>312</v>
      </c>
      <c r="J2" s="61" t="s">
        <v>313</v>
      </c>
    </row>
    <row r="3" spans="1:10" ht="28.9">
      <c r="A3" s="59">
        <v>1</v>
      </c>
      <c r="B3" s="59" t="s">
        <v>314</v>
      </c>
      <c r="C3" s="59" t="s">
        <v>315</v>
      </c>
      <c r="E3" s="59" t="s">
        <v>316</v>
      </c>
      <c r="F3" s="60" t="s">
        <v>317</v>
      </c>
      <c r="G3" s="59" t="s">
        <v>318</v>
      </c>
      <c r="H3" s="59" t="s">
        <v>314</v>
      </c>
      <c r="I3" s="59" t="s">
        <v>319</v>
      </c>
      <c r="J3" s="59" t="s">
        <v>320</v>
      </c>
    </row>
    <row r="4" spans="1:10">
      <c r="A4" s="82">
        <v>2</v>
      </c>
      <c r="B4" s="82" t="s">
        <v>314</v>
      </c>
      <c r="C4" s="82" t="s">
        <v>321</v>
      </c>
      <c r="D4" s="82"/>
      <c r="E4" s="82" t="s">
        <v>322</v>
      </c>
      <c r="F4" s="82" t="s">
        <v>323</v>
      </c>
      <c r="G4" s="82" t="s">
        <v>324</v>
      </c>
      <c r="H4" s="82"/>
      <c r="I4" s="86"/>
      <c r="J4" s="82"/>
    </row>
    <row r="5" spans="1:10" ht="86.45">
      <c r="A5" s="59">
        <v>3</v>
      </c>
      <c r="B5" s="59" t="s">
        <v>314</v>
      </c>
      <c r="C5" s="59" t="s">
        <v>325</v>
      </c>
      <c r="E5" s="59" t="s">
        <v>326</v>
      </c>
      <c r="F5" s="59" t="s">
        <v>327</v>
      </c>
      <c r="G5" s="59" t="s">
        <v>318</v>
      </c>
      <c r="H5" s="59" t="s">
        <v>314</v>
      </c>
    </row>
    <row r="6" spans="1:10" ht="43.15">
      <c r="A6" s="82">
        <v>4</v>
      </c>
      <c r="B6" s="82" t="s">
        <v>314</v>
      </c>
      <c r="C6" s="82" t="s">
        <v>328</v>
      </c>
      <c r="D6" s="82">
        <v>12</v>
      </c>
      <c r="E6" s="82" t="s">
        <v>329</v>
      </c>
      <c r="F6" s="82" t="s">
        <v>330</v>
      </c>
      <c r="G6" s="82" t="s">
        <v>331</v>
      </c>
      <c r="H6" s="82"/>
      <c r="I6" s="86"/>
      <c r="J6" s="82" t="s">
        <v>332</v>
      </c>
    </row>
    <row r="7" spans="1:10" ht="28.9">
      <c r="A7" s="59">
        <v>5</v>
      </c>
      <c r="B7" s="59" t="s">
        <v>319</v>
      </c>
      <c r="C7" s="59" t="s">
        <v>333</v>
      </c>
      <c r="D7" s="59" t="s">
        <v>334</v>
      </c>
      <c r="F7" s="59" t="s">
        <v>335</v>
      </c>
      <c r="G7" s="59" t="s">
        <v>318</v>
      </c>
      <c r="I7" s="59" t="s">
        <v>319</v>
      </c>
    </row>
    <row r="8" spans="1:10" ht="28.9">
      <c r="A8" s="59">
        <v>6</v>
      </c>
      <c r="B8" s="59" t="s">
        <v>336</v>
      </c>
      <c r="C8" s="59" t="s">
        <v>337</v>
      </c>
      <c r="E8" s="59" t="s">
        <v>338</v>
      </c>
      <c r="F8" s="59" t="s">
        <v>339</v>
      </c>
      <c r="G8" s="59" t="s">
        <v>318</v>
      </c>
      <c r="H8" s="59" t="s">
        <v>314</v>
      </c>
      <c r="J8" s="59" t="s">
        <v>320</v>
      </c>
    </row>
    <row r="9" spans="1:10" ht="72">
      <c r="A9" s="59">
        <v>7</v>
      </c>
      <c r="B9" s="59" t="s">
        <v>336</v>
      </c>
      <c r="C9" s="67" t="s">
        <v>340</v>
      </c>
      <c r="E9" s="59" t="s">
        <v>341</v>
      </c>
      <c r="F9" s="59" t="s">
        <v>342</v>
      </c>
      <c r="G9" s="59" t="s">
        <v>318</v>
      </c>
      <c r="H9" s="59" t="s">
        <v>314</v>
      </c>
    </row>
    <row r="10" spans="1:10" ht="72">
      <c r="A10" s="82">
        <v>8</v>
      </c>
      <c r="B10" s="82" t="s">
        <v>336</v>
      </c>
      <c r="C10" s="82" t="s">
        <v>343</v>
      </c>
      <c r="D10" s="82"/>
      <c r="E10" s="82"/>
      <c r="F10" s="82" t="s">
        <v>344</v>
      </c>
      <c r="G10" s="82" t="s">
        <v>324</v>
      </c>
      <c r="H10" s="82"/>
      <c r="I10" s="86"/>
      <c r="J10" s="82"/>
    </row>
    <row r="11" spans="1:10" ht="43.15">
      <c r="A11" s="59">
        <v>9</v>
      </c>
      <c r="B11" s="59" t="s">
        <v>345</v>
      </c>
      <c r="C11" s="59" t="s">
        <v>346</v>
      </c>
      <c r="F11" s="59" t="s">
        <v>347</v>
      </c>
      <c r="G11" s="59" t="s">
        <v>324</v>
      </c>
      <c r="H11" s="59" t="s">
        <v>314</v>
      </c>
      <c r="I11" s="62"/>
    </row>
    <row r="12" spans="1:10">
      <c r="A12" s="59">
        <v>10</v>
      </c>
      <c r="B12" s="59" t="s">
        <v>345</v>
      </c>
      <c r="C12" s="59" t="s">
        <v>348</v>
      </c>
      <c r="D12" s="59">
        <v>7</v>
      </c>
      <c r="E12" s="59" t="s">
        <v>349</v>
      </c>
      <c r="F12" s="59" t="s">
        <v>350</v>
      </c>
      <c r="G12" s="59" t="s">
        <v>318</v>
      </c>
      <c r="I12" s="59" t="s">
        <v>319</v>
      </c>
      <c r="J12" s="59" t="s">
        <v>320</v>
      </c>
    </row>
    <row r="13" spans="1:10">
      <c r="A13" s="59">
        <v>11</v>
      </c>
      <c r="B13" s="59" t="s">
        <v>345</v>
      </c>
      <c r="C13" s="59" t="s">
        <v>351</v>
      </c>
      <c r="D13" s="59">
        <v>12</v>
      </c>
      <c r="F13" s="59" t="s">
        <v>352</v>
      </c>
      <c r="G13" s="59" t="s">
        <v>318</v>
      </c>
      <c r="I13" s="59" t="s">
        <v>319</v>
      </c>
      <c r="J13" s="59" t="s">
        <v>320</v>
      </c>
    </row>
    <row r="14" spans="1:10" ht="28.9">
      <c r="A14" s="82">
        <v>12</v>
      </c>
      <c r="B14" s="82" t="s">
        <v>345</v>
      </c>
      <c r="C14" s="82" t="s">
        <v>353</v>
      </c>
      <c r="D14" s="82">
        <v>4</v>
      </c>
      <c r="E14" s="82" t="s">
        <v>354</v>
      </c>
      <c r="F14" s="82" t="s">
        <v>355</v>
      </c>
      <c r="G14" s="82" t="s">
        <v>331</v>
      </c>
      <c r="H14" s="82"/>
      <c r="I14" s="86"/>
      <c r="J14" s="82"/>
    </row>
    <row r="15" spans="1:10" ht="28.9">
      <c r="A15" s="59">
        <v>13</v>
      </c>
      <c r="B15" s="59" t="s">
        <v>356</v>
      </c>
      <c r="C15" s="59" t="s">
        <v>357</v>
      </c>
      <c r="E15" s="59" t="s">
        <v>358</v>
      </c>
      <c r="F15" s="59" t="s">
        <v>359</v>
      </c>
      <c r="G15" s="59" t="s">
        <v>318</v>
      </c>
      <c r="H15" s="59" t="s">
        <v>314</v>
      </c>
    </row>
    <row r="16" spans="1:10">
      <c r="A16" s="59">
        <v>14</v>
      </c>
      <c r="B16" s="59" t="s">
        <v>356</v>
      </c>
      <c r="C16" s="59" t="s">
        <v>360</v>
      </c>
      <c r="D16" s="59">
        <v>7</v>
      </c>
      <c r="E16" s="59" t="s">
        <v>349</v>
      </c>
      <c r="F16" s="59" t="s">
        <v>350</v>
      </c>
      <c r="G16" s="59" t="s">
        <v>318</v>
      </c>
      <c r="I16" s="59" t="s">
        <v>319</v>
      </c>
      <c r="J16" s="59" t="s">
        <v>320</v>
      </c>
    </row>
    <row r="17" spans="1:10" ht="28.9">
      <c r="A17" s="59">
        <v>15</v>
      </c>
      <c r="B17" s="59" t="s">
        <v>356</v>
      </c>
      <c r="C17" s="59" t="s">
        <v>361</v>
      </c>
      <c r="E17" s="59" t="s">
        <v>362</v>
      </c>
      <c r="F17" s="60" t="s">
        <v>317</v>
      </c>
      <c r="G17" s="59" t="s">
        <v>318</v>
      </c>
      <c r="H17" s="59" t="s">
        <v>314</v>
      </c>
      <c r="I17" s="59" t="s">
        <v>319</v>
      </c>
      <c r="J17" s="59" t="s">
        <v>320</v>
      </c>
    </row>
    <row r="18" spans="1:10" ht="28.9">
      <c r="A18" s="82">
        <v>16</v>
      </c>
      <c r="B18" s="82" t="s">
        <v>314</v>
      </c>
      <c r="C18" s="82" t="s">
        <v>363</v>
      </c>
      <c r="D18" s="82"/>
      <c r="E18" s="82"/>
      <c r="F18" s="82" t="s">
        <v>364</v>
      </c>
      <c r="G18" s="82" t="s">
        <v>324</v>
      </c>
      <c r="H18" s="82" t="s">
        <v>314</v>
      </c>
      <c r="I18" s="86"/>
      <c r="J18" s="82"/>
    </row>
    <row r="19" spans="1:10">
      <c r="A19" s="59">
        <v>17</v>
      </c>
      <c r="B19" s="59" t="s">
        <v>314</v>
      </c>
      <c r="C19" s="59" t="s">
        <v>365</v>
      </c>
      <c r="F19" s="59" t="s">
        <v>366</v>
      </c>
      <c r="G19" s="59" t="s">
        <v>324</v>
      </c>
      <c r="H19" s="59" t="s">
        <v>314</v>
      </c>
      <c r="I19" s="62"/>
    </row>
    <row r="20" spans="1:10">
      <c r="A20" s="59">
        <v>18</v>
      </c>
      <c r="I20" s="62"/>
    </row>
    <row r="21" spans="1:10">
      <c r="A21" s="59">
        <v>19</v>
      </c>
      <c r="I21" s="62"/>
    </row>
    <row r="22" spans="1:10">
      <c r="A22" s="59">
        <v>20</v>
      </c>
      <c r="I22" s="62"/>
    </row>
    <row r="23" spans="1:10">
      <c r="A23" s="59">
        <v>21</v>
      </c>
      <c r="I23" s="62"/>
    </row>
    <row r="24" spans="1:10">
      <c r="A24" s="59">
        <v>22</v>
      </c>
      <c r="I24" s="62"/>
    </row>
    <row r="25" spans="1:10">
      <c r="A25" s="59">
        <v>23</v>
      </c>
      <c r="I25" s="62"/>
    </row>
    <row r="26" spans="1:10">
      <c r="A26" s="59">
        <v>24</v>
      </c>
      <c r="I26" s="62"/>
    </row>
    <row r="27" spans="1:10">
      <c r="A27" s="59">
        <v>25</v>
      </c>
      <c r="I27" s="62"/>
    </row>
    <row r="28" spans="1:10">
      <c r="A28" s="59">
        <v>26</v>
      </c>
      <c r="I28" s="62"/>
    </row>
    <row r="29" spans="1:10">
      <c r="A29" s="59">
        <v>27</v>
      </c>
      <c r="I29" s="62"/>
    </row>
    <row r="30" spans="1:10">
      <c r="A30" s="59">
        <v>28</v>
      </c>
      <c r="I30" s="62"/>
    </row>
    <row r="31" spans="1:10">
      <c r="A31" s="59">
        <v>29</v>
      </c>
      <c r="I31" s="62"/>
    </row>
    <row r="32" spans="1:10">
      <c r="A32" s="59">
        <v>30</v>
      </c>
      <c r="I32" s="62"/>
    </row>
    <row r="33" spans="1:9">
      <c r="A33" s="59">
        <v>31</v>
      </c>
      <c r="I33" s="62"/>
    </row>
    <row r="34" spans="1:9">
      <c r="A34" s="59">
        <v>32</v>
      </c>
      <c r="I34" s="62"/>
    </row>
    <row r="35" spans="1:9">
      <c r="A35" s="59">
        <v>33</v>
      </c>
      <c r="I35" s="62"/>
    </row>
    <row r="36" spans="1:9">
      <c r="A36" s="59">
        <v>34</v>
      </c>
      <c r="I36" s="62"/>
    </row>
    <row r="37" spans="1:9">
      <c r="A37" s="59">
        <v>35</v>
      </c>
      <c r="I37" s="62"/>
    </row>
    <row r="38" spans="1:9">
      <c r="A38" s="59">
        <v>36</v>
      </c>
      <c r="I38" s="62"/>
    </row>
    <row r="39" spans="1:9">
      <c r="A39" s="59">
        <v>37</v>
      </c>
      <c r="I39" s="62"/>
    </row>
    <row r="40" spans="1:9">
      <c r="A40" s="59">
        <v>38</v>
      </c>
      <c r="I40" s="62"/>
    </row>
    <row r="41" spans="1:9">
      <c r="A41" s="59">
        <v>39</v>
      </c>
      <c r="I41" s="62"/>
    </row>
    <row r="42" spans="1:9">
      <c r="A42" s="59">
        <v>40</v>
      </c>
      <c r="I42" s="62"/>
    </row>
    <row r="43" spans="1:9">
      <c r="A43" s="59">
        <v>41</v>
      </c>
      <c r="I43" s="62"/>
    </row>
    <row r="44" spans="1:9">
      <c r="A44" s="59">
        <v>42</v>
      </c>
      <c r="I44" s="62"/>
    </row>
    <row r="45" spans="1:9">
      <c r="A45" s="59">
        <v>43</v>
      </c>
      <c r="I45" s="62"/>
    </row>
    <row r="46" spans="1:9">
      <c r="A46" s="59">
        <v>44</v>
      </c>
      <c r="I46" s="62"/>
    </row>
    <row r="47" spans="1:9">
      <c r="A47" s="59">
        <v>45</v>
      </c>
      <c r="I47" s="62"/>
    </row>
    <row r="48" spans="1:9">
      <c r="A48" s="59">
        <v>46</v>
      </c>
      <c r="I48" s="62"/>
    </row>
    <row r="49" spans="1:9">
      <c r="A49" s="59">
        <v>47</v>
      </c>
      <c r="I49" s="62"/>
    </row>
    <row r="50" spans="1:9">
      <c r="A50" s="59">
        <v>48</v>
      </c>
      <c r="I50" s="62"/>
    </row>
    <row r="51" spans="1:9">
      <c r="A51" s="59">
        <v>49</v>
      </c>
      <c r="I51" s="62"/>
    </row>
    <row r="52" spans="1:9">
      <c r="A52" s="59">
        <v>50</v>
      </c>
      <c r="I52" s="62"/>
    </row>
    <row r="53" spans="1:9">
      <c r="A53" s="59">
        <v>51</v>
      </c>
      <c r="I53" s="62"/>
    </row>
    <row r="54" spans="1:9">
      <c r="A54" s="59">
        <v>52</v>
      </c>
      <c r="I54" s="62"/>
    </row>
    <row r="55" spans="1:9">
      <c r="A55" s="59">
        <v>53</v>
      </c>
      <c r="I55" s="62"/>
    </row>
    <row r="56" spans="1:9">
      <c r="A56" s="59">
        <v>54</v>
      </c>
      <c r="I56" s="62"/>
    </row>
    <row r="57" spans="1:9">
      <c r="A57" s="59">
        <v>55</v>
      </c>
      <c r="I57" s="62"/>
    </row>
    <row r="58" spans="1:9">
      <c r="A58" s="59">
        <v>56</v>
      </c>
      <c r="I58" s="62"/>
    </row>
    <row r="59" spans="1:9">
      <c r="A59" s="59">
        <v>57</v>
      </c>
      <c r="I59" s="62"/>
    </row>
    <row r="60" spans="1:9">
      <c r="A60" s="59">
        <v>58</v>
      </c>
      <c r="I60" s="62"/>
    </row>
    <row r="61" spans="1:9">
      <c r="A61" s="59">
        <v>59</v>
      </c>
      <c r="I61" s="62"/>
    </row>
    <row r="62" spans="1:9">
      <c r="A62" s="59">
        <v>60</v>
      </c>
      <c r="I62" s="62"/>
    </row>
    <row r="63" spans="1:9">
      <c r="A63" s="59">
        <v>61</v>
      </c>
      <c r="I63" s="62"/>
    </row>
    <row r="64" spans="1:9">
      <c r="A64" s="59">
        <v>62</v>
      </c>
      <c r="I64" s="62"/>
    </row>
    <row r="65" spans="1:9">
      <c r="A65" s="59">
        <v>63</v>
      </c>
      <c r="I65" s="62"/>
    </row>
    <row r="66" spans="1:9">
      <c r="A66" s="59">
        <v>64</v>
      </c>
      <c r="I66" s="62"/>
    </row>
    <row r="67" spans="1:9">
      <c r="A67" s="59">
        <v>65</v>
      </c>
      <c r="I67" s="62"/>
    </row>
    <row r="68" spans="1:9">
      <c r="A68" s="59">
        <v>66</v>
      </c>
      <c r="I68" s="62"/>
    </row>
    <row r="69" spans="1:9">
      <c r="A69" s="59">
        <v>67</v>
      </c>
      <c r="I69" s="62"/>
    </row>
    <row r="70" spans="1:9">
      <c r="A70" s="59">
        <v>68</v>
      </c>
      <c r="I70" s="62"/>
    </row>
    <row r="71" spans="1:9">
      <c r="A71" s="59">
        <v>69</v>
      </c>
      <c r="I71" s="62"/>
    </row>
    <row r="72" spans="1:9">
      <c r="A72" s="59">
        <v>70</v>
      </c>
      <c r="I72" s="62"/>
    </row>
    <row r="73" spans="1:9">
      <c r="A73" s="59">
        <v>71</v>
      </c>
      <c r="I73" s="62"/>
    </row>
    <row r="74" spans="1:9">
      <c r="A74" s="59">
        <v>72</v>
      </c>
      <c r="I74" s="62"/>
    </row>
    <row r="75" spans="1:9">
      <c r="A75" s="59">
        <v>73</v>
      </c>
      <c r="I75" s="62"/>
    </row>
    <row r="76" spans="1:9">
      <c r="A76" s="59">
        <v>74</v>
      </c>
      <c r="I76" s="62"/>
    </row>
    <row r="77" spans="1:9">
      <c r="A77" s="59">
        <v>75</v>
      </c>
      <c r="I77" s="62"/>
    </row>
    <row r="78" spans="1:9">
      <c r="A78" s="59">
        <v>76</v>
      </c>
      <c r="I78" s="62"/>
    </row>
    <row r="79" spans="1:9">
      <c r="A79" s="59">
        <v>77</v>
      </c>
      <c r="I79" s="62"/>
    </row>
    <row r="80" spans="1:9">
      <c r="A80" s="59">
        <v>78</v>
      </c>
      <c r="I80" s="62"/>
    </row>
    <row r="81" spans="1:9">
      <c r="A81" s="59">
        <v>79</v>
      </c>
      <c r="I81" s="62"/>
    </row>
    <row r="82" spans="1:9">
      <c r="A82" s="59">
        <v>80</v>
      </c>
      <c r="I82" s="62"/>
    </row>
    <row r="83" spans="1:9">
      <c r="A83" s="59">
        <v>81</v>
      </c>
      <c r="I83" s="62"/>
    </row>
    <row r="84" spans="1:9">
      <c r="A84" s="59">
        <v>82</v>
      </c>
      <c r="I84" s="62"/>
    </row>
    <row r="85" spans="1:9">
      <c r="A85" s="59">
        <v>83</v>
      </c>
      <c r="H85" s="52"/>
      <c r="I85" s="52"/>
    </row>
    <row r="86" spans="1:9">
      <c r="A86" s="59">
        <v>84</v>
      </c>
      <c r="H86" s="52"/>
      <c r="I86" s="52"/>
    </row>
    <row r="87" spans="1:9">
      <c r="A87" s="59">
        <v>85</v>
      </c>
      <c r="H87" s="52"/>
      <c r="I87" s="52"/>
    </row>
    <row r="88" spans="1:9">
      <c r="A88" s="59">
        <v>86</v>
      </c>
      <c r="H88" s="52"/>
      <c r="I88" s="52"/>
    </row>
    <row r="89" spans="1:9">
      <c r="A89" s="59">
        <v>87</v>
      </c>
      <c r="H89" s="52"/>
      <c r="I89" s="52"/>
    </row>
    <row r="90" spans="1:9">
      <c r="A90" s="59">
        <v>88</v>
      </c>
      <c r="H90" s="52"/>
      <c r="I90" s="52"/>
    </row>
    <row r="91" spans="1:9">
      <c r="A91" s="59">
        <v>89</v>
      </c>
      <c r="H91" s="52"/>
      <c r="I91" s="52"/>
    </row>
    <row r="92" spans="1:9">
      <c r="A92" s="59">
        <v>90</v>
      </c>
      <c r="H92" s="52"/>
      <c r="I92" s="52"/>
    </row>
    <row r="93" spans="1:9">
      <c r="A93" s="59">
        <v>91</v>
      </c>
      <c r="H93" s="52"/>
      <c r="I93" s="52"/>
    </row>
    <row r="94" spans="1:9">
      <c r="A94" s="59">
        <v>92</v>
      </c>
      <c r="H94" s="52"/>
      <c r="I94" s="52"/>
    </row>
    <row r="95" spans="1:9">
      <c r="A95" s="59">
        <v>93</v>
      </c>
      <c r="H95" s="52"/>
      <c r="I95" s="52"/>
    </row>
    <row r="96" spans="1:9">
      <c r="A96" s="59">
        <v>94</v>
      </c>
      <c r="H96" s="52"/>
      <c r="I96" s="52"/>
    </row>
    <row r="97" spans="1:9">
      <c r="A97" s="59">
        <v>95</v>
      </c>
      <c r="H97" s="52"/>
      <c r="I97" s="52"/>
    </row>
    <row r="98" spans="1:9">
      <c r="A98" s="59">
        <v>96</v>
      </c>
      <c r="H98" s="52"/>
      <c r="I98" s="52"/>
    </row>
    <row r="99" spans="1:9">
      <c r="A99" s="59">
        <v>97</v>
      </c>
      <c r="H99" s="52"/>
      <c r="I99" s="52"/>
    </row>
    <row r="100" spans="1:9">
      <c r="A100" s="59">
        <v>98</v>
      </c>
      <c r="H100" s="52"/>
      <c r="I100" s="52"/>
    </row>
    <row r="101" spans="1:9">
      <c r="A101" s="59">
        <v>99</v>
      </c>
      <c r="H101" s="52"/>
      <c r="I101" s="52"/>
    </row>
    <row r="102" spans="1:9">
      <c r="A102" s="59">
        <v>100</v>
      </c>
      <c r="H102" s="52"/>
      <c r="I102" s="52"/>
    </row>
  </sheetData>
  <autoFilter ref="A2:J102" xr:uid="{2A148325-CDA8-407B-B18C-B9620BEEB0B8}"/>
  <mergeCells count="1">
    <mergeCell ref="H1:I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9562-66F8-4C28-8156-D944F75DCF31}">
  <sheetPr codeName="Blad7"/>
  <dimension ref="B1:V79"/>
  <sheetViews>
    <sheetView zoomScale="80" zoomScaleNormal="80" workbookViewId="0">
      <selection activeCell="F2" sqref="F2"/>
    </sheetView>
  </sheetViews>
  <sheetFormatPr defaultRowHeight="14.45"/>
  <cols>
    <col min="2" max="2" width="11.7109375" bestFit="1" customWidth="1"/>
    <col min="3" max="3" width="5.85546875" bestFit="1" customWidth="1"/>
    <col min="4" max="4" width="44.7109375" bestFit="1" customWidth="1"/>
    <col min="5" max="5" width="66.28515625" bestFit="1" customWidth="1"/>
    <col min="6" max="6" width="11" bestFit="1" customWidth="1"/>
    <col min="7" max="7" width="31.7109375" bestFit="1" customWidth="1"/>
    <col min="8" max="8" width="10.28515625" bestFit="1" customWidth="1"/>
    <col min="9" max="9" width="10.140625" customWidth="1"/>
    <col min="10" max="10" width="20.28515625" bestFit="1" customWidth="1"/>
    <col min="11" max="11" width="12.42578125" bestFit="1" customWidth="1"/>
    <col min="12" max="13" width="12.7109375" bestFit="1" customWidth="1"/>
    <col min="14" max="14" width="24.85546875" bestFit="1" customWidth="1"/>
    <col min="15" max="15" width="10.28515625" bestFit="1" customWidth="1"/>
    <col min="16" max="16" width="24.85546875" bestFit="1" customWidth="1"/>
    <col min="17" max="17" width="9.85546875" bestFit="1" customWidth="1"/>
    <col min="18" max="18" width="11.28515625" bestFit="1" customWidth="1"/>
    <col min="19" max="19" width="19" bestFit="1" customWidth="1"/>
    <col min="20" max="20" width="9.7109375" bestFit="1" customWidth="1"/>
    <col min="22" max="22" width="39.85546875" bestFit="1" customWidth="1"/>
  </cols>
  <sheetData>
    <row r="1" spans="2:22">
      <c r="F1" s="4" t="s">
        <v>367</v>
      </c>
    </row>
    <row r="2" spans="2:22">
      <c r="B2" s="1" t="s">
        <v>368</v>
      </c>
      <c r="C2" s="1"/>
      <c r="E2" t="s">
        <v>369</v>
      </c>
      <c r="F2" s="5">
        <v>45657</v>
      </c>
      <c r="G2" s="3"/>
      <c r="H2" s="3" t="s">
        <v>370</v>
      </c>
      <c r="I2" s="3"/>
      <c r="J2" s="3" t="s">
        <v>371</v>
      </c>
      <c r="L2" t="s">
        <v>372</v>
      </c>
      <c r="N2" t="s">
        <v>373</v>
      </c>
      <c r="P2" t="s">
        <v>374</v>
      </c>
      <c r="S2" t="s">
        <v>375</v>
      </c>
      <c r="T2" t="s">
        <v>376</v>
      </c>
      <c r="V2" t="s">
        <v>377</v>
      </c>
    </row>
    <row r="3" spans="2:22">
      <c r="B3" s="2">
        <v>92</v>
      </c>
      <c r="C3" s="2">
        <f>B3/60</f>
        <v>1.5333333333333334</v>
      </c>
      <c r="D3" t="s">
        <v>290</v>
      </c>
      <c r="E3" t="s">
        <v>378</v>
      </c>
      <c r="F3" s="2">
        <v>15.48</v>
      </c>
      <c r="G3" t="s">
        <v>379</v>
      </c>
      <c r="H3" t="s">
        <v>380</v>
      </c>
      <c r="J3" t="s">
        <v>381</v>
      </c>
      <c r="L3">
        <v>7</v>
      </c>
      <c r="N3" t="s">
        <v>382</v>
      </c>
      <c r="P3" s="25" t="s">
        <v>380</v>
      </c>
      <c r="R3" s="25" t="s">
        <v>370</v>
      </c>
      <c r="S3" t="s">
        <v>106</v>
      </c>
      <c r="T3" t="s">
        <v>383</v>
      </c>
      <c r="V3" s="23">
        <f>IF(ISNUMBER('Rekenhulp ambulant budget'!D29),'Rekenhulp ambulant budget'!D29,0)</f>
        <v>0</v>
      </c>
    </row>
    <row r="4" spans="2:22">
      <c r="B4" s="2">
        <v>100</v>
      </c>
      <c r="C4" s="2">
        <f>B4/60</f>
        <v>1.6666666666666667</v>
      </c>
      <c r="D4" t="s">
        <v>291</v>
      </c>
      <c r="E4" t="s">
        <v>384</v>
      </c>
      <c r="F4" s="2">
        <v>20.23</v>
      </c>
      <c r="G4" t="s">
        <v>385</v>
      </c>
      <c r="H4" t="s">
        <v>386</v>
      </c>
      <c r="J4" t="s">
        <v>110</v>
      </c>
      <c r="L4">
        <v>1</v>
      </c>
      <c r="P4" s="25" t="s">
        <v>387</v>
      </c>
      <c r="R4" s="25" t="s">
        <v>388</v>
      </c>
      <c r="S4" t="s">
        <v>389</v>
      </c>
      <c r="T4" t="s">
        <v>390</v>
      </c>
      <c r="V4" s="23">
        <f>IF(ISNUMBER('Rekenhulp ambulant budget'!D30),'Rekenhulp ambulant budget'!D30,0)</f>
        <v>0</v>
      </c>
    </row>
    <row r="5" spans="2:22">
      <c r="B5" s="2">
        <v>104</v>
      </c>
      <c r="C5" s="2">
        <f>B5/60</f>
        <v>1.7333333333333334</v>
      </c>
      <c r="D5" t="s">
        <v>292</v>
      </c>
      <c r="E5" t="s">
        <v>391</v>
      </c>
      <c r="F5" s="2">
        <v>29.42</v>
      </c>
      <c r="G5" t="s">
        <v>392</v>
      </c>
      <c r="L5">
        <v>0.25</v>
      </c>
      <c r="P5" s="25" t="s">
        <v>393</v>
      </c>
      <c r="R5" s="25" t="s">
        <v>394</v>
      </c>
      <c r="S5" t="s">
        <v>395</v>
      </c>
      <c r="T5" t="s">
        <v>396</v>
      </c>
      <c r="V5" s="23">
        <f>V4+V3</f>
        <v>0</v>
      </c>
    </row>
    <row r="6" spans="2:22">
      <c r="B6" s="2">
        <v>132</v>
      </c>
      <c r="C6" s="2">
        <f>B6/60</f>
        <v>2.2000000000000002</v>
      </c>
      <c r="D6" t="s">
        <v>293</v>
      </c>
      <c r="E6" t="s">
        <v>397</v>
      </c>
      <c r="F6" s="2">
        <v>37.270000000000003</v>
      </c>
      <c r="G6" t="s">
        <v>398</v>
      </c>
      <c r="L6" s="23">
        <f>1/(365/12/7)</f>
        <v>0.23013698630136983</v>
      </c>
      <c r="M6">
        <f>52*L6</f>
        <v>11.967123287671232</v>
      </c>
      <c r="P6" s="25" t="s">
        <v>399</v>
      </c>
      <c r="R6" s="25" t="s">
        <v>400</v>
      </c>
      <c r="S6" t="s">
        <v>401</v>
      </c>
      <c r="T6" t="s">
        <v>402</v>
      </c>
    </row>
    <row r="7" spans="2:22">
      <c r="B7" s="2">
        <v>143</v>
      </c>
      <c r="C7" s="2">
        <f>B7/60</f>
        <v>2.3833333333333333</v>
      </c>
      <c r="D7" t="s">
        <v>294</v>
      </c>
      <c r="G7" t="s">
        <v>403</v>
      </c>
      <c r="L7">
        <f>1/(52/4)</f>
        <v>7.6923076923076927E-2</v>
      </c>
      <c r="P7" s="25" t="s">
        <v>404</v>
      </c>
      <c r="R7" s="25" t="s">
        <v>405</v>
      </c>
      <c r="S7" t="s">
        <v>406</v>
      </c>
      <c r="T7" t="s">
        <v>407</v>
      </c>
    </row>
    <row r="8" spans="2:22">
      <c r="G8" t="s">
        <v>408</v>
      </c>
      <c r="L8">
        <f>1/(52/2)</f>
        <v>3.8461538461538464E-2</v>
      </c>
      <c r="P8" s="25" t="s">
        <v>409</v>
      </c>
      <c r="R8" s="25" t="s">
        <v>410</v>
      </c>
      <c r="S8" t="s">
        <v>411</v>
      </c>
    </row>
    <row r="9" spans="2:22">
      <c r="G9" t="s">
        <v>412</v>
      </c>
      <c r="L9">
        <f>1/52</f>
        <v>1.9230769230769232E-2</v>
      </c>
      <c r="P9" s="25" t="s">
        <v>382</v>
      </c>
      <c r="R9" s="25" t="s">
        <v>382</v>
      </c>
      <c r="S9" t="s">
        <v>413</v>
      </c>
    </row>
    <row r="10" spans="2:22">
      <c r="G10" t="s">
        <v>414</v>
      </c>
    </row>
    <row r="11" spans="2:22">
      <c r="G11" t="s">
        <v>415</v>
      </c>
    </row>
    <row r="12" spans="2:22">
      <c r="G12" t="s">
        <v>416</v>
      </c>
      <c r="J12">
        <f>120/4.3*52</f>
        <v>1451.1627906976744</v>
      </c>
    </row>
    <row r="13" spans="2:22">
      <c r="J13">
        <f>120*12</f>
        <v>1440</v>
      </c>
    </row>
    <row r="15" spans="2:22">
      <c r="L15" s="158" t="s">
        <v>417</v>
      </c>
      <c r="M15" s="158"/>
      <c r="N15" s="158"/>
      <c r="O15" s="158"/>
      <c r="P15" s="158"/>
      <c r="Q15" s="158"/>
      <c r="R15" s="158"/>
      <c r="S15" s="158"/>
    </row>
    <row r="16" spans="2:22">
      <c r="B16" t="s">
        <v>121</v>
      </c>
      <c r="L16" s="25" t="s">
        <v>380</v>
      </c>
      <c r="M16" s="25" t="s">
        <v>387</v>
      </c>
      <c r="N16" s="25" t="s">
        <v>393</v>
      </c>
      <c r="O16" s="25" t="s">
        <v>399</v>
      </c>
      <c r="P16" s="25" t="s">
        <v>404</v>
      </c>
      <c r="Q16" s="25" t="s">
        <v>409</v>
      </c>
      <c r="R16" s="25" t="s">
        <v>382</v>
      </c>
      <c r="S16" s="27" t="s">
        <v>418</v>
      </c>
    </row>
    <row r="17" spans="2:20">
      <c r="B17" s="109">
        <v>0.1</v>
      </c>
      <c r="J17" s="159" t="s">
        <v>419</v>
      </c>
      <c r="K17" s="25" t="s">
        <v>370</v>
      </c>
      <c r="L17" s="26">
        <v>1</v>
      </c>
      <c r="M17" s="26">
        <v>7</v>
      </c>
      <c r="N17" s="26">
        <v>28</v>
      </c>
      <c r="O17" s="26">
        <f>(365/12)</f>
        <v>30.416666666666668</v>
      </c>
      <c r="P17" s="26">
        <f>(365/4)</f>
        <v>91.25</v>
      </c>
      <c r="Q17" s="26">
        <f>365/2</f>
        <v>182.5</v>
      </c>
      <c r="R17" s="26">
        <v>365</v>
      </c>
      <c r="S17" s="26"/>
      <c r="T17">
        <v>365</v>
      </c>
    </row>
    <row r="18" spans="2:20">
      <c r="B18" s="109">
        <v>0.2</v>
      </c>
      <c r="J18" s="159"/>
      <c r="K18" s="25" t="s">
        <v>388</v>
      </c>
      <c r="L18" s="26">
        <v>7</v>
      </c>
      <c r="M18" s="26">
        <v>1</v>
      </c>
      <c r="N18" s="26">
        <v>4</v>
      </c>
      <c r="O18" s="26">
        <f>(365/12/7)</f>
        <v>4.3452380952380958</v>
      </c>
      <c r="P18" s="26">
        <f>365/7/4</f>
        <v>13.035714285714286</v>
      </c>
      <c r="Q18" s="26">
        <f>365/7/2</f>
        <v>26.071428571428573</v>
      </c>
      <c r="R18" s="26">
        <f>365/7</f>
        <v>52.142857142857146</v>
      </c>
      <c r="S18" s="26"/>
      <c r="T18">
        <v>52</v>
      </c>
    </row>
    <row r="19" spans="2:20">
      <c r="B19" s="109">
        <v>0.3</v>
      </c>
      <c r="J19" s="159"/>
      <c r="K19" s="25" t="s">
        <v>394</v>
      </c>
      <c r="L19" s="26">
        <v>28</v>
      </c>
      <c r="M19" s="26">
        <v>0.25</v>
      </c>
      <c r="N19" s="26">
        <v>1</v>
      </c>
      <c r="O19" s="26">
        <f>(365/12/7)/4</f>
        <v>1.0863095238095239</v>
      </c>
      <c r="P19" s="26">
        <f>P18/4</f>
        <v>3.2589285714285716</v>
      </c>
      <c r="Q19" s="26">
        <f>Q18/4</f>
        <v>6.5178571428571432</v>
      </c>
      <c r="R19" s="26">
        <f>R18/4</f>
        <v>13.035714285714286</v>
      </c>
      <c r="S19" s="26"/>
      <c r="T19" s="37">
        <f>52/4</f>
        <v>13</v>
      </c>
    </row>
    <row r="20" spans="2:20">
      <c r="B20" s="109">
        <v>0.4</v>
      </c>
      <c r="J20" s="159"/>
      <c r="K20" s="25" t="s">
        <v>400</v>
      </c>
      <c r="L20" s="26">
        <v>31</v>
      </c>
      <c r="M20" s="26">
        <f>1/(365/12/7)</f>
        <v>0.23013698630136983</v>
      </c>
      <c r="N20" s="26">
        <f>(365/12/7)/4</f>
        <v>1.0863095238095239</v>
      </c>
      <c r="O20" s="26">
        <v>1</v>
      </c>
      <c r="P20" s="26">
        <v>3</v>
      </c>
      <c r="Q20" s="26">
        <v>6</v>
      </c>
      <c r="R20" s="26">
        <v>12</v>
      </c>
      <c r="S20" s="26"/>
      <c r="T20" s="38">
        <v>12</v>
      </c>
    </row>
    <row r="21" spans="2:20">
      <c r="B21" s="109">
        <v>0.5</v>
      </c>
      <c r="J21" s="159"/>
      <c r="K21" s="25" t="s">
        <v>405</v>
      </c>
      <c r="L21" s="26">
        <f>365/4</f>
        <v>91.25</v>
      </c>
      <c r="M21" s="26">
        <f>1/(52/4)</f>
        <v>7.6923076923076927E-2</v>
      </c>
      <c r="N21" s="26">
        <f>3*N20</f>
        <v>3.2589285714285721</v>
      </c>
      <c r="O21" s="26">
        <f>1/3</f>
        <v>0.33333333333333331</v>
      </c>
      <c r="P21" s="26">
        <v>1</v>
      </c>
      <c r="Q21" s="26">
        <v>2</v>
      </c>
      <c r="R21" s="26">
        <v>4</v>
      </c>
      <c r="S21" s="26"/>
      <c r="T21" s="38">
        <v>4</v>
      </c>
    </row>
    <row r="22" spans="2:20">
      <c r="B22" s="109">
        <v>0.6</v>
      </c>
      <c r="J22" s="159"/>
      <c r="K22" s="25" t="s">
        <v>410</v>
      </c>
      <c r="L22" s="26">
        <f>365/2</f>
        <v>182.5</v>
      </c>
      <c r="M22" s="26">
        <f>1/(52/2)</f>
        <v>3.8461538461538464E-2</v>
      </c>
      <c r="N22" s="26">
        <f>6*N20</f>
        <v>6.5178571428571441</v>
      </c>
      <c r="O22" s="26">
        <f>1/6</f>
        <v>0.16666666666666666</v>
      </c>
      <c r="P22" s="26">
        <f>1/2</f>
        <v>0.5</v>
      </c>
      <c r="Q22" s="26">
        <v>1</v>
      </c>
      <c r="R22" s="26">
        <v>2</v>
      </c>
      <c r="S22" s="26"/>
      <c r="T22">
        <v>2</v>
      </c>
    </row>
    <row r="23" spans="2:20">
      <c r="B23" s="109">
        <v>0.7</v>
      </c>
      <c r="J23" s="159"/>
      <c r="K23" s="25" t="s">
        <v>382</v>
      </c>
      <c r="L23" s="26">
        <v>365</v>
      </c>
      <c r="M23" s="26">
        <f>1/52</f>
        <v>1.9230769230769232E-2</v>
      </c>
      <c r="N23" s="26">
        <f>12*N20</f>
        <v>13.035714285714288</v>
      </c>
      <c r="O23" s="26">
        <f>1/12</f>
        <v>8.3333333333333329E-2</v>
      </c>
      <c r="P23" s="26">
        <f>1/4</f>
        <v>0.25</v>
      </c>
      <c r="Q23" s="26">
        <f>1/2</f>
        <v>0.5</v>
      </c>
      <c r="R23" s="26">
        <v>1</v>
      </c>
      <c r="S23" s="26"/>
      <c r="T23">
        <v>1</v>
      </c>
    </row>
    <row r="24" spans="2:20">
      <c r="B24" s="109">
        <v>0.8</v>
      </c>
      <c r="J24" s="159"/>
      <c r="K24" s="25" t="s">
        <v>420</v>
      </c>
      <c r="L24" s="26">
        <v>1</v>
      </c>
      <c r="M24" s="26">
        <v>1</v>
      </c>
      <c r="N24" s="26">
        <v>1</v>
      </c>
      <c r="O24" s="26">
        <v>1</v>
      </c>
      <c r="P24" s="26">
        <v>1</v>
      </c>
      <c r="Q24" s="26">
        <v>1</v>
      </c>
      <c r="R24" s="26">
        <v>1</v>
      </c>
      <c r="S24" s="26">
        <v>1</v>
      </c>
    </row>
    <row r="25" spans="2:20">
      <c r="B25" s="109">
        <v>0.9</v>
      </c>
    </row>
    <row r="26" spans="2:20">
      <c r="B26" s="109">
        <v>1</v>
      </c>
    </row>
    <row r="28" spans="2:20">
      <c r="B28" s="2">
        <f>IF(ISNUMBER(E28),E28,"")</f>
        <v>0</v>
      </c>
      <c r="D28" t="s">
        <v>290</v>
      </c>
      <c r="E28">
        <f>SUM(F28:L28)</f>
        <v>0</v>
      </c>
      <c r="F28">
        <f>'Rekenhulp ambulant budget'!$D$34*Tarievenoverzicht!B3</f>
        <v>0</v>
      </c>
      <c r="G28">
        <f>'Rekenhulp ambulant budget'!$D$35*Tarievenoverzicht!B4</f>
        <v>0</v>
      </c>
      <c r="H28">
        <f>'Rekenhulp ambulant budget'!$D$36*Tarievenoverzicht!B5</f>
        <v>0</v>
      </c>
      <c r="I28">
        <f>'Rekenhulp ambulant budget'!$D$37*Tarievenoverzicht!B6</f>
        <v>0</v>
      </c>
      <c r="J28">
        <f>'Rekenhulp ambulant budget'!$D$38*Tarievenoverzicht!B7</f>
        <v>0</v>
      </c>
      <c r="K28">
        <f>'Rekenhulp ambulant budget'!$D$39*Tarievenoverzicht!B8</f>
        <v>0</v>
      </c>
      <c r="L28">
        <f>'Rekenhulp ambulant budget'!$D$40*Tarievenoverzicht!B9</f>
        <v>0</v>
      </c>
    </row>
    <row r="29" spans="2:20">
      <c r="B29" s="2">
        <f t="shared" ref="B29:B32" si="0">IF(ISNUMBER(E29),E29,"")</f>
        <v>0</v>
      </c>
      <c r="D29" t="s">
        <v>291</v>
      </c>
      <c r="E29">
        <f t="shared" ref="E29:E32" si="1">SUM(F29:L29)</f>
        <v>0</v>
      </c>
      <c r="F29">
        <f>'Rekenhulp ambulant budget'!$D$34*Tarievenoverzicht!C3</f>
        <v>0</v>
      </c>
      <c r="G29">
        <f>'Rekenhulp ambulant budget'!$D$35*Tarievenoverzicht!C4</f>
        <v>0</v>
      </c>
      <c r="H29">
        <f>'Rekenhulp ambulant budget'!$D$36*Tarievenoverzicht!C5</f>
        <v>0</v>
      </c>
      <c r="I29">
        <f>'Rekenhulp ambulant budget'!$D$37*Tarievenoverzicht!C6</f>
        <v>0</v>
      </c>
      <c r="J29">
        <f>'Rekenhulp ambulant budget'!$D$38*Tarievenoverzicht!C7</f>
        <v>0</v>
      </c>
      <c r="K29">
        <f>'Rekenhulp ambulant budget'!$D$39*Tarievenoverzicht!C8</f>
        <v>0</v>
      </c>
      <c r="L29">
        <f>'Rekenhulp ambulant budget'!$D$40*Tarievenoverzicht!C9</f>
        <v>0</v>
      </c>
    </row>
    <row r="30" spans="2:20">
      <c r="B30" s="2">
        <f t="shared" si="0"/>
        <v>0</v>
      </c>
      <c r="D30" t="s">
        <v>292</v>
      </c>
      <c r="E30">
        <f t="shared" si="1"/>
        <v>0</v>
      </c>
      <c r="F30">
        <f>'Rekenhulp ambulant budget'!$D$34*Tarievenoverzicht!D3</f>
        <v>0</v>
      </c>
      <c r="G30">
        <f>'Rekenhulp ambulant budget'!$D$35*Tarievenoverzicht!D4</f>
        <v>0</v>
      </c>
      <c r="H30">
        <f>'Rekenhulp ambulant budget'!$D$36*Tarievenoverzicht!D5</f>
        <v>0</v>
      </c>
      <c r="I30">
        <f>'Rekenhulp ambulant budget'!$D$37*Tarievenoverzicht!D6</f>
        <v>0</v>
      </c>
      <c r="J30">
        <f>'Rekenhulp ambulant budget'!$D$38*Tarievenoverzicht!D7</f>
        <v>0</v>
      </c>
      <c r="K30">
        <f>'Rekenhulp ambulant budget'!$D$39*Tarievenoverzicht!D8</f>
        <v>0</v>
      </c>
      <c r="L30">
        <f>'Rekenhulp ambulant budget'!$D$40*Tarievenoverzicht!D9</f>
        <v>0</v>
      </c>
    </row>
    <row r="31" spans="2:20">
      <c r="B31" s="2">
        <f t="shared" si="0"/>
        <v>0</v>
      </c>
      <c r="D31" t="s">
        <v>293</v>
      </c>
      <c r="E31">
        <f t="shared" si="1"/>
        <v>0</v>
      </c>
      <c r="F31">
        <f>'Rekenhulp ambulant budget'!$D$34*Tarievenoverzicht!E3</f>
        <v>0</v>
      </c>
      <c r="G31">
        <f>'Rekenhulp ambulant budget'!$D$35*Tarievenoverzicht!E4</f>
        <v>0</v>
      </c>
      <c r="H31">
        <f>'Rekenhulp ambulant budget'!$D$36*Tarievenoverzicht!E5</f>
        <v>0</v>
      </c>
      <c r="I31">
        <f>'Rekenhulp ambulant budget'!$D$37*Tarievenoverzicht!E6</f>
        <v>0</v>
      </c>
      <c r="J31">
        <f>'Rekenhulp ambulant budget'!$D$38*Tarievenoverzicht!E7</f>
        <v>0</v>
      </c>
      <c r="K31">
        <f>'Rekenhulp ambulant budget'!$D$39*Tarievenoverzicht!E8</f>
        <v>0</v>
      </c>
      <c r="L31">
        <f>'Rekenhulp ambulant budget'!$D$40*Tarievenoverzicht!E9</f>
        <v>0</v>
      </c>
    </row>
    <row r="32" spans="2:20">
      <c r="B32" s="2">
        <f t="shared" si="0"/>
        <v>0</v>
      </c>
      <c r="D32" t="s">
        <v>294</v>
      </c>
      <c r="E32">
        <f t="shared" si="1"/>
        <v>0</v>
      </c>
      <c r="F32">
        <f>'Rekenhulp ambulant budget'!$D$34*Tarievenoverzicht!F3</f>
        <v>0</v>
      </c>
      <c r="G32">
        <f>'Rekenhulp ambulant budget'!$D$35*Tarievenoverzicht!F4</f>
        <v>0</v>
      </c>
      <c r="H32">
        <f>'Rekenhulp ambulant budget'!$D$36*Tarievenoverzicht!F5</f>
        <v>0</v>
      </c>
      <c r="I32">
        <f>'Rekenhulp ambulant budget'!$D$37*Tarievenoverzicht!F6</f>
        <v>0</v>
      </c>
      <c r="J32">
        <f>'Rekenhulp ambulant budget'!$D$38*Tarievenoverzicht!F7</f>
        <v>0</v>
      </c>
      <c r="K32">
        <f>'Rekenhulp ambulant budget'!$D$39*Tarievenoverzicht!F8</f>
        <v>0</v>
      </c>
      <c r="L32">
        <f>'Rekenhulp ambulant budget'!$D$40*Tarievenoverzicht!F9</f>
        <v>0</v>
      </c>
    </row>
    <row r="38" spans="4:6">
      <c r="D38" s="92" t="s">
        <v>124</v>
      </c>
      <c r="E38" t="str">
        <f>_xlfn.CONCAT(D38,$D$28)</f>
        <v>Aandeel tariefgroep 11. Specialistische jeugdhulpaanbieder (SJA)</v>
      </c>
      <c r="F38" s="93">
        <v>70.8</v>
      </c>
    </row>
    <row r="39" spans="4:6">
      <c r="D39" s="92" t="s">
        <v>125</v>
      </c>
      <c r="E39" t="str">
        <f t="shared" ref="E39:E44" si="2">_xlfn.CONCAT(D39,$D$28)</f>
        <v>Aandeel tariefgroep 21. Specialistische jeugdhulpaanbieder (SJA)</v>
      </c>
      <c r="F39" s="93">
        <v>79.2</v>
      </c>
    </row>
    <row r="40" spans="4:6">
      <c r="D40" s="92" t="s">
        <v>126</v>
      </c>
      <c r="E40" t="str">
        <f t="shared" si="2"/>
        <v>Aandeel tariefgroep 31. Specialistische jeugdhulpaanbieder (SJA)</v>
      </c>
      <c r="F40" s="93">
        <v>94.800000000000011</v>
      </c>
    </row>
    <row r="41" spans="4:6">
      <c r="D41" s="92" t="s">
        <v>127</v>
      </c>
      <c r="E41" t="str">
        <f t="shared" si="2"/>
        <v>Aandeel tariefgroep 41. Specialistische jeugdhulpaanbieder (SJA)</v>
      </c>
      <c r="F41" s="93">
        <v>105</v>
      </c>
    </row>
    <row r="42" spans="4:6">
      <c r="D42" s="92" t="s">
        <v>128</v>
      </c>
      <c r="E42" t="str">
        <f t="shared" si="2"/>
        <v>Aandeel tariefgroep 51. Specialistische jeugdhulpaanbieder (SJA)</v>
      </c>
      <c r="F42" s="93">
        <v>121.2</v>
      </c>
    </row>
    <row r="43" spans="4:6">
      <c r="D43" s="92" t="s">
        <v>129</v>
      </c>
      <c r="E43" t="str">
        <f t="shared" si="2"/>
        <v>Aandeel tariefgroep 61. Specialistische jeugdhulpaanbieder (SJA)</v>
      </c>
      <c r="F43" s="93">
        <v>144.60000000000002</v>
      </c>
    </row>
    <row r="44" spans="4:6">
      <c r="D44" s="92" t="s">
        <v>130</v>
      </c>
      <c r="E44" t="str">
        <f t="shared" si="2"/>
        <v>Aandeel tariefgroep 71. Specialistische jeugdhulpaanbieder (SJA)</v>
      </c>
      <c r="F44" s="93">
        <v>202.79999999999998</v>
      </c>
    </row>
    <row r="45" spans="4:6">
      <c r="D45" s="92" t="s">
        <v>124</v>
      </c>
      <c r="E45" t="str">
        <f>_xlfn.CONCAT(D45,$D$29)</f>
        <v>Aandeel tariefgroep 12. Systeemaanbieder (SA)</v>
      </c>
      <c r="F45" s="93">
        <v>75.599999999999994</v>
      </c>
    </row>
    <row r="46" spans="4:6">
      <c r="D46" s="92" t="s">
        <v>125</v>
      </c>
      <c r="E46" t="str">
        <f t="shared" ref="E46:E51" si="3">_xlfn.CONCAT(D46,$D$29)</f>
        <v>Aandeel tariefgroep 22. Systeemaanbieder (SA)</v>
      </c>
      <c r="F46" s="93">
        <v>90</v>
      </c>
    </row>
    <row r="47" spans="4:6">
      <c r="D47" s="92" t="s">
        <v>126</v>
      </c>
      <c r="E47" t="str">
        <f t="shared" si="3"/>
        <v>Aandeel tariefgroep 32. Systeemaanbieder (SA)</v>
      </c>
      <c r="F47" s="93">
        <v>100.8</v>
      </c>
    </row>
    <row r="48" spans="4:6">
      <c r="D48" s="92" t="s">
        <v>127</v>
      </c>
      <c r="E48" t="str">
        <f t="shared" si="3"/>
        <v>Aandeel tariefgroep 42. Systeemaanbieder (SA)</v>
      </c>
      <c r="F48" s="93">
        <v>111.60000000000001</v>
      </c>
    </row>
    <row r="49" spans="4:6">
      <c r="D49" s="92" t="s">
        <v>128</v>
      </c>
      <c r="E49" t="str">
        <f t="shared" si="3"/>
        <v>Aandeel tariefgroep 52. Systeemaanbieder (SA)</v>
      </c>
      <c r="F49" s="93">
        <v>127.2</v>
      </c>
    </row>
    <row r="50" spans="4:6">
      <c r="D50" s="92" t="s">
        <v>129</v>
      </c>
      <c r="E50" t="str">
        <f t="shared" si="3"/>
        <v>Aandeel tariefgroep 62. Systeemaanbieder (SA)</v>
      </c>
      <c r="F50" s="93">
        <v>150.6</v>
      </c>
    </row>
    <row r="51" spans="4:6">
      <c r="D51" s="92" t="s">
        <v>130</v>
      </c>
      <c r="E51" t="str">
        <f t="shared" si="3"/>
        <v>Aandeel tariefgroep 72. Systeemaanbieder (SA)</v>
      </c>
      <c r="F51" s="93">
        <v>208.8</v>
      </c>
    </row>
    <row r="52" spans="4:6">
      <c r="D52" s="92" t="s">
        <v>124</v>
      </c>
      <c r="E52" t="str">
        <f>_xlfn.CONCAT(D52,$D$30)</f>
        <v>Aandeel tariefgroep 13. Aanbieder GGZ 1</v>
      </c>
      <c r="F52" s="93">
        <v>75.599999999999994</v>
      </c>
    </row>
    <row r="53" spans="4:6">
      <c r="D53" s="92" t="s">
        <v>125</v>
      </c>
      <c r="E53" t="str">
        <f t="shared" ref="E53:E58" si="4">_xlfn.CONCAT(D53,$D$30)</f>
        <v>Aandeel tariefgroep 23. Aanbieder GGZ 1</v>
      </c>
      <c r="F53" s="93">
        <v>95.4</v>
      </c>
    </row>
    <row r="54" spans="4:6">
      <c r="D54" s="92" t="s">
        <v>126</v>
      </c>
      <c r="E54" t="str">
        <f t="shared" si="4"/>
        <v>Aandeel tariefgroep 33. Aanbieder GGZ 1</v>
      </c>
      <c r="F54" s="93">
        <v>106.2</v>
      </c>
    </row>
    <row r="55" spans="4:6">
      <c r="D55" s="92" t="s">
        <v>127</v>
      </c>
      <c r="E55" t="str">
        <f t="shared" si="4"/>
        <v>Aandeel tariefgroep 43. Aanbieder GGZ 1</v>
      </c>
      <c r="F55" s="93">
        <v>117</v>
      </c>
    </row>
    <row r="56" spans="4:6">
      <c r="D56" s="92" t="s">
        <v>128</v>
      </c>
      <c r="E56" t="str">
        <f t="shared" si="4"/>
        <v>Aandeel tariefgroep 53. Aanbieder GGZ 1</v>
      </c>
      <c r="F56" s="93">
        <v>132.6</v>
      </c>
    </row>
    <row r="57" spans="4:6">
      <c r="D57" s="92" t="s">
        <v>129</v>
      </c>
      <c r="E57" t="str">
        <f t="shared" si="4"/>
        <v>Aandeel tariefgroep 63. Aanbieder GGZ 1</v>
      </c>
      <c r="F57" s="93">
        <v>156</v>
      </c>
    </row>
    <row r="58" spans="4:6">
      <c r="D58" s="92" t="s">
        <v>130</v>
      </c>
      <c r="E58" t="str">
        <f t="shared" si="4"/>
        <v>Aandeel tariefgroep 73. Aanbieder GGZ 1</v>
      </c>
      <c r="F58" s="93">
        <v>214.2</v>
      </c>
    </row>
    <row r="59" spans="4:6">
      <c r="D59" s="92" t="s">
        <v>124</v>
      </c>
      <c r="E59" t="str">
        <f>_xlfn.CONCAT(D59,$D$31)</f>
        <v>Aandeel tariefgroep 14. Aanbieder GGZ 2 met verblijf</v>
      </c>
      <c r="F59" s="93">
        <v>75.599999999999994</v>
      </c>
    </row>
    <row r="60" spans="4:6">
      <c r="D60" s="92" t="s">
        <v>125</v>
      </c>
      <c r="E60" t="str">
        <f t="shared" ref="E60:E65" si="5">_xlfn.CONCAT(D60,$D$31)</f>
        <v>Aandeel tariefgroep 24. Aanbieder GGZ 2 met verblijf</v>
      </c>
      <c r="F60" s="93">
        <v>102.6</v>
      </c>
    </row>
    <row r="61" spans="4:6">
      <c r="D61" s="92" t="s">
        <v>126</v>
      </c>
      <c r="E61" t="str">
        <f t="shared" si="5"/>
        <v>Aandeel tariefgroep 34. Aanbieder GGZ 2 met verblijf</v>
      </c>
      <c r="F61" s="93">
        <v>113.39999999999999</v>
      </c>
    </row>
    <row r="62" spans="4:6">
      <c r="D62" s="92" t="s">
        <v>127</v>
      </c>
      <c r="E62" t="str">
        <f t="shared" si="5"/>
        <v>Aandeel tariefgroep 44. Aanbieder GGZ 2 met verblijf</v>
      </c>
      <c r="F62" s="93">
        <v>123.60000000000001</v>
      </c>
    </row>
    <row r="63" spans="4:6">
      <c r="D63" s="92" t="s">
        <v>128</v>
      </c>
      <c r="E63" t="str">
        <f t="shared" si="5"/>
        <v>Aandeel tariefgroep 54. Aanbieder GGZ 2 met verblijf</v>
      </c>
      <c r="F63" s="93">
        <v>139.80000000000001</v>
      </c>
    </row>
    <row r="64" spans="4:6">
      <c r="D64" s="92" t="s">
        <v>129</v>
      </c>
      <c r="E64" t="str">
        <f t="shared" si="5"/>
        <v>Aandeel tariefgroep 64. Aanbieder GGZ 2 met verblijf</v>
      </c>
      <c r="F64" s="93">
        <v>163.20000000000002</v>
      </c>
    </row>
    <row r="65" spans="4:6">
      <c r="D65" s="92" t="s">
        <v>130</v>
      </c>
      <c r="E65" t="str">
        <f t="shared" si="5"/>
        <v>Aandeel tariefgroep 74. Aanbieder GGZ 2 met verblijf</v>
      </c>
      <c r="F65" s="93">
        <v>221.4</v>
      </c>
    </row>
    <row r="66" spans="4:6">
      <c r="D66" s="92" t="s">
        <v>124</v>
      </c>
      <c r="E66" t="str">
        <f>_xlfn.CONCAT(D66,$D$32)</f>
        <v>Aandeel tariefgroep 15. Aanbieder GGZ 3 met academische functie</v>
      </c>
      <c r="F66" s="93">
        <v>75.599999999999994</v>
      </c>
    </row>
    <row r="67" spans="4:6">
      <c r="D67" s="92" t="s">
        <v>125</v>
      </c>
      <c r="E67" t="str">
        <f t="shared" ref="E67:E72" si="6">_xlfn.CONCAT(D67,$D$32)</f>
        <v>Aandeel tariefgroep 25. Aanbieder GGZ 3 met academische functie</v>
      </c>
      <c r="F67" s="93">
        <v>114.6</v>
      </c>
    </row>
    <row r="68" spans="4:6">
      <c r="D68" s="92" t="s">
        <v>126</v>
      </c>
      <c r="E68" t="str">
        <f t="shared" si="6"/>
        <v>Aandeel tariefgroep 35. Aanbieder GGZ 3 met academische functie</v>
      </c>
      <c r="F68" s="93">
        <v>125.39999999999999</v>
      </c>
    </row>
    <row r="69" spans="4:6">
      <c r="D69" s="92" t="s">
        <v>127</v>
      </c>
      <c r="E69" t="str">
        <f t="shared" si="6"/>
        <v>Aandeel tariefgroep 45. Aanbieder GGZ 3 met academische functie</v>
      </c>
      <c r="F69" s="93">
        <v>136.19999999999999</v>
      </c>
    </row>
    <row r="70" spans="4:6">
      <c r="D70" s="92" t="s">
        <v>128</v>
      </c>
      <c r="E70" t="str">
        <f t="shared" si="6"/>
        <v>Aandeel tariefgroep 55. Aanbieder GGZ 3 met academische functie</v>
      </c>
      <c r="F70" s="93">
        <v>152.4</v>
      </c>
    </row>
    <row r="71" spans="4:6">
      <c r="D71" s="92" t="s">
        <v>129</v>
      </c>
      <c r="E71" t="str">
        <f t="shared" si="6"/>
        <v>Aandeel tariefgroep 65. Aanbieder GGZ 3 met academische functie</v>
      </c>
      <c r="F71" s="93">
        <v>176.4</v>
      </c>
    </row>
    <row r="72" spans="4:6">
      <c r="D72" s="92" t="s">
        <v>130</v>
      </c>
      <c r="E72" t="str">
        <f t="shared" si="6"/>
        <v>Aandeel tariefgroep 75. Aanbieder GGZ 3 met academische functie</v>
      </c>
      <c r="F72" s="93">
        <v>235.2</v>
      </c>
    </row>
    <row r="73" spans="4:6">
      <c r="D73" s="92"/>
    </row>
    <row r="74" spans="4:6">
      <c r="D74" s="92"/>
    </row>
    <row r="75" spans="4:6">
      <c r="D75" s="92"/>
    </row>
    <row r="76" spans="4:6">
      <c r="D76" s="92"/>
    </row>
    <row r="77" spans="4:6">
      <c r="D77" s="92"/>
    </row>
    <row r="78" spans="4:6">
      <c r="D78" s="92"/>
    </row>
    <row r="79" spans="4:6">
      <c r="D79" s="92"/>
    </row>
  </sheetData>
  <sheetProtection formatColumns="0" formatRows="0"/>
  <mergeCells count="2">
    <mergeCell ref="L15:S15"/>
    <mergeCell ref="J17:J24"/>
  </mergeCells>
  <phoneticPr fontId="8"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C51E8-12AE-4BC6-B275-0E70E2AC09A6}">
  <sheetPr codeName="Blad8"/>
  <dimension ref="B2:I21"/>
  <sheetViews>
    <sheetView workbookViewId="0">
      <selection activeCell="B3" sqref="B3"/>
    </sheetView>
  </sheetViews>
  <sheetFormatPr defaultRowHeight="14.45"/>
  <cols>
    <col min="2" max="7" width="24.7109375" customWidth="1"/>
  </cols>
  <sheetData>
    <row r="2" spans="2:9" ht="28.9">
      <c r="B2" s="61" t="s">
        <v>289</v>
      </c>
      <c r="C2" s="95" t="s">
        <v>290</v>
      </c>
      <c r="D2" s="96" t="s">
        <v>291</v>
      </c>
      <c r="E2" s="96" t="s">
        <v>292</v>
      </c>
      <c r="F2" s="96" t="s">
        <v>293</v>
      </c>
      <c r="G2" s="96" t="s">
        <v>294</v>
      </c>
    </row>
    <row r="3" spans="2:9">
      <c r="B3" s="92" t="s">
        <v>295</v>
      </c>
      <c r="C3" s="131">
        <f>1.18*60</f>
        <v>70.8</v>
      </c>
      <c r="D3" s="131">
        <f>1.26*60</f>
        <v>75.599999999999994</v>
      </c>
      <c r="E3" s="131">
        <f>1.26*60</f>
        <v>75.599999999999994</v>
      </c>
      <c r="F3" s="131">
        <f>1.26*60</f>
        <v>75.599999999999994</v>
      </c>
      <c r="G3" s="131">
        <f>1.26*60</f>
        <v>75.599999999999994</v>
      </c>
    </row>
    <row r="4" spans="2:9">
      <c r="B4" s="92" t="s">
        <v>296</v>
      </c>
      <c r="C4" s="131">
        <f>1.32*60</f>
        <v>79.2</v>
      </c>
      <c r="D4" s="131">
        <f>1.5*60</f>
        <v>90</v>
      </c>
      <c r="E4" s="131">
        <f>1.59*60</f>
        <v>95.4</v>
      </c>
      <c r="F4" s="131">
        <f>1.71*60</f>
        <v>102.6</v>
      </c>
      <c r="G4" s="131">
        <f>1.91*60</f>
        <v>114.6</v>
      </c>
    </row>
    <row r="5" spans="2:9">
      <c r="B5" s="92" t="s">
        <v>297</v>
      </c>
      <c r="C5" s="131">
        <f>1.58*60</f>
        <v>94.800000000000011</v>
      </c>
      <c r="D5" s="131">
        <f>1.68*60</f>
        <v>100.8</v>
      </c>
      <c r="E5" s="131">
        <f>1.77*60</f>
        <v>106.2</v>
      </c>
      <c r="F5" s="131">
        <f>1.89*60</f>
        <v>113.39999999999999</v>
      </c>
      <c r="G5" s="131">
        <f>2.09*60</f>
        <v>125.39999999999999</v>
      </c>
    </row>
    <row r="6" spans="2:9">
      <c r="B6" s="92" t="s">
        <v>298</v>
      </c>
      <c r="C6" s="131">
        <f>1.75*60</f>
        <v>105</v>
      </c>
      <c r="D6" s="131">
        <f>1.86*60</f>
        <v>111.60000000000001</v>
      </c>
      <c r="E6" s="131">
        <f>1.95*60</f>
        <v>117</v>
      </c>
      <c r="F6" s="131">
        <f>2.06*60</f>
        <v>123.60000000000001</v>
      </c>
      <c r="G6" s="131">
        <f>2.27*60</f>
        <v>136.19999999999999</v>
      </c>
    </row>
    <row r="7" spans="2:9">
      <c r="B7" s="92" t="s">
        <v>299</v>
      </c>
      <c r="C7" s="131">
        <f>2.02*60</f>
        <v>121.2</v>
      </c>
      <c r="D7" s="131">
        <f>2.12*60</f>
        <v>127.2</v>
      </c>
      <c r="E7" s="131">
        <f>2.21*60</f>
        <v>132.6</v>
      </c>
      <c r="F7" s="131">
        <f>2.33*60</f>
        <v>139.80000000000001</v>
      </c>
      <c r="G7" s="131">
        <f>2.54*60</f>
        <v>152.4</v>
      </c>
    </row>
    <row r="8" spans="2:9">
      <c r="B8" s="92" t="s">
        <v>300</v>
      </c>
      <c r="C8" s="131">
        <f>2.41*60</f>
        <v>144.60000000000002</v>
      </c>
      <c r="D8" s="131">
        <f>2.51*60</f>
        <v>150.6</v>
      </c>
      <c r="E8" s="131">
        <f>2.6*60</f>
        <v>156</v>
      </c>
      <c r="F8" s="131">
        <f>2.72*60</f>
        <v>163.20000000000002</v>
      </c>
      <c r="G8" s="131">
        <f>2.94*60</f>
        <v>176.4</v>
      </c>
    </row>
    <row r="9" spans="2:9">
      <c r="B9" s="92" t="s">
        <v>301</v>
      </c>
      <c r="C9" s="131">
        <f>3.38*60</f>
        <v>202.79999999999998</v>
      </c>
      <c r="D9" s="131">
        <f>3.48*60</f>
        <v>208.8</v>
      </c>
      <c r="E9" s="131">
        <f>3.57*60</f>
        <v>214.2</v>
      </c>
      <c r="F9" s="131">
        <f>3.69*60</f>
        <v>221.4</v>
      </c>
      <c r="G9" s="131">
        <f>3.92*60</f>
        <v>235.2</v>
      </c>
    </row>
    <row r="10" spans="2:9">
      <c r="B10" s="97" t="s">
        <v>302</v>
      </c>
      <c r="C10" s="97">
        <v>92</v>
      </c>
      <c r="D10" s="97">
        <v>100</v>
      </c>
      <c r="E10" s="97">
        <v>104</v>
      </c>
      <c r="F10" s="97">
        <v>132</v>
      </c>
      <c r="G10" s="97">
        <v>143</v>
      </c>
      <c r="I10" t="s">
        <v>421</v>
      </c>
    </row>
    <row r="11" spans="2:9" ht="57.6">
      <c r="B11" s="94" t="s">
        <v>422</v>
      </c>
      <c r="C11" s="94">
        <f>85.2364954848276*1.079</f>
        <v>91.970178628128977</v>
      </c>
      <c r="D11" s="94">
        <f>93.042029507592*1.079</f>
        <v>100.39234983869177</v>
      </c>
      <c r="E11" s="94">
        <f>96.233129527303*1.078</f>
        <v>103.73931363043265</v>
      </c>
      <c r="F11" s="94">
        <f>122.090394225217*1.078</f>
        <v>131.61344497478393</v>
      </c>
      <c r="G11" s="94">
        <f>132.51298296837*1.076</f>
        <v>142.58396967396615</v>
      </c>
    </row>
    <row r="12" spans="2:9">
      <c r="C12" s="2"/>
      <c r="D12" s="2"/>
      <c r="E12" s="2"/>
      <c r="F12" s="2"/>
      <c r="G12" s="2"/>
    </row>
    <row r="13" spans="2:9">
      <c r="B13" t="s">
        <v>423</v>
      </c>
      <c r="C13" s="2"/>
      <c r="D13" s="2"/>
      <c r="E13" s="2"/>
      <c r="F13" s="2"/>
      <c r="G13" s="2"/>
    </row>
    <row r="15" spans="2:9">
      <c r="C15" s="2"/>
    </row>
    <row r="17" spans="3:3">
      <c r="C17" s="2"/>
    </row>
    <row r="21" spans="3:3">
      <c r="C21"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831109-93e2-45f4-9ef2-f68b578c7fc0">
      <Terms xmlns="http://schemas.microsoft.com/office/infopath/2007/PartnerControls"/>
    </lcf76f155ced4ddcb4097134ff3c332f>
    <TaxCatchAll xmlns="93ccd8f4-8b3b-401f-9181-a7e3484732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BAB378C0735746AF63EB6F528523A9" ma:contentTypeVersion="17" ma:contentTypeDescription="Een nieuw document maken." ma:contentTypeScope="" ma:versionID="a8c195a54e27db0b91a40cbdb53b4f0b">
  <xsd:schema xmlns:xsd="http://www.w3.org/2001/XMLSchema" xmlns:xs="http://www.w3.org/2001/XMLSchema" xmlns:p="http://schemas.microsoft.com/office/2006/metadata/properties" xmlns:ns2="72831109-93e2-45f4-9ef2-f68b578c7fc0" xmlns:ns3="93ccd8f4-8b3b-401f-9181-a7e3484732b7" targetNamespace="http://schemas.microsoft.com/office/2006/metadata/properties" ma:root="true" ma:fieldsID="241907201954947daed3a109219e437f" ns2:_="" ns3:_="">
    <xsd:import namespace="72831109-93e2-45f4-9ef2-f68b578c7fc0"/>
    <xsd:import namespace="93ccd8f4-8b3b-401f-9181-a7e3484732b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831109-93e2-45f4-9ef2-f68b578c7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4ade715-ca9d-4ad3-8308-0170b3290e0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ccd8f4-8b3b-401f-9181-a7e3484732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5719a35-a0cc-4b04-96c1-5f57b40ad792}" ma:internalName="TaxCatchAll" ma:showField="CatchAllData" ma:web="93ccd8f4-8b3b-401f-9181-a7e3484732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C3AE4-6EAC-4E62-8A65-E3E85BE78CEC}"/>
</file>

<file path=customXml/itemProps2.xml><?xml version="1.0" encoding="utf-8"?>
<ds:datastoreItem xmlns:ds="http://schemas.openxmlformats.org/officeDocument/2006/customXml" ds:itemID="{912883DB-E445-49F5-8D78-2115B3498D6E}"/>
</file>

<file path=customXml/itemProps3.xml><?xml version="1.0" encoding="utf-8"?>
<ds:datastoreItem xmlns:ds="http://schemas.openxmlformats.org/officeDocument/2006/customXml" ds:itemID="{D40D2D92-03C8-44F7-A075-81C190C895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Bijleveld Advies</dc:creator>
  <cp:keywords/>
  <dc:description/>
  <cp:lastModifiedBy>Sabrina Vermeulen</cp:lastModifiedBy>
  <cp:revision/>
  <dcterms:created xsi:type="dcterms:W3CDTF">2022-04-08T08:09:13Z</dcterms:created>
  <dcterms:modified xsi:type="dcterms:W3CDTF">2024-01-09T18:58:56Z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0x010100F1BAB378C0735746AF63EB6F528523A9</vt:lpwstr>
  </property>
  <property fmtid="{D5CDD505-2E9C-101B-9397-08002B2CF9AE}" pid="3" name="MediaServiceImageTags">
    <vt:lpwstr/>
  </property>
</Properties>
</file>