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rsjijsselland.sharepoint.com/sites/RSJData/Gedeelde documenten/Inkoop/Databestanden/Rekentools wonen, verblijf en groepsaanbod/"/>
    </mc:Choice>
  </mc:AlternateContent>
  <xr:revisionPtr revIDLastSave="16" documentId="8_{F3EFA28A-401A-4009-B40B-68F5A3BFCDCB}" xr6:coauthVersionLast="47" xr6:coauthVersionMax="47" xr10:uidLastSave="{9A460A56-7B51-4989-8D97-CAE205F1E92F}"/>
  <workbookProtection workbookAlgorithmName="SHA-512" workbookHashValue="h0LBPEC/oT1FXC2hFDsghlLVUO317Hh6f43kwP4yaTrPOe8MPa54t0OwxCJrEurgMrJH7zlWckNIDiyITK56zQ==" workbookSaltValue="CT1G4uCaKZerfpZ+WdMjIA==" workbookSpinCount="100000" lockStructure="1"/>
  <bookViews>
    <workbookView xWindow="-28920" yWindow="-120" windowWidth="29040" windowHeight="15840" tabRatio="855" activeTab="5" xr2:uid="{DEC89382-DB95-46DD-83DE-9C99EBC2AA45}"/>
  </bookViews>
  <sheets>
    <sheet name="Versiebeheer" sheetId="27" r:id="rId1"/>
    <sheet name="Algemene instructie" sheetId="147" r:id="rId2"/>
    <sheet name="Invulinstructie per vraag" sheetId="148" r:id="rId3"/>
    <sheet name="Verzamelblad" sheetId="59" r:id="rId4"/>
    <sheet name="Lijsten" sheetId="55" state="hidden" r:id="rId5"/>
    <sheet name="Gezinshuis 1" sheetId="56" r:id="rId6"/>
    <sheet name="Gezinshuis 2" sheetId="98" r:id="rId7"/>
    <sheet name="Gezinshuis 3" sheetId="99" r:id="rId8"/>
    <sheet name="Gezinshuis 4" sheetId="100" r:id="rId9"/>
    <sheet name="Gezinshuis 5" sheetId="101" r:id="rId10"/>
    <sheet name="Gezinshuis 6" sheetId="102" r:id="rId11"/>
    <sheet name="Gezinshuis 7" sheetId="103" r:id="rId12"/>
    <sheet name="Gezinshuis 8" sheetId="104" r:id="rId13"/>
    <sheet name="Gezinshuis 9" sheetId="105" r:id="rId14"/>
    <sheet name="Gezinshuis 10" sheetId="106" r:id="rId15"/>
    <sheet name="Gezinshuis 11" sheetId="107" r:id="rId16"/>
    <sheet name="Gezinshuis 12" sheetId="108" r:id="rId17"/>
    <sheet name="Gezinshuis 13" sheetId="109" r:id="rId18"/>
    <sheet name="Gezinshuis 14" sheetId="110" r:id="rId19"/>
    <sheet name="Gezinshuis 15" sheetId="111" r:id="rId20"/>
    <sheet name="Gezinshuis 16" sheetId="112" r:id="rId21"/>
    <sheet name="Gezinshuis 17" sheetId="113" r:id="rId22"/>
    <sheet name="Gezinshuis 18" sheetId="114" r:id="rId23"/>
    <sheet name="Gezinshuis 19" sheetId="115" r:id="rId24"/>
    <sheet name="Gezinshuis 20" sheetId="116" r:id="rId25"/>
    <sheet name="Gezinshuis 21" sheetId="117" r:id="rId26"/>
    <sheet name="Gezinshuis 22" sheetId="118" r:id="rId27"/>
    <sheet name="Gezinshuis 23" sheetId="119" r:id="rId28"/>
    <sheet name="Gezinshuis 24" sheetId="120" r:id="rId29"/>
    <sheet name="Gezinshuis 25" sheetId="121" r:id="rId30"/>
    <sheet name="Gezinshuis 26" sheetId="122" r:id="rId31"/>
    <sheet name="Gezinshuis 27" sheetId="123" r:id="rId32"/>
    <sheet name="Gezinshuis 28" sheetId="124" r:id="rId33"/>
    <sheet name="Gezinshuis 29" sheetId="125" r:id="rId34"/>
    <sheet name="Gezinshuis 30" sheetId="126" r:id="rId35"/>
    <sheet name="Gezinshuis 31" sheetId="127" r:id="rId36"/>
    <sheet name="Gezinshuis 32" sheetId="128" r:id="rId37"/>
    <sheet name="Gezinshuis 33" sheetId="129" r:id="rId38"/>
    <sheet name="Gezinshuis 34" sheetId="130" r:id="rId39"/>
    <sheet name="Gezinshuis 35" sheetId="131" r:id="rId40"/>
    <sheet name="Gezinshuis 36" sheetId="132" r:id="rId41"/>
    <sheet name="Gezinshuis 37" sheetId="133" r:id="rId42"/>
    <sheet name="Gezinshuis 38" sheetId="134" r:id="rId43"/>
    <sheet name="Gezinshuis 39" sheetId="135" r:id="rId44"/>
    <sheet name="Gezinshuis 40" sheetId="136" r:id="rId45"/>
    <sheet name="Gezinshuis 41" sheetId="137" r:id="rId46"/>
    <sheet name="Gezinshuis 42" sheetId="138" r:id="rId47"/>
    <sheet name="Gezinshuis 43" sheetId="139" r:id="rId48"/>
    <sheet name="Gezinshuis 44" sheetId="140" r:id="rId49"/>
    <sheet name="Gezinshuis 45" sheetId="141" r:id="rId50"/>
    <sheet name="Gezinshuis 46" sheetId="142" r:id="rId51"/>
    <sheet name="Gezinshuis 47" sheetId="143" r:id="rId52"/>
    <sheet name="Gezinshuis 48" sheetId="144" r:id="rId53"/>
    <sheet name="Gezinshuis 49" sheetId="145" r:id="rId54"/>
    <sheet name="Gezinshuis 50" sheetId="146" r:id="rId55"/>
  </sheets>
  <externalReferences>
    <externalReference r:id="rId56"/>
  </externalReferences>
  <definedNames>
    <definedName name="bez">Lijsten!$L$3:$L$793</definedName>
    <definedName name="bezetting">[1]Lijsten!$D$3:$D$18</definedName>
    <definedName name="cap">Lijsten!$K$3:$K$109</definedName>
    <definedName name="dag">Lijsten!$A$3:$A$9</definedName>
    <definedName name="ja">Lijsten!$N$2:$N$4</definedName>
    <definedName name="nacht">Lijsten!$J$3:$J$5</definedName>
    <definedName name="type">Lijsten!$C$2:$C$3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00" l="1"/>
  <c r="C12" i="148" l="1"/>
  <c r="C11" i="148"/>
  <c r="C10" i="148"/>
  <c r="C9" i="148"/>
  <c r="C8" i="148"/>
  <c r="C7" i="148"/>
  <c r="C6" i="148"/>
  <c r="B9" i="148"/>
  <c r="B10" i="148"/>
  <c r="B11" i="148"/>
  <c r="B12" i="148"/>
  <c r="B8" i="148"/>
  <c r="B7" i="148"/>
  <c r="B6" i="148"/>
  <c r="B45" i="59" l="1"/>
  <c r="B46" i="59"/>
  <c r="B47" i="59"/>
  <c r="B48" i="59"/>
  <c r="B49" i="59"/>
  <c r="B50" i="59"/>
  <c r="B51" i="59"/>
  <c r="B52" i="59"/>
  <c r="B4" i="59"/>
  <c r="B5" i="59"/>
  <c r="B6" i="59"/>
  <c r="B7" i="59"/>
  <c r="B8" i="59"/>
  <c r="B9" i="59"/>
  <c r="B10" i="59"/>
  <c r="B11" i="59"/>
  <c r="B12" i="59"/>
  <c r="B13" i="59"/>
  <c r="B14" i="59"/>
  <c r="B15" i="59"/>
  <c r="B16" i="59"/>
  <c r="B17" i="59"/>
  <c r="B18" i="59"/>
  <c r="B19" i="59"/>
  <c r="B20" i="59"/>
  <c r="B21" i="59"/>
  <c r="B22" i="59"/>
  <c r="B23" i="59"/>
  <c r="B24" i="59"/>
  <c r="B25" i="59"/>
  <c r="B26" i="59"/>
  <c r="B27" i="59"/>
  <c r="B28" i="59"/>
  <c r="B29" i="59"/>
  <c r="B30" i="59"/>
  <c r="B31" i="59"/>
  <c r="B32" i="59"/>
  <c r="B33" i="59"/>
  <c r="B34" i="59"/>
  <c r="B35" i="59"/>
  <c r="B36" i="59"/>
  <c r="B37" i="59"/>
  <c r="B38" i="59"/>
  <c r="B39" i="59"/>
  <c r="B40" i="59"/>
  <c r="B41" i="59"/>
  <c r="B42" i="59"/>
  <c r="B43" i="59"/>
  <c r="B44" i="59"/>
  <c r="C15" i="146"/>
  <c r="D11" i="146"/>
  <c r="E8" i="146" s="1"/>
  <c r="C15" i="145"/>
  <c r="D11" i="145"/>
  <c r="E8" i="145" s="1"/>
  <c r="C15" i="144"/>
  <c r="D11" i="144"/>
  <c r="E8" i="144" s="1"/>
  <c r="C15" i="143"/>
  <c r="D11" i="143"/>
  <c r="E8" i="143" s="1"/>
  <c r="C15" i="142"/>
  <c r="D11" i="142"/>
  <c r="E8" i="142"/>
  <c r="C15" i="141"/>
  <c r="D11" i="141"/>
  <c r="E8" i="141"/>
  <c r="C15" i="140"/>
  <c r="D11" i="140"/>
  <c r="E8" i="140" s="1"/>
  <c r="C15" i="139"/>
  <c r="D11" i="139"/>
  <c r="E8" i="139"/>
  <c r="C15" i="138"/>
  <c r="D11" i="138"/>
  <c r="E8" i="138" s="1"/>
  <c r="C15" i="137"/>
  <c r="D11" i="137"/>
  <c r="E8" i="137"/>
  <c r="C15" i="136"/>
  <c r="D11" i="136"/>
  <c r="E8" i="136" s="1"/>
  <c r="C15" i="135"/>
  <c r="D11" i="135"/>
  <c r="E8" i="135" s="1"/>
  <c r="C15" i="134"/>
  <c r="D11" i="134"/>
  <c r="E8" i="134"/>
  <c r="C15" i="133"/>
  <c r="D11" i="133"/>
  <c r="E8" i="133" s="1"/>
  <c r="C15" i="132"/>
  <c r="D11" i="132"/>
  <c r="E8" i="132" s="1"/>
  <c r="C15" i="131"/>
  <c r="D11" i="131"/>
  <c r="E8" i="131"/>
  <c r="C15" i="130"/>
  <c r="D11" i="130"/>
  <c r="E8" i="130" s="1"/>
  <c r="C15" i="129"/>
  <c r="D11" i="129"/>
  <c r="E8" i="129" s="1"/>
  <c r="C15" i="128"/>
  <c r="D11" i="128"/>
  <c r="E8" i="128" s="1"/>
  <c r="C15" i="127"/>
  <c r="D11" i="127"/>
  <c r="E8" i="127" s="1"/>
  <c r="C15" i="126"/>
  <c r="D11" i="126"/>
  <c r="E8" i="126"/>
  <c r="C15" i="125"/>
  <c r="D11" i="125"/>
  <c r="E8" i="125"/>
  <c r="C15" i="124"/>
  <c r="D11" i="124"/>
  <c r="E8" i="124" s="1"/>
  <c r="C15" i="123"/>
  <c r="D11" i="123"/>
  <c r="E8" i="123"/>
  <c r="C15" i="122"/>
  <c r="D11" i="122"/>
  <c r="E8" i="122" s="1"/>
  <c r="C15" i="121"/>
  <c r="D11" i="121"/>
  <c r="E8" i="121" s="1"/>
  <c r="C15" i="120"/>
  <c r="D11" i="120"/>
  <c r="E8" i="120" s="1"/>
  <c r="C15" i="119"/>
  <c r="D11" i="119"/>
  <c r="E8" i="119" s="1"/>
  <c r="C15" i="118"/>
  <c r="D11" i="118"/>
  <c r="E8" i="118" s="1"/>
  <c r="C15" i="117"/>
  <c r="D11" i="117"/>
  <c r="E8" i="117"/>
  <c r="G9" i="59" a="1"/>
  <c r="G20" i="59" a="1"/>
  <c r="G15" i="59" a="1"/>
  <c r="G25" i="59" a="1"/>
  <c r="G23" i="59" a="1"/>
  <c r="D34" i="59" a="1"/>
  <c r="C7" i="59" a="1"/>
  <c r="D43" i="59" a="1"/>
  <c r="E51" i="59" a="1"/>
  <c r="F35" i="59" a="1"/>
  <c r="C38" i="59" a="1"/>
  <c r="D23" i="59" a="1"/>
  <c r="E31" i="59" a="1"/>
  <c r="E32" i="59" a="1"/>
  <c r="F44" i="59" a="1"/>
  <c r="C47" i="59" a="1"/>
  <c r="G42" i="59" a="1"/>
  <c r="F22" i="59" a="1"/>
  <c r="C42" i="59" a="1"/>
  <c r="D37" i="59" a="1"/>
  <c r="C4" i="59" a="1"/>
  <c r="C11" i="59" a="1"/>
  <c r="C8" i="59" a="1"/>
  <c r="G41" i="59" a="1"/>
  <c r="D8" i="59" a="1"/>
  <c r="F48" i="59" a="1"/>
  <c r="E12" i="59" a="1"/>
  <c r="C13" i="59" a="1"/>
  <c r="C36" i="59" a="1"/>
  <c r="E41" i="59" a="1"/>
  <c r="F11" i="59" a="1"/>
  <c r="G22" i="59" a="1"/>
  <c r="E28" i="59" a="1"/>
  <c r="F14" i="59" a="1"/>
  <c r="G37" i="59" a="1"/>
  <c r="D49" i="59" a="1"/>
  <c r="E35" i="59" a="1"/>
  <c r="C17" i="59" a="1"/>
  <c r="D36" i="59" a="1"/>
  <c r="C43" i="59" a="1"/>
  <c r="G44" i="59" a="1"/>
  <c r="E37" i="59" a="1"/>
  <c r="F38" i="59" a="1"/>
  <c r="F51" i="59" a="1"/>
  <c r="D51" i="59" a="1"/>
  <c r="E48" i="59" a="1"/>
  <c r="F8" i="59" a="1"/>
  <c r="D28" i="59" a="1"/>
  <c r="F17" i="59" a="1"/>
  <c r="E47" i="59" a="1"/>
  <c r="C16" i="59" a="1"/>
  <c r="C15" i="59" a="1"/>
  <c r="C30" i="59" a="1"/>
  <c r="C25" i="59" a="1"/>
  <c r="G19" i="59" a="1"/>
  <c r="F15" i="59" a="1"/>
  <c r="G27" i="59" a="1"/>
  <c r="E40" i="59" a="1"/>
  <c r="C41" i="59" a="1"/>
  <c r="E22" i="59" a="1"/>
  <c r="E9" i="59" a="1"/>
  <c r="F42" i="59" a="1"/>
  <c r="C48" i="59" a="1"/>
  <c r="G32" i="59" a="1"/>
  <c r="G31" i="59" a="1"/>
  <c r="E20" i="59" a="1"/>
  <c r="F45" i="59" a="1"/>
  <c r="G17" i="59" a="1"/>
  <c r="F29" i="59" a="1"/>
  <c r="D7" i="59" a="1"/>
  <c r="C29" i="59" a="1"/>
  <c r="D10" i="59" a="1"/>
  <c r="C23" i="59" a="1"/>
  <c r="E34" i="59" a="1"/>
  <c r="G50" i="59" a="1"/>
  <c r="G51" i="59" a="1"/>
  <c r="E7" i="59" a="1"/>
  <c r="F46" i="59" a="1"/>
  <c r="G46" i="59" a="1"/>
  <c r="F7" i="59" a="1"/>
  <c r="C9" i="59" a="1"/>
  <c r="D9" i="59" a="1"/>
  <c r="G24" i="59" a="1"/>
  <c r="F41" i="59" a="1"/>
  <c r="F26" i="59" a="1"/>
  <c r="F25" i="59" a="1"/>
  <c r="C12" i="59" a="1"/>
  <c r="F34" i="59" a="1"/>
  <c r="F9" i="59" a="1"/>
  <c r="F13" i="59" a="1"/>
  <c r="E36" i="59" a="1"/>
  <c r="D41" i="59" a="1"/>
  <c r="D5" i="59" a="1"/>
  <c r="E46" i="59" a="1"/>
  <c r="G28" i="59" a="1"/>
  <c r="C6" i="59" a="1"/>
  <c r="D32" i="59" a="1"/>
  <c r="D30" i="59" a="1"/>
  <c r="E13" i="59" a="1"/>
  <c r="F40" i="59" a="1"/>
  <c r="D6" i="59" a="1"/>
  <c r="E17" i="59" a="1"/>
  <c r="F18" i="59" a="1"/>
  <c r="F21" i="59" a="1"/>
  <c r="C10" i="59" a="1"/>
  <c r="C32" i="59" a="1"/>
  <c r="E4" i="59" a="1"/>
  <c r="C51" i="59" a="1"/>
  <c r="F10" i="59" a="1"/>
  <c r="G39" i="59" a="1"/>
  <c r="F52" i="59" a="1"/>
  <c r="C26" i="59" a="1"/>
  <c r="F30" i="59" a="1"/>
  <c r="F47" i="59" a="1"/>
  <c r="G12" i="59" a="1"/>
  <c r="E49" i="59" a="1"/>
  <c r="C21" i="59" a="1"/>
  <c r="E5" i="59" a="1"/>
  <c r="C19" i="59" a="1"/>
  <c r="D22" i="59" a="1"/>
  <c r="E23" i="59" a="1"/>
  <c r="F43" i="59" a="1"/>
  <c r="F19" i="59" a="1"/>
  <c r="C46" i="59" a="1"/>
  <c r="E21" i="59" a="1"/>
  <c r="D42" i="59" a="1"/>
  <c r="C49" i="59" a="1"/>
  <c r="D50" i="59" a="1"/>
  <c r="C37" i="59" a="1"/>
  <c r="D21" i="59" a="1"/>
  <c r="E18" i="59" a="1"/>
  <c r="E38" i="59" a="1"/>
  <c r="G6" i="59" a="1"/>
  <c r="G10" i="59" a="1"/>
  <c r="E30" i="59" a="1"/>
  <c r="G47" i="59" a="1"/>
  <c r="F4" i="59" a="1"/>
  <c r="G40" i="59" a="1"/>
  <c r="G30" i="59" a="1"/>
  <c r="E33" i="59" a="1"/>
  <c r="D46" i="59" a="1"/>
  <c r="E14" i="59" a="1"/>
  <c r="D14" i="59" a="1"/>
  <c r="E19" i="59" a="1"/>
  <c r="F28" i="59" a="1"/>
  <c r="C34" i="59" a="1"/>
  <c r="F23" i="59" a="1"/>
  <c r="D35" i="59" a="1"/>
  <c r="G35" i="59" a="1"/>
  <c r="D52" i="59" a="1"/>
  <c r="E52" i="59" a="1"/>
  <c r="F12" i="59" a="1"/>
  <c r="F5" i="59" a="1"/>
  <c r="D44" i="59" a="1"/>
  <c r="D13" i="59" a="1"/>
  <c r="D25" i="59" a="1"/>
  <c r="C28" i="59" a="1"/>
  <c r="G52" i="59" a="1"/>
  <c r="D24" i="59" a="1"/>
  <c r="D39" i="59" a="1"/>
  <c r="D48" i="59" a="1"/>
  <c r="G5" i="59" a="1"/>
  <c r="D33" i="59" a="1"/>
  <c r="C14" i="59" a="1"/>
  <c r="C45" i="59" a="1"/>
  <c r="E27" i="59" a="1"/>
  <c r="E6" i="59" a="1"/>
  <c r="D16" i="59" a="1"/>
  <c r="D4" i="59" a="1"/>
  <c r="D11" i="59" a="1"/>
  <c r="C27" i="59" a="1"/>
  <c r="G38" i="59" a="1"/>
  <c r="D38" i="59" a="1"/>
  <c r="C35" i="59" a="1"/>
  <c r="D17" i="59" a="1"/>
  <c r="E43" i="59" a="1"/>
  <c r="E10" i="59" a="1"/>
  <c r="G7" i="59" a="1"/>
  <c r="E24" i="59" a="1"/>
  <c r="D31" i="59" a="1"/>
  <c r="F6" i="59" a="1"/>
  <c r="G13" i="59" a="1"/>
  <c r="E15" i="59" a="1"/>
  <c r="C52" i="59" a="1"/>
  <c r="C18" i="59" a="1"/>
  <c r="F33" i="59" a="1"/>
  <c r="E8" i="59" a="1"/>
  <c r="D47" i="59" a="1"/>
  <c r="F36" i="59" a="1"/>
  <c r="E26" i="59" a="1"/>
  <c r="C22" i="59" a="1"/>
  <c r="D15" i="59" a="1"/>
  <c r="G43" i="59" a="1"/>
  <c r="F24" i="59" a="1"/>
  <c r="E25" i="59" a="1"/>
  <c r="C5" i="59" a="1"/>
  <c r="E39" i="59" a="1"/>
  <c r="F20" i="59" a="1"/>
  <c r="D12" i="59" a="1"/>
  <c r="D45" i="59" a="1"/>
  <c r="E45" i="59" a="1"/>
  <c r="C20" i="59" a="1"/>
  <c r="G14" i="59" a="1"/>
  <c r="E50" i="59" a="1"/>
  <c r="C33" i="59" a="1"/>
  <c r="C31" i="59" a="1"/>
  <c r="F37" i="59" a="1"/>
  <c r="G36" i="59" a="1"/>
  <c r="G33" i="59" a="1"/>
  <c r="G16" i="59" a="1"/>
  <c r="G11" i="59" a="1"/>
  <c r="D19" i="59" a="1"/>
  <c r="F31" i="59" a="1"/>
  <c r="G18" i="59" a="1"/>
  <c r="C24" i="59" a="1"/>
  <c r="E42" i="59" a="1"/>
  <c r="F27" i="59" a="1"/>
  <c r="E29" i="59" a="1"/>
  <c r="G29" i="59" a="1"/>
  <c r="D20" i="59" a="1"/>
  <c r="C39" i="59" a="1"/>
  <c r="D26" i="59" a="1"/>
  <c r="D18" i="59" a="1"/>
  <c r="D29" i="59" a="1"/>
  <c r="G21" i="59" a="1"/>
  <c r="F32" i="59" a="1"/>
  <c r="C40" i="59" a="1"/>
  <c r="G45" i="59" a="1"/>
  <c r="G8" i="59" a="1"/>
  <c r="G49" i="59" a="1"/>
  <c r="F39" i="59" a="1"/>
  <c r="C44" i="59" a="1"/>
  <c r="D40" i="59" a="1"/>
  <c r="E11" i="59" a="1"/>
  <c r="E44" i="59" a="1"/>
  <c r="E16" i="59" a="1"/>
  <c r="F16" i="59" a="1"/>
  <c r="D27" i="59" a="1"/>
  <c r="G26" i="59" a="1"/>
  <c r="C50" i="59" a="1"/>
  <c r="G48" i="59" a="1"/>
  <c r="G34" i="59" a="1"/>
  <c r="F50" i="59" a="1"/>
  <c r="F49" i="59" a="1"/>
  <c r="D47" i="59" l="1"/>
  <c r="E52" i="59"/>
  <c r="C47" i="59"/>
  <c r="C52" i="59"/>
  <c r="G45" i="59"/>
  <c r="C42" i="59"/>
  <c r="G36" i="59"/>
  <c r="E31" i="59"/>
  <c r="E24" i="59"/>
  <c r="G48" i="59"/>
  <c r="G47" i="59"/>
  <c r="E45" i="59"/>
  <c r="G43" i="59"/>
  <c r="C40" i="59"/>
  <c r="E38" i="59"/>
  <c r="G34" i="59"/>
  <c r="C33" i="59"/>
  <c r="E29" i="59"/>
  <c r="G27" i="59"/>
  <c r="C24" i="59"/>
  <c r="C22" i="59"/>
  <c r="C46" i="59"/>
  <c r="D49" i="59"/>
  <c r="E35" i="59"/>
  <c r="G46" i="59"/>
  <c r="E40" i="59"/>
  <c r="C35" i="59"/>
  <c r="G29" i="59"/>
  <c r="C26" i="59"/>
  <c r="G50" i="59"/>
  <c r="G49" i="59"/>
  <c r="F47" i="59"/>
  <c r="F46" i="59"/>
  <c r="E43" i="59"/>
  <c r="G41" i="59"/>
  <c r="C38" i="59"/>
  <c r="E36" i="59"/>
  <c r="G32" i="59"/>
  <c r="C31" i="59"/>
  <c r="E27" i="59"/>
  <c r="G25" i="59"/>
  <c r="G42" i="59"/>
  <c r="C48" i="59"/>
  <c r="C51" i="59"/>
  <c r="G51" i="59"/>
  <c r="F49" i="59"/>
  <c r="E47" i="59"/>
  <c r="E46" i="59"/>
  <c r="C45" i="59"/>
  <c r="E41" i="59"/>
  <c r="G39" i="59"/>
  <c r="C36" i="59"/>
  <c r="E34" i="59"/>
  <c r="G30" i="59"/>
  <c r="C29" i="59"/>
  <c r="E25" i="59"/>
  <c r="G23" i="59"/>
  <c r="E21" i="59"/>
  <c r="F52" i="59"/>
  <c r="E44" i="59"/>
  <c r="G52" i="59"/>
  <c r="F48" i="59"/>
  <c r="F51" i="59"/>
  <c r="F50" i="59"/>
  <c r="E49" i="59"/>
  <c r="E48" i="59"/>
  <c r="D46" i="59"/>
  <c r="G44" i="59"/>
  <c r="C43" i="59"/>
  <c r="E39" i="59"/>
  <c r="G37" i="59"/>
  <c r="C34" i="59"/>
  <c r="E32" i="59"/>
  <c r="G28" i="59"/>
  <c r="C27" i="59"/>
  <c r="E23" i="59"/>
  <c r="D48" i="59"/>
  <c r="C41" i="59"/>
  <c r="E37" i="59"/>
  <c r="G35" i="59"/>
  <c r="C32" i="59"/>
  <c r="E30" i="59"/>
  <c r="G26" i="59"/>
  <c r="C25" i="59"/>
  <c r="G20" i="59"/>
  <c r="E51" i="59"/>
  <c r="C39" i="59"/>
  <c r="G33" i="59"/>
  <c r="C30" i="59"/>
  <c r="E28" i="59"/>
  <c r="G24" i="59"/>
  <c r="C23" i="59"/>
  <c r="E50" i="59"/>
  <c r="D50" i="59"/>
  <c r="G40" i="59"/>
  <c r="D52" i="59"/>
  <c r="D51" i="59"/>
  <c r="C50" i="59"/>
  <c r="C49" i="59"/>
  <c r="C44" i="59"/>
  <c r="E42" i="59"/>
  <c r="G38" i="59"/>
  <c r="C37" i="59"/>
  <c r="E33" i="59"/>
  <c r="G31" i="59"/>
  <c r="C28" i="59"/>
  <c r="E26" i="59"/>
  <c r="G22" i="59"/>
  <c r="C20" i="59"/>
  <c r="D45" i="59"/>
  <c r="F44" i="59"/>
  <c r="F42" i="59"/>
  <c r="F40" i="59"/>
  <c r="F38" i="59"/>
  <c r="D37" i="59"/>
  <c r="D35" i="59"/>
  <c r="D33" i="59"/>
  <c r="F32" i="59"/>
  <c r="F30" i="59"/>
  <c r="F28" i="59"/>
  <c r="F26" i="59"/>
  <c r="F24" i="59"/>
  <c r="D23" i="59"/>
  <c r="D21" i="59"/>
  <c r="F20" i="59"/>
  <c r="D19" i="59"/>
  <c r="D17" i="59"/>
  <c r="F16" i="59"/>
  <c r="D15" i="59"/>
  <c r="D13" i="59"/>
  <c r="F12" i="59"/>
  <c r="D11" i="59"/>
  <c r="F10" i="59"/>
  <c r="D9" i="59"/>
  <c r="F8" i="59"/>
  <c r="D7" i="59"/>
  <c r="F6" i="59"/>
  <c r="D5" i="59"/>
  <c r="F4" i="59"/>
  <c r="D43" i="59"/>
  <c r="D41" i="59"/>
  <c r="D39" i="59"/>
  <c r="F36" i="59"/>
  <c r="F34" i="59"/>
  <c r="D31" i="59"/>
  <c r="D29" i="59"/>
  <c r="D27" i="59"/>
  <c r="D25" i="59"/>
  <c r="F22" i="59"/>
  <c r="F18" i="59"/>
  <c r="F14" i="59"/>
  <c r="E22" i="59"/>
  <c r="C21" i="59"/>
  <c r="E20" i="59"/>
  <c r="G19" i="59"/>
  <c r="C19" i="59"/>
  <c r="E18" i="59"/>
  <c r="G17" i="59"/>
  <c r="C17" i="59"/>
  <c r="G15" i="59"/>
  <c r="C15" i="59"/>
  <c r="G13" i="59"/>
  <c r="C13" i="59"/>
  <c r="E12" i="59"/>
  <c r="G11" i="59"/>
  <c r="C11" i="59"/>
  <c r="E10" i="59"/>
  <c r="C9" i="59"/>
  <c r="E8" i="59"/>
  <c r="G7" i="59"/>
  <c r="C7" i="59"/>
  <c r="E6" i="59"/>
  <c r="G5" i="59"/>
  <c r="C5" i="59"/>
  <c r="E4" i="59"/>
  <c r="G21" i="59"/>
  <c r="E16" i="59"/>
  <c r="E14" i="59"/>
  <c r="G9" i="59"/>
  <c r="F45" i="59"/>
  <c r="F43" i="59"/>
  <c r="F41" i="59"/>
  <c r="F39" i="59"/>
  <c r="D38" i="59"/>
  <c r="D36" i="59"/>
  <c r="D34" i="59"/>
  <c r="F33" i="59"/>
  <c r="F31" i="59"/>
  <c r="F29" i="59"/>
  <c r="F27" i="59"/>
  <c r="D26" i="59"/>
  <c r="F25" i="59"/>
  <c r="F23" i="59"/>
  <c r="F21" i="59"/>
  <c r="D20" i="59"/>
  <c r="F19" i="59"/>
  <c r="F17" i="59"/>
  <c r="D16" i="59"/>
  <c r="F15" i="59"/>
  <c r="D14" i="59"/>
  <c r="F13" i="59"/>
  <c r="D12" i="59"/>
  <c r="F11" i="59"/>
  <c r="F9" i="59"/>
  <c r="D8" i="59"/>
  <c r="F7" i="59"/>
  <c r="D6" i="59"/>
  <c r="F5" i="59"/>
  <c r="D4" i="59"/>
  <c r="D44" i="59"/>
  <c r="D42" i="59"/>
  <c r="D40" i="59"/>
  <c r="F37" i="59"/>
  <c r="F35" i="59"/>
  <c r="D32" i="59"/>
  <c r="D30" i="59"/>
  <c r="D28" i="59"/>
  <c r="D24" i="59"/>
  <c r="D22" i="59"/>
  <c r="D18" i="59"/>
  <c r="D10" i="59"/>
  <c r="E19" i="59"/>
  <c r="G18" i="59"/>
  <c r="C18" i="59"/>
  <c r="E17" i="59"/>
  <c r="G16" i="59"/>
  <c r="C16" i="59"/>
  <c r="E15" i="59"/>
  <c r="G14" i="59"/>
  <c r="C14" i="59"/>
  <c r="E13" i="59"/>
  <c r="G12" i="59"/>
  <c r="C12" i="59"/>
  <c r="E11" i="59"/>
  <c r="G10" i="59"/>
  <c r="C10" i="59"/>
  <c r="E9" i="59"/>
  <c r="G8" i="59"/>
  <c r="C8" i="59"/>
  <c r="E7" i="59"/>
  <c r="G6" i="59"/>
  <c r="C6" i="59"/>
  <c r="E5" i="59"/>
  <c r="C4" i="59"/>
  <c r="C15" i="116"/>
  <c r="D11" i="116"/>
  <c r="E8" i="116" s="1"/>
  <c r="C15" i="115"/>
  <c r="D11" i="115"/>
  <c r="E8" i="115" s="1"/>
  <c r="C15" i="114"/>
  <c r="D11" i="114"/>
  <c r="E8" i="114" s="1"/>
  <c r="C15" i="113"/>
  <c r="D11" i="113"/>
  <c r="E8" i="113" s="1"/>
  <c r="C15" i="112"/>
  <c r="D11" i="112"/>
  <c r="E8" i="112" s="1"/>
  <c r="C15" i="111"/>
  <c r="D11" i="111"/>
  <c r="E8" i="111" s="1"/>
  <c r="C15" i="110"/>
  <c r="D11" i="110"/>
  <c r="E8" i="110" s="1"/>
  <c r="C15" i="109"/>
  <c r="D11" i="109"/>
  <c r="E8" i="109" s="1"/>
  <c r="C15" i="108"/>
  <c r="D11" i="108"/>
  <c r="E8" i="108" s="1"/>
  <c r="C15" i="107"/>
  <c r="D11" i="107"/>
  <c r="E8" i="107" s="1"/>
  <c r="C15" i="106"/>
  <c r="D11" i="106"/>
  <c r="E8" i="106" s="1"/>
  <c r="C15" i="105"/>
  <c r="D11" i="105"/>
  <c r="E8" i="105" s="1"/>
  <c r="C15" i="104"/>
  <c r="D11" i="104"/>
  <c r="E8" i="104" s="1"/>
  <c r="C15" i="103"/>
  <c r="D11" i="103"/>
  <c r="E8" i="103"/>
  <c r="C15" i="102"/>
  <c r="D11" i="102"/>
  <c r="E8" i="102" s="1"/>
  <c r="C15" i="101"/>
  <c r="D11" i="101"/>
  <c r="E8" i="101" s="1"/>
  <c r="D11" i="100"/>
  <c r="E8" i="100" s="1"/>
  <c r="C15" i="99"/>
  <c r="D11" i="99"/>
  <c r="E8" i="99" s="1"/>
  <c r="D11" i="98"/>
  <c r="E8" i="98" s="1"/>
  <c r="C15" i="98" s="1"/>
  <c r="D11" i="56"/>
  <c r="G4" i="59" a="1"/>
  <c r="G4" i="59" l="1"/>
  <c r="H4" i="59" s="1"/>
  <c r="H33" i="59"/>
  <c r="I33" i="59"/>
  <c r="I18" i="59"/>
  <c r="H18" i="59"/>
  <c r="H40" i="59"/>
  <c r="I40" i="59"/>
  <c r="H37" i="59"/>
  <c r="I37" i="59"/>
  <c r="H49" i="59"/>
  <c r="I49" i="59"/>
  <c r="H36" i="59"/>
  <c r="I36" i="59"/>
  <c r="H12" i="59"/>
  <c r="I12" i="59"/>
  <c r="H21" i="59"/>
  <c r="I21" i="59"/>
  <c r="H15" i="59"/>
  <c r="I15" i="59"/>
  <c r="H35" i="59"/>
  <c r="I35" i="59"/>
  <c r="I34" i="59"/>
  <c r="H34" i="59"/>
  <c r="H8" i="59"/>
  <c r="I8" i="59"/>
  <c r="H17" i="59"/>
  <c r="I17" i="59"/>
  <c r="H38" i="59"/>
  <c r="I38" i="59"/>
  <c r="I30" i="59"/>
  <c r="H30" i="59"/>
  <c r="H32" i="59"/>
  <c r="I32" i="59"/>
  <c r="I50" i="59"/>
  <c r="H50" i="59"/>
  <c r="H14" i="59"/>
  <c r="I14" i="59"/>
  <c r="H5" i="59"/>
  <c r="I5" i="59"/>
  <c r="H11" i="59"/>
  <c r="I11" i="59"/>
  <c r="H20" i="59"/>
  <c r="I20" i="59"/>
  <c r="H52" i="59"/>
  <c r="I52" i="59"/>
  <c r="H51" i="59"/>
  <c r="I51" i="59"/>
  <c r="H43" i="59"/>
  <c r="I43" i="59"/>
  <c r="H45" i="59"/>
  <c r="I45" i="59"/>
  <c r="H22" i="59"/>
  <c r="I22" i="59"/>
  <c r="H44" i="59"/>
  <c r="I44" i="59"/>
  <c r="H29" i="59"/>
  <c r="I29" i="59"/>
  <c r="I10" i="59"/>
  <c r="H10" i="59"/>
  <c r="H9" i="59"/>
  <c r="I9" i="59"/>
  <c r="H19" i="59"/>
  <c r="I19" i="59"/>
  <c r="H24" i="59"/>
  <c r="I24" i="59"/>
  <c r="H26" i="59"/>
  <c r="I26" i="59"/>
  <c r="H39" i="59"/>
  <c r="I39" i="59"/>
  <c r="H41" i="59"/>
  <c r="I41" i="59"/>
  <c r="H27" i="59"/>
  <c r="I27" i="59"/>
  <c r="H47" i="59"/>
  <c r="I47" i="59"/>
  <c r="H16" i="59"/>
  <c r="I16" i="59"/>
  <c r="H7" i="59"/>
  <c r="I7" i="59"/>
  <c r="H13" i="59"/>
  <c r="I13" i="59"/>
  <c r="H28" i="59"/>
  <c r="I28" i="59"/>
  <c r="H42" i="59"/>
  <c r="I42" i="59"/>
  <c r="H48" i="59"/>
  <c r="I48" i="59"/>
  <c r="I6" i="59"/>
  <c r="H6" i="59"/>
  <c r="H31" i="59"/>
  <c r="I31" i="59"/>
  <c r="H23" i="59"/>
  <c r="I23" i="59"/>
  <c r="H25" i="59"/>
  <c r="I25" i="59"/>
  <c r="I46" i="59"/>
  <c r="H46" i="59"/>
  <c r="B3" i="59"/>
  <c r="C3" i="59" a="1"/>
  <c r="D3" i="59" a="1"/>
  <c r="F3" i="59" a="1"/>
  <c r="E3" i="59" a="1"/>
  <c r="I4" i="59" l="1"/>
  <c r="D3" i="59"/>
  <c r="E3" i="59"/>
  <c r="C3" i="59"/>
  <c r="F3" i="59"/>
  <c r="E8" i="56"/>
  <c r="G3" i="59" a="1"/>
  <c r="G3" i="59" l="1"/>
  <c r="C15" i="56"/>
  <c r="H3" i="59" l="1"/>
  <c r="I3" i="5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<sst xmlns="http://schemas.openxmlformats.org/spreadsheetml/2006/main" count="926" uniqueCount="137">
  <si>
    <t>Versiebeheer</t>
  </si>
  <si>
    <t>Gewijzigd in versie 1.1 ten opzichte van 1.0</t>
  </si>
  <si>
    <t>Tabbladen toegevoegd met invul-instructies.</t>
  </si>
  <si>
    <t>In 1.0 kwam er na het invullen van de gegevens geen rode tekst met het resultaat onder de ingevude tabel. Dat is nu wel het geval</t>
  </si>
  <si>
    <t>(let op: de resultaatregel verschijnt uitsluitend als alle velden zijn ingevuld).</t>
  </si>
  <si>
    <t>Toegevoegd op tabbladen Gezinshuis: 'Vul alle grijzen velden in …"</t>
  </si>
  <si>
    <t>Toegevoegd op tabbladen Gezinshuis: *** Deze vraag heeft geen effect op de inkoop…."</t>
  </si>
  <si>
    <t>Verwijderd: koppelingen naar achterliggende bestanden, dit leverde een melding op bij het openen.</t>
  </si>
  <si>
    <t>Aantal tabbladen uitgebereid van 20 naar 50.</t>
  </si>
  <si>
    <t>Gewijzigd in versie 1.2 ten opzichte van 1.1</t>
  </si>
  <si>
    <t>Term 'Dagverblijf' vervangen voor 'Gezinshuis'.</t>
  </si>
  <si>
    <t>Naam regio veranderd naar 'IJsselland'.</t>
  </si>
  <si>
    <t>Gewijzigd in versie 1.3 ten opzichte van 1.2</t>
  </si>
  <si>
    <t>In het verzamelblad werden Intensiteit E gezinshuizen niet goed weergegeven, dat is hersteld.</t>
  </si>
  <si>
    <t>De bandbreedte van Intensiteiten D en E zijn bijgesteld naar aanleiding van de NVI</t>
  </si>
  <si>
    <t>Gewijzigd in versie 1.4 ten opzichte van 1.3</t>
  </si>
  <si>
    <t>Tarieven gewijzigd n.a.v. indexatiebesluit BO 2 februari 2023</t>
  </si>
  <si>
    <t>Invulinstructie Rekentool Gezinshuizen</t>
  </si>
  <si>
    <t>Algemene invulinstructie</t>
  </si>
  <si>
    <r>
      <t>Let op: in deze rekentool wordt een groep voor 24-uurs verblijf op een zorgboerderij 'gezinshuis' genoemd.</t>
    </r>
    <r>
      <rPr>
        <b/>
        <sz val="11"/>
        <color rgb="FFFF0000"/>
        <rFont val="Calibri"/>
        <family val="2"/>
        <scheme val="minor"/>
      </rPr>
      <t xml:space="preserve">
</t>
    </r>
    <r>
      <rPr>
        <sz val="11"/>
        <rFont val="Calibri"/>
        <family val="2"/>
        <scheme val="minor"/>
      </rPr>
      <t xml:space="preserve">
Deze rekentool helpt bij het bepalen van de juiste intensiteit van een gezinshuis. Deze tool heeft 50 tabbladen voor gezinshuizen. Het is de bedoeling om voor elk gezinshuis waarin naar verwachting jeugdigen van regio IJsselland gaan verblijven, een tabblad in te vullen.
De grijze cellen moeten worden ingevuld. Als de grijze cel is ingevuld, kleurt deze groen. De kleur groen betekent dus alleen: veld is ingevuld. 
De normen die in de berkeningen worden gebruikt, zijn afgeleid van de landelijke Handreiking Tariefstelling Gezinshuiszorg 2021.
Als alle gegevens op een tabblad zijn ingevuld, komt onderaan in het rood de begeleidingsintensiteit en de juiste voorziening te staan. Dit wordt alleen zichtbaar als inderdaad alle grijze velden zijn ingevuld! 
</t>
    </r>
    <r>
      <rPr>
        <b/>
        <sz val="11"/>
        <rFont val="Calibri"/>
        <family val="2"/>
        <scheme val="minor"/>
      </rPr>
      <t>Let op: Alle gezinshuizen (en verblijfsgroepen op zorgboerderijen) vallen onder Intensiteit D of Intensiteit E.</t>
    </r>
    <r>
      <rPr>
        <sz val="11"/>
        <rFont val="Calibri"/>
        <family val="2"/>
        <scheme val="minor"/>
      </rPr>
      <t xml:space="preserve">
De ingevulde gegevens worden zichtbaar op het verzamelblad. Dit verzamelblad wordt door de inkoop gebruikt tijdens het inkoop-/beoordelings-/gunningsproces.
Het gehele ingevulde Excelbestand moet als bijlage bij de inschrijving worden toegevoegd.</t>
    </r>
  </si>
  <si>
    <t>Deze rekentool is niet geschikt voor:</t>
  </si>
  <si>
    <t>Woon- en verblijfsgroepen (met alle begeleiders in loondienst)</t>
  </si>
  <si>
    <t>(Deeltijd)pleegzorg</t>
  </si>
  <si>
    <t>GGZ verblijf (voor ggz verblijf: gebruik de ggz-tariefklassen, geen rekentool nodig)</t>
  </si>
  <si>
    <t>LTA verblijfszorg</t>
  </si>
  <si>
    <t>Invulinstructie Rekentool Gezinshuiszorg en 24-uurs verblijf Zorgboerderij</t>
  </si>
  <si>
    <t>Toelichting per vraag</t>
  </si>
  <si>
    <t>Toelichting</t>
  </si>
  <si>
    <t>Voor iedere gezinshuis waarnaar de toegang zou kunnen verwijzen, moet een tabblad worden ingevuld</t>
  </si>
  <si>
    <t>Het antwoord op deze vraag heeft geen directe gevolgen voor de berekening van de begeleidingsintensiteit. Het antwoord helpt bij het inschatten of de ingekochte capaciteit passend is voor de verwachte vraag.</t>
  </si>
  <si>
    <t>Veruit de meeste gezinshuizen hebben gezinshuizen 1, 1,5 of 2 gezinshuisouders. Voor deze rekentool is een fte een persoon die voor zijn of haar inkomen fulltime afhankelijk is van de functie gezinshuisouder en géén andere betaalde werkzaamheden heeft. Als een gezinshuisouder náást het gezinshuis óól bijvoorbeeld een baan van 2,5 dagen per week heeft is voor deze rekentool sprake van een halve fte gezinshuisouder. Hetzelfde geldt voor gezinhuisouders die naast het gezinshuis een andere onderneming runnen en daaraan tijd besteden. Uiteraard werken ook deeltijdgezinshuisouders 's avonds en in weekenden volledig mee in het gezinshuis, maar in het kader van deze rekentool voor de intensiteitsbepaling geldt de bovenstaande defititie.</t>
  </si>
  <si>
    <t>Vul hier het aantal jeugdigen in dat onder normale omstandigheden in het gezinshuis (kunnen) verblijven.</t>
  </si>
  <si>
    <t xml:space="preserve">Het antwoord op deze vraag heeft geen directe gevolgen voor de berekening van de begeleidingsintensiteit. Het antwoord helpt bij het inschatten of de ingekochte capaciteit passend is voor de verwachte vraag. </t>
  </si>
  <si>
    <t>Wordt automatisch gevuld: aantal jeugdigen / fte gezinshuisouders.</t>
  </si>
  <si>
    <t>Extra ondersteuning is een begrip dat wordt uitgewerkt de in Handreiking tariefstelling gezinshuiszorg. Het betreft alle ingehuurde extra zorginhoudelijke capaciteit, met uitzondering van de gedragswetenschapper (die zit al standaard in het tarief). Ook schoonmakers en ander facilitaire onderteuning telt uitdrukkelijk niet mee bij de bepaling van de extra ondersteuning. Inzet van extra pedagogische staf is voorbeeld van extra ondersteuning. Het komt ook voor dat een ambulant hulpverlener wordt betrokken, maar uitdrukkelijk niet ten behoeve van behandeling of (extra) individuele begeleiding. Voor behandeling en begeleiding is een aparte toewijzing ambulante jeugdhulp nodig.
De extra ondersteuning is gemiddeld over alle gezinshuizen ongeveer 1 uur netto per week. Alleen bij uitzonderlijke situaties kan sprake zijn van extra ondersteuning &gt;1 uur netto per week.</t>
  </si>
  <si>
    <t>Naam gezinshuis</t>
  </si>
  <si>
    <t>Type verblijf</t>
  </si>
  <si>
    <t>Capaciteitsplaatsen</t>
  </si>
  <si>
    <t>Waarvan deel IJsselland</t>
  </si>
  <si>
    <t>Berekende intensiteit</t>
  </si>
  <si>
    <t>Intensiteit</t>
  </si>
  <si>
    <t>Tarief</t>
  </si>
  <si>
    <t>type</t>
  </si>
  <si>
    <t>Gezinshuis 1</t>
  </si>
  <si>
    <t>Gezinshuis</t>
  </si>
  <si>
    <t>breedte</t>
  </si>
  <si>
    <t>gemiddeld</t>
  </si>
  <si>
    <t>Gezinshuis 2</t>
  </si>
  <si>
    <t>Zorgboerderij</t>
  </si>
  <si>
    <t>Intensiteit C</t>
  </si>
  <si>
    <t>0,1 t/m 1,2</t>
  </si>
  <si>
    <t>Gezinshuis 3</t>
  </si>
  <si>
    <t>Intensiteit D</t>
  </si>
  <si>
    <t>0,35 - 1,8</t>
  </si>
  <si>
    <t>1,2 t/m 1,9</t>
  </si>
  <si>
    <t>Gezinshuis 4</t>
  </si>
  <si>
    <t>Intensiteit E</t>
  </si>
  <si>
    <t>1,8 en groter</t>
  </si>
  <si>
    <t>1,9 t/m 2,5</t>
  </si>
  <si>
    <t>Gezinshuis 5</t>
  </si>
  <si>
    <t>Intensiteit F</t>
  </si>
  <si>
    <t>2,5 t/m 2,9</t>
  </si>
  <si>
    <t>Gezinshuis 6</t>
  </si>
  <si>
    <t>Intensiteit G</t>
  </si>
  <si>
    <t>2,9 t/m 3,4</t>
  </si>
  <si>
    <t>Gezinshuis 7</t>
  </si>
  <si>
    <t>Intensiteit H</t>
  </si>
  <si>
    <t>3,4 t/m 3,8</t>
  </si>
  <si>
    <t>Gezinshuis 8</t>
  </si>
  <si>
    <t>Intensiteit I</t>
  </si>
  <si>
    <t>3,8 t/m 4,1</t>
  </si>
  <si>
    <t>Gezinshuis 9</t>
  </si>
  <si>
    <t>Intensiteit J</t>
  </si>
  <si>
    <t>4,1 t/m 4,6</t>
  </si>
  <si>
    <t>Gezinshuis 10</t>
  </si>
  <si>
    <t>Intensiteit K</t>
  </si>
  <si>
    <t xml:space="preserve">4,6 t/m 6,1 </t>
  </si>
  <si>
    <t>Gezinshuis 11</t>
  </si>
  <si>
    <t>Gezinshuis 12</t>
  </si>
  <si>
    <t>ALS.FOUT(ALS(VERGELIJKEN(D7;lijsten!D3:D11;1)&gt;VERGELIJKEN(D7;lijsten!E3:E11;1);"Dit gezinshuis heeft "&amp;INDEX(lijsten!$D$3:$F$11;VERGELIJKEN(D7;lijsten!D3:D11;1);3)&amp;".    Tarief: "&amp;TEKST(INDEX(lijsten!$D$3:$G$11;VERGELIJKEN(D7;lijsten!D3:D11;1);4);"€000,00"););"")</t>
  </si>
  <si>
    <t>Gezinshuis 13</t>
  </si>
  <si>
    <t>Gezinshuis 14</t>
  </si>
  <si>
    <t>Gezinshuis 15</t>
  </si>
  <si>
    <t>Gezinshuis 16</t>
  </si>
  <si>
    <t>Gezinshuis 17</t>
  </si>
  <si>
    <t>Gezinshuis 18</t>
  </si>
  <si>
    <t>Gezinshuis 19</t>
  </si>
  <si>
    <t>Gezinshuis 20</t>
  </si>
  <si>
    <t>Gezinshuis 21</t>
  </si>
  <si>
    <t>Gezinshuis 22</t>
  </si>
  <si>
    <t>Gezinshuis 23</t>
  </si>
  <si>
    <t>Gezinshuis 24</t>
  </si>
  <si>
    <t>Gezinshuis 25</t>
  </si>
  <si>
    <t>Gezinshuis 26</t>
  </si>
  <si>
    <t>Gezinshuis 27</t>
  </si>
  <si>
    <t>Gezinshuis 28</t>
  </si>
  <si>
    <t>Gezinshuis 29</t>
  </si>
  <si>
    <t>Gezinshuis 30</t>
  </si>
  <si>
    <t>Gezinshuis 31</t>
  </si>
  <si>
    <t>Gezinshuis 32</t>
  </si>
  <si>
    <t>Gezinshuis 33</t>
  </si>
  <si>
    <t>Gezinshuis 34</t>
  </si>
  <si>
    <t>Gezinshuis 35</t>
  </si>
  <si>
    <t>Gezinshuis 36</t>
  </si>
  <si>
    <t>Gezinshuis 37</t>
  </si>
  <si>
    <t>Gezinshuis 38</t>
  </si>
  <si>
    <t>Gezinshuis 39</t>
  </si>
  <si>
    <t>Gezinshuis 40</t>
  </si>
  <si>
    <t>Gezinshuis 41</t>
  </si>
  <si>
    <t>Gezinshuis 42</t>
  </si>
  <si>
    <t>Gezinshuis 43</t>
  </si>
  <si>
    <t>Gezinshuis 44</t>
  </si>
  <si>
    <t>Gezinshuis 45</t>
  </si>
  <si>
    <t>Gezinshuis 46</t>
  </si>
  <si>
    <t>Gezinshuis 47</t>
  </si>
  <si>
    <t>Gezinshuis 48</t>
  </si>
  <si>
    <t>Gezinshuis 49</t>
  </si>
  <si>
    <t>Gezinshuis 50</t>
  </si>
  <si>
    <t>Bepaling begeleidingsintensiteit gezinshuis regio IJsselland 2023*</t>
  </si>
  <si>
    <t>Type gezinshuis</t>
  </si>
  <si>
    <t>Gegevens over gezinshuis</t>
  </si>
  <si>
    <t>aantal</t>
  </si>
  <si>
    <t>begeleidingsintensiteit</t>
  </si>
  <si>
    <t>Aantal gezinshuisouders (in fte)**</t>
  </si>
  <si>
    <t>Aantal capaciteitsplaatsen van het gezinshuis</t>
  </si>
  <si>
    <t>Welke deel (%) van de jaarcapaciteit zal geschat in 2023 IJssellandse jeugdigen betreffen?***</t>
  </si>
  <si>
    <t>Aantal jeugdigen per gezinshuisouder</t>
  </si>
  <si>
    <t>Extra ondersteuning* (netto uren per jeugdige per week)</t>
  </si>
  <si>
    <t>Standaardwaarde 1,0 uur netto per week</t>
  </si>
  <si>
    <t>* Let op. Deze rekentool sluit aan op de Handreiking tariefstelling gezinshuiszorg. Zie voor definities deze handreiking.</t>
  </si>
  <si>
    <t>https://vng.nl/sites/default/files/2021-07/handreiking-tariefstelling-gezinshuiszorg-2021.pdf</t>
  </si>
  <si>
    <t>** Eén fte gezinshuisouder is een gezinshuisouder die volledig beschikbaar is als gezinshuisouder en géén andere betaalde werkzaamheden heeft dan het gezinhuis.</t>
  </si>
  <si>
    <t>*** Deze vraag heeft geen effect op de inkoop of de intensiteit en dient uitsluitend ter raming van de toekomstige beschikbare capaciteit</t>
  </si>
  <si>
    <t>Versienummer: 1.5</t>
  </si>
  <si>
    <t>Datum: 6 november 2023</t>
  </si>
  <si>
    <t>Gewijzigd in versie 1.5 ten opzichte van 1.4</t>
  </si>
  <si>
    <t xml:space="preserve">Tarieven aangepast na index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</si>
</sst>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quot;€&quot;\ #,##0.00"/>
    <numFmt numFmtId="165" formatCode="0.0"/>
    <numFmt numFmtId="166" formatCode="0.00000"/>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
      <b/>
      <sz val="14"/>
      <color rgb="FFFF0000"/>
      <name val="Calibri"/>
      <family val="2"/>
      <scheme val="minor"/>
    </font>
    <font>
      <u/>
      <sz val="11"/>
      <color theme="10"/>
      <name val="Calibri"/>
      <family val="2"/>
      <scheme val="minor"/>
    </font>
    <font>
      <sz val="8"/>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cellStyleXfs>
  <cellXfs count="38">
    <xf numFmtId="0" fontId="0" fillId="0" borderId="0" xfId="0"/>
    <xf numFmtId="0" fontId="2" fillId="0" borderId="1" xfId="0" applyFont="1" applyBorder="1"/>
    <xf numFmtId="0" fontId="2" fillId="0" borderId="0" xfId="0" applyFont="1"/>
    <xf numFmtId="0" fontId="0" fillId="0" borderId="1" xfId="0" applyBorder="1"/>
    <xf numFmtId="165" fontId="0" fillId="0" borderId="0" xfId="0" applyNumberFormat="1"/>
    <xf numFmtId="0" fontId="4" fillId="0" borderId="0" xfId="0" applyFont="1"/>
    <xf numFmtId="164" fontId="0" fillId="0" borderId="0" xfId="0" applyNumberFormat="1"/>
    <xf numFmtId="2" fontId="0" fillId="0" borderId="0" xfId="0" applyNumberFormat="1"/>
    <xf numFmtId="0" fontId="3" fillId="0" borderId="0" xfId="0" applyFont="1"/>
    <xf numFmtId="0" fontId="2" fillId="0" borderId="1" xfId="0" applyFont="1" applyBorder="1" applyAlignment="1">
      <alignment horizontal="center" vertical="center"/>
    </xf>
    <xf numFmtId="0" fontId="0" fillId="0" borderId="0" xfId="0" applyAlignment="1">
      <alignment horizontal="left" vertical="center"/>
    </xf>
    <xf numFmtId="0" fontId="6" fillId="0" borderId="0" xfId="3"/>
    <xf numFmtId="166" fontId="0" fillId="0" borderId="0" xfId="0" applyNumberFormat="1" applyAlignment="1">
      <alignment horizontal="center"/>
    </xf>
    <xf numFmtId="0" fontId="2" fillId="0" borderId="1" xfId="0" applyFont="1" applyBorder="1" applyAlignment="1">
      <alignment horizontal="center"/>
    </xf>
    <xf numFmtId="0" fontId="0" fillId="0" borderId="1" xfId="0" applyBorder="1" applyAlignment="1">
      <alignment horizontal="center"/>
    </xf>
    <xf numFmtId="165" fontId="0" fillId="0" borderId="1" xfId="0" applyNumberFormat="1" applyBorder="1" applyAlignment="1">
      <alignment horizontal="center"/>
    </xf>
    <xf numFmtId="164" fontId="0" fillId="0" borderId="1" xfId="0" applyNumberFormat="1" applyBorder="1" applyAlignment="1">
      <alignment horizontal="center"/>
    </xf>
    <xf numFmtId="9" fontId="0" fillId="0" borderId="1" xfId="1" applyFont="1" applyBorder="1" applyAlignment="1">
      <alignment horizontal="center"/>
    </xf>
    <xf numFmtId="165" fontId="0" fillId="2" borderId="1" xfId="0" applyNumberFormat="1" applyFill="1" applyBorder="1" applyAlignment="1" applyProtection="1">
      <alignment horizontal="center"/>
      <protection locked="0"/>
    </xf>
    <xf numFmtId="9" fontId="0" fillId="2" borderId="1" xfId="1" applyFont="1" applyFill="1" applyBorder="1" applyAlignment="1" applyProtection="1">
      <alignment horizontal="center"/>
      <protection locked="0"/>
    </xf>
    <xf numFmtId="0" fontId="0" fillId="0" borderId="8" xfId="0" applyBorder="1"/>
    <xf numFmtId="0" fontId="0" fillId="0" borderId="9" xfId="0" applyBorder="1"/>
    <xf numFmtId="0" fontId="2" fillId="0" borderId="8" xfId="0" applyFont="1" applyBorder="1"/>
    <xf numFmtId="0" fontId="0" fillId="0" borderId="10" xfId="0" applyBorder="1"/>
    <xf numFmtId="0" fontId="0" fillId="0" borderId="11" xfId="0" applyBorder="1"/>
    <xf numFmtId="0" fontId="0" fillId="0" borderId="12" xfId="0" applyBorder="1"/>
    <xf numFmtId="0" fontId="8" fillId="0" borderId="1" xfId="0" applyFont="1" applyBorder="1"/>
    <xf numFmtId="0" fontId="3" fillId="0" borderId="1" xfId="0" applyFont="1" applyBorder="1"/>
    <xf numFmtId="0" fontId="0" fillId="0" borderId="1" xfId="0" applyBorder="1" applyAlignment="1">
      <alignment vertical="top"/>
    </xf>
    <xf numFmtId="0" fontId="9" fillId="0" borderId="1" xfId="0" applyFont="1" applyBorder="1" applyAlignment="1">
      <alignment vertical="top" wrapText="1"/>
    </xf>
    <xf numFmtId="0" fontId="8" fillId="0" borderId="1" xfId="0" applyFont="1" applyBorder="1" applyAlignment="1">
      <alignment horizontal="left" vertical="top"/>
    </xf>
    <xf numFmtId="0" fontId="9" fillId="0" borderId="5" xfId="0" applyFont="1" applyBorder="1" applyAlignment="1">
      <alignment horizontal="lef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0" fontId="5" fillId="0" borderId="0" xfId="0" applyFont="1" applyAlignment="1">
      <alignment horizontal="center"/>
    </xf>
  </cellXfs>
  <cellStyles count="4">
    <cellStyle name="Hyperlink" xfId="3" builtinId="8"/>
    <cellStyle name="Komma 2" xfId="2" xr:uid="{00000000-0005-0000-0000-00002F000000}"/>
    <cellStyle name="Procent" xfId="1" builtinId="5"/>
    <cellStyle name="Standaard" xfId="0" builtinId="0"/>
  </cellStyles>
  <dxfs count="50">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ijn%20Drive/Bijleveld%20Advies/Haarlemmermeer/20220518%20Rekentool%20intensiteitsbepaling%20dagverblijf%20v1.0%20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Algemene instructie"/>
      <sheetName val="Invulinstructie per vraag"/>
      <sheetName val="Verzamelblad"/>
      <sheetName val="Lijsten"/>
      <sheetName val="Dagverblijf groep 1"/>
      <sheetName val="Dagverblijf groep 2"/>
      <sheetName val="Dagverblijf groep 3"/>
      <sheetName val="Dagverblijf groep 4"/>
      <sheetName val="Dagverblijf groep 5"/>
      <sheetName val="Dagverblijf groep 6"/>
      <sheetName val="Dagverblijf groep 7"/>
      <sheetName val="Dagverblijf groep 8"/>
      <sheetName val="Dagverblijf groep 9"/>
      <sheetName val="Dagverblijf groep 10"/>
      <sheetName val="Dagverblijf groep 11"/>
      <sheetName val="Dagverblijf groep 12"/>
      <sheetName val="Dagverblijf groep 13"/>
      <sheetName val="Dagverblijf groep 14"/>
      <sheetName val="Dagverblijf groep 15"/>
      <sheetName val="Dagverblijf groep 16"/>
      <sheetName val="Dagverblijf groep 17"/>
      <sheetName val="Dagverblijf groep 18"/>
      <sheetName val="Dagverblijf groep 19"/>
      <sheetName val="Dagverblijf groep 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vng.nl/sites/default/files/2021-07/handreiking-tariefstelling-gezinshuiszorg-2021.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vng.nl/sites/default/files/2021-07/handreiking-tariefstelling-gezinshuiszorg-202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vng.nl/sites/default/files/2021-07/handreiking-tariefstelling-gezinshuiszorg-202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vng.nl/sites/default/files/2021-07/handreiking-tariefstelling-gezinshuiszorg-2021.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vng.nl/sites/default/files/2021-07/handreiking-tariefstelling-gezinshuiszorg-2021.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vng.nl/sites/default/files/2021-07/handreiking-tariefstelling-gezinshuiszorg-2021.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vng.nl/sites/default/files/2021-07/handreiking-tariefstelling-gezinshuiszorg-2021.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vng.nl/sites/default/files/2021-07/handreiking-tariefstelling-gezinshuiszorg-2021.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vng.nl/sites/default/files/2021-07/handreiking-tariefstelling-gezinshuiszorg-2021.pdf"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vng.nl/sites/default/files/2021-07/handreiking-tariefstelling-gezinshuiszorg-202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vng.nl/sites/default/files/2021-07/handreiking-tariefstelling-gezinshuiszorg-2021.pdf"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vng.nl/sites/default/files/2021-07/handreiking-tariefstelling-gezinshuiszorg-2021.pdf"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vng.nl/sites/default/files/2021-07/handreiking-tariefstelling-gezinshuiszorg-2021.pdf"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vng.nl/sites/default/files/2021-07/handreiking-tariefstelling-gezinshuiszorg-2021.pdf"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vng.nl/sites/default/files/2021-07/handreiking-tariefstelling-gezinshuiszorg-2021.pdf"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vng.nl/sites/default/files/2021-07/handreiking-tariefstelling-gezinshuiszorg-2021.pdf"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vng.nl/sites/default/files/2021-07/handreiking-tariefstelling-gezinshuiszorg-2021.pdf"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vng.nl/sites/default/files/2021-07/handreiking-tariefstelling-gezinshuiszorg-2021.pdf"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vng.nl/sites/default/files/2021-07/handreiking-tariefstelling-gezinshuiszorg-2021.pdf"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vng.nl/sites/default/files/2021-07/handreiking-tariefstelling-gezinshuiszorg-202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vng.nl/sites/default/files/2021-07/handreiking-tariefstelling-gezinshuiszorg-2021.pdf"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vng.nl/sites/default/files/2021-07/handreiking-tariefstelling-gezinshuiszorg-2021.pdf"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vng.nl/sites/default/files/2021-07/handreiking-tariefstelling-gezinshuiszorg-2021.pdf"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vng.nl/sites/default/files/2021-07/handreiking-tariefstelling-gezinshuiszorg-2021.pdf"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vng.nl/sites/default/files/2021-07/handreiking-tariefstelling-gezinshuiszorg-2021.pdf"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vng.nl/sites/default/files/2021-07/handreiking-tariefstelling-gezinshuiszorg-2021.pdf"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vng.nl/sites/default/files/2021-07/handreiking-tariefstelling-gezinshuiszorg-2021.pdf"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vng.nl/sites/default/files/2021-07/handreiking-tariefstelling-gezinshuiszorg-2021.pdf"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vng.nl/sites/default/files/2021-07/handreiking-tariefstelling-gezinshuiszorg-2021.pdf"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vng.nl/sites/default/files/2021-07/handreiking-tariefstelling-gezinshuiszorg-202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vng.nl/sites/default/files/2021-07/handreiking-tariefstelling-gezinshuiszorg-2021.pdf"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vng.nl/sites/default/files/2021-07/handreiking-tariefstelling-gezinshuiszorg-2021.pdf"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vng.nl/sites/default/files/2021-07/handreiking-tariefstelling-gezinshuiszorg-2021.pdf"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vng.nl/sites/default/files/2021-07/handreiking-tariefstelling-gezinshuiszorg-2021.pdf"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vng.nl/sites/default/files/2021-07/handreiking-tariefstelling-gezinshuiszorg-2021.pdf"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vng.nl/sites/default/files/2021-07/handreiking-tariefstelling-gezinshuiszorg-2021.pdf"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vng.nl/sites/default/files/2021-07/handreiking-tariefstelling-gezinshuiszorg-2021.pdf"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vng.nl/sites/default/files/2021-07/handreiking-tariefstelling-gezinshuiszorg-2021.pdf"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vng.nl/sites/default/files/2021-07/handreiking-tariefstelling-gezinshuiszorg-2021.pdf"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vng.nl/sites/default/files/2021-07/handreiking-tariefstelling-gezinshuiszorg-2021.pdf"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vng.nl/sites/default/files/2021-07/handreiking-tariefstelling-gezinshuiszorg-2021.pdf"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vng.nl/sites/default/files/2021-07/handreiking-tariefstelling-gezinshuiszorg-2021.pdf"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vng.nl/sites/default/files/2021-07/handreiking-tariefstelling-gezinshuiszorg-2021.pdf"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vng.nl/sites/default/files/2021-07/handreiking-tariefstelling-gezinshuiszorg-2021.pdf"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vng.nl/sites/default/files/2021-07/handreiking-tariefstelling-gezinshuiszorg-2021.pdf"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vng.nl/sites/default/files/2021-07/handreiking-tariefstelling-gezinshuiszorg-2021.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vng.nl/sites/default/files/2021-07/handreiking-tariefstelling-gezinshuiszorg-2021.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vng.nl/sites/default/files/2021-07/handreiking-tariefstelling-gezinshuiszorg-2021.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vng.nl/sites/default/files/2021-07/handreiking-tariefstelling-gezinshuiszorg-2021.pdf"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vng.nl/sites/default/files/2021-07/handreiking-tariefstelling-gezinshuiszorg-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775A5-38FB-4E4B-9E9A-E285DB96542D}">
  <sheetPr codeName="Blad1"/>
  <dimension ref="B3:I30"/>
  <sheetViews>
    <sheetView showGridLines="0" showRowColHeaders="0" workbookViewId="0">
      <selection activeCell="B31" sqref="B31"/>
    </sheetView>
  </sheetViews>
  <sheetFormatPr defaultRowHeight="14.4" x14ac:dyDescent="0.3"/>
  <cols>
    <col min="1" max="1" width="3.109375" customWidth="1"/>
    <col min="2" max="2" width="3.33203125" customWidth="1"/>
    <col min="3" max="3" width="76" customWidth="1"/>
  </cols>
  <sheetData>
    <row r="3" spans="2:9" ht="18" x14ac:dyDescent="0.35">
      <c r="B3" s="5" t="s">
        <v>0</v>
      </c>
    </row>
    <row r="5" spans="2:9" x14ac:dyDescent="0.3">
      <c r="B5" t="s">
        <v>133</v>
      </c>
    </row>
    <row r="6" spans="2:9" x14ac:dyDescent="0.3">
      <c r="B6" t="s">
        <v>134</v>
      </c>
    </row>
    <row r="9" spans="2:9" x14ac:dyDescent="0.3">
      <c r="B9" s="2" t="s">
        <v>1</v>
      </c>
    </row>
    <row r="10" spans="2:9" x14ac:dyDescent="0.3">
      <c r="B10">
        <v>1</v>
      </c>
      <c r="C10" t="s">
        <v>2</v>
      </c>
    </row>
    <row r="11" spans="2:9" x14ac:dyDescent="0.3">
      <c r="B11">
        <v>2</v>
      </c>
      <c r="C11" t="s">
        <v>3</v>
      </c>
    </row>
    <row r="12" spans="2:9" x14ac:dyDescent="0.3">
      <c r="B12">
        <v>3</v>
      </c>
      <c r="C12" t="s">
        <v>4</v>
      </c>
    </row>
    <row r="13" spans="2:9" x14ac:dyDescent="0.3">
      <c r="B13">
        <v>4</v>
      </c>
      <c r="C13" t="s">
        <v>5</v>
      </c>
    </row>
    <row r="14" spans="2:9" x14ac:dyDescent="0.3">
      <c r="B14">
        <v>5</v>
      </c>
      <c r="C14" t="s">
        <v>6</v>
      </c>
      <c r="D14" s="8"/>
      <c r="E14" s="8"/>
      <c r="F14" s="8"/>
      <c r="G14" s="8"/>
      <c r="H14" s="8"/>
      <c r="I14" s="8"/>
    </row>
    <row r="15" spans="2:9" x14ac:dyDescent="0.3">
      <c r="B15">
        <v>6</v>
      </c>
      <c r="C15" t="s">
        <v>7</v>
      </c>
    </row>
    <row r="16" spans="2:9" x14ac:dyDescent="0.3">
      <c r="B16">
        <v>7</v>
      </c>
      <c r="C16" t="s">
        <v>8</v>
      </c>
    </row>
    <row r="18" spans="2:3" x14ac:dyDescent="0.3">
      <c r="B18" s="2" t="s">
        <v>9</v>
      </c>
    </row>
    <row r="19" spans="2:3" x14ac:dyDescent="0.3">
      <c r="B19">
        <v>8</v>
      </c>
      <c r="C19" t="s">
        <v>10</v>
      </c>
    </row>
    <row r="20" spans="2:3" x14ac:dyDescent="0.3">
      <c r="B20">
        <v>9</v>
      </c>
      <c r="C20" t="s">
        <v>11</v>
      </c>
    </row>
    <row r="22" spans="2:3" x14ac:dyDescent="0.3">
      <c r="B22" s="2" t="s">
        <v>12</v>
      </c>
    </row>
    <row r="23" spans="2:3" x14ac:dyDescent="0.3">
      <c r="B23">
        <v>10</v>
      </c>
      <c r="C23" t="s">
        <v>13</v>
      </c>
    </row>
    <row r="24" spans="2:3" x14ac:dyDescent="0.3">
      <c r="B24">
        <v>11</v>
      </c>
      <c r="C24" t="s">
        <v>14</v>
      </c>
    </row>
    <row r="26" spans="2:3" x14ac:dyDescent="0.3">
      <c r="B26" s="2" t="s">
        <v>15</v>
      </c>
    </row>
    <row r="27" spans="2:3" x14ac:dyDescent="0.3">
      <c r="B27">
        <v>12</v>
      </c>
      <c r="C27" t="s">
        <v>16</v>
      </c>
    </row>
    <row r="29" spans="2:3" x14ac:dyDescent="0.3">
      <c r="B29" s="2" t="s">
        <v>135</v>
      </c>
    </row>
    <row r="30" spans="2:3" x14ac:dyDescent="0.3">
      <c r="B30">
        <v>13</v>
      </c>
      <c r="C30" t="s">
        <v>136</v>
      </c>
    </row>
  </sheetData>
  <sheetProtection algorithmName="SHA-512" hashValue="isbsT5+EKwzSin04MTQJxa2jdjk5BAEyA34n6xTcnXAFVcbTVwqZZ9KGxdle/acWDgXYSaphpUt5il/F76vphA==" saltValue="qfymrzYGix0yJ7zLw+Y7dg==" spinCount="100000" sheet="1" objects="1" scenarios="1" selectLockedCells="1" selectUnlockedCells="1"/>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42A7-4CE5-4322-B1A7-211AB5584C78}">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78aQPz+714Z3qQsrIF5a3mRNc8slqn59wff+6ULipTtDKrEnKCZmNcUEyrsMJyg5hXDbLFLMw8mjQf6u/NOP2A==" saltValue="GcJHj0CYCdF9KbQIUWTKbg==" spinCount="100000" sheet="1" objects="1" scenarios="1" formatColumns="0" formatRows="0"/>
  <mergeCells count="2">
    <mergeCell ref="E8:E11"/>
    <mergeCell ref="C15:F15"/>
  </mergeCells>
  <conditionalFormatting sqref="D5:D6 D8:D10 D12">
    <cfRule type="expression" dxfId="45" priority="1">
      <formula>D5=""</formula>
    </cfRule>
  </conditionalFormatting>
  <dataValidations count="1">
    <dataValidation type="list" allowBlank="1" showInputMessage="1" showErrorMessage="1" sqref="D6" xr:uid="{BA3F3528-D259-4373-ADC5-46BCDA74BD28}">
      <formula1>type</formula1>
    </dataValidation>
  </dataValidations>
  <hyperlinks>
    <hyperlink ref="C19" r:id="rId1" xr:uid="{E7908C3D-D496-4AA1-8419-CDDAF898E172}"/>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47BDC-8EBE-4F0B-A30E-A125DBCBB7F6}">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8tFflIGU7J/qUXrf6voKmdRlVU7d615UQqsJXu/NX5EIrzN56SwlCUENDefyp+W5ZAEUQiiAtEH9iIsq0pUYDw==" saltValue="4xe5tLxyVmtvWlA3OJLRIg==" spinCount="100000" sheet="1" objects="1" scenarios="1" formatColumns="0" formatRows="0"/>
  <mergeCells count="2">
    <mergeCell ref="E8:E11"/>
    <mergeCell ref="C15:F15"/>
  </mergeCells>
  <conditionalFormatting sqref="D5:D6 D8:D10 D12">
    <cfRule type="expression" dxfId="44" priority="1">
      <formula>D5=""</formula>
    </cfRule>
  </conditionalFormatting>
  <dataValidations count="1">
    <dataValidation type="list" allowBlank="1" showInputMessage="1" showErrorMessage="1" sqref="D6" xr:uid="{DFE8B484-D3BD-40A1-8973-1F86B7440C09}">
      <formula1>type</formula1>
    </dataValidation>
  </dataValidations>
  <hyperlinks>
    <hyperlink ref="C19" r:id="rId1" xr:uid="{300744BD-6678-4D79-B529-E7175C7B47F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6B583-8323-4AB2-9626-4E84FAA2D9AE}">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isaYeJy6eRMpalX1dgmWjYskiIZh7USykVaA/8Ukt82M1u0r4QBJlJE19cATJTG1KG0eQ7Houu4vTj5O2kzL3w==" saltValue="hlVO0A0UeyL0k9Twk57D4g==" spinCount="100000" sheet="1" objects="1" scenarios="1" formatColumns="0" formatRows="0"/>
  <mergeCells count="2">
    <mergeCell ref="E8:E11"/>
    <mergeCell ref="C15:F15"/>
  </mergeCells>
  <conditionalFormatting sqref="D5:D6 D8:D10 D12">
    <cfRule type="expression" dxfId="43" priority="1">
      <formula>D5=""</formula>
    </cfRule>
  </conditionalFormatting>
  <dataValidations count="1">
    <dataValidation type="list" allowBlank="1" showInputMessage="1" showErrorMessage="1" sqref="D6" xr:uid="{637E29C3-EA72-43FF-86F2-EE4DF93EFA21}">
      <formula1>type</formula1>
    </dataValidation>
  </dataValidations>
  <hyperlinks>
    <hyperlink ref="C19" r:id="rId1" xr:uid="{FBF16D96-23DA-4726-AAED-FBDB8149F0E4}"/>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9DDDC-3537-4C99-BA6C-B44E03BB000F}">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OCctNFL58tCrhgzIL6uV6KPYWVHZuWlkQ5XdhRlYEZyEp56onTaju18BKyQP3CogVtWTAI9Kf0HEw6P3y7xyrw==" saltValue="l2/4a/r2utF40Wx4xbOkwQ==" spinCount="100000" sheet="1" objects="1" scenarios="1" formatColumns="0" formatRows="0"/>
  <mergeCells count="2">
    <mergeCell ref="E8:E11"/>
    <mergeCell ref="C15:F15"/>
  </mergeCells>
  <conditionalFormatting sqref="D5:D6 D8:D10 D12">
    <cfRule type="expression" dxfId="42" priority="1">
      <formula>D5=""</formula>
    </cfRule>
  </conditionalFormatting>
  <dataValidations count="1">
    <dataValidation type="list" allowBlank="1" showInputMessage="1" showErrorMessage="1" sqref="D6" xr:uid="{CA616803-D6AE-4B34-88B2-58DBE833DCF5}">
      <formula1>type</formula1>
    </dataValidation>
  </dataValidations>
  <hyperlinks>
    <hyperlink ref="C19" r:id="rId1" xr:uid="{B3072499-7DC8-4B7E-B5CA-12A7BAB984B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B6F19-4295-4F6E-949E-8A8D6527D047}">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c4XKXWtTnohZ545R0VhYg5fRa1x6uAXuEcOAQb0qEmMAPpAN49IHS41MVYjFZhbIp+IOVmxlA2QoYR/46KHFQg==" saltValue="niNLcSK6FX6g2jOAAcJm0w==" spinCount="100000" sheet="1" objects="1" scenarios="1" formatColumns="0" formatRows="0"/>
  <mergeCells count="2">
    <mergeCell ref="E8:E11"/>
    <mergeCell ref="C15:F15"/>
  </mergeCells>
  <conditionalFormatting sqref="D5:D6 D8:D10 D12">
    <cfRule type="expression" dxfId="41" priority="1">
      <formula>D5=""</formula>
    </cfRule>
  </conditionalFormatting>
  <dataValidations count="1">
    <dataValidation type="list" allowBlank="1" showInputMessage="1" showErrorMessage="1" sqref="D6" xr:uid="{79465C80-B3BD-41EB-AA8F-20552272F0FA}">
      <formula1>type</formula1>
    </dataValidation>
  </dataValidations>
  <hyperlinks>
    <hyperlink ref="C19" r:id="rId1" xr:uid="{9DA4474B-FF90-454F-8C7E-0704FA654EF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81FBB-D633-4197-9280-A494FBFC7202}">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fauGlI9WV8TRHlMMIStG2xmO7UEv9p7n00IHJhR+rYVgny2yhnInyoD7LCBM5Yv5ex4F5BxqK1CjoqKLwjmZ2w==" saltValue="auPWLXJjexkE50WCOc8dig==" spinCount="100000" sheet="1" objects="1" scenarios="1" formatColumns="0" formatRows="0"/>
  <mergeCells count="2">
    <mergeCell ref="E8:E11"/>
    <mergeCell ref="C15:F15"/>
  </mergeCells>
  <conditionalFormatting sqref="D5:D6 D8:D10 D12">
    <cfRule type="expression" dxfId="40" priority="1">
      <formula>D5=""</formula>
    </cfRule>
  </conditionalFormatting>
  <dataValidations count="1">
    <dataValidation type="list" allowBlank="1" showInputMessage="1" showErrorMessage="1" sqref="D6" xr:uid="{4D4B19FA-0B69-4028-B929-283B279544D5}">
      <formula1>type</formula1>
    </dataValidation>
  </dataValidations>
  <hyperlinks>
    <hyperlink ref="C19" r:id="rId1" xr:uid="{359F3FAF-1853-4E1E-A396-46AAE83E7DA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F16C0-8E3A-417F-8700-6F3E1895ED45}">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Zva8WkeCYls7iGFKrG0lS914P0dX3GhOwhNs/waQhDa4XSUV/d9id7hlgpKSq+sbRaQ4gAi7zS6k4W5H8Mbvjg==" saltValue="g8SGXepYgpcl6FEUGnab8w==" spinCount="100000" sheet="1" objects="1" scenarios="1" formatColumns="0" formatRows="0"/>
  <mergeCells count="2">
    <mergeCell ref="E8:E11"/>
    <mergeCell ref="C15:F15"/>
  </mergeCells>
  <conditionalFormatting sqref="D5:D6 D8:D10 D12">
    <cfRule type="expression" dxfId="39" priority="1">
      <formula>D5=""</formula>
    </cfRule>
  </conditionalFormatting>
  <dataValidations count="1">
    <dataValidation type="list" allowBlank="1" showInputMessage="1" showErrorMessage="1" sqref="D6" xr:uid="{26B84133-1071-4085-9AB6-0DB1C0F385D5}">
      <formula1>type</formula1>
    </dataValidation>
  </dataValidations>
  <hyperlinks>
    <hyperlink ref="C19" r:id="rId1" xr:uid="{6FDB9587-64CF-4037-B0EE-60552E8A2C4E}"/>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E4DF7-89D0-49AE-8985-D258E13547F1}">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QMRl++8Ssljticy8YyeJUU8ICi2dt+3llGBXcCCm0HMWrgqO4uTbdmUUwSstCC9a6xYDgZ0uQdQjHl0r1+tD7w==" saltValue="g6YIaYiBBQc7eBa2gfxhJg==" spinCount="100000" sheet="1" objects="1" scenarios="1" formatColumns="0" formatRows="0"/>
  <mergeCells count="2">
    <mergeCell ref="E8:E11"/>
    <mergeCell ref="C15:F15"/>
  </mergeCells>
  <conditionalFormatting sqref="D5:D6 D8:D10 D12">
    <cfRule type="expression" dxfId="38" priority="1">
      <formula>D5=""</formula>
    </cfRule>
  </conditionalFormatting>
  <dataValidations count="1">
    <dataValidation type="list" allowBlank="1" showInputMessage="1" showErrorMessage="1" sqref="D6" xr:uid="{A4E91BAF-B297-4FEE-A6B2-CA88D4FB7696}">
      <formula1>type</formula1>
    </dataValidation>
  </dataValidations>
  <hyperlinks>
    <hyperlink ref="C19" r:id="rId1" xr:uid="{D5C04FD2-00AB-4267-88C0-DA4785DF9AA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2766F-AAAE-4D9D-9855-A8AD404CB0D6}">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opfTSRvd3V13KPOo8vIxj+dpaJICMW/9y0QjlDK6FrwGhFOCv7v1W6mgxDgx/W0xxVVTsmeMeX9CEJsJTcoPFg==" saltValue="No6P2PmkGdIe+W9L7sd1XQ==" spinCount="100000" sheet="1" objects="1" scenarios="1" formatColumns="0" formatRows="0"/>
  <mergeCells count="2">
    <mergeCell ref="E8:E11"/>
    <mergeCell ref="C15:F15"/>
  </mergeCells>
  <conditionalFormatting sqref="D5:D6 D8:D10 D12">
    <cfRule type="expression" dxfId="37" priority="1">
      <formula>D5=""</formula>
    </cfRule>
  </conditionalFormatting>
  <dataValidations count="1">
    <dataValidation type="list" allowBlank="1" showInputMessage="1" showErrorMessage="1" sqref="D6" xr:uid="{11DA61D5-29A0-41D1-A31C-C96ED1FFB2EF}">
      <formula1>type</formula1>
    </dataValidation>
  </dataValidations>
  <hyperlinks>
    <hyperlink ref="C19" r:id="rId1" xr:uid="{12B90825-68EC-49A1-94B1-CD7678C189E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18692-8246-4D45-836E-65BE57686F25}">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gQj5w2wjCxHye7nD68FGApmM4KYGIeZZRfqeSyQAwigfjWv07mMr3Fc4hXY0O7p2XaM2F6mdBITSFSZmOwazNw==" saltValue="NXPAfinTogdwi8lHtin02g==" spinCount="100000" sheet="1" objects="1" scenarios="1" formatColumns="0" formatRows="0"/>
  <mergeCells count="2">
    <mergeCell ref="E8:E11"/>
    <mergeCell ref="C15:F15"/>
  </mergeCells>
  <conditionalFormatting sqref="D5:D6 D8:D10 D12">
    <cfRule type="expression" dxfId="36" priority="1">
      <formula>D5=""</formula>
    </cfRule>
  </conditionalFormatting>
  <dataValidations count="1">
    <dataValidation type="list" allowBlank="1" showInputMessage="1" showErrorMessage="1" sqref="D6" xr:uid="{8CCFECB4-C1B0-4934-94A3-78B7E276EEFF}">
      <formula1>type</formula1>
    </dataValidation>
  </dataValidations>
  <hyperlinks>
    <hyperlink ref="C19" r:id="rId1" xr:uid="{F8409B29-6691-41C8-B25F-D99A4A1E55CE}"/>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A330A-5D58-4E2B-804A-4246B4D5D258}">
  <dimension ref="B2:D11"/>
  <sheetViews>
    <sheetView showGridLines="0" zoomScaleNormal="100" workbookViewId="0">
      <selection activeCell="C20" sqref="C20"/>
    </sheetView>
  </sheetViews>
  <sheetFormatPr defaultColWidth="8.88671875" defaultRowHeight="14.4" x14ac:dyDescent="0.3"/>
  <cols>
    <col min="1" max="1" width="2.109375" customWidth="1"/>
    <col min="2" max="2" width="3.33203125" customWidth="1"/>
    <col min="3" max="3" width="36.44140625" customWidth="1"/>
    <col min="4" max="4" width="45.6640625" customWidth="1"/>
  </cols>
  <sheetData>
    <row r="2" spans="2:4" ht="18" x14ac:dyDescent="0.35">
      <c r="B2" s="5" t="s">
        <v>17</v>
      </c>
    </row>
    <row r="3" spans="2:4" ht="18" x14ac:dyDescent="0.35">
      <c r="B3" s="5"/>
    </row>
    <row r="4" spans="2:4" x14ac:dyDescent="0.3">
      <c r="B4" s="30" t="s">
        <v>18</v>
      </c>
      <c r="C4" s="30"/>
      <c r="D4" s="30"/>
    </row>
    <row r="5" spans="2:4" ht="321" customHeight="1" x14ac:dyDescent="0.3">
      <c r="B5" s="31" t="s">
        <v>19</v>
      </c>
      <c r="C5" s="32"/>
      <c r="D5" s="33"/>
    </row>
    <row r="6" spans="2:4" x14ac:dyDescent="0.3">
      <c r="B6" s="20"/>
      <c r="D6" s="21"/>
    </row>
    <row r="7" spans="2:4" x14ac:dyDescent="0.3">
      <c r="B7" s="22" t="s">
        <v>20</v>
      </c>
      <c r="D7" s="21"/>
    </row>
    <row r="8" spans="2:4" x14ac:dyDescent="0.3">
      <c r="B8" s="20" t="s">
        <v>21</v>
      </c>
      <c r="D8" s="21"/>
    </row>
    <row r="9" spans="2:4" x14ac:dyDescent="0.3">
      <c r="B9" s="20" t="s">
        <v>22</v>
      </c>
      <c r="D9" s="21"/>
    </row>
    <row r="10" spans="2:4" x14ac:dyDescent="0.3">
      <c r="B10" s="20" t="s">
        <v>23</v>
      </c>
      <c r="D10" s="21"/>
    </row>
    <row r="11" spans="2:4" x14ac:dyDescent="0.3">
      <c r="B11" s="23" t="s">
        <v>24</v>
      </c>
      <c r="C11" s="24"/>
      <c r="D11" s="25"/>
    </row>
  </sheetData>
  <sheetProtection algorithmName="SHA-512" hashValue="5BD/BhOAoa3KZQQpo9F1fGXnGunrNe7rFaewT5AEU2q/otDPOTstj/sygHMNHd1f4ohoyBbbNCfqVvY3ib9O8Q==" saltValue="1/Gb8FT1M1SgcE8HTWgGbw==" spinCount="100000" sheet="1" objects="1" scenarios="1" selectLockedCells="1" selectUnlockedCells="1"/>
  <mergeCells count="2">
    <mergeCell ref="B4:D4"/>
    <mergeCell ref="B5:D5"/>
  </mergeCells>
  <pageMargins left="0.7" right="0.7" top="0.75" bottom="0.75" header="0.3" footer="0.3"/>
  <pageSetup paperSize="9"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47914-018D-437D-9273-6D2EFAACD039}">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b3nq5H+yaahDCz+eN53EIFFjcZ00XOhs/yPTx6N7IeBRQzWLX5Cq8wMVw4ruHNNtEqVk0rjxLKdzFtQN5chbWA==" saltValue="VGxhtZMkKMiD4ktw7GUOow==" spinCount="100000" sheet="1" objects="1" scenarios="1" formatColumns="0" formatRows="0"/>
  <mergeCells count="2">
    <mergeCell ref="E8:E11"/>
    <mergeCell ref="C15:F15"/>
  </mergeCells>
  <conditionalFormatting sqref="D5:D6 D8:D10 D12">
    <cfRule type="expression" dxfId="35" priority="1">
      <formula>D5=""</formula>
    </cfRule>
  </conditionalFormatting>
  <dataValidations count="1">
    <dataValidation type="list" allowBlank="1" showInputMessage="1" showErrorMessage="1" sqref="D6" xr:uid="{FF2BE451-A0A4-463E-ACA2-E38226E7CA10}">
      <formula1>type</formula1>
    </dataValidation>
  </dataValidations>
  <hyperlinks>
    <hyperlink ref="C19" r:id="rId1" xr:uid="{DB89A418-C781-4F20-809C-AC2CA9C24ED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4A087-D0F6-42E0-98BE-BB4B4F0BF5D2}">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qejlQstdDuHWtEcJIFqJpYNlLrgVugEiWyTVCs2NlESb4nC4yJmJlmmDXHIi1+7E+kmMjZM0wq+yPA/AC4HhvQ==" saltValue="5ri06UcGZJ5xOyQBXkQMaA==" spinCount="100000" sheet="1" objects="1" scenarios="1" formatColumns="0" formatRows="0"/>
  <mergeCells count="2">
    <mergeCell ref="E8:E11"/>
    <mergeCell ref="C15:F15"/>
  </mergeCells>
  <conditionalFormatting sqref="D5:D6 D8:D10 D12">
    <cfRule type="expression" dxfId="34" priority="1">
      <formula>D5=""</formula>
    </cfRule>
  </conditionalFormatting>
  <dataValidations count="1">
    <dataValidation type="list" allowBlank="1" showInputMessage="1" showErrorMessage="1" sqref="D6" xr:uid="{7E8476C6-3A19-4B32-86F6-D9F1E53F7AFE}">
      <formula1>type</formula1>
    </dataValidation>
  </dataValidations>
  <hyperlinks>
    <hyperlink ref="C19" r:id="rId1" xr:uid="{6F10F580-A220-4D94-B03A-DEDC88FEF08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2BBCA-74A0-4945-BC0C-07E72C791D1C}">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QS3wKaqu7BlAcR0fcR7WCO2OoEQFa7tj6uSZJIbng+Udvqe/6+KPd1D+zsQON7ZvQtf2bzwunie2W/3n5QWJqw==" saltValue="LEtZOa7/b/dEXgBsV7sXkQ==" spinCount="100000" sheet="1" objects="1" scenarios="1" formatColumns="0" formatRows="0"/>
  <mergeCells count="2">
    <mergeCell ref="E8:E11"/>
    <mergeCell ref="C15:F15"/>
  </mergeCells>
  <conditionalFormatting sqref="D5:D6 D8:D10 D12">
    <cfRule type="expression" dxfId="33" priority="1">
      <formula>D5=""</formula>
    </cfRule>
  </conditionalFormatting>
  <dataValidations count="1">
    <dataValidation type="list" allowBlank="1" showInputMessage="1" showErrorMessage="1" sqref="D6" xr:uid="{80FB2A8F-A8C8-45C2-B212-622E71D6C7A9}">
      <formula1>type</formula1>
    </dataValidation>
  </dataValidations>
  <hyperlinks>
    <hyperlink ref="C19" r:id="rId1" xr:uid="{5E26FC67-066C-4D98-A0FB-1E3C7D10C9A4}"/>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6EB9D-D145-400F-8123-BACBF0FB24AB}">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0hIK1BlSsdw2jJ6QQWzq0VkP9iC2VNsoKIQ5yWVeo1nKV3zV6JQ5Jq31XNgNsTihjRpxnbDAG3/n3aEpah1p3Q==" saltValue="LasxqTJszznkVuAQM3wImQ==" spinCount="100000" sheet="1" objects="1" scenarios="1" formatColumns="0" formatRows="0"/>
  <mergeCells count="2">
    <mergeCell ref="E8:E11"/>
    <mergeCell ref="C15:F15"/>
  </mergeCells>
  <conditionalFormatting sqref="D5:D6 D8:D10 D12">
    <cfRule type="expression" dxfId="32" priority="1">
      <formula>D5=""</formula>
    </cfRule>
  </conditionalFormatting>
  <dataValidations count="1">
    <dataValidation type="list" allowBlank="1" showInputMessage="1" showErrorMessage="1" sqref="D6" xr:uid="{6084E453-471D-48F5-A4F9-AADCDC87475B}">
      <formula1>type</formula1>
    </dataValidation>
  </dataValidations>
  <hyperlinks>
    <hyperlink ref="C19" r:id="rId1" xr:uid="{331DF6E9-5EEE-4558-8827-AE763CFA38B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AF1D9-FFE2-43A3-BFE4-37FB872646B7}">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2bPvH7hAIr/TSrJKcsA6dyMCi5EbqhBM47xvKWaWzJfkNfjakH+BFYJpyBO9UyZxqDztHzrv4dhygs6CV881Ng==" saltValue="MlYR0oMfIMgKXiHKzJh0Sw==" spinCount="100000" sheet="1" objects="1" scenarios="1" formatColumns="0" formatRows="0"/>
  <mergeCells count="2">
    <mergeCell ref="E8:E11"/>
    <mergeCell ref="C15:F15"/>
  </mergeCells>
  <conditionalFormatting sqref="D5:D6 D8:D10 D12">
    <cfRule type="expression" dxfId="31" priority="1">
      <formula>D5=""</formula>
    </cfRule>
  </conditionalFormatting>
  <dataValidations count="1">
    <dataValidation type="list" allowBlank="1" showInputMessage="1" showErrorMessage="1" sqref="D6" xr:uid="{A1246BF6-B239-4843-9D8E-292B38BDF86A}">
      <formula1>type</formula1>
    </dataValidation>
  </dataValidations>
  <hyperlinks>
    <hyperlink ref="C19" r:id="rId1" xr:uid="{839E4930-62C9-4641-863D-5715987A66B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57910-DDED-4F77-8EFA-0AAFDD96C646}">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3Z6+PLQNoSMV7tB4ulWxn/O3L30NfU30URKLsP0q7A6TzvlFSePcD9nM21rGDwzzMWPD2kMX6TX8PN70EOa3CQ==" saltValue="1z++b4XfJg9dVBhZqBRKpg==" spinCount="100000" sheet="1" objects="1" scenarios="1" formatColumns="0" formatRows="0"/>
  <mergeCells count="2">
    <mergeCell ref="E8:E11"/>
    <mergeCell ref="C15:F15"/>
  </mergeCells>
  <conditionalFormatting sqref="D5:D6 D8:D10 D12">
    <cfRule type="expression" dxfId="30" priority="1">
      <formula>D5=""</formula>
    </cfRule>
  </conditionalFormatting>
  <dataValidations count="1">
    <dataValidation type="list" allowBlank="1" showInputMessage="1" showErrorMessage="1" sqref="D6" xr:uid="{C8CC7944-5430-496A-9E8C-B754C21755D0}">
      <formula1>type</formula1>
    </dataValidation>
  </dataValidations>
  <hyperlinks>
    <hyperlink ref="C19" r:id="rId1" xr:uid="{E41D0270-4F27-416E-9D88-9C66F235896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7C912-3947-42CE-BBA7-81F86DEDB556}">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qmdVlWhXrsUaJvKoYpatjZk5DCnqgESdOYJP0mBhyBONcGYptfR59bokzRLfp7fx7IgGqBfY4F4txJaiEjcG+w==" saltValue="+Kjm1inh+AZ2lsAd031Y4w==" spinCount="100000" sheet="1" objects="1" scenarios="1" formatColumns="0" formatRows="0"/>
  <mergeCells count="2">
    <mergeCell ref="E8:E11"/>
    <mergeCell ref="C15:F15"/>
  </mergeCells>
  <conditionalFormatting sqref="D5:D6 D8:D10 D12">
    <cfRule type="expression" dxfId="29" priority="1">
      <formula>D5=""</formula>
    </cfRule>
  </conditionalFormatting>
  <dataValidations count="1">
    <dataValidation type="list" allowBlank="1" showInputMessage="1" showErrorMessage="1" sqref="D6" xr:uid="{CEC9E285-0A59-4B55-B261-8FD9087D2578}">
      <formula1>type</formula1>
    </dataValidation>
  </dataValidations>
  <hyperlinks>
    <hyperlink ref="C19" r:id="rId1" xr:uid="{1128DCA0-CF5C-4BB0-A0A2-EE76CEB57F0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D7B91-79FC-4763-9056-51AD37D75A43}">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DWnmMgJAT7cqvxbHvfH2IgVUyM6e47SqNJTq74J3IbZhuwNL2Zlhuu+l4KacT50IIjQS6Uf41WWM4K4nFsS9EA==" saltValue="BLtz3+IBjcFCwzPyRuykbw==" spinCount="100000" sheet="1" objects="1" scenarios="1" formatColumns="0" formatRows="0"/>
  <mergeCells count="2">
    <mergeCell ref="E8:E11"/>
    <mergeCell ref="C15:F15"/>
  </mergeCells>
  <conditionalFormatting sqref="D5:D6 D8:D10 D12">
    <cfRule type="expression" dxfId="28" priority="1">
      <formula>D5=""</formula>
    </cfRule>
  </conditionalFormatting>
  <dataValidations count="1">
    <dataValidation type="list" allowBlank="1" showInputMessage="1" showErrorMessage="1" sqref="D6" xr:uid="{4A315CD8-2854-41C6-A1DF-3D3F2B442282}">
      <formula1>type</formula1>
    </dataValidation>
  </dataValidations>
  <hyperlinks>
    <hyperlink ref="C19" r:id="rId1" xr:uid="{E3220ACF-79D5-4401-914E-2013FD92314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ED0BF-8163-4996-8FD4-962A8C274D24}">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5a9c+e7nBelm2L+V8Uq9gE3dkpA352emSj7SXxz5P96DkSYmt9/RM2ujrFjU5Y3HtqVi2dJovkgq7AOFPSASuA==" saltValue="cnfNIM1SQTyufvq+TX16xg==" spinCount="100000" sheet="1" objects="1" scenarios="1" formatColumns="0" formatRows="0"/>
  <mergeCells count="2">
    <mergeCell ref="E8:E11"/>
    <mergeCell ref="C15:F15"/>
  </mergeCells>
  <conditionalFormatting sqref="D5:D6 D8:D10 D12">
    <cfRule type="expression" dxfId="27" priority="1">
      <formula>D5=""</formula>
    </cfRule>
  </conditionalFormatting>
  <dataValidations count="1">
    <dataValidation type="list" allowBlank="1" showInputMessage="1" showErrorMessage="1" sqref="D6" xr:uid="{AC05303C-A75E-49AA-899F-EFF703B06680}">
      <formula1>type</formula1>
    </dataValidation>
  </dataValidations>
  <hyperlinks>
    <hyperlink ref="C19" r:id="rId1" xr:uid="{0F505369-B503-4484-B181-0CB8574D159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84624-A325-4452-A02C-6A6C9BC6E4DF}">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ao/n3TcwmpMCPuEQtEFtI5ntrYagTuhftHMemeJ9TYTdFSenwstu+SeTezsqPYsJL2mdIXk6eaDKF+rPqRsu1w==" saltValue="Qh6MPwoL4WTMx7z24H4hiA==" spinCount="100000" sheet="1" objects="1" scenarios="1" formatColumns="0" formatRows="0"/>
  <mergeCells count="2">
    <mergeCell ref="E8:E11"/>
    <mergeCell ref="C15:F15"/>
  </mergeCells>
  <conditionalFormatting sqref="D5:D6 D8:D10 D12">
    <cfRule type="expression" dxfId="26" priority="1">
      <formula>D5=""</formula>
    </cfRule>
  </conditionalFormatting>
  <dataValidations count="1">
    <dataValidation type="list" allowBlank="1" showInputMessage="1" showErrorMessage="1" sqref="D6" xr:uid="{84967572-870E-4472-9ACD-EA6D04EDEBBE}">
      <formula1>type</formula1>
    </dataValidation>
  </dataValidations>
  <hyperlinks>
    <hyperlink ref="C19" r:id="rId1" xr:uid="{1B874EE2-2D44-4C1B-AC8A-F998A369019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A91E2-A194-47EF-80A2-3E3BDFB6B06C}">
  <dimension ref="B2:I12"/>
  <sheetViews>
    <sheetView showGridLines="0" showRowColHeaders="0" zoomScaleNormal="100" workbookViewId="0">
      <selection activeCell="C20" sqref="C20"/>
    </sheetView>
  </sheetViews>
  <sheetFormatPr defaultColWidth="8.88671875" defaultRowHeight="14.4" x14ac:dyDescent="0.3"/>
  <cols>
    <col min="1" max="1" width="2.109375" customWidth="1"/>
    <col min="2" max="2" width="3.33203125" customWidth="1"/>
    <col min="3" max="3" width="36.44140625" customWidth="1"/>
    <col min="4" max="4" width="47.44140625" customWidth="1"/>
  </cols>
  <sheetData>
    <row r="2" spans="2:9" ht="18" x14ac:dyDescent="0.35">
      <c r="B2" s="5" t="s">
        <v>25</v>
      </c>
    </row>
    <row r="4" spans="2:9" x14ac:dyDescent="0.3">
      <c r="D4" s="8"/>
      <c r="E4" s="8"/>
      <c r="F4" s="8"/>
      <c r="G4" s="8"/>
      <c r="H4" s="8"/>
      <c r="I4" s="8"/>
    </row>
    <row r="5" spans="2:9" x14ac:dyDescent="0.3">
      <c r="B5" s="26" t="s">
        <v>26</v>
      </c>
      <c r="C5" s="27"/>
      <c r="D5" s="26" t="s">
        <v>27</v>
      </c>
      <c r="E5" s="8"/>
    </row>
    <row r="6" spans="2:9" ht="28.8" x14ac:dyDescent="0.3">
      <c r="B6" s="28">
        <f>'Gezinshuis 1'!B5</f>
        <v>1</v>
      </c>
      <c r="C6" s="28" t="str">
        <f>'Gezinshuis 1'!C5</f>
        <v>Naam gezinshuis</v>
      </c>
      <c r="D6" s="29" t="s">
        <v>28</v>
      </c>
      <c r="E6" s="8"/>
    </row>
    <row r="7" spans="2:9" ht="72" x14ac:dyDescent="0.3">
      <c r="B7" s="28">
        <f>'Gezinshuis 1'!B6</f>
        <v>2</v>
      </c>
      <c r="C7" s="28" t="str">
        <f>'Gezinshuis 1'!C6</f>
        <v>Type gezinshuis</v>
      </c>
      <c r="D7" s="29" t="s">
        <v>29</v>
      </c>
      <c r="E7" s="8"/>
    </row>
    <row r="8" spans="2:9" ht="216" x14ac:dyDescent="0.3">
      <c r="B8" s="28">
        <f>'Gezinshuis 1'!B8</f>
        <v>4</v>
      </c>
      <c r="C8" s="28" t="str">
        <f>'Gezinshuis 1'!C8</f>
        <v>Aantal gezinshuisouders (in fte)**</v>
      </c>
      <c r="D8" s="29" t="s">
        <v>30</v>
      </c>
      <c r="E8" s="8"/>
    </row>
    <row r="9" spans="2:9" ht="28.8" x14ac:dyDescent="0.3">
      <c r="B9" s="28">
        <f>'Gezinshuis 1'!B9</f>
        <v>5</v>
      </c>
      <c r="C9" s="28" t="str">
        <f>'Gezinshuis 1'!C9</f>
        <v>Aantal capaciteitsplaatsen van het gezinshuis</v>
      </c>
      <c r="D9" s="29" t="s">
        <v>31</v>
      </c>
      <c r="E9" s="8"/>
    </row>
    <row r="10" spans="2:9" ht="72" x14ac:dyDescent="0.3">
      <c r="B10" s="28">
        <f>'Gezinshuis 1'!B10</f>
        <v>6</v>
      </c>
      <c r="C10" s="28" t="str">
        <f>'Gezinshuis 1'!C10</f>
        <v>Welke deel (%) van de jaarcapaciteit zal geschat in 2023 IJssellandse jeugdigen betreffen?***</v>
      </c>
      <c r="D10" s="29" t="s">
        <v>32</v>
      </c>
      <c r="E10" s="8"/>
    </row>
    <row r="11" spans="2:9" ht="28.8" x14ac:dyDescent="0.3">
      <c r="B11" s="28">
        <f>'Gezinshuis 1'!B11</f>
        <v>7</v>
      </c>
      <c r="C11" s="28" t="str">
        <f>'Gezinshuis 1'!C11</f>
        <v>Aantal jeugdigen per gezinshuisouder</v>
      </c>
      <c r="D11" s="29" t="s">
        <v>33</v>
      </c>
      <c r="E11" s="8"/>
    </row>
    <row r="12" spans="2:9" ht="273.60000000000002" x14ac:dyDescent="0.3">
      <c r="B12" s="28">
        <f>'Gezinshuis 1'!B12</f>
        <v>8</v>
      </c>
      <c r="C12" s="28" t="str">
        <f>'Gezinshuis 1'!C12</f>
        <v>Extra ondersteuning* (netto uren per jeugdige per week)</v>
      </c>
      <c r="D12" s="29" t="s">
        <v>34</v>
      </c>
      <c r="E12" s="8"/>
    </row>
  </sheetData>
  <sheetProtection algorithmName="SHA-512" hashValue="8juSVcKgvoA1vQIlv9sWIjOCZG3tc17RCu3pBI/CaUryb9IK5mYo8LLTYNrzvYCv47BR52VuKmieodb/PcWGVw==" saltValue="lUwwFozkuM42BHA7VfqiKA==" spinCount="100000" sheet="1" objects="1" scenarios="1" selectLockedCells="1" selectUnlockedCells="1"/>
  <pageMargins left="0.7" right="0.7" top="0.75" bottom="0.75" header="0.3" footer="0.3"/>
  <pageSetup paperSize="9"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685CF-BB30-49BE-8A85-8517F804744F}">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2fL4GtlTcI9HqOvz88gvmgDpMi30L3/w2OHZ0RX8JnaNjX2gRGwyd77y8qhRC+pPTs8ieKQb3RHxDeHlx9oFgQ==" saltValue="b8HEC2VcfqoRXWgoop3D/Q==" spinCount="100000" sheet="1" objects="1" scenarios="1" formatColumns="0" formatRows="0"/>
  <mergeCells count="2">
    <mergeCell ref="E8:E11"/>
    <mergeCell ref="C15:F15"/>
  </mergeCells>
  <conditionalFormatting sqref="D5:D6 D8:D10 D12">
    <cfRule type="expression" dxfId="25" priority="1">
      <formula>D5=""</formula>
    </cfRule>
  </conditionalFormatting>
  <dataValidations count="1">
    <dataValidation type="list" allowBlank="1" showInputMessage="1" showErrorMessage="1" sqref="D6" xr:uid="{D330B833-EE8B-40E4-83B1-D0EAE1B02163}">
      <formula1>type</formula1>
    </dataValidation>
  </dataValidations>
  <hyperlinks>
    <hyperlink ref="C19" r:id="rId1" xr:uid="{B56A72DB-B9DF-49E1-A2E9-1EAA04D6FD5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7407A-2DD8-4672-BB52-8BF4E033CC71}">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ThWUeHHf6+LUNq6cxYukzCaTlKKxTooVJAUBg+rPw3/ahiTKBD0nTl8M2ERl7WF0r/hdUa7qp7gsy1QOGTS08w==" saltValue="ajtDPbf3/pLUFQNML+0Jug==" spinCount="100000" sheet="1" objects="1" scenarios="1" formatColumns="0" formatRows="0"/>
  <mergeCells count="2">
    <mergeCell ref="E8:E11"/>
    <mergeCell ref="C15:F15"/>
  </mergeCells>
  <conditionalFormatting sqref="D5:D6 D8:D10 D12">
    <cfRule type="expression" dxfId="24" priority="1">
      <formula>D5=""</formula>
    </cfRule>
  </conditionalFormatting>
  <dataValidations count="1">
    <dataValidation type="list" allowBlank="1" showInputMessage="1" showErrorMessage="1" sqref="D6" xr:uid="{9E9AEA1A-85D1-4AEA-B7E2-331EC5A15879}">
      <formula1>type</formula1>
    </dataValidation>
  </dataValidations>
  <hyperlinks>
    <hyperlink ref="C19" r:id="rId1" xr:uid="{0C85DA56-CEFA-4B0C-B9F5-4443DE441C1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36CC-5FE7-42F8-A520-C22CADA35F7F}">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TPiRr2m//KNlOORtC6i2yNqeew5uBI98D0tSP1uk8dOkUqgO+lJQHQiCCsQNQktT6V8Cu7DiFsT7dxJtC5Jnng==" saltValue="JF/znysxZhZLlq79tdH8Zw==" spinCount="100000" sheet="1" objects="1" scenarios="1" formatColumns="0" formatRows="0"/>
  <mergeCells count="2">
    <mergeCell ref="E8:E11"/>
    <mergeCell ref="C15:F15"/>
  </mergeCells>
  <conditionalFormatting sqref="D5:D6 D8:D10 D12">
    <cfRule type="expression" dxfId="23" priority="1">
      <formula>D5=""</formula>
    </cfRule>
  </conditionalFormatting>
  <dataValidations count="1">
    <dataValidation type="list" allowBlank="1" showInputMessage="1" showErrorMessage="1" sqref="D6" xr:uid="{8852D8A1-2942-4584-8503-EEB65AD9042D}">
      <formula1>type</formula1>
    </dataValidation>
  </dataValidations>
  <hyperlinks>
    <hyperlink ref="C19" r:id="rId1" xr:uid="{42091A9D-36EB-4F35-A80E-7EE09B83681E}"/>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71ECF-0BD2-4DFC-8F69-2C92C20C4C9E}">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RkQEQ9BbQ3VGlmiQaP7jZ6CmpSE0qTRzfAgtYIDl39loiqRYKHLKzuzE1PTMpMVn/RrzO25p6fSywVXx2I4e8Q==" saltValue="k7JCG1R7uoHnAX70s0s1mw==" spinCount="100000" sheet="1" objects="1" scenarios="1" formatColumns="0" formatRows="0"/>
  <mergeCells count="2">
    <mergeCell ref="E8:E11"/>
    <mergeCell ref="C15:F15"/>
  </mergeCells>
  <conditionalFormatting sqref="D5:D6 D8:D10 D12">
    <cfRule type="expression" dxfId="22" priority="1">
      <formula>D5=""</formula>
    </cfRule>
  </conditionalFormatting>
  <dataValidations count="1">
    <dataValidation type="list" allowBlank="1" showInputMessage="1" showErrorMessage="1" sqref="D6" xr:uid="{831D99B1-9A17-4F4D-BBAC-AE0166DEE9D9}">
      <formula1>type</formula1>
    </dataValidation>
  </dataValidations>
  <hyperlinks>
    <hyperlink ref="C19" r:id="rId1" xr:uid="{C35382AE-2247-4A4D-9CDA-9730E23C4DA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918C-0CF7-4902-A30D-34A103E4C3C0}">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FcNF1WBY1+7XqmF42EtXxsSwiJBfzyZ/ObdOyCxrwerqmtuVXqJB/zFyhFQW32gw/6pkKesjsjfa+UK8Git+3Q==" saltValue="wRRu77OhbH/hl8yAfZoWNQ==" spinCount="100000" sheet="1" objects="1" scenarios="1" formatColumns="0" formatRows="0"/>
  <mergeCells count="2">
    <mergeCell ref="E8:E11"/>
    <mergeCell ref="C15:F15"/>
  </mergeCells>
  <conditionalFormatting sqref="D5:D6 D8:D10 D12">
    <cfRule type="expression" dxfId="21" priority="1">
      <formula>D5=""</formula>
    </cfRule>
  </conditionalFormatting>
  <dataValidations count="1">
    <dataValidation type="list" allowBlank="1" showInputMessage="1" showErrorMessage="1" sqref="D6" xr:uid="{EA7E8FB5-84D0-4EE1-9F7A-9EB3A3F96A6B}">
      <formula1>type</formula1>
    </dataValidation>
  </dataValidations>
  <hyperlinks>
    <hyperlink ref="C19" r:id="rId1" xr:uid="{9AD94860-F35B-4898-9BD2-DF99780FFAA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F5E95-234B-4F66-AFCB-9DCB75295B0B}">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GS0W+aVNcecYq1yM9Q2LvsAsQ2SA/e8iMKzP6vTxf/AZKiK6iTx1qwHxwOJYy9itHIVmA7Xt8vj5YsTvyMJghg==" saltValue="3GuSCM7Yf36KPgF5N+bBxA==" spinCount="100000" sheet="1" objects="1" scenarios="1" formatColumns="0" formatRows="0"/>
  <mergeCells count="2">
    <mergeCell ref="E8:E11"/>
    <mergeCell ref="C15:F15"/>
  </mergeCells>
  <conditionalFormatting sqref="D5:D6 D8:D10 D12">
    <cfRule type="expression" dxfId="20" priority="1">
      <formula>D5=""</formula>
    </cfRule>
  </conditionalFormatting>
  <dataValidations count="1">
    <dataValidation type="list" allowBlank="1" showInputMessage="1" showErrorMessage="1" sqref="D6" xr:uid="{7EEE70E5-9F87-4B7C-84BB-05698D1BDAD1}">
      <formula1>type</formula1>
    </dataValidation>
  </dataValidations>
  <hyperlinks>
    <hyperlink ref="C19" r:id="rId1" xr:uid="{4F455C6E-3FD0-4273-9780-8DE39A9FE9A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A31E-4A4A-402D-9AC3-D7031D4F9248}">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V80/4sTTDQuViw6Uiq/7px1WIEHAZlZjYvxMfwdrAEBn0FHUPbfs8GzygedjucuC3hzTNLiA8OT4Qbcv14mGIg==" saltValue="/DSF5fQhjm8MMR8Wb2vTSg==" spinCount="100000" sheet="1" objects="1" scenarios="1" formatColumns="0" formatRows="0"/>
  <mergeCells count="2">
    <mergeCell ref="E8:E11"/>
    <mergeCell ref="C15:F15"/>
  </mergeCells>
  <conditionalFormatting sqref="D5:D6 D8:D10 D12">
    <cfRule type="expression" dxfId="19" priority="1">
      <formula>D5=""</formula>
    </cfRule>
  </conditionalFormatting>
  <dataValidations count="1">
    <dataValidation type="list" allowBlank="1" showInputMessage="1" showErrorMessage="1" sqref="D6" xr:uid="{3FDF1C63-84E5-494B-B1DC-2BEF38644484}">
      <formula1>type</formula1>
    </dataValidation>
  </dataValidations>
  <hyperlinks>
    <hyperlink ref="C19" r:id="rId1" xr:uid="{34CD8492-24B2-4569-9545-96965A2D3AF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CB1F5-93B4-462A-86D7-8F66D5F79C01}">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52K0Te1hbZiKjXXMvH6S0PsVyzHm9Ehd9fWPgFzveqOUIst8dAs0eAsWMk6OYz6xKK2fojGc/PYJdtQM5MmkHA==" saltValue="6kg5PMxC4TlkcJV9HOEWiw==" spinCount="100000" sheet="1" objects="1" scenarios="1" formatColumns="0" formatRows="0"/>
  <mergeCells count="2">
    <mergeCell ref="E8:E11"/>
    <mergeCell ref="C15:F15"/>
  </mergeCells>
  <conditionalFormatting sqref="D5:D6 D8:D10 D12">
    <cfRule type="expression" dxfId="18" priority="1">
      <formula>D5=""</formula>
    </cfRule>
  </conditionalFormatting>
  <dataValidations count="1">
    <dataValidation type="list" allowBlank="1" showInputMessage="1" showErrorMessage="1" sqref="D6" xr:uid="{A0562090-932D-4CF8-96DE-DA1F9A9656CB}">
      <formula1>type</formula1>
    </dataValidation>
  </dataValidations>
  <hyperlinks>
    <hyperlink ref="C19" r:id="rId1" xr:uid="{277054F4-8A15-462D-88A3-586AAF0EEAF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F4F00-460D-439E-8CB5-B253D9D62C6C}">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Lz8IjQu1p3wDMU/2d9o+XezSLTsyLHG7bthtEZZa8a3ombLq+8IHXYklG9A8/N+NFRNg/vOm2whtrOB6XmdmnQ==" saltValue="iHsf0BadfRReVE2E3L2d3Q==" spinCount="100000" sheet="1" objects="1" scenarios="1" formatColumns="0" formatRows="0"/>
  <mergeCells count="2">
    <mergeCell ref="E8:E11"/>
    <mergeCell ref="C15:F15"/>
  </mergeCells>
  <conditionalFormatting sqref="D5:D6 D8:D10 D12">
    <cfRule type="expression" dxfId="17" priority="1">
      <formula>D5=""</formula>
    </cfRule>
  </conditionalFormatting>
  <dataValidations count="1">
    <dataValidation type="list" allowBlank="1" showInputMessage="1" showErrorMessage="1" sqref="D6" xr:uid="{5518456F-DE24-474F-A1AA-08CDEADEB026}">
      <formula1>type</formula1>
    </dataValidation>
  </dataValidations>
  <hyperlinks>
    <hyperlink ref="C19" r:id="rId1" xr:uid="{5585EFAA-8796-4020-BFBE-9F00E119E40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55BF5-626E-43F8-BD3E-DB7E9E2AAA6B}">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0fVdYyEpyDmIEn3kso+TPhiAyoHQNLYyV9WecRCnSjSido7G6c2NO2xWAqfcqIdUB+Awbw8JQ62j9Ugc9cgsww==" saltValue="Qof7/+BqQbNFbRARSRb6Bw==" spinCount="100000" sheet="1" objects="1" scenarios="1" formatColumns="0" formatRows="0"/>
  <mergeCells count="2">
    <mergeCell ref="E8:E11"/>
    <mergeCell ref="C15:F15"/>
  </mergeCells>
  <conditionalFormatting sqref="D5:D6 D8:D10 D12">
    <cfRule type="expression" dxfId="16" priority="1">
      <formula>D5=""</formula>
    </cfRule>
  </conditionalFormatting>
  <dataValidations count="1">
    <dataValidation type="list" allowBlank="1" showInputMessage="1" showErrorMessage="1" sqref="D6" xr:uid="{E85F28BC-EBC6-4CEE-BE29-FBCF54B64F98}">
      <formula1>type</formula1>
    </dataValidation>
  </dataValidations>
  <hyperlinks>
    <hyperlink ref="C19" r:id="rId1" xr:uid="{E20922FF-87C6-400C-B149-13D0E0F5D4E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AFC1-DBEC-4072-87BA-F41C80F2E92B}">
  <dimension ref="B2:I52"/>
  <sheetViews>
    <sheetView showGridLines="0" showRowColHeaders="0" showZeros="0" workbookViewId="0">
      <selection activeCell="C3" sqref="C3"/>
    </sheetView>
  </sheetViews>
  <sheetFormatPr defaultRowHeight="14.4" x14ac:dyDescent="0.3"/>
  <cols>
    <col min="1" max="1" width="3.33203125" customWidth="1"/>
    <col min="2" max="2" width="15.44140625" customWidth="1"/>
    <col min="3" max="3" width="24.109375" customWidth="1"/>
    <col min="4" max="4" width="11.5546875" customWidth="1"/>
    <col min="5" max="5" width="16.5546875" bestFit="1" customWidth="1"/>
    <col min="6" max="6" width="20.33203125" bestFit="1" customWidth="1"/>
    <col min="7" max="7" width="18.44140625" bestFit="1" customWidth="1"/>
    <col min="8" max="8" width="13.33203125" customWidth="1"/>
    <col min="9" max="9" width="10.33203125" customWidth="1"/>
  </cols>
  <sheetData>
    <row r="2" spans="2:9" x14ac:dyDescent="0.3">
      <c r="B2" s="3"/>
      <c r="C2" s="1" t="s">
        <v>35</v>
      </c>
      <c r="D2" s="1" t="s">
        <v>36</v>
      </c>
      <c r="E2" s="13" t="s">
        <v>37</v>
      </c>
      <c r="F2" s="13" t="s">
        <v>38</v>
      </c>
      <c r="G2" s="13" t="s">
        <v>39</v>
      </c>
      <c r="H2" s="13" t="s">
        <v>40</v>
      </c>
      <c r="I2" s="13" t="s">
        <v>41</v>
      </c>
    </row>
    <row r="3" spans="2:9" x14ac:dyDescent="0.3">
      <c r="B3" s="3" t="str">
        <f>Lijsten!B2</f>
        <v>Gezinshuis 1</v>
      </c>
      <c r="C3" s="3" cm="1">
        <f t="array" aca="1" ref="C3" ca="1">IFERROR(INDIRECT("'"&amp;$B3&amp;"'!d"&amp;ROW('Gezinshuis 1'!$5:$5)),"")</f>
        <v>0</v>
      </c>
      <c r="D3" s="3" cm="1">
        <f t="array" aca="1" ref="D3" ca="1">IFERROR(INDIRECT("'"&amp;$B3&amp;"'!d"&amp;ROW('Gezinshuis 1'!$6:$6)),"")</f>
        <v>0</v>
      </c>
      <c r="E3" s="15" cm="1">
        <f t="array" aca="1" ref="E3" ca="1">IFERROR(INDIRECT("'"&amp;$B3&amp;"'!d"&amp;ROW('Gezinshuis 1'!$9:$9)),"")</f>
        <v>0</v>
      </c>
      <c r="F3" s="17" cm="1">
        <f t="array" aca="1" ref="F3" ca="1">IFERROR(INDIRECT("'"&amp;$B3&amp;"'!d"&amp;ROW('Gezinshuis 1'!$10:$10)),"")</f>
        <v>0</v>
      </c>
      <c r="G3" s="15" t="str" cm="1">
        <f t="array" aca="1" ref="G3" ca="1">IFERROR(INDIRECT("'"&amp;$B3&amp;"'!e"&amp;ROW('Gezinshuis 1'!$8:$8)),"")</f>
        <v/>
      </c>
      <c r="H3" s="14" t="str">
        <f ca="1">IFERROR(IF(G3="","",IF(G3&lt;=Lijsten!$G$4,Lijsten!$H$4,IF(G3&gt;Lijsten!$G$4,Lijsten!$H$5,""))),"")</f>
        <v/>
      </c>
      <c r="I3" s="16" t="str">
        <f ca="1">IFERROR(IF(G3="","",IF(G3&lt;=Lijsten!$G$4,Lijsten!$L$4,IF(G3&gt;Lijsten!$G$4,Lijsten!$L$5,""))),"")</f>
        <v/>
      </c>
    </row>
    <row r="4" spans="2:9" x14ac:dyDescent="0.3">
      <c r="B4" s="3" t="str">
        <f>Lijsten!B3</f>
        <v>Gezinshuis 2</v>
      </c>
      <c r="C4" s="3" cm="1">
        <f t="array" aca="1" ref="C4" ca="1">IFERROR(INDIRECT("'"&amp;$B4&amp;"'!d"&amp;ROW('Gezinshuis 1'!$5:$5)),"")</f>
        <v>0</v>
      </c>
      <c r="D4" s="3" cm="1">
        <f t="array" aca="1" ref="D4" ca="1">IFERROR(INDIRECT("'"&amp;$B4&amp;"'!d"&amp;ROW('Gezinshuis 1'!$6:$6)),"")</f>
        <v>0</v>
      </c>
      <c r="E4" s="15" cm="1">
        <f t="array" aca="1" ref="E4" ca="1">IFERROR(INDIRECT("'"&amp;$B4&amp;"'!d"&amp;ROW('Gezinshuis 1'!$9:$9)),"")</f>
        <v>0</v>
      </c>
      <c r="F4" s="17" cm="1">
        <f t="array" aca="1" ref="F4" ca="1">IFERROR(INDIRECT("'"&amp;$B4&amp;"'!d"&amp;ROW('Gezinshuis 1'!$10:$10)),"")</f>
        <v>0</v>
      </c>
      <c r="G4" s="15" t="str" cm="1">
        <f t="array" aca="1" ref="G4" ca="1">IFERROR(INDIRECT("'"&amp;$B4&amp;"'!e"&amp;ROW('Gezinshuis 1'!$8:$8)),"")</f>
        <v/>
      </c>
      <c r="H4" s="14" t="str">
        <f ca="1">IFERROR(IF(G4="","",IF(G4&lt;=Lijsten!$G$4,Lijsten!$H$4,IF(G4&gt;Lijsten!$G$4,Lijsten!$H$5,""))),"")</f>
        <v/>
      </c>
      <c r="I4" s="16" t="str">
        <f ca="1">IFERROR(IF(G4="","",IF(G4&lt;=Lijsten!$G$4,Lijsten!$L$4,IF(G4&gt;Lijsten!$G$4,Lijsten!$L$5,""))),"")</f>
        <v/>
      </c>
    </row>
    <row r="5" spans="2:9" x14ac:dyDescent="0.3">
      <c r="B5" s="3" t="str">
        <f>Lijsten!B4</f>
        <v>Gezinshuis 3</v>
      </c>
      <c r="C5" s="3" cm="1">
        <f t="array" aca="1" ref="C5" ca="1">IFERROR(INDIRECT("'"&amp;$B5&amp;"'!d"&amp;ROW('Gezinshuis 1'!$5:$5)),"")</f>
        <v>0</v>
      </c>
      <c r="D5" s="3" cm="1">
        <f t="array" aca="1" ref="D5" ca="1">IFERROR(INDIRECT("'"&amp;$B5&amp;"'!d"&amp;ROW('Gezinshuis 1'!$6:$6)),"")</f>
        <v>0</v>
      </c>
      <c r="E5" s="15" cm="1">
        <f t="array" aca="1" ref="E5" ca="1">IFERROR(INDIRECT("'"&amp;$B5&amp;"'!d"&amp;ROW('Gezinshuis 1'!$9:$9)),"")</f>
        <v>0</v>
      </c>
      <c r="F5" s="17" cm="1">
        <f t="array" aca="1" ref="F5" ca="1">IFERROR(INDIRECT("'"&amp;$B5&amp;"'!d"&amp;ROW('Gezinshuis 1'!$10:$10)),"")</f>
        <v>0</v>
      </c>
      <c r="G5" s="15" t="str" cm="1">
        <f t="array" aca="1" ref="G5" ca="1">IFERROR(INDIRECT("'"&amp;$B5&amp;"'!e"&amp;ROW('Gezinshuis 1'!$8:$8)),"")</f>
        <v/>
      </c>
      <c r="H5" s="14" t="str">
        <f ca="1">IFERROR(IF(G5="","",IF(G5&lt;=Lijsten!$G$4,Lijsten!$H$4,IF(G5&gt;Lijsten!$G$4,Lijsten!$H$5,""))),"")</f>
        <v/>
      </c>
      <c r="I5" s="16" t="str">
        <f ca="1">IFERROR(IF(G5="","",IF(G5&lt;=Lijsten!$G$4,Lijsten!$L$4,IF(G5&gt;Lijsten!$G$4,Lijsten!$L$5,""))),"")</f>
        <v/>
      </c>
    </row>
    <row r="6" spans="2:9" x14ac:dyDescent="0.3">
      <c r="B6" s="3" t="str">
        <f>Lijsten!B5</f>
        <v>Gezinshuis 4</v>
      </c>
      <c r="C6" s="3" cm="1">
        <f t="array" aca="1" ref="C6" ca="1">IFERROR(INDIRECT("'"&amp;$B6&amp;"'!d"&amp;ROW('Gezinshuis 1'!$5:$5)),"")</f>
        <v>0</v>
      </c>
      <c r="D6" s="3" cm="1">
        <f t="array" aca="1" ref="D6" ca="1">IFERROR(INDIRECT("'"&amp;$B6&amp;"'!d"&amp;ROW('Gezinshuis 1'!$6:$6)),"")</f>
        <v>0</v>
      </c>
      <c r="E6" s="15" cm="1">
        <f t="array" aca="1" ref="E6" ca="1">IFERROR(INDIRECT("'"&amp;$B6&amp;"'!d"&amp;ROW('Gezinshuis 1'!$9:$9)),"")</f>
        <v>0</v>
      </c>
      <c r="F6" s="17" cm="1">
        <f t="array" aca="1" ref="F6" ca="1">IFERROR(INDIRECT("'"&amp;$B6&amp;"'!d"&amp;ROW('Gezinshuis 1'!$10:$10)),"")</f>
        <v>0</v>
      </c>
      <c r="G6" s="15" t="str" cm="1">
        <f t="array" aca="1" ref="G6" ca="1">IFERROR(INDIRECT("'"&amp;$B6&amp;"'!e"&amp;ROW('Gezinshuis 1'!$8:$8)),"")</f>
        <v/>
      </c>
      <c r="H6" s="14" t="str">
        <f ca="1">IFERROR(IF(G6="","",IF(G6&lt;=Lijsten!$G$4,Lijsten!$H$4,IF(G6&gt;Lijsten!$G$4,Lijsten!$H$5,""))),"")</f>
        <v/>
      </c>
      <c r="I6" s="16" t="str">
        <f ca="1">IFERROR(IF(G6="","",IF(G6&lt;=Lijsten!$G$4,Lijsten!$L$4,IF(G6&gt;Lijsten!$G$4,Lijsten!$L$5,""))),"")</f>
        <v/>
      </c>
    </row>
    <row r="7" spans="2:9" x14ac:dyDescent="0.3">
      <c r="B7" s="3" t="str">
        <f>Lijsten!B6</f>
        <v>Gezinshuis 5</v>
      </c>
      <c r="C7" s="3" cm="1">
        <f t="array" aca="1" ref="C7" ca="1">IFERROR(INDIRECT("'"&amp;$B7&amp;"'!d"&amp;ROW('Gezinshuis 1'!$5:$5)),"")</f>
        <v>0</v>
      </c>
      <c r="D7" s="3" cm="1">
        <f t="array" aca="1" ref="D7" ca="1">IFERROR(INDIRECT("'"&amp;$B7&amp;"'!d"&amp;ROW('Gezinshuis 1'!$6:$6)),"")</f>
        <v>0</v>
      </c>
      <c r="E7" s="15" cm="1">
        <f t="array" aca="1" ref="E7" ca="1">IFERROR(INDIRECT("'"&amp;$B7&amp;"'!d"&amp;ROW('Gezinshuis 1'!$9:$9)),"")</f>
        <v>0</v>
      </c>
      <c r="F7" s="17" cm="1">
        <f t="array" aca="1" ref="F7" ca="1">IFERROR(INDIRECT("'"&amp;$B7&amp;"'!d"&amp;ROW('Gezinshuis 1'!$10:$10)),"")</f>
        <v>0</v>
      </c>
      <c r="G7" s="15" t="str" cm="1">
        <f t="array" aca="1" ref="G7" ca="1">IFERROR(INDIRECT("'"&amp;$B7&amp;"'!e"&amp;ROW('Gezinshuis 1'!$8:$8)),"")</f>
        <v/>
      </c>
      <c r="H7" s="14" t="str">
        <f ca="1">IFERROR(IF(G7="","",IF(G7&lt;=Lijsten!$G$4,Lijsten!$H$4,IF(G7&gt;Lijsten!$G$4,Lijsten!$H$5,""))),"")</f>
        <v/>
      </c>
      <c r="I7" s="16" t="str">
        <f ca="1">IFERROR(IF(G7="","",IF(G7&lt;=Lijsten!$G$4,Lijsten!$L$4,IF(G7&gt;Lijsten!$G$4,Lijsten!$L$5,""))),"")</f>
        <v/>
      </c>
    </row>
    <row r="8" spans="2:9" x14ac:dyDescent="0.3">
      <c r="B8" s="3" t="str">
        <f>Lijsten!B7</f>
        <v>Gezinshuis 6</v>
      </c>
      <c r="C8" s="3" cm="1">
        <f t="array" aca="1" ref="C8" ca="1">IFERROR(INDIRECT("'"&amp;$B8&amp;"'!d"&amp;ROW('Gezinshuis 1'!$5:$5)),"")</f>
        <v>0</v>
      </c>
      <c r="D8" s="3" cm="1">
        <f t="array" aca="1" ref="D8" ca="1">IFERROR(INDIRECT("'"&amp;$B8&amp;"'!d"&amp;ROW('Gezinshuis 1'!$6:$6)),"")</f>
        <v>0</v>
      </c>
      <c r="E8" s="15" cm="1">
        <f t="array" aca="1" ref="E8" ca="1">IFERROR(INDIRECT("'"&amp;$B8&amp;"'!d"&amp;ROW('Gezinshuis 1'!$9:$9)),"")</f>
        <v>0</v>
      </c>
      <c r="F8" s="17" cm="1">
        <f t="array" aca="1" ref="F8" ca="1">IFERROR(INDIRECT("'"&amp;$B8&amp;"'!d"&amp;ROW('Gezinshuis 1'!$10:$10)),"")</f>
        <v>0</v>
      </c>
      <c r="G8" s="15" t="str" cm="1">
        <f t="array" aca="1" ref="G8" ca="1">IFERROR(INDIRECT("'"&amp;$B8&amp;"'!e"&amp;ROW('Gezinshuis 1'!$8:$8)),"")</f>
        <v/>
      </c>
      <c r="H8" s="14" t="str">
        <f ca="1">IFERROR(IF(G8="","",IF(G8&lt;=Lijsten!$G$4,Lijsten!$H$4,IF(G8&gt;Lijsten!$G$4,Lijsten!$H$5,""))),"")</f>
        <v/>
      </c>
      <c r="I8" s="16" t="str">
        <f ca="1">IFERROR(IF(G8="","",IF(G8&lt;=Lijsten!$G$4,Lijsten!$L$4,IF(G8&gt;Lijsten!$G$4,Lijsten!$L$5,""))),"")</f>
        <v/>
      </c>
    </row>
    <row r="9" spans="2:9" x14ac:dyDescent="0.3">
      <c r="B9" s="3" t="str">
        <f>Lijsten!B8</f>
        <v>Gezinshuis 7</v>
      </c>
      <c r="C9" s="3" cm="1">
        <f t="array" aca="1" ref="C9" ca="1">IFERROR(INDIRECT("'"&amp;$B9&amp;"'!d"&amp;ROW('Gezinshuis 1'!$5:$5)),"")</f>
        <v>0</v>
      </c>
      <c r="D9" s="3" cm="1">
        <f t="array" aca="1" ref="D9" ca="1">IFERROR(INDIRECT("'"&amp;$B9&amp;"'!d"&amp;ROW('Gezinshuis 1'!$6:$6)),"")</f>
        <v>0</v>
      </c>
      <c r="E9" s="15" cm="1">
        <f t="array" aca="1" ref="E9" ca="1">IFERROR(INDIRECT("'"&amp;$B9&amp;"'!d"&amp;ROW('Gezinshuis 1'!$9:$9)),"")</f>
        <v>0</v>
      </c>
      <c r="F9" s="17" cm="1">
        <f t="array" aca="1" ref="F9" ca="1">IFERROR(INDIRECT("'"&amp;$B9&amp;"'!d"&amp;ROW('Gezinshuis 1'!$10:$10)),"")</f>
        <v>0</v>
      </c>
      <c r="G9" s="15" t="str" cm="1">
        <f t="array" aca="1" ref="G9" ca="1">IFERROR(INDIRECT("'"&amp;$B9&amp;"'!e"&amp;ROW('Gezinshuis 1'!$8:$8)),"")</f>
        <v/>
      </c>
      <c r="H9" s="14" t="str">
        <f ca="1">IFERROR(IF(G9="","",IF(G9&lt;=Lijsten!$G$4,Lijsten!$H$4,IF(G9&gt;Lijsten!$G$4,Lijsten!$H$5,""))),"")</f>
        <v/>
      </c>
      <c r="I9" s="16" t="str">
        <f ca="1">IFERROR(IF(G9="","",IF(G9&lt;=Lijsten!$G$4,Lijsten!$L$4,IF(G9&gt;Lijsten!$G$4,Lijsten!$L$5,""))),"")</f>
        <v/>
      </c>
    </row>
    <row r="10" spans="2:9" x14ac:dyDescent="0.3">
      <c r="B10" s="3" t="str">
        <f>Lijsten!B9</f>
        <v>Gezinshuis 8</v>
      </c>
      <c r="C10" s="3" cm="1">
        <f t="array" aca="1" ref="C10" ca="1">IFERROR(INDIRECT("'"&amp;$B10&amp;"'!d"&amp;ROW('Gezinshuis 1'!$5:$5)),"")</f>
        <v>0</v>
      </c>
      <c r="D10" s="3" cm="1">
        <f t="array" aca="1" ref="D10" ca="1">IFERROR(INDIRECT("'"&amp;$B10&amp;"'!d"&amp;ROW('Gezinshuis 1'!$6:$6)),"")</f>
        <v>0</v>
      </c>
      <c r="E10" s="15" cm="1">
        <f t="array" aca="1" ref="E10" ca="1">IFERROR(INDIRECT("'"&amp;$B10&amp;"'!d"&amp;ROW('Gezinshuis 1'!$9:$9)),"")</f>
        <v>0</v>
      </c>
      <c r="F10" s="17" cm="1">
        <f t="array" aca="1" ref="F10" ca="1">IFERROR(INDIRECT("'"&amp;$B10&amp;"'!d"&amp;ROW('Gezinshuis 1'!$10:$10)),"")</f>
        <v>0</v>
      </c>
      <c r="G10" s="15" t="str" cm="1">
        <f t="array" aca="1" ref="G10" ca="1">IFERROR(INDIRECT("'"&amp;$B10&amp;"'!e"&amp;ROW('Gezinshuis 1'!$8:$8)),"")</f>
        <v/>
      </c>
      <c r="H10" s="14" t="str">
        <f ca="1">IFERROR(IF(G10="","",IF(G10&lt;=Lijsten!$G$4,Lijsten!$H$4,IF(G10&gt;Lijsten!$G$4,Lijsten!$H$5,""))),"")</f>
        <v/>
      </c>
      <c r="I10" s="16" t="str">
        <f ca="1">IFERROR(IF(G10="","",IF(G10&lt;=Lijsten!$G$4,Lijsten!$L$4,IF(G10&gt;Lijsten!$G$4,Lijsten!$L$5,""))),"")</f>
        <v/>
      </c>
    </row>
    <row r="11" spans="2:9" x14ac:dyDescent="0.3">
      <c r="B11" s="3" t="str">
        <f>Lijsten!B10</f>
        <v>Gezinshuis 9</v>
      </c>
      <c r="C11" s="3" cm="1">
        <f t="array" aca="1" ref="C11" ca="1">IFERROR(INDIRECT("'"&amp;$B11&amp;"'!d"&amp;ROW('Gezinshuis 1'!$5:$5)),"")</f>
        <v>0</v>
      </c>
      <c r="D11" s="3" cm="1">
        <f t="array" aca="1" ref="D11" ca="1">IFERROR(INDIRECT("'"&amp;$B11&amp;"'!d"&amp;ROW('Gezinshuis 1'!$6:$6)),"")</f>
        <v>0</v>
      </c>
      <c r="E11" s="15" cm="1">
        <f t="array" aca="1" ref="E11" ca="1">IFERROR(INDIRECT("'"&amp;$B11&amp;"'!d"&amp;ROW('Gezinshuis 1'!$9:$9)),"")</f>
        <v>0</v>
      </c>
      <c r="F11" s="17" cm="1">
        <f t="array" aca="1" ref="F11" ca="1">IFERROR(INDIRECT("'"&amp;$B11&amp;"'!d"&amp;ROW('Gezinshuis 1'!$10:$10)),"")</f>
        <v>0</v>
      </c>
      <c r="G11" s="15" t="str" cm="1">
        <f t="array" aca="1" ref="G11" ca="1">IFERROR(INDIRECT("'"&amp;$B11&amp;"'!e"&amp;ROW('Gezinshuis 1'!$8:$8)),"")</f>
        <v/>
      </c>
      <c r="H11" s="14" t="str">
        <f ca="1">IFERROR(IF(G11="","",IF(G11&lt;=Lijsten!$G$4,Lijsten!$H$4,IF(G11&gt;Lijsten!$G$4,Lijsten!$H$5,""))),"")</f>
        <v/>
      </c>
      <c r="I11" s="16" t="str">
        <f ca="1">IFERROR(IF(G11="","",IF(G11&lt;=Lijsten!$G$4,Lijsten!$L$4,IF(G11&gt;Lijsten!$G$4,Lijsten!$L$5,""))),"")</f>
        <v/>
      </c>
    </row>
    <row r="12" spans="2:9" x14ac:dyDescent="0.3">
      <c r="B12" s="3" t="str">
        <f>Lijsten!B11</f>
        <v>Gezinshuis 10</v>
      </c>
      <c r="C12" s="3" cm="1">
        <f t="array" aca="1" ref="C12" ca="1">IFERROR(INDIRECT("'"&amp;$B12&amp;"'!d"&amp;ROW('Gezinshuis 1'!$5:$5)),"")</f>
        <v>0</v>
      </c>
      <c r="D12" s="3" cm="1">
        <f t="array" aca="1" ref="D12" ca="1">IFERROR(INDIRECT("'"&amp;$B12&amp;"'!d"&amp;ROW('Gezinshuis 1'!$6:$6)),"")</f>
        <v>0</v>
      </c>
      <c r="E12" s="15" cm="1">
        <f t="array" aca="1" ref="E12" ca="1">IFERROR(INDIRECT("'"&amp;$B12&amp;"'!d"&amp;ROW('Gezinshuis 1'!$9:$9)),"")</f>
        <v>0</v>
      </c>
      <c r="F12" s="17" cm="1">
        <f t="array" aca="1" ref="F12" ca="1">IFERROR(INDIRECT("'"&amp;$B12&amp;"'!d"&amp;ROW('Gezinshuis 1'!$10:$10)),"")</f>
        <v>0</v>
      </c>
      <c r="G12" s="15" t="str" cm="1">
        <f t="array" aca="1" ref="G12" ca="1">IFERROR(INDIRECT("'"&amp;$B12&amp;"'!e"&amp;ROW('Gezinshuis 1'!$8:$8)),"")</f>
        <v/>
      </c>
      <c r="H12" s="14" t="str">
        <f ca="1">IFERROR(IF(G12="","",IF(G12&lt;=Lijsten!$G$4,Lijsten!$H$4,IF(G12&gt;Lijsten!$G$4,Lijsten!$H$5,""))),"")</f>
        <v/>
      </c>
      <c r="I12" s="16" t="str">
        <f ca="1">IFERROR(IF(G12="","",IF(G12&lt;=Lijsten!$G$4,Lijsten!$L$4,IF(G12&gt;Lijsten!$G$4,Lijsten!$L$5,""))),"")</f>
        <v/>
      </c>
    </row>
    <row r="13" spans="2:9" x14ac:dyDescent="0.3">
      <c r="B13" s="3" t="str">
        <f>Lijsten!B12</f>
        <v>Gezinshuis 11</v>
      </c>
      <c r="C13" s="3" cm="1">
        <f t="array" aca="1" ref="C13" ca="1">IFERROR(INDIRECT("'"&amp;$B13&amp;"'!d"&amp;ROW('Gezinshuis 1'!$5:$5)),"")</f>
        <v>0</v>
      </c>
      <c r="D13" s="3" cm="1">
        <f t="array" aca="1" ref="D13" ca="1">IFERROR(INDIRECT("'"&amp;$B13&amp;"'!d"&amp;ROW('Gezinshuis 1'!$6:$6)),"")</f>
        <v>0</v>
      </c>
      <c r="E13" s="15" cm="1">
        <f t="array" aca="1" ref="E13" ca="1">IFERROR(INDIRECT("'"&amp;$B13&amp;"'!d"&amp;ROW('Gezinshuis 1'!$9:$9)),"")</f>
        <v>0</v>
      </c>
      <c r="F13" s="17" cm="1">
        <f t="array" aca="1" ref="F13" ca="1">IFERROR(INDIRECT("'"&amp;$B13&amp;"'!d"&amp;ROW('Gezinshuis 1'!$10:$10)),"")</f>
        <v>0</v>
      </c>
      <c r="G13" s="15" t="str" cm="1">
        <f t="array" aca="1" ref="G13" ca="1">IFERROR(INDIRECT("'"&amp;$B13&amp;"'!e"&amp;ROW('Gezinshuis 1'!$8:$8)),"")</f>
        <v/>
      </c>
      <c r="H13" s="14" t="str">
        <f ca="1">IFERROR(IF(G13="","",IF(G13&lt;=Lijsten!$G$4,Lijsten!$H$4,IF(G13&gt;Lijsten!$G$4,Lijsten!$H$5,""))),"")</f>
        <v/>
      </c>
      <c r="I13" s="16" t="str">
        <f ca="1">IFERROR(IF(G13="","",IF(G13&lt;=Lijsten!$G$4,Lijsten!$L$4,IF(G13&gt;Lijsten!$G$4,Lijsten!$L$5,""))),"")</f>
        <v/>
      </c>
    </row>
    <row r="14" spans="2:9" x14ac:dyDescent="0.3">
      <c r="B14" s="3" t="str">
        <f>Lijsten!B13</f>
        <v>Gezinshuis 12</v>
      </c>
      <c r="C14" s="3" cm="1">
        <f t="array" aca="1" ref="C14" ca="1">IFERROR(INDIRECT("'"&amp;$B14&amp;"'!d"&amp;ROW('Gezinshuis 1'!$5:$5)),"")</f>
        <v>0</v>
      </c>
      <c r="D14" s="3" cm="1">
        <f t="array" aca="1" ref="D14" ca="1">IFERROR(INDIRECT("'"&amp;$B14&amp;"'!d"&amp;ROW('Gezinshuis 1'!$6:$6)),"")</f>
        <v>0</v>
      </c>
      <c r="E14" s="15" cm="1">
        <f t="array" aca="1" ref="E14" ca="1">IFERROR(INDIRECT("'"&amp;$B14&amp;"'!d"&amp;ROW('Gezinshuis 1'!$9:$9)),"")</f>
        <v>0</v>
      </c>
      <c r="F14" s="17" cm="1">
        <f t="array" aca="1" ref="F14" ca="1">IFERROR(INDIRECT("'"&amp;$B14&amp;"'!d"&amp;ROW('Gezinshuis 1'!$10:$10)),"")</f>
        <v>0</v>
      </c>
      <c r="G14" s="15" t="str" cm="1">
        <f t="array" aca="1" ref="G14" ca="1">IFERROR(INDIRECT("'"&amp;$B14&amp;"'!e"&amp;ROW('Gezinshuis 1'!$8:$8)),"")</f>
        <v/>
      </c>
      <c r="H14" s="14" t="str">
        <f ca="1">IFERROR(IF(G14="","",IF(G14&lt;=Lijsten!$G$4,Lijsten!$H$4,IF(G14&gt;Lijsten!$G$4,Lijsten!$H$5,""))),"")</f>
        <v/>
      </c>
      <c r="I14" s="16" t="str">
        <f ca="1">IFERROR(IF(G14="","",IF(G14&lt;=Lijsten!$G$4,Lijsten!$L$4,IF(G14&gt;Lijsten!$G$4,Lijsten!$L$5,""))),"")</f>
        <v/>
      </c>
    </row>
    <row r="15" spans="2:9" x14ac:dyDescent="0.3">
      <c r="B15" s="3" t="str">
        <f>Lijsten!B14</f>
        <v>Gezinshuis 13</v>
      </c>
      <c r="C15" s="3" cm="1">
        <f t="array" aca="1" ref="C15" ca="1">IFERROR(INDIRECT("'"&amp;$B15&amp;"'!d"&amp;ROW('Gezinshuis 1'!$5:$5)),"")</f>
        <v>0</v>
      </c>
      <c r="D15" s="3" cm="1">
        <f t="array" aca="1" ref="D15" ca="1">IFERROR(INDIRECT("'"&amp;$B15&amp;"'!d"&amp;ROW('Gezinshuis 1'!$6:$6)),"")</f>
        <v>0</v>
      </c>
      <c r="E15" s="15" cm="1">
        <f t="array" aca="1" ref="E15" ca="1">IFERROR(INDIRECT("'"&amp;$B15&amp;"'!d"&amp;ROW('Gezinshuis 1'!$9:$9)),"")</f>
        <v>0</v>
      </c>
      <c r="F15" s="17" cm="1">
        <f t="array" aca="1" ref="F15" ca="1">IFERROR(INDIRECT("'"&amp;$B15&amp;"'!d"&amp;ROW('Gezinshuis 1'!$10:$10)),"")</f>
        <v>0</v>
      </c>
      <c r="G15" s="15" t="str" cm="1">
        <f t="array" aca="1" ref="G15" ca="1">IFERROR(INDIRECT("'"&amp;$B15&amp;"'!e"&amp;ROW('Gezinshuis 1'!$8:$8)),"")</f>
        <v/>
      </c>
      <c r="H15" s="14" t="str">
        <f ca="1">IFERROR(IF(G15="","",IF(G15&lt;=Lijsten!$G$4,Lijsten!$H$4,IF(G15&gt;Lijsten!$G$4,Lijsten!$H$5,""))),"")</f>
        <v/>
      </c>
      <c r="I15" s="16" t="str">
        <f ca="1">IFERROR(IF(G15="","",IF(G15&lt;=Lijsten!$G$4,Lijsten!$L$4,IF(G15&gt;Lijsten!$G$4,Lijsten!$L$5,""))),"")</f>
        <v/>
      </c>
    </row>
    <row r="16" spans="2:9" x14ac:dyDescent="0.3">
      <c r="B16" s="3" t="str">
        <f>Lijsten!B15</f>
        <v>Gezinshuis 14</v>
      </c>
      <c r="C16" s="3" cm="1">
        <f t="array" aca="1" ref="C16" ca="1">IFERROR(INDIRECT("'"&amp;$B16&amp;"'!d"&amp;ROW('Gezinshuis 1'!$5:$5)),"")</f>
        <v>0</v>
      </c>
      <c r="D16" s="3" cm="1">
        <f t="array" aca="1" ref="D16" ca="1">IFERROR(INDIRECT("'"&amp;$B16&amp;"'!d"&amp;ROW('Gezinshuis 1'!$6:$6)),"")</f>
        <v>0</v>
      </c>
      <c r="E16" s="15" cm="1">
        <f t="array" aca="1" ref="E16" ca="1">IFERROR(INDIRECT("'"&amp;$B16&amp;"'!d"&amp;ROW('Gezinshuis 1'!$9:$9)),"")</f>
        <v>0</v>
      </c>
      <c r="F16" s="17" cm="1">
        <f t="array" aca="1" ref="F16" ca="1">IFERROR(INDIRECT("'"&amp;$B16&amp;"'!d"&amp;ROW('Gezinshuis 1'!$10:$10)),"")</f>
        <v>0</v>
      </c>
      <c r="G16" s="15" t="str" cm="1">
        <f t="array" aca="1" ref="G16" ca="1">IFERROR(INDIRECT("'"&amp;$B16&amp;"'!e"&amp;ROW('Gezinshuis 1'!$8:$8)),"")</f>
        <v/>
      </c>
      <c r="H16" s="14" t="str">
        <f ca="1">IFERROR(IF(G16="","",IF(G16&lt;=Lijsten!$G$4,Lijsten!$H$4,IF(G16&gt;Lijsten!$G$4,Lijsten!$H$5,""))),"")</f>
        <v/>
      </c>
      <c r="I16" s="16" t="str">
        <f ca="1">IFERROR(IF(G16="","",IF(G16&lt;=Lijsten!$G$4,Lijsten!$L$4,IF(G16&gt;Lijsten!$G$4,Lijsten!$L$5,""))),"")</f>
        <v/>
      </c>
    </row>
    <row r="17" spans="2:9" x14ac:dyDescent="0.3">
      <c r="B17" s="3" t="str">
        <f>Lijsten!B16</f>
        <v>Gezinshuis 15</v>
      </c>
      <c r="C17" s="3" cm="1">
        <f t="array" aca="1" ref="C17" ca="1">IFERROR(INDIRECT("'"&amp;$B17&amp;"'!d"&amp;ROW('Gezinshuis 1'!$5:$5)),"")</f>
        <v>0</v>
      </c>
      <c r="D17" s="3" cm="1">
        <f t="array" aca="1" ref="D17" ca="1">IFERROR(INDIRECT("'"&amp;$B17&amp;"'!d"&amp;ROW('Gezinshuis 1'!$6:$6)),"")</f>
        <v>0</v>
      </c>
      <c r="E17" s="15" cm="1">
        <f t="array" aca="1" ref="E17" ca="1">IFERROR(INDIRECT("'"&amp;$B17&amp;"'!d"&amp;ROW('Gezinshuis 1'!$9:$9)),"")</f>
        <v>0</v>
      </c>
      <c r="F17" s="17" cm="1">
        <f t="array" aca="1" ref="F17" ca="1">IFERROR(INDIRECT("'"&amp;$B17&amp;"'!d"&amp;ROW('Gezinshuis 1'!$10:$10)),"")</f>
        <v>0</v>
      </c>
      <c r="G17" s="15" t="str" cm="1">
        <f t="array" aca="1" ref="G17" ca="1">IFERROR(INDIRECT("'"&amp;$B17&amp;"'!e"&amp;ROW('Gezinshuis 1'!$8:$8)),"")</f>
        <v/>
      </c>
      <c r="H17" s="14" t="str">
        <f ca="1">IFERROR(IF(G17="","",IF(G17&lt;=Lijsten!$G$4,Lijsten!$H$4,IF(G17&gt;Lijsten!$G$4,Lijsten!$H$5,""))),"")</f>
        <v/>
      </c>
      <c r="I17" s="16" t="str">
        <f ca="1">IFERROR(IF(G17="","",IF(G17&lt;=Lijsten!$G$4,Lijsten!$L$4,IF(G17&gt;Lijsten!$G$4,Lijsten!$L$5,""))),"")</f>
        <v/>
      </c>
    </row>
    <row r="18" spans="2:9" x14ac:dyDescent="0.3">
      <c r="B18" s="3" t="str">
        <f>Lijsten!B17</f>
        <v>Gezinshuis 16</v>
      </c>
      <c r="C18" s="3" cm="1">
        <f t="array" aca="1" ref="C18" ca="1">IFERROR(INDIRECT("'"&amp;$B18&amp;"'!d"&amp;ROW('Gezinshuis 1'!$5:$5)),"")</f>
        <v>0</v>
      </c>
      <c r="D18" s="3" cm="1">
        <f t="array" aca="1" ref="D18" ca="1">IFERROR(INDIRECT("'"&amp;$B18&amp;"'!d"&amp;ROW('Gezinshuis 1'!$6:$6)),"")</f>
        <v>0</v>
      </c>
      <c r="E18" s="15" cm="1">
        <f t="array" aca="1" ref="E18" ca="1">IFERROR(INDIRECT("'"&amp;$B18&amp;"'!d"&amp;ROW('Gezinshuis 1'!$9:$9)),"")</f>
        <v>0</v>
      </c>
      <c r="F18" s="17" cm="1">
        <f t="array" aca="1" ref="F18" ca="1">IFERROR(INDIRECT("'"&amp;$B18&amp;"'!d"&amp;ROW('Gezinshuis 1'!$10:$10)),"")</f>
        <v>0</v>
      </c>
      <c r="G18" s="15" t="str" cm="1">
        <f t="array" aca="1" ref="G18" ca="1">IFERROR(INDIRECT("'"&amp;$B18&amp;"'!e"&amp;ROW('Gezinshuis 1'!$8:$8)),"")</f>
        <v/>
      </c>
      <c r="H18" s="14" t="str">
        <f ca="1">IFERROR(IF(G18="","",IF(G18&lt;=Lijsten!$G$4,Lijsten!$H$4,IF(G18&gt;Lijsten!$G$4,Lijsten!$H$5,""))),"")</f>
        <v/>
      </c>
      <c r="I18" s="16" t="str">
        <f ca="1">IFERROR(IF(G18="","",IF(G18&lt;=Lijsten!$G$4,Lijsten!$L$4,IF(G18&gt;Lijsten!$G$4,Lijsten!$L$5,""))),"")</f>
        <v/>
      </c>
    </row>
    <row r="19" spans="2:9" x14ac:dyDescent="0.3">
      <c r="B19" s="3" t="str">
        <f>Lijsten!B18</f>
        <v>Gezinshuis 17</v>
      </c>
      <c r="C19" s="3" cm="1">
        <f t="array" aca="1" ref="C19" ca="1">IFERROR(INDIRECT("'"&amp;$B19&amp;"'!d"&amp;ROW('Gezinshuis 1'!$5:$5)),"")</f>
        <v>0</v>
      </c>
      <c r="D19" s="3" cm="1">
        <f t="array" aca="1" ref="D19" ca="1">IFERROR(INDIRECT("'"&amp;$B19&amp;"'!d"&amp;ROW('Gezinshuis 1'!$6:$6)),"")</f>
        <v>0</v>
      </c>
      <c r="E19" s="15" cm="1">
        <f t="array" aca="1" ref="E19" ca="1">IFERROR(INDIRECT("'"&amp;$B19&amp;"'!d"&amp;ROW('Gezinshuis 1'!$9:$9)),"")</f>
        <v>0</v>
      </c>
      <c r="F19" s="17" cm="1">
        <f t="array" aca="1" ref="F19" ca="1">IFERROR(INDIRECT("'"&amp;$B19&amp;"'!d"&amp;ROW('Gezinshuis 1'!$10:$10)),"")</f>
        <v>0</v>
      </c>
      <c r="G19" s="15" t="str" cm="1">
        <f t="array" aca="1" ref="G19" ca="1">IFERROR(INDIRECT("'"&amp;$B19&amp;"'!e"&amp;ROW('Gezinshuis 1'!$8:$8)),"")</f>
        <v/>
      </c>
      <c r="H19" s="14" t="str">
        <f ca="1">IFERROR(IF(G19="","",IF(G19&lt;=Lijsten!$G$4,Lijsten!$H$4,IF(G19&gt;Lijsten!$G$4,Lijsten!$H$5,""))),"")</f>
        <v/>
      </c>
      <c r="I19" s="16" t="str">
        <f ca="1">IFERROR(IF(G19="","",IF(G19&lt;=Lijsten!$G$4,Lijsten!$L$4,IF(G19&gt;Lijsten!$G$4,Lijsten!$L$5,""))),"")</f>
        <v/>
      </c>
    </row>
    <row r="20" spans="2:9" x14ac:dyDescent="0.3">
      <c r="B20" s="3" t="str">
        <f>Lijsten!B19</f>
        <v>Gezinshuis 18</v>
      </c>
      <c r="C20" s="3" cm="1">
        <f t="array" aca="1" ref="C20" ca="1">IFERROR(INDIRECT("'"&amp;$B20&amp;"'!d"&amp;ROW('Gezinshuis 1'!$5:$5)),"")</f>
        <v>0</v>
      </c>
      <c r="D20" s="3" cm="1">
        <f t="array" aca="1" ref="D20" ca="1">IFERROR(INDIRECT("'"&amp;$B20&amp;"'!d"&amp;ROW('Gezinshuis 1'!$6:$6)),"")</f>
        <v>0</v>
      </c>
      <c r="E20" s="15" cm="1">
        <f t="array" aca="1" ref="E20" ca="1">IFERROR(INDIRECT("'"&amp;$B20&amp;"'!d"&amp;ROW('Gezinshuis 1'!$9:$9)),"")</f>
        <v>0</v>
      </c>
      <c r="F20" s="17" cm="1">
        <f t="array" aca="1" ref="F20" ca="1">IFERROR(INDIRECT("'"&amp;$B20&amp;"'!d"&amp;ROW('Gezinshuis 1'!$10:$10)),"")</f>
        <v>0</v>
      </c>
      <c r="G20" s="15" t="str" cm="1">
        <f t="array" aca="1" ref="G20" ca="1">IFERROR(INDIRECT("'"&amp;$B20&amp;"'!e"&amp;ROW('Gezinshuis 1'!$8:$8)),"")</f>
        <v/>
      </c>
      <c r="H20" s="14" t="str">
        <f ca="1">IFERROR(IF(G20="","",IF(G20&lt;=Lijsten!$G$4,Lijsten!$H$4,IF(G20&gt;Lijsten!$G$4,Lijsten!$H$5,""))),"")</f>
        <v/>
      </c>
      <c r="I20" s="16" t="str">
        <f ca="1">IFERROR(IF(G20="","",IF(G20&lt;=Lijsten!$G$4,Lijsten!$L$4,IF(G20&gt;Lijsten!$G$4,Lijsten!$L$5,""))),"")</f>
        <v/>
      </c>
    </row>
    <row r="21" spans="2:9" x14ac:dyDescent="0.3">
      <c r="B21" s="3" t="str">
        <f>Lijsten!B20</f>
        <v>Gezinshuis 19</v>
      </c>
      <c r="C21" s="3" cm="1">
        <f t="array" aca="1" ref="C21" ca="1">IFERROR(INDIRECT("'"&amp;$B21&amp;"'!d"&amp;ROW('Gezinshuis 1'!$5:$5)),"")</f>
        <v>0</v>
      </c>
      <c r="D21" s="3" cm="1">
        <f t="array" aca="1" ref="D21" ca="1">IFERROR(INDIRECT("'"&amp;$B21&amp;"'!d"&amp;ROW('Gezinshuis 1'!$6:$6)),"")</f>
        <v>0</v>
      </c>
      <c r="E21" s="15" cm="1">
        <f t="array" aca="1" ref="E21" ca="1">IFERROR(INDIRECT("'"&amp;$B21&amp;"'!d"&amp;ROW('Gezinshuis 1'!$9:$9)),"")</f>
        <v>0</v>
      </c>
      <c r="F21" s="17" cm="1">
        <f t="array" aca="1" ref="F21" ca="1">IFERROR(INDIRECT("'"&amp;$B21&amp;"'!d"&amp;ROW('Gezinshuis 1'!$10:$10)),"")</f>
        <v>0</v>
      </c>
      <c r="G21" s="15" t="str" cm="1">
        <f t="array" aca="1" ref="G21" ca="1">IFERROR(INDIRECT("'"&amp;$B21&amp;"'!e"&amp;ROW('Gezinshuis 1'!$8:$8)),"")</f>
        <v/>
      </c>
      <c r="H21" s="14" t="str">
        <f ca="1">IFERROR(IF(G21="","",IF(G21&lt;=Lijsten!$G$4,Lijsten!$H$4,IF(G21&gt;Lijsten!$G$4,Lijsten!$H$5,""))),"")</f>
        <v/>
      </c>
      <c r="I21" s="16" t="str">
        <f ca="1">IFERROR(IF(G21="","",IF(G21&lt;=Lijsten!$G$4,Lijsten!$L$4,IF(G21&gt;Lijsten!$G$4,Lijsten!$L$5,""))),"")</f>
        <v/>
      </c>
    </row>
    <row r="22" spans="2:9" x14ac:dyDescent="0.3">
      <c r="B22" s="3" t="str">
        <f>Lijsten!B21</f>
        <v>Gezinshuis 20</v>
      </c>
      <c r="C22" s="3" cm="1">
        <f t="array" aca="1" ref="C22" ca="1">IFERROR(INDIRECT("'"&amp;$B22&amp;"'!d"&amp;ROW('Gezinshuis 1'!$5:$5)),"")</f>
        <v>0</v>
      </c>
      <c r="D22" s="3" cm="1">
        <f t="array" aca="1" ref="D22" ca="1">IFERROR(INDIRECT("'"&amp;$B22&amp;"'!d"&amp;ROW('Gezinshuis 1'!$6:$6)),"")</f>
        <v>0</v>
      </c>
      <c r="E22" s="15" cm="1">
        <f t="array" aca="1" ref="E22" ca="1">IFERROR(INDIRECT("'"&amp;$B22&amp;"'!d"&amp;ROW('Gezinshuis 1'!$9:$9)),"")</f>
        <v>0</v>
      </c>
      <c r="F22" s="17" cm="1">
        <f t="array" aca="1" ref="F22" ca="1">IFERROR(INDIRECT("'"&amp;$B22&amp;"'!d"&amp;ROW('Gezinshuis 1'!$10:$10)),"")</f>
        <v>0</v>
      </c>
      <c r="G22" s="15" t="str" cm="1">
        <f t="array" aca="1" ref="G22" ca="1">IFERROR(INDIRECT("'"&amp;$B22&amp;"'!e"&amp;ROW('Gezinshuis 1'!$8:$8)),"")</f>
        <v/>
      </c>
      <c r="H22" s="14" t="str">
        <f ca="1">IFERROR(IF(G22="","",IF(G22&lt;=Lijsten!$G$4,Lijsten!$H$4,IF(G22&gt;Lijsten!$G$4,Lijsten!$H$5,""))),"")</f>
        <v/>
      </c>
      <c r="I22" s="16" t="str">
        <f ca="1">IFERROR(IF(G22="","",IF(G22&lt;=Lijsten!$G$4,Lijsten!$L$4,IF(G22&gt;Lijsten!$G$4,Lijsten!$L$5,""))),"")</f>
        <v/>
      </c>
    </row>
    <row r="23" spans="2:9" x14ac:dyDescent="0.3">
      <c r="B23" s="3" t="str">
        <f>Lijsten!B22</f>
        <v>Gezinshuis 21</v>
      </c>
      <c r="C23" s="3" cm="1">
        <f t="array" aca="1" ref="C23" ca="1">IFERROR(INDIRECT("'"&amp;$B23&amp;"'!d"&amp;ROW('Gezinshuis 1'!$5:$5)),"")</f>
        <v>0</v>
      </c>
      <c r="D23" s="3" cm="1">
        <f t="array" aca="1" ref="D23" ca="1">IFERROR(INDIRECT("'"&amp;$B23&amp;"'!d"&amp;ROW('Gezinshuis 1'!$6:$6)),"")</f>
        <v>0</v>
      </c>
      <c r="E23" s="15" cm="1">
        <f t="array" aca="1" ref="E23" ca="1">IFERROR(INDIRECT("'"&amp;$B23&amp;"'!d"&amp;ROW('Gezinshuis 1'!$9:$9)),"")</f>
        <v>0</v>
      </c>
      <c r="F23" s="17" cm="1">
        <f t="array" aca="1" ref="F23" ca="1">IFERROR(INDIRECT("'"&amp;$B23&amp;"'!d"&amp;ROW('Gezinshuis 1'!$10:$10)),"")</f>
        <v>0</v>
      </c>
      <c r="G23" s="15" t="str" cm="1">
        <f t="array" aca="1" ref="G23" ca="1">IFERROR(INDIRECT("'"&amp;$B23&amp;"'!e"&amp;ROW('Gezinshuis 1'!$8:$8)),"")</f>
        <v/>
      </c>
      <c r="H23" s="14" t="str">
        <f ca="1">IFERROR(IF(G23="","",IF(G23&lt;=Lijsten!$G$4,Lijsten!$H$4,IF(G23&gt;Lijsten!$G$4,Lijsten!$H$5,""))),"")</f>
        <v/>
      </c>
      <c r="I23" s="16" t="str">
        <f ca="1">IFERROR(IF(G23="","",IF(G23&lt;=Lijsten!$G$4,Lijsten!$L$4,IF(G23&gt;Lijsten!$G$4,Lijsten!$L$5,""))),"")</f>
        <v/>
      </c>
    </row>
    <row r="24" spans="2:9" x14ac:dyDescent="0.3">
      <c r="B24" s="3" t="str">
        <f>Lijsten!B23</f>
        <v>Gezinshuis 22</v>
      </c>
      <c r="C24" s="3" cm="1">
        <f t="array" aca="1" ref="C24" ca="1">IFERROR(INDIRECT("'"&amp;$B24&amp;"'!d"&amp;ROW('Gezinshuis 1'!$5:$5)),"")</f>
        <v>0</v>
      </c>
      <c r="D24" s="3" cm="1">
        <f t="array" aca="1" ref="D24" ca="1">IFERROR(INDIRECT("'"&amp;$B24&amp;"'!d"&amp;ROW('Gezinshuis 1'!$6:$6)),"")</f>
        <v>0</v>
      </c>
      <c r="E24" s="15" cm="1">
        <f t="array" aca="1" ref="E24" ca="1">IFERROR(INDIRECT("'"&amp;$B24&amp;"'!d"&amp;ROW('Gezinshuis 1'!$9:$9)),"")</f>
        <v>0</v>
      </c>
      <c r="F24" s="17" cm="1">
        <f t="array" aca="1" ref="F24" ca="1">IFERROR(INDIRECT("'"&amp;$B24&amp;"'!d"&amp;ROW('Gezinshuis 1'!$10:$10)),"")</f>
        <v>0</v>
      </c>
      <c r="G24" s="15" t="str" cm="1">
        <f t="array" aca="1" ref="G24" ca="1">IFERROR(INDIRECT("'"&amp;$B24&amp;"'!e"&amp;ROW('Gezinshuis 1'!$8:$8)),"")</f>
        <v/>
      </c>
      <c r="H24" s="14" t="str">
        <f ca="1">IFERROR(IF(G24="","",IF(G24&lt;=Lijsten!$G$4,Lijsten!$H$4,IF(G24&gt;Lijsten!$G$4,Lijsten!$H$5,""))),"")</f>
        <v/>
      </c>
      <c r="I24" s="16" t="str">
        <f ca="1">IFERROR(IF(G24="","",IF(G24&lt;=Lijsten!$G$4,Lijsten!$L$4,IF(G24&gt;Lijsten!$G$4,Lijsten!$L$5,""))),"")</f>
        <v/>
      </c>
    </row>
    <row r="25" spans="2:9" x14ac:dyDescent="0.3">
      <c r="B25" s="3" t="str">
        <f>Lijsten!B24</f>
        <v>Gezinshuis 23</v>
      </c>
      <c r="C25" s="3" cm="1">
        <f t="array" aca="1" ref="C25" ca="1">IFERROR(INDIRECT("'"&amp;$B25&amp;"'!d"&amp;ROW('Gezinshuis 1'!$5:$5)),"")</f>
        <v>0</v>
      </c>
      <c r="D25" s="3" cm="1">
        <f t="array" aca="1" ref="D25" ca="1">IFERROR(INDIRECT("'"&amp;$B25&amp;"'!d"&amp;ROW('Gezinshuis 1'!$6:$6)),"")</f>
        <v>0</v>
      </c>
      <c r="E25" s="15" cm="1">
        <f t="array" aca="1" ref="E25" ca="1">IFERROR(INDIRECT("'"&amp;$B25&amp;"'!d"&amp;ROW('Gezinshuis 1'!$9:$9)),"")</f>
        <v>0</v>
      </c>
      <c r="F25" s="17" cm="1">
        <f t="array" aca="1" ref="F25" ca="1">IFERROR(INDIRECT("'"&amp;$B25&amp;"'!d"&amp;ROW('Gezinshuis 1'!$10:$10)),"")</f>
        <v>0</v>
      </c>
      <c r="G25" s="15" t="str" cm="1">
        <f t="array" aca="1" ref="G25" ca="1">IFERROR(INDIRECT("'"&amp;$B25&amp;"'!e"&amp;ROW('Gezinshuis 1'!$8:$8)),"")</f>
        <v/>
      </c>
      <c r="H25" s="14" t="str">
        <f ca="1">IFERROR(IF(G25="","",IF(G25&lt;=Lijsten!$G$4,Lijsten!$H$4,IF(G25&gt;Lijsten!$G$4,Lijsten!$H$5,""))),"")</f>
        <v/>
      </c>
      <c r="I25" s="16" t="str">
        <f ca="1">IFERROR(IF(G25="","",IF(G25&lt;=Lijsten!$G$4,Lijsten!$L$4,IF(G25&gt;Lijsten!$G$4,Lijsten!$L$5,""))),"")</f>
        <v/>
      </c>
    </row>
    <row r="26" spans="2:9" x14ac:dyDescent="0.3">
      <c r="B26" s="3" t="str">
        <f>Lijsten!B25</f>
        <v>Gezinshuis 24</v>
      </c>
      <c r="C26" s="3" cm="1">
        <f t="array" aca="1" ref="C26" ca="1">IFERROR(INDIRECT("'"&amp;$B26&amp;"'!d"&amp;ROW('Gezinshuis 1'!$5:$5)),"")</f>
        <v>0</v>
      </c>
      <c r="D26" s="3" cm="1">
        <f t="array" aca="1" ref="D26" ca="1">IFERROR(INDIRECT("'"&amp;$B26&amp;"'!d"&amp;ROW('Gezinshuis 1'!$6:$6)),"")</f>
        <v>0</v>
      </c>
      <c r="E26" s="15" cm="1">
        <f t="array" aca="1" ref="E26" ca="1">IFERROR(INDIRECT("'"&amp;$B26&amp;"'!d"&amp;ROW('Gezinshuis 1'!$9:$9)),"")</f>
        <v>0</v>
      </c>
      <c r="F26" s="17" cm="1">
        <f t="array" aca="1" ref="F26" ca="1">IFERROR(INDIRECT("'"&amp;$B26&amp;"'!d"&amp;ROW('Gezinshuis 1'!$10:$10)),"")</f>
        <v>0</v>
      </c>
      <c r="G26" s="15" t="str" cm="1">
        <f t="array" aca="1" ref="G26" ca="1">IFERROR(INDIRECT("'"&amp;$B26&amp;"'!e"&amp;ROW('Gezinshuis 1'!$8:$8)),"")</f>
        <v/>
      </c>
      <c r="H26" s="14" t="str">
        <f ca="1">IFERROR(IF(G26="","",IF(G26&lt;=Lijsten!$G$4,Lijsten!$H$4,IF(G26&gt;Lijsten!$G$4,Lijsten!$H$5,""))),"")</f>
        <v/>
      </c>
      <c r="I26" s="16" t="str">
        <f ca="1">IFERROR(IF(G26="","",IF(G26&lt;=Lijsten!$G$4,Lijsten!$L$4,IF(G26&gt;Lijsten!$G$4,Lijsten!$L$5,""))),"")</f>
        <v/>
      </c>
    </row>
    <row r="27" spans="2:9" x14ac:dyDescent="0.3">
      <c r="B27" s="3" t="str">
        <f>Lijsten!B26</f>
        <v>Gezinshuis 25</v>
      </c>
      <c r="C27" s="3" cm="1">
        <f t="array" aca="1" ref="C27" ca="1">IFERROR(INDIRECT("'"&amp;$B27&amp;"'!d"&amp;ROW('Gezinshuis 1'!$5:$5)),"")</f>
        <v>0</v>
      </c>
      <c r="D27" s="3" cm="1">
        <f t="array" aca="1" ref="D27" ca="1">IFERROR(INDIRECT("'"&amp;$B27&amp;"'!d"&amp;ROW('Gezinshuis 1'!$6:$6)),"")</f>
        <v>0</v>
      </c>
      <c r="E27" s="15" cm="1">
        <f t="array" aca="1" ref="E27" ca="1">IFERROR(INDIRECT("'"&amp;$B27&amp;"'!d"&amp;ROW('Gezinshuis 1'!$9:$9)),"")</f>
        <v>0</v>
      </c>
      <c r="F27" s="17" cm="1">
        <f t="array" aca="1" ref="F27" ca="1">IFERROR(INDIRECT("'"&amp;$B27&amp;"'!d"&amp;ROW('Gezinshuis 1'!$10:$10)),"")</f>
        <v>0</v>
      </c>
      <c r="G27" s="15" t="str" cm="1">
        <f t="array" aca="1" ref="G27" ca="1">IFERROR(INDIRECT("'"&amp;$B27&amp;"'!e"&amp;ROW('Gezinshuis 1'!$8:$8)),"")</f>
        <v/>
      </c>
      <c r="H27" s="14" t="str">
        <f ca="1">IFERROR(IF(G27="","",IF(G27&lt;=Lijsten!$G$4,Lijsten!$H$4,IF(G27&gt;Lijsten!$G$4,Lijsten!$H$5,""))),"")</f>
        <v/>
      </c>
      <c r="I27" s="16" t="str">
        <f ca="1">IFERROR(IF(G27="","",IF(G27&lt;=Lijsten!$G$4,Lijsten!$L$4,IF(G27&gt;Lijsten!$G$4,Lijsten!$L$5,""))),"")</f>
        <v/>
      </c>
    </row>
    <row r="28" spans="2:9" x14ac:dyDescent="0.3">
      <c r="B28" s="3" t="str">
        <f>Lijsten!B27</f>
        <v>Gezinshuis 26</v>
      </c>
      <c r="C28" s="3" cm="1">
        <f t="array" aca="1" ref="C28" ca="1">IFERROR(INDIRECT("'"&amp;$B28&amp;"'!d"&amp;ROW('Gezinshuis 1'!$5:$5)),"")</f>
        <v>0</v>
      </c>
      <c r="D28" s="3" cm="1">
        <f t="array" aca="1" ref="D28" ca="1">IFERROR(INDIRECT("'"&amp;$B28&amp;"'!d"&amp;ROW('Gezinshuis 1'!$6:$6)),"")</f>
        <v>0</v>
      </c>
      <c r="E28" s="15" cm="1">
        <f t="array" aca="1" ref="E28" ca="1">IFERROR(INDIRECT("'"&amp;$B28&amp;"'!d"&amp;ROW('Gezinshuis 1'!$9:$9)),"")</f>
        <v>0</v>
      </c>
      <c r="F28" s="17" cm="1">
        <f t="array" aca="1" ref="F28" ca="1">IFERROR(INDIRECT("'"&amp;$B28&amp;"'!d"&amp;ROW('Gezinshuis 1'!$10:$10)),"")</f>
        <v>0</v>
      </c>
      <c r="G28" s="15" t="str" cm="1">
        <f t="array" aca="1" ref="G28" ca="1">IFERROR(INDIRECT("'"&amp;$B28&amp;"'!e"&amp;ROW('Gezinshuis 1'!$8:$8)),"")</f>
        <v/>
      </c>
      <c r="H28" s="14" t="str">
        <f ca="1">IFERROR(IF(G28="","",IF(G28&lt;=Lijsten!$G$4,Lijsten!$H$4,IF(G28&gt;Lijsten!$G$4,Lijsten!$H$5,""))),"")</f>
        <v/>
      </c>
      <c r="I28" s="16" t="str">
        <f ca="1">IFERROR(IF(G28="","",IF(G28&lt;=Lijsten!$G$4,Lijsten!$L$4,IF(G28&gt;Lijsten!$G$4,Lijsten!$L$5,""))),"")</f>
        <v/>
      </c>
    </row>
    <row r="29" spans="2:9" x14ac:dyDescent="0.3">
      <c r="B29" s="3" t="str">
        <f>Lijsten!B28</f>
        <v>Gezinshuis 27</v>
      </c>
      <c r="C29" s="3" cm="1">
        <f t="array" aca="1" ref="C29" ca="1">IFERROR(INDIRECT("'"&amp;$B29&amp;"'!d"&amp;ROW('Gezinshuis 1'!$5:$5)),"")</f>
        <v>0</v>
      </c>
      <c r="D29" s="3" cm="1">
        <f t="array" aca="1" ref="D29" ca="1">IFERROR(INDIRECT("'"&amp;$B29&amp;"'!d"&amp;ROW('Gezinshuis 1'!$6:$6)),"")</f>
        <v>0</v>
      </c>
      <c r="E29" s="15" cm="1">
        <f t="array" aca="1" ref="E29" ca="1">IFERROR(INDIRECT("'"&amp;$B29&amp;"'!d"&amp;ROW('Gezinshuis 1'!$9:$9)),"")</f>
        <v>0</v>
      </c>
      <c r="F29" s="17" cm="1">
        <f t="array" aca="1" ref="F29" ca="1">IFERROR(INDIRECT("'"&amp;$B29&amp;"'!d"&amp;ROW('Gezinshuis 1'!$10:$10)),"")</f>
        <v>0</v>
      </c>
      <c r="G29" s="15" t="str" cm="1">
        <f t="array" aca="1" ref="G29" ca="1">IFERROR(INDIRECT("'"&amp;$B29&amp;"'!e"&amp;ROW('Gezinshuis 1'!$8:$8)),"")</f>
        <v/>
      </c>
      <c r="H29" s="14" t="str">
        <f ca="1">IFERROR(IF(G29="","",IF(G29&lt;=Lijsten!$G$4,Lijsten!$H$4,IF(G29&gt;Lijsten!$G$4,Lijsten!$H$5,""))),"")</f>
        <v/>
      </c>
      <c r="I29" s="16" t="str">
        <f ca="1">IFERROR(IF(G29="","",IF(G29&lt;=Lijsten!$G$4,Lijsten!$L$4,IF(G29&gt;Lijsten!$G$4,Lijsten!$L$5,""))),"")</f>
        <v/>
      </c>
    </row>
    <row r="30" spans="2:9" x14ac:dyDescent="0.3">
      <c r="B30" s="3" t="str">
        <f>Lijsten!B29</f>
        <v>Gezinshuis 28</v>
      </c>
      <c r="C30" s="3" cm="1">
        <f t="array" aca="1" ref="C30" ca="1">IFERROR(INDIRECT("'"&amp;$B30&amp;"'!d"&amp;ROW('Gezinshuis 1'!$5:$5)),"")</f>
        <v>0</v>
      </c>
      <c r="D30" s="3" cm="1">
        <f t="array" aca="1" ref="D30" ca="1">IFERROR(INDIRECT("'"&amp;$B30&amp;"'!d"&amp;ROW('Gezinshuis 1'!$6:$6)),"")</f>
        <v>0</v>
      </c>
      <c r="E30" s="15" cm="1">
        <f t="array" aca="1" ref="E30" ca="1">IFERROR(INDIRECT("'"&amp;$B30&amp;"'!d"&amp;ROW('Gezinshuis 1'!$9:$9)),"")</f>
        <v>0</v>
      </c>
      <c r="F30" s="17" cm="1">
        <f t="array" aca="1" ref="F30" ca="1">IFERROR(INDIRECT("'"&amp;$B30&amp;"'!d"&amp;ROW('Gezinshuis 1'!$10:$10)),"")</f>
        <v>0</v>
      </c>
      <c r="G30" s="15" t="str" cm="1">
        <f t="array" aca="1" ref="G30" ca="1">IFERROR(INDIRECT("'"&amp;$B30&amp;"'!e"&amp;ROW('Gezinshuis 1'!$8:$8)),"")</f>
        <v/>
      </c>
      <c r="H30" s="14" t="str">
        <f ca="1">IFERROR(IF(G30="","",IF(G30&lt;=Lijsten!$G$4,Lijsten!$H$4,IF(G30&gt;Lijsten!$G$4,Lijsten!$H$5,""))),"")</f>
        <v/>
      </c>
      <c r="I30" s="16" t="str">
        <f ca="1">IFERROR(IF(G30="","",IF(G30&lt;=Lijsten!$G$4,Lijsten!$L$4,IF(G30&gt;Lijsten!$G$4,Lijsten!$L$5,""))),"")</f>
        <v/>
      </c>
    </row>
    <row r="31" spans="2:9" x14ac:dyDescent="0.3">
      <c r="B31" s="3" t="str">
        <f>Lijsten!B30</f>
        <v>Gezinshuis 29</v>
      </c>
      <c r="C31" s="3" cm="1">
        <f t="array" aca="1" ref="C31" ca="1">IFERROR(INDIRECT("'"&amp;$B31&amp;"'!d"&amp;ROW('Gezinshuis 1'!$5:$5)),"")</f>
        <v>0</v>
      </c>
      <c r="D31" s="3" cm="1">
        <f t="array" aca="1" ref="D31" ca="1">IFERROR(INDIRECT("'"&amp;$B31&amp;"'!d"&amp;ROW('Gezinshuis 1'!$6:$6)),"")</f>
        <v>0</v>
      </c>
      <c r="E31" s="15" cm="1">
        <f t="array" aca="1" ref="E31" ca="1">IFERROR(INDIRECT("'"&amp;$B31&amp;"'!d"&amp;ROW('Gezinshuis 1'!$9:$9)),"")</f>
        <v>0</v>
      </c>
      <c r="F31" s="17" cm="1">
        <f t="array" aca="1" ref="F31" ca="1">IFERROR(INDIRECT("'"&amp;$B31&amp;"'!d"&amp;ROW('Gezinshuis 1'!$10:$10)),"")</f>
        <v>0</v>
      </c>
      <c r="G31" s="15" t="str" cm="1">
        <f t="array" aca="1" ref="G31" ca="1">IFERROR(INDIRECT("'"&amp;$B31&amp;"'!e"&amp;ROW('Gezinshuis 1'!$8:$8)),"")</f>
        <v/>
      </c>
      <c r="H31" s="14" t="str">
        <f ca="1">IFERROR(IF(G31="","",IF(G31&lt;=Lijsten!$G$4,Lijsten!$H$4,IF(G31&gt;Lijsten!$G$4,Lijsten!$H$5,""))),"")</f>
        <v/>
      </c>
      <c r="I31" s="16" t="str">
        <f ca="1">IFERROR(IF(G31="","",IF(G31&lt;=Lijsten!$G$4,Lijsten!$L$4,IF(G31&gt;Lijsten!$G$4,Lijsten!$L$5,""))),"")</f>
        <v/>
      </c>
    </row>
    <row r="32" spans="2:9" x14ac:dyDescent="0.3">
      <c r="B32" s="3" t="str">
        <f>Lijsten!B31</f>
        <v>Gezinshuis 30</v>
      </c>
      <c r="C32" s="3" cm="1">
        <f t="array" aca="1" ref="C32" ca="1">IFERROR(INDIRECT("'"&amp;$B32&amp;"'!d"&amp;ROW('Gezinshuis 1'!$5:$5)),"")</f>
        <v>0</v>
      </c>
      <c r="D32" s="3" cm="1">
        <f t="array" aca="1" ref="D32" ca="1">IFERROR(INDIRECT("'"&amp;$B32&amp;"'!d"&amp;ROW('Gezinshuis 1'!$6:$6)),"")</f>
        <v>0</v>
      </c>
      <c r="E32" s="15" cm="1">
        <f t="array" aca="1" ref="E32" ca="1">IFERROR(INDIRECT("'"&amp;$B32&amp;"'!d"&amp;ROW('Gezinshuis 1'!$9:$9)),"")</f>
        <v>0</v>
      </c>
      <c r="F32" s="17" cm="1">
        <f t="array" aca="1" ref="F32" ca="1">IFERROR(INDIRECT("'"&amp;$B32&amp;"'!d"&amp;ROW('Gezinshuis 1'!$10:$10)),"")</f>
        <v>0</v>
      </c>
      <c r="G32" s="15" t="str" cm="1">
        <f t="array" aca="1" ref="G32" ca="1">IFERROR(INDIRECT("'"&amp;$B32&amp;"'!e"&amp;ROW('Gezinshuis 1'!$8:$8)),"")</f>
        <v/>
      </c>
      <c r="H32" s="14" t="str">
        <f ca="1">IFERROR(IF(G32="","",IF(G32&lt;=Lijsten!$G$4,Lijsten!$H$4,IF(G32&gt;Lijsten!$G$4,Lijsten!$H$5,""))),"")</f>
        <v/>
      </c>
      <c r="I32" s="16" t="str">
        <f ca="1">IFERROR(IF(G32="","",IF(G32&lt;=Lijsten!$G$4,Lijsten!$L$4,IF(G32&gt;Lijsten!$G$4,Lijsten!$L$5,""))),"")</f>
        <v/>
      </c>
    </row>
    <row r="33" spans="2:9" x14ac:dyDescent="0.3">
      <c r="B33" s="3" t="str">
        <f>Lijsten!B32</f>
        <v>Gezinshuis 31</v>
      </c>
      <c r="C33" s="3" cm="1">
        <f t="array" aca="1" ref="C33" ca="1">IFERROR(INDIRECT("'"&amp;$B33&amp;"'!d"&amp;ROW('Gezinshuis 1'!$5:$5)),"")</f>
        <v>0</v>
      </c>
      <c r="D33" s="3" cm="1">
        <f t="array" aca="1" ref="D33" ca="1">IFERROR(INDIRECT("'"&amp;$B33&amp;"'!d"&amp;ROW('Gezinshuis 1'!$6:$6)),"")</f>
        <v>0</v>
      </c>
      <c r="E33" s="15" cm="1">
        <f t="array" aca="1" ref="E33" ca="1">IFERROR(INDIRECT("'"&amp;$B33&amp;"'!d"&amp;ROW('Gezinshuis 1'!$9:$9)),"")</f>
        <v>0</v>
      </c>
      <c r="F33" s="17" cm="1">
        <f t="array" aca="1" ref="F33" ca="1">IFERROR(INDIRECT("'"&amp;$B33&amp;"'!d"&amp;ROW('Gezinshuis 1'!$10:$10)),"")</f>
        <v>0</v>
      </c>
      <c r="G33" s="15" t="str" cm="1">
        <f t="array" aca="1" ref="G33" ca="1">IFERROR(INDIRECT("'"&amp;$B33&amp;"'!e"&amp;ROW('Gezinshuis 1'!$8:$8)),"")</f>
        <v/>
      </c>
      <c r="H33" s="14" t="str">
        <f ca="1">IFERROR(IF(G33="","",IF(G33&lt;=Lijsten!$G$4,Lijsten!$H$4,IF(G33&gt;Lijsten!$G$4,Lijsten!$H$5,""))),"")</f>
        <v/>
      </c>
      <c r="I33" s="16" t="str">
        <f ca="1">IFERROR(IF(G33="","",IF(G33&lt;=Lijsten!$G$4,Lijsten!$L$4,IF(G33&gt;Lijsten!$G$4,Lijsten!$L$5,""))),"")</f>
        <v/>
      </c>
    </row>
    <row r="34" spans="2:9" x14ac:dyDescent="0.3">
      <c r="B34" s="3" t="str">
        <f>Lijsten!B33</f>
        <v>Gezinshuis 32</v>
      </c>
      <c r="C34" s="3" cm="1">
        <f t="array" aca="1" ref="C34" ca="1">IFERROR(INDIRECT("'"&amp;$B34&amp;"'!d"&amp;ROW('Gezinshuis 1'!$5:$5)),"")</f>
        <v>0</v>
      </c>
      <c r="D34" s="3" cm="1">
        <f t="array" aca="1" ref="D34" ca="1">IFERROR(INDIRECT("'"&amp;$B34&amp;"'!d"&amp;ROW('Gezinshuis 1'!$6:$6)),"")</f>
        <v>0</v>
      </c>
      <c r="E34" s="15" cm="1">
        <f t="array" aca="1" ref="E34" ca="1">IFERROR(INDIRECT("'"&amp;$B34&amp;"'!d"&amp;ROW('Gezinshuis 1'!$9:$9)),"")</f>
        <v>0</v>
      </c>
      <c r="F34" s="17" cm="1">
        <f t="array" aca="1" ref="F34" ca="1">IFERROR(INDIRECT("'"&amp;$B34&amp;"'!d"&amp;ROW('Gezinshuis 1'!$10:$10)),"")</f>
        <v>0</v>
      </c>
      <c r="G34" s="15" t="str" cm="1">
        <f t="array" aca="1" ref="G34" ca="1">IFERROR(INDIRECT("'"&amp;$B34&amp;"'!e"&amp;ROW('Gezinshuis 1'!$8:$8)),"")</f>
        <v/>
      </c>
      <c r="H34" s="14" t="str">
        <f ca="1">IFERROR(IF(G34="","",IF(G34&lt;=Lijsten!$G$4,Lijsten!$H$4,IF(G34&gt;Lijsten!$G$4,Lijsten!$H$5,""))),"")</f>
        <v/>
      </c>
      <c r="I34" s="16" t="str">
        <f ca="1">IFERROR(IF(G34="","",IF(G34&lt;=Lijsten!$G$4,Lijsten!$L$4,IF(G34&gt;Lijsten!$G$4,Lijsten!$L$5,""))),"")</f>
        <v/>
      </c>
    </row>
    <row r="35" spans="2:9" x14ac:dyDescent="0.3">
      <c r="B35" s="3" t="str">
        <f>Lijsten!B34</f>
        <v>Gezinshuis 33</v>
      </c>
      <c r="C35" s="3" cm="1">
        <f t="array" aca="1" ref="C35" ca="1">IFERROR(INDIRECT("'"&amp;$B35&amp;"'!d"&amp;ROW('Gezinshuis 1'!$5:$5)),"")</f>
        <v>0</v>
      </c>
      <c r="D35" s="3" cm="1">
        <f t="array" aca="1" ref="D35" ca="1">IFERROR(INDIRECT("'"&amp;$B35&amp;"'!d"&amp;ROW('Gezinshuis 1'!$6:$6)),"")</f>
        <v>0</v>
      </c>
      <c r="E35" s="15" cm="1">
        <f t="array" aca="1" ref="E35" ca="1">IFERROR(INDIRECT("'"&amp;$B35&amp;"'!d"&amp;ROW('Gezinshuis 1'!$9:$9)),"")</f>
        <v>0</v>
      </c>
      <c r="F35" s="17" cm="1">
        <f t="array" aca="1" ref="F35" ca="1">IFERROR(INDIRECT("'"&amp;$B35&amp;"'!d"&amp;ROW('Gezinshuis 1'!$10:$10)),"")</f>
        <v>0</v>
      </c>
      <c r="G35" s="15" t="str" cm="1">
        <f t="array" aca="1" ref="G35" ca="1">IFERROR(INDIRECT("'"&amp;$B35&amp;"'!e"&amp;ROW('Gezinshuis 1'!$8:$8)),"")</f>
        <v/>
      </c>
      <c r="H35" s="14" t="str">
        <f ca="1">IFERROR(IF(G35="","",IF(G35&lt;=Lijsten!$G$4,Lijsten!$H$4,IF(G35&gt;Lijsten!$G$4,Lijsten!$H$5,""))),"")</f>
        <v/>
      </c>
      <c r="I35" s="16" t="str">
        <f ca="1">IFERROR(IF(G35="","",IF(G35&lt;=Lijsten!$G$4,Lijsten!$L$4,IF(G35&gt;Lijsten!$G$4,Lijsten!$L$5,""))),"")</f>
        <v/>
      </c>
    </row>
    <row r="36" spans="2:9" x14ac:dyDescent="0.3">
      <c r="B36" s="3" t="str">
        <f>Lijsten!B35</f>
        <v>Gezinshuis 34</v>
      </c>
      <c r="C36" s="3" cm="1">
        <f t="array" aca="1" ref="C36" ca="1">IFERROR(INDIRECT("'"&amp;$B36&amp;"'!d"&amp;ROW('Gezinshuis 1'!$5:$5)),"")</f>
        <v>0</v>
      </c>
      <c r="D36" s="3" cm="1">
        <f t="array" aca="1" ref="D36" ca="1">IFERROR(INDIRECT("'"&amp;$B36&amp;"'!d"&amp;ROW('Gezinshuis 1'!$6:$6)),"")</f>
        <v>0</v>
      </c>
      <c r="E36" s="15" cm="1">
        <f t="array" aca="1" ref="E36" ca="1">IFERROR(INDIRECT("'"&amp;$B36&amp;"'!d"&amp;ROW('Gezinshuis 1'!$9:$9)),"")</f>
        <v>0</v>
      </c>
      <c r="F36" s="17" cm="1">
        <f t="array" aca="1" ref="F36" ca="1">IFERROR(INDIRECT("'"&amp;$B36&amp;"'!d"&amp;ROW('Gezinshuis 1'!$10:$10)),"")</f>
        <v>0</v>
      </c>
      <c r="G36" s="15" t="str" cm="1">
        <f t="array" aca="1" ref="G36" ca="1">IFERROR(INDIRECT("'"&amp;$B36&amp;"'!e"&amp;ROW('Gezinshuis 1'!$8:$8)),"")</f>
        <v/>
      </c>
      <c r="H36" s="14" t="str">
        <f ca="1">IFERROR(IF(G36="","",IF(G36&lt;=Lijsten!$G$4,Lijsten!$H$4,IF(G36&gt;Lijsten!$G$4,Lijsten!$H$5,""))),"")</f>
        <v/>
      </c>
      <c r="I36" s="16" t="str">
        <f ca="1">IFERROR(IF(G36="","",IF(G36&lt;=Lijsten!$G$4,Lijsten!$L$4,IF(G36&gt;Lijsten!$G$4,Lijsten!$L$5,""))),"")</f>
        <v/>
      </c>
    </row>
    <row r="37" spans="2:9" x14ac:dyDescent="0.3">
      <c r="B37" s="3" t="str">
        <f>Lijsten!B36</f>
        <v>Gezinshuis 35</v>
      </c>
      <c r="C37" s="3" cm="1">
        <f t="array" aca="1" ref="C37" ca="1">IFERROR(INDIRECT("'"&amp;$B37&amp;"'!d"&amp;ROW('Gezinshuis 1'!$5:$5)),"")</f>
        <v>0</v>
      </c>
      <c r="D37" s="3" cm="1">
        <f t="array" aca="1" ref="D37" ca="1">IFERROR(INDIRECT("'"&amp;$B37&amp;"'!d"&amp;ROW('Gezinshuis 1'!$6:$6)),"")</f>
        <v>0</v>
      </c>
      <c r="E37" s="15" cm="1">
        <f t="array" aca="1" ref="E37" ca="1">IFERROR(INDIRECT("'"&amp;$B37&amp;"'!d"&amp;ROW('Gezinshuis 1'!$9:$9)),"")</f>
        <v>0</v>
      </c>
      <c r="F37" s="17" cm="1">
        <f t="array" aca="1" ref="F37" ca="1">IFERROR(INDIRECT("'"&amp;$B37&amp;"'!d"&amp;ROW('Gezinshuis 1'!$10:$10)),"")</f>
        <v>0</v>
      </c>
      <c r="G37" s="15" t="str" cm="1">
        <f t="array" aca="1" ref="G37" ca="1">IFERROR(INDIRECT("'"&amp;$B37&amp;"'!e"&amp;ROW('Gezinshuis 1'!$8:$8)),"")</f>
        <v/>
      </c>
      <c r="H37" s="14" t="str">
        <f ca="1">IFERROR(IF(G37="","",IF(G37&lt;=Lijsten!$G$4,Lijsten!$H$4,IF(G37&gt;Lijsten!$G$4,Lijsten!$H$5,""))),"")</f>
        <v/>
      </c>
      <c r="I37" s="16" t="str">
        <f ca="1">IFERROR(IF(G37="","",IF(G37&lt;=Lijsten!$G$4,Lijsten!$L$4,IF(G37&gt;Lijsten!$G$4,Lijsten!$L$5,""))),"")</f>
        <v/>
      </c>
    </row>
    <row r="38" spans="2:9" x14ac:dyDescent="0.3">
      <c r="B38" s="3" t="str">
        <f>Lijsten!B37</f>
        <v>Gezinshuis 36</v>
      </c>
      <c r="C38" s="3" cm="1">
        <f t="array" aca="1" ref="C38" ca="1">IFERROR(INDIRECT("'"&amp;$B38&amp;"'!d"&amp;ROW('Gezinshuis 1'!$5:$5)),"")</f>
        <v>0</v>
      </c>
      <c r="D38" s="3" cm="1">
        <f t="array" aca="1" ref="D38" ca="1">IFERROR(INDIRECT("'"&amp;$B38&amp;"'!d"&amp;ROW('Gezinshuis 1'!$6:$6)),"")</f>
        <v>0</v>
      </c>
      <c r="E38" s="15" cm="1">
        <f t="array" aca="1" ref="E38" ca="1">IFERROR(INDIRECT("'"&amp;$B38&amp;"'!d"&amp;ROW('Gezinshuis 1'!$9:$9)),"")</f>
        <v>0</v>
      </c>
      <c r="F38" s="17" cm="1">
        <f t="array" aca="1" ref="F38" ca="1">IFERROR(INDIRECT("'"&amp;$B38&amp;"'!d"&amp;ROW('Gezinshuis 1'!$10:$10)),"")</f>
        <v>0</v>
      </c>
      <c r="G38" s="15" t="str" cm="1">
        <f t="array" aca="1" ref="G38" ca="1">IFERROR(INDIRECT("'"&amp;$B38&amp;"'!e"&amp;ROW('Gezinshuis 1'!$8:$8)),"")</f>
        <v/>
      </c>
      <c r="H38" s="14" t="str">
        <f ca="1">IFERROR(IF(G38="","",IF(G38&lt;=Lijsten!$G$4,Lijsten!$H$4,IF(G38&gt;Lijsten!$G$4,Lijsten!$H$5,""))),"")</f>
        <v/>
      </c>
      <c r="I38" s="16" t="str">
        <f ca="1">IFERROR(IF(G38="","",IF(G38&lt;=Lijsten!$G$4,Lijsten!$L$4,IF(G38&gt;Lijsten!$G$4,Lijsten!$L$5,""))),"")</f>
        <v/>
      </c>
    </row>
    <row r="39" spans="2:9" x14ac:dyDescent="0.3">
      <c r="B39" s="3" t="str">
        <f>Lijsten!B38</f>
        <v>Gezinshuis 37</v>
      </c>
      <c r="C39" s="3" cm="1">
        <f t="array" aca="1" ref="C39" ca="1">IFERROR(INDIRECT("'"&amp;$B39&amp;"'!d"&amp;ROW('Gezinshuis 1'!$5:$5)),"")</f>
        <v>0</v>
      </c>
      <c r="D39" s="3" cm="1">
        <f t="array" aca="1" ref="D39" ca="1">IFERROR(INDIRECT("'"&amp;$B39&amp;"'!d"&amp;ROW('Gezinshuis 1'!$6:$6)),"")</f>
        <v>0</v>
      </c>
      <c r="E39" s="15" cm="1">
        <f t="array" aca="1" ref="E39" ca="1">IFERROR(INDIRECT("'"&amp;$B39&amp;"'!d"&amp;ROW('Gezinshuis 1'!$9:$9)),"")</f>
        <v>0</v>
      </c>
      <c r="F39" s="17" cm="1">
        <f t="array" aca="1" ref="F39" ca="1">IFERROR(INDIRECT("'"&amp;$B39&amp;"'!d"&amp;ROW('Gezinshuis 1'!$10:$10)),"")</f>
        <v>0</v>
      </c>
      <c r="G39" s="15" t="str" cm="1">
        <f t="array" aca="1" ref="G39" ca="1">IFERROR(INDIRECT("'"&amp;$B39&amp;"'!e"&amp;ROW('Gezinshuis 1'!$8:$8)),"")</f>
        <v/>
      </c>
      <c r="H39" s="14" t="str">
        <f ca="1">IFERROR(IF(G39="","",IF(G39&lt;=Lijsten!$G$4,Lijsten!$H$4,IF(G39&gt;Lijsten!$G$4,Lijsten!$H$5,""))),"")</f>
        <v/>
      </c>
      <c r="I39" s="16" t="str">
        <f ca="1">IFERROR(IF(G39="","",IF(G39&lt;=Lijsten!$G$4,Lijsten!$L$4,IF(G39&gt;Lijsten!$G$4,Lijsten!$L$5,""))),"")</f>
        <v/>
      </c>
    </row>
    <row r="40" spans="2:9" x14ac:dyDescent="0.3">
      <c r="B40" s="3" t="str">
        <f>Lijsten!B39</f>
        <v>Gezinshuis 38</v>
      </c>
      <c r="C40" s="3" cm="1">
        <f t="array" aca="1" ref="C40" ca="1">IFERROR(INDIRECT("'"&amp;$B40&amp;"'!d"&amp;ROW('Gezinshuis 1'!$5:$5)),"")</f>
        <v>0</v>
      </c>
      <c r="D40" s="3" cm="1">
        <f t="array" aca="1" ref="D40" ca="1">IFERROR(INDIRECT("'"&amp;$B40&amp;"'!d"&amp;ROW('Gezinshuis 1'!$6:$6)),"")</f>
        <v>0</v>
      </c>
      <c r="E40" s="15" cm="1">
        <f t="array" aca="1" ref="E40" ca="1">IFERROR(INDIRECT("'"&amp;$B40&amp;"'!d"&amp;ROW('Gezinshuis 1'!$9:$9)),"")</f>
        <v>0</v>
      </c>
      <c r="F40" s="17" cm="1">
        <f t="array" aca="1" ref="F40" ca="1">IFERROR(INDIRECT("'"&amp;$B40&amp;"'!d"&amp;ROW('Gezinshuis 1'!$10:$10)),"")</f>
        <v>0</v>
      </c>
      <c r="G40" s="15" t="str" cm="1">
        <f t="array" aca="1" ref="G40" ca="1">IFERROR(INDIRECT("'"&amp;$B40&amp;"'!e"&amp;ROW('Gezinshuis 1'!$8:$8)),"")</f>
        <v/>
      </c>
      <c r="H40" s="14" t="str">
        <f ca="1">IFERROR(IF(G40="","",IF(G40&lt;=Lijsten!$G$4,Lijsten!$H$4,IF(G40&gt;Lijsten!$G$4,Lijsten!$H$5,""))),"")</f>
        <v/>
      </c>
      <c r="I40" s="16" t="str">
        <f ca="1">IFERROR(IF(G40="","",IF(G40&lt;=Lijsten!$G$4,Lijsten!$L$4,IF(G40&gt;Lijsten!$G$4,Lijsten!$L$5,""))),"")</f>
        <v/>
      </c>
    </row>
    <row r="41" spans="2:9" x14ac:dyDescent="0.3">
      <c r="B41" s="3" t="str">
        <f>Lijsten!B40</f>
        <v>Gezinshuis 39</v>
      </c>
      <c r="C41" s="3" cm="1">
        <f t="array" aca="1" ref="C41" ca="1">IFERROR(INDIRECT("'"&amp;$B41&amp;"'!d"&amp;ROW('Gezinshuis 1'!$5:$5)),"")</f>
        <v>0</v>
      </c>
      <c r="D41" s="3" cm="1">
        <f t="array" aca="1" ref="D41" ca="1">IFERROR(INDIRECT("'"&amp;$B41&amp;"'!d"&amp;ROW('Gezinshuis 1'!$6:$6)),"")</f>
        <v>0</v>
      </c>
      <c r="E41" s="15" cm="1">
        <f t="array" aca="1" ref="E41" ca="1">IFERROR(INDIRECT("'"&amp;$B41&amp;"'!d"&amp;ROW('Gezinshuis 1'!$9:$9)),"")</f>
        <v>0</v>
      </c>
      <c r="F41" s="17" cm="1">
        <f t="array" aca="1" ref="F41" ca="1">IFERROR(INDIRECT("'"&amp;$B41&amp;"'!d"&amp;ROW('Gezinshuis 1'!$10:$10)),"")</f>
        <v>0</v>
      </c>
      <c r="G41" s="15" t="str" cm="1">
        <f t="array" aca="1" ref="G41" ca="1">IFERROR(INDIRECT("'"&amp;$B41&amp;"'!e"&amp;ROW('Gezinshuis 1'!$8:$8)),"")</f>
        <v/>
      </c>
      <c r="H41" s="14" t="str">
        <f ca="1">IFERROR(IF(G41="","",IF(G41&lt;=Lijsten!$G$4,Lijsten!$H$4,IF(G41&gt;Lijsten!$G$4,Lijsten!$H$5,""))),"")</f>
        <v/>
      </c>
      <c r="I41" s="16" t="str">
        <f ca="1">IFERROR(IF(G41="","",IF(G41&lt;=Lijsten!$G$4,Lijsten!$L$4,IF(G41&gt;Lijsten!$G$4,Lijsten!$L$5,""))),"")</f>
        <v/>
      </c>
    </row>
    <row r="42" spans="2:9" x14ac:dyDescent="0.3">
      <c r="B42" s="3" t="str">
        <f>Lijsten!B41</f>
        <v>Gezinshuis 40</v>
      </c>
      <c r="C42" s="3" cm="1">
        <f t="array" aca="1" ref="C42" ca="1">IFERROR(INDIRECT("'"&amp;$B42&amp;"'!d"&amp;ROW('Gezinshuis 1'!$5:$5)),"")</f>
        <v>0</v>
      </c>
      <c r="D42" s="3" cm="1">
        <f t="array" aca="1" ref="D42" ca="1">IFERROR(INDIRECT("'"&amp;$B42&amp;"'!d"&amp;ROW('Gezinshuis 1'!$6:$6)),"")</f>
        <v>0</v>
      </c>
      <c r="E42" s="15" cm="1">
        <f t="array" aca="1" ref="E42" ca="1">IFERROR(INDIRECT("'"&amp;$B42&amp;"'!d"&amp;ROW('Gezinshuis 1'!$9:$9)),"")</f>
        <v>0</v>
      </c>
      <c r="F42" s="17" cm="1">
        <f t="array" aca="1" ref="F42" ca="1">IFERROR(INDIRECT("'"&amp;$B42&amp;"'!d"&amp;ROW('Gezinshuis 1'!$10:$10)),"")</f>
        <v>0</v>
      </c>
      <c r="G42" s="15" t="str" cm="1">
        <f t="array" aca="1" ref="G42" ca="1">IFERROR(INDIRECT("'"&amp;$B42&amp;"'!e"&amp;ROW('Gezinshuis 1'!$8:$8)),"")</f>
        <v/>
      </c>
      <c r="H42" s="14" t="str">
        <f ca="1">IFERROR(IF(G42="","",IF(G42&lt;=Lijsten!$G$4,Lijsten!$H$4,IF(G42&gt;Lijsten!$G$4,Lijsten!$H$5,""))),"")</f>
        <v/>
      </c>
      <c r="I42" s="16" t="str">
        <f ca="1">IFERROR(IF(G42="","",IF(G42&lt;=Lijsten!$G$4,Lijsten!$L$4,IF(G42&gt;Lijsten!$G$4,Lijsten!$L$5,""))),"")</f>
        <v/>
      </c>
    </row>
    <row r="43" spans="2:9" x14ac:dyDescent="0.3">
      <c r="B43" s="3" t="str">
        <f>Lijsten!B42</f>
        <v>Gezinshuis 41</v>
      </c>
      <c r="C43" s="3" cm="1">
        <f t="array" aca="1" ref="C43" ca="1">IFERROR(INDIRECT("'"&amp;$B43&amp;"'!d"&amp;ROW('Gezinshuis 1'!$5:$5)),"")</f>
        <v>0</v>
      </c>
      <c r="D43" s="3" cm="1">
        <f t="array" aca="1" ref="D43" ca="1">IFERROR(INDIRECT("'"&amp;$B43&amp;"'!d"&amp;ROW('Gezinshuis 1'!$6:$6)),"")</f>
        <v>0</v>
      </c>
      <c r="E43" s="15" cm="1">
        <f t="array" aca="1" ref="E43" ca="1">IFERROR(INDIRECT("'"&amp;$B43&amp;"'!d"&amp;ROW('Gezinshuis 1'!$9:$9)),"")</f>
        <v>0</v>
      </c>
      <c r="F43" s="17" cm="1">
        <f t="array" aca="1" ref="F43" ca="1">IFERROR(INDIRECT("'"&amp;$B43&amp;"'!d"&amp;ROW('Gezinshuis 1'!$10:$10)),"")</f>
        <v>0</v>
      </c>
      <c r="G43" s="15" t="str" cm="1">
        <f t="array" aca="1" ref="G43" ca="1">IFERROR(INDIRECT("'"&amp;$B43&amp;"'!e"&amp;ROW('Gezinshuis 1'!$8:$8)),"")</f>
        <v/>
      </c>
      <c r="H43" s="14" t="str">
        <f ca="1">IFERROR(IF(G43="","",IF(G43&lt;=Lijsten!$G$4,Lijsten!$H$4,IF(G43&gt;Lijsten!$G$4,Lijsten!$H$5,""))),"")</f>
        <v/>
      </c>
      <c r="I43" s="16" t="str">
        <f ca="1">IFERROR(IF(G43="","",IF(G43&lt;=Lijsten!$G$4,Lijsten!$L$4,IF(G43&gt;Lijsten!$G$4,Lijsten!$L$5,""))),"")</f>
        <v/>
      </c>
    </row>
    <row r="44" spans="2:9" x14ac:dyDescent="0.3">
      <c r="B44" s="3" t="str">
        <f>Lijsten!B43</f>
        <v>Gezinshuis 42</v>
      </c>
      <c r="C44" s="3" cm="1">
        <f t="array" aca="1" ref="C44" ca="1">IFERROR(INDIRECT("'"&amp;$B44&amp;"'!d"&amp;ROW('Gezinshuis 1'!$5:$5)),"")</f>
        <v>0</v>
      </c>
      <c r="D44" s="3" cm="1">
        <f t="array" aca="1" ref="D44" ca="1">IFERROR(INDIRECT("'"&amp;$B44&amp;"'!d"&amp;ROW('Gezinshuis 1'!$6:$6)),"")</f>
        <v>0</v>
      </c>
      <c r="E44" s="15" cm="1">
        <f t="array" aca="1" ref="E44" ca="1">IFERROR(INDIRECT("'"&amp;$B44&amp;"'!d"&amp;ROW('Gezinshuis 1'!$9:$9)),"")</f>
        <v>0</v>
      </c>
      <c r="F44" s="17" cm="1">
        <f t="array" aca="1" ref="F44" ca="1">IFERROR(INDIRECT("'"&amp;$B44&amp;"'!d"&amp;ROW('Gezinshuis 1'!$10:$10)),"")</f>
        <v>0</v>
      </c>
      <c r="G44" s="15" t="str" cm="1">
        <f t="array" aca="1" ref="G44" ca="1">IFERROR(INDIRECT("'"&amp;$B44&amp;"'!e"&amp;ROW('Gezinshuis 1'!$8:$8)),"")</f>
        <v/>
      </c>
      <c r="H44" s="14" t="str">
        <f ca="1">IFERROR(IF(G44="","",IF(G44&lt;=Lijsten!$G$4,Lijsten!$H$4,IF(G44&gt;Lijsten!$G$4,Lijsten!$H$5,""))),"")</f>
        <v/>
      </c>
      <c r="I44" s="16" t="str">
        <f ca="1">IFERROR(IF(G44="","",IF(G44&lt;=Lijsten!$G$4,Lijsten!$L$4,IF(G44&gt;Lijsten!$G$4,Lijsten!$L$5,""))),"")</f>
        <v/>
      </c>
    </row>
    <row r="45" spans="2:9" x14ac:dyDescent="0.3">
      <c r="B45" s="3" t="str">
        <f>Lijsten!B44</f>
        <v>Gezinshuis 43</v>
      </c>
      <c r="C45" s="3" cm="1">
        <f t="array" aca="1" ref="C45" ca="1">IFERROR(INDIRECT("'"&amp;$B45&amp;"'!d"&amp;ROW('Gezinshuis 1'!$5:$5)),"")</f>
        <v>0</v>
      </c>
      <c r="D45" s="3" cm="1">
        <f t="array" aca="1" ref="D45" ca="1">IFERROR(INDIRECT("'"&amp;$B45&amp;"'!d"&amp;ROW('Gezinshuis 1'!$6:$6)),"")</f>
        <v>0</v>
      </c>
      <c r="E45" s="15" cm="1">
        <f t="array" aca="1" ref="E45" ca="1">IFERROR(INDIRECT("'"&amp;$B45&amp;"'!d"&amp;ROW('Gezinshuis 1'!$9:$9)),"")</f>
        <v>0</v>
      </c>
      <c r="F45" s="17" cm="1">
        <f t="array" aca="1" ref="F45" ca="1">IFERROR(INDIRECT("'"&amp;$B45&amp;"'!d"&amp;ROW('Gezinshuis 1'!$10:$10)),"")</f>
        <v>0</v>
      </c>
      <c r="G45" s="15" t="str" cm="1">
        <f t="array" aca="1" ref="G45" ca="1">IFERROR(INDIRECT("'"&amp;$B45&amp;"'!e"&amp;ROW('Gezinshuis 1'!$8:$8)),"")</f>
        <v/>
      </c>
      <c r="H45" s="14" t="str">
        <f ca="1">IFERROR(IF(G45="","",IF(G45&lt;=Lijsten!$G$4,Lijsten!$H$4,IF(G45&gt;Lijsten!$G$4,Lijsten!$H$5,""))),"")</f>
        <v/>
      </c>
      <c r="I45" s="16" t="str">
        <f ca="1">IFERROR(IF(G45="","",IF(G45&lt;=Lijsten!$G$4,Lijsten!$L$4,IF(G45&gt;Lijsten!$G$4,Lijsten!$L$5,""))),"")</f>
        <v/>
      </c>
    </row>
    <row r="46" spans="2:9" x14ac:dyDescent="0.3">
      <c r="B46" s="3" t="str">
        <f>Lijsten!B45</f>
        <v>Gezinshuis 44</v>
      </c>
      <c r="C46" s="3" cm="1">
        <f t="array" aca="1" ref="C46" ca="1">IFERROR(INDIRECT("'"&amp;$B46&amp;"'!d"&amp;ROW('Gezinshuis 1'!$5:$5)),"")</f>
        <v>0</v>
      </c>
      <c r="D46" s="3" cm="1">
        <f t="array" aca="1" ref="D46" ca="1">IFERROR(INDIRECT("'"&amp;$B46&amp;"'!d"&amp;ROW('Gezinshuis 1'!$6:$6)),"")</f>
        <v>0</v>
      </c>
      <c r="E46" s="15" cm="1">
        <f t="array" aca="1" ref="E46" ca="1">IFERROR(INDIRECT("'"&amp;$B46&amp;"'!d"&amp;ROW('Gezinshuis 1'!$9:$9)),"")</f>
        <v>0</v>
      </c>
      <c r="F46" s="17" cm="1">
        <f t="array" aca="1" ref="F46" ca="1">IFERROR(INDIRECT("'"&amp;$B46&amp;"'!d"&amp;ROW('Gezinshuis 1'!$10:$10)),"")</f>
        <v>0</v>
      </c>
      <c r="G46" s="15" t="str" cm="1">
        <f t="array" aca="1" ref="G46" ca="1">IFERROR(INDIRECT("'"&amp;$B46&amp;"'!e"&amp;ROW('Gezinshuis 1'!$8:$8)),"")</f>
        <v/>
      </c>
      <c r="H46" s="14" t="str">
        <f ca="1">IFERROR(IF(G46="","",IF(G46&lt;=Lijsten!$G$4,Lijsten!$H$4,IF(G46&gt;Lijsten!$G$4,Lijsten!$H$5,""))),"")</f>
        <v/>
      </c>
      <c r="I46" s="16" t="str">
        <f ca="1">IFERROR(IF(G46="","",IF(G46&lt;=Lijsten!$G$4,Lijsten!$L$4,IF(G46&gt;Lijsten!$G$4,Lijsten!$L$5,""))),"")</f>
        <v/>
      </c>
    </row>
    <row r="47" spans="2:9" x14ac:dyDescent="0.3">
      <c r="B47" s="3" t="str">
        <f>Lijsten!B46</f>
        <v>Gezinshuis 45</v>
      </c>
      <c r="C47" s="3" cm="1">
        <f t="array" aca="1" ref="C47" ca="1">IFERROR(INDIRECT("'"&amp;$B47&amp;"'!d"&amp;ROW('Gezinshuis 1'!$5:$5)),"")</f>
        <v>0</v>
      </c>
      <c r="D47" s="3" cm="1">
        <f t="array" aca="1" ref="D47" ca="1">IFERROR(INDIRECT("'"&amp;$B47&amp;"'!d"&amp;ROW('Gezinshuis 1'!$6:$6)),"")</f>
        <v>0</v>
      </c>
      <c r="E47" s="15" cm="1">
        <f t="array" aca="1" ref="E47" ca="1">IFERROR(INDIRECT("'"&amp;$B47&amp;"'!d"&amp;ROW('Gezinshuis 1'!$9:$9)),"")</f>
        <v>0</v>
      </c>
      <c r="F47" s="17" cm="1">
        <f t="array" aca="1" ref="F47" ca="1">IFERROR(INDIRECT("'"&amp;$B47&amp;"'!d"&amp;ROW('Gezinshuis 1'!$10:$10)),"")</f>
        <v>0</v>
      </c>
      <c r="G47" s="15" t="str" cm="1">
        <f t="array" aca="1" ref="G47" ca="1">IFERROR(INDIRECT("'"&amp;$B47&amp;"'!e"&amp;ROW('Gezinshuis 1'!$8:$8)),"")</f>
        <v/>
      </c>
      <c r="H47" s="14" t="str">
        <f ca="1">IFERROR(IF(G47="","",IF(G47&lt;=Lijsten!$G$4,Lijsten!$H$4,IF(G47&gt;Lijsten!$G$4,Lijsten!$H$5,""))),"")</f>
        <v/>
      </c>
      <c r="I47" s="16" t="str">
        <f ca="1">IFERROR(IF(G47="","",IF(G47&lt;=Lijsten!$G$4,Lijsten!$L$4,IF(G47&gt;Lijsten!$G$4,Lijsten!$L$5,""))),"")</f>
        <v/>
      </c>
    </row>
    <row r="48" spans="2:9" x14ac:dyDescent="0.3">
      <c r="B48" s="3" t="str">
        <f>Lijsten!B47</f>
        <v>Gezinshuis 46</v>
      </c>
      <c r="C48" s="3" cm="1">
        <f t="array" aca="1" ref="C48" ca="1">IFERROR(INDIRECT("'"&amp;$B48&amp;"'!d"&amp;ROW('Gezinshuis 1'!$5:$5)),"")</f>
        <v>0</v>
      </c>
      <c r="D48" s="3" cm="1">
        <f t="array" aca="1" ref="D48" ca="1">IFERROR(INDIRECT("'"&amp;$B48&amp;"'!d"&amp;ROW('Gezinshuis 1'!$6:$6)),"")</f>
        <v>0</v>
      </c>
      <c r="E48" s="15" cm="1">
        <f t="array" aca="1" ref="E48" ca="1">IFERROR(INDIRECT("'"&amp;$B48&amp;"'!d"&amp;ROW('Gezinshuis 1'!$9:$9)),"")</f>
        <v>0</v>
      </c>
      <c r="F48" s="17" cm="1">
        <f t="array" aca="1" ref="F48" ca="1">IFERROR(INDIRECT("'"&amp;$B48&amp;"'!d"&amp;ROW('Gezinshuis 1'!$10:$10)),"")</f>
        <v>0</v>
      </c>
      <c r="G48" s="15" t="str" cm="1">
        <f t="array" aca="1" ref="G48" ca="1">IFERROR(INDIRECT("'"&amp;$B48&amp;"'!e"&amp;ROW('Gezinshuis 1'!$8:$8)),"")</f>
        <v/>
      </c>
      <c r="H48" s="14" t="str">
        <f ca="1">IFERROR(IF(G48="","",IF(G48&lt;=Lijsten!$G$4,Lijsten!$H$4,IF(G48&gt;Lijsten!$G$4,Lijsten!$H$5,""))),"")</f>
        <v/>
      </c>
      <c r="I48" s="16" t="str">
        <f ca="1">IFERROR(IF(G48="","",IF(G48&lt;=Lijsten!$G$4,Lijsten!$L$4,IF(G48&gt;Lijsten!$G$4,Lijsten!$L$5,""))),"")</f>
        <v/>
      </c>
    </row>
    <row r="49" spans="2:9" x14ac:dyDescent="0.3">
      <c r="B49" s="3" t="str">
        <f>Lijsten!B48</f>
        <v>Gezinshuis 47</v>
      </c>
      <c r="C49" s="3" cm="1">
        <f t="array" aca="1" ref="C49" ca="1">IFERROR(INDIRECT("'"&amp;$B49&amp;"'!d"&amp;ROW('Gezinshuis 1'!$5:$5)),"")</f>
        <v>0</v>
      </c>
      <c r="D49" s="3" cm="1">
        <f t="array" aca="1" ref="D49" ca="1">IFERROR(INDIRECT("'"&amp;$B49&amp;"'!d"&amp;ROW('Gezinshuis 1'!$6:$6)),"")</f>
        <v>0</v>
      </c>
      <c r="E49" s="15" cm="1">
        <f t="array" aca="1" ref="E49" ca="1">IFERROR(INDIRECT("'"&amp;$B49&amp;"'!d"&amp;ROW('Gezinshuis 1'!$9:$9)),"")</f>
        <v>0</v>
      </c>
      <c r="F49" s="17" cm="1">
        <f t="array" aca="1" ref="F49" ca="1">IFERROR(INDIRECT("'"&amp;$B49&amp;"'!d"&amp;ROW('Gezinshuis 1'!$10:$10)),"")</f>
        <v>0</v>
      </c>
      <c r="G49" s="15" t="str" cm="1">
        <f t="array" aca="1" ref="G49" ca="1">IFERROR(INDIRECT("'"&amp;$B49&amp;"'!e"&amp;ROW('Gezinshuis 1'!$8:$8)),"")</f>
        <v/>
      </c>
      <c r="H49" s="14" t="str">
        <f ca="1">IFERROR(IF(G49="","",IF(G49&lt;=Lijsten!$G$4,Lijsten!$H$4,IF(G49&gt;Lijsten!$G$4,Lijsten!$H$5,""))),"")</f>
        <v/>
      </c>
      <c r="I49" s="16" t="str">
        <f ca="1">IFERROR(IF(G49="","",IF(G49&lt;=Lijsten!$G$4,Lijsten!$L$4,IF(G49&gt;Lijsten!$G$4,Lijsten!$L$5,""))),"")</f>
        <v/>
      </c>
    </row>
    <row r="50" spans="2:9" x14ac:dyDescent="0.3">
      <c r="B50" s="3" t="str">
        <f>Lijsten!B49</f>
        <v>Gezinshuis 48</v>
      </c>
      <c r="C50" s="3" cm="1">
        <f t="array" aca="1" ref="C50" ca="1">IFERROR(INDIRECT("'"&amp;$B50&amp;"'!d"&amp;ROW('Gezinshuis 1'!$5:$5)),"")</f>
        <v>0</v>
      </c>
      <c r="D50" s="3" cm="1">
        <f t="array" aca="1" ref="D50" ca="1">IFERROR(INDIRECT("'"&amp;$B50&amp;"'!d"&amp;ROW('Gezinshuis 1'!$6:$6)),"")</f>
        <v>0</v>
      </c>
      <c r="E50" s="15" cm="1">
        <f t="array" aca="1" ref="E50" ca="1">IFERROR(INDIRECT("'"&amp;$B50&amp;"'!d"&amp;ROW('Gezinshuis 1'!$9:$9)),"")</f>
        <v>0</v>
      </c>
      <c r="F50" s="17" cm="1">
        <f t="array" aca="1" ref="F50" ca="1">IFERROR(INDIRECT("'"&amp;$B50&amp;"'!d"&amp;ROW('Gezinshuis 1'!$10:$10)),"")</f>
        <v>0</v>
      </c>
      <c r="G50" s="15" t="str" cm="1">
        <f t="array" aca="1" ref="G50" ca="1">IFERROR(INDIRECT("'"&amp;$B50&amp;"'!e"&amp;ROW('Gezinshuis 1'!$8:$8)),"")</f>
        <v/>
      </c>
      <c r="H50" s="14" t="str">
        <f ca="1">IFERROR(IF(G50="","",IF(G50&lt;=Lijsten!$G$4,Lijsten!$H$4,IF(G50&gt;Lijsten!$G$4,Lijsten!$H$5,""))),"")</f>
        <v/>
      </c>
      <c r="I50" s="16" t="str">
        <f ca="1">IFERROR(IF(G50="","",IF(G50&lt;=Lijsten!$G$4,Lijsten!$L$4,IF(G50&gt;Lijsten!$G$4,Lijsten!$L$5,""))),"")</f>
        <v/>
      </c>
    </row>
    <row r="51" spans="2:9" x14ac:dyDescent="0.3">
      <c r="B51" s="3" t="str">
        <f>Lijsten!B50</f>
        <v>Gezinshuis 49</v>
      </c>
      <c r="C51" s="3" cm="1">
        <f t="array" aca="1" ref="C51" ca="1">IFERROR(INDIRECT("'"&amp;$B51&amp;"'!d"&amp;ROW('Gezinshuis 1'!$5:$5)),"")</f>
        <v>0</v>
      </c>
      <c r="D51" s="3" cm="1">
        <f t="array" aca="1" ref="D51" ca="1">IFERROR(INDIRECT("'"&amp;$B51&amp;"'!d"&amp;ROW('Gezinshuis 1'!$6:$6)),"")</f>
        <v>0</v>
      </c>
      <c r="E51" s="15" cm="1">
        <f t="array" aca="1" ref="E51" ca="1">IFERROR(INDIRECT("'"&amp;$B51&amp;"'!d"&amp;ROW('Gezinshuis 1'!$9:$9)),"")</f>
        <v>0</v>
      </c>
      <c r="F51" s="17" cm="1">
        <f t="array" aca="1" ref="F51" ca="1">IFERROR(INDIRECT("'"&amp;$B51&amp;"'!d"&amp;ROW('Gezinshuis 1'!$10:$10)),"")</f>
        <v>0</v>
      </c>
      <c r="G51" s="15" t="str" cm="1">
        <f t="array" aca="1" ref="G51" ca="1">IFERROR(INDIRECT("'"&amp;$B51&amp;"'!e"&amp;ROW('Gezinshuis 1'!$8:$8)),"")</f>
        <v/>
      </c>
      <c r="H51" s="14" t="str">
        <f ca="1">IFERROR(IF(G51="","",IF(G51&lt;=Lijsten!$G$4,Lijsten!$H$4,IF(G51&gt;Lijsten!$G$4,Lijsten!$H$5,""))),"")</f>
        <v/>
      </c>
      <c r="I51" s="16" t="str">
        <f ca="1">IFERROR(IF(G51="","",IF(G51&lt;=Lijsten!$G$4,Lijsten!$L$4,IF(G51&gt;Lijsten!$G$4,Lijsten!$L$5,""))),"")</f>
        <v/>
      </c>
    </row>
    <row r="52" spans="2:9" x14ac:dyDescent="0.3">
      <c r="B52" s="3" t="str">
        <f>Lijsten!B51</f>
        <v>Gezinshuis 50</v>
      </c>
      <c r="C52" s="3" cm="1">
        <f t="array" aca="1" ref="C52" ca="1">IFERROR(INDIRECT("'"&amp;$B52&amp;"'!d"&amp;ROW('Gezinshuis 1'!$5:$5)),"")</f>
        <v>0</v>
      </c>
      <c r="D52" s="3" cm="1">
        <f t="array" aca="1" ref="D52" ca="1">IFERROR(INDIRECT("'"&amp;$B52&amp;"'!d"&amp;ROW('Gezinshuis 1'!$6:$6)),"")</f>
        <v>0</v>
      </c>
      <c r="E52" s="15" cm="1">
        <f t="array" aca="1" ref="E52" ca="1">IFERROR(INDIRECT("'"&amp;$B52&amp;"'!d"&amp;ROW('Gezinshuis 1'!$9:$9)),"")</f>
        <v>0</v>
      </c>
      <c r="F52" s="17" cm="1">
        <f t="array" aca="1" ref="F52" ca="1">IFERROR(INDIRECT("'"&amp;$B52&amp;"'!d"&amp;ROW('Gezinshuis 1'!$10:$10)),"")</f>
        <v>0</v>
      </c>
      <c r="G52" s="15" t="str" cm="1">
        <f t="array" aca="1" ref="G52" ca="1">IFERROR(INDIRECT("'"&amp;$B52&amp;"'!e"&amp;ROW('Gezinshuis 1'!$8:$8)),"")</f>
        <v/>
      </c>
      <c r="H52" s="14" t="str">
        <f ca="1">IFERROR(IF(G52="","",IF(G52&lt;=Lijsten!$G$4,Lijsten!$H$4,IF(G52&gt;Lijsten!$G$4,Lijsten!$H$5,""))),"")</f>
        <v/>
      </c>
      <c r="I52" s="16" t="str">
        <f ca="1">IFERROR(IF(G52="","",IF(G52&lt;=Lijsten!$G$4,Lijsten!$L$4,IF(G52&gt;Lijsten!$G$4,Lijsten!$L$5,""))),"")</f>
        <v/>
      </c>
    </row>
  </sheetData>
  <sheetProtection algorithmName="SHA-512" hashValue="xtlMFUnTZSUM1kxOcG6u1K9cHo2nBgtXJijeA1UDFV2sfi+jHZN15TAjCQUtM0GKJYnVFyywweb1PGsoYTLtaA==" saltValue="ZFGb6jqkGsN+8ViKBFCygg==" spinCount="100000" sheet="1" objects="1" scenarios="1" selectLockedCells="1" selectUnlockedCells="1"/>
  <pageMargins left="0.7" right="0.7" top="0.75" bottom="0.75" header="0.3" footer="0.3"/>
  <pageSetup paperSize="9" orientation="landscape" horizontalDpi="0"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317D-2F2A-407F-8727-DF6F20B1FE4C}">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6Ud/Ulgr9SUbi3DTYrNzy3wJ/iSULnGtR1ntrK7idYQU2LM/sW4BUqv4kRD5FXdVA2Dw1K7vxwtHKlwm6AgQlw==" saltValue="mIO4yGra9rZYZZEuVe2JKA==" spinCount="100000" sheet="1" objects="1" scenarios="1" formatColumns="0" formatRows="0"/>
  <mergeCells count="2">
    <mergeCell ref="E8:E11"/>
    <mergeCell ref="C15:F15"/>
  </mergeCells>
  <conditionalFormatting sqref="D5:D6 D8:D10 D12">
    <cfRule type="expression" dxfId="15" priority="1">
      <formula>D5=""</formula>
    </cfRule>
  </conditionalFormatting>
  <dataValidations count="1">
    <dataValidation type="list" allowBlank="1" showInputMessage="1" showErrorMessage="1" sqref="D6" xr:uid="{E66A695C-500F-4CC7-BCFD-CE2EF20583B2}">
      <formula1>type</formula1>
    </dataValidation>
  </dataValidations>
  <hyperlinks>
    <hyperlink ref="C19" r:id="rId1" xr:uid="{07BB6D71-B35C-48D0-9B5D-05D4FC74D2F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F9228-978C-4B09-A0A1-77F792868E70}">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P4e/RHxvugN29diQKTnsjNl/fe7d43JwKdfowsOqkhzyZY+Y7P46ZZmJ22D0xvKSwrHlJeVrhq2+TE+fCNOODw==" saltValue="GHlKpxkHHI+XM3aPO4eGlw==" spinCount="100000" sheet="1" objects="1" scenarios="1" formatColumns="0" formatRows="0"/>
  <mergeCells count="2">
    <mergeCell ref="E8:E11"/>
    <mergeCell ref="C15:F15"/>
  </mergeCells>
  <conditionalFormatting sqref="D5:D6 D8:D10 D12">
    <cfRule type="expression" dxfId="14" priority="1">
      <formula>D5=""</formula>
    </cfRule>
  </conditionalFormatting>
  <dataValidations count="1">
    <dataValidation type="list" allowBlank="1" showInputMessage="1" showErrorMessage="1" sqref="D6" xr:uid="{DF5A243D-E168-4037-AF40-F44D7B7E0A00}">
      <formula1>type</formula1>
    </dataValidation>
  </dataValidations>
  <hyperlinks>
    <hyperlink ref="C19" r:id="rId1" xr:uid="{A15AE108-64EF-4B7E-95DA-B273DE5CFBD6}"/>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D742-10F2-4097-9ADA-9E6C39C4D714}">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kYV7hvd2vqeBCESb+ZO5tevac4dAEwNrl0Vg5iSuXt+b+bYVHgs8xlt6OHbKxIN5HeKKsD3NNUotnPdF56bVLA==" saltValue="ydw8WHNyDhl3hHcs6vHFSg==" spinCount="100000" sheet="1" objects="1" scenarios="1" formatColumns="0" formatRows="0"/>
  <mergeCells count="2">
    <mergeCell ref="E8:E11"/>
    <mergeCell ref="C15:F15"/>
  </mergeCells>
  <conditionalFormatting sqref="D5:D6 D8:D10 D12">
    <cfRule type="expression" dxfId="13" priority="1">
      <formula>D5=""</formula>
    </cfRule>
  </conditionalFormatting>
  <dataValidations count="1">
    <dataValidation type="list" allowBlank="1" showInputMessage="1" showErrorMessage="1" sqref="D6" xr:uid="{0E25ABA7-D9FB-4AEB-A6C7-03ED9A4D55D8}">
      <formula1>type</formula1>
    </dataValidation>
  </dataValidations>
  <hyperlinks>
    <hyperlink ref="C19" r:id="rId1" xr:uid="{895DAEDC-CE5D-4E1F-9851-77FC14C64EFD}"/>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00D5-88A6-43F2-9BEE-1E4A54B4F52C}">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W9b/84ZwtwyCFWjqHPKlWptptUpGOaBhBDMPGXAS/5iJMfXUFMxaVaq3mPB3pE4bC3O0443KeSpnDg53SSm7Zw==" saltValue="Bs7rm/HjLrtd8CLSlMHXFg==" spinCount="100000" sheet="1" objects="1" scenarios="1" formatColumns="0" formatRows="0"/>
  <mergeCells count="2">
    <mergeCell ref="E8:E11"/>
    <mergeCell ref="C15:F15"/>
  </mergeCells>
  <conditionalFormatting sqref="D5:D6 D8:D10 D12">
    <cfRule type="expression" dxfId="12" priority="1">
      <formula>D5=""</formula>
    </cfRule>
  </conditionalFormatting>
  <dataValidations count="1">
    <dataValidation type="list" allowBlank="1" showInputMessage="1" showErrorMessage="1" sqref="D6" xr:uid="{C5A7EF74-92E2-4289-A1C2-1571C1EFD9AC}">
      <formula1>type</formula1>
    </dataValidation>
  </dataValidations>
  <hyperlinks>
    <hyperlink ref="C19" r:id="rId1" xr:uid="{887D344E-373A-4956-A913-9F38108080A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3016-7CEB-4C7C-BC10-B2417703B0D7}">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SepjisFTjY40nSWFg9QDOkbYNuMLMrkqNwdkHlBCVo8yRQU1BWC+7DDaibTtv2Fn4dqf0e8m+N6rzG4L+QI0cA==" saltValue="iWA8GiG4nMIr6EfMQRRmrA==" spinCount="100000" sheet="1" objects="1" scenarios="1" formatColumns="0" formatRows="0"/>
  <mergeCells count="2">
    <mergeCell ref="E8:E11"/>
    <mergeCell ref="C15:F15"/>
  </mergeCells>
  <conditionalFormatting sqref="D5:D6 D8:D10 D12">
    <cfRule type="expression" dxfId="11" priority="1">
      <formula>D5=""</formula>
    </cfRule>
  </conditionalFormatting>
  <dataValidations count="1">
    <dataValidation type="list" allowBlank="1" showInputMessage="1" showErrorMessage="1" sqref="D6" xr:uid="{43E2EF02-EBBD-4621-84B2-4EBABCE344D0}">
      <formula1>type</formula1>
    </dataValidation>
  </dataValidations>
  <hyperlinks>
    <hyperlink ref="C19" r:id="rId1" xr:uid="{ACAE6C85-4555-4762-AF73-3E59D078673C}"/>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8B1E-FB33-4EC3-A0C8-437655ED5B78}">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68urdqnO+JHBUBKmLW42ICfN4GMGGgmDOpOqbKzmg4VsbnsmNOFJGnk9jF/2p1gblJ3NLOPa6L34B8JW/WN8Dg==" saltValue="m8RsWA/hDYJlaugp0era9w==" spinCount="100000" sheet="1" objects="1" scenarios="1" formatColumns="0" formatRows="0"/>
  <mergeCells count="2">
    <mergeCell ref="E8:E11"/>
    <mergeCell ref="C15:F15"/>
  </mergeCells>
  <conditionalFormatting sqref="D5:D6 D8:D10 D12">
    <cfRule type="expression" dxfId="10" priority="1">
      <formula>D5=""</formula>
    </cfRule>
  </conditionalFormatting>
  <dataValidations count="1">
    <dataValidation type="list" allowBlank="1" showInputMessage="1" showErrorMessage="1" sqref="D6" xr:uid="{CDB94DBB-F13C-4DF2-BE16-ECC45EA888B8}">
      <formula1>type</formula1>
    </dataValidation>
  </dataValidations>
  <hyperlinks>
    <hyperlink ref="C19" r:id="rId1" xr:uid="{236B8D19-D100-406F-BA9C-566DEFB0667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1E6C-EAC6-4DB2-86D4-D0933C443825}">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qlbFFylZphy153TjldOxYKkJO0w5aUQ3ExcU3/5XtKlqfrf1DwyheHQBzXIhuXSmYzq1n56b9YRuwMqzC7rRzw==" saltValue="eZgD1hXLiIBKuuyTvMFy+g==" spinCount="100000" sheet="1" objects="1" scenarios="1" formatColumns="0" formatRows="0"/>
  <mergeCells count="2">
    <mergeCell ref="E8:E11"/>
    <mergeCell ref="C15:F15"/>
  </mergeCells>
  <conditionalFormatting sqref="D5:D6 D8:D10 D12">
    <cfRule type="expression" dxfId="9" priority="1">
      <formula>D5=""</formula>
    </cfRule>
  </conditionalFormatting>
  <dataValidations count="1">
    <dataValidation type="list" allowBlank="1" showInputMessage="1" showErrorMessage="1" sqref="D6" xr:uid="{81F2B041-595E-4B2A-83F5-8254F07B03BA}">
      <formula1>type</formula1>
    </dataValidation>
  </dataValidations>
  <hyperlinks>
    <hyperlink ref="C19" r:id="rId1" xr:uid="{F99B9B7A-1C23-4DFE-A4C7-75135ABB30CF}"/>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1867-0898-43AC-8A64-5FF1C86D12DC}">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lvT3149v27z2VJ5GILecTXSIEtSzRwG1/SP+kZMc7loeUp/YtV1XkNqkuozdlbeGfUoKb3wIbF8R1Km2YnJQfg==" saltValue="x9SSzDjUOq6Hc9ZCoFs7Kw==" spinCount="100000" sheet="1" objects="1" scenarios="1" formatColumns="0" formatRows="0"/>
  <mergeCells count="2">
    <mergeCell ref="E8:E11"/>
    <mergeCell ref="C15:F15"/>
  </mergeCells>
  <conditionalFormatting sqref="D5:D6 D8:D10 D12">
    <cfRule type="expression" dxfId="8" priority="1">
      <formula>D5=""</formula>
    </cfRule>
  </conditionalFormatting>
  <dataValidations count="1">
    <dataValidation type="list" allowBlank="1" showInputMessage="1" showErrorMessage="1" sqref="D6" xr:uid="{B5682CA8-716A-4362-8807-0BF44DE020E1}">
      <formula1>type</formula1>
    </dataValidation>
  </dataValidations>
  <hyperlinks>
    <hyperlink ref="C19" r:id="rId1" xr:uid="{7ACF0865-4D51-4531-B702-7723388F3C25}"/>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3DF7-E1F4-45D1-B831-528277455992}">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7NSAdv3YTWH8xA746sH4ALfDb8F+XYVmeqiPYVYO13DlgVd2hIrX9G9VbGFTJvTr0/K810582ABefoWDS5fS+w==" saltValue="Ay+VbTOMnBQpWk4xG6+Lkg==" spinCount="100000" sheet="1" objects="1" scenarios="1" formatColumns="0" formatRows="0"/>
  <mergeCells count="2">
    <mergeCell ref="E8:E11"/>
    <mergeCell ref="C15:F15"/>
  </mergeCells>
  <conditionalFormatting sqref="D5:D6 D8:D10 D12">
    <cfRule type="expression" dxfId="7" priority="1">
      <formula>D5=""</formula>
    </cfRule>
  </conditionalFormatting>
  <dataValidations count="1">
    <dataValidation type="list" allowBlank="1" showInputMessage="1" showErrorMessage="1" sqref="D6" xr:uid="{DD0F138E-338A-412B-972D-C1F9DE20FCF8}">
      <formula1>type</formula1>
    </dataValidation>
  </dataValidations>
  <hyperlinks>
    <hyperlink ref="C19" r:id="rId1" xr:uid="{5850F5E9-BFFC-4A5A-B890-ABD11F2065A8}"/>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0E89E-3422-48BD-920D-6EADD0F8DDF0}">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IbMWgPMbPJA+EGnjIe4BMIeQ44H8dZriV6RcfNQFd6oD8Wd7NWpMAbt8HRwz/oYzZdQXYRqz8I83G7QiSlYuSQ==" saltValue="ZgJKDk8S8C16Xb1+wsv0Lw==" spinCount="100000" sheet="1" objects="1" scenarios="1" formatColumns="0" formatRows="0"/>
  <mergeCells count="2">
    <mergeCell ref="E8:E11"/>
    <mergeCell ref="C15:F15"/>
  </mergeCells>
  <conditionalFormatting sqref="D5:D6 D8:D10 D12">
    <cfRule type="expression" dxfId="6" priority="1">
      <formula>D5=""</formula>
    </cfRule>
  </conditionalFormatting>
  <dataValidations count="1">
    <dataValidation type="list" allowBlank="1" showInputMessage="1" showErrorMessage="1" sqref="D6" xr:uid="{9887CA27-F2D1-4FFE-960D-E928622FA98A}">
      <formula1>type</formula1>
    </dataValidation>
  </dataValidations>
  <hyperlinks>
    <hyperlink ref="C19" r:id="rId1" xr:uid="{2EA2906C-624C-4990-B1CD-70B50D5D7B0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0FDC-8E46-4946-9EEB-B71ADEC4A54F}">
  <sheetPr codeName="Blad3"/>
  <dimension ref="B1:R51"/>
  <sheetViews>
    <sheetView topLeftCell="F1" workbookViewId="0">
      <selection activeCell="L4" sqref="L4:L5"/>
    </sheetView>
  </sheetViews>
  <sheetFormatPr defaultRowHeight="14.4" x14ac:dyDescent="0.3"/>
  <cols>
    <col min="2" max="4" width="27.44140625" customWidth="1"/>
    <col min="5" max="5" width="12.5546875" customWidth="1"/>
    <col min="6" max="6" width="11.6640625" customWidth="1"/>
    <col min="7" max="7" width="16.44140625" customWidth="1"/>
    <col min="8" max="8" width="10.109375" bestFit="1" customWidth="1"/>
    <col min="9" max="9" width="11.88671875" customWidth="1"/>
    <col min="10" max="10" width="12.33203125" customWidth="1"/>
    <col min="11" max="11" width="10.33203125" customWidth="1"/>
    <col min="12" max="12" width="8.88671875" style="4"/>
    <col min="15" max="15" width="11.6640625" bestFit="1" customWidth="1"/>
    <col min="17" max="17" width="19.6640625" bestFit="1" customWidth="1"/>
  </cols>
  <sheetData>
    <row r="1" spans="2:18" x14ac:dyDescent="0.3">
      <c r="C1" t="s">
        <v>42</v>
      </c>
    </row>
    <row r="2" spans="2:18" x14ac:dyDescent="0.3">
      <c r="B2" t="s">
        <v>43</v>
      </c>
      <c r="C2" t="s">
        <v>44</v>
      </c>
      <c r="J2" t="s">
        <v>45</v>
      </c>
      <c r="K2" t="s">
        <v>46</v>
      </c>
      <c r="Q2" t="s">
        <v>45</v>
      </c>
      <c r="R2" t="s">
        <v>46</v>
      </c>
    </row>
    <row r="3" spans="2:18" x14ac:dyDescent="0.3">
      <c r="B3" t="s">
        <v>47</v>
      </c>
      <c r="C3" t="s">
        <v>48</v>
      </c>
      <c r="F3" s="12"/>
      <c r="G3" s="12"/>
      <c r="I3" s="6"/>
      <c r="J3" s="7"/>
      <c r="K3" s="7"/>
      <c r="M3" s="12">
        <v>0.1</v>
      </c>
      <c r="N3" s="12">
        <v>1.09999</v>
      </c>
      <c r="O3" t="s">
        <v>49</v>
      </c>
      <c r="P3" s="6" t="s">
        <v>50</v>
      </c>
      <c r="Q3" s="7">
        <v>0</v>
      </c>
      <c r="R3" s="7">
        <v>0</v>
      </c>
    </row>
    <row r="4" spans="2:18" x14ac:dyDescent="0.3">
      <c r="B4" t="s">
        <v>51</v>
      </c>
      <c r="F4" s="12">
        <v>0.35</v>
      </c>
      <c r="G4" s="12">
        <v>1.79999</v>
      </c>
      <c r="H4" t="s">
        <v>52</v>
      </c>
      <c r="I4" s="6" t="s">
        <v>53</v>
      </c>
      <c r="J4" s="7">
        <v>0.69998999999999989</v>
      </c>
      <c r="K4" s="7">
        <v>1.549995</v>
      </c>
      <c r="L4" s="6">
        <v>187.82</v>
      </c>
      <c r="M4" s="12">
        <v>1.2</v>
      </c>
      <c r="N4" s="12">
        <v>1.8999900000000001</v>
      </c>
      <c r="O4" t="s">
        <v>52</v>
      </c>
      <c r="P4" s="6" t="s">
        <v>54</v>
      </c>
      <c r="Q4" s="7">
        <v>0.69998999999999989</v>
      </c>
      <c r="R4" s="7">
        <v>1.549995</v>
      </c>
    </row>
    <row r="5" spans="2:18" x14ac:dyDescent="0.3">
      <c r="B5" t="s">
        <v>55</v>
      </c>
      <c r="F5" s="12">
        <v>1.8</v>
      </c>
      <c r="G5" s="12">
        <v>5</v>
      </c>
      <c r="H5" t="s">
        <v>56</v>
      </c>
      <c r="I5" s="6" t="s">
        <v>57</v>
      </c>
      <c r="J5" s="7">
        <v>0.59999000000000002</v>
      </c>
      <c r="K5" s="7">
        <v>2.1999949999999999</v>
      </c>
      <c r="L5" s="6">
        <v>229.57</v>
      </c>
      <c r="M5" s="12">
        <v>1.9</v>
      </c>
      <c r="N5" s="12">
        <v>2.4999899999999999</v>
      </c>
      <c r="O5" t="s">
        <v>56</v>
      </c>
      <c r="P5" s="6" t="s">
        <v>58</v>
      </c>
      <c r="Q5" s="7">
        <v>0.59999000000000002</v>
      </c>
      <c r="R5" s="7">
        <v>2.1999949999999999</v>
      </c>
    </row>
    <row r="6" spans="2:18" x14ac:dyDescent="0.3">
      <c r="B6" t="s">
        <v>59</v>
      </c>
      <c r="F6" s="12"/>
      <c r="G6" s="12"/>
      <c r="I6" s="6"/>
      <c r="J6" s="7"/>
      <c r="K6" s="7"/>
      <c r="M6" s="12">
        <v>2.5</v>
      </c>
      <c r="N6" s="12">
        <v>2.8999899999999998</v>
      </c>
      <c r="O6" t="s">
        <v>60</v>
      </c>
      <c r="P6" s="6" t="s">
        <v>61</v>
      </c>
      <c r="Q6" s="7">
        <v>0</v>
      </c>
      <c r="R6" s="7">
        <v>0</v>
      </c>
    </row>
    <row r="7" spans="2:18" x14ac:dyDescent="0.3">
      <c r="B7" t="s">
        <v>62</v>
      </c>
      <c r="F7" s="12"/>
      <c r="G7" s="12"/>
      <c r="I7" s="6"/>
      <c r="J7" s="7"/>
      <c r="K7" s="7"/>
      <c r="M7" s="12">
        <v>2.9</v>
      </c>
      <c r="N7" s="12">
        <v>3.3999899999999998</v>
      </c>
      <c r="O7" t="s">
        <v>63</v>
      </c>
      <c r="P7" s="6" t="s">
        <v>64</v>
      </c>
      <c r="Q7" s="7">
        <v>0</v>
      </c>
      <c r="R7" s="7">
        <v>0</v>
      </c>
    </row>
    <row r="8" spans="2:18" x14ac:dyDescent="0.3">
      <c r="B8" t="s">
        <v>65</v>
      </c>
      <c r="F8" s="12"/>
      <c r="G8" s="12"/>
      <c r="I8" s="6"/>
      <c r="J8" s="7"/>
      <c r="K8" s="7"/>
      <c r="M8" s="12">
        <v>3.4</v>
      </c>
      <c r="N8" s="12">
        <v>3.7999900000000002</v>
      </c>
      <c r="O8" t="s">
        <v>66</v>
      </c>
      <c r="P8" s="6" t="s">
        <v>67</v>
      </c>
      <c r="Q8" s="7">
        <v>0</v>
      </c>
      <c r="R8" s="7">
        <v>0</v>
      </c>
    </row>
    <row r="9" spans="2:18" x14ac:dyDescent="0.3">
      <c r="B9" t="s">
        <v>68</v>
      </c>
      <c r="F9" s="12"/>
      <c r="G9" s="12"/>
      <c r="I9" s="6"/>
      <c r="J9" s="7"/>
      <c r="K9" s="7"/>
      <c r="M9" s="12">
        <v>3.8</v>
      </c>
      <c r="N9" s="12">
        <v>4.09999</v>
      </c>
      <c r="O9" t="s">
        <v>69</v>
      </c>
      <c r="P9" s="6" t="s">
        <v>70</v>
      </c>
      <c r="Q9" s="7">
        <v>0</v>
      </c>
      <c r="R9" s="7">
        <v>0</v>
      </c>
    </row>
    <row r="10" spans="2:18" x14ac:dyDescent="0.3">
      <c r="B10" t="s">
        <v>71</v>
      </c>
      <c r="F10" s="12"/>
      <c r="G10" s="12"/>
      <c r="I10" s="6"/>
      <c r="J10" s="7"/>
      <c r="K10" s="7"/>
      <c r="M10" s="12">
        <v>4.0999999999999996</v>
      </c>
      <c r="N10" s="12">
        <v>4.59999</v>
      </c>
      <c r="O10" t="s">
        <v>72</v>
      </c>
      <c r="P10" s="6" t="s">
        <v>73</v>
      </c>
      <c r="Q10" s="7">
        <v>0</v>
      </c>
      <c r="R10" s="7">
        <v>0</v>
      </c>
    </row>
    <row r="11" spans="2:18" x14ac:dyDescent="0.3">
      <c r="B11" t="s">
        <v>74</v>
      </c>
      <c r="F11" s="12"/>
      <c r="G11" s="12"/>
      <c r="I11" s="6"/>
      <c r="J11" s="7"/>
      <c r="K11" s="7"/>
      <c r="M11" s="12">
        <v>4.5999999999999996</v>
      </c>
      <c r="N11" s="12">
        <v>6.4999900000000004</v>
      </c>
      <c r="O11" t="s">
        <v>75</v>
      </c>
      <c r="P11" s="6" t="s">
        <v>76</v>
      </c>
      <c r="Q11" s="7">
        <v>0</v>
      </c>
      <c r="R11" s="7">
        <v>0</v>
      </c>
    </row>
    <row r="12" spans="2:18" x14ac:dyDescent="0.3">
      <c r="B12" t="s">
        <v>77</v>
      </c>
    </row>
    <row r="13" spans="2:18" x14ac:dyDescent="0.3">
      <c r="B13" t="s">
        <v>78</v>
      </c>
      <c r="M13" t="s">
        <v>79</v>
      </c>
    </row>
    <row r="14" spans="2:18" x14ac:dyDescent="0.3">
      <c r="B14" t="s">
        <v>80</v>
      </c>
    </row>
    <row r="15" spans="2:18" x14ac:dyDescent="0.3">
      <c r="B15" t="s">
        <v>81</v>
      </c>
    </row>
    <row r="16" spans="2:18" x14ac:dyDescent="0.3">
      <c r="B16" t="s">
        <v>82</v>
      </c>
    </row>
    <row r="17" spans="2:2" x14ac:dyDescent="0.3">
      <c r="B17" t="s">
        <v>83</v>
      </c>
    </row>
    <row r="18" spans="2:2" x14ac:dyDescent="0.3">
      <c r="B18" t="s">
        <v>84</v>
      </c>
    </row>
    <row r="19" spans="2:2" x14ac:dyDescent="0.3">
      <c r="B19" t="s">
        <v>85</v>
      </c>
    </row>
    <row r="20" spans="2:2" x14ac:dyDescent="0.3">
      <c r="B20" t="s">
        <v>86</v>
      </c>
    </row>
    <row r="21" spans="2:2" x14ac:dyDescent="0.3">
      <c r="B21" t="s">
        <v>87</v>
      </c>
    </row>
    <row r="22" spans="2:2" x14ac:dyDescent="0.3">
      <c r="B22" t="s">
        <v>88</v>
      </c>
    </row>
    <row r="23" spans="2:2" x14ac:dyDescent="0.3">
      <c r="B23" t="s">
        <v>89</v>
      </c>
    </row>
    <row r="24" spans="2:2" x14ac:dyDescent="0.3">
      <c r="B24" t="s">
        <v>90</v>
      </c>
    </row>
    <row r="25" spans="2:2" x14ac:dyDescent="0.3">
      <c r="B25" t="s">
        <v>91</v>
      </c>
    </row>
    <row r="26" spans="2:2" x14ac:dyDescent="0.3">
      <c r="B26" t="s">
        <v>92</v>
      </c>
    </row>
    <row r="27" spans="2:2" x14ac:dyDescent="0.3">
      <c r="B27" t="s">
        <v>93</v>
      </c>
    </row>
    <row r="28" spans="2:2" x14ac:dyDescent="0.3">
      <c r="B28" t="s">
        <v>94</v>
      </c>
    </row>
    <row r="29" spans="2:2" x14ac:dyDescent="0.3">
      <c r="B29" t="s">
        <v>95</v>
      </c>
    </row>
    <row r="30" spans="2:2" x14ac:dyDescent="0.3">
      <c r="B30" t="s">
        <v>96</v>
      </c>
    </row>
    <row r="31" spans="2:2" x14ac:dyDescent="0.3">
      <c r="B31" t="s">
        <v>97</v>
      </c>
    </row>
    <row r="32" spans="2:2" x14ac:dyDescent="0.3">
      <c r="B32" t="s">
        <v>98</v>
      </c>
    </row>
    <row r="33" spans="2:2" x14ac:dyDescent="0.3">
      <c r="B33" t="s">
        <v>99</v>
      </c>
    </row>
    <row r="34" spans="2:2" x14ac:dyDescent="0.3">
      <c r="B34" t="s">
        <v>100</v>
      </c>
    </row>
    <row r="35" spans="2:2" x14ac:dyDescent="0.3">
      <c r="B35" t="s">
        <v>101</v>
      </c>
    </row>
    <row r="36" spans="2:2" x14ac:dyDescent="0.3">
      <c r="B36" t="s">
        <v>102</v>
      </c>
    </row>
    <row r="37" spans="2:2" x14ac:dyDescent="0.3">
      <c r="B37" t="s">
        <v>103</v>
      </c>
    </row>
    <row r="38" spans="2:2" x14ac:dyDescent="0.3">
      <c r="B38" t="s">
        <v>104</v>
      </c>
    </row>
    <row r="39" spans="2:2" x14ac:dyDescent="0.3">
      <c r="B39" t="s">
        <v>105</v>
      </c>
    </row>
    <row r="40" spans="2:2" x14ac:dyDescent="0.3">
      <c r="B40" t="s">
        <v>106</v>
      </c>
    </row>
    <row r="41" spans="2:2" x14ac:dyDescent="0.3">
      <c r="B41" t="s">
        <v>107</v>
      </c>
    </row>
    <row r="42" spans="2:2" x14ac:dyDescent="0.3">
      <c r="B42" t="s">
        <v>108</v>
      </c>
    </row>
    <row r="43" spans="2:2" x14ac:dyDescent="0.3">
      <c r="B43" t="s">
        <v>109</v>
      </c>
    </row>
    <row r="44" spans="2:2" x14ac:dyDescent="0.3">
      <c r="B44" t="s">
        <v>110</v>
      </c>
    </row>
    <row r="45" spans="2:2" x14ac:dyDescent="0.3">
      <c r="B45" t="s">
        <v>111</v>
      </c>
    </row>
    <row r="46" spans="2:2" x14ac:dyDescent="0.3">
      <c r="B46" t="s">
        <v>112</v>
      </c>
    </row>
    <row r="47" spans="2:2" x14ac:dyDescent="0.3">
      <c r="B47" t="s">
        <v>113</v>
      </c>
    </row>
    <row r="48" spans="2:2" x14ac:dyDescent="0.3">
      <c r="B48" t="s">
        <v>114</v>
      </c>
    </row>
    <row r="49" spans="2:2" x14ac:dyDescent="0.3">
      <c r="B49" t="s">
        <v>115</v>
      </c>
    </row>
    <row r="50" spans="2:2" x14ac:dyDescent="0.3">
      <c r="B50" t="s">
        <v>116</v>
      </c>
    </row>
    <row r="51" spans="2:2" x14ac:dyDescent="0.3">
      <c r="B51" t="s">
        <v>117</v>
      </c>
    </row>
  </sheetData>
  <sheetProtection formatColumns="0" formatRows="0"/>
  <phoneticPr fontId="7" type="noConversion"/>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D694-2E8D-4815-9AA4-7B2D90BF24D5}">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cdjOAPS9xA1xljEi+A+t6SQdUa3BerK+LbssVRN19l54cS/M5EVriaQXEg4xEAO0Se3CW+fTQyYoH+GXyBLQeg==" saltValue="OdK51YejfHyqejumyXSRNg==" spinCount="100000" sheet="1" objects="1" scenarios="1" formatColumns="0" formatRows="0"/>
  <mergeCells count="2">
    <mergeCell ref="E8:E11"/>
    <mergeCell ref="C15:F15"/>
  </mergeCells>
  <conditionalFormatting sqref="D5:D6 D8:D10 D12">
    <cfRule type="expression" dxfId="5" priority="1">
      <formula>D5=""</formula>
    </cfRule>
  </conditionalFormatting>
  <dataValidations count="1">
    <dataValidation type="list" allowBlank="1" showInputMessage="1" showErrorMessage="1" sqref="D6" xr:uid="{A0DEB7D3-EECB-4240-B544-CA3A6A1D0848}">
      <formula1>type</formula1>
    </dataValidation>
  </dataValidations>
  <hyperlinks>
    <hyperlink ref="C19" r:id="rId1" xr:uid="{5A670EF3-C801-47DB-B4D6-06DE4EEAD84A}"/>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4612-0FF1-4CBE-B472-2110A6BC9EB7}">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ryFD2uRaeUvR9YsofLD42uEH+j62/GoC/zSfKBXMZOP96/2JCTOn7awgu8JEao6oRBx+xRSOaBwTjG7SMhQ23A==" saltValue="zCBFOtJOG0vJfBEgl9/qKw==" spinCount="100000" sheet="1" objects="1" scenarios="1" formatColumns="0" formatRows="0"/>
  <mergeCells count="2">
    <mergeCell ref="E8:E11"/>
    <mergeCell ref="C15:F15"/>
  </mergeCells>
  <conditionalFormatting sqref="D5:D6 D8:D10 D12">
    <cfRule type="expression" dxfId="4" priority="1">
      <formula>D5=""</formula>
    </cfRule>
  </conditionalFormatting>
  <dataValidations count="1">
    <dataValidation type="list" allowBlank="1" showInputMessage="1" showErrorMessage="1" sqref="D6" xr:uid="{9FA693F0-1D25-41F4-B196-A4B211D084CF}">
      <formula1>type</formula1>
    </dataValidation>
  </dataValidations>
  <hyperlinks>
    <hyperlink ref="C19" r:id="rId1" xr:uid="{24ABD4F9-E600-40C7-9B12-3D5D0249A6F4}"/>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7FB51-F855-46CD-ADCA-F9CF359AE28B}">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DQ/6viYSrK5fKJdtTyi+n9PYXxUKtBkounuNCJSJ44PF3iB8jSGhDj7RSmlK7B6uIy+OmvYliAZs00d4Ngz87w==" saltValue="ch2h8+nIn3LEyokpxbBhmg==" spinCount="100000" sheet="1" objects="1" scenarios="1" formatColumns="0" formatRows="0"/>
  <mergeCells count="2">
    <mergeCell ref="E8:E11"/>
    <mergeCell ref="C15:F15"/>
  </mergeCells>
  <conditionalFormatting sqref="D5:D6 D8:D10 D12">
    <cfRule type="expression" dxfId="3" priority="1">
      <formula>D5=""</formula>
    </cfRule>
  </conditionalFormatting>
  <dataValidations count="1">
    <dataValidation type="list" allowBlank="1" showInputMessage="1" showErrorMessage="1" sqref="D6" xr:uid="{D5F6B969-B534-48F1-895C-01CB81697C27}">
      <formula1>type</formula1>
    </dataValidation>
  </dataValidations>
  <hyperlinks>
    <hyperlink ref="C19" r:id="rId1" xr:uid="{BB037A9B-F855-4425-B3F9-DF2D3DC16207}"/>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E4A42-579C-4405-BE24-79A2F2D57C1B}">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GQs9HW2vE/XyzJbuQUpR4moUpEYONcGkD27bt8SP8P5j+/K2MmEsO674rJXI0Se5nuAVkKzjwSOnGBSByUPz1A==" saltValue="Z/ePkMAloAfNvyg3CACnWw==" spinCount="100000" sheet="1" objects="1" scenarios="1" formatColumns="0" formatRows="0"/>
  <mergeCells count="2">
    <mergeCell ref="E8:E11"/>
    <mergeCell ref="C15:F15"/>
  </mergeCells>
  <conditionalFormatting sqref="D5:D6 D8:D10 D12">
    <cfRule type="expression" dxfId="2" priority="1">
      <formula>D5=""</formula>
    </cfRule>
  </conditionalFormatting>
  <dataValidations count="1">
    <dataValidation type="list" allowBlank="1" showInputMessage="1" showErrorMessage="1" sqref="D6" xr:uid="{3982147D-A01E-478D-B17B-B1F8586F79BF}">
      <formula1>type</formula1>
    </dataValidation>
  </dataValidations>
  <hyperlinks>
    <hyperlink ref="C19" r:id="rId1" xr:uid="{08FA610C-B68B-4EB0-BB4F-47210196D97B}"/>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A5A4-DC35-4208-BF85-4321E808A553}">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QjVRgW3/FsOhTLsdB7u1/jjnd0QpzVk3nPnoejKoYYgk19eAWOzP+D4BIERZeNHrFhZDiGwjr0NraWGGNIEdFw==" saltValue="6I/aoT9sr2oLhHznILF5Xg==" spinCount="100000" sheet="1" objects="1" scenarios="1" formatColumns="0" formatRows="0"/>
  <mergeCells count="2">
    <mergeCell ref="E8:E11"/>
    <mergeCell ref="C15:F15"/>
  </mergeCells>
  <conditionalFormatting sqref="D5:D6 D8:D10 D12">
    <cfRule type="expression" dxfId="1" priority="1">
      <formula>D5=""</formula>
    </cfRule>
  </conditionalFormatting>
  <dataValidations count="1">
    <dataValidation type="list" allowBlank="1" showInputMessage="1" showErrorMessage="1" sqref="D6" xr:uid="{91D39EB0-CE53-41ED-BB57-C3FA7E587E6B}">
      <formula1>type</formula1>
    </dataValidation>
  </dataValidations>
  <hyperlinks>
    <hyperlink ref="C19" r:id="rId1" xr:uid="{84230BAF-F984-4D1B-B69A-5021736EFFB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51CD-A6DA-47D0-9EDF-B757D2219DF4}">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FZJm20ktQlptYa5u4Yv+AlA237jULjufKqp8Ufn9yn+oqiu9ImU3reT/obHUxP63YHKdlarMbHc++1Ll+JlRYg==" saltValue="37euwhTs7AhCTKgZF8e2pw==" spinCount="100000" sheet="1" objects="1" scenarios="1" formatColumns="0" formatRows="0"/>
  <mergeCells count="2">
    <mergeCell ref="E8:E11"/>
    <mergeCell ref="C15:F15"/>
  </mergeCells>
  <conditionalFormatting sqref="D5:D6 D8:D10 D12">
    <cfRule type="expression" dxfId="0" priority="1">
      <formula>D5=""</formula>
    </cfRule>
  </conditionalFormatting>
  <dataValidations count="1">
    <dataValidation type="list" allowBlank="1" showInputMessage="1" showErrorMessage="1" sqref="D6" xr:uid="{D209D789-C02A-4914-9523-E99F4D102AB4}">
      <formula1>type</formula1>
    </dataValidation>
  </dataValidations>
  <hyperlinks>
    <hyperlink ref="C19" r:id="rId1" xr:uid="{6CB99235-2E20-4DE1-A1FF-0EE8474F0086}"/>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77FDF-BC06-472D-8953-A1D78737C8C8}">
  <sheetPr codeName="Blad4"/>
  <dimension ref="B3:F21"/>
  <sheetViews>
    <sheetView showGridLines="0" tabSelected="1" zoomScaleNormal="100" workbookViewId="0">
      <selection activeCell="H11" sqref="H11"/>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RK+kSXm63S9JTq0xi/A6L6RbJCeIaogDLUwmkT+hmAsrs3aFudFkU70jSMaOW6+POpXA+AuTnJ4xPMlcW2D+6Q==" saltValue="b+L/8Go3ohzFfi/nlrenrw==" spinCount="100000" sheet="1" objects="1" scenarios="1" formatColumns="0" formatRows="0"/>
  <mergeCells count="2">
    <mergeCell ref="E8:E11"/>
    <mergeCell ref="C15:F15"/>
  </mergeCells>
  <phoneticPr fontId="7" type="noConversion"/>
  <conditionalFormatting sqref="D5:D6 D8:D10 D12">
    <cfRule type="expression" dxfId="49" priority="1">
      <formula>D5=""</formula>
    </cfRule>
  </conditionalFormatting>
  <dataValidations count="1">
    <dataValidation type="list" allowBlank="1" showInputMessage="1" showErrorMessage="1" sqref="D6" xr:uid="{60178E84-E286-4A2F-81F9-CE6B85954683}">
      <formula1>type</formula1>
    </dataValidation>
  </dataValidations>
  <hyperlinks>
    <hyperlink ref="C19" r:id="rId1" xr:uid="{1EF72DAE-CB68-43E3-BF87-A876A685EF20}"/>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414BC-BF32-4D27-BA4E-3856BD32279C}">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0tIkSxctu/bt253wqWUCPR3a/IZ/iNbR64CWAlIWkXEX/Zfbv+j0oBsbgMeoNaz3y+i5+1ZJogIsAAwKCVuGAw==" saltValue="IDwQ3a33biHD2LgPO6wvbg==" spinCount="100000" sheet="1" objects="1" scenarios="1" formatColumns="0" formatRows="0"/>
  <mergeCells count="2">
    <mergeCell ref="E8:E11"/>
    <mergeCell ref="C15:F15"/>
  </mergeCells>
  <conditionalFormatting sqref="D5:D6 D8:D10 D12">
    <cfRule type="expression" dxfId="48" priority="1">
      <formula>D5=""</formula>
    </cfRule>
  </conditionalFormatting>
  <dataValidations count="1">
    <dataValidation type="list" allowBlank="1" showInputMessage="1" showErrorMessage="1" sqref="D6" xr:uid="{963C4BF5-4223-41AF-94AE-230750D2DAC7}">
      <formula1>type</formula1>
    </dataValidation>
  </dataValidations>
  <hyperlinks>
    <hyperlink ref="C19" r:id="rId1" xr:uid="{F2E6827B-663C-4F7C-96ED-6D18B481393F}"/>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340A-D0DC-4CA6-92C0-15BA13E6B32A}">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AJnHGWWzXiKa+N899KK1AMWr214DsnDFHk1IJvKuHdvv5sc18fuFCWF+Hgcq8ba0Shs+UN8V2kfgLWzhOGOIMA==" saltValue="CautG/H1EQAxSb+bBrq44w==" spinCount="100000" sheet="1" objects="1" scenarios="1" formatColumns="0" formatRows="0"/>
  <mergeCells count="2">
    <mergeCell ref="E8:E11"/>
    <mergeCell ref="C15:F15"/>
  </mergeCells>
  <conditionalFormatting sqref="D5:D6 D8:D10 D12">
    <cfRule type="expression" dxfId="47" priority="1">
      <formula>D5=""</formula>
    </cfRule>
  </conditionalFormatting>
  <dataValidations count="1">
    <dataValidation type="list" allowBlank="1" showInputMessage="1" showErrorMessage="1" sqref="D6" xr:uid="{5FE68E81-AAB1-4242-935A-37E87BEB89A4}">
      <formula1>type</formula1>
    </dataValidation>
  </dataValidations>
  <hyperlinks>
    <hyperlink ref="C19" r:id="rId1" xr:uid="{2F542EF1-C77F-4406-89CB-00BB7CD6C469}"/>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E7D4-91D3-4DC5-AE6B-B0AA35288E32}">
  <dimension ref="B3:F21"/>
  <sheetViews>
    <sheetView showGridLines="0" zoomScaleNormal="100" workbookViewId="0">
      <selection activeCell="D5" sqref="D5"/>
    </sheetView>
  </sheetViews>
  <sheetFormatPr defaultColWidth="8.88671875" defaultRowHeight="14.4" x14ac:dyDescent="0.3"/>
  <cols>
    <col min="1" max="1" width="3" customWidth="1"/>
    <col min="2" max="2" width="3.33203125" customWidth="1"/>
    <col min="3" max="3" width="74.109375" customWidth="1"/>
    <col min="4" max="4" width="24.33203125" customWidth="1"/>
    <col min="5" max="5" width="22" customWidth="1"/>
    <col min="6" max="6" width="15.6640625" customWidth="1"/>
    <col min="7" max="11" width="8.88671875" customWidth="1"/>
  </cols>
  <sheetData>
    <row r="3" spans="2:6" ht="18" x14ac:dyDescent="0.35">
      <c r="C3" s="5" t="s">
        <v>118</v>
      </c>
    </row>
    <row r="5" spans="2:6" x14ac:dyDescent="0.3">
      <c r="B5" s="3">
        <v>1</v>
      </c>
      <c r="C5" s="1" t="s">
        <v>35</v>
      </c>
      <c r="D5" s="18"/>
    </row>
    <row r="6" spans="2:6" x14ac:dyDescent="0.3">
      <c r="B6" s="3">
        <v>2</v>
      </c>
      <c r="C6" s="1" t="s">
        <v>119</v>
      </c>
      <c r="D6" s="18"/>
    </row>
    <row r="7" spans="2:6" x14ac:dyDescent="0.3">
      <c r="B7" s="3">
        <v>3</v>
      </c>
      <c r="C7" s="1" t="s">
        <v>120</v>
      </c>
      <c r="D7" s="13" t="s">
        <v>121</v>
      </c>
      <c r="E7" s="9" t="s">
        <v>122</v>
      </c>
    </row>
    <row r="8" spans="2:6" ht="14.4" customHeight="1" x14ac:dyDescent="0.3">
      <c r="B8" s="3">
        <v>4</v>
      </c>
      <c r="C8" s="3" t="s">
        <v>123</v>
      </c>
      <c r="D8" s="18"/>
      <c r="E8" s="34" t="str">
        <f>IFERROR(IF(COUNTA(D8:D11,D12)=5,TEXT((D8/D9)*36/1878*1400/7+D12/7,"0,0")*1,""),"")</f>
        <v/>
      </c>
    </row>
    <row r="9" spans="2:6" ht="14.4" customHeight="1" x14ac:dyDescent="0.3">
      <c r="B9" s="3">
        <v>5</v>
      </c>
      <c r="C9" s="3" t="s">
        <v>124</v>
      </c>
      <c r="D9" s="18"/>
      <c r="E9" s="35"/>
    </row>
    <row r="10" spans="2:6" ht="14.4" customHeight="1" x14ac:dyDescent="0.3">
      <c r="B10" s="3">
        <v>6</v>
      </c>
      <c r="C10" s="3" t="s">
        <v>125</v>
      </c>
      <c r="D10" s="19"/>
      <c r="E10" s="35"/>
    </row>
    <row r="11" spans="2:6" ht="14.4" customHeight="1" x14ac:dyDescent="0.3">
      <c r="B11" s="3">
        <v>7</v>
      </c>
      <c r="C11" s="3" t="s">
        <v>126</v>
      </c>
      <c r="D11" s="15" t="str">
        <f>IFERROR(D9/D8,"")</f>
        <v/>
      </c>
      <c r="E11" s="36"/>
    </row>
    <row r="12" spans="2:6" ht="14.4" customHeight="1" x14ac:dyDescent="0.3">
      <c r="B12" s="3">
        <v>8</v>
      </c>
      <c r="C12" s="3" t="s">
        <v>127</v>
      </c>
      <c r="D12" s="18"/>
      <c r="E12" s="10" t="s">
        <v>128</v>
      </c>
    </row>
    <row r="15" spans="2:6" ht="18" x14ac:dyDescent="0.35">
      <c r="C15" s="37" t="str">
        <f>IFERROR(IF(COUNTA(D5:D6,D8:D10,D12)&lt;6,"Vul alle grijze velden in om de intensiteitsbepaling te zien",IF(E8&lt;Lijsten!F5,D6&amp;" "&amp;D5&amp;": "&amp;Lijsten!H4&amp;". Begeleidingsintensiteit: "&amp;E8&amp;" (bandbreedte: "&amp;Lijsten!I4&amp;"). Tarief: "&amp;TEXT(Lijsten!L4,"€0,00"),D6&amp;" "&amp;D5&amp;": "&amp;Lijsten!H5&amp;". Begeleidingsintensiteit: "&amp;E8&amp;" (bandbreedte: 1,9 en groter"&amp;"). Tarief: "&amp;TEXT(Lijsten!L5,"€0,00"))),"")</f>
        <v>Vul alle grijze velden in om de intensiteitsbepaling te zien</v>
      </c>
      <c r="D15" s="37"/>
      <c r="E15" s="37"/>
      <c r="F15" s="37"/>
    </row>
    <row r="18" spans="3:3" x14ac:dyDescent="0.3">
      <c r="C18" t="s">
        <v>129</v>
      </c>
    </row>
    <row r="19" spans="3:3" x14ac:dyDescent="0.3">
      <c r="C19" s="11" t="s">
        <v>130</v>
      </c>
    </row>
    <row r="20" spans="3:3" x14ac:dyDescent="0.3">
      <c r="C20" t="s">
        <v>131</v>
      </c>
    </row>
    <row r="21" spans="3:3" x14ac:dyDescent="0.3">
      <c r="C21" t="s">
        <v>132</v>
      </c>
    </row>
  </sheetData>
  <sheetProtection algorithmName="SHA-512" hashValue="eE6dqoDlpAZfDyJBOoXeQWUK654d2zyC7W327rY7vitPg0wx6Z13jCSzmeRNNJNN2PquvArkSA1V1D8QwZtvUQ==" saltValue="0N1WC4D2XRVbewgz0BNAxw==" spinCount="100000" sheet="1" objects="1" scenarios="1" formatColumns="0" formatRows="0"/>
  <mergeCells count="2">
    <mergeCell ref="E8:E11"/>
    <mergeCell ref="C15:F15"/>
  </mergeCells>
  <conditionalFormatting sqref="D5:D6 D8:D10 D12">
    <cfRule type="expression" dxfId="46" priority="1">
      <formula>D5=""</formula>
    </cfRule>
  </conditionalFormatting>
  <dataValidations count="1">
    <dataValidation type="list" allowBlank="1" showInputMessage="1" showErrorMessage="1" sqref="D6" xr:uid="{2A9086EA-8529-4155-9E04-EDF77E3ECDB8}">
      <formula1>type</formula1>
    </dataValidation>
  </dataValidations>
  <hyperlinks>
    <hyperlink ref="C19" r:id="rId1" xr:uid="{FB6CCBB3-5A43-40AB-88CD-469C2A9810A3}"/>
  </hyperlinks>
  <pageMargins left="0.31496062992125984" right="0.70866141732283472" top="0.74803149606299213" bottom="0.74803149606299213" header="0.31496062992125984" footer="0.31496062992125984"/>
  <pageSetup paperSize="9" scale="84" orientation="landscape" horizontalDpi="0" verticalDpi="0" r:id="rId2"/>
  <headerFooter>
    <oddHeader>&amp;L&amp;"-,Vet"&amp;14   Rekenmodule bij Handreiking tariefmodel gezinhuiszorg</oddHeader>
    <oddFooter>&amp;CVersie 1.0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831109-93e2-45f4-9ef2-f68b578c7fc0">
      <Terms xmlns="http://schemas.microsoft.com/office/infopath/2007/PartnerControls"/>
    </lcf76f155ced4ddcb4097134ff3c332f>
    <TaxCatchAll xmlns="93ccd8f4-8b3b-401f-9181-a7e3484732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BAB378C0735746AF63EB6F528523A9" ma:contentTypeVersion="17" ma:contentTypeDescription="Een nieuw document maken." ma:contentTypeScope="" ma:versionID="a8c195a54e27db0b91a40cbdb53b4f0b">
  <xsd:schema xmlns:xsd="http://www.w3.org/2001/XMLSchema" xmlns:xs="http://www.w3.org/2001/XMLSchema" xmlns:p="http://schemas.microsoft.com/office/2006/metadata/properties" xmlns:ns2="72831109-93e2-45f4-9ef2-f68b578c7fc0" xmlns:ns3="93ccd8f4-8b3b-401f-9181-a7e3484732b7" targetNamespace="http://schemas.microsoft.com/office/2006/metadata/properties" ma:root="true" ma:fieldsID="241907201954947daed3a109219e437f" ns2:_="" ns3:_="">
    <xsd:import namespace="72831109-93e2-45f4-9ef2-f68b578c7fc0"/>
    <xsd:import namespace="93ccd8f4-8b3b-401f-9181-a7e3484732b7"/>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831109-93e2-45f4-9ef2-f68b578c7f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4ade715-ca9d-4ad3-8308-0170b3290e0b"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ccd8f4-8b3b-401f-9181-a7e3484732b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f5719a35-a0cc-4b04-96c1-5f57b40ad792}" ma:internalName="TaxCatchAll" ma:showField="CatchAllData" ma:web="93ccd8f4-8b3b-401f-9181-a7e3484732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EF3374-7CE0-4F0C-8300-090E4A3C3DA6}">
  <ds:schemaRefs>
    <ds:schemaRef ds:uri="http://schemas.microsoft.com/office/2006/metadata/properties"/>
    <ds:schemaRef ds:uri="http://schemas.microsoft.com/office/infopath/2007/PartnerControls"/>
    <ds:schemaRef ds:uri="72831109-93e2-45f4-9ef2-f68b578c7fc0"/>
    <ds:schemaRef ds:uri="93ccd8f4-8b3b-401f-9181-a7e3484732b7"/>
  </ds:schemaRefs>
</ds:datastoreItem>
</file>

<file path=customXml/itemProps2.xml><?xml version="1.0" encoding="utf-8"?>
<ds:datastoreItem xmlns:ds="http://schemas.openxmlformats.org/officeDocument/2006/customXml" ds:itemID="{E2F23BE0-2D0B-4C90-BC44-DBB7FDCA9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831109-93e2-45f4-9ef2-f68b578c7fc0"/>
    <ds:schemaRef ds:uri="93ccd8f4-8b3b-401f-9181-a7e3484732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350536-C795-4A6E-8F96-8B30DC3EC5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55</vt:i4>
      </vt:variant>
      <vt:variant>
        <vt:lpstr>Benoemde bereiken</vt:lpstr>
      </vt:variant>
      <vt:variant>
        <vt:i4>6</vt:i4>
      </vt:variant>
    </vt:vector>
  </HeadingPairs>
  <TitlesOfParts>
    <vt:vector size="61" baseType="lpstr">
      <vt:lpstr>Versiebeheer</vt:lpstr>
      <vt:lpstr>Algemene instructie</vt:lpstr>
      <vt:lpstr>Invulinstructie per vraag</vt:lpstr>
      <vt:lpstr>Verzamelblad</vt:lpstr>
      <vt:lpstr>Lijsten</vt:lpstr>
      <vt:lpstr>Gezinshuis 1</vt:lpstr>
      <vt:lpstr>Gezinshuis 2</vt:lpstr>
      <vt:lpstr>Gezinshuis 3</vt:lpstr>
      <vt:lpstr>Gezinshuis 4</vt:lpstr>
      <vt:lpstr>Gezinshuis 5</vt:lpstr>
      <vt:lpstr>Gezinshuis 6</vt:lpstr>
      <vt:lpstr>Gezinshuis 7</vt:lpstr>
      <vt:lpstr>Gezinshuis 8</vt:lpstr>
      <vt:lpstr>Gezinshuis 9</vt:lpstr>
      <vt:lpstr>Gezinshuis 10</vt:lpstr>
      <vt:lpstr>Gezinshuis 11</vt:lpstr>
      <vt:lpstr>Gezinshuis 12</vt:lpstr>
      <vt:lpstr>Gezinshuis 13</vt:lpstr>
      <vt:lpstr>Gezinshuis 14</vt:lpstr>
      <vt:lpstr>Gezinshuis 15</vt:lpstr>
      <vt:lpstr>Gezinshuis 16</vt:lpstr>
      <vt:lpstr>Gezinshuis 17</vt:lpstr>
      <vt:lpstr>Gezinshuis 18</vt:lpstr>
      <vt:lpstr>Gezinshuis 19</vt:lpstr>
      <vt:lpstr>Gezinshuis 20</vt:lpstr>
      <vt:lpstr>Gezinshuis 21</vt:lpstr>
      <vt:lpstr>Gezinshuis 22</vt:lpstr>
      <vt:lpstr>Gezinshuis 23</vt:lpstr>
      <vt:lpstr>Gezinshuis 24</vt:lpstr>
      <vt:lpstr>Gezinshuis 25</vt:lpstr>
      <vt:lpstr>Gezinshuis 26</vt:lpstr>
      <vt:lpstr>Gezinshuis 27</vt:lpstr>
      <vt:lpstr>Gezinshuis 28</vt:lpstr>
      <vt:lpstr>Gezinshuis 29</vt:lpstr>
      <vt:lpstr>Gezinshuis 30</vt:lpstr>
      <vt:lpstr>Gezinshuis 31</vt:lpstr>
      <vt:lpstr>Gezinshuis 32</vt:lpstr>
      <vt:lpstr>Gezinshuis 33</vt:lpstr>
      <vt:lpstr>Gezinshuis 34</vt:lpstr>
      <vt:lpstr>Gezinshuis 35</vt:lpstr>
      <vt:lpstr>Gezinshuis 36</vt:lpstr>
      <vt:lpstr>Gezinshuis 37</vt:lpstr>
      <vt:lpstr>Gezinshuis 38</vt:lpstr>
      <vt:lpstr>Gezinshuis 39</vt:lpstr>
      <vt:lpstr>Gezinshuis 40</vt:lpstr>
      <vt:lpstr>Gezinshuis 41</vt:lpstr>
      <vt:lpstr>Gezinshuis 42</vt:lpstr>
      <vt:lpstr>Gezinshuis 43</vt:lpstr>
      <vt:lpstr>Gezinshuis 44</vt:lpstr>
      <vt:lpstr>Gezinshuis 45</vt:lpstr>
      <vt:lpstr>Gezinshuis 46</vt:lpstr>
      <vt:lpstr>Gezinshuis 47</vt:lpstr>
      <vt:lpstr>Gezinshuis 48</vt:lpstr>
      <vt:lpstr>Gezinshuis 49</vt:lpstr>
      <vt:lpstr>Gezinshuis 50</vt:lpstr>
      <vt:lpstr>bez</vt:lpstr>
      <vt:lpstr>cap</vt:lpstr>
      <vt:lpstr>dag</vt:lpstr>
      <vt:lpstr>ja</vt:lpstr>
      <vt:lpstr>nacht</vt:lpstr>
      <vt:lpstr>type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Bijleveld Advies</dc:creator>
  <cp:keywords/>
  <dc:description/>
  <cp:lastModifiedBy>Vera Velhorst</cp:lastModifiedBy>
  <cp:revision/>
  <dcterms:created xsi:type="dcterms:W3CDTF">2018-04-24T11:48:23Z</dcterms:created>
  <dcterms:modified xsi:type="dcterms:W3CDTF">2023-11-06T13:29:45Z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0x010100F1BAB378C0735746AF63EB6F528523A9</vt:lpwstr>
  </property>
  <property fmtid="{D5CDD505-2E9C-101B-9397-08002B2CF9AE}" pid="3" name="MediaServiceImageTags">
    <vt:lpwstr/>
  </property>
</Properties>
</file>