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58af5c7c50ead6/Documenten/Hardenberg/Marslanden II/"/>
    </mc:Choice>
  </mc:AlternateContent>
  <xr:revisionPtr revIDLastSave="43" documentId="8_{FF8D1C0E-F7E4-4282-9864-3E42AD05C8FE}" xr6:coauthVersionLast="47" xr6:coauthVersionMax="47" xr10:uidLastSave="{77098FBD-A48B-490C-B599-9363442D8117}"/>
  <bookViews>
    <workbookView xWindow="-108" yWindow="-108" windowWidth="23256" windowHeight="12456" xr2:uid="{6C10FFC6-244C-4743-951A-CCF69BA7D6D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C25" i="2"/>
  <c r="F24" i="2"/>
  <c r="D24" i="2"/>
  <c r="D25" i="2" s="1"/>
  <c r="D26" i="2" s="1"/>
  <c r="C26" i="2"/>
  <c r="G24" i="2" s="1"/>
  <c r="G25" i="2" s="1"/>
  <c r="G26" i="2" s="1"/>
  <c r="B25" i="2"/>
  <c r="D15" i="2"/>
  <c r="D13" i="2"/>
  <c r="D12" i="2"/>
  <c r="D14" i="2" s="1"/>
  <c r="D16" i="2" s="1"/>
  <c r="C19" i="2" s="1"/>
  <c r="A13" i="2"/>
  <c r="A12" i="2"/>
  <c r="B26" i="2" l="1"/>
  <c r="C24" i="2"/>
  <c r="J24" i="2" s="1"/>
  <c r="F25" i="2"/>
  <c r="F26" i="2" s="1"/>
  <c r="J25" i="2" l="1"/>
  <c r="J26" i="2"/>
</calcChain>
</file>

<file path=xl/sharedStrings.xml><?xml version="1.0" encoding="utf-8"?>
<sst xmlns="http://schemas.openxmlformats.org/spreadsheetml/2006/main" count="29" uniqueCount="26">
  <si>
    <t>Partij A</t>
  </si>
  <si>
    <t>Partij B</t>
  </si>
  <si>
    <t>Partij C</t>
  </si>
  <si>
    <t>Punten</t>
  </si>
  <si>
    <t>Beoordeling van de VON-prijzen</t>
  </si>
  <si>
    <t>Beneden-bovenwoningen</t>
  </si>
  <si>
    <t>stuks</t>
  </si>
  <si>
    <t>Goedkope rijwoningen</t>
  </si>
  <si>
    <t>Uitvraag is om prijsbieding uit te brengen voor:</t>
  </si>
  <si>
    <t>Bieding</t>
  </si>
  <si>
    <t>Laagste</t>
  </si>
  <si>
    <t>Hoogste</t>
  </si>
  <si>
    <t>Beoordeling VON-PRIJS</t>
  </si>
  <si>
    <t>Gemiddelde VON-prijs voor de Bebo-woningen</t>
  </si>
  <si>
    <t>Gemiddelde VON-prijs de goedkope rijwoningen</t>
  </si>
  <si>
    <t>Score per deelnemer (rekenvoorbeeld voor deelnemer A)</t>
  </si>
  <si>
    <t>(geen rekenvoorbeeld opgenomen)</t>
  </si>
  <si>
    <t>Toelichting:</t>
  </si>
  <si>
    <t>Bovenstaande opzet betekent altijd dat 1 partij 0 punten scoort of meerdere partijen als zij gezamenlijk de hoogste gemiddelde VON-prijs bieden.</t>
  </si>
  <si>
    <t xml:space="preserve">Indien je dit te sterk sturend vindt, dan kun je zelf een maximale VON-prijs benoemen en deze als hoogst mogelijke bieding laten gelden. </t>
  </si>
  <si>
    <t>Persoonlijk heb ik een voorkeur voor de eerste variant. Laat vooral de marktpartijen de VON-prijzen bepalen (incl. uitschietst naar boven of naar beneden).</t>
  </si>
  <si>
    <t>Partij A met gemiddelde VON-prijs voor de 22 woningen</t>
  </si>
  <si>
    <t>Partij B met gemiddelde VON-prijs voor de 22 woningen</t>
  </si>
  <si>
    <t>Partij C met gemiddelde VON-prijs voor de 22 woningen</t>
  </si>
  <si>
    <t>Aantal punten</t>
  </si>
  <si>
    <t>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</si>
</sst>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_ ;_ * \-#,##0.0_ ;_ * &quot;-&quot;??_ ;_ @_ "/>
    <numFmt numFmtId="167" formatCode="_ * #,##0.0_ ;_ * \-#,##0.0_ ;_ * &quot;-&quot;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0" xfId="0" applyFill="1"/>
    <xf numFmtId="0" fontId="0" fillId="3" borderId="4" xfId="0" applyFill="1" applyBorder="1"/>
    <xf numFmtId="164" fontId="0" fillId="3" borderId="0" xfId="2" applyNumberFormat="1" applyFont="1" applyFill="1" applyBorder="1"/>
    <xf numFmtId="0" fontId="0" fillId="3" borderId="5" xfId="0" applyFill="1" applyBorder="1"/>
    <xf numFmtId="0" fontId="0" fillId="3" borderId="8" xfId="0" applyFill="1" applyBorder="1"/>
    <xf numFmtId="165" fontId="0" fillId="3" borderId="12" xfId="0" applyNumberFormat="1" applyFill="1" applyBorder="1"/>
    <xf numFmtId="164" fontId="0" fillId="3" borderId="12" xfId="0" applyNumberFormat="1" applyFill="1" applyBorder="1"/>
    <xf numFmtId="0" fontId="0" fillId="3" borderId="12" xfId="0" applyFill="1" applyBorder="1"/>
    <xf numFmtId="0" fontId="3" fillId="0" borderId="0" xfId="0" applyFont="1"/>
    <xf numFmtId="0" fontId="0" fillId="0" borderId="12" xfId="0" applyBorder="1"/>
    <xf numFmtId="164" fontId="0" fillId="0" borderId="0" xfId="2" applyNumberFormat="1" applyFont="1"/>
    <xf numFmtId="164" fontId="0" fillId="0" borderId="12" xfId="2" applyNumberFormat="1" applyFont="1" applyBorder="1"/>
    <xf numFmtId="164" fontId="0" fillId="0" borderId="0" xfId="0" applyNumberFormat="1"/>
    <xf numFmtId="164" fontId="3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0" fillId="3" borderId="6" xfId="0" applyFill="1" applyBorder="1"/>
    <xf numFmtId="165" fontId="0" fillId="3" borderId="13" xfId="1" applyNumberFormat="1" applyFont="1" applyFill="1" applyBorder="1"/>
    <xf numFmtId="164" fontId="0" fillId="3" borderId="13" xfId="0" applyNumberFormat="1" applyFill="1" applyBorder="1"/>
    <xf numFmtId="0" fontId="0" fillId="3" borderId="13" xfId="0" applyFill="1" applyBorder="1"/>
    <xf numFmtId="165" fontId="0" fillId="3" borderId="13" xfId="0" applyNumberFormat="1" applyFill="1" applyBorder="1"/>
    <xf numFmtId="165" fontId="0" fillId="3" borderId="0" xfId="0" applyNumberFormat="1" applyFill="1"/>
    <xf numFmtId="164" fontId="0" fillId="3" borderId="0" xfId="0" applyNumberFormat="1" applyFill="1"/>
    <xf numFmtId="166" fontId="2" fillId="2" borderId="11" xfId="0" applyNumberFormat="1" applyFont="1" applyFill="1" applyBorder="1"/>
    <xf numFmtId="166" fontId="0" fillId="3" borderId="7" xfId="0" applyNumberFormat="1" applyFill="1" applyBorder="1"/>
    <xf numFmtId="166" fontId="0" fillId="3" borderId="10" xfId="0" applyNumberFormat="1" applyFill="1" applyBorder="1"/>
    <xf numFmtId="166" fontId="0" fillId="3" borderId="9" xfId="0" applyNumberFormat="1" applyFill="1" applyBorder="1"/>
    <xf numFmtId="44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0" borderId="0" xfId="0" applyFont="1"/>
    <xf numFmtId="0" fontId="3" fillId="3" borderId="0" xfId="0" applyFont="1" applyFill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64F8-A21C-431E-A7CE-64BCB3925C6E}">
  <dimension ref="A1:J33"/>
  <sheetViews>
    <sheetView tabSelected="1" topLeftCell="A9" workbookViewId="0">
      <selection activeCell="L24" sqref="L24:N25"/>
    </sheetView>
  </sheetViews>
  <sheetFormatPr defaultRowHeight="14.4" x14ac:dyDescent="0.3"/>
  <cols>
    <col min="1" max="1" width="44.33203125" customWidth="1"/>
    <col min="2" max="2" width="12.33203125" bestFit="1" customWidth="1"/>
    <col min="3" max="3" width="11.6640625" customWidth="1"/>
    <col min="4" max="4" width="14" bestFit="1" customWidth="1"/>
    <col min="6" max="6" width="11.6640625" customWidth="1"/>
    <col min="7" max="7" width="12.33203125" customWidth="1"/>
    <col min="10" max="10" width="11.88671875" customWidth="1"/>
  </cols>
  <sheetData>
    <row r="1" spans="1:4" ht="15.6" x14ac:dyDescent="0.3">
      <c r="A1" s="33" t="s">
        <v>4</v>
      </c>
    </row>
    <row r="3" spans="1:4" x14ac:dyDescent="0.3">
      <c r="A3" t="s">
        <v>5</v>
      </c>
      <c r="B3">
        <v>18</v>
      </c>
      <c r="C3" t="s">
        <v>6</v>
      </c>
    </row>
    <row r="4" spans="1:4" x14ac:dyDescent="0.3">
      <c r="A4" t="s">
        <v>7</v>
      </c>
      <c r="B4">
        <v>4</v>
      </c>
      <c r="C4" t="s">
        <v>6</v>
      </c>
    </row>
    <row r="5" spans="1:4" x14ac:dyDescent="0.3">
      <c r="A5" t="s">
        <v>24</v>
      </c>
      <c r="B5">
        <v>30</v>
      </c>
      <c r="C5" t="s">
        <v>25</v>
      </c>
    </row>
    <row r="7" spans="1:4" x14ac:dyDescent="0.3">
      <c r="A7" s="12" t="s">
        <v>8</v>
      </c>
    </row>
    <row r="8" spans="1:4" x14ac:dyDescent="0.3">
      <c r="A8" t="s">
        <v>13</v>
      </c>
    </row>
    <row r="9" spans="1:4" x14ac:dyDescent="0.3">
      <c r="A9" t="s">
        <v>14</v>
      </c>
    </row>
    <row r="11" spans="1:4" x14ac:dyDescent="0.3">
      <c r="A11" s="12" t="s">
        <v>15</v>
      </c>
    </row>
    <row r="12" spans="1:4" x14ac:dyDescent="0.3">
      <c r="A12" t="str">
        <f>+A8</f>
        <v>Gemiddelde VON-prijs voor de Bebo-woningen</v>
      </c>
      <c r="B12" s="14">
        <v>215000</v>
      </c>
      <c r="C12">
        <v>18</v>
      </c>
      <c r="D12" s="14">
        <f>B12*C12</f>
        <v>3870000</v>
      </c>
    </row>
    <row r="13" spans="1:4" x14ac:dyDescent="0.3">
      <c r="A13" t="str">
        <f>+A9</f>
        <v>Gemiddelde VON-prijs de goedkope rijwoningen</v>
      </c>
      <c r="B13" s="14">
        <v>240000</v>
      </c>
      <c r="C13">
        <v>4</v>
      </c>
      <c r="D13" s="15">
        <f>B13*C13</f>
        <v>960000</v>
      </c>
    </row>
    <row r="14" spans="1:4" x14ac:dyDescent="0.3">
      <c r="D14" s="14">
        <f>SUM(D12:D13)</f>
        <v>4830000</v>
      </c>
    </row>
    <row r="15" spans="1:4" x14ac:dyDescent="0.3">
      <c r="D15" s="13">
        <f>SUM(B3:B4)</f>
        <v>22</v>
      </c>
    </row>
    <row r="16" spans="1:4" x14ac:dyDescent="0.3">
      <c r="D16" s="17">
        <f>D14/D15</f>
        <v>219545.45454545456</v>
      </c>
    </row>
    <row r="18" spans="1:10" x14ac:dyDescent="0.3">
      <c r="A18" s="1" t="s">
        <v>12</v>
      </c>
      <c r="B18" s="2"/>
      <c r="C18" s="2"/>
      <c r="D18" s="2"/>
      <c r="E18" s="2"/>
      <c r="F18" s="2"/>
      <c r="G18" s="2"/>
      <c r="H18" s="2"/>
      <c r="I18" s="2"/>
      <c r="J18" s="3"/>
    </row>
    <row r="19" spans="1:10" x14ac:dyDescent="0.3">
      <c r="A19" s="5" t="s">
        <v>21</v>
      </c>
      <c r="B19" s="4"/>
      <c r="C19" s="6">
        <f>+D16</f>
        <v>219545.45454545456</v>
      </c>
      <c r="D19" s="4"/>
      <c r="E19" s="4"/>
      <c r="F19" s="4"/>
      <c r="G19" s="4"/>
      <c r="H19" s="4"/>
      <c r="I19" s="4"/>
      <c r="J19" s="7"/>
    </row>
    <row r="20" spans="1:10" x14ac:dyDescent="0.3">
      <c r="A20" s="5" t="s">
        <v>22</v>
      </c>
      <c r="B20" s="4"/>
      <c r="C20" s="6">
        <v>230000</v>
      </c>
      <c r="D20" s="4" t="s">
        <v>16</v>
      </c>
      <c r="E20" s="4"/>
      <c r="F20" s="4"/>
      <c r="G20" s="4"/>
      <c r="H20" s="4"/>
      <c r="I20" s="4"/>
      <c r="J20" s="7"/>
    </row>
    <row r="21" spans="1:10" x14ac:dyDescent="0.3">
      <c r="A21" s="5" t="s">
        <v>23</v>
      </c>
      <c r="B21" s="4"/>
      <c r="C21" s="6">
        <v>210000</v>
      </c>
      <c r="D21" s="4" t="s">
        <v>16</v>
      </c>
      <c r="E21" s="4"/>
      <c r="F21" s="4"/>
      <c r="G21" s="4"/>
      <c r="H21" s="4"/>
      <c r="I21" s="4"/>
      <c r="J21" s="7"/>
    </row>
    <row r="22" spans="1:10" x14ac:dyDescent="0.3">
      <c r="A22" s="5"/>
      <c r="B22" s="4"/>
      <c r="C22" s="4"/>
      <c r="D22" s="4"/>
      <c r="E22" s="4"/>
      <c r="F22" s="4"/>
      <c r="G22" s="4"/>
      <c r="H22" s="4"/>
      <c r="I22" s="4"/>
      <c r="J22" s="7"/>
    </row>
    <row r="23" spans="1:10" x14ac:dyDescent="0.3">
      <c r="A23" s="1"/>
      <c r="B23" s="2"/>
      <c r="C23" s="18" t="s">
        <v>9</v>
      </c>
      <c r="D23" s="18" t="s">
        <v>10</v>
      </c>
      <c r="E23" s="18"/>
      <c r="F23" s="18" t="s">
        <v>11</v>
      </c>
      <c r="G23" s="18" t="s">
        <v>10</v>
      </c>
      <c r="H23" s="2"/>
      <c r="I23" s="2"/>
      <c r="J23" s="26" t="s">
        <v>3</v>
      </c>
    </row>
    <row r="24" spans="1:10" x14ac:dyDescent="0.3">
      <c r="A24" s="19" t="s">
        <v>0</v>
      </c>
      <c r="B24" s="20">
        <f>+B5</f>
        <v>30</v>
      </c>
      <c r="C24" s="21">
        <f>C19</f>
        <v>219545.45454545456</v>
      </c>
      <c r="D24" s="21">
        <f>+C21</f>
        <v>210000</v>
      </c>
      <c r="E24" s="22"/>
      <c r="F24" s="21">
        <f>+C20</f>
        <v>230000</v>
      </c>
      <c r="G24" s="21">
        <f>+C26</f>
        <v>210000</v>
      </c>
      <c r="H24" s="23"/>
      <c r="I24" s="22"/>
      <c r="J24" s="27">
        <f>B24-((D24-C24)/(G24-F24)*B24)</f>
        <v>15.681818181818162</v>
      </c>
    </row>
    <row r="25" spans="1:10" x14ac:dyDescent="0.3">
      <c r="A25" s="5" t="s">
        <v>1</v>
      </c>
      <c r="B25" s="24">
        <f>B24</f>
        <v>30</v>
      </c>
      <c r="C25" s="25">
        <f>C20</f>
        <v>230000</v>
      </c>
      <c r="D25" s="25">
        <f>D24</f>
        <v>210000</v>
      </c>
      <c r="E25" s="4"/>
      <c r="F25" s="25">
        <f t="shared" ref="F25:G26" si="0">F24</f>
        <v>230000</v>
      </c>
      <c r="G25" s="25">
        <f t="shared" si="0"/>
        <v>210000</v>
      </c>
      <c r="H25" s="24"/>
      <c r="I25" s="4"/>
      <c r="J25" s="28">
        <f t="shared" ref="J25:J26" si="1">B25-((D25-C25)/(G25-F25)*B25)</f>
        <v>0</v>
      </c>
    </row>
    <row r="26" spans="1:10" x14ac:dyDescent="0.3">
      <c r="A26" s="8" t="s">
        <v>2</v>
      </c>
      <c r="B26" s="9">
        <f>B25</f>
        <v>30</v>
      </c>
      <c r="C26" s="10">
        <f>C21</f>
        <v>210000</v>
      </c>
      <c r="D26" s="10">
        <f>D25</f>
        <v>210000</v>
      </c>
      <c r="E26" s="11"/>
      <c r="F26" s="10">
        <f t="shared" si="0"/>
        <v>230000</v>
      </c>
      <c r="G26" s="10">
        <f t="shared" si="0"/>
        <v>210000</v>
      </c>
      <c r="H26" s="9"/>
      <c r="I26" s="11"/>
      <c r="J26" s="29">
        <f t="shared" si="1"/>
        <v>30</v>
      </c>
    </row>
    <row r="28" spans="1:10" x14ac:dyDescent="0.3">
      <c r="A28" s="34" t="s">
        <v>17</v>
      </c>
      <c r="C28" s="16"/>
    </row>
    <row r="29" spans="1:10" x14ac:dyDescent="0.3">
      <c r="A29" s="4" t="s">
        <v>18</v>
      </c>
      <c r="C29" s="16"/>
    </row>
    <row r="30" spans="1:10" x14ac:dyDescent="0.3">
      <c r="A30" s="4" t="s">
        <v>19</v>
      </c>
      <c r="C30" s="30"/>
    </row>
    <row r="31" spans="1:10" x14ac:dyDescent="0.3">
      <c r="A31" s="4" t="s">
        <v>20</v>
      </c>
      <c r="C31" s="16"/>
    </row>
    <row r="32" spans="1:10" x14ac:dyDescent="0.3">
      <c r="D32" s="31"/>
    </row>
    <row r="33" spans="4:4" x14ac:dyDescent="0.3">
      <c r="D33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267C5C38321D48AF56E88B64A1133E" ma:contentTypeVersion="6" ma:contentTypeDescription="Create a new document." ma:contentTypeScope="" ma:versionID="debc5e42452b6a43b8240ec28734a41d">
  <xsd:schema xmlns:xsd="http://www.w3.org/2001/XMLSchema" xmlns:xs="http://www.w3.org/2001/XMLSchema" xmlns:p="http://schemas.microsoft.com/office/2006/metadata/properties" xmlns:ns2="55aab8f0-8323-4c8e-85e3-ebcff968d454" xmlns:ns3="23091b63-5f46-43a3-a580-cc59cb5d488e" targetNamespace="http://schemas.microsoft.com/office/2006/metadata/properties" ma:root="true" ma:fieldsID="b2f3ba2abffa5309b31a57fcdd673e14" ns2:_="" ns3:_="">
    <xsd:import namespace="55aab8f0-8323-4c8e-85e3-ebcff968d454"/>
    <xsd:import namespace="23091b63-5f46-43a3-a580-cc59cb5d48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ab8f0-8323-4c8e-85e3-ebcff968d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91b63-5f46-43a3-a580-cc59cb5d488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94551-F66C-4D68-9E65-7314B1638C6C}"/>
</file>

<file path=customXml/itemProps2.xml><?xml version="1.0" encoding="utf-8"?>
<ds:datastoreItem xmlns:ds="http://schemas.openxmlformats.org/officeDocument/2006/customXml" ds:itemID="{D8BA3354-DEDE-4238-A739-40FF983F7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Materman</dc:creator>
  <cp:lastModifiedBy>Maurits Materman</cp:lastModifiedBy>
  <dcterms:created xsi:type="dcterms:W3CDTF">2023-12-14T17:26:58Z</dcterms:created>
  <dcterms:modified xsi:type="dcterms:W3CDTF">2023-12-18T16:59:40Z</dcterms:modified>
</cp:coreProperties>
</file>