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singelland.sharepoint.com/sites/InkoopportaalPompebled2/Gedeelde  documenten/SharePoint/Lopende projecten/EA Multi Functionele Printers/Aanbestedingsdocumenten/Concepten/"/>
    </mc:Choice>
  </mc:AlternateContent>
  <xr:revisionPtr revIDLastSave="1093" documentId="13_ncr:1_{16608103-5247-6F4C-9E16-3BB4813F49AE}" xr6:coauthVersionLast="47" xr6:coauthVersionMax="47" xr10:uidLastSave="{B67B7092-E9B3-AF4A-869B-ABAB856F0645}"/>
  <bookViews>
    <workbookView xWindow="1820" yWindow="500" windowWidth="33600" windowHeight="17820" xr2:uid="{00000000-000D-0000-FFFF-FFFF00000000}"/>
  </bookViews>
  <sheets>
    <sheet name="Onderwijsgroep Midden Fries" sheetId="34" r:id="rId1"/>
    <sheet name="OSG Singelland" sheetId="19" r:id="rId2"/>
    <sheet name="OVO Fryslân-Noord" sheetId="31" r:id="rId3"/>
    <sheet name="RSG Magister Alvinus" sheetId="27" r:id="rId4"/>
    <sheet name="Simant" sheetId="26" r:id="rId5"/>
    <sheet name="VariO onderwijsgroep" sheetId="32" r:id="rId6"/>
    <sheet name="Totalen" sheetId="33" state="hidden" r:id="rId7"/>
    <sheet name="Gegevens" sheetId="11" state="hidden" r:id="rId8"/>
  </sheets>
  <definedNames>
    <definedName name="_xlnm.Print_Area" localSheetId="0">'Onderwijsgroep Midden Fries'!$A$2:$G$11</definedName>
    <definedName name="_xlnm.Print_Area" localSheetId="1">'OSG Singelland'!$A$2:$H$17</definedName>
    <definedName name="_xlnm.Print_Area" localSheetId="2">'OVO Fryslân-Noord'!$A$2:$Q$17</definedName>
    <definedName name="_xlnm.Print_Area" localSheetId="3">'RSG Magister Alvinus'!$A$2:$C$17</definedName>
    <definedName name="_xlnm.Print_Area" localSheetId="4">Simant!$A$2:$B$26</definedName>
    <definedName name="_xlnm.Print_Area" localSheetId="6">Totalen!$A$2:$B$9</definedName>
    <definedName name="_xlnm.Print_Area" localSheetId="5">'VariO onderwijsgroep'!$A$2:$C$31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" i="33" l="1"/>
  <c r="B13" i="33"/>
  <c r="B14" i="33"/>
  <c r="B10" i="33"/>
  <c r="B8" i="33"/>
  <c r="B7" i="33"/>
  <c r="B6" i="33"/>
  <c r="K34" i="34"/>
  <c r="K33" i="34"/>
  <c r="K29" i="34"/>
  <c r="K28" i="34"/>
  <c r="K27" i="34"/>
  <c r="K26" i="34"/>
  <c r="K25" i="34"/>
  <c r="K19" i="34"/>
  <c r="K13" i="34"/>
  <c r="I25" i="32" l="1"/>
  <c r="I13" i="32"/>
  <c r="I14" i="32"/>
  <c r="I15" i="32"/>
  <c r="I29" i="32"/>
  <c r="I31" i="32"/>
  <c r="I32" i="32"/>
  <c r="I33" i="32"/>
  <c r="I34" i="32"/>
  <c r="I37" i="32"/>
  <c r="I40" i="32"/>
  <c r="R29" i="31"/>
  <c r="R28" i="31"/>
  <c r="R27" i="31"/>
  <c r="R26" i="31"/>
  <c r="R25" i="31"/>
  <c r="R15" i="31"/>
  <c r="R14" i="31"/>
  <c r="R13" i="31"/>
  <c r="J23" i="19"/>
  <c r="J20" i="19"/>
  <c r="J21" i="19"/>
  <c r="E31" i="27"/>
  <c r="E33" i="27"/>
  <c r="E34" i="27"/>
  <c r="J31" i="19"/>
  <c r="J33" i="19"/>
  <c r="J34" i="19"/>
  <c r="J30" i="19"/>
  <c r="G30" i="26"/>
  <c r="G31" i="26"/>
  <c r="J19" i="19"/>
  <c r="G25" i="26"/>
  <c r="G26" i="26"/>
  <c r="G27" i="26"/>
  <c r="G28" i="26"/>
  <c r="G29" i="26"/>
  <c r="G32" i="26"/>
  <c r="G33" i="26"/>
  <c r="G13" i="26"/>
  <c r="G34" i="26"/>
  <c r="G35" i="26"/>
  <c r="J25" i="19"/>
  <c r="J26" i="19"/>
  <c r="J27" i="19"/>
  <c r="J28" i="19"/>
  <c r="J29" i="19"/>
  <c r="E15" i="27"/>
  <c r="E14" i="27"/>
  <c r="E13" i="27"/>
  <c r="G15" i="26"/>
  <c r="G14" i="26"/>
  <c r="J15" i="19"/>
  <c r="J14" i="19"/>
  <c r="J13" i="19"/>
</calcChain>
</file>

<file path=xl/sharedStrings.xml><?xml version="1.0" encoding="utf-8"?>
<sst xmlns="http://schemas.openxmlformats.org/spreadsheetml/2006/main" count="755" uniqueCount="398">
  <si>
    <t>Onderwijs Groep Midden-Friesland</t>
  </si>
  <si>
    <t>OSG Sevenwolden Grou</t>
  </si>
  <si>
    <t>Plein Joure</t>
  </si>
  <si>
    <t>Keicollege</t>
  </si>
  <si>
    <t>OSG Sevenwolden Praktijkonderwijs Compagnie</t>
  </si>
  <si>
    <t>OSG Sevenwolden Buitenbaan</t>
  </si>
  <si>
    <t>OSG Sevenwolden Fedde Schurer</t>
  </si>
  <si>
    <t>Bornego College De Beugel</t>
  </si>
  <si>
    <t xml:space="preserve">Bornego College Lyceum </t>
  </si>
  <si>
    <t>Bornego College Junior</t>
  </si>
  <si>
    <t>Totalen Onderwijsgroep Midden Friesland</t>
  </si>
  <si>
    <t>Adres</t>
  </si>
  <si>
    <t xml:space="preserve">Burstumerdyk 5 </t>
  </si>
  <si>
    <t xml:space="preserve">Pasteurweg 1-3 </t>
  </si>
  <si>
    <t>Ds. Kingweg 8/10</t>
  </si>
  <si>
    <t>Buitenbaan 5</t>
  </si>
  <si>
    <t>Schans 100</t>
  </si>
  <si>
    <t>Beugel 68</t>
  </si>
  <si>
    <t>Ds.kingweg 1</t>
  </si>
  <si>
    <t>Ds.kingweg 2</t>
  </si>
  <si>
    <t>Postcode Plaats</t>
  </si>
  <si>
    <t>9001 ZC Grou</t>
  </si>
  <si>
    <t>8503 AB Joure</t>
  </si>
  <si>
    <t>8446 KZ  Heerenveen</t>
  </si>
  <si>
    <t>8441 HB  Heerenveen</t>
  </si>
  <si>
    <t>8441 AE  Heerenveen</t>
  </si>
  <si>
    <t>8447 AH  Heerenveen</t>
  </si>
  <si>
    <t>8446KZ  Heerenveen</t>
  </si>
  <si>
    <t>Telefoonnummer</t>
  </si>
  <si>
    <t>Brinnummer</t>
  </si>
  <si>
    <t>0566-621274</t>
  </si>
  <si>
    <t>0566-625145</t>
  </si>
  <si>
    <t>0513-625345</t>
  </si>
  <si>
    <t>0513-521355</t>
  </si>
  <si>
    <t>0513-644960</t>
  </si>
  <si>
    <t>0513-657310</t>
  </si>
  <si>
    <t>Bestuurder</t>
  </si>
  <si>
    <t>Dhr. M. Sprenger</t>
  </si>
  <si>
    <t>Algemeen E-mailadres</t>
  </si>
  <si>
    <t>Komt na de fusering van de domeinen beschikbaar in september 2023</t>
  </si>
  <si>
    <t>Digitaal Factuuradres</t>
  </si>
  <si>
    <t>Gegevens (peildatum 1 januari 2023)</t>
  </si>
  <si>
    <t>Aantal leerlingen</t>
  </si>
  <si>
    <t>Aantal onderwijzend personeel</t>
  </si>
  <si>
    <t>Aantal onderwijs ondersteunend personeel</t>
  </si>
  <si>
    <t>Onderwijs aanbod</t>
  </si>
  <si>
    <t>Afloopdatum huidig contract</t>
  </si>
  <si>
    <t>31-1-2024 en medio 2026</t>
  </si>
  <si>
    <t>medio 2026</t>
  </si>
  <si>
    <t>Huidig aantal Multi Functionele Printers</t>
  </si>
  <si>
    <t>Huidig merk en type Multi Functionele Printers</t>
  </si>
  <si>
    <t>Konica Bizzhub 458 en Bizzhub C458</t>
  </si>
  <si>
    <t>Canon C7580i , Konica Bizzhub 458, Koncia Bizzhub C458</t>
  </si>
  <si>
    <t>Canon IR C7270</t>
  </si>
  <si>
    <t>Canon C7580i , Koncia Bizzhub C458</t>
  </si>
  <si>
    <t>Canon C7580i</t>
  </si>
  <si>
    <t>Gewenst aantal Multi Functionele Printers</t>
  </si>
  <si>
    <t>5 incl 1 CD</t>
  </si>
  <si>
    <t>Huidig aantal, merk/type Desktop Printers</t>
  </si>
  <si>
    <t>6x Canon LBP712Cx</t>
  </si>
  <si>
    <t>5x Canon LBP712Cx</t>
  </si>
  <si>
    <t>2 x LBP712Cx</t>
  </si>
  <si>
    <t>7x LBP712Cx</t>
  </si>
  <si>
    <t>6 Canon LBP712Cx</t>
  </si>
  <si>
    <t>Gewenst aantal Desktop Printers</t>
  </si>
  <si>
    <t>geen</t>
  </si>
  <si>
    <t>Accessoires (bookmaker, nietmachine e.d)</t>
  </si>
  <si>
    <t>1x bookmaker + nieten</t>
  </si>
  <si>
    <t>2x bookmaker + nieten</t>
  </si>
  <si>
    <t>Besturingssysteem/ Netwerk platvorm</t>
  </si>
  <si>
    <t>Windows 11 / MacOS</t>
  </si>
  <si>
    <t>Printmanagementsysteem</t>
  </si>
  <si>
    <t>Inloggen middels code</t>
  </si>
  <si>
    <t>ja</t>
  </si>
  <si>
    <t>Inloggen middels dongel/ kaart/ druppel</t>
  </si>
  <si>
    <t>optioneel</t>
  </si>
  <si>
    <t>Huidig MFP volume zwart-wit per jaar</t>
  </si>
  <si>
    <t>Huidig MFP volume kleur per jaar</t>
  </si>
  <si>
    <t>Repro volume zwart-wit per jaar</t>
  </si>
  <si>
    <t>Repro volume kleur per jaar</t>
  </si>
  <si>
    <t>OSG Singelland</t>
  </si>
  <si>
    <t>Singelland BHS Gorredijk</t>
  </si>
  <si>
    <t>Singelland VHS</t>
  </si>
  <si>
    <t>Singelland Het Drachtster Lyceum</t>
  </si>
  <si>
    <t>PRO Drachten</t>
  </si>
  <si>
    <t>Singelland VO Surhuisterveen</t>
  </si>
  <si>
    <t>Singelland ISK</t>
  </si>
  <si>
    <t>Singelland Burgum</t>
  </si>
  <si>
    <t>Totalen OSG Singelland</t>
  </si>
  <si>
    <t>Hendrik Ringenoldusstrjitte 3</t>
  </si>
  <si>
    <t>Van Haersmasingel 37</t>
  </si>
  <si>
    <t>Torenstraat 28</t>
  </si>
  <si>
    <t>De Ring 4</t>
  </si>
  <si>
    <t>Langelaan 18</t>
  </si>
  <si>
    <t>Zetveld 38</t>
  </si>
  <si>
    <t>Schoolstraat 101</t>
  </si>
  <si>
    <t>Minnertshof 17</t>
  </si>
  <si>
    <t>8401 PV  Gorredijk</t>
  </si>
  <si>
    <t>9201 KN Drachten</t>
  </si>
  <si>
    <t>9201 JW Drachten</t>
  </si>
  <si>
    <t>9202 NW. Drachten</t>
  </si>
  <si>
    <t>9231 EN. Surhuisterveen</t>
  </si>
  <si>
    <t>9202 LM. Drachten</t>
  </si>
  <si>
    <t>9251 EB. Burgum</t>
  </si>
  <si>
    <t>9251 BH. Burgum</t>
  </si>
  <si>
    <t>01WM</t>
  </si>
  <si>
    <t>04YE</t>
  </si>
  <si>
    <t>Dhr. Drs. P. Schram</t>
  </si>
  <si>
    <t>facturen@singelland.nl</t>
  </si>
  <si>
    <t>VMBO, HAVO-voorbereidend</t>
  </si>
  <si>
    <t>VMBO, OOM</t>
  </si>
  <si>
    <t>HAVO, VWO</t>
  </si>
  <si>
    <t>Praktijkonderwijs</t>
  </si>
  <si>
    <t>VMBO, HAVO (-onderhouw)</t>
  </si>
  <si>
    <t>Internationale schakelklassen</t>
  </si>
  <si>
    <t>VMBO, HAVO (-onderbouw)</t>
  </si>
  <si>
    <t>HAVO (bovenbouw)</t>
  </si>
  <si>
    <t>KM - 3x C308, 1x C658</t>
  </si>
  <si>
    <t>KM - 8x 308, 2x C308, 
1x C458</t>
  </si>
  <si>
    <t xml:space="preserve">KM - 5x 308, 3x C308 </t>
  </si>
  <si>
    <t>KM - 2x 308, 1x C308</t>
  </si>
  <si>
    <t>KM - 2x 308, 2x C308</t>
  </si>
  <si>
    <t>KM - 2x 308, 
1x C308, 1x C458</t>
  </si>
  <si>
    <t>KM - 1x 308, 2x C308</t>
  </si>
  <si>
    <t>Via Fierder Onderwijs
(CSG Liudger)</t>
  </si>
  <si>
    <t>13 (eigen)</t>
  </si>
  <si>
    <t xml:space="preserve">KM - 1x C3100P, 1x C4000P, 
1x 4402P </t>
  </si>
  <si>
    <t>KM - 1x C4070, 7x 4000P</t>
  </si>
  <si>
    <t>KM - 1x 4000P, 1x C3100P</t>
  </si>
  <si>
    <t>KM - 1x 4402P</t>
  </si>
  <si>
    <t>KM - 1x 4000P</t>
  </si>
  <si>
    <t>C658 met: bulkmagazijn 2500 vel, inline boekjesmaker, inline nieten, inline perforeren. 4x Embedded nietmachine</t>
  </si>
  <si>
    <t>3x Embedded nietmachine, 1x bulkmagazijn 2500vel, 1x Inline boekjesmaker</t>
  </si>
  <si>
    <t>1x Embedded nietmachine, Repromachine C4070 met: Documentfeeder, Nietafwerkingseenheid, Controler, Spectrophotometer, PARLITE statuslamp, Hoogvolumelade, Perforatie-eenheid, Afwerkingseenheid boekjes</t>
  </si>
  <si>
    <t>3x Embedded nietmachine</t>
  </si>
  <si>
    <t>4x Embedded nietmachine</t>
  </si>
  <si>
    <t>1x Inline boekjesmaker incl nieten</t>
  </si>
  <si>
    <t>W2k2019/Konica Minolta Cloud</t>
  </si>
  <si>
    <t>SafeQ6</t>
  </si>
  <si>
    <t>Ja</t>
  </si>
  <si>
    <t>NFC</t>
  </si>
  <si>
    <t>Huidig MFP volume zwart-wit per jaar (2022)</t>
  </si>
  <si>
    <t>Huidig MFP volume kleur per jaar (2022)</t>
  </si>
  <si>
    <t>Waarvan op repro van 06/22-12/22:</t>
  </si>
  <si>
    <t>Repro volume zwart-wit per jaar (06/22-12/22)</t>
  </si>
  <si>
    <t>Repro volume kleur per jaar (06/22-12/22)</t>
  </si>
  <si>
    <t>Stichting Openbaar Voortgezet Onderwijs Fryslân-noord</t>
  </si>
  <si>
    <t>PJ Dalton Dokkum</t>
  </si>
  <si>
    <t>PJ Stedelijk Gymnasium (twee bij elkaar liggende gebouwen)</t>
  </si>
  <si>
    <t>PJ Leeuwarder Lyceum</t>
  </si>
  <si>
    <t>PJ MHS</t>
  </si>
  <si>
    <t>PJ Impulse Leeuwarden</t>
  </si>
  <si>
    <t>PJ Impulse Kollum</t>
  </si>
  <si>
    <t>PJ De Brêge</t>
  </si>
  <si>
    <t>PJ De Dyk</t>
  </si>
  <si>
    <t>PJ ISK</t>
  </si>
  <si>
    <t>PJ Ynsicht</t>
  </si>
  <si>
    <t>Simon Vestdijk</t>
  </si>
  <si>
    <t>De Jutter</t>
  </si>
  <si>
    <t>Servicebureau OVO Fryslân-Noord</t>
  </si>
  <si>
    <t>Totalen Stichting Openbaar Voortgezet Onderwijs Fryslân-noord</t>
  </si>
  <si>
    <t>Parklaan 1</t>
  </si>
  <si>
    <t>Noorderweg 1</t>
  </si>
  <si>
    <t>Arendstuin 35</t>
  </si>
  <si>
    <t>Dr. Jacob Botkeweg 3</t>
  </si>
  <si>
    <t>Douwe Kalmaleane 2/4</t>
  </si>
  <si>
    <t>Gerrit Bleekerstraat 3</t>
  </si>
  <si>
    <t>Egelantierstraat 88</t>
  </si>
  <si>
    <t>Egelantierstraat 86</t>
  </si>
  <si>
    <t>Hempenserweg 33</t>
  </si>
  <si>
    <t>Melkemastate 29</t>
  </si>
  <si>
    <t>Prinsessenweg 4</t>
  </si>
  <si>
    <t>Kon. Julianastraat 3</t>
  </si>
  <si>
    <t>Ijsbaanweg 6</t>
  </si>
  <si>
    <t>Lutinelaan 3</t>
  </si>
  <si>
    <t>Elzenstraat 5</t>
  </si>
  <si>
    <t>9103 ST  Dokkum</t>
  </si>
  <si>
    <t>8911 ES  Leeuwarden</t>
  </si>
  <si>
    <t>8911 ET  Leeuwarden</t>
  </si>
  <si>
    <t>8935 AB  Leeuwarden</t>
  </si>
  <si>
    <t>8915 HA  Leeuwarden</t>
  </si>
  <si>
    <t>9291 BS Kollom</t>
  </si>
  <si>
    <t>8924 EP Leeuwarden</t>
  </si>
  <si>
    <t>8935 BC Leeuwarden</t>
  </si>
  <si>
    <t>8925 AX Leeuwarden</t>
  </si>
  <si>
    <t>8931 EG Leeuwarden</t>
  </si>
  <si>
    <t>8862 TA Harlingen</t>
  </si>
  <si>
    <t>8801 ER Franeker</t>
  </si>
  <si>
    <t>8899 BD Vlieland</t>
  </si>
  <si>
    <t>8924 JN  Leeuwarden</t>
  </si>
  <si>
    <t>20DL12</t>
  </si>
  <si>
    <t>20DL02</t>
  </si>
  <si>
    <t>20DL00</t>
  </si>
  <si>
    <t>20DL06</t>
  </si>
  <si>
    <t>20DL10</t>
  </si>
  <si>
    <t>20DL01</t>
  </si>
  <si>
    <t>20DL13</t>
  </si>
  <si>
    <t>20DL04</t>
  </si>
  <si>
    <t>20DL16</t>
  </si>
  <si>
    <t>20DL03</t>
  </si>
  <si>
    <t>14DC00</t>
  </si>
  <si>
    <t>14DC02</t>
  </si>
  <si>
    <t>19EO/14DC06</t>
  </si>
  <si>
    <t>20DL</t>
  </si>
  <si>
    <t>Dhr. F. Bangma</t>
  </si>
  <si>
    <t>facturen@ovo-fryslannoord.nl</t>
  </si>
  <si>
    <t>VMBO-k+,VMBO-t, HAVO</t>
  </si>
  <si>
    <t>VWO</t>
  </si>
  <si>
    <t>MAVO, HAVO</t>
  </si>
  <si>
    <t>VMBO-t, HAVO, VWO</t>
  </si>
  <si>
    <t>Praktijkonderwijs Schakelonderwijs 8+</t>
  </si>
  <si>
    <t>VMBO-t, HAVO</t>
  </si>
  <si>
    <t>ISK NT2-onderwijs</t>
  </si>
  <si>
    <t>VMBO-b, -k en gemengde leerweg</t>
  </si>
  <si>
    <t>VMBO, MAVO, HAVO, Atheneum PRO</t>
  </si>
  <si>
    <t>VMBO, MAVO</t>
  </si>
  <si>
    <t>MAVO</t>
  </si>
  <si>
    <t>nvt (via Lauwerscollege)</t>
  </si>
  <si>
    <t>nvt (via gemeente)</t>
  </si>
  <si>
    <t>Konica Minolta Bizhub C308</t>
  </si>
  <si>
    <t>Konica Minolta Bizhub C458</t>
  </si>
  <si>
    <t>Konica Minolta Bizhub C458 / C308</t>
  </si>
  <si>
    <t>Konica Minolta Bizhub C658 / 6x C308</t>
  </si>
  <si>
    <t>1 Konica Minolta (4000P)</t>
  </si>
  <si>
    <t>24 Konica Minolta 4000P / 1x C3100P</t>
  </si>
  <si>
    <t>4 Konica Minolta 4000P / 1x C3100P</t>
  </si>
  <si>
    <t>win2k19</t>
  </si>
  <si>
    <t>SafeQ</t>
  </si>
  <si>
    <t>Nee</t>
  </si>
  <si>
    <t>nvt</t>
  </si>
  <si>
    <t>RSG Sneek</t>
  </si>
  <si>
    <t>Magister Alvinus</t>
  </si>
  <si>
    <t>Tienerschool</t>
  </si>
  <si>
    <t>ISK</t>
  </si>
  <si>
    <t>Totalen RSG-Sneek</t>
  </si>
  <si>
    <t>Almastraat 5</t>
  </si>
  <si>
    <t>Malta 2</t>
  </si>
  <si>
    <t>H. Sytstrastraat 1B</t>
  </si>
  <si>
    <t>8601 EW Sneek</t>
  </si>
  <si>
    <t>8601 GW Sneek</t>
  </si>
  <si>
    <t>8602 TM Sneek</t>
  </si>
  <si>
    <t>0515 429760</t>
  </si>
  <si>
    <t>0515-429760</t>
  </si>
  <si>
    <t>0515 439882</t>
  </si>
  <si>
    <t>16FP</t>
  </si>
  <si>
    <t>info@rsg-sneek.nl</t>
  </si>
  <si>
    <t>Crediteuren@rsg-sneek.nl</t>
  </si>
  <si>
    <t>VWO, HAVO, VMBO-GT, VMBO-BB/KB</t>
  </si>
  <si>
    <t>tienerschool</t>
  </si>
  <si>
    <t>internationale schakelklas</t>
  </si>
  <si>
    <t>4</t>
  </si>
  <si>
    <t>1</t>
  </si>
  <si>
    <t>2</t>
  </si>
  <si>
    <t>7</t>
  </si>
  <si>
    <t>K.M 4x c308</t>
  </si>
  <si>
    <t>K.M 308</t>
  </si>
  <si>
    <t>K.M.2x C308</t>
  </si>
  <si>
    <t>0</t>
  </si>
  <si>
    <t>6</t>
  </si>
  <si>
    <t>6x 4000P   3xC3100P</t>
  </si>
  <si>
    <t>1x C3100P</t>
  </si>
  <si>
    <t xml:space="preserve"> </t>
  </si>
  <si>
    <t xml:space="preserve"> Accessoires (bookmaker, nietmachine e.d)</t>
  </si>
  <si>
    <t>1x, Repromachine 1250E met: Documentfeeder, Nietafwerkingseenheid, Controler,Scanfunctie, Hoogvolumelade, Perforatie-eenheid, Afwerkingseenheid boekjes 1x,C658 nieten ,scannen, perforatie</t>
  </si>
  <si>
    <t>SLES2015</t>
  </si>
  <si>
    <t>iPrint</t>
  </si>
  <si>
    <t>nee</t>
  </si>
  <si>
    <t>ja kaart staf personeel</t>
  </si>
  <si>
    <t>Simant</t>
  </si>
  <si>
    <t>Linde college</t>
  </si>
  <si>
    <t>SG Eekeringe</t>
  </si>
  <si>
    <t>RSG Tromp Meesters</t>
  </si>
  <si>
    <t>Stellingwerf college</t>
  </si>
  <si>
    <t>Totalen Simant</t>
  </si>
  <si>
    <t>Drafsportlaan 22</t>
  </si>
  <si>
    <t>Oostwijkstraat 8</t>
  </si>
  <si>
    <t>Lijsterbesstraat 1</t>
  </si>
  <si>
    <t>Stationstraat 40</t>
  </si>
  <si>
    <t>Quadoelenweg 29</t>
  </si>
  <si>
    <t>8472 AS Wolvega</t>
  </si>
  <si>
    <t>8331 ED Steenwijk</t>
  </si>
  <si>
    <t>8331 NS Steenwijk</t>
  </si>
  <si>
    <t>8331 GK Steenwijk</t>
  </si>
  <si>
    <t>8431 LN  Oosterwolde</t>
  </si>
  <si>
    <t>19LO</t>
  </si>
  <si>
    <t>23 WU</t>
  </si>
  <si>
    <t>16GZ00</t>
  </si>
  <si>
    <t>0015VQ</t>
  </si>
  <si>
    <t>Dhr. M.O. Vrolijk</t>
  </si>
  <si>
    <t>www.simant.nl</t>
  </si>
  <si>
    <t>factuur@lindecollege.nl</t>
  </si>
  <si>
    <t>facturen@eekeringe.nl</t>
  </si>
  <si>
    <t>debiteur@rsgtrompmeesters.nl</t>
  </si>
  <si>
    <t>finadmin@stellingwerfcollege.nl</t>
  </si>
  <si>
    <t>VMBO, MAVO, HAVO, VWO</t>
  </si>
  <si>
    <t>VMBO</t>
  </si>
  <si>
    <t>MAVO, HAVO, VWO</t>
  </si>
  <si>
    <t>Plus (VSO) en Pro</t>
  </si>
  <si>
    <t>7 (type 3 A4/A3 ZW 30PPM 
2 (type 4 A4/A3 kleur 30PPM)
2 (type 7 A4/A3 kleur 60 PPM)</t>
  </si>
  <si>
    <t xml:space="preserve">canon:20 C250i; 9 C5550i; 1 C7280i; </t>
  </si>
  <si>
    <t>zie</t>
  </si>
  <si>
    <t xml:space="preserve">canon; C250i ;C5550i; C7280i; C5535i </t>
  </si>
  <si>
    <t>canon: C250i; C5550i; C7280i; C5535i</t>
  </si>
  <si>
    <t>Thosiba</t>
  </si>
  <si>
    <t>1x MP C6503 incl bookletfinisher (nieten,perforerren,vouwen) 3x MP C3004EXSP</t>
  </si>
  <si>
    <t>Bookmaker, nietmachine, perforator, zwaar papier, minimaal 80 prints A4 p.m. (40 prints A3 p.m.)</t>
  </si>
  <si>
    <t>idem Linde college</t>
  </si>
  <si>
    <t>Uniflow</t>
  </si>
  <si>
    <t>server 2012</t>
  </si>
  <si>
    <t>unifow</t>
  </si>
  <si>
    <t>uniflow</t>
  </si>
  <si>
    <t>Hybride AD/Azure. 
Beheerde werkplekken en BYOD. Windows 10</t>
  </si>
  <si>
    <t>papercut</t>
  </si>
  <si>
    <t>Geen
Voorkeur followme printing</t>
  </si>
  <si>
    <t>persoonlijke code</t>
  </si>
  <si>
    <t xml:space="preserve">persoonlijke code </t>
  </si>
  <si>
    <t>niet</t>
  </si>
  <si>
    <t>druppel</t>
  </si>
  <si>
    <t>kaart</t>
  </si>
  <si>
    <t>VariO onderwijsgroep</t>
  </si>
  <si>
    <t>Zuyderzee Lyceum Senior</t>
  </si>
  <si>
    <t>Zuyerzee Lyceum Junior</t>
  </si>
  <si>
    <t>X-tuur</t>
  </si>
  <si>
    <t>Bonifatius Mavo</t>
  </si>
  <si>
    <t>Caleido-ISK</t>
  </si>
  <si>
    <t>Zuyerzee Lyceum Lemmer</t>
  </si>
  <si>
    <t>Totalen Vario Onderwijsgroep</t>
  </si>
  <si>
    <t>Prof. ter Veenstraat 5</t>
  </si>
  <si>
    <t>Prof. Ter Veenstraat 6</t>
  </si>
  <si>
    <t>Nagelerweg 4</t>
  </si>
  <si>
    <t>Prof. Lorentzstraat 3</t>
  </si>
  <si>
    <t>Lennastraat 14</t>
  </si>
  <si>
    <t>Riensingel 2</t>
  </si>
  <si>
    <t>8302 GA  Emmeloord</t>
  </si>
  <si>
    <t>8302 GC Emmeloord</t>
  </si>
  <si>
    <t>8304 AB  Emmeloord</t>
  </si>
  <si>
    <t>8302 AS  Emmeloord</t>
  </si>
  <si>
    <t>8531 JZ  Lemmer</t>
  </si>
  <si>
    <t>8531 GH Lemmer</t>
  </si>
  <si>
    <t>Dhr. H. Wildeboer</t>
  </si>
  <si>
    <t>Dhr. E.J. Veenstra a.i.</t>
  </si>
  <si>
    <t>JA, MYFARE</t>
  </si>
  <si>
    <t>NEE</t>
  </si>
  <si>
    <t>Nu Equitrac  / we staan open voor vergelijkbaar systeem</t>
  </si>
  <si>
    <t>Repromachine met eigen PC direct verbonden</t>
  </si>
  <si>
    <t>Nu Windows Server / wens is cloud</t>
  </si>
  <si>
    <t>nietmachine, standaard afwerkunit</t>
  </si>
  <si>
    <t>nietmachine, bookmaker</t>
  </si>
  <si>
    <t xml:space="preserve">repromachine als huidig, met bookmaker, perforator (2,4,23-gaats), </t>
  </si>
  <si>
    <t>Ricoh Afcio IM C2000 (1-9-'25)</t>
  </si>
  <si>
    <t>Ricoh Aficio MP C6503SP (1-11-'24)</t>
  </si>
  <si>
    <t>Ricoh Aficio IM C5500 (exp.datum onbekend, net geplaatst)</t>
  </si>
  <si>
    <t>Ricoh Afcio IM C5500 (net geplaatst, exp.onbekend)</t>
  </si>
  <si>
    <t>Ricoh Aficio MP C2004EXSP (1-6-'24)</t>
  </si>
  <si>
    <t>Ricoh PRO C7100S  (exp. 01-07-2024)</t>
  </si>
  <si>
    <t>Ricoh Aficio MP C3004EXSP (1x)</t>
  </si>
  <si>
    <t>Ricoh Aficio MP C2004EXSP</t>
  </si>
  <si>
    <t>Ricoh Aficio MP C3000</t>
  </si>
  <si>
    <t>Ricoh Afcio IM C5500</t>
  </si>
  <si>
    <t>Ricoh Aficio MP C4504EXSP (1-6-'24)</t>
  </si>
  <si>
    <t>Ricoh Aficio MP C3004 EXSP</t>
  </si>
  <si>
    <t>Ricoh Aficio MP C2004EXSP (2x)</t>
  </si>
  <si>
    <t xml:space="preserve">Ricoh Aficio MP C2004EXSP (1x) </t>
  </si>
  <si>
    <t>1-9-2025 (1x)</t>
  </si>
  <si>
    <t>1-6-2024 en n.n.b.</t>
  </si>
  <si>
    <t>1-6-2024 (2x) en 1-11-2024 (1x)</t>
  </si>
  <si>
    <t>01-06-2024 (2x) en 01-07-2024 (1x)</t>
  </si>
  <si>
    <t xml:space="preserve">01-06-2024 (2x) en 1 n.n.b. </t>
  </si>
  <si>
    <t>BB/KB 1-4 en H/V 1-3</t>
  </si>
  <si>
    <t>GTL</t>
  </si>
  <si>
    <t xml:space="preserve">TL/Havo/Vwo </t>
  </si>
  <si>
    <t>Havo/Vwo leerjaar 1 t/m 3</t>
  </si>
  <si>
    <t>Havo/Vwo leerjaar 4 t/m 6</t>
  </si>
  <si>
    <t>crediteuren@vario-onderwijsgroep.nl</t>
  </si>
  <si>
    <t xml:space="preserve">inkoop@vario-onderwijsgroep.nl </t>
  </si>
  <si>
    <t>20CR03</t>
  </si>
  <si>
    <t>20CR06</t>
  </si>
  <si>
    <t>02KR</t>
  </si>
  <si>
    <t>20CR05</t>
  </si>
  <si>
    <t>20CR00</t>
  </si>
  <si>
    <t>0514-561387</t>
  </si>
  <si>
    <t>0527-635930</t>
  </si>
  <si>
    <t>0527-613469</t>
  </si>
  <si>
    <t>0527-635980</t>
  </si>
  <si>
    <t>0527-635950</t>
  </si>
  <si>
    <t>Totalen</t>
  </si>
  <si>
    <t>01-01-2027 (*)</t>
  </si>
  <si>
    <t>23 (A4 ZW 20ppm) e-studio 385S/470P</t>
  </si>
  <si>
    <t>Huidig: 2x Toshiba e-studio2010AC 4 laden RADF 
7x Toshiba e-studio2518A 4 laden
1x interne finisher tbv 2518A
1x Toshiba  e-studio 5516 LCF, Booklet finisher, Perforator unit 4 gaats, zwaar papier
1x Toshiba e-studio 7516AC 4 laden, bookletfinisher, externe LCF, zwaar papier perforator unit 4 gaats</t>
  </si>
  <si>
    <t>Persoonlijk/afdelingscode(s)</t>
  </si>
  <si>
    <t>(*) Afhankelijk van de inschrijvingen sluit het Stellingwerf college aan op het moment dat het huidig contract afloopt.</t>
  </si>
  <si>
    <t>klas 1 en 2 vmbo-b en -k, klas 1 t/m 4 mavo, klas 1-3 havo, atheneum en gymnasium</t>
  </si>
  <si>
    <t xml:space="preserve">klas 1 vmbo-b en vmbo-k, klas 1-4 mavo, klas 1-3 havo, klas 1-3 atheneum </t>
  </si>
  <si>
    <t>vmbo-b en vmbo-k (klas 1-4)</t>
  </si>
  <si>
    <t>praktijkonderwijs </t>
  </si>
  <si>
    <t>klas 1 en 2 vmbo-b en vmbo-k, mavo, havo, atheneum en gymnasium (alle leerjaren, gefaseerd ingevoerd)</t>
  </si>
  <si>
    <t xml:space="preserve">mavo, havo, atheneum en gymnasium </t>
  </si>
  <si>
    <t>Tijdelijke locatie voor Buitenbaan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</si>
</sst>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[$€]* #,##0.00_);_([$€]* \(#,##0.00\);_([$€]* &quot;-&quot;??_);_(@_)"/>
  </numFmts>
  <fonts count="5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8.5"/>
      <name val="Tahoma"/>
      <family val="2"/>
    </font>
    <font>
      <sz val="8.5"/>
      <name val="Tahoma"/>
      <family val="2"/>
    </font>
    <font>
      <b/>
      <sz val="28"/>
      <color indexed="9"/>
      <name val="Tahoma"/>
      <family val="2"/>
    </font>
    <font>
      <sz val="11"/>
      <color theme="1"/>
      <name val="Arial"/>
      <family val="2"/>
    </font>
    <font>
      <b/>
      <sz val="28"/>
      <color rgb="FFFFFFFF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Verdana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sz val="12"/>
      <color rgb="FF3F3F3F"/>
      <name val="Conv_Aileron-Regular"/>
      <charset val="1"/>
    </font>
    <font>
      <u/>
      <sz val="10"/>
      <color theme="10"/>
      <name val="Calibri"/>
      <family val="2"/>
      <scheme val="minor"/>
    </font>
    <font>
      <b/>
      <sz val="10"/>
      <name val="Tahoma"/>
      <family val="2"/>
    </font>
    <font>
      <b/>
      <u/>
      <sz val="10"/>
      <color theme="10"/>
      <name val="Calibri"/>
      <family val="2"/>
      <scheme val="minor"/>
    </font>
    <font>
      <b/>
      <sz val="12"/>
      <name val="Tahoma"/>
      <family val="2"/>
    </font>
    <font>
      <b/>
      <sz val="12"/>
      <color theme="1"/>
      <name val="Calibri (Hoofdtekst)"/>
    </font>
    <font>
      <sz val="10"/>
      <color rgb="FF1B1B1B"/>
      <name val="Consolas"/>
      <family val="3"/>
    </font>
    <font>
      <b/>
      <sz val="10"/>
      <color rgb="FF1D1D1D"/>
      <name val="Ubuntu"/>
      <family val="2"/>
    </font>
  </fonts>
  <fills count="6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66CC"/>
        <bgColor rgb="FF0066CC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2">
    <xf numFmtId="0" fontId="0" fillId="0" borderId="0"/>
    <xf numFmtId="166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4" fillId="0" borderId="0"/>
    <xf numFmtId="0" fontId="23" fillId="0" borderId="0" applyNumberFormat="0" applyFill="0" applyBorder="0" applyAlignment="0" applyProtection="0"/>
    <xf numFmtId="0" fontId="9" fillId="0" borderId="0"/>
    <xf numFmtId="0" fontId="26" fillId="0" borderId="0"/>
    <xf numFmtId="0" fontId="6" fillId="0" borderId="0"/>
    <xf numFmtId="0" fontId="2" fillId="0" borderId="0"/>
  </cellStyleXfs>
  <cellXfs count="307">
    <xf numFmtId="0" fontId="0" fillId="0" borderId="0" xfId="0"/>
    <xf numFmtId="0" fontId="21" fillId="0" borderId="1" xfId="4" applyFont="1" applyBorder="1" applyAlignment="1">
      <alignment horizontal="left" vertical="center" wrapText="1"/>
    </xf>
    <xf numFmtId="0" fontId="21" fillId="0" borderId="1" xfId="4" applyFont="1" applyBorder="1" applyAlignment="1">
      <alignment horizontal="center" vertical="center" wrapText="1"/>
    </xf>
    <xf numFmtId="0" fontId="21" fillId="0" borderId="11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0" fillId="0" borderId="3" xfId="0" applyBorder="1"/>
    <xf numFmtId="0" fontId="20" fillId="0" borderId="1" xfId="4" applyFont="1" applyBorder="1" applyAlignment="1" applyProtection="1">
      <alignment horizontal="center" vertical="center" wrapText="1"/>
      <protection locked="0"/>
    </xf>
    <xf numFmtId="0" fontId="20" fillId="0" borderId="3" xfId="4" applyFont="1" applyBorder="1" applyAlignment="1" applyProtection="1">
      <alignment horizontal="center" vertical="center" wrapText="1"/>
      <protection locked="0"/>
    </xf>
    <xf numFmtId="0" fontId="21" fillId="0" borderId="2" xfId="4" applyFont="1" applyBorder="1" applyAlignment="1">
      <alignment horizontal="left" vertical="center" wrapText="1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14" fillId="0" borderId="0" xfId="6"/>
    <xf numFmtId="0" fontId="18" fillId="0" borderId="7" xfId="6" applyFont="1" applyBorder="1" applyAlignment="1">
      <alignment horizontal="center" vertical="center" wrapText="1"/>
    </xf>
    <xf numFmtId="0" fontId="8" fillId="0" borderId="0" xfId="0" applyFont="1"/>
    <xf numFmtId="0" fontId="17" fillId="0" borderId="7" xfId="6" applyFont="1" applyBorder="1" applyAlignment="1">
      <alignment horizontal="center" vertical="center" wrapText="1"/>
    </xf>
    <xf numFmtId="0" fontId="0" fillId="0" borderId="1" xfId="0" applyBorder="1"/>
    <xf numFmtId="0" fontId="20" fillId="0" borderId="5" xfId="4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0" fillId="0" borderId="1" xfId="4" applyFont="1" applyBorder="1" applyAlignment="1">
      <alignment horizontal="center" vertical="center" wrapText="1"/>
    </xf>
    <xf numFmtId="0" fontId="19" fillId="0" borderId="7" xfId="6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2" xfId="4" applyFont="1" applyBorder="1" applyAlignment="1" applyProtection="1">
      <alignment horizontal="center" vertical="center" wrapText="1"/>
      <protection locked="0"/>
    </xf>
    <xf numFmtId="0" fontId="11" fillId="0" borderId="1" xfId="4" applyFont="1" applyBorder="1" applyAlignment="1">
      <alignment horizontal="center" vertical="center" wrapText="1"/>
    </xf>
    <xf numFmtId="0" fontId="20" fillId="0" borderId="2" xfId="4" applyFont="1" applyBorder="1" applyAlignment="1">
      <alignment horizontal="center" vertical="center" wrapText="1"/>
    </xf>
    <xf numFmtId="0" fontId="20" fillId="0" borderId="3" xfId="4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25" fillId="0" borderId="1" xfId="4" applyFont="1" applyBorder="1" applyAlignment="1">
      <alignment horizontal="left" vertical="center" wrapText="1"/>
    </xf>
    <xf numFmtId="0" fontId="25" fillId="0" borderId="2" xfId="4" applyFont="1" applyBorder="1" applyAlignment="1">
      <alignment horizontal="left" vertical="center" wrapText="1"/>
    </xf>
    <xf numFmtId="0" fontId="26" fillId="0" borderId="0" xfId="9"/>
    <xf numFmtId="0" fontId="21" fillId="0" borderId="1" xfId="8" applyFont="1" applyBorder="1" applyAlignment="1">
      <alignment horizontal="center" vertical="center" wrapText="1"/>
    </xf>
    <xf numFmtId="0" fontId="6" fillId="0" borderId="0" xfId="9" applyFont="1"/>
    <xf numFmtId="0" fontId="11" fillId="0" borderId="1" xfId="8" applyFont="1" applyBorder="1" applyAlignment="1">
      <alignment vertical="center" wrapText="1"/>
    </xf>
    <xf numFmtId="0" fontId="6" fillId="0" borderId="0" xfId="10"/>
    <xf numFmtId="0" fontId="6" fillId="0" borderId="1" xfId="10" applyBorder="1"/>
    <xf numFmtId="0" fontId="20" fillId="0" borderId="1" xfId="8" applyFont="1" applyBorder="1" applyAlignment="1">
      <alignment horizontal="center" vertical="center" wrapText="1"/>
    </xf>
    <xf numFmtId="0" fontId="6" fillId="0" borderId="0" xfId="9" applyFont="1" applyAlignment="1">
      <alignment vertical="center"/>
    </xf>
    <xf numFmtId="0" fontId="6" fillId="0" borderId="7" xfId="10" applyBorder="1" applyAlignment="1">
      <alignment horizontal="center" vertical="center"/>
    </xf>
    <xf numFmtId="0" fontId="23" fillId="0" borderId="2" xfId="7" applyBorder="1" applyAlignment="1">
      <alignment horizontal="center" vertical="center" wrapText="1"/>
    </xf>
    <xf numFmtId="0" fontId="23" fillId="0" borderId="1" xfId="7" applyBorder="1" applyAlignment="1" applyProtection="1">
      <alignment horizontal="center" vertical="center"/>
    </xf>
    <xf numFmtId="0" fontId="20" fillId="0" borderId="1" xfId="8" applyFont="1" applyBorder="1" applyAlignment="1">
      <alignment horizontal="center" vertical="center"/>
    </xf>
    <xf numFmtId="0" fontId="26" fillId="0" borderId="0" xfId="9" applyAlignment="1">
      <alignment vertical="center"/>
    </xf>
    <xf numFmtId="0" fontId="6" fillId="0" borderId="0" xfId="9" applyFont="1" applyAlignment="1">
      <alignment horizontal="center" vertical="center"/>
    </xf>
    <xf numFmtId="0" fontId="21" fillId="0" borderId="1" xfId="8" applyFont="1" applyBorder="1" applyAlignment="1">
      <alignment horizontal="left" vertical="center" wrapText="1"/>
    </xf>
    <xf numFmtId="49" fontId="20" fillId="0" borderId="0" xfId="8" applyNumberFormat="1" applyFont="1" applyAlignment="1">
      <alignment vertical="top" wrapText="1"/>
    </xf>
    <xf numFmtId="0" fontId="20" fillId="0" borderId="17" xfId="8" applyFont="1" applyBorder="1" applyAlignment="1">
      <alignment horizontal="right" vertical="center" wrapText="1"/>
    </xf>
    <xf numFmtId="0" fontId="20" fillId="0" borderId="4" xfId="8" applyFont="1" applyBorder="1" applyAlignment="1">
      <alignment horizontal="center" vertical="center" wrapText="1"/>
    </xf>
    <xf numFmtId="0" fontId="20" fillId="0" borderId="5" xfId="8" applyFont="1" applyBorder="1" applyAlignment="1">
      <alignment horizontal="center" vertical="center" wrapText="1"/>
    </xf>
    <xf numFmtId="0" fontId="6" fillId="0" borderId="9" xfId="10" applyBorder="1" applyAlignment="1">
      <alignment horizontal="center" vertical="center"/>
    </xf>
    <xf numFmtId="0" fontId="14" fillId="0" borderId="1" xfId="6" applyBorder="1"/>
    <xf numFmtId="0" fontId="26" fillId="0" borderId="1" xfId="9" applyBorder="1"/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5" fillId="3" borderId="0" xfId="6" applyFont="1" applyFill="1" applyAlignment="1">
      <alignment horizontal="center" vertical="center"/>
    </xf>
    <xf numFmtId="1" fontId="20" fillId="0" borderId="1" xfId="8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29" fillId="0" borderId="1" xfId="6" applyNumberFormat="1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0" fontId="21" fillId="5" borderId="1" xfId="4" applyFont="1" applyFill="1" applyBorder="1" applyAlignment="1">
      <alignment horizontal="left" vertical="center" wrapText="1"/>
    </xf>
    <xf numFmtId="0" fontId="18" fillId="0" borderId="1" xfId="9" applyFont="1" applyBorder="1" applyAlignment="1">
      <alignment horizontal="left" vertical="center"/>
    </xf>
    <xf numFmtId="0" fontId="18" fillId="5" borderId="1" xfId="9" applyFont="1" applyFill="1" applyBorder="1" applyAlignment="1">
      <alignment horizontal="left" vertical="center"/>
    </xf>
    <xf numFmtId="0" fontId="32" fillId="0" borderId="1" xfId="9" applyFont="1" applyBorder="1" applyAlignment="1">
      <alignment horizontal="center" vertical="center"/>
    </xf>
    <xf numFmtId="0" fontId="32" fillId="0" borderId="1" xfId="10" applyFont="1" applyBorder="1" applyAlignment="1">
      <alignment horizontal="center" vertical="center"/>
    </xf>
    <xf numFmtId="0" fontId="33" fillId="0" borderId="1" xfId="8" applyFont="1" applyBorder="1" applyAlignment="1">
      <alignment horizontal="center" vertical="center" wrapText="1"/>
    </xf>
    <xf numFmtId="1" fontId="33" fillId="0" borderId="1" xfId="8" applyNumberFormat="1" applyFont="1" applyBorder="1" applyAlignment="1">
      <alignment horizontal="center" vertical="center" wrapText="1"/>
    </xf>
    <xf numFmtId="0" fontId="33" fillId="0" borderId="1" xfId="8" applyFont="1" applyBorder="1" applyAlignment="1">
      <alignment horizontal="center" vertical="center"/>
    </xf>
    <xf numFmtId="14" fontId="33" fillId="0" borderId="1" xfId="4" applyNumberFormat="1" applyFont="1" applyBorder="1" applyAlignment="1">
      <alignment horizontal="center" vertical="center"/>
    </xf>
    <xf numFmtId="0" fontId="31" fillId="0" borderId="1" xfId="4" applyFont="1" applyBorder="1" applyAlignment="1">
      <alignment horizontal="center" vertical="center"/>
    </xf>
    <xf numFmtId="49" fontId="33" fillId="0" borderId="1" xfId="4" applyNumberFormat="1" applyFont="1" applyBorder="1" applyAlignment="1">
      <alignment horizontal="center" vertical="center" wrapText="1"/>
    </xf>
    <xf numFmtId="0" fontId="32" fillId="0" borderId="1" xfId="0" applyFont="1" applyBorder="1"/>
    <xf numFmtId="14" fontId="32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49" fontId="32" fillId="0" borderId="5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49" fontId="32" fillId="0" borderId="1" xfId="0" applyNumberFormat="1" applyFont="1" applyBorder="1" applyAlignment="1">
      <alignment horizontal="center" vertical="center" wrapText="1"/>
    </xf>
    <xf numFmtId="1" fontId="33" fillId="0" borderId="1" xfId="4" applyNumberFormat="1" applyFont="1" applyBorder="1" applyAlignment="1">
      <alignment horizontal="center" vertical="center" wrapText="1"/>
    </xf>
    <xf numFmtId="1" fontId="32" fillId="0" borderId="1" xfId="0" applyNumberFormat="1" applyFont="1" applyBorder="1" applyAlignment="1">
      <alignment horizontal="center" vertical="center" wrapText="1"/>
    </xf>
    <xf numFmtId="1" fontId="32" fillId="0" borderId="1" xfId="0" applyNumberFormat="1" applyFont="1" applyBorder="1" applyAlignment="1">
      <alignment horizontal="center" vertical="center"/>
    </xf>
    <xf numFmtId="14" fontId="32" fillId="0" borderId="1" xfId="0" applyNumberFormat="1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0" xfId="0" applyFont="1"/>
    <xf numFmtId="1" fontId="32" fillId="0" borderId="1" xfId="6" applyNumberFormat="1" applyFont="1" applyBorder="1" applyAlignment="1">
      <alignment horizontal="center" vertical="center" wrapText="1"/>
    </xf>
    <xf numFmtId="1" fontId="32" fillId="0" borderId="1" xfId="6" applyNumberFormat="1" applyFont="1" applyBorder="1" applyAlignment="1">
      <alignment horizontal="center" vertical="center"/>
    </xf>
    <xf numFmtId="1" fontId="34" fillId="0" borderId="1" xfId="6" applyNumberFormat="1" applyFont="1" applyBorder="1" applyAlignment="1">
      <alignment horizontal="center" vertical="center"/>
    </xf>
    <xf numFmtId="0" fontId="21" fillId="5" borderId="1" xfId="8" applyFont="1" applyFill="1" applyBorder="1" applyAlignment="1">
      <alignment horizontal="left" vertical="center" wrapText="1"/>
    </xf>
    <xf numFmtId="1" fontId="26" fillId="0" borderId="1" xfId="9" applyNumberFormat="1" applyBorder="1" applyAlignment="1">
      <alignment horizontal="center" vertical="center" wrapText="1"/>
    </xf>
    <xf numFmtId="0" fontId="32" fillId="0" borderId="1" xfId="9" applyFont="1" applyBorder="1" applyAlignment="1">
      <alignment horizontal="center" vertical="center" wrapText="1"/>
    </xf>
    <xf numFmtId="49" fontId="33" fillId="0" borderId="1" xfId="8" applyNumberFormat="1" applyFont="1" applyBorder="1" applyAlignment="1">
      <alignment horizontal="center" vertical="center" wrapText="1"/>
    </xf>
    <xf numFmtId="0" fontId="32" fillId="0" borderId="0" xfId="9" applyFont="1" applyAlignment="1">
      <alignment vertical="center" wrapText="1"/>
    </xf>
    <xf numFmtId="1" fontId="0" fillId="0" borderId="1" xfId="9" applyNumberFormat="1" applyFont="1" applyBorder="1" applyAlignment="1">
      <alignment horizontal="center" vertical="center" wrapText="1"/>
    </xf>
    <xf numFmtId="1" fontId="31" fillId="0" borderId="1" xfId="4" applyNumberFormat="1" applyFont="1" applyBorder="1" applyAlignment="1">
      <alignment horizontal="center" vertical="center" wrapText="1"/>
    </xf>
    <xf numFmtId="1" fontId="35" fillId="0" borderId="1" xfId="6" applyNumberFormat="1" applyFont="1" applyBorder="1" applyAlignment="1">
      <alignment horizontal="center" vertical="center" wrapText="1"/>
    </xf>
    <xf numFmtId="1" fontId="32" fillId="0" borderId="1" xfId="0" applyNumberFormat="1" applyFont="1" applyBorder="1"/>
    <xf numFmtId="0" fontId="35" fillId="0" borderId="1" xfId="0" applyFont="1" applyBorder="1" applyAlignment="1">
      <alignment horizontal="center" vertical="center"/>
    </xf>
    <xf numFmtId="1" fontId="35" fillId="0" borderId="1" xfId="6" applyNumberFormat="1" applyFont="1" applyBorder="1" applyAlignment="1">
      <alignment horizontal="center" vertical="center"/>
    </xf>
    <xf numFmtId="1" fontId="36" fillId="0" borderId="1" xfId="6" applyNumberFormat="1" applyFont="1" applyBorder="1" applyAlignment="1">
      <alignment horizontal="center" vertical="center"/>
    </xf>
    <xf numFmtId="0" fontId="35" fillId="0" borderId="1" xfId="6" applyFont="1" applyBorder="1" applyAlignment="1">
      <alignment horizontal="center" vertical="center"/>
    </xf>
    <xf numFmtId="0" fontId="18" fillId="0" borderId="9" xfId="6" applyFont="1" applyBorder="1" applyAlignment="1">
      <alignment horizontal="center" vertical="center" wrapText="1"/>
    </xf>
    <xf numFmtId="0" fontId="18" fillId="0" borderId="7" xfId="6" applyFont="1" applyBorder="1" applyAlignment="1">
      <alignment horizontal="center" vertical="center"/>
    </xf>
    <xf numFmtId="49" fontId="31" fillId="0" borderId="1" xfId="4" applyNumberFormat="1" applyFont="1" applyBorder="1" applyAlignment="1">
      <alignment horizontal="center" vertical="center" wrapText="1"/>
    </xf>
    <xf numFmtId="0" fontId="16" fillId="0" borderId="12" xfId="6" applyFont="1" applyBorder="1" applyAlignment="1">
      <alignment horizontal="center" vertical="center" wrapText="1"/>
    </xf>
    <xf numFmtId="0" fontId="37" fillId="0" borderId="1" xfId="6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0" fontId="37" fillId="0" borderId="0" xfId="6" applyFont="1" applyAlignment="1">
      <alignment horizontal="center" vertical="center"/>
    </xf>
    <xf numFmtId="0" fontId="16" fillId="0" borderId="7" xfId="6" applyFont="1" applyBorder="1" applyAlignment="1">
      <alignment horizontal="center" vertical="center" wrapText="1"/>
    </xf>
    <xf numFmtId="0" fontId="38" fillId="0" borderId="12" xfId="6" applyFont="1" applyBorder="1" applyAlignment="1">
      <alignment horizontal="center" vertical="center" wrapText="1"/>
    </xf>
    <xf numFmtId="0" fontId="39" fillId="0" borderId="0" xfId="6" applyFont="1" applyAlignment="1">
      <alignment horizontal="center" vertical="center"/>
    </xf>
    <xf numFmtId="0" fontId="11" fillId="0" borderId="1" xfId="8" applyFont="1" applyBorder="1" applyAlignment="1">
      <alignment horizontal="center" vertical="center" wrapText="1"/>
    </xf>
    <xf numFmtId="0" fontId="18" fillId="0" borderId="7" xfId="10" applyFont="1" applyBorder="1" applyAlignment="1">
      <alignment horizontal="center" vertical="center"/>
    </xf>
    <xf numFmtId="0" fontId="18" fillId="0" borderId="1" xfId="10" applyFont="1" applyBorder="1" applyAlignment="1">
      <alignment horizontal="center" vertical="center"/>
    </xf>
    <xf numFmtId="0" fontId="40" fillId="0" borderId="1" xfId="7" applyFont="1" applyBorder="1" applyAlignment="1" applyProtection="1">
      <alignment horizontal="center" vertical="center"/>
    </xf>
    <xf numFmtId="0" fontId="21" fillId="0" borderId="3" xfId="8" applyFont="1" applyBorder="1" applyAlignment="1">
      <alignment horizontal="center" vertical="center" wrapText="1"/>
    </xf>
    <xf numFmtId="0" fontId="18" fillId="0" borderId="1" xfId="9" applyFont="1" applyBorder="1" applyAlignment="1">
      <alignment horizontal="center" vertical="center"/>
    </xf>
    <xf numFmtId="0" fontId="35" fillId="0" borderId="1" xfId="10" applyFont="1" applyBorder="1" applyAlignment="1">
      <alignment horizontal="center" vertical="center"/>
    </xf>
    <xf numFmtId="1" fontId="35" fillId="0" borderId="1" xfId="10" applyNumberFormat="1" applyFont="1" applyBorder="1" applyAlignment="1">
      <alignment horizontal="center" vertical="center"/>
    </xf>
    <xf numFmtId="0" fontId="39" fillId="0" borderId="0" xfId="9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41" fillId="0" borderId="1" xfId="6" applyNumberFormat="1" applyFont="1" applyBorder="1" applyAlignment="1">
      <alignment horizontal="center" vertical="center"/>
    </xf>
    <xf numFmtId="1" fontId="41" fillId="0" borderId="1" xfId="0" applyNumberFormat="1" applyFont="1" applyBorder="1" applyAlignment="1">
      <alignment horizontal="center" vertical="center"/>
    </xf>
    <xf numFmtId="1" fontId="42" fillId="0" borderId="1" xfId="6" applyNumberFormat="1" applyFont="1" applyBorder="1"/>
    <xf numFmtId="0" fontId="43" fillId="0" borderId="0" xfId="0" applyFont="1"/>
    <xf numFmtId="0" fontId="44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1" fontId="46" fillId="0" borderId="1" xfId="0" applyNumberFormat="1" applyFont="1" applyBorder="1" applyAlignment="1">
      <alignment horizontal="center" vertical="center"/>
    </xf>
    <xf numFmtId="3" fontId="32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2" fillId="0" borderId="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" fillId="0" borderId="7" xfId="6" applyFont="1" applyBorder="1" applyAlignment="1">
      <alignment horizontal="center" vertical="center" wrapText="1"/>
    </xf>
    <xf numFmtId="0" fontId="3" fillId="0" borderId="8" xfId="6" applyFont="1" applyBorder="1" applyAlignment="1">
      <alignment horizontal="center" vertical="center"/>
    </xf>
    <xf numFmtId="0" fontId="14" fillId="0" borderId="1" xfId="6" applyBorder="1" applyAlignment="1">
      <alignment horizontal="center" vertical="center"/>
    </xf>
    <xf numFmtId="0" fontId="18" fillId="0" borderId="7" xfId="6" applyFont="1" applyBorder="1" applyAlignment="1">
      <alignment vertical="center" wrapText="1"/>
    </xf>
    <xf numFmtId="0" fontId="47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6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9" applyFont="1" applyBorder="1" applyAlignment="1">
      <alignment vertical="center"/>
    </xf>
    <xf numFmtId="0" fontId="3" fillId="0" borderId="22" xfId="9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9" applyFont="1" applyAlignment="1">
      <alignment vertical="center"/>
    </xf>
    <xf numFmtId="0" fontId="3" fillId="0" borderId="0" xfId="9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9" applyFont="1" applyAlignment="1">
      <alignment horizontal="center" vertical="center"/>
    </xf>
    <xf numFmtId="1" fontId="35" fillId="0" borderId="1" xfId="11" applyNumberFormat="1" applyFont="1" applyBorder="1" applyAlignment="1">
      <alignment horizontal="center" vertical="center"/>
    </xf>
    <xf numFmtId="0" fontId="35" fillId="0" borderId="1" xfId="11" applyFont="1" applyBorder="1" applyAlignment="1">
      <alignment horizontal="center" vertical="center"/>
    </xf>
    <xf numFmtId="0" fontId="2" fillId="0" borderId="0" xfId="9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9" applyFont="1"/>
    <xf numFmtId="2" fontId="18" fillId="0" borderId="7" xfId="6" applyNumberFormat="1" applyFont="1" applyBorder="1" applyAlignment="1">
      <alignment horizontal="center" vertical="center" wrapText="1"/>
    </xf>
    <xf numFmtId="14" fontId="33" fillId="0" borderId="1" xfId="4" applyNumberFormat="1" applyFont="1" applyBorder="1" applyAlignment="1">
      <alignment horizontal="center" vertical="center" wrapText="1"/>
    </xf>
    <xf numFmtId="14" fontId="33" fillId="0" borderId="0" xfId="4" applyNumberFormat="1" applyFont="1" applyAlignment="1">
      <alignment horizontal="center" vertical="center" wrapText="1"/>
    </xf>
    <xf numFmtId="0" fontId="32" fillId="0" borderId="0" xfId="9" applyFont="1" applyAlignment="1">
      <alignment horizontal="center" vertical="center" wrapText="1"/>
    </xf>
    <xf numFmtId="0" fontId="32" fillId="0" borderId="1" xfId="1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1" fillId="0" borderId="1" xfId="8" applyFont="1" applyBorder="1" applyAlignment="1">
      <alignment horizontal="center" vertical="center" wrapText="1"/>
    </xf>
    <xf numFmtId="0" fontId="32" fillId="0" borderId="0" xfId="11" applyFont="1" applyAlignment="1">
      <alignment horizontal="center" vertical="center" wrapText="1"/>
    </xf>
    <xf numFmtId="2" fontId="33" fillId="0" borderId="5" xfId="4" applyNumberFormat="1" applyFont="1" applyBorder="1" applyAlignment="1">
      <alignment horizontal="center" vertical="center" wrapText="1"/>
    </xf>
    <xf numFmtId="0" fontId="33" fillId="0" borderId="22" xfId="8" applyFont="1" applyBorder="1" applyAlignment="1">
      <alignment horizontal="center" vertical="center" wrapText="1"/>
    </xf>
    <xf numFmtId="0" fontId="32" fillId="0" borderId="7" xfId="6" applyFont="1" applyBorder="1" applyAlignment="1">
      <alignment horizontal="center" vertical="center" wrapText="1"/>
    </xf>
    <xf numFmtId="2" fontId="33" fillId="0" borderId="4" xfId="4" applyNumberFormat="1" applyFont="1" applyBorder="1" applyAlignment="1">
      <alignment horizontal="center" vertical="center" wrapText="1"/>
    </xf>
    <xf numFmtId="0" fontId="33" fillId="0" borderId="4" xfId="8" applyFont="1" applyBorder="1" applyAlignment="1">
      <alignment horizontal="center" vertical="center" wrapText="1"/>
    </xf>
    <xf numFmtId="0" fontId="32" fillId="0" borderId="8" xfId="6" applyFont="1" applyBorder="1" applyAlignment="1">
      <alignment horizontal="center" vertical="center" wrapText="1"/>
    </xf>
    <xf numFmtId="2" fontId="33" fillId="0" borderId="1" xfId="4" applyNumberFormat="1" applyFont="1" applyBorder="1" applyAlignment="1">
      <alignment horizontal="center" vertical="center" wrapText="1"/>
    </xf>
    <xf numFmtId="0" fontId="32" fillId="0" borderId="2" xfId="9" applyFont="1" applyBorder="1" applyAlignment="1">
      <alignment horizontal="center" vertical="center" wrapText="1"/>
    </xf>
    <xf numFmtId="0" fontId="32" fillId="0" borderId="22" xfId="9" applyFont="1" applyBorder="1" applyAlignment="1">
      <alignment horizontal="center" vertical="center" wrapText="1"/>
    </xf>
    <xf numFmtId="0" fontId="33" fillId="0" borderId="5" xfId="8" applyFont="1" applyBorder="1" applyAlignment="1">
      <alignment horizontal="center" vertical="center" wrapText="1"/>
    </xf>
    <xf numFmtId="0" fontId="33" fillId="0" borderId="11" xfId="8" applyFont="1" applyBorder="1" applyAlignment="1">
      <alignment horizontal="center" vertical="center" wrapText="1"/>
    </xf>
    <xf numFmtId="0" fontId="32" fillId="0" borderId="9" xfId="11" applyFont="1" applyBorder="1" applyAlignment="1">
      <alignment horizontal="center" vertical="center" wrapText="1"/>
    </xf>
    <xf numFmtId="2" fontId="33" fillId="0" borderId="10" xfId="4" applyNumberFormat="1" applyFont="1" applyBorder="1" applyAlignment="1">
      <alignment horizontal="center" vertical="center" wrapText="1"/>
    </xf>
    <xf numFmtId="2" fontId="46" fillId="0" borderId="1" xfId="4" applyNumberFormat="1" applyFont="1" applyBorder="1" applyAlignment="1">
      <alignment horizontal="center" vertical="center" wrapText="1"/>
    </xf>
    <xf numFmtId="2" fontId="33" fillId="0" borderId="0" xfId="4" applyNumberFormat="1" applyFont="1" applyAlignment="1">
      <alignment horizontal="center" vertical="center" wrapText="1"/>
    </xf>
    <xf numFmtId="0" fontId="32" fillId="0" borderId="7" xfId="11" applyFont="1" applyBorder="1" applyAlignment="1">
      <alignment horizontal="center" vertical="center" wrapText="1"/>
    </xf>
    <xf numFmtId="0" fontId="33" fillId="0" borderId="17" xfId="8" applyFont="1" applyBorder="1" applyAlignment="1">
      <alignment horizontal="center" vertical="center" wrapText="1"/>
    </xf>
    <xf numFmtId="0" fontId="33" fillId="0" borderId="0" xfId="8" applyFont="1" applyAlignment="1">
      <alignment horizontal="center" vertical="center" wrapText="1"/>
    </xf>
    <xf numFmtId="2" fontId="32" fillId="0" borderId="1" xfId="9" applyNumberFormat="1" applyFont="1" applyBorder="1" applyAlignment="1">
      <alignment horizontal="center"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2" fontId="33" fillId="0" borderId="1" xfId="8" applyNumberFormat="1" applyFont="1" applyBorder="1" applyAlignment="1">
      <alignment horizontal="center" vertical="center" wrapText="1"/>
    </xf>
    <xf numFmtId="1" fontId="32" fillId="0" borderId="1" xfId="9" applyNumberFormat="1" applyFont="1" applyBorder="1" applyAlignment="1">
      <alignment horizontal="center" vertical="center" wrapText="1"/>
    </xf>
    <xf numFmtId="2" fontId="32" fillId="0" borderId="0" xfId="9" applyNumberFormat="1" applyFont="1" applyAlignment="1">
      <alignment horizontal="center" vertical="center" wrapText="1"/>
    </xf>
    <xf numFmtId="0" fontId="49" fillId="0" borderId="1" xfId="8" applyFont="1" applyBorder="1" applyAlignment="1">
      <alignment horizontal="center" vertical="center" wrapText="1"/>
    </xf>
    <xf numFmtId="0" fontId="35" fillId="0" borderId="7" xfId="6" applyFont="1" applyBorder="1" applyAlignment="1">
      <alignment horizontal="center" vertical="center" wrapText="1"/>
    </xf>
    <xf numFmtId="0" fontId="35" fillId="0" borderId="7" xfId="6" applyFont="1" applyBorder="1" applyAlignment="1">
      <alignment horizontal="center" vertical="center"/>
    </xf>
    <xf numFmtId="0" fontId="35" fillId="0" borderId="7" xfId="11" applyFont="1" applyBorder="1" applyAlignment="1">
      <alignment horizontal="center" vertical="center"/>
    </xf>
    <xf numFmtId="0" fontId="50" fillId="0" borderId="1" xfId="7" applyFont="1" applyBorder="1" applyAlignment="1" applyProtection="1">
      <alignment horizontal="center" vertical="center"/>
    </xf>
    <xf numFmtId="0" fontId="31" fillId="0" borderId="3" xfId="8" applyFont="1" applyBorder="1" applyAlignment="1">
      <alignment horizontal="center" vertical="center" wrapText="1"/>
    </xf>
    <xf numFmtId="0" fontId="35" fillId="0" borderId="1" xfId="9" applyFont="1" applyBorder="1" applyAlignment="1">
      <alignment horizontal="center" vertical="center"/>
    </xf>
    <xf numFmtId="0" fontId="35" fillId="0" borderId="0" xfId="9" applyFont="1" applyAlignment="1">
      <alignment horizontal="center" vertical="center"/>
    </xf>
    <xf numFmtId="0" fontId="51" fillId="0" borderId="0" xfId="4" applyFont="1" applyAlignment="1">
      <alignment horizontal="left" vertical="center" wrapText="1"/>
    </xf>
    <xf numFmtId="0" fontId="51" fillId="0" borderId="1" xfId="4" applyFont="1" applyBorder="1" applyAlignment="1">
      <alignment horizontal="left" vertical="center" wrapText="1"/>
    </xf>
    <xf numFmtId="0" fontId="21" fillId="0" borderId="5" xfId="4" applyFont="1" applyBorder="1" applyAlignment="1">
      <alignment horizontal="left" vertical="center" wrapText="1"/>
    </xf>
    <xf numFmtId="0" fontId="21" fillId="0" borderId="16" xfId="4" applyFont="1" applyBorder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52" fillId="5" borderId="1" xfId="0" applyFont="1" applyFill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5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5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1" fillId="0" borderId="0" xfId="8" applyFont="1" applyAlignment="1">
      <alignment horizontal="left" vertical="center" wrapText="1"/>
    </xf>
    <xf numFmtId="0" fontId="11" fillId="0" borderId="1" xfId="8" applyFont="1" applyBorder="1" applyAlignment="1">
      <alignment horizontal="left" vertical="center" wrapText="1"/>
    </xf>
    <xf numFmtId="0" fontId="21" fillId="0" borderId="1" xfId="4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6" fillId="0" borderId="1" xfId="9" applyBorder="1" applyAlignment="1">
      <alignment horizontal="left" vertical="center"/>
    </xf>
    <xf numFmtId="0" fontId="26" fillId="0" borderId="0" xfId="9" applyAlignment="1">
      <alignment horizontal="left" vertical="center"/>
    </xf>
    <xf numFmtId="0" fontId="21" fillId="0" borderId="0" xfId="4" applyFont="1" applyAlignment="1">
      <alignment horizontal="left" vertical="center" wrapText="1"/>
    </xf>
    <xf numFmtId="0" fontId="31" fillId="0" borderId="23" xfId="8" applyFont="1" applyBorder="1" applyAlignment="1">
      <alignment horizontal="center" vertical="center" wrapText="1"/>
    </xf>
    <xf numFmtId="1" fontId="32" fillId="5" borderId="1" xfId="0" applyNumberFormat="1" applyFont="1" applyFill="1" applyBorder="1" applyAlignment="1">
      <alignment horizontal="center" vertical="center" wrapText="1"/>
    </xf>
    <xf numFmtId="0" fontId="13" fillId="2" borderId="0" xfId="4" applyFont="1" applyFill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20" fillId="0" borderId="2" xfId="4" applyFont="1" applyBorder="1" applyAlignment="1">
      <alignment horizontal="center" vertical="center" wrapText="1"/>
    </xf>
    <xf numFmtId="0" fontId="20" fillId="0" borderId="3" xfId="4" applyFont="1" applyBorder="1" applyAlignment="1">
      <alignment horizontal="center" vertical="center" wrapText="1"/>
    </xf>
    <xf numFmtId="0" fontId="21" fillId="4" borderId="10" xfId="4" applyFont="1" applyFill="1" applyBorder="1" applyAlignment="1">
      <alignment vertical="center"/>
    </xf>
    <xf numFmtId="0" fontId="3" fillId="4" borderId="19" xfId="0" applyFont="1" applyFill="1" applyBorder="1" applyAlignment="1">
      <alignment vertical="center"/>
    </xf>
    <xf numFmtId="0" fontId="3" fillId="4" borderId="20" xfId="0" applyFont="1" applyFill="1" applyBorder="1" applyAlignment="1">
      <alignment vertical="center"/>
    </xf>
    <xf numFmtId="0" fontId="13" fillId="2" borderId="0" xfId="4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4" fillId="0" borderId="2" xfId="7" applyFont="1" applyBorder="1" applyAlignment="1" applyProtection="1">
      <alignment horizontal="center" vertical="center"/>
    </xf>
    <xf numFmtId="0" fontId="24" fillId="0" borderId="6" xfId="7" applyFont="1" applyBorder="1" applyAlignment="1" applyProtection="1">
      <alignment horizontal="center" vertical="center"/>
    </xf>
    <xf numFmtId="0" fontId="24" fillId="0" borderId="13" xfId="7" applyFont="1" applyBorder="1" applyAlignment="1" applyProtection="1">
      <alignment horizontal="center" vertical="center"/>
    </xf>
    <xf numFmtId="0" fontId="3" fillId="0" borderId="16" xfId="6" applyFont="1" applyBorder="1" applyAlignment="1">
      <alignment vertical="center"/>
    </xf>
    <xf numFmtId="0" fontId="3" fillId="0" borderId="17" xfId="6" applyFont="1" applyBorder="1" applyAlignment="1">
      <alignment vertical="center"/>
    </xf>
    <xf numFmtId="0" fontId="3" fillId="0" borderId="18" xfId="6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49" fontId="32" fillId="0" borderId="3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0" fillId="0" borderId="2" xfId="4" applyFont="1" applyBorder="1" applyAlignment="1" applyProtection="1">
      <alignment horizontal="center" vertical="center" wrapText="1"/>
      <protection locked="0"/>
    </xf>
    <xf numFmtId="0" fontId="20" fillId="0" borderId="3" xfId="4" applyFont="1" applyBorder="1" applyAlignment="1" applyProtection="1">
      <alignment horizontal="center" vertical="center" wrapText="1"/>
      <protection locked="0"/>
    </xf>
    <xf numFmtId="0" fontId="20" fillId="0" borderId="6" xfId="4" applyFont="1" applyBorder="1" applyAlignment="1" applyProtection="1">
      <alignment horizontal="center" vertical="center" wrapText="1"/>
      <protection locked="0"/>
    </xf>
    <xf numFmtId="0" fontId="20" fillId="0" borderId="13" xfId="4" applyFont="1" applyBorder="1" applyAlignment="1" applyProtection="1">
      <alignment horizontal="center" vertical="center" wrapText="1"/>
      <protection locked="0"/>
    </xf>
    <xf numFmtId="0" fontId="24" fillId="0" borderId="2" xfId="7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21" fillId="0" borderId="2" xfId="4" applyFont="1" applyBorder="1" applyAlignment="1">
      <alignment horizontal="center" vertical="center" wrapText="1"/>
    </xf>
    <xf numFmtId="0" fontId="21" fillId="0" borderId="3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21" fillId="4" borderId="10" xfId="4" applyFont="1" applyFill="1" applyBorder="1" applyAlignment="1">
      <alignment horizontal="center" vertical="center"/>
    </xf>
    <xf numFmtId="0" fontId="21" fillId="4" borderId="19" xfId="4" applyFont="1" applyFill="1" applyBorder="1" applyAlignment="1">
      <alignment horizontal="center" vertical="center"/>
    </xf>
    <xf numFmtId="0" fontId="21" fillId="4" borderId="20" xfId="4" applyFont="1" applyFill="1" applyBorder="1" applyAlignment="1">
      <alignment horizontal="center" vertical="center"/>
    </xf>
    <xf numFmtId="0" fontId="23" fillId="0" borderId="2" xfId="7" applyBorder="1" applyAlignment="1">
      <alignment horizontal="center" vertical="center"/>
    </xf>
    <xf numFmtId="0" fontId="21" fillId="4" borderId="19" xfId="4" applyFont="1" applyFill="1" applyBorder="1" applyAlignment="1">
      <alignment vertical="center"/>
    </xf>
    <xf numFmtId="0" fontId="21" fillId="4" borderId="21" xfId="4" applyFont="1" applyFill="1" applyBorder="1" applyAlignment="1">
      <alignment vertical="center"/>
    </xf>
    <xf numFmtId="0" fontId="3" fillId="0" borderId="6" xfId="9" applyFont="1" applyBorder="1" applyAlignment="1">
      <alignment horizontal="center" vertical="center"/>
    </xf>
    <xf numFmtId="0" fontId="3" fillId="0" borderId="3" xfId="9" applyFont="1" applyBorder="1" applyAlignment="1">
      <alignment horizontal="center" vertical="center"/>
    </xf>
    <xf numFmtId="0" fontId="13" fillId="2" borderId="0" xfId="8" applyFont="1" applyFill="1" applyAlignment="1">
      <alignment horizontal="center" vertical="center"/>
    </xf>
    <xf numFmtId="0" fontId="20" fillId="0" borderId="10" xfId="8" applyFont="1" applyBorder="1" applyAlignment="1">
      <alignment horizontal="center" vertical="center" wrapText="1"/>
    </xf>
    <xf numFmtId="0" fontId="20" fillId="0" borderId="20" xfId="8" applyFont="1" applyBorder="1" applyAlignment="1">
      <alignment horizontal="center" vertical="center" wrapText="1"/>
    </xf>
    <xf numFmtId="0" fontId="20" fillId="0" borderId="19" xfId="8" applyFont="1" applyBorder="1" applyAlignment="1">
      <alignment horizontal="center" vertical="center" wrapText="1"/>
    </xf>
    <xf numFmtId="0" fontId="20" fillId="0" borderId="21" xfId="8" applyFont="1" applyBorder="1" applyAlignment="1">
      <alignment horizontal="center" vertical="center" wrapText="1"/>
    </xf>
    <xf numFmtId="0" fontId="23" fillId="0" borderId="2" xfId="7" applyBorder="1" applyAlignment="1">
      <alignment horizontal="center" vertical="center" wrapText="1"/>
    </xf>
    <xf numFmtId="0" fontId="20" fillId="0" borderId="3" xfId="8" applyFont="1" applyBorder="1" applyAlignment="1">
      <alignment horizontal="center" vertical="center" wrapText="1"/>
    </xf>
    <xf numFmtId="0" fontId="33" fillId="0" borderId="10" xfId="8" applyFont="1" applyBorder="1" applyAlignment="1">
      <alignment horizontal="center" vertical="center" wrapText="1"/>
    </xf>
    <xf numFmtId="0" fontId="33" fillId="0" borderId="19" xfId="8" applyFont="1" applyBorder="1" applyAlignment="1">
      <alignment horizontal="center" vertical="center" wrapText="1"/>
    </xf>
    <xf numFmtId="0" fontId="33" fillId="0" borderId="21" xfId="8" applyFont="1" applyBorder="1" applyAlignment="1">
      <alignment horizontal="center" vertical="center" wrapText="1"/>
    </xf>
    <xf numFmtId="0" fontId="31" fillId="0" borderId="10" xfId="8" applyFont="1" applyBorder="1" applyAlignment="1">
      <alignment horizontal="center" vertical="center" wrapText="1"/>
    </xf>
    <xf numFmtId="0" fontId="31" fillId="0" borderId="21" xfId="8" applyFont="1" applyBorder="1" applyAlignment="1">
      <alignment horizontal="center" vertical="center" wrapText="1"/>
    </xf>
    <xf numFmtId="0" fontId="48" fillId="0" borderId="2" xfId="7" applyFont="1" applyBorder="1" applyAlignment="1">
      <alignment horizontal="center" vertical="center" wrapText="1"/>
    </xf>
    <xf numFmtId="0" fontId="33" fillId="0" borderId="6" xfId="4" applyFont="1" applyBorder="1" applyAlignment="1">
      <alignment horizontal="center" vertical="center" wrapText="1"/>
    </xf>
    <xf numFmtId="0" fontId="33" fillId="0" borderId="3" xfId="4" applyFont="1" applyBorder="1" applyAlignment="1">
      <alignment horizontal="center" vertical="center" wrapText="1"/>
    </xf>
    <xf numFmtId="49" fontId="26" fillId="0" borderId="0" xfId="9" applyNumberFormat="1" applyAlignment="1">
      <alignment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/>
    <xf numFmtId="0" fontId="1" fillId="0" borderId="14" xfId="0" applyFont="1" applyBorder="1"/>
    <xf numFmtId="0" fontId="1" fillId="0" borderId="0" xfId="0" applyFont="1"/>
    <xf numFmtId="0" fontId="1" fillId="0" borderId="15" xfId="0" applyFont="1" applyBorder="1"/>
    <xf numFmtId="0" fontId="1" fillId="0" borderId="1" xfId="0" applyFont="1" applyBorder="1"/>
    <xf numFmtId="0" fontId="53" fillId="0" borderId="1" xfId="0" applyFont="1" applyBorder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0" fontId="32" fillId="0" borderId="4" xfId="0" applyFont="1" applyBorder="1" applyAlignment="1">
      <alignment horizontal="left" vertical="center"/>
    </xf>
    <xf numFmtId="0" fontId="35" fillId="0" borderId="8" xfId="6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4" borderId="2" xfId="0" applyFont="1" applyFill="1" applyBorder="1"/>
    <xf numFmtId="0" fontId="1" fillId="4" borderId="6" xfId="0" applyFont="1" applyFill="1" applyBorder="1"/>
    <xf numFmtId="0" fontId="1" fillId="4" borderId="3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" fontId="2" fillId="0" borderId="0" xfId="9" applyNumberFormat="1" applyFont="1" applyAlignment="1">
      <alignment vertical="center"/>
    </xf>
    <xf numFmtId="0" fontId="53" fillId="0" borderId="1" xfId="0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/>
    </xf>
    <xf numFmtId="0" fontId="53" fillId="0" borderId="22" xfId="0" applyFont="1" applyBorder="1" applyAlignment="1">
      <alignment horizontal="left" vertical="center" wrapText="1"/>
    </xf>
  </cellXfs>
  <cellStyles count="12">
    <cellStyle name="Euro" xfId="1" xr:uid="{00000000-0005-0000-0000-000000000000}"/>
    <cellStyle name="Hyperlink" xfId="7" builtinId="8"/>
    <cellStyle name="Komma 2" xfId="2" xr:uid="{00000000-0005-0000-0000-000002000000}"/>
    <cellStyle name="Procent 2" xfId="3" xr:uid="{00000000-0005-0000-0000-000003000000}"/>
    <cellStyle name="Standaard" xfId="0" builtinId="0"/>
    <cellStyle name="Standaard 2" xfId="4" xr:uid="{00000000-0005-0000-0000-000005000000}"/>
    <cellStyle name="Standaard 2 2" xfId="8" xr:uid="{53B3BB74-A99E-6344-8632-549A748C8DA5}"/>
    <cellStyle name="Standaard 2 3" xfId="9" xr:uid="{DFE310A5-BFB5-9245-865C-BC86DE9565E1}"/>
    <cellStyle name="Standaard 3" xfId="6" xr:uid="{00000000-0005-0000-0000-000006000000}"/>
    <cellStyle name="Standaard 4" xfId="10" xr:uid="{62B85ADC-2E87-6447-9D43-53670FA5853B}"/>
    <cellStyle name="Standaard 4 2" xfId="11" xr:uid="{9F1C242F-FCB0-9B49-BFEE-AE4C1B4755C4}"/>
    <cellStyle name="Valuta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3" Type="http://schemas.openxmlformats.org/officeDocument/2006/relationships/image" Target="../media/image13.jpg"/><Relationship Id="rId7" Type="http://schemas.openxmlformats.org/officeDocument/2006/relationships/image" Target="../media/image17.png"/><Relationship Id="rId2" Type="http://schemas.openxmlformats.org/officeDocument/2006/relationships/image" Target="../media/image12.jpeg"/><Relationship Id="rId1" Type="http://schemas.openxmlformats.org/officeDocument/2006/relationships/image" Target="../media/image11.jpg"/><Relationship Id="rId6" Type="http://schemas.openxmlformats.org/officeDocument/2006/relationships/image" Target="../media/image16.jpg"/><Relationship Id="rId5" Type="http://schemas.openxmlformats.org/officeDocument/2006/relationships/image" Target="../media/image15.jpg"/><Relationship Id="rId4" Type="http://schemas.openxmlformats.org/officeDocument/2006/relationships/image" Target="../media/image14.jp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file:///\\pjfs02.pj.nl\data\Home\HVos\My%20Pictures\Gebouwen\de%20Brege.bmp" TargetMode="External"/><Relationship Id="rId13" Type="http://schemas.openxmlformats.org/officeDocument/2006/relationships/image" Target="../media/image26.jpeg"/><Relationship Id="rId18" Type="http://schemas.openxmlformats.org/officeDocument/2006/relationships/image" Target="file:///\\pjfs02.pj.nl\data\Home\HVos\My%20Pictures\Gebouwen\gebouw%20dalton%20004.bmp" TargetMode="External"/><Relationship Id="rId3" Type="http://schemas.openxmlformats.org/officeDocument/2006/relationships/image" Target="../media/image21.jpeg"/><Relationship Id="rId21" Type="http://schemas.openxmlformats.org/officeDocument/2006/relationships/image" Target="../media/image30.png"/><Relationship Id="rId7" Type="http://schemas.openxmlformats.org/officeDocument/2006/relationships/image" Target="../media/image23.jpeg"/><Relationship Id="rId12" Type="http://schemas.openxmlformats.org/officeDocument/2006/relationships/image" Target="file:///\\pjfs02.pj.nl\data\Home\HVos\My%20Pictures\Gebouwen\Leeuwarder%20lyceum.bmp" TargetMode="External"/><Relationship Id="rId17" Type="http://schemas.openxmlformats.org/officeDocument/2006/relationships/image" Target="../media/image28.jpeg"/><Relationship Id="rId2" Type="http://schemas.openxmlformats.org/officeDocument/2006/relationships/image" Target="../media/image20.jpeg"/><Relationship Id="rId16" Type="http://schemas.openxmlformats.org/officeDocument/2006/relationships/image" Target="file:///\\pjfs02.pj.nl\data\Home\HVos\My%20Pictures\Gebouwen\Manege.bmp" TargetMode="External"/><Relationship Id="rId20" Type="http://schemas.openxmlformats.org/officeDocument/2006/relationships/image" Target="file:///\\pjfs02.pj.nl\data\Home\HVos\My%20Pictures\Gebouwen\036_MontessoriPJ_school.bmp" TargetMode="External"/><Relationship Id="rId1" Type="http://schemas.openxmlformats.org/officeDocument/2006/relationships/image" Target="../media/image19.jpeg"/><Relationship Id="rId6" Type="http://schemas.openxmlformats.org/officeDocument/2006/relationships/image" Target="file:///\\pjfs02.pj.nl\data\Home\HVos\My%20Pictures\Gebouwen\Ynsicht.jpg" TargetMode="External"/><Relationship Id="rId11" Type="http://schemas.openxmlformats.org/officeDocument/2006/relationships/image" Target="../media/image25.jpeg"/><Relationship Id="rId24" Type="http://schemas.openxmlformats.org/officeDocument/2006/relationships/image" Target="../media/image10.png"/><Relationship Id="rId5" Type="http://schemas.openxmlformats.org/officeDocument/2006/relationships/image" Target="../media/image22.jpeg"/><Relationship Id="rId15" Type="http://schemas.openxmlformats.org/officeDocument/2006/relationships/image" Target="../media/image27.jpeg"/><Relationship Id="rId23" Type="http://schemas.openxmlformats.org/officeDocument/2006/relationships/image" Target="../media/image32.jpeg"/><Relationship Id="rId10" Type="http://schemas.openxmlformats.org/officeDocument/2006/relationships/image" Target="file:///\\pjfs02.pj.nl\data\Home\HVos\My%20Pictures\Gebouwen\De%20Dyk.jpg" TargetMode="External"/><Relationship Id="rId19" Type="http://schemas.openxmlformats.org/officeDocument/2006/relationships/image" Target="../media/image29.jpeg"/><Relationship Id="rId4" Type="http://schemas.openxmlformats.org/officeDocument/2006/relationships/image" Target="file:///\\pjfs02.pj.nl\data\Home\HVos\My%20Pictures\Gebouwen\Servicebureau%20klein.bmp" TargetMode="External"/><Relationship Id="rId9" Type="http://schemas.openxmlformats.org/officeDocument/2006/relationships/image" Target="../media/image24.jpeg"/><Relationship Id="rId14" Type="http://schemas.openxmlformats.org/officeDocument/2006/relationships/image" Target="file:///\\pjfs02.pj.nl\data\Home\HVos\My%20Pictures\Gebouwen\Gymnasium.bmp" TargetMode="External"/><Relationship Id="rId22" Type="http://schemas.openxmlformats.org/officeDocument/2006/relationships/image" Target="../media/image3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4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jpeg"/><Relationship Id="rId2" Type="http://schemas.openxmlformats.org/officeDocument/2006/relationships/image" Target="../media/image37.png"/><Relationship Id="rId1" Type="http://schemas.openxmlformats.org/officeDocument/2006/relationships/image" Target="../media/image36.png"/><Relationship Id="rId6" Type="http://schemas.openxmlformats.org/officeDocument/2006/relationships/image" Target="../media/image41.jpeg"/><Relationship Id="rId5" Type="http://schemas.openxmlformats.org/officeDocument/2006/relationships/image" Target="../media/image40.jpeg"/><Relationship Id="rId4" Type="http://schemas.openxmlformats.org/officeDocument/2006/relationships/image" Target="../media/image3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2" Type="http://schemas.openxmlformats.org/officeDocument/2006/relationships/image" Target="../media/image42.png"/><Relationship Id="rId1" Type="http://schemas.openxmlformats.org/officeDocument/2006/relationships/image" Target="../media/image36.png"/><Relationship Id="rId6" Type="http://schemas.openxmlformats.org/officeDocument/2006/relationships/image" Target="../media/image46.png"/><Relationship Id="rId5" Type="http://schemas.openxmlformats.org/officeDocument/2006/relationships/image" Target="../media/image45.png"/><Relationship Id="rId4" Type="http://schemas.openxmlformats.org/officeDocument/2006/relationships/image" Target="../media/image4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479162</xdr:colOff>
      <xdr:row>3</xdr:row>
      <xdr:rowOff>10161</xdr:rowOff>
    </xdr:from>
    <xdr:to>
      <xdr:col>1</xdr:col>
      <xdr:colOff>2018030</xdr:colOff>
      <xdr:row>3</xdr:row>
      <xdr:rowOff>1162684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5C0511D-BD5F-7F48-9021-4C34C1728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87562" y="1292861"/>
          <a:ext cx="1538868" cy="1152523"/>
        </a:xfrm>
        <a:prstGeom prst="rect">
          <a:avLst/>
        </a:prstGeom>
      </xdr:spPr>
    </xdr:pic>
    <xdr:clientData/>
  </xdr:twoCellAnchor>
  <xdr:twoCellAnchor editAs="oneCell">
    <xdr:from>
      <xdr:col>2</xdr:col>
      <xdr:colOff>311261</xdr:colOff>
      <xdr:row>3</xdr:row>
      <xdr:rowOff>53975</xdr:rowOff>
    </xdr:from>
    <xdr:to>
      <xdr:col>2</xdr:col>
      <xdr:colOff>1960879</xdr:colOff>
      <xdr:row>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FBC4772-54CE-1C4C-A734-303BA0DA3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64461" y="1336675"/>
          <a:ext cx="1649618" cy="1114425"/>
        </a:xfrm>
        <a:prstGeom prst="rect">
          <a:avLst/>
        </a:prstGeom>
      </xdr:spPr>
    </xdr:pic>
    <xdr:clientData/>
  </xdr:twoCellAnchor>
  <xdr:twoCellAnchor editAs="oneCell">
    <xdr:from>
      <xdr:col>3</xdr:col>
      <xdr:colOff>274955</xdr:colOff>
      <xdr:row>3</xdr:row>
      <xdr:rowOff>27305</xdr:rowOff>
    </xdr:from>
    <xdr:to>
      <xdr:col>3</xdr:col>
      <xdr:colOff>1941830</xdr:colOff>
      <xdr:row>3</xdr:row>
      <xdr:rowOff>1134214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CEF3749-E75D-F647-B7D4-0AE6A3721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76055" y="1310005"/>
          <a:ext cx="1666875" cy="1106909"/>
        </a:xfrm>
        <a:prstGeom prst="rect">
          <a:avLst/>
        </a:prstGeom>
      </xdr:spPr>
    </xdr:pic>
    <xdr:clientData/>
  </xdr:twoCellAnchor>
  <xdr:twoCellAnchor editAs="oneCell">
    <xdr:from>
      <xdr:col>5</xdr:col>
      <xdr:colOff>288289</xdr:colOff>
      <xdr:row>3</xdr:row>
      <xdr:rowOff>41188</xdr:rowOff>
    </xdr:from>
    <xdr:to>
      <xdr:col>5</xdr:col>
      <xdr:colOff>1802765</xdr:colOff>
      <xdr:row>3</xdr:row>
      <xdr:rowOff>1130620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1537F43-9A95-F340-A760-01E7C82BC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85189" y="1323888"/>
          <a:ext cx="1514476" cy="1089432"/>
        </a:xfrm>
        <a:prstGeom prst="rect">
          <a:avLst/>
        </a:prstGeom>
      </xdr:spPr>
    </xdr:pic>
    <xdr:clientData/>
  </xdr:twoCellAnchor>
  <xdr:twoCellAnchor editAs="oneCell">
    <xdr:from>
      <xdr:col>6</xdr:col>
      <xdr:colOff>244474</xdr:colOff>
      <xdr:row>3</xdr:row>
      <xdr:rowOff>14605</xdr:rowOff>
    </xdr:from>
    <xdr:to>
      <xdr:col>6</xdr:col>
      <xdr:colOff>1889251</xdr:colOff>
      <xdr:row>3</xdr:row>
      <xdr:rowOff>1105233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D00ECAB-2E5F-5144-B095-BF7827F73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89274" y="1297305"/>
          <a:ext cx="1644777" cy="1090628"/>
        </a:xfrm>
        <a:prstGeom prst="rect">
          <a:avLst/>
        </a:prstGeom>
      </xdr:spPr>
    </xdr:pic>
    <xdr:clientData/>
  </xdr:twoCellAnchor>
  <xdr:twoCellAnchor editAs="oneCell">
    <xdr:from>
      <xdr:col>9</xdr:col>
      <xdr:colOff>241300</xdr:colOff>
      <xdr:row>3</xdr:row>
      <xdr:rowOff>12700</xdr:rowOff>
    </xdr:from>
    <xdr:to>
      <xdr:col>10</xdr:col>
      <xdr:colOff>3175</xdr:colOff>
      <xdr:row>4</xdr:row>
      <xdr:rowOff>6350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6634B19-C824-E848-8B7D-E858997B7726}"/>
            </a:ext>
            <a:ext uri="{147F2762-F138-4A5C-976F-8EAC2B608ADB}">
              <a16:predDERef xmlns:a16="http://schemas.microsoft.com/office/drawing/2014/main" pred="{9D8DE409-D898-F247-8C80-EFE98408F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529800" y="1295400"/>
          <a:ext cx="2009775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3</xdr:row>
      <xdr:rowOff>1162050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6883FF8F-4F42-134B-BDC6-282196D5F7EB}"/>
            </a:ext>
            <a:ext uri="{147F2762-F138-4A5C-976F-8EAC2B608ADB}">
              <a16:predDERef xmlns:a16="http://schemas.microsoft.com/office/drawing/2014/main" pred="{75483C91-2749-7864-6C8E-EF8E4C799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792700" y="1282700"/>
          <a:ext cx="2247900" cy="116205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</xdr:row>
      <xdr:rowOff>0</xdr:rowOff>
    </xdr:from>
    <xdr:to>
      <xdr:col>9</xdr:col>
      <xdr:colOff>9525</xdr:colOff>
      <xdr:row>4</xdr:row>
      <xdr:rowOff>9525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995C3A1B-C410-814C-8E4F-255D73B9DF60}"/>
            </a:ext>
            <a:ext uri="{147F2762-F138-4A5C-976F-8EAC2B608ADB}">
              <a16:predDERef xmlns:a16="http://schemas.microsoft.com/office/drawing/2014/main" pred="{EE59B81D-E942-A1A3-20CD-2B42EF753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59650" y="1282700"/>
          <a:ext cx="2238375" cy="1177925"/>
        </a:xfrm>
        <a:prstGeom prst="rect">
          <a:avLst/>
        </a:prstGeom>
      </xdr:spPr>
    </xdr:pic>
    <xdr:clientData/>
  </xdr:twoCellAnchor>
  <xdr:twoCellAnchor editAs="oneCell">
    <xdr:from>
      <xdr:col>4</xdr:col>
      <xdr:colOff>203200</xdr:colOff>
      <xdr:row>3</xdr:row>
      <xdr:rowOff>25400</xdr:rowOff>
    </xdr:from>
    <xdr:to>
      <xdr:col>4</xdr:col>
      <xdr:colOff>1917700</xdr:colOff>
      <xdr:row>3</xdr:row>
      <xdr:rowOff>1158875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4E9B81FC-BF06-C849-AF1D-8187707E8591}"/>
            </a:ext>
            <a:ext uri="{147F2762-F138-4A5C-976F-8EAC2B608ADB}">
              <a16:predDERef xmlns:a16="http://schemas.microsoft.com/office/drawing/2014/main" pred="{4CC00611-AB07-503C-B132-6C9D39DD9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52200" y="1308100"/>
          <a:ext cx="1714500" cy="1133475"/>
        </a:xfrm>
        <a:prstGeom prst="rect">
          <a:avLst/>
        </a:prstGeom>
      </xdr:spPr>
    </xdr:pic>
    <xdr:clientData/>
  </xdr:twoCellAnchor>
  <xdr:oneCellAnchor>
    <xdr:from>
      <xdr:col>0</xdr:col>
      <xdr:colOff>622300</xdr:colOff>
      <xdr:row>3</xdr:row>
      <xdr:rowOff>279400</xdr:rowOff>
    </xdr:from>
    <xdr:ext cx="2387600" cy="594380"/>
    <xdr:pic>
      <xdr:nvPicPr>
        <xdr:cNvPr id="11" name="image1.png">
          <a:extLst>
            <a:ext uri="{FF2B5EF4-FFF2-40B4-BE49-F238E27FC236}">
              <a16:creationId xmlns:a16="http://schemas.microsoft.com/office/drawing/2014/main" id="{95CF29CC-AE10-674E-8670-27C7708A980B}"/>
            </a:ext>
          </a:extLst>
        </xdr:cNvPr>
        <xdr:cNvPicPr preferRelativeResize="0"/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2300" y="1562100"/>
          <a:ext cx="2387600" cy="59438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0</xdr:colOff>
      <xdr:row>36</xdr:row>
      <xdr:rowOff>0</xdr:rowOff>
    </xdr:from>
    <xdr:to>
      <xdr:col>0</xdr:col>
      <xdr:colOff>3568700</xdr:colOff>
      <xdr:row>40</xdr:row>
      <xdr:rowOff>12700</xdr:rowOff>
    </xdr:to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274560D4-7348-0742-B958-8B8CFCD1B804}"/>
            </a:ext>
          </a:extLst>
        </xdr:cNvPr>
        <xdr:cNvSpPr txBox="1"/>
      </xdr:nvSpPr>
      <xdr:spPr>
        <a:xfrm>
          <a:off x="0" y="14770100"/>
          <a:ext cx="3568700" cy="82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/>
            <a:t>Aan de opgegeven aantallen</a:t>
          </a:r>
          <a:r>
            <a:rPr lang="nl-NL" sz="1400" b="1" baseline="0"/>
            <a:t> en volumes kunnen geen rechten ontleend worden.</a:t>
          </a:r>
          <a:endParaRPr lang="nl-NL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3</xdr:row>
      <xdr:rowOff>25400</xdr:rowOff>
    </xdr:from>
    <xdr:to>
      <xdr:col>2</xdr:col>
      <xdr:colOff>1913400</xdr:colOff>
      <xdr:row>3</xdr:row>
      <xdr:rowOff>1145000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70A1172-A90A-244A-A0F6-CFF5313AB3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1000" y="1295400"/>
          <a:ext cx="1618125" cy="1119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</xdr:row>
      <xdr:rowOff>12700</xdr:rowOff>
    </xdr:from>
    <xdr:to>
      <xdr:col>3</xdr:col>
      <xdr:colOff>1913400</xdr:colOff>
      <xdr:row>3</xdr:row>
      <xdr:rowOff>1138650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5D709B8-8890-B543-81C8-388FAD99BC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58100" y="1282700"/>
          <a:ext cx="1618125" cy="112595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3</xdr:row>
      <xdr:rowOff>12700</xdr:rowOff>
    </xdr:from>
    <xdr:to>
      <xdr:col>4</xdr:col>
      <xdr:colOff>1910225</xdr:colOff>
      <xdr:row>3</xdr:row>
      <xdr:rowOff>1138650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5A6F95B-C74B-E24D-AC7A-BDF2661CE0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40900" y="1282700"/>
          <a:ext cx="1729250" cy="1125950"/>
        </a:xfrm>
        <a:prstGeom prst="rect">
          <a:avLst/>
        </a:prstGeom>
      </xdr:spPr>
    </xdr:pic>
    <xdr:clientData/>
  </xdr:twoCellAnchor>
  <xdr:twoCellAnchor editAs="oneCell">
    <xdr:from>
      <xdr:col>5</xdr:col>
      <xdr:colOff>165100</xdr:colOff>
      <xdr:row>3</xdr:row>
      <xdr:rowOff>12700</xdr:rowOff>
    </xdr:from>
    <xdr:to>
      <xdr:col>5</xdr:col>
      <xdr:colOff>1913400</xdr:colOff>
      <xdr:row>3</xdr:row>
      <xdr:rowOff>1138650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4CE305FC-760D-D548-A5D9-686E85BA3C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12600" y="1282700"/>
          <a:ext cx="1757825" cy="112595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3</xdr:row>
      <xdr:rowOff>25400</xdr:rowOff>
    </xdr:from>
    <xdr:to>
      <xdr:col>6</xdr:col>
      <xdr:colOff>1910225</xdr:colOff>
      <xdr:row>3</xdr:row>
      <xdr:rowOff>1151350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491A964-5CD8-6142-871A-4B2E277DCE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97000" y="1295400"/>
          <a:ext cx="1767350" cy="112595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3</xdr:row>
      <xdr:rowOff>12700</xdr:rowOff>
    </xdr:from>
    <xdr:to>
      <xdr:col>7</xdr:col>
      <xdr:colOff>1912839</xdr:colOff>
      <xdr:row>3</xdr:row>
      <xdr:rowOff>1132300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ED66367-0B11-024D-8769-77C76DCC72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256000" y="1282700"/>
          <a:ext cx="1808064" cy="1119600"/>
        </a:xfrm>
        <a:prstGeom prst="rect">
          <a:avLst/>
        </a:prstGeom>
      </xdr:spPr>
    </xdr:pic>
    <xdr:clientData/>
  </xdr:twoCellAnchor>
  <xdr:twoCellAnchor editAs="oneCell">
    <xdr:from>
      <xdr:col>8</xdr:col>
      <xdr:colOff>38099</xdr:colOff>
      <xdr:row>3</xdr:row>
      <xdr:rowOff>304800</xdr:rowOff>
    </xdr:from>
    <xdr:to>
      <xdr:col>9</xdr:col>
      <xdr:colOff>2906</xdr:colOff>
      <xdr:row>3</xdr:row>
      <xdr:rowOff>892175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7F29D177-A74F-7845-8FC1-FCCE63339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376899" y="1574800"/>
          <a:ext cx="2161907" cy="587375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3</xdr:row>
      <xdr:rowOff>12700</xdr:rowOff>
    </xdr:from>
    <xdr:to>
      <xdr:col>1</xdr:col>
      <xdr:colOff>1828800</xdr:colOff>
      <xdr:row>3</xdr:row>
      <xdr:rowOff>1127125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C7464AC9-EBCA-C740-8A9C-EEEBFCE2D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02000" y="1282700"/>
          <a:ext cx="1485900" cy="1114425"/>
        </a:xfrm>
        <a:prstGeom prst="rect">
          <a:avLst/>
        </a:prstGeom>
      </xdr:spPr>
    </xdr:pic>
    <xdr:clientData/>
  </xdr:twoCellAnchor>
  <xdr:oneCellAnchor>
    <xdr:from>
      <xdr:col>0</xdr:col>
      <xdr:colOff>355600</xdr:colOff>
      <xdr:row>3</xdr:row>
      <xdr:rowOff>254000</xdr:rowOff>
    </xdr:from>
    <xdr:ext cx="2387600" cy="594380"/>
    <xdr:pic>
      <xdr:nvPicPr>
        <xdr:cNvPr id="11" name="image1.png">
          <a:extLst>
            <a:ext uri="{FF2B5EF4-FFF2-40B4-BE49-F238E27FC236}">
              <a16:creationId xmlns:a16="http://schemas.microsoft.com/office/drawing/2014/main" id="{5C24383C-434D-B348-B082-CFFB2AF6C868}"/>
            </a:ext>
          </a:extLst>
        </xdr:cNvPr>
        <xdr:cNvPicPr preferRelativeResize="0"/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5600" y="1524000"/>
          <a:ext cx="2387600" cy="59438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0</xdr:colOff>
      <xdr:row>36</xdr:row>
      <xdr:rowOff>0</xdr:rowOff>
    </xdr:from>
    <xdr:to>
      <xdr:col>0</xdr:col>
      <xdr:colOff>3568700</xdr:colOff>
      <xdr:row>40</xdr:row>
      <xdr:rowOff>12700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2372D10-F177-B84A-A3A0-2B9E3824F448}"/>
            </a:ext>
          </a:extLst>
        </xdr:cNvPr>
        <xdr:cNvSpPr txBox="1"/>
      </xdr:nvSpPr>
      <xdr:spPr>
        <a:xfrm>
          <a:off x="0" y="15392400"/>
          <a:ext cx="3568700" cy="774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/>
            <a:t>Aan de opgegeven aantallen</a:t>
          </a:r>
          <a:r>
            <a:rPr lang="nl-NL" sz="1400" b="1" baseline="0"/>
            <a:t> en volumes kunnen geen rechten ontleend worden.</a:t>
          </a:r>
          <a:endParaRPr lang="nl-NL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88901</xdr:colOff>
      <xdr:row>3</xdr:row>
      <xdr:rowOff>82405</xdr:rowOff>
    </xdr:from>
    <xdr:to>
      <xdr:col>14</xdr:col>
      <xdr:colOff>1911351</xdr:colOff>
      <xdr:row>3</xdr:row>
      <xdr:rowOff>1041858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9166D02-9C91-8741-B4C7-539E4783A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600901" y="1352405"/>
          <a:ext cx="1822450" cy="959453"/>
        </a:xfrm>
        <a:prstGeom prst="rect">
          <a:avLst/>
        </a:prstGeom>
      </xdr:spPr>
    </xdr:pic>
    <xdr:clientData/>
  </xdr:twoCellAnchor>
  <xdr:twoCellAnchor editAs="oneCell">
    <xdr:from>
      <xdr:col>13</xdr:col>
      <xdr:colOff>508330</xdr:colOff>
      <xdr:row>3</xdr:row>
      <xdr:rowOff>84685</xdr:rowOff>
    </xdr:from>
    <xdr:to>
      <xdr:col>13</xdr:col>
      <xdr:colOff>2304321</xdr:colOff>
      <xdr:row>3</xdr:row>
      <xdr:rowOff>1054100</xdr:rowOff>
    </xdr:to>
    <xdr:pic>
      <xdr:nvPicPr>
        <xdr:cNvPr id="26" name="Afbeelding 2">
          <a:extLst>
            <a:ext uri="{FF2B5EF4-FFF2-40B4-BE49-F238E27FC236}">
              <a16:creationId xmlns:a16="http://schemas.microsoft.com/office/drawing/2014/main" id="{AC18A24B-7EC3-B849-84C7-10EB7F754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975630" y="1367385"/>
          <a:ext cx="1795991" cy="969415"/>
        </a:xfrm>
        <a:prstGeom prst="rect">
          <a:avLst/>
        </a:prstGeom>
      </xdr:spPr>
    </xdr:pic>
    <xdr:clientData/>
  </xdr:twoCellAnchor>
  <xdr:twoCellAnchor editAs="oneCell">
    <xdr:from>
      <xdr:col>16</xdr:col>
      <xdr:colOff>91791</xdr:colOff>
      <xdr:row>3</xdr:row>
      <xdr:rowOff>97643</xdr:rowOff>
    </xdr:from>
    <xdr:to>
      <xdr:col>16</xdr:col>
      <xdr:colOff>1968096</xdr:colOff>
      <xdr:row>3</xdr:row>
      <xdr:rowOff>969435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D237AA6-153C-EC40-97AA-A20A9274B311}"/>
            </a:ext>
            <a:ext uri="{147F2762-F138-4A5C-976F-8EAC2B608ADB}">
              <a16:predDERef xmlns:a16="http://schemas.microsoft.com/office/drawing/2014/main" pred="{AD3E23D6-E53F-0942-B4A6-DAF61CAFD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201191" y="1367643"/>
          <a:ext cx="1876305" cy="871792"/>
        </a:xfrm>
        <a:prstGeom prst="rect">
          <a:avLst/>
        </a:prstGeom>
      </xdr:spPr>
    </xdr:pic>
    <xdr:clientData/>
  </xdr:twoCellAnchor>
  <xdr:twoCellAnchor editAs="oneCell">
    <xdr:from>
      <xdr:col>12</xdr:col>
      <xdr:colOff>389213</xdr:colOff>
      <xdr:row>3</xdr:row>
      <xdr:rowOff>71042</xdr:rowOff>
    </xdr:from>
    <xdr:to>
      <xdr:col>12</xdr:col>
      <xdr:colOff>2234317</xdr:colOff>
      <xdr:row>3</xdr:row>
      <xdr:rowOff>1143000</xdr:rowOff>
    </xdr:to>
    <xdr:pic>
      <xdr:nvPicPr>
        <xdr:cNvPr id="25" name="Afbeelding 4">
          <a:extLst>
            <a:ext uri="{FF2B5EF4-FFF2-40B4-BE49-F238E27FC236}">
              <a16:creationId xmlns:a16="http://schemas.microsoft.com/office/drawing/2014/main" id="{EBF1B55E-8599-964E-BEB1-A80026B42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16513" y="1353742"/>
          <a:ext cx="1845104" cy="1071958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3</xdr:row>
      <xdr:rowOff>71403</xdr:rowOff>
    </xdr:from>
    <xdr:to>
      <xdr:col>9</xdr:col>
      <xdr:colOff>1914525</xdr:colOff>
      <xdr:row>3</xdr:row>
      <xdr:rowOff>1143001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AC12F0A-E9FE-7F46-BC2D-95AB70AB3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r:link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42300" y="1341403"/>
          <a:ext cx="1800225" cy="1071598"/>
        </a:xfrm>
        <a:prstGeom prst="rect">
          <a:avLst/>
        </a:prstGeom>
      </xdr:spPr>
    </xdr:pic>
    <xdr:clientData/>
  </xdr:twoCellAnchor>
  <xdr:twoCellAnchor editAs="oneCell">
    <xdr:from>
      <xdr:col>8</xdr:col>
      <xdr:colOff>508000</xdr:colOff>
      <xdr:row>3</xdr:row>
      <xdr:rowOff>72820</xdr:rowOff>
    </xdr:from>
    <xdr:to>
      <xdr:col>8</xdr:col>
      <xdr:colOff>2244725</xdr:colOff>
      <xdr:row>3</xdr:row>
      <xdr:rowOff>1122048</xdr:rowOff>
    </xdr:to>
    <xdr:pic>
      <xdr:nvPicPr>
        <xdr:cNvPr id="18" name="Afbeelding 6">
          <a:extLst>
            <a:ext uri="{FF2B5EF4-FFF2-40B4-BE49-F238E27FC236}">
              <a16:creationId xmlns:a16="http://schemas.microsoft.com/office/drawing/2014/main" id="{D12E5D08-5FBC-C841-A2A1-E77847CE2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r:link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491200" y="1355520"/>
          <a:ext cx="1736725" cy="1049228"/>
        </a:xfrm>
        <a:prstGeom prst="rect">
          <a:avLst/>
        </a:prstGeom>
      </xdr:spPr>
    </xdr:pic>
    <xdr:clientData/>
  </xdr:twoCellAnchor>
  <xdr:twoCellAnchor editAs="oneCell">
    <xdr:from>
      <xdr:col>4</xdr:col>
      <xdr:colOff>244454</xdr:colOff>
      <xdr:row>3</xdr:row>
      <xdr:rowOff>66835</xdr:rowOff>
    </xdr:from>
    <xdr:to>
      <xdr:col>4</xdr:col>
      <xdr:colOff>1911219</xdr:colOff>
      <xdr:row>3</xdr:row>
      <xdr:rowOff>1122680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343ECA1C-E396-2C42-99F5-FF74D638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20254" y="1336835"/>
          <a:ext cx="1666765" cy="1055845"/>
        </a:xfrm>
        <a:prstGeom prst="rect">
          <a:avLst/>
        </a:prstGeom>
      </xdr:spPr>
    </xdr:pic>
    <xdr:clientData/>
  </xdr:twoCellAnchor>
  <xdr:twoCellAnchor>
    <xdr:from>
      <xdr:col>2</xdr:col>
      <xdr:colOff>469900</xdr:colOff>
      <xdr:row>3</xdr:row>
      <xdr:rowOff>52389</xdr:rowOff>
    </xdr:from>
    <xdr:to>
      <xdr:col>2</xdr:col>
      <xdr:colOff>2019300</xdr:colOff>
      <xdr:row>3</xdr:row>
      <xdr:rowOff>1135884</xdr:rowOff>
    </xdr:to>
    <xdr:pic>
      <xdr:nvPicPr>
        <xdr:cNvPr id="28" name="Afbeelding 8">
          <a:extLst>
            <a:ext uri="{FF2B5EF4-FFF2-40B4-BE49-F238E27FC236}">
              <a16:creationId xmlns:a16="http://schemas.microsoft.com/office/drawing/2014/main" id="{D255384D-D096-AA49-A968-5A92E7ACD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r:link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91300" y="1335089"/>
          <a:ext cx="1549400" cy="1083495"/>
        </a:xfrm>
        <a:prstGeom prst="rect">
          <a:avLst/>
        </a:prstGeom>
      </xdr:spPr>
    </xdr:pic>
    <xdr:clientData/>
  </xdr:twoCellAnchor>
  <xdr:twoCellAnchor editAs="oneCell">
    <xdr:from>
      <xdr:col>3</xdr:col>
      <xdr:colOff>241300</xdr:colOff>
      <xdr:row>3</xdr:row>
      <xdr:rowOff>64294</xdr:rowOff>
    </xdr:from>
    <xdr:to>
      <xdr:col>3</xdr:col>
      <xdr:colOff>2065416</xdr:colOff>
      <xdr:row>3</xdr:row>
      <xdr:rowOff>1136180</xdr:rowOff>
    </xdr:to>
    <xdr:pic>
      <xdr:nvPicPr>
        <xdr:cNvPr id="27" name="Afbeelding 9">
          <a:extLst>
            <a:ext uri="{FF2B5EF4-FFF2-40B4-BE49-F238E27FC236}">
              <a16:creationId xmlns:a16="http://schemas.microsoft.com/office/drawing/2014/main" id="{6739E00A-11EF-CF49-9651-F81F15FD7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r:link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75700" y="1346994"/>
          <a:ext cx="1824116" cy="1071886"/>
        </a:xfrm>
        <a:prstGeom prst="rect">
          <a:avLst/>
        </a:prstGeom>
      </xdr:spPr>
    </xdr:pic>
    <xdr:clientData/>
  </xdr:twoCellAnchor>
  <xdr:twoCellAnchor>
    <xdr:from>
      <xdr:col>1</xdr:col>
      <xdr:colOff>406400</xdr:colOff>
      <xdr:row>3</xdr:row>
      <xdr:rowOff>36541</xdr:rowOff>
    </xdr:from>
    <xdr:to>
      <xdr:col>1</xdr:col>
      <xdr:colOff>1993900</xdr:colOff>
      <xdr:row>3</xdr:row>
      <xdr:rowOff>1131980</xdr:rowOff>
    </xdr:to>
    <xdr:pic>
      <xdr:nvPicPr>
        <xdr:cNvPr id="29" name="Afbeelding 10">
          <a:extLst>
            <a:ext uri="{FF2B5EF4-FFF2-40B4-BE49-F238E27FC236}">
              <a16:creationId xmlns:a16="http://schemas.microsoft.com/office/drawing/2014/main" id="{4AD4C011-F51F-2F43-95DA-DC1E3316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r:link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14800" y="1319241"/>
          <a:ext cx="1587500" cy="1095439"/>
        </a:xfrm>
        <a:prstGeom prst="rect">
          <a:avLst/>
        </a:prstGeom>
      </xdr:spPr>
    </xdr:pic>
    <xdr:clientData/>
  </xdr:twoCellAnchor>
  <xdr:twoCellAnchor editAs="oneCell">
    <xdr:from>
      <xdr:col>5</xdr:col>
      <xdr:colOff>1155700</xdr:colOff>
      <xdr:row>3</xdr:row>
      <xdr:rowOff>46261</xdr:rowOff>
    </xdr:from>
    <xdr:to>
      <xdr:col>6</xdr:col>
      <xdr:colOff>789564</xdr:colOff>
      <xdr:row>3</xdr:row>
      <xdr:rowOff>1122681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81F2C7B8-0C6F-CB43-BEE5-3ED07D826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r:link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144500" y="1316261"/>
          <a:ext cx="2046864" cy="1076420"/>
        </a:xfrm>
        <a:prstGeom prst="rect">
          <a:avLst/>
        </a:prstGeom>
      </xdr:spPr>
    </xdr:pic>
    <xdr:clientData/>
  </xdr:twoCellAnchor>
  <xdr:twoCellAnchor editAs="oneCell">
    <xdr:from>
      <xdr:col>7</xdr:col>
      <xdr:colOff>253999</xdr:colOff>
      <xdr:row>3</xdr:row>
      <xdr:rowOff>63500</xdr:rowOff>
    </xdr:from>
    <xdr:to>
      <xdr:col>7</xdr:col>
      <xdr:colOff>2162426</xdr:colOff>
      <xdr:row>3</xdr:row>
      <xdr:rowOff>1104900</xdr:rowOff>
    </xdr:to>
    <xdr:pic>
      <xdr:nvPicPr>
        <xdr:cNvPr id="20" name="Afbeelding 12">
          <a:extLst>
            <a:ext uri="{FF2B5EF4-FFF2-40B4-BE49-F238E27FC236}">
              <a16:creationId xmlns:a16="http://schemas.microsoft.com/office/drawing/2014/main" id="{DEDBC672-9BA5-2342-8368-D25007EE6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611599" y="1346200"/>
          <a:ext cx="1908427" cy="1041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1016000</xdr:colOff>
      <xdr:row>3</xdr:row>
      <xdr:rowOff>50800</xdr:rowOff>
    </xdr:from>
    <xdr:to>
      <xdr:col>11</xdr:col>
      <xdr:colOff>1083945</xdr:colOff>
      <xdr:row>3</xdr:row>
      <xdr:rowOff>1125220</xdr:rowOff>
    </xdr:to>
    <xdr:pic>
      <xdr:nvPicPr>
        <xdr:cNvPr id="24" name="Afbeelding 13">
          <a:extLst>
            <a:ext uri="{FF2B5EF4-FFF2-40B4-BE49-F238E27FC236}">
              <a16:creationId xmlns:a16="http://schemas.microsoft.com/office/drawing/2014/main" id="{43B56BBC-7CC8-6D45-92B3-412B5A0F0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031700" y="1333500"/>
          <a:ext cx="2023745" cy="1074420"/>
        </a:xfrm>
        <a:prstGeom prst="rect">
          <a:avLst/>
        </a:prstGeom>
      </xdr:spPr>
    </xdr:pic>
    <xdr:clientData/>
  </xdr:twoCellAnchor>
  <xdr:twoCellAnchor editAs="oneCell">
    <xdr:from>
      <xdr:col>15</xdr:col>
      <xdr:colOff>207091</xdr:colOff>
      <xdr:row>3</xdr:row>
      <xdr:rowOff>73719</xdr:rowOff>
    </xdr:from>
    <xdr:to>
      <xdr:col>15</xdr:col>
      <xdr:colOff>1913405</xdr:colOff>
      <xdr:row>3</xdr:row>
      <xdr:rowOff>1066800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DB6FE9F3-630A-1440-81FE-9228B8FE0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32091" y="1343719"/>
          <a:ext cx="1706314" cy="993081"/>
        </a:xfrm>
        <a:prstGeom prst="rect">
          <a:avLst/>
        </a:prstGeom>
      </xdr:spPr>
    </xdr:pic>
    <xdr:clientData/>
  </xdr:twoCellAnchor>
  <xdr:oneCellAnchor>
    <xdr:from>
      <xdr:col>0</xdr:col>
      <xdr:colOff>342900</xdr:colOff>
      <xdr:row>3</xdr:row>
      <xdr:rowOff>279400</xdr:rowOff>
    </xdr:from>
    <xdr:ext cx="2387600" cy="594380"/>
    <xdr:pic>
      <xdr:nvPicPr>
        <xdr:cNvPr id="16" name="image1.png">
          <a:extLst>
            <a:ext uri="{FF2B5EF4-FFF2-40B4-BE49-F238E27FC236}">
              <a16:creationId xmlns:a16="http://schemas.microsoft.com/office/drawing/2014/main" id="{A1C2BA13-3006-B346-B61F-7BDB7A244A62}"/>
            </a:ext>
          </a:extLst>
        </xdr:cNvPr>
        <xdr:cNvPicPr preferRelativeResize="0"/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" y="1549400"/>
          <a:ext cx="2387600" cy="59438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0</xdr:colOff>
      <xdr:row>36</xdr:row>
      <xdr:rowOff>0</xdr:rowOff>
    </xdr:from>
    <xdr:to>
      <xdr:col>0</xdr:col>
      <xdr:colOff>3568700</xdr:colOff>
      <xdr:row>40</xdr:row>
      <xdr:rowOff>12700</xdr:rowOff>
    </xdr:to>
    <xdr:sp macro="" textlink="">
      <xdr:nvSpPr>
        <xdr:cNvPr id="17" name="Tekstvak 16">
          <a:extLst>
            <a:ext uri="{FF2B5EF4-FFF2-40B4-BE49-F238E27FC236}">
              <a16:creationId xmlns:a16="http://schemas.microsoft.com/office/drawing/2014/main" id="{356785C5-C29C-F640-8D47-B5DE8C88F607}"/>
            </a:ext>
          </a:extLst>
        </xdr:cNvPr>
        <xdr:cNvSpPr txBox="1"/>
      </xdr:nvSpPr>
      <xdr:spPr>
        <a:xfrm>
          <a:off x="0" y="14439900"/>
          <a:ext cx="3568700" cy="774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/>
            <a:t>Aan de opgegeven aantallen</a:t>
          </a:r>
          <a:r>
            <a:rPr lang="nl-NL" sz="1400" b="1" baseline="0"/>
            <a:t> en volumes kunnen geen rechten ontleend worden.</a:t>
          </a:r>
          <a:endParaRPr lang="nl-NL" sz="14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12700</xdr:rowOff>
    </xdr:from>
    <xdr:to>
      <xdr:col>2</xdr:col>
      <xdr:colOff>1573</xdr:colOff>
      <xdr:row>3</xdr:row>
      <xdr:rowOff>1117600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D57166C-0C34-344C-8B59-DAD81BB3B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1282700"/>
          <a:ext cx="2084373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</xdr:row>
      <xdr:rowOff>38100</xdr:rowOff>
    </xdr:from>
    <xdr:to>
      <xdr:col>3</xdr:col>
      <xdr:colOff>4748</xdr:colOff>
      <xdr:row>3</xdr:row>
      <xdr:rowOff>1152104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7F7A8C0-FE28-A346-B4D5-AD33DC5C7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21500" y="1308100"/>
          <a:ext cx="1744648" cy="111400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3</xdr:row>
      <xdr:rowOff>25400</xdr:rowOff>
    </xdr:from>
    <xdr:to>
      <xdr:col>4</xdr:col>
      <xdr:colOff>2493</xdr:colOff>
      <xdr:row>3</xdr:row>
      <xdr:rowOff>1130300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76FA6AF-8FB6-F745-98AF-4A84F0E9C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99500" y="1295400"/>
          <a:ext cx="2161493" cy="1104900"/>
        </a:xfrm>
        <a:prstGeom prst="rect">
          <a:avLst/>
        </a:prstGeom>
      </xdr:spPr>
    </xdr:pic>
    <xdr:clientData/>
  </xdr:twoCellAnchor>
  <xdr:oneCellAnchor>
    <xdr:from>
      <xdr:col>0</xdr:col>
      <xdr:colOff>673100</xdr:colOff>
      <xdr:row>3</xdr:row>
      <xdr:rowOff>266700</xdr:rowOff>
    </xdr:from>
    <xdr:ext cx="2387600" cy="594380"/>
    <xdr:pic>
      <xdr:nvPicPr>
        <xdr:cNvPr id="5" name="image1.png">
          <a:extLst>
            <a:ext uri="{FF2B5EF4-FFF2-40B4-BE49-F238E27FC236}">
              <a16:creationId xmlns:a16="http://schemas.microsoft.com/office/drawing/2014/main" id="{EF2E685D-1E30-7947-AB52-1A5352CDB459}"/>
            </a:ext>
          </a:extLst>
        </xdr:cNvPr>
        <xdr:cNvPicPr preferRelativeResize="0"/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3100" y="1549400"/>
          <a:ext cx="2387600" cy="59438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0</xdr:colOff>
      <xdr:row>36</xdr:row>
      <xdr:rowOff>0</xdr:rowOff>
    </xdr:from>
    <xdr:to>
      <xdr:col>0</xdr:col>
      <xdr:colOff>3568700</xdr:colOff>
      <xdr:row>40</xdr:row>
      <xdr:rowOff>12700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AB7B403A-9636-C94C-A206-5BA86C828A8A}"/>
            </a:ext>
          </a:extLst>
        </xdr:cNvPr>
        <xdr:cNvSpPr txBox="1"/>
      </xdr:nvSpPr>
      <xdr:spPr>
        <a:xfrm>
          <a:off x="0" y="14439900"/>
          <a:ext cx="3568700" cy="774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/>
            <a:t>Aan de opgegeven aantallen</a:t>
          </a:r>
          <a:r>
            <a:rPr lang="nl-NL" sz="1400" b="1" baseline="0"/>
            <a:t> en volumes kunnen geen rechten ontleend worden.</a:t>
          </a:r>
          <a:endParaRPr lang="nl-NL" sz="14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3</xdr:row>
      <xdr:rowOff>215900</xdr:rowOff>
    </xdr:from>
    <xdr:ext cx="2886619" cy="698500"/>
    <xdr:pic>
      <xdr:nvPicPr>
        <xdr:cNvPr id="2" name="Afbeelding 1">
          <a:extLst>
            <a:ext uri="{FF2B5EF4-FFF2-40B4-BE49-F238E27FC236}">
              <a16:creationId xmlns:a16="http://schemas.microsoft.com/office/drawing/2014/main" id="{1869E9B4-37DE-0E40-9D57-38031565D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7200" y="1485900"/>
          <a:ext cx="2886619" cy="698500"/>
        </a:xfrm>
        <a:prstGeom prst="rect">
          <a:avLst/>
        </a:prstGeom>
      </xdr:spPr>
    </xdr:pic>
    <xdr:clientData/>
  </xdr:oneCellAnchor>
  <xdr:oneCellAnchor>
    <xdr:from>
      <xdr:col>5</xdr:col>
      <xdr:colOff>127758</xdr:colOff>
      <xdr:row>3</xdr:row>
      <xdr:rowOff>38100</xdr:rowOff>
    </xdr:from>
    <xdr:ext cx="1884988" cy="1032934"/>
    <xdr:pic>
      <xdr:nvPicPr>
        <xdr:cNvPr id="9" name="Afbeelding 2">
          <a:extLst>
            <a:ext uri="{FF2B5EF4-FFF2-40B4-BE49-F238E27FC236}">
              <a16:creationId xmlns:a16="http://schemas.microsoft.com/office/drawing/2014/main" id="{2F61C3CB-22FF-8B4E-B5F3-5F2526BB0781}"/>
            </a:ext>
            <a:ext uri="{147F2762-F138-4A5C-976F-8EAC2B608ADB}">
              <a16:predDERef xmlns:a16="http://schemas.microsoft.com/office/drawing/2014/main" pred="{1869E9B4-37DE-0E40-9D57-38031565D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5925" y="1312333"/>
          <a:ext cx="1884988" cy="1032934"/>
        </a:xfrm>
        <a:prstGeom prst="rect">
          <a:avLst/>
        </a:prstGeom>
      </xdr:spPr>
    </xdr:pic>
    <xdr:clientData/>
  </xdr:oneCellAnchor>
  <xdr:oneCellAnchor>
    <xdr:from>
      <xdr:col>2</xdr:col>
      <xdr:colOff>152401</xdr:colOff>
      <xdr:row>3</xdr:row>
      <xdr:rowOff>32676</xdr:rowOff>
    </xdr:from>
    <xdr:ext cx="1892299" cy="1110323"/>
    <xdr:pic>
      <xdr:nvPicPr>
        <xdr:cNvPr id="4" name="Afbeelding 3">
          <a:extLst>
            <a:ext uri="{FF2B5EF4-FFF2-40B4-BE49-F238E27FC236}">
              <a16:creationId xmlns:a16="http://schemas.microsoft.com/office/drawing/2014/main" id="{E888530D-108D-4441-806C-27D1BB3F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19701" y="1302676"/>
          <a:ext cx="1892299" cy="1110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50801</xdr:colOff>
      <xdr:row>3</xdr:row>
      <xdr:rowOff>50800</xdr:rowOff>
    </xdr:from>
    <xdr:ext cx="2082800" cy="1079500"/>
    <xdr:pic>
      <xdr:nvPicPr>
        <xdr:cNvPr id="5" name="Afbeelding 4">
          <a:extLst>
            <a:ext uri="{FF2B5EF4-FFF2-40B4-BE49-F238E27FC236}">
              <a16:creationId xmlns:a16="http://schemas.microsoft.com/office/drawing/2014/main" id="{29A60582-A292-1F4E-9BB6-1566C1E8A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1" y="1320800"/>
          <a:ext cx="2082800" cy="1079500"/>
        </a:xfrm>
        <a:prstGeom prst="rect">
          <a:avLst/>
        </a:prstGeom>
      </xdr:spPr>
    </xdr:pic>
    <xdr:clientData/>
  </xdr:oneCellAnchor>
  <xdr:twoCellAnchor editAs="oneCell">
    <xdr:from>
      <xdr:col>3</xdr:col>
      <xdr:colOff>139700</xdr:colOff>
      <xdr:row>3</xdr:row>
      <xdr:rowOff>38100</xdr:rowOff>
    </xdr:from>
    <xdr:to>
      <xdr:col>4</xdr:col>
      <xdr:colOff>3174</xdr:colOff>
      <xdr:row>3</xdr:row>
      <xdr:rowOff>1128228</xdr:rowOff>
    </xdr:to>
    <xdr:pic>
      <xdr:nvPicPr>
        <xdr:cNvPr id="6" name="Afbeelding 5" descr="RSG Tromp Meesters (Steenwijk) | Scholen op de kaart">
          <a:extLst>
            <a:ext uri="{FF2B5EF4-FFF2-40B4-BE49-F238E27FC236}">
              <a16:creationId xmlns:a16="http://schemas.microsoft.com/office/drawing/2014/main" id="{A0A027DB-F010-F14C-9270-64C1F0617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1400" y="1308100"/>
          <a:ext cx="1892299" cy="1090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152400</xdr:colOff>
      <xdr:row>3</xdr:row>
      <xdr:rowOff>38100</xdr:rowOff>
    </xdr:from>
    <xdr:to>
      <xdr:col>5</xdr:col>
      <xdr:colOff>3175</xdr:colOff>
      <xdr:row>3</xdr:row>
      <xdr:rowOff>1142862</xdr:rowOff>
    </xdr:to>
    <xdr:pic>
      <xdr:nvPicPr>
        <xdr:cNvPr id="7" name="Afbeelding 6" descr="RSG Tromp Meesters Vakcollege (vmbo basis en kader ...">
          <a:extLst>
            <a:ext uri="{FF2B5EF4-FFF2-40B4-BE49-F238E27FC236}">
              <a16:creationId xmlns:a16="http://schemas.microsoft.com/office/drawing/2014/main" id="{1FA00A51-2499-2F48-9899-DB00735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88500" y="1308100"/>
          <a:ext cx="1917700" cy="1104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25400</xdr:colOff>
      <xdr:row>35</xdr:row>
      <xdr:rowOff>139700</xdr:rowOff>
    </xdr:from>
    <xdr:to>
      <xdr:col>0</xdr:col>
      <xdr:colOff>3594100</xdr:colOff>
      <xdr:row>39</xdr:row>
      <xdr:rowOff>152400</xdr:rowOff>
    </xdr:to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59CC0A48-8607-A61A-A9C5-115C6BBEAA7E}"/>
            </a:ext>
          </a:extLst>
        </xdr:cNvPr>
        <xdr:cNvSpPr txBox="1"/>
      </xdr:nvSpPr>
      <xdr:spPr>
        <a:xfrm>
          <a:off x="25400" y="15532100"/>
          <a:ext cx="3568700" cy="774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/>
            <a:t>Aan de opgegeven aantallen</a:t>
          </a:r>
          <a:r>
            <a:rPr lang="nl-NL" sz="1400" b="1" baseline="0"/>
            <a:t> en volumes kunnen geen rechten ontleend worden.</a:t>
          </a:r>
          <a:endParaRPr lang="nl-NL" sz="14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215900</xdr:rowOff>
    </xdr:from>
    <xdr:ext cx="2886619" cy="698500"/>
    <xdr:pic>
      <xdr:nvPicPr>
        <xdr:cNvPr id="2" name="Afbeelding 1">
          <a:extLst>
            <a:ext uri="{FF2B5EF4-FFF2-40B4-BE49-F238E27FC236}">
              <a16:creationId xmlns:a16="http://schemas.microsoft.com/office/drawing/2014/main" id="{F16116CD-78B7-C648-A93D-96C73A657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762000"/>
          <a:ext cx="2886619" cy="698500"/>
        </a:xfrm>
        <a:prstGeom prst="rect">
          <a:avLst/>
        </a:prstGeom>
      </xdr:spPr>
    </xdr:pic>
    <xdr:clientData/>
  </xdr:oneCellAnchor>
  <xdr:twoCellAnchor>
    <xdr:from>
      <xdr:col>0</xdr:col>
      <xdr:colOff>25400</xdr:colOff>
      <xdr:row>40</xdr:row>
      <xdr:rowOff>139700</xdr:rowOff>
    </xdr:from>
    <xdr:to>
      <xdr:col>0</xdr:col>
      <xdr:colOff>3594100</xdr:colOff>
      <xdr:row>44</xdr:row>
      <xdr:rowOff>152400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8C952586-36DC-1942-BC32-20768BA19FE1}"/>
            </a:ext>
          </a:extLst>
        </xdr:cNvPr>
        <xdr:cNvSpPr txBox="1"/>
      </xdr:nvSpPr>
      <xdr:spPr>
        <a:xfrm>
          <a:off x="25400" y="7759700"/>
          <a:ext cx="635000" cy="774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/>
            <a:t>Aan de opgegeven aantallen</a:t>
          </a:r>
          <a:r>
            <a:rPr lang="nl-NL" sz="1400" b="1" baseline="0"/>
            <a:t> en volumes kunnen geen rechten ontleend worden.</a:t>
          </a:r>
          <a:endParaRPr lang="nl-NL" sz="1400" b="1"/>
        </a:p>
      </xdr:txBody>
    </xdr:sp>
    <xdr:clientData/>
  </xdr:twoCellAnchor>
  <xdr:oneCellAnchor>
    <xdr:from>
      <xdr:col>7</xdr:col>
      <xdr:colOff>42333</xdr:colOff>
      <xdr:row>3</xdr:row>
      <xdr:rowOff>31750</xdr:rowOff>
    </xdr:from>
    <xdr:ext cx="1874939" cy="1079500"/>
    <xdr:pic>
      <xdr:nvPicPr>
        <xdr:cNvPr id="4" name="Afbeelding 3">
          <a:extLst>
            <a:ext uri="{FF2B5EF4-FFF2-40B4-BE49-F238E27FC236}">
              <a16:creationId xmlns:a16="http://schemas.microsoft.com/office/drawing/2014/main" id="{10F7F037-D265-8249-A2A4-7B9AC2CF6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5133" y="603250"/>
          <a:ext cx="1874939" cy="1079500"/>
        </a:xfrm>
        <a:prstGeom prst="rect">
          <a:avLst/>
        </a:prstGeom>
      </xdr:spPr>
    </xdr:pic>
    <xdr:clientData/>
  </xdr:oneCellAnchor>
  <xdr:oneCellAnchor>
    <xdr:from>
      <xdr:col>5</xdr:col>
      <xdr:colOff>118533</xdr:colOff>
      <xdr:row>3</xdr:row>
      <xdr:rowOff>42333</xdr:rowOff>
    </xdr:from>
    <xdr:ext cx="1873273" cy="1068917"/>
    <xdr:pic>
      <xdr:nvPicPr>
        <xdr:cNvPr id="13" name="Afbeelding 4">
          <a:extLst>
            <a:ext uri="{FF2B5EF4-FFF2-40B4-BE49-F238E27FC236}">
              <a16:creationId xmlns:a16="http://schemas.microsoft.com/office/drawing/2014/main" id="{96BE1192-AAC6-8542-9AAB-98BD21597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64533" y="1312333"/>
          <a:ext cx="1873273" cy="1068917"/>
        </a:xfrm>
        <a:prstGeom prst="rect">
          <a:avLst/>
        </a:prstGeom>
      </xdr:spPr>
    </xdr:pic>
    <xdr:clientData/>
  </xdr:oneCellAnchor>
  <xdr:oneCellAnchor>
    <xdr:from>
      <xdr:col>4</xdr:col>
      <xdr:colOff>143934</xdr:colOff>
      <xdr:row>3</xdr:row>
      <xdr:rowOff>42333</xdr:rowOff>
    </xdr:from>
    <xdr:ext cx="1873273" cy="1068917"/>
    <xdr:pic>
      <xdr:nvPicPr>
        <xdr:cNvPr id="12" name="Afbeelding 5">
          <a:extLst>
            <a:ext uri="{FF2B5EF4-FFF2-40B4-BE49-F238E27FC236}">
              <a16:creationId xmlns:a16="http://schemas.microsoft.com/office/drawing/2014/main" id="{224C5F5D-A9A0-084E-9498-3FC6D24BD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05534" y="1312333"/>
          <a:ext cx="1873273" cy="1068917"/>
        </a:xfrm>
        <a:prstGeom prst="rect">
          <a:avLst/>
        </a:prstGeom>
      </xdr:spPr>
    </xdr:pic>
    <xdr:clientData/>
  </xdr:oneCellAnchor>
  <xdr:oneCellAnchor>
    <xdr:from>
      <xdr:col>3</xdr:col>
      <xdr:colOff>146050</xdr:colOff>
      <xdr:row>3</xdr:row>
      <xdr:rowOff>55033</xdr:rowOff>
    </xdr:from>
    <xdr:ext cx="1884464" cy="1079500"/>
    <xdr:pic>
      <xdr:nvPicPr>
        <xdr:cNvPr id="11" name="Afbeelding 6">
          <a:extLst>
            <a:ext uri="{FF2B5EF4-FFF2-40B4-BE49-F238E27FC236}">
              <a16:creationId xmlns:a16="http://schemas.microsoft.com/office/drawing/2014/main" id="{45B8EE29-5C9E-9149-9B31-F39F7B406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23250" y="1325033"/>
          <a:ext cx="1884464" cy="1079500"/>
        </a:xfrm>
        <a:prstGeom prst="rect">
          <a:avLst/>
        </a:prstGeom>
      </xdr:spPr>
    </xdr:pic>
    <xdr:clientData/>
  </xdr:oneCellAnchor>
  <xdr:oneCellAnchor>
    <xdr:from>
      <xdr:col>1</xdr:col>
      <xdr:colOff>1286149</xdr:colOff>
      <xdr:row>3</xdr:row>
      <xdr:rowOff>65617</xdr:rowOff>
    </xdr:from>
    <xdr:ext cx="1746107" cy="1079500"/>
    <xdr:pic>
      <xdr:nvPicPr>
        <xdr:cNvPr id="10" name="Afbeelding 7">
          <a:extLst>
            <a:ext uri="{FF2B5EF4-FFF2-40B4-BE49-F238E27FC236}">
              <a16:creationId xmlns:a16="http://schemas.microsoft.com/office/drawing/2014/main" id="{FA09EC69-81D2-BF41-86AB-039E50C40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94549" y="1335617"/>
          <a:ext cx="1746107" cy="10795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215900</xdr:rowOff>
    </xdr:from>
    <xdr:ext cx="2886619" cy="698500"/>
    <xdr:pic>
      <xdr:nvPicPr>
        <xdr:cNvPr id="2" name="Afbeelding 1">
          <a:extLst>
            <a:ext uri="{FF2B5EF4-FFF2-40B4-BE49-F238E27FC236}">
              <a16:creationId xmlns:a16="http://schemas.microsoft.com/office/drawing/2014/main" id="{7AFD039C-B13A-1C45-96B7-5B0039463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485900"/>
          <a:ext cx="2886619" cy="698500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cturen@singelland.n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acturen@ovo-fryslannoord.n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info@rsg-sneek.nl" TargetMode="External"/><Relationship Id="rId1" Type="http://schemas.openxmlformats.org/officeDocument/2006/relationships/hyperlink" Target="mailto:Crediteuren@rsg-sneek.nl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factuur@lindecollege.nl" TargetMode="External"/><Relationship Id="rId2" Type="http://schemas.openxmlformats.org/officeDocument/2006/relationships/hyperlink" Target="mailto:debiteur@rsgtrompmeesters.nl" TargetMode="External"/><Relationship Id="rId1" Type="http://schemas.openxmlformats.org/officeDocument/2006/relationships/hyperlink" Target="mailto:finadmin@stellingwerfcollege.nl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http://www.simant.nl/" TargetMode="External"/><Relationship Id="rId4" Type="http://schemas.openxmlformats.org/officeDocument/2006/relationships/hyperlink" Target="mailto:facturen@eekeringe.n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crediteuren@vario-onderwijsgroep.nl" TargetMode="External"/><Relationship Id="rId1" Type="http://schemas.openxmlformats.org/officeDocument/2006/relationships/hyperlink" Target="mailto:inkoop@vario-onderwijsgroep.nl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1427E-3193-3E46-8AB5-A36BA0199D12}">
  <dimension ref="A2:K35"/>
  <sheetViews>
    <sheetView showGridLines="0" showZeros="0" tabSelected="1" zoomScaleNormal="100" zoomScaleSheetLayoutView="125" zoomScalePageLayoutView="125" workbookViewId="0">
      <pane xSplit="1" ySplit="4" topLeftCell="B5" activePane="bottomRight" state="frozen"/>
      <selection pane="topRight" activeCell="A37" sqref="A37"/>
      <selection pane="bottomLeft" activeCell="A37" sqref="A37"/>
      <selection pane="bottomRight" activeCell="J16" sqref="J16"/>
    </sheetView>
  </sheetViews>
  <sheetFormatPr baseColWidth="10" defaultColWidth="8.6640625" defaultRowHeight="16"/>
  <cols>
    <col min="1" max="1" width="48.6640625" style="302" customWidth="1"/>
    <col min="2" max="2" width="37.33203125" customWidth="1"/>
    <col min="3" max="5" width="29.5" customWidth="1"/>
    <col min="6" max="6" width="29.5" bestFit="1" customWidth="1"/>
    <col min="7" max="10" width="29.5" customWidth="1"/>
    <col min="11" max="11" width="28.6640625" style="104" customWidth="1"/>
  </cols>
  <sheetData>
    <row r="2" spans="1:11" ht="35">
      <c r="A2" s="215" t="s">
        <v>0</v>
      </c>
      <c r="B2" s="215"/>
      <c r="C2" s="215"/>
      <c r="D2" s="215"/>
      <c r="E2" s="215"/>
      <c r="F2" s="215"/>
      <c r="G2" s="215"/>
      <c r="H2" s="215"/>
      <c r="I2" s="215"/>
      <c r="J2" s="215"/>
      <c r="K2" s="53"/>
    </row>
    <row r="3" spans="1:11" ht="50.25" customHeight="1">
      <c r="A3" s="194"/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" t="s">
        <v>10</v>
      </c>
    </row>
    <row r="4" spans="1:11" ht="92.25" customHeight="1">
      <c r="A4" s="195"/>
      <c r="B4" s="4"/>
      <c r="C4" s="4"/>
      <c r="D4" s="216"/>
      <c r="E4" s="217"/>
      <c r="F4" s="4"/>
      <c r="G4" s="4"/>
      <c r="H4" s="4"/>
      <c r="I4" s="4"/>
      <c r="J4" s="4"/>
      <c r="K4" s="101"/>
    </row>
    <row r="5" spans="1:11" s="282" customFormat="1" ht="30" customHeight="1">
      <c r="A5" s="196" t="s">
        <v>11</v>
      </c>
      <c r="B5" s="17" t="s">
        <v>12</v>
      </c>
      <c r="C5" s="17" t="s">
        <v>13</v>
      </c>
      <c r="D5" s="218" t="s">
        <v>14</v>
      </c>
      <c r="E5" s="219"/>
      <c r="F5" s="17" t="s">
        <v>15</v>
      </c>
      <c r="G5" s="17" t="s">
        <v>16</v>
      </c>
      <c r="H5" s="17" t="s">
        <v>17</v>
      </c>
      <c r="I5" s="17" t="s">
        <v>18</v>
      </c>
      <c r="J5" s="17" t="s">
        <v>19</v>
      </c>
      <c r="K5" s="98"/>
    </row>
    <row r="6" spans="1:11" s="282" customFormat="1" ht="30" customHeight="1">
      <c r="A6" s="1" t="s">
        <v>20</v>
      </c>
      <c r="B6" s="283" t="s">
        <v>21</v>
      </c>
      <c r="C6" s="17" t="s">
        <v>22</v>
      </c>
      <c r="D6" s="218" t="s">
        <v>23</v>
      </c>
      <c r="E6" s="219"/>
      <c r="F6" s="17" t="s">
        <v>24</v>
      </c>
      <c r="G6" s="17" t="s">
        <v>25</v>
      </c>
      <c r="H6" s="17" t="s">
        <v>26</v>
      </c>
      <c r="I6" s="17" t="s">
        <v>23</v>
      </c>
      <c r="J6" s="17" t="s">
        <v>27</v>
      </c>
      <c r="K6" s="11"/>
    </row>
    <row r="7" spans="1:11" s="282" customFormat="1" ht="30" customHeight="1">
      <c r="A7" s="1" t="s">
        <v>28</v>
      </c>
      <c r="B7" s="283"/>
      <c r="C7" s="17"/>
      <c r="D7" s="22"/>
      <c r="E7" s="23"/>
      <c r="F7" s="17"/>
      <c r="G7" s="17"/>
      <c r="H7" s="17"/>
      <c r="I7" s="17"/>
      <c r="J7" s="17"/>
      <c r="K7" s="11"/>
    </row>
    <row r="8" spans="1:11" s="282" customFormat="1" ht="30" customHeight="1">
      <c r="A8" s="1" t="s">
        <v>29</v>
      </c>
      <c r="B8" s="283" t="s">
        <v>30</v>
      </c>
      <c r="C8" s="17" t="s">
        <v>31</v>
      </c>
      <c r="D8" s="17" t="s">
        <v>32</v>
      </c>
      <c r="E8" s="17" t="s">
        <v>33</v>
      </c>
      <c r="F8" s="17" t="s">
        <v>34</v>
      </c>
      <c r="G8" s="17" t="s">
        <v>35</v>
      </c>
      <c r="H8" s="17">
        <v>513801800</v>
      </c>
      <c r="I8" s="17">
        <v>513801800</v>
      </c>
      <c r="J8" s="17">
        <v>513801800</v>
      </c>
      <c r="K8" s="11"/>
    </row>
    <row r="9" spans="1:11" s="287" customFormat="1" ht="30" customHeight="1">
      <c r="A9" s="8" t="s">
        <v>36</v>
      </c>
      <c r="B9" s="284" t="s">
        <v>37</v>
      </c>
      <c r="C9" s="285"/>
      <c r="D9" s="285"/>
      <c r="E9" s="285"/>
      <c r="F9" s="285"/>
      <c r="G9" s="285"/>
      <c r="H9" s="285"/>
      <c r="I9" s="285"/>
      <c r="J9" s="286"/>
      <c r="K9" s="11"/>
    </row>
    <row r="10" spans="1:11" s="287" customFormat="1" ht="30" customHeight="1">
      <c r="A10" s="8" t="s">
        <v>38</v>
      </c>
      <c r="B10" s="284" t="s">
        <v>39</v>
      </c>
      <c r="C10" s="285"/>
      <c r="D10" s="285"/>
      <c r="E10" s="285"/>
      <c r="F10" s="285"/>
      <c r="G10" s="285"/>
      <c r="H10" s="285"/>
      <c r="I10" s="285"/>
      <c r="J10" s="286"/>
      <c r="K10" s="11"/>
    </row>
    <row r="11" spans="1:11" s="287" customFormat="1" ht="30" customHeight="1">
      <c r="A11" s="8" t="s">
        <v>40</v>
      </c>
      <c r="B11" s="284" t="s">
        <v>39</v>
      </c>
      <c r="C11" s="285"/>
      <c r="D11" s="285"/>
      <c r="E11" s="285"/>
      <c r="F11" s="285"/>
      <c r="G11" s="285"/>
      <c r="H11" s="285"/>
      <c r="I11" s="285"/>
      <c r="J11" s="286"/>
      <c r="K11" s="11"/>
    </row>
    <row r="12" spans="1:11" s="287" customFormat="1" ht="30" customHeight="1">
      <c r="A12" s="27" t="s">
        <v>41</v>
      </c>
      <c r="B12" s="288"/>
      <c r="C12" s="289"/>
      <c r="D12" s="289"/>
      <c r="E12" s="289"/>
      <c r="F12" s="289"/>
      <c r="G12" s="289"/>
      <c r="H12" s="289"/>
      <c r="I12" s="289"/>
      <c r="J12" s="289"/>
      <c r="K12" s="290"/>
    </row>
    <row r="13" spans="1:11" s="287" customFormat="1" ht="30" customHeight="1">
      <c r="A13" s="8" t="s">
        <v>42</v>
      </c>
      <c r="B13" s="291">
        <v>272</v>
      </c>
      <c r="C13" s="291">
        <v>553</v>
      </c>
      <c r="D13" s="291">
        <v>456</v>
      </c>
      <c r="E13" s="291">
        <v>179</v>
      </c>
      <c r="F13" s="291">
        <v>574</v>
      </c>
      <c r="G13" s="291">
        <v>1127</v>
      </c>
      <c r="H13" s="291">
        <v>155</v>
      </c>
      <c r="I13" s="291">
        <v>587</v>
      </c>
      <c r="J13" s="291">
        <v>270</v>
      </c>
      <c r="K13" s="11">
        <f>SUM(B13:J13)</f>
        <v>4173</v>
      </c>
    </row>
    <row r="14" spans="1:11" s="287" customFormat="1" ht="30" customHeight="1">
      <c r="A14" s="8" t="s">
        <v>43</v>
      </c>
      <c r="B14" s="291"/>
      <c r="C14" s="291"/>
      <c r="D14" s="291"/>
      <c r="E14" s="291"/>
      <c r="F14" s="291"/>
      <c r="G14" s="291"/>
      <c r="H14" s="291"/>
      <c r="I14" s="291"/>
      <c r="J14" s="291"/>
      <c r="K14" s="11">
        <v>396</v>
      </c>
    </row>
    <row r="15" spans="1:11" s="287" customFormat="1" ht="30" customHeight="1">
      <c r="A15" s="8" t="s">
        <v>44</v>
      </c>
      <c r="B15" s="291"/>
      <c r="C15" s="291"/>
      <c r="D15" s="291"/>
      <c r="E15" s="291"/>
      <c r="F15" s="291"/>
      <c r="G15" s="291"/>
      <c r="H15" s="291"/>
      <c r="I15" s="291"/>
      <c r="J15" s="291"/>
      <c r="K15" s="11">
        <v>163</v>
      </c>
    </row>
    <row r="16" spans="1:11" s="296" customFormat="1" ht="54" customHeight="1">
      <c r="A16" s="197" t="s">
        <v>45</v>
      </c>
      <c r="B16" s="292" t="s">
        <v>391</v>
      </c>
      <c r="C16" s="292" t="s">
        <v>392</v>
      </c>
      <c r="D16" s="304" t="s">
        <v>393</v>
      </c>
      <c r="E16" s="305" t="s">
        <v>394</v>
      </c>
      <c r="F16" s="294" t="s">
        <v>395</v>
      </c>
      <c r="G16" s="293" t="s">
        <v>396</v>
      </c>
      <c r="H16" s="294" t="s">
        <v>397</v>
      </c>
      <c r="I16" s="292" t="s">
        <v>396</v>
      </c>
      <c r="J16" s="306" t="s">
        <v>396</v>
      </c>
      <c r="K16" s="295"/>
    </row>
    <row r="17" spans="1:11" s="287" customFormat="1" ht="30" customHeight="1">
      <c r="A17" s="297"/>
      <c r="B17" s="298"/>
      <c r="C17" s="298"/>
      <c r="D17" s="298"/>
      <c r="E17" s="298"/>
      <c r="F17" s="298"/>
      <c r="G17" s="298"/>
      <c r="H17" s="298"/>
      <c r="I17" s="298"/>
      <c r="J17" s="298"/>
      <c r="K17" s="299"/>
    </row>
    <row r="18" spans="1:11" s="300" customFormat="1" ht="30" customHeight="1">
      <c r="A18" s="198" t="s">
        <v>46</v>
      </c>
      <c r="B18" s="79">
        <v>45322</v>
      </c>
      <c r="C18" s="79" t="s">
        <v>47</v>
      </c>
      <c r="D18" s="79" t="s">
        <v>47</v>
      </c>
      <c r="E18" s="79">
        <v>45322</v>
      </c>
      <c r="F18" s="79">
        <v>45322</v>
      </c>
      <c r="G18" s="79">
        <v>45322</v>
      </c>
      <c r="H18" s="80" t="s">
        <v>48</v>
      </c>
      <c r="I18" s="80" t="s">
        <v>48</v>
      </c>
      <c r="J18" s="80" t="s">
        <v>48</v>
      </c>
      <c r="K18" s="94"/>
    </row>
    <row r="19" spans="1:11" s="287" customFormat="1" ht="30" customHeight="1">
      <c r="A19" s="198" t="s">
        <v>49</v>
      </c>
      <c r="B19" s="77">
        <v>3</v>
      </c>
      <c r="C19" s="77">
        <v>5</v>
      </c>
      <c r="D19" s="77">
        <v>7</v>
      </c>
      <c r="E19" s="77">
        <v>3</v>
      </c>
      <c r="F19" s="77">
        <v>5</v>
      </c>
      <c r="G19" s="77">
        <v>4</v>
      </c>
      <c r="H19" s="77">
        <v>1</v>
      </c>
      <c r="I19" s="77">
        <v>3</v>
      </c>
      <c r="J19" s="77">
        <v>1</v>
      </c>
      <c r="K19" s="91">
        <f>SUM(B19:J19)</f>
        <v>32</v>
      </c>
    </row>
    <row r="20" spans="1:11" s="287" customFormat="1" ht="30" customHeight="1">
      <c r="A20" s="198" t="s">
        <v>50</v>
      </c>
      <c r="B20" s="77" t="s">
        <v>51</v>
      </c>
      <c r="C20" s="77" t="s">
        <v>52</v>
      </c>
      <c r="D20" s="77" t="s">
        <v>52</v>
      </c>
      <c r="E20" s="77" t="s">
        <v>51</v>
      </c>
      <c r="F20" s="77" t="s">
        <v>51</v>
      </c>
      <c r="G20" s="77" t="s">
        <v>51</v>
      </c>
      <c r="H20" s="77" t="s">
        <v>53</v>
      </c>
      <c r="I20" s="77" t="s">
        <v>54</v>
      </c>
      <c r="J20" s="77" t="s">
        <v>55</v>
      </c>
      <c r="K20" s="91"/>
    </row>
    <row r="21" spans="1:11" s="287" customFormat="1" ht="30" customHeight="1">
      <c r="A21" s="199" t="s">
        <v>56</v>
      </c>
      <c r="B21" s="77">
        <v>3</v>
      </c>
      <c r="C21" s="77">
        <v>4</v>
      </c>
      <c r="D21" s="77">
        <v>6</v>
      </c>
      <c r="E21" s="77">
        <v>3</v>
      </c>
      <c r="F21" s="77">
        <v>4</v>
      </c>
      <c r="G21" s="77">
        <v>4</v>
      </c>
      <c r="H21" s="77"/>
      <c r="I21" s="77" t="s">
        <v>57</v>
      </c>
      <c r="J21" s="77">
        <v>3</v>
      </c>
      <c r="K21" s="91">
        <v>31</v>
      </c>
    </row>
    <row r="22" spans="1:11" ht="30" customHeight="1">
      <c r="A22" s="200" t="s">
        <v>58</v>
      </c>
      <c r="B22" s="77"/>
      <c r="C22" s="77" t="s">
        <v>59</v>
      </c>
      <c r="D22" s="77" t="s">
        <v>60</v>
      </c>
      <c r="E22" s="77"/>
      <c r="F22" s="77"/>
      <c r="G22" s="77"/>
      <c r="H22" s="77" t="s">
        <v>61</v>
      </c>
      <c r="I22" s="77" t="s">
        <v>62</v>
      </c>
      <c r="J22" s="77" t="s">
        <v>63</v>
      </c>
      <c r="K22" s="92">
        <v>26</v>
      </c>
    </row>
    <row r="23" spans="1:11" ht="30" customHeight="1">
      <c r="A23" s="201" t="s">
        <v>64</v>
      </c>
      <c r="B23" s="77" t="s">
        <v>65</v>
      </c>
      <c r="C23" s="77" t="s">
        <v>65</v>
      </c>
      <c r="D23" s="77" t="s">
        <v>65</v>
      </c>
      <c r="E23" s="77" t="s">
        <v>65</v>
      </c>
      <c r="F23" s="77" t="s">
        <v>65</v>
      </c>
      <c r="G23" s="77" t="s">
        <v>65</v>
      </c>
      <c r="H23" s="77"/>
      <c r="I23" s="77" t="s">
        <v>65</v>
      </c>
      <c r="J23" s="77" t="s">
        <v>65</v>
      </c>
      <c r="K23" s="92"/>
    </row>
    <row r="24" spans="1:11" ht="30" customHeight="1">
      <c r="A24" s="200" t="s">
        <v>66</v>
      </c>
      <c r="B24" s="77" t="s">
        <v>67</v>
      </c>
      <c r="C24" s="77" t="s">
        <v>67</v>
      </c>
      <c r="D24" s="77" t="s">
        <v>67</v>
      </c>
      <c r="E24" s="77" t="s">
        <v>67</v>
      </c>
      <c r="F24" s="77" t="s">
        <v>67</v>
      </c>
      <c r="G24" s="77" t="s">
        <v>67</v>
      </c>
      <c r="H24" s="77"/>
      <c r="I24" s="77" t="s">
        <v>68</v>
      </c>
      <c r="J24" s="77" t="s">
        <v>67</v>
      </c>
      <c r="K24" s="92">
        <v>9</v>
      </c>
    </row>
    <row r="25" spans="1:11" ht="30" customHeight="1">
      <c r="A25" s="200" t="s">
        <v>69</v>
      </c>
      <c r="B25" s="77" t="s">
        <v>70</v>
      </c>
      <c r="C25" s="77" t="s">
        <v>70</v>
      </c>
      <c r="D25" s="77" t="s">
        <v>70</v>
      </c>
      <c r="E25" s="77" t="s">
        <v>70</v>
      </c>
      <c r="F25" s="77" t="s">
        <v>70</v>
      </c>
      <c r="G25" s="77" t="s">
        <v>70</v>
      </c>
      <c r="H25" s="77"/>
      <c r="I25" s="77" t="s">
        <v>70</v>
      </c>
      <c r="J25" s="77" t="s">
        <v>70</v>
      </c>
      <c r="K25" s="92">
        <f t="shared" ref="K25:K29" si="0">SUM(B25:J25)</f>
        <v>0</v>
      </c>
    </row>
    <row r="26" spans="1:11" ht="30" customHeight="1">
      <c r="A26" s="200" t="s">
        <v>71</v>
      </c>
      <c r="C26" s="77"/>
      <c r="D26" s="77"/>
      <c r="E26" s="77"/>
      <c r="F26" s="77"/>
      <c r="G26" s="77"/>
      <c r="H26" s="77"/>
      <c r="I26" s="77"/>
      <c r="J26" s="77"/>
      <c r="K26" s="92">
        <f t="shared" si="0"/>
        <v>0</v>
      </c>
    </row>
    <row r="27" spans="1:11" ht="30" customHeight="1">
      <c r="A27" s="200" t="s">
        <v>72</v>
      </c>
      <c r="B27" s="77" t="s">
        <v>73</v>
      </c>
      <c r="C27" s="77" t="s">
        <v>73</v>
      </c>
      <c r="D27" s="77" t="s">
        <v>73</v>
      </c>
      <c r="E27" s="77" t="s">
        <v>73</v>
      </c>
      <c r="F27" s="77" t="s">
        <v>73</v>
      </c>
      <c r="G27" s="77" t="s">
        <v>73</v>
      </c>
      <c r="H27" s="77"/>
      <c r="I27" s="77" t="s">
        <v>73</v>
      </c>
      <c r="J27" s="77" t="s">
        <v>73</v>
      </c>
      <c r="K27" s="92">
        <f>SUM(B27:J27)</f>
        <v>0</v>
      </c>
    </row>
    <row r="28" spans="1:11" ht="30" customHeight="1">
      <c r="A28" s="200" t="s">
        <v>74</v>
      </c>
      <c r="B28" s="77" t="s">
        <v>75</v>
      </c>
      <c r="C28" s="77" t="s">
        <v>75</v>
      </c>
      <c r="D28" s="77" t="s">
        <v>75</v>
      </c>
      <c r="E28" s="77" t="s">
        <v>75</v>
      </c>
      <c r="F28" s="77" t="s">
        <v>75</v>
      </c>
      <c r="G28" s="77" t="s">
        <v>75</v>
      </c>
      <c r="H28" s="77"/>
      <c r="I28" s="77" t="s">
        <v>75</v>
      </c>
      <c r="J28" s="77" t="s">
        <v>75</v>
      </c>
      <c r="K28" s="92">
        <f t="shared" si="0"/>
        <v>0</v>
      </c>
    </row>
    <row r="29" spans="1:11" ht="30" customHeight="1">
      <c r="A29" s="200"/>
      <c r="B29" s="77"/>
      <c r="C29" s="77"/>
      <c r="D29" s="77"/>
      <c r="E29" s="77"/>
      <c r="F29" s="77"/>
      <c r="G29" s="77"/>
      <c r="H29" s="77"/>
      <c r="I29" s="77"/>
      <c r="J29" s="77"/>
      <c r="K29" s="92">
        <f t="shared" si="0"/>
        <v>0</v>
      </c>
    </row>
    <row r="30" spans="1:11" ht="30" customHeight="1">
      <c r="A30" s="201" t="s">
        <v>76</v>
      </c>
      <c r="B30" s="77"/>
      <c r="C30" s="77"/>
      <c r="D30" s="77"/>
      <c r="E30" s="77"/>
      <c r="F30" s="77"/>
      <c r="G30" s="77"/>
      <c r="H30" s="77"/>
      <c r="I30" s="77"/>
      <c r="J30" s="77"/>
      <c r="K30" s="92">
        <v>1764480</v>
      </c>
    </row>
    <row r="31" spans="1:11" ht="30" customHeight="1">
      <c r="A31" s="201" t="s">
        <v>77</v>
      </c>
      <c r="B31" s="77"/>
      <c r="C31" s="77"/>
      <c r="D31" s="77"/>
      <c r="E31" s="77"/>
      <c r="F31" s="77"/>
      <c r="G31" s="77"/>
      <c r="H31" s="77"/>
      <c r="I31" s="77"/>
      <c r="J31" s="77"/>
      <c r="K31" s="92">
        <v>1857408</v>
      </c>
    </row>
    <row r="32" spans="1:11" ht="30" customHeight="1">
      <c r="A32" s="202"/>
      <c r="B32" s="93"/>
      <c r="C32" s="93"/>
      <c r="D32" s="93"/>
      <c r="E32" s="93"/>
      <c r="F32" s="93"/>
      <c r="G32" s="93"/>
      <c r="H32" s="93"/>
      <c r="I32" s="93"/>
      <c r="J32" s="93"/>
      <c r="K32" s="92"/>
    </row>
    <row r="33" spans="1:11" ht="30" customHeight="1">
      <c r="A33" s="203" t="s">
        <v>78</v>
      </c>
      <c r="B33" s="93"/>
      <c r="C33" s="93"/>
      <c r="D33" s="93"/>
      <c r="E33" s="93"/>
      <c r="F33" s="93"/>
      <c r="G33" s="93"/>
      <c r="H33" s="93"/>
      <c r="I33" s="93"/>
      <c r="J33" s="93"/>
      <c r="K33" s="92">
        <f t="shared" ref="K33:K34" si="1">SUM(B33:J33)</f>
        <v>0</v>
      </c>
    </row>
    <row r="34" spans="1:11" ht="30" customHeight="1">
      <c r="A34" s="203" t="s">
        <v>79</v>
      </c>
      <c r="B34" s="93"/>
      <c r="C34" s="93"/>
      <c r="D34" s="93"/>
      <c r="E34" s="93"/>
      <c r="F34" s="93"/>
      <c r="G34" s="93"/>
      <c r="H34" s="93"/>
      <c r="I34" s="93"/>
      <c r="J34" s="93"/>
      <c r="K34" s="92">
        <f t="shared" si="1"/>
        <v>0</v>
      </c>
    </row>
    <row r="35" spans="1:11" ht="30" customHeight="1">
      <c r="A35" s="301"/>
      <c r="B35" s="69"/>
      <c r="C35" s="69"/>
      <c r="D35" s="69"/>
      <c r="E35" s="69"/>
      <c r="F35" s="69"/>
      <c r="G35" s="69"/>
      <c r="H35" s="69"/>
      <c r="I35" s="69"/>
      <c r="J35" s="69"/>
      <c r="K35" s="97"/>
    </row>
  </sheetData>
  <sheetProtection algorithmName="SHA-512" hashValue="DZCAZajCRbA+Cxr2d6qUpophq3l9jIPJiWGN22sgO92K62T4OnW9zdweW2+YUno6NafA1gpP9KLyeR+WhqTtXw==" saltValue="jZHzfjpr2B+LGjCTOd6sYQ==" spinCount="100000" sheet="1" scenarios="1" selectLockedCells="1" selectUnlockedCells="1"/>
  <mergeCells count="9">
    <mergeCell ref="B11:J11"/>
    <mergeCell ref="B12:K12"/>
    <mergeCell ref="A17:K17"/>
    <mergeCell ref="A2:J2"/>
    <mergeCell ref="D4:E4"/>
    <mergeCell ref="D5:E5"/>
    <mergeCell ref="D6:E6"/>
    <mergeCell ref="B9:J9"/>
    <mergeCell ref="B10:J10"/>
  </mergeCells>
  <pageMargins left="0.70866141732283472" right="0.70866141732283472" top="0.15748031496062992" bottom="0.35433070866141736" header="0.31496062992125984" footer="0.31496062992125984"/>
  <pageSetup paperSize="8" scale="65" fitToWidth="2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5"/>
  <sheetViews>
    <sheetView showGridLines="0" showZeros="0" zoomScaleNormal="100" zoomScaleSheetLayoutView="125" zoomScalePageLayoutView="125" workbookViewId="0">
      <pane xSplit="1" ySplit="4" topLeftCell="D29" activePane="bottomRight" state="frozen"/>
      <selection sqref="A1:A1048576"/>
      <selection pane="topRight" sqref="A1:A1048576"/>
      <selection pane="bottomLeft" sqref="A1:A1048576"/>
      <selection pane="bottomRight" activeCell="B11" sqref="B11:I11"/>
    </sheetView>
  </sheetViews>
  <sheetFormatPr baseColWidth="10" defaultColWidth="8.83203125" defaultRowHeight="16"/>
  <cols>
    <col min="1" max="1" width="48.6640625" style="205" customWidth="1"/>
    <col min="2" max="2" width="28.6640625" style="10" customWidth="1"/>
    <col min="3" max="3" width="28.6640625" customWidth="1"/>
    <col min="4" max="4" width="29" bestFit="1" customWidth="1"/>
    <col min="5" max="9" width="28.6640625" customWidth="1"/>
    <col min="10" max="10" width="28.6640625" style="104" customWidth="1"/>
    <col min="12" max="12" width="9.33203125" bestFit="1" customWidth="1"/>
  </cols>
  <sheetData>
    <row r="2" spans="1:10" s="52" customFormat="1" ht="35">
      <c r="A2" s="223" t="s">
        <v>80</v>
      </c>
      <c r="B2" s="223"/>
      <c r="C2" s="224"/>
      <c r="D2" s="224"/>
      <c r="E2" s="224"/>
      <c r="F2" s="224"/>
      <c r="G2" s="224"/>
      <c r="H2" s="224"/>
      <c r="I2" s="224"/>
      <c r="J2" s="53"/>
    </row>
    <row r="3" spans="1:10" s="12" customFormat="1" ht="50.25" customHeight="1">
      <c r="A3" s="212"/>
      <c r="B3" s="11" t="s">
        <v>81</v>
      </c>
      <c r="C3" s="2" t="s">
        <v>82</v>
      </c>
      <c r="D3" s="2" t="s">
        <v>83</v>
      </c>
      <c r="E3" s="2" t="s">
        <v>84</v>
      </c>
      <c r="F3" s="2" t="s">
        <v>85</v>
      </c>
      <c r="G3" s="2" t="s">
        <v>86</v>
      </c>
      <c r="H3" s="2" t="s">
        <v>87</v>
      </c>
      <c r="I3" s="2" t="s">
        <v>87</v>
      </c>
      <c r="J3" s="2" t="s">
        <v>88</v>
      </c>
    </row>
    <row r="4" spans="1:10" ht="92.25" customHeight="1">
      <c r="A4" s="195"/>
      <c r="B4" s="13"/>
      <c r="C4" s="4"/>
      <c r="D4" s="14"/>
      <c r="E4" s="14"/>
      <c r="F4" s="4"/>
      <c r="G4" s="4"/>
      <c r="H4" s="4"/>
      <c r="I4" s="4"/>
      <c r="J4" s="101"/>
    </row>
    <row r="5" spans="1:10" s="16" customFormat="1" ht="30" customHeight="1">
      <c r="A5" s="196" t="s">
        <v>11</v>
      </c>
      <c r="B5" s="130" t="s">
        <v>89</v>
      </c>
      <c r="C5" s="136" t="s">
        <v>90</v>
      </c>
      <c r="D5" s="136" t="s">
        <v>91</v>
      </c>
      <c r="E5" s="15" t="s">
        <v>92</v>
      </c>
      <c r="F5" s="15" t="s">
        <v>93</v>
      </c>
      <c r="G5" s="15" t="s">
        <v>94</v>
      </c>
      <c r="H5" s="15" t="s">
        <v>95</v>
      </c>
      <c r="I5" s="15" t="s">
        <v>96</v>
      </c>
      <c r="J5" s="98"/>
    </row>
    <row r="6" spans="1:10" s="24" customFormat="1" ht="30" customHeight="1">
      <c r="A6" s="1" t="s">
        <v>20</v>
      </c>
      <c r="B6" s="137" t="s">
        <v>97</v>
      </c>
      <c r="C6" s="138" t="s">
        <v>98</v>
      </c>
      <c r="D6" s="17" t="s">
        <v>99</v>
      </c>
      <c r="E6" s="17" t="s">
        <v>100</v>
      </c>
      <c r="F6" s="17" t="s">
        <v>101</v>
      </c>
      <c r="G6" s="17" t="s">
        <v>102</v>
      </c>
      <c r="H6" s="17" t="s">
        <v>103</v>
      </c>
      <c r="I6" s="17" t="s">
        <v>104</v>
      </c>
      <c r="J6" s="11"/>
    </row>
    <row r="7" spans="1:10" s="24" customFormat="1" ht="30" customHeight="1">
      <c r="A7" s="1" t="s">
        <v>28</v>
      </c>
      <c r="B7" s="137"/>
      <c r="C7" s="138"/>
      <c r="D7" s="17"/>
      <c r="E7" s="17"/>
      <c r="F7" s="17"/>
      <c r="G7" s="17"/>
      <c r="H7" s="17"/>
      <c r="I7" s="17"/>
      <c r="J7" s="11"/>
    </row>
    <row r="8" spans="1:10" s="24" customFormat="1" ht="30" customHeight="1">
      <c r="A8" s="1" t="s">
        <v>29</v>
      </c>
      <c r="B8" s="130" t="s">
        <v>105</v>
      </c>
      <c r="C8" s="135" t="s">
        <v>106</v>
      </c>
      <c r="D8" s="135" t="s">
        <v>106</v>
      </c>
      <c r="E8" s="135" t="s">
        <v>106</v>
      </c>
      <c r="F8" s="135" t="s">
        <v>106</v>
      </c>
      <c r="G8" s="135" t="s">
        <v>106</v>
      </c>
      <c r="H8" s="135" t="s">
        <v>106</v>
      </c>
      <c r="I8" s="135" t="s">
        <v>106</v>
      </c>
      <c r="J8" s="11"/>
    </row>
    <row r="9" spans="1:10" s="24" customFormat="1" ht="30" customHeight="1">
      <c r="A9" s="1" t="s">
        <v>36</v>
      </c>
      <c r="B9" s="225" t="s">
        <v>107</v>
      </c>
      <c r="C9" s="226"/>
      <c r="D9" s="226"/>
      <c r="E9" s="226"/>
      <c r="F9" s="226"/>
      <c r="G9" s="226"/>
      <c r="H9" s="226"/>
      <c r="I9" s="227"/>
      <c r="J9" s="11"/>
    </row>
    <row r="10" spans="1:10" s="24" customFormat="1" ht="30" customHeight="1">
      <c r="A10" s="8" t="s">
        <v>38</v>
      </c>
      <c r="B10" s="234"/>
      <c r="C10" s="235"/>
      <c r="D10" s="235"/>
      <c r="E10" s="235"/>
      <c r="F10" s="235"/>
      <c r="G10" s="235"/>
      <c r="H10" s="235"/>
      <c r="I10" s="236"/>
      <c r="J10" s="103"/>
    </row>
    <row r="11" spans="1:10" s="24" customFormat="1" ht="30" customHeight="1">
      <c r="A11" s="8" t="s">
        <v>40</v>
      </c>
      <c r="B11" s="228" t="s">
        <v>108</v>
      </c>
      <c r="C11" s="229"/>
      <c r="D11" s="229"/>
      <c r="E11" s="229"/>
      <c r="F11" s="229"/>
      <c r="G11" s="229"/>
      <c r="H11" s="229"/>
      <c r="I11" s="230"/>
      <c r="J11" s="11"/>
    </row>
    <row r="12" spans="1:10" s="24" customFormat="1" ht="30" customHeight="1">
      <c r="A12" s="26" t="s">
        <v>41</v>
      </c>
      <c r="B12" s="231"/>
      <c r="C12" s="232"/>
      <c r="D12" s="232"/>
      <c r="E12" s="232"/>
      <c r="F12" s="232"/>
      <c r="G12" s="232"/>
      <c r="H12" s="232"/>
      <c r="I12" s="233"/>
      <c r="J12" s="11"/>
    </row>
    <row r="13" spans="1:10" s="24" customFormat="1" ht="30" customHeight="1">
      <c r="A13" s="1" t="s">
        <v>42</v>
      </c>
      <c r="B13" s="18">
        <v>463</v>
      </c>
      <c r="C13" s="19">
        <v>762</v>
      </c>
      <c r="D13" s="19">
        <v>1216</v>
      </c>
      <c r="E13" s="17">
        <v>209</v>
      </c>
      <c r="F13" s="17">
        <v>486</v>
      </c>
      <c r="G13" s="17">
        <v>348</v>
      </c>
      <c r="H13" s="17">
        <v>286</v>
      </c>
      <c r="I13" s="17">
        <v>85</v>
      </c>
      <c r="J13" s="11">
        <f>SUM(B13:I13)</f>
        <v>3855</v>
      </c>
    </row>
    <row r="14" spans="1:10" s="24" customFormat="1" ht="30" customHeight="1">
      <c r="A14" s="1" t="s">
        <v>43</v>
      </c>
      <c r="B14" s="18">
        <v>52</v>
      </c>
      <c r="C14" s="19">
        <v>73</v>
      </c>
      <c r="D14" s="19">
        <v>96</v>
      </c>
      <c r="E14" s="17">
        <v>27</v>
      </c>
      <c r="F14" s="17">
        <v>44</v>
      </c>
      <c r="G14" s="17">
        <v>28</v>
      </c>
      <c r="H14" s="17">
        <v>22</v>
      </c>
      <c r="I14" s="17">
        <v>6</v>
      </c>
      <c r="J14" s="11">
        <f>SUM(B14:I14)</f>
        <v>348</v>
      </c>
    </row>
    <row r="15" spans="1:10" s="24" customFormat="1" ht="30" customHeight="1">
      <c r="A15" s="1" t="s">
        <v>44</v>
      </c>
      <c r="B15" s="18"/>
      <c r="C15" s="19"/>
      <c r="D15" s="19"/>
      <c r="E15" s="17"/>
      <c r="F15" s="17"/>
      <c r="G15" s="17"/>
      <c r="H15" s="17"/>
      <c r="I15" s="17"/>
      <c r="J15" s="11">
        <f>SUM(B15:I15)</f>
        <v>0</v>
      </c>
    </row>
    <row r="16" spans="1:10" s="24" customFormat="1" ht="30" customHeight="1">
      <c r="A16" s="208" t="s">
        <v>45</v>
      </c>
      <c r="B16" s="139" t="s">
        <v>109</v>
      </c>
      <c r="C16" s="135" t="s">
        <v>110</v>
      </c>
      <c r="D16" s="135" t="s">
        <v>111</v>
      </c>
      <c r="E16" s="135" t="s">
        <v>112</v>
      </c>
      <c r="F16" s="135" t="s">
        <v>113</v>
      </c>
      <c r="G16" s="135" t="s">
        <v>114</v>
      </c>
      <c r="H16" s="135" t="s">
        <v>115</v>
      </c>
      <c r="I16" s="135" t="s">
        <v>116</v>
      </c>
      <c r="J16" s="99"/>
    </row>
    <row r="17" spans="1:10" s="24" customFormat="1" ht="30" customHeight="1">
      <c r="A17" s="220"/>
      <c r="B17" s="221"/>
      <c r="C17" s="221"/>
      <c r="D17" s="221"/>
      <c r="E17" s="221"/>
      <c r="F17" s="221"/>
      <c r="G17" s="221"/>
      <c r="H17" s="221"/>
      <c r="I17" s="221"/>
      <c r="J17" s="222"/>
    </row>
    <row r="18" spans="1:10" s="55" customFormat="1" ht="30" customHeight="1">
      <c r="A18" s="1" t="s">
        <v>46</v>
      </c>
      <c r="B18" s="70">
        <v>45322</v>
      </c>
      <c r="C18" s="70">
        <v>45322</v>
      </c>
      <c r="D18" s="70">
        <v>45322</v>
      </c>
      <c r="E18" s="70">
        <v>45322</v>
      </c>
      <c r="F18" s="70">
        <v>45322</v>
      </c>
      <c r="G18" s="70">
        <v>45322</v>
      </c>
      <c r="H18" s="70">
        <v>45322</v>
      </c>
      <c r="I18" s="70">
        <v>45322</v>
      </c>
      <c r="J18" s="94"/>
    </row>
    <row r="19" spans="1:10" s="25" customFormat="1" ht="30" customHeight="1">
      <c r="A19" s="1" t="s">
        <v>49</v>
      </c>
      <c r="B19" s="76">
        <v>4</v>
      </c>
      <c r="C19" s="76">
        <v>11</v>
      </c>
      <c r="D19" s="76">
        <v>8</v>
      </c>
      <c r="E19" s="76">
        <v>3</v>
      </c>
      <c r="F19" s="76">
        <v>4</v>
      </c>
      <c r="G19" s="76">
        <v>4</v>
      </c>
      <c r="H19" s="76">
        <v>3</v>
      </c>
      <c r="I19" s="76"/>
      <c r="J19" s="91">
        <f>SUM(B19:I19)</f>
        <v>37</v>
      </c>
    </row>
    <row r="20" spans="1:10" s="25" customFormat="1" ht="30">
      <c r="A20" s="1" t="s">
        <v>50</v>
      </c>
      <c r="B20" s="76" t="s">
        <v>117</v>
      </c>
      <c r="C20" s="76" t="s">
        <v>118</v>
      </c>
      <c r="D20" s="76" t="s">
        <v>119</v>
      </c>
      <c r="E20" s="76" t="s">
        <v>120</v>
      </c>
      <c r="F20" s="76" t="s">
        <v>121</v>
      </c>
      <c r="G20" s="76" t="s">
        <v>122</v>
      </c>
      <c r="H20" s="76" t="s">
        <v>123</v>
      </c>
      <c r="I20" s="76" t="s">
        <v>124</v>
      </c>
      <c r="J20" s="91">
        <f t="shared" ref="J20:J23" si="0">SUM(B20:I20)</f>
        <v>0</v>
      </c>
    </row>
    <row r="21" spans="1:10" s="25" customFormat="1" ht="30" customHeight="1">
      <c r="A21" s="58" t="s">
        <v>56</v>
      </c>
      <c r="B21" s="76">
        <v>4</v>
      </c>
      <c r="C21" s="76">
        <v>10</v>
      </c>
      <c r="D21" s="76">
        <v>8</v>
      </c>
      <c r="E21" s="76">
        <v>3</v>
      </c>
      <c r="F21" s="76">
        <v>4</v>
      </c>
      <c r="G21" s="76">
        <v>6</v>
      </c>
      <c r="H21" s="76">
        <v>3</v>
      </c>
      <c r="I21" s="76"/>
      <c r="J21" s="91">
        <f t="shared" si="0"/>
        <v>38</v>
      </c>
    </row>
    <row r="22" spans="1:10" ht="30">
      <c r="A22" s="200" t="s">
        <v>58</v>
      </c>
      <c r="B22" s="83" t="s">
        <v>125</v>
      </c>
      <c r="C22" s="77" t="s">
        <v>126</v>
      </c>
      <c r="D22" s="76" t="s">
        <v>127</v>
      </c>
      <c r="E22" s="78" t="s">
        <v>65</v>
      </c>
      <c r="F22" s="76" t="s">
        <v>128</v>
      </c>
      <c r="G22" s="76" t="s">
        <v>129</v>
      </c>
      <c r="H22" s="76" t="s">
        <v>130</v>
      </c>
      <c r="I22" s="78"/>
      <c r="J22" s="91">
        <v>15</v>
      </c>
    </row>
    <row r="23" spans="1:10" ht="30" customHeight="1">
      <c r="A23" s="201" t="s">
        <v>64</v>
      </c>
      <c r="B23" s="83"/>
      <c r="C23" s="78">
        <v>3</v>
      </c>
      <c r="D23" s="78">
        <v>8</v>
      </c>
      <c r="E23" s="124"/>
      <c r="F23" s="78">
        <v>2</v>
      </c>
      <c r="G23" s="78">
        <v>1</v>
      </c>
      <c r="H23" s="78">
        <v>1</v>
      </c>
      <c r="I23" s="78"/>
      <c r="J23" s="78">
        <f t="shared" si="0"/>
        <v>15</v>
      </c>
    </row>
    <row r="24" spans="1:10" ht="118.5" customHeight="1">
      <c r="A24" s="200" t="s">
        <v>66</v>
      </c>
      <c r="B24" s="82" t="s">
        <v>131</v>
      </c>
      <c r="C24" s="77" t="s">
        <v>132</v>
      </c>
      <c r="D24" s="77" t="s">
        <v>133</v>
      </c>
      <c r="E24" s="78" t="s">
        <v>134</v>
      </c>
      <c r="F24" s="78" t="s">
        <v>135</v>
      </c>
      <c r="G24" s="78" t="s">
        <v>135</v>
      </c>
      <c r="H24" s="77" t="s">
        <v>136</v>
      </c>
      <c r="I24" s="78"/>
      <c r="J24" s="95"/>
    </row>
    <row r="25" spans="1:10" ht="30" customHeight="1">
      <c r="A25" s="200" t="s">
        <v>69</v>
      </c>
      <c r="B25" s="84" t="s">
        <v>137</v>
      </c>
      <c r="C25" s="84" t="s">
        <v>137</v>
      </c>
      <c r="D25" s="84" t="s">
        <v>137</v>
      </c>
      <c r="E25" s="84" t="s">
        <v>137</v>
      </c>
      <c r="F25" s="84" t="s">
        <v>137</v>
      </c>
      <c r="G25" s="84" t="s">
        <v>137</v>
      </c>
      <c r="H25" s="84" t="s">
        <v>137</v>
      </c>
      <c r="I25" s="78"/>
      <c r="J25" s="95">
        <f t="shared" ref="J25:J29" si="1">SUM(B25:I25)</f>
        <v>0</v>
      </c>
    </row>
    <row r="26" spans="1:10" ht="30" customHeight="1">
      <c r="A26" s="200" t="s">
        <v>71</v>
      </c>
      <c r="B26" s="83" t="s">
        <v>138</v>
      </c>
      <c r="C26" s="83" t="s">
        <v>138</v>
      </c>
      <c r="D26" s="83" t="s">
        <v>138</v>
      </c>
      <c r="E26" s="83" t="s">
        <v>138</v>
      </c>
      <c r="F26" s="83" t="s">
        <v>138</v>
      </c>
      <c r="G26" s="83" t="s">
        <v>138</v>
      </c>
      <c r="H26" s="83" t="s">
        <v>138</v>
      </c>
      <c r="I26" s="78"/>
      <c r="J26" s="95">
        <f t="shared" si="1"/>
        <v>0</v>
      </c>
    </row>
    <row r="27" spans="1:10" ht="30" customHeight="1">
      <c r="A27" s="200" t="s">
        <v>72</v>
      </c>
      <c r="B27" s="83" t="s">
        <v>139</v>
      </c>
      <c r="C27" s="84" t="s">
        <v>139</v>
      </c>
      <c r="D27" s="84" t="s">
        <v>139</v>
      </c>
      <c r="E27" s="84" t="s">
        <v>139</v>
      </c>
      <c r="F27" s="84" t="s">
        <v>139</v>
      </c>
      <c r="G27" s="84" t="s">
        <v>139</v>
      </c>
      <c r="H27" s="84" t="s">
        <v>139</v>
      </c>
      <c r="I27" s="78"/>
      <c r="J27" s="95">
        <f t="shared" si="1"/>
        <v>0</v>
      </c>
    </row>
    <row r="28" spans="1:10" ht="30" customHeight="1">
      <c r="A28" s="200" t="s">
        <v>74</v>
      </c>
      <c r="B28" s="83" t="s">
        <v>140</v>
      </c>
      <c r="C28" s="78" t="s">
        <v>140</v>
      </c>
      <c r="D28" s="78" t="s">
        <v>140</v>
      </c>
      <c r="E28" s="78" t="s">
        <v>140</v>
      </c>
      <c r="F28" s="78" t="s">
        <v>140</v>
      </c>
      <c r="G28" s="78" t="s">
        <v>140</v>
      </c>
      <c r="H28" s="78" t="s">
        <v>140</v>
      </c>
      <c r="I28" s="78"/>
      <c r="J28" s="95">
        <f t="shared" si="1"/>
        <v>0</v>
      </c>
    </row>
    <row r="29" spans="1:10" ht="30" customHeight="1">
      <c r="A29" s="200"/>
      <c r="B29" s="56"/>
      <c r="C29" s="57"/>
      <c r="D29" s="57"/>
      <c r="E29" s="57"/>
      <c r="F29" s="57"/>
      <c r="G29" s="57"/>
      <c r="H29" s="57"/>
      <c r="I29" s="57"/>
      <c r="J29" s="96">
        <f t="shared" si="1"/>
        <v>0</v>
      </c>
    </row>
    <row r="30" spans="1:10" ht="30" customHeight="1">
      <c r="A30" s="201" t="s">
        <v>141</v>
      </c>
      <c r="B30" s="118">
        <v>167747</v>
      </c>
      <c r="C30" s="119">
        <v>567541</v>
      </c>
      <c r="D30" s="119">
        <v>1071979</v>
      </c>
      <c r="E30" s="119">
        <v>143220</v>
      </c>
      <c r="F30" s="119">
        <v>306708</v>
      </c>
      <c r="G30" s="119">
        <v>229525</v>
      </c>
      <c r="H30" s="119">
        <v>92387</v>
      </c>
      <c r="I30" s="119"/>
      <c r="J30" s="96">
        <f>SUM(B30:I30)</f>
        <v>2579107</v>
      </c>
    </row>
    <row r="31" spans="1:10" ht="30" customHeight="1">
      <c r="A31" s="201" t="s">
        <v>142</v>
      </c>
      <c r="B31" s="118">
        <v>168248</v>
      </c>
      <c r="C31" s="119">
        <v>175380</v>
      </c>
      <c r="D31" s="119">
        <v>520442</v>
      </c>
      <c r="E31" s="119">
        <v>96591</v>
      </c>
      <c r="F31" s="119">
        <v>65089</v>
      </c>
      <c r="G31" s="119">
        <v>200932</v>
      </c>
      <c r="H31" s="119">
        <v>36876</v>
      </c>
      <c r="I31" s="119"/>
      <c r="J31" s="96">
        <f t="shared" ref="J31:J34" si="2">SUM(B31:I31)</f>
        <v>1263558</v>
      </c>
    </row>
    <row r="32" spans="1:10" ht="30" customHeight="1">
      <c r="A32" s="202"/>
      <c r="B32" s="120"/>
      <c r="C32" s="93"/>
      <c r="D32" s="78" t="s">
        <v>143</v>
      </c>
      <c r="E32" s="93"/>
      <c r="F32" s="93"/>
      <c r="G32" s="93"/>
      <c r="H32" s="93"/>
      <c r="I32" s="93"/>
      <c r="J32" s="96"/>
    </row>
    <row r="33" spans="1:10" ht="30" customHeight="1">
      <c r="A33" s="203" t="s">
        <v>144</v>
      </c>
      <c r="B33" s="118"/>
      <c r="C33" s="119"/>
      <c r="D33" s="119">
        <v>462173</v>
      </c>
      <c r="E33" s="119"/>
      <c r="F33" s="119"/>
      <c r="G33" s="119"/>
      <c r="H33" s="119"/>
      <c r="I33" s="119"/>
      <c r="J33" s="96">
        <f t="shared" si="2"/>
        <v>462173</v>
      </c>
    </row>
    <row r="34" spans="1:10" ht="30" customHeight="1">
      <c r="A34" s="203" t="s">
        <v>145</v>
      </c>
      <c r="B34" s="118"/>
      <c r="C34" s="119"/>
      <c r="D34" s="119">
        <v>445135</v>
      </c>
      <c r="E34" s="119"/>
      <c r="F34" s="119"/>
      <c r="G34" s="119"/>
      <c r="H34" s="119"/>
      <c r="I34" s="119"/>
      <c r="J34" s="96">
        <f t="shared" si="2"/>
        <v>445135</v>
      </c>
    </row>
    <row r="35" spans="1:10" ht="30" customHeight="1">
      <c r="A35" s="204"/>
      <c r="B35" s="48"/>
      <c r="C35" s="14"/>
      <c r="D35" s="117"/>
      <c r="E35" s="14"/>
      <c r="F35" s="14"/>
      <c r="G35" s="14"/>
      <c r="H35" s="14"/>
      <c r="I35" s="14"/>
      <c r="J35" s="102"/>
    </row>
  </sheetData>
  <sheetProtection algorithmName="SHA-512" hashValue="KWKGA/LoyVHnoTNtTTWet6QjVHOmsclVv5IGSbuHZBmnW0kRLA1uY1qQap4CRGQiIGlKyjdwItetS5gXE5HPVQ==" saltValue="iO//9jwTO+gcmBTlBsrMlA==" spinCount="100000" sheet="1" objects="1" scenarios="1"/>
  <mergeCells count="6">
    <mergeCell ref="A17:J17"/>
    <mergeCell ref="A2:I2"/>
    <mergeCell ref="B9:I9"/>
    <mergeCell ref="B11:I11"/>
    <mergeCell ref="B12:I12"/>
    <mergeCell ref="B10:I10"/>
  </mergeCells>
  <hyperlinks>
    <hyperlink ref="B11" r:id="rId1" xr:uid="{00000000-0004-0000-0000-000000000000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97505-0124-F046-8527-D3A0CEBB1EBD}">
  <dimension ref="A2:R35"/>
  <sheetViews>
    <sheetView showGridLines="0" showZeros="0" zoomScaleNormal="100" zoomScaleSheetLayoutView="125" zoomScalePageLayoutView="125" workbookViewId="0">
      <pane xSplit="1" ySplit="4" topLeftCell="M20" activePane="bottomRight" state="frozen"/>
      <selection sqref="A1:A1048576"/>
      <selection pane="topRight" sqref="A1:A1048576"/>
      <selection pane="bottomLeft" sqref="A1:A1048576"/>
      <selection pane="bottomRight" activeCell="A3" sqref="A3"/>
    </sheetView>
  </sheetViews>
  <sheetFormatPr baseColWidth="10" defaultColWidth="8.6640625" defaultRowHeight="16"/>
  <cols>
    <col min="1" max="1" width="48.6640625" style="205" customWidth="1"/>
    <col min="2" max="10" width="31.6640625" customWidth="1"/>
    <col min="11" max="12" width="25.6640625" bestFit="1" customWidth="1"/>
    <col min="13" max="17" width="31.6640625" customWidth="1"/>
    <col min="18" max="18" width="31.6640625" style="104" customWidth="1"/>
    <col min="22" max="22" width="14.33203125" bestFit="1" customWidth="1"/>
  </cols>
  <sheetData>
    <row r="2" spans="1:18" s="52" customFormat="1" ht="35">
      <c r="A2" s="223" t="s">
        <v>146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53"/>
    </row>
    <row r="3" spans="1:18" s="127" customFormat="1" ht="50.25" customHeight="1">
      <c r="A3" s="212"/>
      <c r="B3" s="2" t="s">
        <v>147</v>
      </c>
      <c r="C3" s="254" t="s">
        <v>148</v>
      </c>
      <c r="D3" s="255"/>
      <c r="E3" s="2" t="s">
        <v>149</v>
      </c>
      <c r="F3" s="2" t="s">
        <v>150</v>
      </c>
      <c r="G3" s="2" t="s">
        <v>151</v>
      </c>
      <c r="H3" s="2" t="s">
        <v>152</v>
      </c>
      <c r="I3" s="2" t="s">
        <v>153</v>
      </c>
      <c r="J3" s="2" t="s">
        <v>154</v>
      </c>
      <c r="K3" s="254" t="s">
        <v>155</v>
      </c>
      <c r="L3" s="255"/>
      <c r="M3" s="2" t="s">
        <v>156</v>
      </c>
      <c r="N3" s="2" t="s">
        <v>157</v>
      </c>
      <c r="O3" s="2" t="s">
        <v>157</v>
      </c>
      <c r="P3" s="2" t="s">
        <v>158</v>
      </c>
      <c r="Q3" s="2" t="s">
        <v>159</v>
      </c>
      <c r="R3" s="3" t="s">
        <v>160</v>
      </c>
    </row>
    <row r="4" spans="1:18" ht="92.25" customHeight="1">
      <c r="A4" s="195"/>
      <c r="B4" s="4"/>
      <c r="C4" s="256"/>
      <c r="D4" s="257"/>
      <c r="E4" s="5"/>
      <c r="F4" s="256"/>
      <c r="G4" s="257"/>
      <c r="H4" s="4"/>
      <c r="I4" s="4"/>
      <c r="J4" s="4"/>
      <c r="K4" s="256"/>
      <c r="L4" s="257"/>
      <c r="M4" s="4"/>
      <c r="N4" s="4"/>
      <c r="O4" s="4"/>
      <c r="P4" s="4"/>
      <c r="Q4" s="4"/>
      <c r="R4" s="105"/>
    </row>
    <row r="5" spans="1:18" s="126" customFormat="1" ht="30" customHeight="1">
      <c r="A5" s="1" t="s">
        <v>11</v>
      </c>
      <c r="B5" s="6" t="s">
        <v>161</v>
      </c>
      <c r="C5" s="6" t="s">
        <v>162</v>
      </c>
      <c r="D5" s="6" t="s">
        <v>163</v>
      </c>
      <c r="E5" s="6" t="s">
        <v>164</v>
      </c>
      <c r="F5" s="244" t="s">
        <v>165</v>
      </c>
      <c r="G5" s="245"/>
      <c r="H5" s="7" t="s">
        <v>166</v>
      </c>
      <c r="I5" s="7" t="s">
        <v>167</v>
      </c>
      <c r="J5" s="7" t="s">
        <v>168</v>
      </c>
      <c r="K5" s="7" t="s">
        <v>169</v>
      </c>
      <c r="L5" s="7" t="s">
        <v>170</v>
      </c>
      <c r="M5" s="7" t="s">
        <v>171</v>
      </c>
      <c r="N5" s="7" t="s">
        <v>172</v>
      </c>
      <c r="O5" s="7" t="s">
        <v>173</v>
      </c>
      <c r="P5" s="7" t="s">
        <v>174</v>
      </c>
      <c r="Q5" s="6" t="s">
        <v>175</v>
      </c>
      <c r="R5" s="11"/>
    </row>
    <row r="6" spans="1:18" s="126" customFormat="1" ht="30" customHeight="1">
      <c r="A6" s="1" t="s">
        <v>20</v>
      </c>
      <c r="B6" s="6" t="s">
        <v>176</v>
      </c>
      <c r="C6" s="6" t="s">
        <v>177</v>
      </c>
      <c r="D6" s="6" t="s">
        <v>178</v>
      </c>
      <c r="E6" s="6" t="s">
        <v>179</v>
      </c>
      <c r="F6" s="244" t="s">
        <v>180</v>
      </c>
      <c r="G6" s="245"/>
      <c r="H6" s="7" t="s">
        <v>181</v>
      </c>
      <c r="I6" s="7" t="s">
        <v>182</v>
      </c>
      <c r="J6" s="7" t="s">
        <v>182</v>
      </c>
      <c r="K6" s="7" t="s">
        <v>183</v>
      </c>
      <c r="L6" s="7" t="s">
        <v>184</v>
      </c>
      <c r="M6" s="7" t="s">
        <v>185</v>
      </c>
      <c r="N6" s="7" t="s">
        <v>186</v>
      </c>
      <c r="O6" s="7" t="s">
        <v>187</v>
      </c>
      <c r="P6" s="7" t="s">
        <v>188</v>
      </c>
      <c r="Q6" s="6" t="s">
        <v>189</v>
      </c>
      <c r="R6" s="11"/>
    </row>
    <row r="7" spans="1:18" s="126" customFormat="1" ht="30" customHeight="1">
      <c r="A7" s="1" t="s">
        <v>28</v>
      </c>
      <c r="B7" s="6"/>
      <c r="C7" s="6"/>
      <c r="D7" s="6"/>
      <c r="E7" s="6"/>
      <c r="F7" s="20"/>
      <c r="G7" s="7"/>
      <c r="H7" s="7"/>
      <c r="I7" s="7"/>
      <c r="J7" s="7"/>
      <c r="K7" s="7"/>
      <c r="L7" s="7"/>
      <c r="M7" s="7"/>
      <c r="N7" s="7"/>
      <c r="O7" s="7"/>
      <c r="P7" s="7"/>
      <c r="Q7" s="6"/>
      <c r="R7" s="11"/>
    </row>
    <row r="8" spans="1:18" s="126" customFormat="1" ht="30" customHeight="1">
      <c r="A8" s="1" t="s">
        <v>29</v>
      </c>
      <c r="B8" s="6" t="s">
        <v>190</v>
      </c>
      <c r="C8" s="6" t="s">
        <v>191</v>
      </c>
      <c r="D8" s="6" t="s">
        <v>191</v>
      </c>
      <c r="E8" s="6" t="s">
        <v>192</v>
      </c>
      <c r="F8" s="6" t="s">
        <v>193</v>
      </c>
      <c r="G8" s="6" t="s">
        <v>194</v>
      </c>
      <c r="H8" s="6" t="s">
        <v>195</v>
      </c>
      <c r="I8" s="6" t="s">
        <v>196</v>
      </c>
      <c r="J8" s="6" t="s">
        <v>197</v>
      </c>
      <c r="K8" s="6" t="s">
        <v>198</v>
      </c>
      <c r="L8" s="6" t="s">
        <v>198</v>
      </c>
      <c r="M8" s="6" t="s">
        <v>199</v>
      </c>
      <c r="N8" s="6" t="s">
        <v>200</v>
      </c>
      <c r="O8" s="6" t="s">
        <v>201</v>
      </c>
      <c r="P8" s="6" t="s">
        <v>202</v>
      </c>
      <c r="Q8" s="6" t="s">
        <v>203</v>
      </c>
      <c r="R8" s="11"/>
    </row>
    <row r="9" spans="1:18" s="126" customFormat="1" ht="30" customHeight="1">
      <c r="A9" s="1" t="s">
        <v>36</v>
      </c>
      <c r="B9" s="244" t="s">
        <v>204</v>
      </c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7"/>
      <c r="R9" s="11"/>
    </row>
    <row r="10" spans="1:18" s="126" customFormat="1" ht="30" customHeight="1">
      <c r="A10" s="8" t="s">
        <v>38</v>
      </c>
      <c r="B10" s="244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7"/>
      <c r="R10" s="11"/>
    </row>
    <row r="11" spans="1:18" s="126" customFormat="1" ht="30" customHeight="1">
      <c r="A11" s="8" t="s">
        <v>40</v>
      </c>
      <c r="B11" s="248" t="s">
        <v>205</v>
      </c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5"/>
      <c r="R11" s="11"/>
    </row>
    <row r="12" spans="1:18" s="126" customFormat="1" ht="30" customHeight="1">
      <c r="A12" s="26" t="s">
        <v>41</v>
      </c>
      <c r="B12" s="249"/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1"/>
      <c r="R12" s="11"/>
    </row>
    <row r="13" spans="1:18" s="126" customFormat="1" ht="30" customHeight="1">
      <c r="A13" s="1" t="s">
        <v>42</v>
      </c>
      <c r="B13" s="9">
        <v>434</v>
      </c>
      <c r="C13" s="252">
        <v>443</v>
      </c>
      <c r="D13" s="253"/>
      <c r="E13" s="6">
        <v>818</v>
      </c>
      <c r="F13" s="6">
        <v>419</v>
      </c>
      <c r="G13" s="6">
        <v>462</v>
      </c>
      <c r="H13" s="6">
        <v>310</v>
      </c>
      <c r="I13" s="6">
        <v>196</v>
      </c>
      <c r="J13" s="6">
        <v>437</v>
      </c>
      <c r="K13" s="6">
        <v>76</v>
      </c>
      <c r="L13" s="6">
        <v>64</v>
      </c>
      <c r="M13" s="6">
        <v>418</v>
      </c>
      <c r="N13" s="6">
        <v>1043</v>
      </c>
      <c r="O13" s="6">
        <v>177</v>
      </c>
      <c r="P13" s="6">
        <v>21</v>
      </c>
      <c r="Q13" s="6"/>
      <c r="R13" s="11">
        <f>SUM(B13:Q13)</f>
        <v>5318</v>
      </c>
    </row>
    <row r="14" spans="1:18" s="126" customFormat="1" ht="30" customHeight="1">
      <c r="A14" s="1" t="s">
        <v>43</v>
      </c>
      <c r="B14" s="9">
        <v>43</v>
      </c>
      <c r="C14" s="252">
        <v>36</v>
      </c>
      <c r="D14" s="253"/>
      <c r="E14" s="6">
        <v>65</v>
      </c>
      <c r="F14" s="6">
        <v>43</v>
      </c>
      <c r="G14" s="6">
        <v>39</v>
      </c>
      <c r="H14" s="6">
        <v>27</v>
      </c>
      <c r="I14" s="6">
        <v>25</v>
      </c>
      <c r="J14" s="6">
        <v>44</v>
      </c>
      <c r="K14" s="244">
        <v>29</v>
      </c>
      <c r="L14" s="245"/>
      <c r="M14" s="6">
        <v>54</v>
      </c>
      <c r="N14" s="6">
        <v>92</v>
      </c>
      <c r="O14" s="6">
        <v>18</v>
      </c>
      <c r="P14" s="6">
        <v>9</v>
      </c>
      <c r="Q14" s="6"/>
      <c r="R14" s="11">
        <f>SUM(B14:Q14)</f>
        <v>524</v>
      </c>
    </row>
    <row r="15" spans="1:18" s="126" customFormat="1" ht="30" customHeight="1">
      <c r="A15" s="1" t="s">
        <v>44</v>
      </c>
      <c r="B15" s="9">
        <v>18</v>
      </c>
      <c r="C15" s="252">
        <v>10</v>
      </c>
      <c r="D15" s="253"/>
      <c r="E15" s="6">
        <v>27</v>
      </c>
      <c r="F15" s="6">
        <v>9</v>
      </c>
      <c r="G15" s="6">
        <v>12</v>
      </c>
      <c r="H15" s="6">
        <v>17</v>
      </c>
      <c r="I15" s="6">
        <v>19</v>
      </c>
      <c r="J15" s="6">
        <v>25</v>
      </c>
      <c r="K15" s="244">
        <v>13</v>
      </c>
      <c r="L15" s="245"/>
      <c r="M15" s="6">
        <v>19</v>
      </c>
      <c r="N15" s="6">
        <v>29</v>
      </c>
      <c r="O15" s="6">
        <v>4</v>
      </c>
      <c r="P15" s="6">
        <v>4</v>
      </c>
      <c r="Q15" s="6"/>
      <c r="R15" s="11">
        <f>SUM(B15:Q15)</f>
        <v>206</v>
      </c>
    </row>
    <row r="16" spans="1:18" s="126" customFormat="1" ht="30" customHeight="1">
      <c r="A16" s="208" t="s">
        <v>45</v>
      </c>
      <c r="B16" s="140" t="s">
        <v>206</v>
      </c>
      <c r="C16" s="244" t="s">
        <v>207</v>
      </c>
      <c r="D16" s="245"/>
      <c r="E16" s="6" t="s">
        <v>111</v>
      </c>
      <c r="F16" s="6" t="s">
        <v>208</v>
      </c>
      <c r="G16" s="6" t="s">
        <v>209</v>
      </c>
      <c r="H16" s="6" t="s">
        <v>209</v>
      </c>
      <c r="I16" s="6" t="s">
        <v>210</v>
      </c>
      <c r="J16" s="6" t="s">
        <v>211</v>
      </c>
      <c r="K16" s="244" t="s">
        <v>212</v>
      </c>
      <c r="L16" s="245"/>
      <c r="M16" s="6" t="s">
        <v>213</v>
      </c>
      <c r="N16" s="6" t="s">
        <v>214</v>
      </c>
      <c r="O16" s="6" t="s">
        <v>215</v>
      </c>
      <c r="P16" s="6" t="s">
        <v>216</v>
      </c>
      <c r="Q16" s="6"/>
      <c r="R16" s="99"/>
    </row>
    <row r="17" spans="1:18" s="126" customFormat="1" ht="30" customHeight="1">
      <c r="A17" s="220"/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2"/>
    </row>
    <row r="18" spans="1:18" s="73" customFormat="1" ht="30" customHeight="1">
      <c r="A18" s="1" t="s">
        <v>46</v>
      </c>
      <c r="B18" s="70">
        <v>45322</v>
      </c>
      <c r="C18" s="70">
        <v>45322</v>
      </c>
      <c r="D18" s="70">
        <v>45322</v>
      </c>
      <c r="E18" s="70">
        <v>45322</v>
      </c>
      <c r="F18" s="70">
        <v>45322</v>
      </c>
      <c r="G18" s="70">
        <v>45322</v>
      </c>
      <c r="H18" s="70">
        <v>45322</v>
      </c>
      <c r="I18" s="70">
        <v>45322</v>
      </c>
      <c r="J18" s="70">
        <v>45322</v>
      </c>
      <c r="K18" s="70">
        <v>45322</v>
      </c>
      <c r="L18" s="70">
        <v>45322</v>
      </c>
      <c r="M18" s="70">
        <v>45322</v>
      </c>
      <c r="N18" s="70">
        <v>45322</v>
      </c>
      <c r="O18" s="70">
        <v>45322</v>
      </c>
      <c r="P18" s="71"/>
      <c r="Q18" s="70">
        <v>45322</v>
      </c>
      <c r="R18" s="94"/>
    </row>
    <row r="19" spans="1:18" s="73" customFormat="1" ht="30" customHeight="1">
      <c r="A19" s="1" t="s">
        <v>49</v>
      </c>
      <c r="B19" s="128">
        <v>1</v>
      </c>
      <c r="C19" s="237">
        <v>2</v>
      </c>
      <c r="D19" s="238"/>
      <c r="E19" s="71">
        <v>2</v>
      </c>
      <c r="F19" s="74">
        <v>2</v>
      </c>
      <c r="G19" s="128">
        <v>1</v>
      </c>
      <c r="H19" s="75" t="s">
        <v>217</v>
      </c>
      <c r="I19" s="129">
        <v>1</v>
      </c>
      <c r="J19" s="71">
        <v>2</v>
      </c>
      <c r="K19" s="239">
        <v>2</v>
      </c>
      <c r="L19" s="240"/>
      <c r="M19" s="129">
        <v>2</v>
      </c>
      <c r="N19" s="129">
        <v>7</v>
      </c>
      <c r="O19" s="129">
        <v>2</v>
      </c>
      <c r="P19" s="75" t="s">
        <v>218</v>
      </c>
      <c r="Q19" s="129">
        <v>2</v>
      </c>
      <c r="R19" s="97">
        <v>26</v>
      </c>
    </row>
    <row r="20" spans="1:18" s="73" customFormat="1" ht="30" customHeight="1">
      <c r="A20" s="1" t="s">
        <v>50</v>
      </c>
      <c r="B20" s="117" t="s">
        <v>219</v>
      </c>
      <c r="C20" s="117" t="s">
        <v>220</v>
      </c>
      <c r="D20" s="117" t="s">
        <v>219</v>
      </c>
      <c r="E20" s="117" t="s">
        <v>221</v>
      </c>
      <c r="F20" s="117" t="s">
        <v>221</v>
      </c>
      <c r="G20" s="117" t="s">
        <v>219</v>
      </c>
      <c r="H20" s="75"/>
      <c r="I20" s="117" t="s">
        <v>219</v>
      </c>
      <c r="J20" s="117" t="s">
        <v>221</v>
      </c>
      <c r="K20" s="117" t="s">
        <v>219</v>
      </c>
      <c r="L20" s="117" t="s">
        <v>220</v>
      </c>
      <c r="M20" s="117" t="s">
        <v>221</v>
      </c>
      <c r="N20" s="117" t="s">
        <v>222</v>
      </c>
      <c r="O20" s="117" t="s">
        <v>221</v>
      </c>
      <c r="P20" s="75"/>
      <c r="Q20" s="117" t="s">
        <v>221</v>
      </c>
      <c r="R20" s="97"/>
    </row>
    <row r="21" spans="1:18" s="73" customFormat="1" ht="30" customHeight="1">
      <c r="A21" s="58" t="s">
        <v>56</v>
      </c>
      <c r="B21" s="129">
        <v>1</v>
      </c>
      <c r="C21" s="241">
        <v>2</v>
      </c>
      <c r="D21" s="242"/>
      <c r="E21" s="71">
        <v>2</v>
      </c>
      <c r="F21" s="71">
        <v>2</v>
      </c>
      <c r="G21" s="129">
        <v>1</v>
      </c>
      <c r="H21" s="72"/>
      <c r="I21" s="129">
        <v>1</v>
      </c>
      <c r="J21" s="71">
        <v>2</v>
      </c>
      <c r="K21" s="239">
        <v>2</v>
      </c>
      <c r="L21" s="243"/>
      <c r="M21" s="129">
        <v>2</v>
      </c>
      <c r="N21" s="129">
        <v>5</v>
      </c>
      <c r="O21" s="129">
        <v>2</v>
      </c>
      <c r="P21" s="75"/>
      <c r="Q21" s="129">
        <v>2</v>
      </c>
      <c r="R21" s="97">
        <v>25</v>
      </c>
    </row>
    <row r="22" spans="1:18" s="81" customFormat="1" ht="30" customHeight="1">
      <c r="A22" s="1" t="s">
        <v>58</v>
      </c>
      <c r="B22" s="71" t="s">
        <v>223</v>
      </c>
      <c r="C22" s="69"/>
      <c r="D22" s="69"/>
      <c r="E22" s="69"/>
      <c r="F22" s="71" t="s">
        <v>223</v>
      </c>
      <c r="G22" s="69"/>
      <c r="H22" s="74" t="s">
        <v>223</v>
      </c>
      <c r="I22" s="69"/>
      <c r="J22" s="71" t="s">
        <v>223</v>
      </c>
      <c r="K22" s="69"/>
      <c r="L22" s="69"/>
      <c r="M22" s="69"/>
      <c r="N22" s="71" t="s">
        <v>224</v>
      </c>
      <c r="O22" s="71" t="s">
        <v>225</v>
      </c>
      <c r="P22" s="69"/>
      <c r="Q22" s="69"/>
      <c r="R22" s="97">
        <v>34</v>
      </c>
    </row>
    <row r="23" spans="1:18" s="81" customFormat="1" ht="30" customHeight="1">
      <c r="A23" s="58" t="s">
        <v>64</v>
      </c>
      <c r="B23" s="71">
        <v>1</v>
      </c>
      <c r="C23" s="69"/>
      <c r="D23" s="69"/>
      <c r="E23" s="69"/>
      <c r="F23" s="71">
        <v>1</v>
      </c>
      <c r="G23" s="69"/>
      <c r="H23" s="71">
        <v>1</v>
      </c>
      <c r="I23" s="69"/>
      <c r="J23" s="71">
        <v>1</v>
      </c>
      <c r="K23" s="69"/>
      <c r="L23" s="69"/>
      <c r="M23" s="69"/>
      <c r="N23" s="71">
        <v>11</v>
      </c>
      <c r="O23" s="71">
        <v>2</v>
      </c>
      <c r="P23" s="69"/>
      <c r="Q23" s="69"/>
      <c r="R23" s="97">
        <v>17</v>
      </c>
    </row>
    <row r="24" spans="1:18" s="81" customFormat="1" ht="30" customHeight="1">
      <c r="A24" s="1" t="s">
        <v>66</v>
      </c>
      <c r="B24" s="69"/>
      <c r="C24" s="69"/>
      <c r="D24" s="69"/>
      <c r="E24" s="69"/>
      <c r="F24" s="71"/>
      <c r="G24" s="69"/>
      <c r="H24" s="71"/>
      <c r="I24" s="69"/>
      <c r="J24" s="71"/>
      <c r="K24" s="69"/>
      <c r="L24" s="69"/>
      <c r="M24" s="69"/>
      <c r="N24" s="71"/>
      <c r="O24" s="71"/>
      <c r="P24" s="69"/>
      <c r="Q24" s="69"/>
      <c r="R24" s="97"/>
    </row>
    <row r="25" spans="1:18" s="81" customFormat="1" ht="30" customHeight="1">
      <c r="A25" s="200" t="s">
        <v>69</v>
      </c>
      <c r="B25" s="71" t="s">
        <v>226</v>
      </c>
      <c r="C25" s="71" t="s">
        <v>226</v>
      </c>
      <c r="D25" s="71" t="s">
        <v>226</v>
      </c>
      <c r="E25" s="71" t="s">
        <v>226</v>
      </c>
      <c r="F25" s="71" t="s">
        <v>226</v>
      </c>
      <c r="G25" s="71" t="s">
        <v>226</v>
      </c>
      <c r="H25" s="71"/>
      <c r="I25" s="71" t="s">
        <v>226</v>
      </c>
      <c r="J25" s="71" t="s">
        <v>226</v>
      </c>
      <c r="K25" s="71" t="s">
        <v>226</v>
      </c>
      <c r="L25" s="71" t="s">
        <v>226</v>
      </c>
      <c r="M25" s="71" t="s">
        <v>226</v>
      </c>
      <c r="N25" s="71" t="s">
        <v>226</v>
      </c>
      <c r="O25" s="71" t="s">
        <v>226</v>
      </c>
      <c r="P25" s="71"/>
      <c r="Q25" s="71" t="s">
        <v>226</v>
      </c>
      <c r="R25" s="97">
        <f t="shared" ref="R25:R29" si="0">SUM(B25:Q25)</f>
        <v>0</v>
      </c>
    </row>
    <row r="26" spans="1:18" s="81" customFormat="1" ht="30" customHeight="1">
      <c r="A26" s="200" t="s">
        <v>71</v>
      </c>
      <c r="B26" s="71" t="s">
        <v>227</v>
      </c>
      <c r="C26" s="71" t="s">
        <v>227</v>
      </c>
      <c r="D26" s="71" t="s">
        <v>227</v>
      </c>
      <c r="E26" s="71" t="s">
        <v>227</v>
      </c>
      <c r="F26" s="71" t="s">
        <v>227</v>
      </c>
      <c r="G26" s="71" t="s">
        <v>227</v>
      </c>
      <c r="H26" s="71"/>
      <c r="I26" s="71" t="s">
        <v>227</v>
      </c>
      <c r="J26" s="71" t="s">
        <v>227</v>
      </c>
      <c r="K26" s="71" t="s">
        <v>227</v>
      </c>
      <c r="L26" s="71" t="s">
        <v>227</v>
      </c>
      <c r="M26" s="71" t="s">
        <v>227</v>
      </c>
      <c r="N26" s="71" t="s">
        <v>227</v>
      </c>
      <c r="O26" s="71" t="s">
        <v>227</v>
      </c>
      <c r="P26" s="71"/>
      <c r="Q26" s="71" t="s">
        <v>227</v>
      </c>
      <c r="R26" s="97">
        <f t="shared" si="0"/>
        <v>0</v>
      </c>
    </row>
    <row r="27" spans="1:18" s="81" customFormat="1" ht="30" customHeight="1">
      <c r="A27" s="200" t="s">
        <v>72</v>
      </c>
      <c r="B27" s="71" t="s">
        <v>139</v>
      </c>
      <c r="C27" s="71" t="s">
        <v>139</v>
      </c>
      <c r="D27" s="71" t="s">
        <v>139</v>
      </c>
      <c r="E27" s="71" t="s">
        <v>139</v>
      </c>
      <c r="F27" s="71" t="s">
        <v>139</v>
      </c>
      <c r="G27" s="71" t="s">
        <v>139</v>
      </c>
      <c r="H27" s="71"/>
      <c r="I27" s="71" t="s">
        <v>139</v>
      </c>
      <c r="J27" s="71" t="s">
        <v>139</v>
      </c>
      <c r="K27" s="71" t="s">
        <v>139</v>
      </c>
      <c r="L27" s="71" t="s">
        <v>139</v>
      </c>
      <c r="M27" s="71" t="s">
        <v>139</v>
      </c>
      <c r="N27" s="71" t="s">
        <v>139</v>
      </c>
      <c r="O27" s="71" t="s">
        <v>139</v>
      </c>
      <c r="P27" s="71"/>
      <c r="Q27" s="71" t="s">
        <v>139</v>
      </c>
      <c r="R27" s="97">
        <f t="shared" si="0"/>
        <v>0</v>
      </c>
    </row>
    <row r="28" spans="1:18" s="81" customFormat="1" ht="30" customHeight="1">
      <c r="A28" s="200" t="s">
        <v>74</v>
      </c>
      <c r="B28" s="71" t="s">
        <v>228</v>
      </c>
      <c r="C28" s="71" t="s">
        <v>228</v>
      </c>
      <c r="D28" s="71" t="s">
        <v>228</v>
      </c>
      <c r="E28" s="71" t="s">
        <v>228</v>
      </c>
      <c r="F28" s="71" t="s">
        <v>228</v>
      </c>
      <c r="G28" s="71" t="s">
        <v>228</v>
      </c>
      <c r="H28" s="71"/>
      <c r="I28" s="71" t="s">
        <v>228</v>
      </c>
      <c r="J28" s="71" t="s">
        <v>228</v>
      </c>
      <c r="K28" s="71" t="s">
        <v>228</v>
      </c>
      <c r="L28" s="71" t="s">
        <v>228</v>
      </c>
      <c r="M28" s="71" t="s">
        <v>228</v>
      </c>
      <c r="N28" s="71" t="s">
        <v>228</v>
      </c>
      <c r="O28" s="71" t="s">
        <v>228</v>
      </c>
      <c r="P28" s="71"/>
      <c r="Q28" s="71" t="s">
        <v>228</v>
      </c>
      <c r="R28" s="97">
        <f t="shared" si="0"/>
        <v>0</v>
      </c>
    </row>
    <row r="29" spans="1:18" ht="30" customHeight="1">
      <c r="A29" s="200"/>
      <c r="B29" s="69"/>
      <c r="C29" s="69"/>
      <c r="D29" s="69"/>
      <c r="E29" s="69"/>
      <c r="F29" s="69"/>
      <c r="G29" s="69"/>
      <c r="H29" s="69"/>
      <c r="I29" s="14"/>
      <c r="J29" s="14"/>
      <c r="K29" s="14"/>
      <c r="L29" s="14"/>
      <c r="M29" s="14"/>
      <c r="N29" s="14"/>
      <c r="O29" s="14"/>
      <c r="P29" s="14"/>
      <c r="Q29" s="14"/>
      <c r="R29" s="102">
        <f t="shared" si="0"/>
        <v>0</v>
      </c>
    </row>
    <row r="30" spans="1:18" ht="30" customHeight="1">
      <c r="A30" s="201" t="s">
        <v>76</v>
      </c>
      <c r="B30" s="69"/>
      <c r="C30" s="69"/>
      <c r="D30" s="69"/>
      <c r="E30" s="69"/>
      <c r="F30" s="69"/>
      <c r="G30" s="69"/>
      <c r="H30" s="69"/>
      <c r="I30" s="14"/>
      <c r="J30" s="14"/>
      <c r="K30" s="14"/>
      <c r="L30" s="14"/>
      <c r="M30" s="14"/>
      <c r="N30" s="14"/>
      <c r="O30" s="14"/>
      <c r="P30" s="14"/>
      <c r="Q30" s="14"/>
      <c r="R30" s="97">
        <v>1822616</v>
      </c>
    </row>
    <row r="31" spans="1:18" ht="30" customHeight="1">
      <c r="A31" s="201" t="s">
        <v>77</v>
      </c>
      <c r="B31" s="69"/>
      <c r="C31" s="69"/>
      <c r="D31" s="69"/>
      <c r="E31" s="69"/>
      <c r="F31" s="69"/>
      <c r="G31" s="69"/>
      <c r="H31" s="69"/>
      <c r="I31" s="14"/>
      <c r="J31" s="14"/>
      <c r="K31" s="14"/>
      <c r="L31" s="14"/>
      <c r="M31" s="14"/>
      <c r="N31" s="14"/>
      <c r="O31" s="14"/>
      <c r="P31" s="14"/>
      <c r="Q31" s="14"/>
      <c r="R31" s="97">
        <v>839020</v>
      </c>
    </row>
    <row r="32" spans="1:18" ht="30" customHeight="1">
      <c r="A32" s="202"/>
      <c r="B32" s="69"/>
      <c r="C32" s="69"/>
      <c r="D32" s="69"/>
      <c r="E32" s="69"/>
      <c r="F32" s="69"/>
      <c r="G32" s="69"/>
      <c r="H32" s="69"/>
      <c r="I32" s="14"/>
      <c r="J32" s="14"/>
      <c r="K32" s="14"/>
      <c r="L32" s="14"/>
      <c r="M32" s="14"/>
      <c r="N32" s="14"/>
      <c r="O32" s="14"/>
      <c r="P32" s="14"/>
      <c r="Q32" s="14"/>
      <c r="R32" s="102"/>
    </row>
    <row r="33" spans="1:18" ht="30" customHeight="1">
      <c r="A33" s="203" t="s">
        <v>78</v>
      </c>
      <c r="B33" s="69"/>
      <c r="C33" s="69"/>
      <c r="D33" s="69"/>
      <c r="E33" s="69"/>
      <c r="F33" s="69"/>
      <c r="G33" s="69"/>
      <c r="H33" s="69"/>
      <c r="I33" s="14"/>
      <c r="J33" s="14"/>
      <c r="K33" s="14"/>
      <c r="L33" s="14"/>
      <c r="M33" s="14"/>
      <c r="N33" s="14"/>
      <c r="O33" s="14"/>
      <c r="P33" s="14"/>
      <c r="Q33" s="14"/>
      <c r="R33" s="132" t="s">
        <v>229</v>
      </c>
    </row>
    <row r="34" spans="1:18" ht="30" customHeight="1">
      <c r="A34" s="203" t="s">
        <v>79</v>
      </c>
      <c r="B34" s="69"/>
      <c r="C34" s="69"/>
      <c r="D34" s="69"/>
      <c r="E34" s="69"/>
      <c r="F34" s="69"/>
      <c r="G34" s="69"/>
      <c r="H34" s="69"/>
      <c r="I34" s="14"/>
      <c r="J34" s="14"/>
      <c r="K34" s="14"/>
      <c r="L34" s="14"/>
      <c r="M34" s="14"/>
      <c r="N34" s="14"/>
      <c r="O34" s="14"/>
      <c r="P34" s="14"/>
      <c r="Q34" s="14"/>
      <c r="R34" s="132" t="s">
        <v>229</v>
      </c>
    </row>
    <row r="35" spans="1:18" ht="30" customHeight="1">
      <c r="A35" s="204"/>
      <c r="B35" s="69"/>
      <c r="C35" s="69"/>
      <c r="D35" s="69"/>
      <c r="E35" s="69"/>
      <c r="F35" s="69"/>
      <c r="G35" s="69"/>
      <c r="H35" s="69"/>
      <c r="I35" s="14"/>
      <c r="J35" s="14"/>
      <c r="K35" s="14"/>
      <c r="L35" s="14"/>
      <c r="M35" s="14"/>
      <c r="N35" s="14"/>
      <c r="O35" s="14"/>
      <c r="P35" s="14"/>
      <c r="Q35" s="14"/>
      <c r="R35" s="102"/>
    </row>
  </sheetData>
  <sheetProtection algorithmName="SHA-512" hashValue="KEGbMHtMAe63c7j9CAEFPI7GhyynyC4MIIg7af/G2glTUQssvp8/EoD5v3aXCfYUr2pfggMT7fVBcT0cYqyXnw==" saltValue="EC6PnYfqeVH1WrEbAvMMOA==" spinCount="100000" sheet="1" objects="1" scenarios="1"/>
  <mergeCells count="24">
    <mergeCell ref="A2:Q2"/>
    <mergeCell ref="C3:D3"/>
    <mergeCell ref="K3:L3"/>
    <mergeCell ref="C4:D4"/>
    <mergeCell ref="F4:G4"/>
    <mergeCell ref="K4:L4"/>
    <mergeCell ref="C16:D16"/>
    <mergeCell ref="K16:L16"/>
    <mergeCell ref="F5:G5"/>
    <mergeCell ref="F6:G6"/>
    <mergeCell ref="B9:Q9"/>
    <mergeCell ref="B10:Q10"/>
    <mergeCell ref="B11:Q11"/>
    <mergeCell ref="B12:Q12"/>
    <mergeCell ref="C13:D13"/>
    <mergeCell ref="C14:D14"/>
    <mergeCell ref="K14:L14"/>
    <mergeCell ref="C15:D15"/>
    <mergeCell ref="K15:L15"/>
    <mergeCell ref="A17:R17"/>
    <mergeCell ref="C19:D19"/>
    <mergeCell ref="K19:L19"/>
    <mergeCell ref="C21:D21"/>
    <mergeCell ref="K21:L21"/>
  </mergeCells>
  <hyperlinks>
    <hyperlink ref="B11" r:id="rId1" xr:uid="{0B766981-1338-C741-8B18-D2D3D2B309C1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7194-D4A8-5C40-825E-7E6AE67CEB48}">
  <dimension ref="A2:E35"/>
  <sheetViews>
    <sheetView showGridLines="0" showZeros="0" zoomScaleNormal="100" zoomScaleSheetLayoutView="125" zoomScalePageLayoutView="125" workbookViewId="0">
      <pane xSplit="1" ySplit="4" topLeftCell="B24" activePane="bottomRight" state="frozen"/>
      <selection sqref="A1:A1048576"/>
      <selection pane="topRight" sqref="A1:A1048576"/>
      <selection pane="bottomLeft" sqref="A1:A1048576"/>
      <selection pane="bottomRight" activeCell="A18" sqref="A18"/>
    </sheetView>
  </sheetViews>
  <sheetFormatPr baseColWidth="10" defaultColWidth="8.83203125" defaultRowHeight="16"/>
  <cols>
    <col min="1" max="1" width="48.6640625" style="205" customWidth="1"/>
    <col min="2" max="4" width="28.6640625" customWidth="1"/>
    <col min="5" max="5" width="28.6640625" style="107" customWidth="1"/>
    <col min="7" max="7" width="9.33203125" bestFit="1" customWidth="1"/>
  </cols>
  <sheetData>
    <row r="2" spans="1:5" ht="35">
      <c r="A2" s="223" t="s">
        <v>230</v>
      </c>
      <c r="B2" s="224"/>
      <c r="C2" s="224"/>
      <c r="D2" s="224"/>
      <c r="E2" s="224"/>
    </row>
    <row r="3" spans="1:5" s="50" customFormat="1" ht="50.25" customHeight="1">
      <c r="A3" s="212"/>
      <c r="B3" s="2" t="s">
        <v>231</v>
      </c>
      <c r="C3" s="2" t="s">
        <v>232</v>
      </c>
      <c r="D3" s="2" t="s">
        <v>233</v>
      </c>
      <c r="E3" s="2" t="s">
        <v>234</v>
      </c>
    </row>
    <row r="4" spans="1:5" ht="92.25" customHeight="1">
      <c r="A4" s="195"/>
      <c r="B4" s="4"/>
      <c r="C4" s="4"/>
      <c r="D4" s="4"/>
      <c r="E4" s="106"/>
    </row>
    <row r="5" spans="1:5" s="51" customFormat="1" ht="30" customHeight="1">
      <c r="A5" s="196" t="s">
        <v>11</v>
      </c>
      <c r="B5" s="15" t="s">
        <v>235</v>
      </c>
      <c r="C5" s="15" t="s">
        <v>236</v>
      </c>
      <c r="D5" s="15" t="s">
        <v>237</v>
      </c>
      <c r="E5" s="98"/>
    </row>
    <row r="6" spans="1:5" s="51" customFormat="1" ht="30" customHeight="1">
      <c r="A6" s="1" t="s">
        <v>20</v>
      </c>
      <c r="B6" s="17" t="s">
        <v>238</v>
      </c>
      <c r="C6" s="17" t="s">
        <v>239</v>
      </c>
      <c r="D6" s="17" t="s">
        <v>240</v>
      </c>
      <c r="E6" s="11"/>
    </row>
    <row r="7" spans="1:5" s="51" customFormat="1" ht="30" customHeight="1">
      <c r="A7" s="1" t="s">
        <v>28</v>
      </c>
      <c r="B7" s="17" t="s">
        <v>241</v>
      </c>
      <c r="C7" s="17" t="s">
        <v>242</v>
      </c>
      <c r="D7" s="134" t="s">
        <v>243</v>
      </c>
      <c r="E7" s="133"/>
    </row>
    <row r="8" spans="1:5" s="51" customFormat="1" ht="30" customHeight="1">
      <c r="A8" s="1" t="s">
        <v>29</v>
      </c>
      <c r="B8" s="135" t="s">
        <v>244</v>
      </c>
      <c r="C8" s="135" t="s">
        <v>244</v>
      </c>
      <c r="D8" s="135" t="s">
        <v>244</v>
      </c>
      <c r="E8" s="11"/>
    </row>
    <row r="9" spans="1:5" s="51" customFormat="1" ht="30" customHeight="1">
      <c r="A9" s="1" t="s">
        <v>36</v>
      </c>
      <c r="B9" s="226" t="s">
        <v>340</v>
      </c>
      <c r="C9" s="226"/>
      <c r="D9" s="227"/>
      <c r="E9" s="11"/>
    </row>
    <row r="10" spans="1:5" s="51" customFormat="1" ht="30" customHeight="1">
      <c r="A10" s="8" t="s">
        <v>38</v>
      </c>
      <c r="B10" s="261" t="s">
        <v>245</v>
      </c>
      <c r="C10" s="235"/>
      <c r="D10" s="236"/>
      <c r="E10" s="11"/>
    </row>
    <row r="11" spans="1:5" s="51" customFormat="1" ht="30" customHeight="1">
      <c r="A11" s="8" t="s">
        <v>40</v>
      </c>
      <c r="B11" s="229" t="s">
        <v>246</v>
      </c>
      <c r="C11" s="229"/>
      <c r="D11" s="230"/>
      <c r="E11" s="11"/>
    </row>
    <row r="12" spans="1:5" s="51" customFormat="1" ht="30" customHeight="1">
      <c r="A12" s="26" t="s">
        <v>41</v>
      </c>
      <c r="B12" s="232"/>
      <c r="C12" s="232"/>
      <c r="D12" s="233"/>
      <c r="E12" s="11"/>
    </row>
    <row r="13" spans="1:5" s="51" customFormat="1" ht="30" customHeight="1">
      <c r="A13" s="1" t="s">
        <v>42</v>
      </c>
      <c r="B13" s="17">
        <v>1843</v>
      </c>
      <c r="C13" s="17">
        <v>36</v>
      </c>
      <c r="D13" s="17">
        <v>141</v>
      </c>
      <c r="E13" s="11">
        <f>SUM(B13:D13)</f>
        <v>2020</v>
      </c>
    </row>
    <row r="14" spans="1:5" s="51" customFormat="1" ht="30" customHeight="1">
      <c r="A14" s="1" t="s">
        <v>43</v>
      </c>
      <c r="B14" s="17">
        <v>151</v>
      </c>
      <c r="C14" s="17">
        <v>1</v>
      </c>
      <c r="D14" s="17">
        <v>17</v>
      </c>
      <c r="E14" s="11">
        <f>SUM(B14:D14)</f>
        <v>169</v>
      </c>
    </row>
    <row r="15" spans="1:5" s="51" customFormat="1" ht="30" customHeight="1">
      <c r="A15" s="1" t="s">
        <v>44</v>
      </c>
      <c r="B15" s="17">
        <v>76</v>
      </c>
      <c r="C15" s="17"/>
      <c r="D15" s="17">
        <v>10</v>
      </c>
      <c r="E15" s="11">
        <f>SUM(B15:D15)</f>
        <v>86</v>
      </c>
    </row>
    <row r="16" spans="1:5" s="51" customFormat="1" ht="30" customHeight="1">
      <c r="A16" s="208" t="s">
        <v>45</v>
      </c>
      <c r="B16" s="138" t="s">
        <v>247</v>
      </c>
      <c r="C16" s="135" t="s">
        <v>248</v>
      </c>
      <c r="D16" s="135" t="s">
        <v>249</v>
      </c>
      <c r="E16" s="99"/>
    </row>
    <row r="17" spans="1:5" s="51" customFormat="1" ht="30" customHeight="1">
      <c r="A17" s="258"/>
      <c r="B17" s="259"/>
      <c r="C17" s="259"/>
      <c r="D17" s="259"/>
      <c r="E17" s="260"/>
    </row>
    <row r="18" spans="1:5" s="51" customFormat="1" ht="30" customHeight="1">
      <c r="A18" s="1" t="s">
        <v>46</v>
      </c>
      <c r="B18" s="66">
        <v>45322</v>
      </c>
      <c r="C18" s="66">
        <v>45322</v>
      </c>
      <c r="D18" s="66">
        <v>45322</v>
      </c>
      <c r="E18" s="67"/>
    </row>
    <row r="19" spans="1:5" s="50" customFormat="1" ht="30" customHeight="1">
      <c r="A19" s="1" t="s">
        <v>49</v>
      </c>
      <c r="B19" s="68" t="s">
        <v>250</v>
      </c>
      <c r="C19" s="68" t="s">
        <v>251</v>
      </c>
      <c r="D19" s="68" t="s">
        <v>252</v>
      </c>
      <c r="E19" s="100" t="s">
        <v>253</v>
      </c>
    </row>
    <row r="20" spans="1:5" s="50" customFormat="1" ht="30" customHeight="1">
      <c r="A20" s="1" t="s">
        <v>50</v>
      </c>
      <c r="B20" s="68" t="s">
        <v>254</v>
      </c>
      <c r="C20" s="68" t="s">
        <v>255</v>
      </c>
      <c r="D20" s="68" t="s">
        <v>256</v>
      </c>
      <c r="E20" s="100" t="s">
        <v>253</v>
      </c>
    </row>
    <row r="21" spans="1:5" s="50" customFormat="1" ht="30" customHeight="1">
      <c r="A21" s="58" t="s">
        <v>56</v>
      </c>
      <c r="B21" s="68" t="s">
        <v>250</v>
      </c>
      <c r="C21" s="68" t="s">
        <v>257</v>
      </c>
      <c r="D21" s="68" t="s">
        <v>252</v>
      </c>
      <c r="E21" s="100" t="s">
        <v>258</v>
      </c>
    </row>
    <row r="22" spans="1:5" ht="30" customHeight="1">
      <c r="A22" s="200" t="s">
        <v>58</v>
      </c>
      <c r="B22" s="80" t="s">
        <v>259</v>
      </c>
      <c r="C22" s="80" t="s">
        <v>260</v>
      </c>
      <c r="D22" s="80" t="s">
        <v>261</v>
      </c>
      <c r="E22" s="97">
        <v>10</v>
      </c>
    </row>
    <row r="23" spans="1:5" ht="30" customHeight="1">
      <c r="A23" s="201" t="s">
        <v>64</v>
      </c>
      <c r="B23" s="80">
        <v>9</v>
      </c>
      <c r="C23" s="80">
        <v>1</v>
      </c>
      <c r="D23" s="69"/>
      <c r="E23" s="97">
        <v>10</v>
      </c>
    </row>
    <row r="24" spans="1:5" ht="116.25" customHeight="1">
      <c r="A24" s="200" t="s">
        <v>262</v>
      </c>
      <c r="B24" s="77" t="s">
        <v>263</v>
      </c>
      <c r="C24" s="69"/>
      <c r="D24" s="69"/>
      <c r="E24" s="97">
        <v>2</v>
      </c>
    </row>
    <row r="25" spans="1:5" ht="30" customHeight="1">
      <c r="A25" s="200" t="s">
        <v>69</v>
      </c>
      <c r="B25" s="122" t="s">
        <v>264</v>
      </c>
      <c r="C25" s="122" t="s">
        <v>264</v>
      </c>
      <c r="D25" s="122" t="s">
        <v>264</v>
      </c>
      <c r="E25" s="97"/>
    </row>
    <row r="26" spans="1:5" ht="30" customHeight="1">
      <c r="A26" s="200" t="s">
        <v>71</v>
      </c>
      <c r="B26" s="123" t="s">
        <v>265</v>
      </c>
      <c r="C26" s="123" t="s">
        <v>265</v>
      </c>
      <c r="D26" s="123" t="s">
        <v>265</v>
      </c>
      <c r="E26" s="97"/>
    </row>
    <row r="27" spans="1:5" ht="30" customHeight="1">
      <c r="A27" s="200" t="s">
        <v>72</v>
      </c>
      <c r="B27" s="122" t="s">
        <v>266</v>
      </c>
      <c r="C27" s="80" t="s">
        <v>266</v>
      </c>
      <c r="D27" s="80" t="s">
        <v>266</v>
      </c>
      <c r="E27" s="97"/>
    </row>
    <row r="28" spans="1:5" ht="30" customHeight="1">
      <c r="A28" s="200" t="s">
        <v>74</v>
      </c>
      <c r="B28" s="122" t="s">
        <v>267</v>
      </c>
      <c r="C28" s="122" t="s">
        <v>267</v>
      </c>
      <c r="D28" s="122" t="s">
        <v>267</v>
      </c>
      <c r="E28" s="97"/>
    </row>
    <row r="29" spans="1:5" ht="30" customHeight="1">
      <c r="A29" s="200"/>
      <c r="B29" s="69"/>
      <c r="C29" s="69"/>
      <c r="D29" s="69"/>
      <c r="E29" s="97"/>
    </row>
    <row r="30" spans="1:5" ht="30" customHeight="1">
      <c r="A30" s="201" t="s">
        <v>76</v>
      </c>
      <c r="B30" s="125">
        <v>500000</v>
      </c>
      <c r="C30" s="69"/>
      <c r="D30" s="69"/>
      <c r="E30" s="97">
        <v>500000</v>
      </c>
    </row>
    <row r="31" spans="1:5" ht="30" customHeight="1">
      <c r="A31" s="201" t="s">
        <v>77</v>
      </c>
      <c r="B31" s="125">
        <v>250000</v>
      </c>
      <c r="C31" s="69"/>
      <c r="D31" s="69"/>
      <c r="E31" s="97">
        <f t="shared" ref="E31:E34" si="0">SUM(B31:D31)</f>
        <v>250000</v>
      </c>
    </row>
    <row r="32" spans="1:5" ht="30" customHeight="1">
      <c r="A32" s="202"/>
      <c r="B32" s="80"/>
      <c r="C32" s="69"/>
      <c r="D32" s="69"/>
      <c r="E32" s="97"/>
    </row>
    <row r="33" spans="1:5" ht="30" customHeight="1">
      <c r="A33" s="203" t="s">
        <v>78</v>
      </c>
      <c r="B33" s="125">
        <v>1200000</v>
      </c>
      <c r="C33" s="69"/>
      <c r="D33" s="69"/>
      <c r="E33" s="97">
        <f t="shared" si="0"/>
        <v>1200000</v>
      </c>
    </row>
    <row r="34" spans="1:5" ht="30" customHeight="1">
      <c r="A34" s="203" t="s">
        <v>79</v>
      </c>
      <c r="B34" s="125">
        <v>300000</v>
      </c>
      <c r="C34" s="69"/>
      <c r="D34" s="69"/>
      <c r="E34" s="97">
        <f t="shared" si="0"/>
        <v>300000</v>
      </c>
    </row>
    <row r="35" spans="1:5" ht="30" customHeight="1">
      <c r="A35" s="204"/>
      <c r="B35" s="69"/>
      <c r="C35" s="69"/>
      <c r="D35" s="69"/>
      <c r="E35" s="97"/>
    </row>
  </sheetData>
  <sheetProtection algorithmName="SHA-512" hashValue="XD9AnAnBHVcGa5vABr3vaDh1418TR16X0SXIUo+0bpPjJUpiGLyI3ko/OU1Fxpe5GF6nGy65pKx3WFp945Wbaw==" saltValue="CAV7EymP22H6Hyjj3ujMTw==" spinCount="100000" sheet="1" objects="1" scenarios="1"/>
  <mergeCells count="6">
    <mergeCell ref="A17:E17"/>
    <mergeCell ref="A2:E2"/>
    <mergeCell ref="B9:D9"/>
    <mergeCell ref="B10:D10"/>
    <mergeCell ref="B11:D11"/>
    <mergeCell ref="B12:D12"/>
  </mergeCells>
  <hyperlinks>
    <hyperlink ref="B11" r:id="rId1" xr:uid="{C120DC2F-E777-104A-B337-5286EAB5A302}"/>
    <hyperlink ref="B10" r:id="rId2" xr:uid="{D078AE00-88AD-4FFA-A803-30561E74A7BB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85CFE-4C29-C64C-B89D-E19E8A127CD3}">
  <dimension ref="A2:J36"/>
  <sheetViews>
    <sheetView showGridLines="0" showZeros="0" zoomScaleNormal="100" zoomScaleSheetLayoutView="125" zoomScalePageLayoutView="125" workbookViewId="0">
      <pane xSplit="1" ySplit="4" topLeftCell="C22" activePane="bottomRight" state="frozen"/>
      <selection sqref="A1:A1048576"/>
      <selection pane="topRight" sqref="A1:A1048576"/>
      <selection pane="bottomLeft" sqref="A1:A1048576"/>
      <selection pane="bottomRight" activeCell="G21" sqref="G21"/>
    </sheetView>
  </sheetViews>
  <sheetFormatPr baseColWidth="10" defaultColWidth="8.6640625" defaultRowHeight="15"/>
  <cols>
    <col min="1" max="1" width="48.6640625" style="211" customWidth="1"/>
    <col min="2" max="6" width="28.6640625" style="28" customWidth="1"/>
    <col min="7" max="7" width="28.6640625" style="116" customWidth="1"/>
    <col min="8" max="8" width="14.33203125" style="28" bestFit="1" customWidth="1"/>
    <col min="9" max="16384" width="8.6640625" style="28"/>
  </cols>
  <sheetData>
    <row r="2" spans="1:7" ht="35">
      <c r="A2" s="266" t="s">
        <v>268</v>
      </c>
      <c r="B2" s="266"/>
      <c r="C2" s="266"/>
      <c r="D2" s="266"/>
      <c r="E2" s="266"/>
      <c r="F2" s="266"/>
      <c r="G2" s="266"/>
    </row>
    <row r="3" spans="1:7" s="30" customFormat="1" ht="50.25" customHeight="1">
      <c r="A3" s="206"/>
      <c r="B3" s="29" t="s">
        <v>269</v>
      </c>
      <c r="C3" s="29" t="s">
        <v>270</v>
      </c>
      <c r="D3" s="29" t="s">
        <v>271</v>
      </c>
      <c r="E3" s="29" t="s">
        <v>271</v>
      </c>
      <c r="F3" s="29" t="s">
        <v>272</v>
      </c>
      <c r="G3" s="29" t="s">
        <v>273</v>
      </c>
    </row>
    <row r="4" spans="1:7" ht="92.25" customHeight="1">
      <c r="A4" s="207"/>
      <c r="B4" s="31"/>
      <c r="C4" s="32"/>
      <c r="D4" s="33"/>
      <c r="E4" s="31"/>
      <c r="F4" s="31"/>
      <c r="G4" s="108"/>
    </row>
    <row r="5" spans="1:7" s="35" customFormat="1" ht="35" customHeight="1">
      <c r="A5" s="196" t="s">
        <v>11</v>
      </c>
      <c r="B5" s="34" t="s">
        <v>274</v>
      </c>
      <c r="C5" s="34" t="s">
        <v>275</v>
      </c>
      <c r="D5" s="34" t="s">
        <v>276</v>
      </c>
      <c r="E5" s="34" t="s">
        <v>277</v>
      </c>
      <c r="F5" s="130" t="s">
        <v>278</v>
      </c>
      <c r="G5" s="11"/>
    </row>
    <row r="6" spans="1:7" s="35" customFormat="1" ht="35" customHeight="1">
      <c r="A6" s="1" t="s">
        <v>20</v>
      </c>
      <c r="B6" s="45" t="s">
        <v>279</v>
      </c>
      <c r="C6" s="45" t="s">
        <v>280</v>
      </c>
      <c r="D6" s="45" t="s">
        <v>281</v>
      </c>
      <c r="E6" s="45" t="s">
        <v>282</v>
      </c>
      <c r="F6" s="131" t="s">
        <v>283</v>
      </c>
      <c r="G6" s="99"/>
    </row>
    <row r="7" spans="1:7" s="35" customFormat="1" ht="35" customHeight="1">
      <c r="A7" s="1" t="s">
        <v>28</v>
      </c>
      <c r="B7" s="141"/>
      <c r="C7" s="141"/>
      <c r="D7" s="141"/>
      <c r="E7" s="141"/>
      <c r="F7" s="142"/>
      <c r="G7" s="109"/>
    </row>
    <row r="8" spans="1:7" s="35" customFormat="1" ht="35" customHeight="1">
      <c r="A8" s="1" t="s">
        <v>29</v>
      </c>
      <c r="B8" s="46" t="s">
        <v>284</v>
      </c>
      <c r="C8" s="46" t="s">
        <v>285</v>
      </c>
      <c r="D8" s="267" t="s">
        <v>286</v>
      </c>
      <c r="E8" s="268"/>
      <c r="F8" s="47" t="s">
        <v>287</v>
      </c>
      <c r="G8" s="110"/>
    </row>
    <row r="9" spans="1:7" s="35" customFormat="1" ht="35" customHeight="1">
      <c r="A9" s="1" t="s">
        <v>36</v>
      </c>
      <c r="B9" s="267" t="s">
        <v>288</v>
      </c>
      <c r="C9" s="269"/>
      <c r="D9" s="269"/>
      <c r="E9" s="269"/>
      <c r="F9" s="270"/>
      <c r="G9" s="111"/>
    </row>
    <row r="10" spans="1:7" s="35" customFormat="1" ht="35" customHeight="1">
      <c r="A10" s="8" t="s">
        <v>38</v>
      </c>
      <c r="B10" s="261" t="s">
        <v>289</v>
      </c>
      <c r="C10" s="264"/>
      <c r="D10" s="264"/>
      <c r="E10" s="264"/>
      <c r="F10" s="265"/>
      <c r="G10" s="112"/>
    </row>
    <row r="11" spans="1:7" s="35" customFormat="1" ht="35" customHeight="1">
      <c r="A11" s="8" t="s">
        <v>40</v>
      </c>
      <c r="B11" s="37" t="s">
        <v>290</v>
      </c>
      <c r="C11" s="37" t="s">
        <v>291</v>
      </c>
      <c r="D11" s="271" t="s">
        <v>292</v>
      </c>
      <c r="E11" s="272"/>
      <c r="F11" s="38" t="s">
        <v>293</v>
      </c>
      <c r="G11" s="113"/>
    </row>
    <row r="12" spans="1:7" s="35" customFormat="1" ht="35" customHeight="1">
      <c r="A12" s="26" t="s">
        <v>41</v>
      </c>
      <c r="B12" s="34"/>
      <c r="C12" s="34"/>
      <c r="D12" s="34"/>
      <c r="E12" s="34"/>
      <c r="F12" s="34"/>
      <c r="G12" s="29"/>
    </row>
    <row r="13" spans="1:7" s="35" customFormat="1" ht="35" customHeight="1">
      <c r="A13" s="1" t="s">
        <v>42</v>
      </c>
      <c r="B13" s="34">
        <v>1107</v>
      </c>
      <c r="C13" s="34">
        <v>479</v>
      </c>
      <c r="D13" s="34">
        <v>1005</v>
      </c>
      <c r="E13" s="34">
        <v>188</v>
      </c>
      <c r="F13" s="34">
        <v>1121</v>
      </c>
      <c r="G13" s="29">
        <f>SUM(B13:F13)</f>
        <v>3900</v>
      </c>
    </row>
    <row r="14" spans="1:7" s="35" customFormat="1" ht="35" customHeight="1">
      <c r="A14" s="1" t="s">
        <v>43</v>
      </c>
      <c r="B14" s="34">
        <v>103</v>
      </c>
      <c r="C14" s="34">
        <v>52</v>
      </c>
      <c r="D14" s="34">
        <v>101</v>
      </c>
      <c r="E14" s="34">
        <v>34</v>
      </c>
      <c r="F14" s="34">
        <v>99</v>
      </c>
      <c r="G14" s="29">
        <f>SUM(B14:F14)</f>
        <v>389</v>
      </c>
    </row>
    <row r="15" spans="1:7" s="35" customFormat="1" ht="35" customHeight="1">
      <c r="A15" s="1" t="s">
        <v>44</v>
      </c>
      <c r="B15" s="34">
        <v>50</v>
      </c>
      <c r="C15" s="34">
        <v>20</v>
      </c>
      <c r="D15" s="34">
        <v>51</v>
      </c>
      <c r="E15" s="34">
        <v>15</v>
      </c>
      <c r="F15" s="34">
        <v>46</v>
      </c>
      <c r="G15" s="29">
        <f>SUM(B15:F15)</f>
        <v>182</v>
      </c>
    </row>
    <row r="16" spans="1:7" s="35" customFormat="1" ht="35" customHeight="1">
      <c r="A16" s="208" t="s">
        <v>45</v>
      </c>
      <c r="B16" s="36" t="s">
        <v>294</v>
      </c>
      <c r="C16" s="44" t="s">
        <v>295</v>
      </c>
      <c r="D16" s="36" t="s">
        <v>296</v>
      </c>
      <c r="E16" s="39" t="s">
        <v>297</v>
      </c>
      <c r="F16" s="36" t="s">
        <v>294</v>
      </c>
      <c r="G16" s="29"/>
    </row>
    <row r="17" spans="1:10" s="24" customFormat="1" ht="30" customHeight="1">
      <c r="A17" s="220"/>
      <c r="B17" s="262"/>
      <c r="C17" s="262"/>
      <c r="D17" s="262"/>
      <c r="E17" s="262"/>
      <c r="F17" s="262"/>
      <c r="G17" s="263"/>
      <c r="H17" s="143"/>
      <c r="I17" s="144"/>
      <c r="J17" s="144"/>
    </row>
    <row r="18" spans="1:10" s="24" customFormat="1" ht="30" customHeight="1">
      <c r="A18" s="59" t="s">
        <v>46</v>
      </c>
      <c r="B18" s="66">
        <v>45281</v>
      </c>
      <c r="C18" s="66"/>
      <c r="D18" s="66">
        <v>45281</v>
      </c>
      <c r="E18" s="66">
        <v>45281</v>
      </c>
      <c r="F18" s="66" t="s">
        <v>386</v>
      </c>
      <c r="G18" s="67"/>
      <c r="H18" s="144"/>
      <c r="I18" s="144"/>
      <c r="J18" s="144"/>
    </row>
    <row r="19" spans="1:10" s="40" customFormat="1" ht="45">
      <c r="A19" s="59" t="s">
        <v>49</v>
      </c>
      <c r="B19" s="61">
        <v>30</v>
      </c>
      <c r="C19" s="61">
        <v>4</v>
      </c>
      <c r="D19" s="61">
        <v>13</v>
      </c>
      <c r="E19" s="61">
        <v>17</v>
      </c>
      <c r="F19" s="89" t="s">
        <v>298</v>
      </c>
      <c r="G19" s="114">
        <v>75</v>
      </c>
    </row>
    <row r="20" spans="1:10" s="40" customFormat="1" ht="30" customHeight="1">
      <c r="A20" s="59" t="s">
        <v>50</v>
      </c>
      <c r="B20" s="61" t="s">
        <v>299</v>
      </c>
      <c r="C20" s="61" t="s">
        <v>300</v>
      </c>
      <c r="D20" s="61" t="s">
        <v>301</v>
      </c>
      <c r="E20" s="61" t="s">
        <v>302</v>
      </c>
      <c r="F20" s="62" t="s">
        <v>303</v>
      </c>
      <c r="G20" s="114"/>
    </row>
    <row r="21" spans="1:10" s="40" customFormat="1" ht="30" customHeight="1">
      <c r="A21" s="60" t="s">
        <v>56</v>
      </c>
      <c r="B21" s="61">
        <v>11</v>
      </c>
      <c r="C21" s="61">
        <v>4</v>
      </c>
      <c r="D21" s="61">
        <v>7</v>
      </c>
      <c r="E21" s="61">
        <v>6</v>
      </c>
      <c r="F21" s="62"/>
      <c r="G21" s="114">
        <v>31</v>
      </c>
    </row>
    <row r="22" spans="1:10" s="35" customFormat="1" ht="30" customHeight="1">
      <c r="A22" s="202" t="s">
        <v>58</v>
      </c>
      <c r="B22" s="63" t="s">
        <v>65</v>
      </c>
      <c r="C22" s="121" t="s">
        <v>304</v>
      </c>
      <c r="D22" s="64" t="s">
        <v>65</v>
      </c>
      <c r="E22" s="64" t="s">
        <v>65</v>
      </c>
      <c r="F22" s="62" t="s">
        <v>387</v>
      </c>
      <c r="G22" s="114">
        <v>24</v>
      </c>
      <c r="H22" s="145"/>
      <c r="I22" s="145"/>
      <c r="J22" s="145"/>
    </row>
    <row r="23" spans="1:10" s="35" customFormat="1" ht="30" customHeight="1">
      <c r="A23" s="203" t="s">
        <v>64</v>
      </c>
      <c r="B23" s="63" t="s">
        <v>65</v>
      </c>
      <c r="C23" s="64" t="s">
        <v>65</v>
      </c>
      <c r="D23" s="64" t="s">
        <v>65</v>
      </c>
      <c r="E23" s="64" t="s">
        <v>65</v>
      </c>
      <c r="F23" s="64"/>
      <c r="G23" s="114"/>
      <c r="H23" s="145"/>
      <c r="I23" s="145"/>
      <c r="J23" s="145"/>
    </row>
    <row r="24" spans="1:10" s="35" customFormat="1" ht="150">
      <c r="A24" s="202" t="s">
        <v>66</v>
      </c>
      <c r="B24" s="63" t="s">
        <v>305</v>
      </c>
      <c r="C24" s="64" t="s">
        <v>306</v>
      </c>
      <c r="D24" s="64" t="s">
        <v>306</v>
      </c>
      <c r="E24" s="64" t="s">
        <v>306</v>
      </c>
      <c r="F24" s="64" t="s">
        <v>388</v>
      </c>
      <c r="G24" s="114"/>
      <c r="H24" s="145"/>
      <c r="I24" s="145"/>
      <c r="J24" s="145"/>
    </row>
    <row r="25" spans="1:10" s="35" customFormat="1" ht="45">
      <c r="A25" s="202" t="s">
        <v>69</v>
      </c>
      <c r="B25" s="63" t="s">
        <v>307</v>
      </c>
      <c r="C25" s="64" t="s">
        <v>308</v>
      </c>
      <c r="D25" s="64" t="s">
        <v>309</v>
      </c>
      <c r="E25" s="64" t="s">
        <v>310</v>
      </c>
      <c r="F25" s="88" t="s">
        <v>311</v>
      </c>
      <c r="G25" s="114">
        <f t="shared" ref="G25:G33" si="0">SUM(B25:F25)</f>
        <v>0</v>
      </c>
      <c r="H25" s="145"/>
      <c r="I25" s="145"/>
      <c r="J25" s="145"/>
    </row>
    <row r="26" spans="1:10" s="41" customFormat="1" ht="30" customHeight="1">
      <c r="A26" s="202" t="s">
        <v>71</v>
      </c>
      <c r="B26" s="65" t="s">
        <v>310</v>
      </c>
      <c r="C26" s="64" t="s">
        <v>312</v>
      </c>
      <c r="D26" s="64" t="s">
        <v>310</v>
      </c>
      <c r="E26" s="64" t="s">
        <v>310</v>
      </c>
      <c r="F26" s="64" t="s">
        <v>313</v>
      </c>
      <c r="G26" s="114">
        <f t="shared" si="0"/>
        <v>0</v>
      </c>
      <c r="H26" s="146"/>
      <c r="I26" s="146"/>
      <c r="J26" s="146"/>
    </row>
    <row r="27" spans="1:10" s="41" customFormat="1" ht="30" customHeight="1">
      <c r="A27" s="202" t="s">
        <v>72</v>
      </c>
      <c r="B27" s="63" t="s">
        <v>314</v>
      </c>
      <c r="C27" s="64" t="s">
        <v>314</v>
      </c>
      <c r="D27" s="64" t="s">
        <v>314</v>
      </c>
      <c r="E27" s="64" t="s">
        <v>315</v>
      </c>
      <c r="F27" s="64" t="s">
        <v>389</v>
      </c>
      <c r="G27" s="114">
        <f t="shared" si="0"/>
        <v>0</v>
      </c>
      <c r="H27" s="146"/>
      <c r="I27" s="146"/>
      <c r="J27" s="146"/>
    </row>
    <row r="28" spans="1:10" s="41" customFormat="1" ht="30" customHeight="1">
      <c r="A28" s="202" t="s">
        <v>74</v>
      </c>
      <c r="B28" s="63" t="s">
        <v>316</v>
      </c>
      <c r="C28" s="64" t="s">
        <v>317</v>
      </c>
      <c r="D28" s="64" t="s">
        <v>318</v>
      </c>
      <c r="E28" s="64" t="s">
        <v>318</v>
      </c>
      <c r="F28" s="64"/>
      <c r="G28" s="114">
        <f t="shared" si="0"/>
        <v>0</v>
      </c>
      <c r="H28" s="146"/>
      <c r="I28" s="146"/>
      <c r="J28" s="146"/>
    </row>
    <row r="29" spans="1:10" s="41" customFormat="1" ht="30" customHeight="1">
      <c r="A29" s="209"/>
      <c r="B29" s="34"/>
      <c r="C29" s="54"/>
      <c r="D29" s="54"/>
      <c r="E29" s="54"/>
      <c r="F29" s="54"/>
      <c r="G29" s="110">
        <f t="shared" si="0"/>
        <v>0</v>
      </c>
      <c r="H29" s="146"/>
      <c r="I29" s="146"/>
      <c r="J29" s="146"/>
    </row>
    <row r="30" spans="1:10" s="41" customFormat="1" ht="30" customHeight="1">
      <c r="A30" s="203" t="s">
        <v>76</v>
      </c>
      <c r="B30" s="64">
        <v>720000</v>
      </c>
      <c r="C30" s="64">
        <v>90000</v>
      </c>
      <c r="D30" s="64">
        <v>710000</v>
      </c>
      <c r="E30" s="64">
        <v>66000</v>
      </c>
      <c r="F30" s="87">
        <v>1178082</v>
      </c>
      <c r="G30" s="115">
        <f>SUM(B30:F30)</f>
        <v>2764082</v>
      </c>
      <c r="H30" s="146"/>
      <c r="I30" s="146"/>
      <c r="J30" s="146"/>
    </row>
    <row r="31" spans="1:10" s="41" customFormat="1" ht="30" customHeight="1">
      <c r="A31" s="203" t="s">
        <v>77</v>
      </c>
      <c r="B31" s="64">
        <v>620000</v>
      </c>
      <c r="C31" s="64">
        <v>83000</v>
      </c>
      <c r="D31" s="64">
        <v>595000</v>
      </c>
      <c r="E31" s="64">
        <v>137000</v>
      </c>
      <c r="F31" s="64">
        <v>386694</v>
      </c>
      <c r="G31" s="115">
        <f>SUM(B31:F31)</f>
        <v>1821694</v>
      </c>
      <c r="H31" s="146"/>
      <c r="I31" s="146"/>
      <c r="J31" s="146"/>
    </row>
    <row r="32" spans="1:10" s="41" customFormat="1" ht="30" customHeight="1">
      <c r="A32" s="42"/>
      <c r="B32" s="34"/>
      <c r="C32" s="54"/>
      <c r="D32" s="54"/>
      <c r="E32" s="54"/>
      <c r="F32" s="54"/>
      <c r="G32" s="110">
        <f t="shared" si="0"/>
        <v>0</v>
      </c>
      <c r="H32" s="43"/>
      <c r="I32" s="43"/>
      <c r="J32" s="43"/>
    </row>
    <row r="33" spans="1:10" s="41" customFormat="1" ht="30" customHeight="1">
      <c r="A33" s="203" t="s">
        <v>78</v>
      </c>
      <c r="B33" s="90">
        <v>250000</v>
      </c>
      <c r="C33" s="86">
        <v>66000</v>
      </c>
      <c r="D33" s="86">
        <v>207000</v>
      </c>
      <c r="E33" s="86" t="s">
        <v>65</v>
      </c>
      <c r="F33" s="86">
        <v>46918</v>
      </c>
      <c r="G33" s="115">
        <f t="shared" si="0"/>
        <v>569918</v>
      </c>
      <c r="H33" s="146"/>
      <c r="I33" s="146"/>
      <c r="J33" s="146"/>
    </row>
    <row r="34" spans="1:10" s="41" customFormat="1" ht="30" customHeight="1">
      <c r="A34" s="85" t="s">
        <v>79</v>
      </c>
      <c r="B34" s="54">
        <v>10000</v>
      </c>
      <c r="C34" s="54">
        <v>100000</v>
      </c>
      <c r="D34" s="54">
        <v>206000</v>
      </c>
      <c r="E34" s="54" t="s">
        <v>65</v>
      </c>
      <c r="F34" s="54">
        <v>53306</v>
      </c>
      <c r="G34" s="115">
        <f t="shared" ref="G34:G35" si="1">SUM(B34:F34)</f>
        <v>369306</v>
      </c>
      <c r="H34" s="146"/>
      <c r="I34" s="146"/>
      <c r="J34" s="146"/>
    </row>
    <row r="35" spans="1:10" ht="30" customHeight="1">
      <c r="A35" s="210"/>
      <c r="B35" s="49"/>
      <c r="C35" s="49"/>
      <c r="D35" s="49"/>
      <c r="E35" s="49"/>
      <c r="F35" s="49"/>
      <c r="G35" s="110">
        <f t="shared" si="1"/>
        <v>0</v>
      </c>
    </row>
    <row r="36" spans="1:10" ht="66" customHeight="1">
      <c r="F36" s="281" t="s">
        <v>390</v>
      </c>
    </row>
  </sheetData>
  <sheetProtection algorithmName="SHA-512" hashValue="0QNdlkp8D5NyzKdn4Iqy9cA5mukbZJRBhCLVW1+VUSUumN6DtREqWKBUN6kuF/fFAV1feDCE8HRYQLCF3+EASg==" saltValue="TiVqgf+GLcGkcoID6R92yw==" spinCount="100000" sheet="1" objects="1" scenarios="1"/>
  <mergeCells count="6">
    <mergeCell ref="A17:G17"/>
    <mergeCell ref="B10:F10"/>
    <mergeCell ref="A2:G2"/>
    <mergeCell ref="D8:E8"/>
    <mergeCell ref="B9:F9"/>
    <mergeCell ref="D11:E11"/>
  </mergeCells>
  <hyperlinks>
    <hyperlink ref="F11" r:id="rId1" xr:uid="{7D84FEBD-EE9D-6D42-858A-3467B84AB43B}"/>
    <hyperlink ref="D11" r:id="rId2" xr:uid="{FA8B0BD3-2143-6F4D-82BB-955DC7526B92}"/>
    <hyperlink ref="B11" r:id="rId3" xr:uid="{3B6D743D-A05C-6C44-AC06-B0D26DAC2691}"/>
    <hyperlink ref="C11" r:id="rId4" xr:uid="{57BAE169-BF49-7A4F-8FD8-FC2C5AC63A89}"/>
    <hyperlink ref="B10" r:id="rId5" xr:uid="{D3197D06-6C23-0C4E-8F9A-DE16BDFF8627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B2BD6-0A87-0E49-BE00-CAA6525951DB}">
  <dimension ref="A2:L40"/>
  <sheetViews>
    <sheetView showGridLines="0" showZeros="0" zoomScaleNormal="100" zoomScaleSheetLayoutView="125" zoomScalePageLayoutView="125" workbookViewId="0">
      <pane xSplit="1" ySplit="4" topLeftCell="B25" activePane="bottomRight" state="frozen"/>
      <selection sqref="A1:A1048576"/>
      <selection pane="topRight" sqref="A1:A1048576"/>
      <selection pane="bottomLeft" sqref="A1:A1048576"/>
      <selection pane="bottomRight" activeCell="C27" sqref="C27"/>
    </sheetView>
  </sheetViews>
  <sheetFormatPr baseColWidth="10" defaultColWidth="8.6640625" defaultRowHeight="15"/>
  <cols>
    <col min="1" max="1" width="48.6640625" style="211" customWidth="1"/>
    <col min="2" max="2" width="28.6640625" style="185" customWidth="1"/>
    <col min="3" max="8" width="28.6640625" style="158" customWidth="1"/>
    <col min="9" max="9" width="28.6640625" style="193" customWidth="1"/>
    <col min="10" max="10" width="14.5" style="28" bestFit="1" customWidth="1"/>
    <col min="11" max="16384" width="8.6640625" style="28"/>
  </cols>
  <sheetData>
    <row r="2" spans="1:9" ht="35">
      <c r="A2" s="266" t="s">
        <v>319</v>
      </c>
      <c r="B2" s="266"/>
      <c r="C2" s="266"/>
      <c r="D2" s="266"/>
      <c r="E2" s="266"/>
      <c r="F2" s="266"/>
      <c r="G2" s="266"/>
      <c r="H2" s="266"/>
      <c r="I2" s="266"/>
    </row>
    <row r="3" spans="1:9" s="154" customFormat="1" ht="50.25" customHeight="1">
      <c r="A3" s="206"/>
      <c r="B3" s="155" t="s">
        <v>320</v>
      </c>
      <c r="C3" s="29" t="s">
        <v>321</v>
      </c>
      <c r="D3" s="29" t="s">
        <v>322</v>
      </c>
      <c r="E3" s="29" t="s">
        <v>323</v>
      </c>
      <c r="F3" s="29" t="s">
        <v>324</v>
      </c>
      <c r="G3" s="29" t="s">
        <v>324</v>
      </c>
      <c r="H3" s="29" t="s">
        <v>325</v>
      </c>
      <c r="I3" s="29" t="s">
        <v>326</v>
      </c>
    </row>
    <row r="4" spans="1:9" ht="92.25" customHeight="1">
      <c r="A4" s="207"/>
      <c r="B4" s="276"/>
      <c r="C4" s="277"/>
      <c r="D4" s="162"/>
      <c r="E4" s="159"/>
      <c r="F4" s="161"/>
      <c r="G4" s="161"/>
      <c r="H4" s="161"/>
      <c r="I4" s="186"/>
    </row>
    <row r="5" spans="1:9" s="151" customFormat="1" ht="35" customHeight="1">
      <c r="A5" s="196" t="s">
        <v>11</v>
      </c>
      <c r="B5" s="163" t="s">
        <v>327</v>
      </c>
      <c r="C5" s="63" t="s">
        <v>328</v>
      </c>
      <c r="D5" s="63" t="s">
        <v>329</v>
      </c>
      <c r="E5" s="63" t="s">
        <v>330</v>
      </c>
      <c r="F5" s="63" t="s">
        <v>329</v>
      </c>
      <c r="G5" s="164" t="s">
        <v>331</v>
      </c>
      <c r="H5" s="165" t="s">
        <v>332</v>
      </c>
      <c r="I5" s="187"/>
    </row>
    <row r="6" spans="1:9" s="151" customFormat="1" ht="35" customHeight="1">
      <c r="A6" s="1" t="s">
        <v>20</v>
      </c>
      <c r="B6" s="166" t="s">
        <v>333</v>
      </c>
      <c r="C6" s="167" t="s">
        <v>334</v>
      </c>
      <c r="D6" s="167" t="s">
        <v>335</v>
      </c>
      <c r="E6" s="167" t="s">
        <v>336</v>
      </c>
      <c r="F6" s="167" t="s">
        <v>335</v>
      </c>
      <c r="G6" s="164" t="s">
        <v>337</v>
      </c>
      <c r="H6" s="168" t="s">
        <v>338</v>
      </c>
      <c r="I6" s="188"/>
    </row>
    <row r="7" spans="1:9" s="151" customFormat="1" ht="35" customHeight="1">
      <c r="A7" s="1" t="s">
        <v>28</v>
      </c>
      <c r="B7" s="169" t="s">
        <v>384</v>
      </c>
      <c r="C7" s="87" t="s">
        <v>383</v>
      </c>
      <c r="D7" s="87" t="s">
        <v>381</v>
      </c>
      <c r="E7" s="87" t="s">
        <v>382</v>
      </c>
      <c r="F7" s="87" t="s">
        <v>381</v>
      </c>
      <c r="G7" s="170"/>
      <c r="H7" s="171" t="s">
        <v>380</v>
      </c>
      <c r="I7" s="189"/>
    </row>
    <row r="8" spans="1:9" s="151" customFormat="1" ht="35" customHeight="1">
      <c r="A8" s="1" t="s">
        <v>29</v>
      </c>
      <c r="B8" s="163" t="s">
        <v>379</v>
      </c>
      <c r="C8" s="172" t="s">
        <v>378</v>
      </c>
      <c r="D8" s="172" t="s">
        <v>378</v>
      </c>
      <c r="E8" s="63" t="s">
        <v>377</v>
      </c>
      <c r="F8" s="164" t="s">
        <v>376</v>
      </c>
      <c r="G8" s="173" t="s">
        <v>376</v>
      </c>
      <c r="H8" s="174" t="s">
        <v>375</v>
      </c>
      <c r="I8" s="150"/>
    </row>
    <row r="9" spans="1:9" s="151" customFormat="1" ht="35" customHeight="1">
      <c r="A9" s="1" t="s">
        <v>36</v>
      </c>
      <c r="B9" s="175"/>
      <c r="C9" s="273" t="s">
        <v>339</v>
      </c>
      <c r="D9" s="274"/>
      <c r="E9" s="274"/>
      <c r="F9" s="274"/>
      <c r="G9" s="274"/>
      <c r="H9" s="275"/>
      <c r="I9" s="190"/>
    </row>
    <row r="10" spans="1:9" s="151" customFormat="1" ht="35" customHeight="1">
      <c r="A10" s="8" t="s">
        <v>38</v>
      </c>
      <c r="B10" s="278" t="s">
        <v>374</v>
      </c>
      <c r="C10" s="279"/>
      <c r="D10" s="279"/>
      <c r="E10" s="279"/>
      <c r="F10" s="279"/>
      <c r="G10" s="279"/>
      <c r="H10" s="280"/>
      <c r="I10" s="191"/>
    </row>
    <row r="11" spans="1:9" s="151" customFormat="1" ht="35" customHeight="1">
      <c r="A11" s="8" t="s">
        <v>40</v>
      </c>
      <c r="B11" s="278" t="s">
        <v>373</v>
      </c>
      <c r="C11" s="279"/>
      <c r="D11" s="279"/>
      <c r="E11" s="279"/>
      <c r="F11" s="279"/>
      <c r="G11" s="279"/>
      <c r="H11" s="280"/>
      <c r="I11" s="192"/>
    </row>
    <row r="12" spans="1:9" s="151" customFormat="1" ht="35" customHeight="1">
      <c r="A12" s="26" t="s">
        <v>41</v>
      </c>
      <c r="B12" s="176"/>
      <c r="C12" s="63"/>
      <c r="D12" s="63"/>
      <c r="E12" s="63"/>
      <c r="F12" s="63"/>
      <c r="G12" s="63"/>
      <c r="H12" s="63"/>
      <c r="I12" s="161"/>
    </row>
    <row r="13" spans="1:9" s="151" customFormat="1" ht="35" customHeight="1">
      <c r="A13" s="1" t="s">
        <v>42</v>
      </c>
      <c r="B13" s="169">
        <v>458</v>
      </c>
      <c r="C13" s="63">
        <v>466</v>
      </c>
      <c r="D13" s="63">
        <v>93</v>
      </c>
      <c r="E13" s="63">
        <v>474</v>
      </c>
      <c r="F13" s="63">
        <v>246</v>
      </c>
      <c r="G13" s="63">
        <v>72</v>
      </c>
      <c r="H13" s="63">
        <v>307</v>
      </c>
      <c r="I13" s="161">
        <f>SUM(B13:H13)</f>
        <v>2116</v>
      </c>
    </row>
    <row r="14" spans="1:9" s="151" customFormat="1" ht="35" customHeight="1">
      <c r="A14" s="1" t="s">
        <v>43</v>
      </c>
      <c r="B14" s="169">
        <v>43</v>
      </c>
      <c r="C14" s="63">
        <v>32</v>
      </c>
      <c r="D14" s="63">
        <v>9</v>
      </c>
      <c r="E14" s="63">
        <v>44</v>
      </c>
      <c r="F14" s="63">
        <v>45</v>
      </c>
      <c r="G14" s="63"/>
      <c r="H14" s="63">
        <v>31</v>
      </c>
      <c r="I14" s="161">
        <f>SUM(C14:H14)</f>
        <v>161</v>
      </c>
    </row>
    <row r="15" spans="1:9" s="151" customFormat="1" ht="35" customHeight="1">
      <c r="A15" s="1" t="s">
        <v>44</v>
      </c>
      <c r="B15" s="169">
        <v>36</v>
      </c>
      <c r="C15" s="63">
        <v>10</v>
      </c>
      <c r="D15" s="63">
        <v>2</v>
      </c>
      <c r="E15" s="63">
        <v>15</v>
      </c>
      <c r="F15" s="63">
        <v>23</v>
      </c>
      <c r="G15" s="63"/>
      <c r="H15" s="63">
        <v>12</v>
      </c>
      <c r="I15" s="161">
        <f>SUM(C15:H15)</f>
        <v>62</v>
      </c>
    </row>
    <row r="16" spans="1:9" s="151" customFormat="1" ht="35" customHeight="1">
      <c r="A16" s="208" t="s">
        <v>45</v>
      </c>
      <c r="B16" s="177" t="s">
        <v>372</v>
      </c>
      <c r="C16" s="178" t="s">
        <v>371</v>
      </c>
      <c r="D16" s="179" t="s">
        <v>370</v>
      </c>
      <c r="E16" s="178" t="s">
        <v>369</v>
      </c>
      <c r="F16" s="63" t="s">
        <v>233</v>
      </c>
      <c r="G16" s="180" t="s">
        <v>233</v>
      </c>
      <c r="H16" s="178" t="s">
        <v>368</v>
      </c>
      <c r="I16" s="161"/>
    </row>
    <row r="17" spans="1:10" s="152" customFormat="1" ht="30" customHeight="1">
      <c r="A17" s="220"/>
      <c r="B17" s="262"/>
      <c r="C17" s="262"/>
      <c r="D17" s="262"/>
      <c r="E17" s="262"/>
      <c r="F17" s="262"/>
      <c r="G17" s="262"/>
      <c r="H17" s="262"/>
      <c r="I17" s="263"/>
      <c r="J17" s="153"/>
    </row>
    <row r="18" spans="1:10" s="152" customFormat="1" ht="30" customHeight="1">
      <c r="A18" s="59" t="s">
        <v>46</v>
      </c>
      <c r="B18" s="181" t="s">
        <v>367</v>
      </c>
      <c r="C18" s="156" t="s">
        <v>366</v>
      </c>
      <c r="D18" s="156">
        <v>45444</v>
      </c>
      <c r="E18" s="156" t="s">
        <v>365</v>
      </c>
      <c r="F18" s="156">
        <v>45444</v>
      </c>
      <c r="G18" s="156">
        <v>45901</v>
      </c>
      <c r="H18" s="156" t="s">
        <v>364</v>
      </c>
      <c r="I18" s="67"/>
    </row>
    <row r="19" spans="1:10" s="152" customFormat="1" ht="30" customHeight="1">
      <c r="A19" s="59"/>
      <c r="B19" s="181"/>
      <c r="C19" s="156"/>
      <c r="D19" s="156"/>
      <c r="E19" s="156" t="s">
        <v>363</v>
      </c>
      <c r="F19" s="156"/>
      <c r="G19" s="157"/>
      <c r="H19" s="157"/>
      <c r="I19" s="67"/>
    </row>
    <row r="20" spans="1:10" s="40" customFormat="1" ht="30" customHeight="1">
      <c r="A20" s="59" t="s">
        <v>49</v>
      </c>
      <c r="B20" s="181"/>
      <c r="C20" s="87"/>
      <c r="D20" s="87"/>
      <c r="E20" s="87"/>
      <c r="F20" s="87"/>
      <c r="G20" s="158"/>
      <c r="H20" s="158"/>
      <c r="I20" s="150"/>
    </row>
    <row r="21" spans="1:10" s="40" customFormat="1" ht="30" customHeight="1">
      <c r="A21" s="59" t="s">
        <v>50</v>
      </c>
      <c r="B21" s="181" t="s">
        <v>362</v>
      </c>
      <c r="C21" s="87" t="s">
        <v>361</v>
      </c>
      <c r="D21" s="87" t="s">
        <v>360</v>
      </c>
      <c r="E21" s="87" t="s">
        <v>359</v>
      </c>
      <c r="F21" s="87" t="s">
        <v>358</v>
      </c>
      <c r="G21" s="87" t="s">
        <v>357</v>
      </c>
      <c r="H21" s="159" t="s">
        <v>356</v>
      </c>
      <c r="I21" s="150"/>
    </row>
    <row r="22" spans="1:10" s="40" customFormat="1" ht="30" customHeight="1">
      <c r="A22" s="59"/>
      <c r="B22" s="181" t="s">
        <v>355</v>
      </c>
      <c r="C22" s="87" t="s">
        <v>354</v>
      </c>
      <c r="D22" s="87"/>
      <c r="E22" s="87" t="s">
        <v>353</v>
      </c>
      <c r="F22" s="87"/>
      <c r="G22" s="87"/>
      <c r="H22" s="159" t="s">
        <v>352</v>
      </c>
      <c r="I22" s="150"/>
    </row>
    <row r="23" spans="1:10" s="40" customFormat="1" ht="30" customHeight="1">
      <c r="A23" s="59"/>
      <c r="B23" s="181" t="s">
        <v>351</v>
      </c>
      <c r="C23" s="87"/>
      <c r="D23" s="87"/>
      <c r="E23" s="87" t="s">
        <v>350</v>
      </c>
      <c r="F23" s="87"/>
      <c r="G23" s="87"/>
      <c r="H23" s="159"/>
      <c r="I23" s="150"/>
    </row>
    <row r="24" spans="1:10" s="40" customFormat="1" ht="30" customHeight="1">
      <c r="A24" s="59"/>
      <c r="B24" s="181"/>
      <c r="C24" s="87"/>
      <c r="D24" s="87"/>
      <c r="E24" s="87" t="s">
        <v>349</v>
      </c>
      <c r="F24" s="87"/>
      <c r="G24" s="87"/>
      <c r="H24" s="159"/>
      <c r="I24" s="150"/>
    </row>
    <row r="25" spans="1:10" s="40" customFormat="1" ht="30" customHeight="1">
      <c r="A25" s="60" t="s">
        <v>56</v>
      </c>
      <c r="B25" s="87">
        <v>3</v>
      </c>
      <c r="C25" s="87">
        <v>3</v>
      </c>
      <c r="D25" s="87">
        <v>1</v>
      </c>
      <c r="E25" s="87">
        <v>3</v>
      </c>
      <c r="F25" s="87">
        <v>1</v>
      </c>
      <c r="G25" s="87">
        <v>1</v>
      </c>
      <c r="H25" s="159">
        <v>2</v>
      </c>
      <c r="I25" s="149">
        <f>SUM(B25:H25)</f>
        <v>14</v>
      </c>
    </row>
    <row r="26" spans="1:10" s="151" customFormat="1" ht="30" customHeight="1">
      <c r="A26" s="202" t="s">
        <v>58</v>
      </c>
      <c r="B26" s="182">
        <v>0</v>
      </c>
      <c r="C26" s="63"/>
      <c r="D26" s="160"/>
      <c r="E26" s="64"/>
      <c r="F26" s="64"/>
      <c r="G26" s="64"/>
      <c r="H26" s="159"/>
      <c r="I26" s="150"/>
    </row>
    <row r="27" spans="1:10" s="151" customFormat="1" ht="30" customHeight="1">
      <c r="A27" s="203" t="s">
        <v>64</v>
      </c>
      <c r="B27" s="87"/>
      <c r="C27" s="63"/>
      <c r="D27" s="64"/>
      <c r="E27" s="64"/>
      <c r="F27" s="64"/>
      <c r="G27" s="64"/>
      <c r="H27" s="64"/>
      <c r="I27" s="150"/>
    </row>
    <row r="28" spans="1:10" s="151" customFormat="1" ht="30" customHeight="1">
      <c r="A28" s="202" t="s">
        <v>66</v>
      </c>
      <c r="B28" s="182" t="s">
        <v>346</v>
      </c>
      <c r="C28" s="63" t="s">
        <v>348</v>
      </c>
      <c r="D28" s="129" t="s">
        <v>346</v>
      </c>
      <c r="E28" s="129" t="s">
        <v>346</v>
      </c>
      <c r="F28" s="64" t="s">
        <v>347</v>
      </c>
      <c r="G28" s="129" t="s">
        <v>346</v>
      </c>
      <c r="H28" s="64"/>
      <c r="I28" s="150"/>
    </row>
    <row r="29" spans="1:10" s="151" customFormat="1" ht="30" customHeight="1">
      <c r="A29" s="202" t="s">
        <v>69</v>
      </c>
      <c r="B29" s="182" t="s">
        <v>345</v>
      </c>
      <c r="C29" s="129" t="s">
        <v>345</v>
      </c>
      <c r="D29" s="129" t="s">
        <v>345</v>
      </c>
      <c r="E29" s="129" t="s">
        <v>345</v>
      </c>
      <c r="F29" s="129" t="s">
        <v>345</v>
      </c>
      <c r="G29" s="129" t="s">
        <v>345</v>
      </c>
      <c r="H29" s="129" t="s">
        <v>345</v>
      </c>
      <c r="I29" s="150">
        <f>SUM(C29:H29)</f>
        <v>0</v>
      </c>
    </row>
    <row r="30" spans="1:10" s="151" customFormat="1" ht="30" customHeight="1">
      <c r="A30" s="202"/>
      <c r="B30" s="182"/>
      <c r="C30" s="129" t="s">
        <v>344</v>
      </c>
      <c r="D30" s="64"/>
      <c r="E30" s="64"/>
      <c r="F30" s="64"/>
      <c r="G30" s="64"/>
      <c r="H30" s="88"/>
      <c r="I30" s="150"/>
    </row>
    <row r="31" spans="1:10" s="148" customFormat="1" ht="30" customHeight="1">
      <c r="A31" s="202" t="s">
        <v>71</v>
      </c>
      <c r="B31" s="182" t="s">
        <v>343</v>
      </c>
      <c r="C31" s="129" t="s">
        <v>343</v>
      </c>
      <c r="D31" s="129" t="s">
        <v>343</v>
      </c>
      <c r="E31" s="129" t="s">
        <v>343</v>
      </c>
      <c r="F31" s="129" t="s">
        <v>343</v>
      </c>
      <c r="G31" s="129" t="s">
        <v>343</v>
      </c>
      <c r="H31" s="129" t="s">
        <v>343</v>
      </c>
      <c r="I31" s="150">
        <f>SUM(C31:H31)</f>
        <v>0</v>
      </c>
    </row>
    <row r="32" spans="1:10" s="148" customFormat="1" ht="30" customHeight="1">
      <c r="A32" s="202" t="s">
        <v>72</v>
      </c>
      <c r="B32" s="182" t="s">
        <v>342</v>
      </c>
      <c r="C32" s="129" t="s">
        <v>342</v>
      </c>
      <c r="D32" s="129" t="s">
        <v>342</v>
      </c>
      <c r="E32" s="129" t="s">
        <v>342</v>
      </c>
      <c r="F32" s="129" t="s">
        <v>342</v>
      </c>
      <c r="G32" s="129" t="s">
        <v>342</v>
      </c>
      <c r="H32" s="129" t="s">
        <v>342</v>
      </c>
      <c r="I32" s="150">
        <f>SUM(C32:H32)</f>
        <v>0</v>
      </c>
    </row>
    <row r="33" spans="1:12" s="148" customFormat="1" ht="30" customHeight="1">
      <c r="A33" s="202" t="s">
        <v>74</v>
      </c>
      <c r="B33" s="182" t="s">
        <v>341</v>
      </c>
      <c r="C33" s="129" t="s">
        <v>341</v>
      </c>
      <c r="D33" s="129" t="s">
        <v>341</v>
      </c>
      <c r="E33" s="129" t="s">
        <v>341</v>
      </c>
      <c r="F33" s="129" t="s">
        <v>341</v>
      </c>
      <c r="G33" s="129" t="s">
        <v>341</v>
      </c>
      <c r="H33" s="129" t="s">
        <v>341</v>
      </c>
      <c r="I33" s="150">
        <f>SUM(C33:H33)</f>
        <v>0</v>
      </c>
    </row>
    <row r="34" spans="1:12" s="148" customFormat="1" ht="30" customHeight="1">
      <c r="A34" s="209"/>
      <c r="B34" s="182"/>
      <c r="C34" s="63"/>
      <c r="D34" s="64"/>
      <c r="E34" s="64"/>
      <c r="F34" s="64"/>
      <c r="G34" s="64"/>
      <c r="H34" s="64"/>
      <c r="I34" s="150">
        <f>SUM(C34:H34)</f>
        <v>0</v>
      </c>
    </row>
    <row r="35" spans="1:12" s="148" customFormat="1" ht="30" customHeight="1">
      <c r="A35" s="203" t="s">
        <v>76</v>
      </c>
      <c r="B35" s="64"/>
      <c r="C35" s="64"/>
      <c r="D35" s="64"/>
      <c r="E35" s="64"/>
      <c r="F35" s="64"/>
      <c r="G35" s="64"/>
      <c r="H35" s="87"/>
      <c r="I35" s="149">
        <v>864384</v>
      </c>
    </row>
    <row r="36" spans="1:12" s="148" customFormat="1" ht="30" customHeight="1">
      <c r="A36" s="203" t="s">
        <v>77</v>
      </c>
      <c r="B36" s="64"/>
      <c r="C36" s="64"/>
      <c r="D36" s="64"/>
      <c r="E36" s="64"/>
      <c r="F36" s="64"/>
      <c r="G36" s="64"/>
      <c r="H36" s="64"/>
      <c r="I36" s="149">
        <v>561336</v>
      </c>
    </row>
    <row r="37" spans="1:12" s="148" customFormat="1" ht="30" customHeight="1">
      <c r="A37" s="42"/>
      <c r="B37" s="183"/>
      <c r="C37" s="63"/>
      <c r="D37" s="64"/>
      <c r="E37" s="64"/>
      <c r="F37" s="64"/>
      <c r="G37" s="64"/>
      <c r="H37" s="64"/>
      <c r="I37" s="150">
        <f>SUM(C37:H37)</f>
        <v>0</v>
      </c>
      <c r="J37" s="43"/>
      <c r="K37" s="43"/>
      <c r="L37" s="43"/>
    </row>
    <row r="38" spans="1:12" s="148" customFormat="1" ht="30" customHeight="1">
      <c r="A38" s="203" t="s">
        <v>78</v>
      </c>
      <c r="B38" s="64"/>
      <c r="C38" s="184"/>
      <c r="D38" s="184"/>
      <c r="E38" s="184"/>
      <c r="F38" s="184"/>
      <c r="G38" s="184"/>
      <c r="H38" s="184"/>
      <c r="I38" s="149">
        <v>429432</v>
      </c>
    </row>
    <row r="39" spans="1:12" s="148" customFormat="1" ht="30" customHeight="1">
      <c r="A39" s="85" t="s">
        <v>79</v>
      </c>
      <c r="B39" s="64"/>
      <c r="C39" s="64"/>
      <c r="D39" s="64"/>
      <c r="E39" s="64"/>
      <c r="F39" s="64"/>
      <c r="G39" s="64"/>
      <c r="H39" s="64"/>
      <c r="I39" s="149">
        <v>415872</v>
      </c>
    </row>
    <row r="40" spans="1:12" ht="30" customHeight="1">
      <c r="A40" s="210"/>
      <c r="B40" s="181"/>
      <c r="C40" s="87"/>
      <c r="D40" s="87"/>
      <c r="E40" s="87"/>
      <c r="F40" s="87"/>
      <c r="G40" s="87"/>
      <c r="H40" s="87"/>
      <c r="I40" s="150">
        <f>SUM(C40:H40)</f>
        <v>0</v>
      </c>
    </row>
  </sheetData>
  <sheetProtection algorithmName="SHA-512" hashValue="ie1Dl9vQFB4LjZun61qYlIlN2EL4+9PtyoW6hQfFsSgGjP4lfyr0qx+J/pm2ZxK/8Y6+tDCAEoLzAQowOFWjcw==" saltValue="PeEUCWEmER8z90oKMSCi+g==" spinCount="100000" sheet="1" objects="1" scenarios="1"/>
  <mergeCells count="6">
    <mergeCell ref="A2:I2"/>
    <mergeCell ref="C9:H9"/>
    <mergeCell ref="A17:I17"/>
    <mergeCell ref="B4:C4"/>
    <mergeCell ref="B10:H10"/>
    <mergeCell ref="B11:H11"/>
  </mergeCells>
  <hyperlinks>
    <hyperlink ref="B10" r:id="rId1" xr:uid="{4715F05C-267E-CE4C-A0F9-D61362C3A8B3}"/>
    <hyperlink ref="B11" r:id="rId2" xr:uid="{0F97D59B-A337-184D-A354-8FE05A5978DB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0CEB9-B21D-8840-9283-0C07C3136919}">
  <dimension ref="A2:E15"/>
  <sheetViews>
    <sheetView showGridLines="0" showZeros="0" zoomScaleNormal="100" zoomScaleSheetLayoutView="125" zoomScalePageLayoutView="125" workbookViewId="0">
      <pane xSplit="1" ySplit="4" topLeftCell="B5" activePane="bottomRight" state="frozen"/>
      <selection sqref="A1:A1048576"/>
      <selection pane="topRight" sqref="A1:A1048576"/>
      <selection pane="bottomLeft" sqref="A1:A1048576"/>
      <selection pane="bottomRight" activeCell="C7" sqref="C7"/>
    </sheetView>
  </sheetViews>
  <sheetFormatPr baseColWidth="10" defaultColWidth="8.6640625" defaultRowHeight="15"/>
  <cols>
    <col min="1" max="1" width="48.6640625" style="211" customWidth="1"/>
    <col min="2" max="2" width="28.6640625" style="185" customWidth="1"/>
    <col min="3" max="3" width="14.5" style="28" bestFit="1" customWidth="1"/>
    <col min="4" max="16384" width="8.6640625" style="28"/>
  </cols>
  <sheetData>
    <row r="2" spans="1:5" ht="35">
      <c r="A2" s="266" t="s">
        <v>385</v>
      </c>
      <c r="B2" s="266"/>
    </row>
    <row r="3" spans="1:5" s="154" customFormat="1" ht="50.25" customHeight="1">
      <c r="A3" s="206"/>
      <c r="B3" s="155"/>
    </row>
    <row r="4" spans="1:5" ht="92.25" customHeight="1">
      <c r="A4" s="207"/>
      <c r="B4" s="213"/>
    </row>
    <row r="5" spans="1:5" s="151" customFormat="1" ht="35" customHeight="1">
      <c r="A5" s="26" t="s">
        <v>41</v>
      </c>
      <c r="B5" s="176"/>
    </row>
    <row r="6" spans="1:5" s="151" customFormat="1" ht="35" customHeight="1">
      <c r="A6" s="1" t="s">
        <v>42</v>
      </c>
      <c r="B6" s="76">
        <f>'Onderwijsgroep Midden Fries'!K13+'OSG Singelland'!J13+'OVO Fryslân-Noord'!R13+'RSG Magister Alvinus'!E13+Simant!G13+'VariO onderwijsgroep'!I13</f>
        <v>21382</v>
      </c>
    </row>
    <row r="7" spans="1:5" s="151" customFormat="1" ht="35" customHeight="1">
      <c r="A7" s="1" t="s">
        <v>43</v>
      </c>
      <c r="B7" s="76">
        <f>'Onderwijsgroep Midden Fries'!K14+'OSG Singelland'!J14+'OVO Fryslân-Noord'!R14+'RSG Magister Alvinus'!E14+Simant!G14+'VariO onderwijsgroep'!I14</f>
        <v>1987</v>
      </c>
      <c r="C7" s="303"/>
    </row>
    <row r="8" spans="1:5" s="151" customFormat="1" ht="35" customHeight="1">
      <c r="A8" s="1" t="s">
        <v>44</v>
      </c>
      <c r="B8" s="76">
        <f>'Onderwijsgroep Midden Fries'!K15+'OSG Singelland'!J15+'OVO Fryslân-Noord'!R15+'RSG Magister Alvinus'!E15+Simant!G15+'VariO onderwijsgroep'!I15</f>
        <v>699</v>
      </c>
    </row>
    <row r="9" spans="1:5" s="152" customFormat="1" ht="30" customHeight="1">
      <c r="A9" s="220"/>
      <c r="B9" s="262"/>
      <c r="C9" s="153"/>
    </row>
    <row r="10" spans="1:5" s="148" customFormat="1" ht="30" customHeight="1">
      <c r="A10" s="203" t="s">
        <v>76</v>
      </c>
      <c r="B10" s="214">
        <f>'Onderwijsgroep Midden Fries'!K30+'OSG Singelland'!J30+'OVO Fryslân-Noord'!R30+'RSG Magister Alvinus'!E30+Simant!G30+'VariO onderwijsgroep'!I35</f>
        <v>10294669</v>
      </c>
    </row>
    <row r="11" spans="1:5" s="148" customFormat="1" ht="30" customHeight="1">
      <c r="A11" s="203" t="s">
        <v>77</v>
      </c>
      <c r="B11" s="214">
        <f>'Onderwijsgroep Midden Fries'!K31+'OSG Singelland'!J31+'OVO Fryslân-Noord'!R31+'RSG Magister Alvinus'!E31+Simant!G31+'VariO onderwijsgroep'!I36</f>
        <v>6593016</v>
      </c>
    </row>
    <row r="12" spans="1:5" s="148" customFormat="1" ht="30" customHeight="1">
      <c r="A12" s="42"/>
      <c r="B12" s="214"/>
      <c r="C12" s="43"/>
      <c r="D12" s="43"/>
      <c r="E12" s="43"/>
    </row>
    <row r="13" spans="1:5" s="148" customFormat="1" ht="30" customHeight="1">
      <c r="A13" s="203" t="s">
        <v>78</v>
      </c>
      <c r="B13" s="214">
        <f>'OSG Singelland'!J33+'RSG Magister Alvinus'!E33+Simant!G33+'VariO onderwijsgroep'!I38</f>
        <v>2661523</v>
      </c>
    </row>
    <row r="14" spans="1:5" s="148" customFormat="1" ht="30" customHeight="1">
      <c r="A14" s="85" t="s">
        <v>79</v>
      </c>
      <c r="B14" s="214">
        <f>'OSG Singelland'!J34+'RSG Magister Alvinus'!E34+Simant!G34+'VariO onderwijsgroep'!I39</f>
        <v>1530313</v>
      </c>
    </row>
    <row r="15" spans="1:5" ht="30" customHeight="1">
      <c r="A15" s="210"/>
      <c r="B15" s="181"/>
    </row>
  </sheetData>
  <sheetProtection algorithmName="SHA-512" hashValue="ejiZvqDnDMe+LGvT97u+Mjy5N2yWGwVn6WepGYMM4hwCR/YQnaLMOBmZ22CqBaYHwl9MT/FT6N17d7OtcYOsfg==" saltValue="dOPGi5JvmwZ501eeZJzH+g==" spinCount="100000" sheet="1" objects="1" scenarios="1"/>
  <mergeCells count="2">
    <mergeCell ref="A2:B2"/>
    <mergeCell ref="A9:B9"/>
  </mergeCells>
  <pageMargins left="0.70866141732283472" right="0.70866141732283472" top="0.15748031496062992" bottom="0.35433070866141736" header="0.31496062992125984" footer="0.31496062992125984"/>
  <pageSetup paperSize="8" scale="65" fitToWidth="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10.83203125" defaultRowHeight="15"/>
  <sheetData>
    <row r="1" spans="1:1" ht="16">
      <c r="A1" s="147" t="s">
        <v>139</v>
      </c>
    </row>
    <row r="2" spans="1:1" ht="16">
      <c r="A2" s="14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6" ma:contentTypeDescription="Een nieuw document maken." ma:contentTypeScope="" ma:versionID="cb1ad02cfb4dab5cbc86f5061360250b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3667c6dd7cda655dce9b937189f7f939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f962698-cf46-4376-b14f-e21ed28063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056aea9-7436-445f-acbc-5564fa137e9b}" ma:internalName="TaxCatchAll" ma:showField="CatchAllData" ma:web="3840437a-79c2-4946-ba9b-535e40bac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  <lcf76f155ced4ddcb4097134ff3c332f xmlns="1ae0673c-31f8-4138-9309-2af19a31124a">
      <Terms xmlns="http://schemas.microsoft.com/office/infopath/2007/PartnerControls"/>
    </lcf76f155ced4ddcb4097134ff3c332f>
    <TaxCatchAll xmlns="3840437a-79c2-4946-ba9b-535e40bacb68" xsi:nil="true"/>
  </documentManagement>
</p:properties>
</file>

<file path=customXml/itemProps1.xml><?xml version="1.0" encoding="utf-8"?>
<ds:datastoreItem xmlns:ds="http://schemas.openxmlformats.org/officeDocument/2006/customXml" ds:itemID="{5534D400-8178-4893-A4EC-0365BB0B3906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ae0673c-31f8-4138-9309-2af19a31124a"/>
    <ds:schemaRef ds:uri="3840437a-79c2-4946-ba9b-535e40bacb6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37D9F8-8B08-4E7C-BEC9-A10E45C20A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F481AA-F805-4678-993D-69174E0AF161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840437a-79c2-4946-ba9b-535e40bacb68"/>
    <ds:schemaRef ds:uri="1ae0673c-31f8-4138-9309-2af19a31124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7</vt:i4>
      </vt:variant>
    </vt:vector>
  </HeadingPairs>
  <TitlesOfParts>
    <vt:vector size="15" baseType="lpstr">
      <vt:lpstr>Onderwijsgroep Midden Fries</vt:lpstr>
      <vt:lpstr>OSG Singelland</vt:lpstr>
      <vt:lpstr>OVO Fryslân-Noord</vt:lpstr>
      <vt:lpstr>RSG Magister Alvinus</vt:lpstr>
      <vt:lpstr>Simant</vt:lpstr>
      <vt:lpstr>VariO onderwijsgroep</vt:lpstr>
      <vt:lpstr>Totalen</vt:lpstr>
      <vt:lpstr>Gegevens</vt:lpstr>
      <vt:lpstr>'Onderwijsgroep Midden Fries'!Afdrukbereik</vt:lpstr>
      <vt:lpstr>'OSG Singelland'!Afdrukbereik</vt:lpstr>
      <vt:lpstr>'OVO Fryslân-Noord'!Afdrukbereik</vt:lpstr>
      <vt:lpstr>'RSG Magister Alvinus'!Afdrukbereik</vt:lpstr>
      <vt:lpstr>Simant!Afdrukbereik</vt:lpstr>
      <vt:lpstr>Totalen!Afdrukbereik</vt:lpstr>
      <vt:lpstr>'VariO onderwijsgroep'!Afdrukbereik</vt:lpstr>
    </vt:vector>
  </TitlesOfParts>
  <Manager/>
  <Company>Scholengroep Pompeblêd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 Matrix MFP</dc:title>
  <dc:subject>Matrix</dc:subject>
  <dc:creator>Henk Schlingmann</dc:creator>
  <cp:keywords/>
  <dc:description/>
  <cp:lastModifiedBy>Henk Schlingmann</cp:lastModifiedBy>
  <cp:revision/>
  <dcterms:created xsi:type="dcterms:W3CDTF">2010-11-07T13:49:16Z</dcterms:created>
  <dcterms:modified xsi:type="dcterms:W3CDTF">2023-06-21T10:42:41Z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  <property fmtid="{D5CDD505-2E9C-101B-9397-08002B2CF9AE}" pid="3" name="MediaServiceImageTags">
    <vt:lpwstr/>
  </property>
</Properties>
</file>