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autoCompressPictures="0"/>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7. E-Onderhoud/04 Beschrijvend document/1. Bestanden gereed voor publicatie/Definitieve bestanden/"/>
    </mc:Choice>
  </mc:AlternateContent>
  <xr:revisionPtr revIDLastSave="6" documentId="13_ncr:1_{AD0D43E2-BB65-4113-8BFD-A29E66C7CBD4}" xr6:coauthVersionLast="47" xr6:coauthVersionMax="47" xr10:uidLastSave="{625241EC-87B7-4E00-8228-B7E2E7DCB717}"/>
  <bookViews>
    <workbookView xWindow="-120" yWindow="-120" windowWidth="29040" windowHeight="15720" tabRatio="500" activeTab="1" xr2:uid="{00000000-000D-0000-FFFF-FFFF00000000}"/>
  </bookViews>
  <sheets>
    <sheet name="NAW" sheetId="7" r:id="rId1"/>
    <sheet name="Invulformulier Prijzen " sheetId="5" r:id="rId2"/>
    <sheet name="Totaalprij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4" i="5" l="1"/>
  <c r="G24" i="5" s="1"/>
  <c r="E135" i="5"/>
  <c r="G135" i="5" s="1"/>
  <c r="E132" i="5"/>
  <c r="G132" i="5" s="1"/>
  <c r="G20" i="5"/>
  <c r="G19" i="5"/>
  <c r="D59" i="5"/>
  <c r="E59" i="5" s="1"/>
  <c r="G59" i="5" s="1"/>
  <c r="E125" i="5"/>
  <c r="G125" i="5" s="1"/>
  <c r="G127" i="5"/>
  <c r="E126" i="5"/>
  <c r="G126" i="5" s="1"/>
  <c r="E55" i="5"/>
  <c r="G55" i="5" s="1"/>
  <c r="E54" i="5"/>
  <c r="G54" i="5" s="1"/>
  <c r="E87" i="5"/>
  <c r="G87" i="5" s="1"/>
  <c r="E88" i="5"/>
  <c r="G88" i="5" s="1"/>
  <c r="G89" i="5"/>
  <c r="G90" i="5"/>
  <c r="D95" i="5"/>
  <c r="E95" i="5" s="1"/>
  <c r="G95" i="5" s="1"/>
  <c r="G22" i="5" l="1"/>
  <c r="C28" i="5" s="1"/>
  <c r="B5" i="6" s="1"/>
  <c r="D5" i="6" s="1"/>
  <c r="E124" i="5"/>
  <c r="G124" i="5" s="1"/>
  <c r="E123" i="5"/>
  <c r="G123" i="5" s="1"/>
  <c r="G57" i="5"/>
  <c r="C63" i="5" s="1"/>
  <c r="B6" i="6" s="1"/>
  <c r="D6" i="6" s="1"/>
  <c r="G92" i="5"/>
  <c r="C99" i="5" s="1"/>
  <c r="B7" i="6" s="1"/>
  <c r="D7" i="6" s="1"/>
  <c r="G129" i="5" l="1"/>
  <c r="C138" i="5" s="1"/>
  <c r="E138" i="5" l="1"/>
  <c r="G138" i="5" s="1"/>
  <c r="C142" i="5" s="1"/>
  <c r="B8" i="6" s="1"/>
  <c r="D8" i="6" s="1"/>
  <c r="D9" i="6" s="1"/>
  <c r="D11" i="6" s="1"/>
</calcChain>
</file>

<file path=xl/sharedStrings.xml><?xml version="1.0" encoding="utf-8"?>
<sst xmlns="http://schemas.openxmlformats.org/spreadsheetml/2006/main" count="111" uniqueCount="65">
  <si>
    <t>Omschrijving:</t>
  </si>
  <si>
    <t>Uurlonen inclusief;</t>
  </si>
  <si>
    <t>Directe loonkosten incl. de wettelijk vastgestelde toeslagen. (exclusief BTW)</t>
  </si>
  <si>
    <t xml:space="preserve">Reis- en verblijfkosten. (inclusief parkeerkosten) </t>
  </si>
  <si>
    <t>Reisuren vergoeding.</t>
  </si>
  <si>
    <t>Parkeerkosten</t>
  </si>
  <si>
    <t>Gereedschap, klimmaterieel en steigermaterieel. (voor steigermaterieel tot een</t>
  </si>
  <si>
    <t>Totaalbedrag Case 1</t>
  </si>
  <si>
    <t>Werkvoorbereider</t>
  </si>
  <si>
    <t>Totaalbedrag Case 2</t>
  </si>
  <si>
    <t xml:space="preserve">werkhoogte van 2,4 mtr.) </t>
  </si>
  <si>
    <t>Tarieven</t>
  </si>
  <si>
    <t>Functiebenaming</t>
  </si>
  <si>
    <t>Elektromonteur</t>
  </si>
  <si>
    <t>Servicemonteur</t>
  </si>
  <si>
    <t>Hulpmonteur</t>
  </si>
  <si>
    <t>Totaalbedrag</t>
  </si>
  <si>
    <t>Aantal opdrachten per jaar</t>
  </si>
  <si>
    <t>Totaal bedrag per jaar</t>
  </si>
  <si>
    <t xml:space="preserve">Totaalbedrag per jaar </t>
  </si>
  <si>
    <t>Totaalbedrag Case 3</t>
  </si>
  <si>
    <t>Een medewerker van de gemeente Waalwijk plaatst een melding in (Topdesk/Planon) dat er  meedere lichtunits in de gang van het Stadhuis kapot zijn. De nieuwe leverancier krijgt middels een opdracht bon deze melding binnen en rijd uit om de lichten te repareren. Uit de opname blijkt dat er ook kabels moeten worden vervangen.</t>
  </si>
  <si>
    <t xml:space="preserve">Prijsstelling werkzaamheden  &lt;€ 250,- </t>
  </si>
  <si>
    <t>Is een persoon die gespecialiseerd is in het installeren, repareren, reviseren, onderhouden, testen en ontwikkelen van elektrotechnische installaties.</t>
  </si>
  <si>
    <t xml:space="preserve">Is een persoon die gespecialiseerd is in het repareren en onderhouden van machines en apparaten. </t>
  </si>
  <si>
    <t xml:space="preserve">Is een persoon die assiteert bij storingen, installatie en onderhoud. </t>
  </si>
  <si>
    <t>Prijsstelling werkzaamheden € 30.000,- tot € 70.000,-</t>
  </si>
  <si>
    <t>Totaalbedrag Case 4</t>
  </si>
  <si>
    <t>Winst en Risico (WR)</t>
  </si>
  <si>
    <t>Projectleider</t>
  </si>
  <si>
    <t>Netto factuurbedrag</t>
  </si>
  <si>
    <t>Toeslag</t>
  </si>
  <si>
    <t xml:space="preserve">Netto factuurbedrag </t>
  </si>
  <si>
    <t xml:space="preserve">Toeslag </t>
  </si>
  <si>
    <t>Prijsstelling werkzaamheden € 250,- tot € 2.500,-</t>
  </si>
  <si>
    <t>Prijsstelling werkzaamheden € 2.500,- tot € 30.000,-</t>
  </si>
  <si>
    <t xml:space="preserve">Inschrijver </t>
  </si>
  <si>
    <t>Naam</t>
  </si>
  <si>
    <t xml:space="preserve">Functie </t>
  </si>
  <si>
    <t xml:space="preserve">Onderneming </t>
  </si>
  <si>
    <t xml:space="preserve">Plaats &amp; Datum </t>
  </si>
  <si>
    <t xml:space="preserve">Handtekening </t>
  </si>
  <si>
    <t>Bijlage 3 Prijzenblad 2023-051546</t>
  </si>
  <si>
    <t>U dient in deze bijlage alleen de geel gemarkeerde cellen in te vullen. Het is enkel toegestaan prijzen op te geven conform de eisen zoals weergeven in paragraaf 5.1.1. van Aanbestedingsdocument Correctieve E-werkzaamheden Gemeente Waalwijk.</t>
  </si>
  <si>
    <r>
      <t>Een medewerker van de gemeente Waalwijk plaatst een melding in (Topdesk/Planon) dat er een lichtsensor kapot is in het Stadhuis. De nieuwe leverancier krijgt middels een opdracht bon deze melding binnen en rijd uit om de lichtsensor te repareren. (</t>
    </r>
    <r>
      <rPr>
        <b/>
        <sz val="12"/>
        <color theme="1"/>
        <rFont val="Calibri"/>
        <family val="2"/>
        <scheme val="minor"/>
      </rPr>
      <t>Dit is de prijsstelling van Casus 2 - Subgunningscriteria 2.2</t>
    </r>
    <r>
      <rPr>
        <sz val="12"/>
        <color theme="1"/>
        <rFont val="Calibri"/>
        <family val="2"/>
        <scheme val="minor"/>
      </rPr>
      <t xml:space="preserve">) </t>
    </r>
  </si>
  <si>
    <r>
      <t>Er kom een opdracht bon binnen bij de gemeente Waalwijk waarop stroomuitval wordt gemeld bij een gebouw van de gemeente. Ter plaatse constateert de monteur dat hier al op een eerder moment een noodvoorziening voor is getroffen. 
Er is een jaar geleden al een offerte uitgebracht door de opdrachtnemer, wat ook blijkt uit de administratie van de opdrachtnemer. Er is destijds een offerte uitgebracht voor het vervangen van de verdeelkast. De verdeelkast is namelijk afgekeurd. Door verschuiving binnen de gemeenteorganisatie lijkt deze offerte niet te zijn opgepakt of op de juiste plek terecht gekomen en heeft opdrachtnemer niets meer mogen vernemen. 
(</t>
    </r>
    <r>
      <rPr>
        <b/>
        <sz val="12"/>
        <color theme="1"/>
        <rFont val="Calibri"/>
        <family val="2"/>
        <scheme val="minor"/>
      </rPr>
      <t>Dit is de prijsstelling van Casus 1 - Subgunningscriteria 2.1</t>
    </r>
    <r>
      <rPr>
        <sz val="12"/>
        <color theme="1"/>
        <rFont val="Calibri"/>
        <family val="2"/>
        <scheme val="minor"/>
      </rPr>
      <t xml:space="preserve">) </t>
    </r>
  </si>
  <si>
    <t xml:space="preserve">Gemeente Waalwijk is voornemens om alle verlichtingsarmaturen te vervangen voor LED verlichting bij één van de gemeentelijk zwembaden. In verband met specialistische materialen wordt een onderaannemer ingeschakeld ten behoeve van het realiseren van de overbrugging van het zwembad. </t>
  </si>
  <si>
    <t>Aantal uren</t>
  </si>
  <si>
    <t xml:space="preserve">kosten uren </t>
  </si>
  <si>
    <t xml:space="preserve">Totale kosten uren </t>
  </si>
  <si>
    <t>Optionele toeslag voor storingswerkzaamheden buiten kantoortijden 07:00-17:00 (uren).</t>
  </si>
  <si>
    <t>Totaal kosten uren</t>
  </si>
  <si>
    <t>Totale kosten uren</t>
  </si>
  <si>
    <t xml:space="preserve">Totaal onderaanneming incl. toeslag </t>
  </si>
  <si>
    <t>Toeslag onderaanneming</t>
  </si>
  <si>
    <t xml:space="preserve">Toeslag in euro's  </t>
  </si>
  <si>
    <t xml:space="preserve">Toeslag in euro's </t>
  </si>
  <si>
    <t xml:space="preserve">Kosten </t>
  </si>
  <si>
    <t>Totaalprijs</t>
  </si>
  <si>
    <t xml:space="preserve">Opslagpercentage </t>
  </si>
  <si>
    <t xml:space="preserve">opsalg in euro's </t>
  </si>
  <si>
    <t>Netto inkoopprijs materialen</t>
  </si>
  <si>
    <t xml:space="preserve">Totaal Materiaal incl. opslag </t>
  </si>
  <si>
    <t xml:space="preserve">opslag in euro's </t>
  </si>
  <si>
    <t xml:space="preserve">Totaal factuurbedrag inclusief WR toeslag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</si>
</sst>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2"/>
      <color theme="1"/>
      <name val="Calibri"/>
      <family val="2"/>
      <scheme val="minor"/>
    </font>
    <font>
      <b/>
      <u/>
      <sz val="11"/>
      <color theme="1"/>
      <name val="Calibri"/>
      <family val="2"/>
      <scheme val="minor"/>
    </font>
    <font>
      <b/>
      <sz val="11"/>
      <color theme="1"/>
      <name val="Calibri"/>
      <family val="2"/>
      <scheme val="minor"/>
    </font>
    <font>
      <u/>
      <sz val="12"/>
      <color theme="10"/>
      <name val="Calibri"/>
      <family val="2"/>
      <scheme val="minor"/>
    </font>
    <font>
      <u/>
      <sz val="12"/>
      <color theme="11"/>
      <name val="Calibri"/>
      <family val="2"/>
      <scheme val="minor"/>
    </font>
    <font>
      <b/>
      <sz val="11"/>
      <color theme="0"/>
      <name val="Calibri"/>
      <family val="2"/>
      <scheme val="minor"/>
    </font>
    <font>
      <sz val="11"/>
      <color theme="0"/>
      <name val="Calibri"/>
      <family val="2"/>
      <scheme val="minor"/>
    </font>
    <font>
      <b/>
      <sz val="28"/>
      <color theme="0"/>
      <name val="Calibri"/>
      <family val="2"/>
      <scheme val="minor"/>
    </font>
    <font>
      <b/>
      <sz val="28"/>
      <color theme="1"/>
      <name val="Calibri"/>
      <family val="2"/>
      <scheme val="minor"/>
    </font>
    <font>
      <sz val="20"/>
      <color theme="1"/>
      <name val="Calibri"/>
      <family val="2"/>
      <scheme val="minor"/>
    </font>
    <font>
      <b/>
      <sz val="20"/>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1">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87">
    <xf numFmtId="0" fontId="0" fillId="0" borderId="0" xfId="0"/>
    <xf numFmtId="0" fontId="0" fillId="7" borderId="0" xfId="0" applyFill="1"/>
    <xf numFmtId="0" fontId="7" fillId="2" borderId="8" xfId="0" applyFont="1" applyFill="1" applyBorder="1" applyProtection="1">
      <protection hidden="1"/>
    </xf>
    <xf numFmtId="0" fontId="7" fillId="2" borderId="2" xfId="0" applyFont="1" applyFill="1" applyBorder="1" applyProtection="1">
      <protection hidden="1"/>
    </xf>
    <xf numFmtId="0" fontId="0" fillId="7" borderId="0" xfId="0" applyFill="1" applyProtection="1">
      <protection hidden="1"/>
    </xf>
    <xf numFmtId="0" fontId="0" fillId="0" borderId="0" xfId="0" applyProtection="1">
      <protection hidden="1"/>
    </xf>
    <xf numFmtId="0" fontId="6" fillId="2" borderId="0" xfId="0" applyFont="1" applyFill="1" applyProtection="1">
      <protection hidden="1"/>
    </xf>
    <xf numFmtId="0" fontId="6" fillId="2" borderId="4" xfId="0" applyFont="1" applyFill="1" applyBorder="1" applyProtection="1">
      <protection hidden="1"/>
    </xf>
    <xf numFmtId="0" fontId="0" fillId="3" borderId="0" xfId="0" applyFill="1" applyProtection="1">
      <protection hidden="1"/>
    </xf>
    <xf numFmtId="0" fontId="0" fillId="3" borderId="4" xfId="0" applyFill="1" applyBorder="1" applyProtection="1">
      <protection hidden="1"/>
    </xf>
    <xf numFmtId="0" fontId="2" fillId="3" borderId="0" xfId="0" applyFont="1" applyFill="1" applyAlignment="1" applyProtection="1">
      <alignment wrapText="1"/>
      <protection hidden="1"/>
    </xf>
    <xf numFmtId="0" fontId="10" fillId="3" borderId="0" xfId="0" applyFont="1" applyFill="1" applyProtection="1">
      <protection hidden="1"/>
    </xf>
    <xf numFmtId="164" fontId="9" fillId="4" borderId="20" xfId="0" applyNumberFormat="1" applyFont="1" applyFill="1" applyBorder="1" applyAlignment="1" applyProtection="1">
      <alignment horizontal="center" vertical="center"/>
      <protection hidden="1"/>
    </xf>
    <xf numFmtId="1" fontId="9" fillId="4" borderId="20" xfId="0" applyNumberFormat="1" applyFont="1" applyFill="1" applyBorder="1" applyAlignment="1" applyProtection="1">
      <alignment horizontal="center" vertical="center"/>
      <protection hidden="1"/>
    </xf>
    <xf numFmtId="164" fontId="9" fillId="4" borderId="21" xfId="0" applyNumberFormat="1" applyFont="1" applyFill="1" applyBorder="1" applyAlignment="1" applyProtection="1">
      <alignment horizontal="center" vertical="center"/>
      <protection hidden="1"/>
    </xf>
    <xf numFmtId="0" fontId="0" fillId="3" borderId="7" xfId="0" applyFill="1" applyBorder="1" applyProtection="1">
      <protection hidden="1"/>
    </xf>
    <xf numFmtId="0" fontId="0" fillId="3" borderId="6" xfId="0" applyFill="1" applyBorder="1" applyProtection="1">
      <protection hidden="1"/>
    </xf>
    <xf numFmtId="0" fontId="7" fillId="2" borderId="1" xfId="0" applyFont="1" applyFill="1" applyBorder="1" applyProtection="1">
      <protection hidden="1"/>
    </xf>
    <xf numFmtId="0" fontId="8" fillId="7" borderId="0" xfId="0" applyFont="1" applyFill="1" applyProtection="1">
      <protection hidden="1"/>
    </xf>
    <xf numFmtId="0" fontId="8" fillId="0" borderId="0" xfId="0" applyFont="1" applyProtection="1">
      <protection hidden="1"/>
    </xf>
    <xf numFmtId="0" fontId="6" fillId="2" borderId="3" xfId="0" applyFont="1" applyFill="1" applyBorder="1" applyProtection="1">
      <protection hidden="1"/>
    </xf>
    <xf numFmtId="0" fontId="0" fillId="3" borderId="3" xfId="0" applyFill="1" applyBorder="1" applyProtection="1">
      <protection hidden="1"/>
    </xf>
    <xf numFmtId="0" fontId="2" fillId="3" borderId="0" xfId="0" applyFont="1" applyFill="1" applyProtection="1">
      <protection hidden="1"/>
    </xf>
    <xf numFmtId="0" fontId="1" fillId="7" borderId="0" xfId="0" applyFont="1" applyFill="1" applyAlignment="1" applyProtection="1">
      <alignment horizontal="left"/>
      <protection hidden="1"/>
    </xf>
    <xf numFmtId="0" fontId="0" fillId="7" borderId="0" xfId="0" applyFill="1" applyAlignment="1" applyProtection="1">
      <alignment horizontal="left"/>
      <protection hidden="1"/>
    </xf>
    <xf numFmtId="0" fontId="0" fillId="3" borderId="0" xfId="0" applyFill="1" applyAlignment="1" applyProtection="1">
      <alignment horizontal="right"/>
      <protection hidden="1"/>
    </xf>
    <xf numFmtId="164" fontId="0" fillId="4" borderId="20" xfId="0" applyNumberFormat="1" applyFill="1" applyBorder="1" applyAlignment="1" applyProtection="1">
      <alignment horizontal="center" vertical="center"/>
      <protection hidden="1"/>
    </xf>
    <xf numFmtId="0" fontId="0" fillId="4" borderId="20" xfId="0" applyFill="1" applyBorder="1" applyAlignment="1" applyProtection="1">
      <alignment horizontal="left" vertical="center"/>
      <protection hidden="1"/>
    </xf>
    <xf numFmtId="164" fontId="0" fillId="5" borderId="20" xfId="0" applyNumberFormat="1" applyFill="1" applyBorder="1" applyAlignment="1" applyProtection="1">
      <alignment horizontal="center" vertical="center"/>
      <protection locked="0" hidden="1"/>
    </xf>
    <xf numFmtId="44" fontId="0" fillId="4" borderId="20" xfId="11"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164" fontId="0" fillId="4" borderId="20" xfId="0" applyNumberFormat="1" applyFill="1" applyBorder="1" applyAlignment="1" applyProtection="1">
      <alignment horizontal="left" vertical="center"/>
      <protection hidden="1"/>
    </xf>
    <xf numFmtId="164" fontId="2" fillId="3" borderId="0" xfId="0" applyNumberFormat="1" applyFont="1" applyFill="1" applyProtection="1">
      <protection hidden="1"/>
    </xf>
    <xf numFmtId="10" fontId="0" fillId="5" borderId="20" xfId="0" applyNumberFormat="1" applyFill="1" applyBorder="1" applyAlignment="1" applyProtection="1">
      <alignment horizontal="center" vertical="center"/>
      <protection locked="0" hidden="1"/>
    </xf>
    <xf numFmtId="164" fontId="0" fillId="4" borderId="20" xfId="11" applyNumberFormat="1" applyFont="1" applyFill="1" applyBorder="1" applyAlignment="1" applyProtection="1">
      <alignment horizontal="left" vertical="center"/>
      <protection hidden="1"/>
    </xf>
    <xf numFmtId="0" fontId="9" fillId="3" borderId="3" xfId="0" applyFont="1" applyFill="1" applyBorder="1" applyProtection="1">
      <protection hidden="1"/>
    </xf>
    <xf numFmtId="0" fontId="9" fillId="3" borderId="0" xfId="0" applyFont="1" applyFill="1" applyProtection="1">
      <protection hidden="1"/>
    </xf>
    <xf numFmtId="0" fontId="9" fillId="3" borderId="4" xfId="0" applyFont="1" applyFill="1" applyBorder="1" applyProtection="1">
      <protection hidden="1"/>
    </xf>
    <xf numFmtId="0" fontId="9" fillId="7" borderId="0" xfId="0" applyFont="1" applyFill="1" applyProtection="1">
      <protection hidden="1"/>
    </xf>
    <xf numFmtId="0" fontId="9" fillId="0" borderId="0" xfId="0" applyFont="1" applyProtection="1">
      <protection hidden="1"/>
    </xf>
    <xf numFmtId="0" fontId="12" fillId="3" borderId="0" xfId="0" applyFont="1" applyFill="1" applyAlignment="1" applyProtection="1">
      <alignment horizontal="center" vertical="center"/>
      <protection hidden="1"/>
    </xf>
    <xf numFmtId="9" fontId="0" fillId="5" borderId="20" xfId="12" applyFont="1" applyFill="1" applyBorder="1" applyAlignment="1" applyProtection="1">
      <protection locked="0" hidden="1"/>
    </xf>
    <xf numFmtId="0" fontId="0" fillId="3" borderId="5" xfId="0" applyFill="1" applyBorder="1" applyProtection="1">
      <protection hidden="1"/>
    </xf>
    <xf numFmtId="0" fontId="9" fillId="3" borderId="7" xfId="0" applyFont="1" applyFill="1" applyBorder="1" applyProtection="1">
      <protection hidden="1"/>
    </xf>
    <xf numFmtId="44" fontId="0" fillId="4" borderId="20" xfId="11" applyFont="1" applyFill="1" applyBorder="1" applyAlignment="1" applyProtection="1">
      <alignment horizontal="left" vertical="center"/>
      <protection hidden="1"/>
    </xf>
    <xf numFmtId="10" fontId="0" fillId="4" borderId="20" xfId="0" applyNumberForma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2" fillId="3" borderId="0" xfId="0" applyFont="1" applyFill="1" applyAlignment="1" applyProtection="1">
      <alignment horizontal="left"/>
      <protection hidden="1"/>
    </xf>
    <xf numFmtId="0" fontId="2" fillId="3" borderId="0" xfId="0" applyFont="1" applyFill="1" applyAlignment="1" applyProtection="1">
      <alignment horizontal="center"/>
      <protection hidden="1"/>
    </xf>
    <xf numFmtId="0" fontId="12" fillId="3" borderId="0" xfId="0" applyFont="1" applyFill="1" applyProtection="1">
      <protection hidden="1"/>
    </xf>
    <xf numFmtId="0" fontId="2" fillId="0" borderId="20" xfId="0" applyFont="1" applyBorder="1" applyAlignment="1">
      <alignment horizontal="left" vertical="top"/>
    </xf>
    <xf numFmtId="0" fontId="0" fillId="5" borderId="20" xfId="0" applyFill="1" applyBorder="1" applyAlignment="1" applyProtection="1">
      <alignment horizontal="center"/>
      <protection locked="0"/>
    </xf>
    <xf numFmtId="0" fontId="2" fillId="0" borderId="20" xfId="0" applyFont="1" applyBorder="1" applyAlignment="1">
      <alignment horizontal="left"/>
    </xf>
    <xf numFmtId="0" fontId="13" fillId="6" borderId="23" xfId="0" applyFont="1" applyFill="1" applyBorder="1" applyAlignment="1">
      <alignment horizontal="center" vertical="center" wrapText="1"/>
    </xf>
    <xf numFmtId="0" fontId="0" fillId="6" borderId="24" xfId="0" applyFill="1" applyBorder="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0"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0" fillId="0" borderId="22" xfId="0" applyBorder="1" applyAlignment="1">
      <alignment horizontal="left" vertical="top" wrapText="1"/>
    </xf>
    <xf numFmtId="0" fontId="0" fillId="0" borderId="20" xfId="0" applyBorder="1" applyAlignment="1">
      <alignment horizontal="left" vertical="top" wrapText="1"/>
    </xf>
    <xf numFmtId="0" fontId="5" fillId="2" borderId="9" xfId="0" applyFont="1" applyFill="1" applyBorder="1" applyAlignment="1" applyProtection="1">
      <alignment vertical="top" wrapText="1"/>
      <protection hidden="1"/>
    </xf>
    <xf numFmtId="0" fontId="5" fillId="2" borderId="10" xfId="0" applyFont="1" applyFill="1" applyBorder="1" applyAlignment="1" applyProtection="1">
      <alignment vertical="top" wrapText="1"/>
      <protection hidden="1"/>
    </xf>
    <xf numFmtId="0" fontId="5" fillId="2" borderId="11" xfId="0" applyFont="1" applyFill="1" applyBorder="1" applyAlignment="1" applyProtection="1">
      <alignment vertical="top" wrapText="1"/>
      <protection hidden="1"/>
    </xf>
    <xf numFmtId="0" fontId="0" fillId="0" borderId="12" xfId="0"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5" xfId="0" applyBorder="1" applyAlignment="1" applyProtection="1">
      <alignment vertical="top" wrapText="1"/>
      <protection hidden="1"/>
    </xf>
    <xf numFmtId="0" fontId="0" fillId="0" borderId="0" xfId="0" applyAlignment="1" applyProtection="1">
      <alignment vertical="top" wrapText="1"/>
      <protection hidden="1"/>
    </xf>
    <xf numFmtId="0" fontId="0" fillId="0" borderId="16" xfId="0" applyBorder="1" applyAlignment="1" applyProtection="1">
      <alignment vertical="top" wrapText="1"/>
      <protection hidden="1"/>
    </xf>
    <xf numFmtId="0" fontId="0" fillId="0" borderId="17" xfId="0"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9" xfId="0" applyBorder="1" applyAlignment="1" applyProtection="1">
      <alignment vertical="top" wrapText="1"/>
      <protection hidden="1"/>
    </xf>
    <xf numFmtId="0" fontId="5" fillId="2" borderId="9" xfId="0" applyFont="1" applyFill="1" applyBorder="1" applyAlignment="1" applyProtection="1">
      <alignment vertical="top"/>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0" fillId="0" borderId="13" xfId="0" applyBorder="1" applyAlignment="1" applyProtection="1">
      <alignment wrapText="1"/>
      <protection hidden="1"/>
    </xf>
    <xf numFmtId="0" fontId="0" fillId="0" borderId="14" xfId="0" applyBorder="1" applyAlignment="1" applyProtection="1">
      <alignment wrapText="1"/>
      <protection hidden="1"/>
    </xf>
    <xf numFmtId="0" fontId="0" fillId="0" borderId="15" xfId="0" applyBorder="1" applyAlignment="1" applyProtection="1">
      <alignment wrapText="1"/>
      <protection hidden="1"/>
    </xf>
    <xf numFmtId="0" fontId="0" fillId="0" borderId="0" xfId="0" applyAlignment="1" applyProtection="1">
      <alignment wrapText="1"/>
      <protection hidden="1"/>
    </xf>
    <xf numFmtId="0" fontId="0" fillId="0" borderId="16" xfId="0" applyBorder="1" applyAlignment="1" applyProtection="1">
      <alignment wrapText="1"/>
      <protection hidden="1"/>
    </xf>
    <xf numFmtId="0" fontId="0" fillId="0" borderId="17" xfId="0" applyBorder="1" applyAlignment="1" applyProtection="1">
      <alignment wrapText="1"/>
      <protection hidden="1"/>
    </xf>
    <xf numFmtId="0" fontId="0" fillId="0" borderId="18" xfId="0" applyBorder="1" applyAlignment="1" applyProtection="1">
      <alignment wrapText="1"/>
      <protection hidden="1"/>
    </xf>
    <xf numFmtId="0" fontId="0" fillId="0" borderId="19" xfId="0" applyBorder="1" applyAlignment="1" applyProtection="1">
      <alignment wrapText="1"/>
      <protection hidden="1"/>
    </xf>
  </cellXfs>
  <cellStyles count="13">
    <cellStyle name="Gevolgde hyperlink" xfId="10"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9" builtinId="8" hidden="1"/>
    <cellStyle name="Hyperlink" xfId="5" builtinId="8" hidden="1"/>
    <cellStyle name="Hyperlink" xfId="7" builtinId="8" hidden="1"/>
    <cellStyle name="Hyperlink" xfId="3" builtinId="8" hidden="1"/>
    <cellStyle name="Hyperlink" xfId="1" builtinId="8" hidden="1"/>
    <cellStyle name="Procent" xfId="12" builtinId="5"/>
    <cellStyle name="Standaard" xfId="0" builtinId="0"/>
    <cellStyle name="Valuta" xfId="11" builtin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8F1F-F843-4304-96E4-52A194E4DE58}">
  <dimension ref="A1:Z34"/>
  <sheetViews>
    <sheetView workbookViewId="0">
      <selection activeCell="H13" sqref="H13"/>
    </sheetView>
  </sheetViews>
  <sheetFormatPr defaultRowHeight="15.75" x14ac:dyDescent="0.25"/>
  <cols>
    <col min="10" max="26" width="9" style="1"/>
  </cols>
  <sheetData>
    <row r="1" spans="1:9" x14ac:dyDescent="0.25">
      <c r="A1" s="53" t="s">
        <v>42</v>
      </c>
      <c r="B1" s="54"/>
      <c r="C1" s="54"/>
      <c r="D1" s="54"/>
      <c r="E1" s="54"/>
      <c r="F1" s="54"/>
      <c r="G1" s="54"/>
      <c r="H1" s="54"/>
      <c r="I1" s="55"/>
    </row>
    <row r="2" spans="1:9" x14ac:dyDescent="0.25">
      <c r="A2" s="56"/>
      <c r="B2" s="57"/>
      <c r="C2" s="57"/>
      <c r="D2" s="57"/>
      <c r="E2" s="57"/>
      <c r="F2" s="57"/>
      <c r="G2" s="57"/>
      <c r="H2" s="57"/>
      <c r="I2" s="58"/>
    </row>
    <row r="3" spans="1:9" ht="16.5" thickBot="1" x14ac:dyDescent="0.3">
      <c r="A3" s="59"/>
      <c r="B3" s="60"/>
      <c r="C3" s="60"/>
      <c r="D3" s="60"/>
      <c r="E3" s="60"/>
      <c r="F3" s="60"/>
      <c r="G3" s="60"/>
      <c r="H3" s="60"/>
      <c r="I3" s="61"/>
    </row>
    <row r="4" spans="1:9" x14ac:dyDescent="0.25">
      <c r="A4" s="62" t="s">
        <v>43</v>
      </c>
      <c r="B4" s="62"/>
      <c r="C4" s="62"/>
      <c r="D4" s="62"/>
      <c r="E4" s="62"/>
      <c r="F4" s="62"/>
      <c r="G4" s="62"/>
      <c r="H4" s="62"/>
      <c r="I4" s="62"/>
    </row>
    <row r="5" spans="1:9" x14ac:dyDescent="0.25">
      <c r="A5" s="63"/>
      <c r="B5" s="63"/>
      <c r="C5" s="63"/>
      <c r="D5" s="63"/>
      <c r="E5" s="63"/>
      <c r="F5" s="63"/>
      <c r="G5" s="63"/>
      <c r="H5" s="63"/>
      <c r="I5" s="63"/>
    </row>
    <row r="6" spans="1:9" x14ac:dyDescent="0.25">
      <c r="A6" s="63"/>
      <c r="B6" s="63"/>
      <c r="C6" s="63"/>
      <c r="D6" s="63"/>
      <c r="E6" s="63"/>
      <c r="F6" s="63"/>
      <c r="G6" s="63"/>
      <c r="H6" s="63"/>
      <c r="I6" s="63"/>
    </row>
    <row r="7" spans="1:9" x14ac:dyDescent="0.25">
      <c r="A7" s="63"/>
      <c r="B7" s="63"/>
      <c r="C7" s="63"/>
      <c r="D7" s="63"/>
      <c r="E7" s="63"/>
      <c r="F7" s="63"/>
      <c r="G7" s="63"/>
      <c r="H7" s="63"/>
      <c r="I7" s="63"/>
    </row>
    <row r="8" spans="1:9" x14ac:dyDescent="0.25">
      <c r="A8" s="1"/>
      <c r="B8" s="1"/>
      <c r="C8" s="1"/>
      <c r="D8" s="1"/>
      <c r="E8" s="1"/>
      <c r="F8" s="1"/>
      <c r="G8" s="1"/>
      <c r="H8" s="1"/>
      <c r="I8" s="1"/>
    </row>
    <row r="9" spans="1:9" x14ac:dyDescent="0.25">
      <c r="A9" s="52" t="s">
        <v>36</v>
      </c>
      <c r="B9" s="52"/>
      <c r="C9" s="51"/>
      <c r="D9" s="51"/>
      <c r="E9" s="51"/>
      <c r="F9" s="1"/>
      <c r="G9" s="1"/>
      <c r="H9" s="1"/>
      <c r="I9" s="1"/>
    </row>
    <row r="10" spans="1:9" x14ac:dyDescent="0.25">
      <c r="A10" s="52" t="s">
        <v>37</v>
      </c>
      <c r="B10" s="52"/>
      <c r="C10" s="51"/>
      <c r="D10" s="51"/>
      <c r="E10" s="51"/>
      <c r="F10" s="1"/>
      <c r="G10" s="1"/>
      <c r="H10" s="1"/>
      <c r="I10" s="1"/>
    </row>
    <row r="11" spans="1:9" x14ac:dyDescent="0.25">
      <c r="A11" s="52" t="s">
        <v>38</v>
      </c>
      <c r="B11" s="52"/>
      <c r="C11" s="51"/>
      <c r="D11" s="51"/>
      <c r="E11" s="51"/>
      <c r="F11" s="1"/>
      <c r="G11" s="1"/>
      <c r="H11" s="1"/>
      <c r="I11" s="1"/>
    </row>
    <row r="12" spans="1:9" x14ac:dyDescent="0.25">
      <c r="A12" s="52" t="s">
        <v>39</v>
      </c>
      <c r="B12" s="52"/>
      <c r="C12" s="51"/>
      <c r="D12" s="51"/>
      <c r="E12" s="51"/>
      <c r="F12" s="1"/>
      <c r="G12" s="1"/>
      <c r="H12" s="1"/>
      <c r="I12" s="1"/>
    </row>
    <row r="13" spans="1:9" x14ac:dyDescent="0.25">
      <c r="A13" s="52" t="s">
        <v>40</v>
      </c>
      <c r="B13" s="52"/>
      <c r="C13" s="51"/>
      <c r="D13" s="51"/>
      <c r="E13" s="51"/>
      <c r="F13" s="1"/>
      <c r="G13" s="1"/>
      <c r="H13" s="1"/>
      <c r="I13" s="1"/>
    </row>
    <row r="14" spans="1:9" x14ac:dyDescent="0.25">
      <c r="A14" s="50" t="s">
        <v>41</v>
      </c>
      <c r="B14" s="50"/>
      <c r="C14" s="51"/>
      <c r="D14" s="51"/>
      <c r="E14" s="51"/>
      <c r="F14" s="1"/>
      <c r="G14" s="1"/>
      <c r="H14" s="1"/>
      <c r="I14" s="1"/>
    </row>
    <row r="15" spans="1:9" x14ac:dyDescent="0.25">
      <c r="A15" s="50"/>
      <c r="B15" s="50"/>
      <c r="C15" s="51"/>
      <c r="D15" s="51"/>
      <c r="E15" s="51"/>
      <c r="F15" s="1"/>
      <c r="G15" s="1"/>
      <c r="H15" s="1"/>
      <c r="I15" s="1"/>
    </row>
    <row r="16" spans="1:9" x14ac:dyDescent="0.25">
      <c r="A16" s="50"/>
      <c r="B16" s="50"/>
      <c r="C16" s="51"/>
      <c r="D16" s="51"/>
      <c r="E16" s="51"/>
      <c r="F16" s="1"/>
      <c r="G16" s="1"/>
      <c r="H16" s="1"/>
      <c r="I16" s="1"/>
    </row>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sheetData>
  <sheetProtection algorithmName="SHA-512" hashValue="RhxyyiYHnHyg3OD3inp3E8nn+oN4QHfRu8Oh0D0io6S5TQB2xtNW/YSycCrobLNclgzjjSJpGtFx/D+Uq1v/xQ==" saltValue="QZKiL4QMG9sQ3xzjsfhc2A==" spinCount="100000" sheet="1" objects="1" scenarios="1"/>
  <mergeCells count="14">
    <mergeCell ref="A1:I3"/>
    <mergeCell ref="A4:I7"/>
    <mergeCell ref="A9:B9"/>
    <mergeCell ref="C9:E9"/>
    <mergeCell ref="A10:B10"/>
    <mergeCell ref="C10:E10"/>
    <mergeCell ref="A14:B16"/>
    <mergeCell ref="C14:E16"/>
    <mergeCell ref="A11:B11"/>
    <mergeCell ref="C11:E11"/>
    <mergeCell ref="A12:B12"/>
    <mergeCell ref="C12:E12"/>
    <mergeCell ref="A13:B13"/>
    <mergeCell ref="C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09C40-4FF4-471F-83D7-9F4529F25D98}">
  <dimension ref="A1:AN202"/>
  <sheetViews>
    <sheetView tabSelected="1" zoomScale="71" zoomScaleNormal="71" workbookViewId="0">
      <selection activeCell="E23" sqref="E23"/>
    </sheetView>
  </sheetViews>
  <sheetFormatPr defaultColWidth="9" defaultRowHeight="15.75" x14ac:dyDescent="0.25"/>
  <cols>
    <col min="1" max="1" width="9" style="5"/>
    <col min="2" max="2" width="31.25" style="5" bestFit="1" customWidth="1"/>
    <col min="3" max="3" width="23.25" style="5" customWidth="1"/>
    <col min="4" max="4" width="23.875" style="5" customWidth="1"/>
    <col min="5" max="6" width="17.875" style="5" customWidth="1"/>
    <col min="7" max="7" width="23.875" style="5" customWidth="1"/>
    <col min="8" max="8" width="46.375" style="5" customWidth="1"/>
    <col min="9" max="9" width="9" style="5"/>
    <col min="10" max="40" width="9" style="4"/>
    <col min="41" max="16384" width="9" style="5"/>
  </cols>
  <sheetData>
    <row r="1" spans="1:40" s="19" customFormat="1" ht="36" x14ac:dyDescent="0.55000000000000004">
      <c r="A1" s="17"/>
      <c r="B1" s="2" t="s">
        <v>22</v>
      </c>
      <c r="C1" s="2"/>
      <c r="D1" s="2"/>
      <c r="E1" s="2"/>
      <c r="F1" s="2"/>
      <c r="G1" s="2"/>
      <c r="H1" s="2"/>
      <c r="I1" s="3"/>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row>
    <row r="2" spans="1:40" x14ac:dyDescent="0.25">
      <c r="A2" s="20"/>
      <c r="B2" s="6"/>
      <c r="C2" s="6"/>
      <c r="D2" s="6"/>
      <c r="E2" s="6"/>
      <c r="F2" s="6"/>
      <c r="G2" s="6"/>
      <c r="H2" s="6"/>
      <c r="I2" s="7"/>
    </row>
    <row r="3" spans="1:40" x14ac:dyDescent="0.25">
      <c r="A3" s="21"/>
      <c r="B3" s="8"/>
      <c r="C3" s="8"/>
      <c r="D3" s="8"/>
      <c r="E3" s="8"/>
      <c r="F3" s="8"/>
      <c r="G3" s="8"/>
      <c r="H3" s="8"/>
      <c r="I3" s="9"/>
    </row>
    <row r="4" spans="1:40" ht="14.45" customHeight="1" x14ac:dyDescent="0.25">
      <c r="A4" s="21"/>
      <c r="B4" s="22" t="s">
        <v>0</v>
      </c>
      <c r="C4" s="22"/>
      <c r="D4" s="22"/>
      <c r="E4" s="8"/>
      <c r="F4" s="8"/>
      <c r="G4" s="22"/>
      <c r="H4" s="8"/>
      <c r="I4" s="9"/>
    </row>
    <row r="5" spans="1:40" ht="15" customHeight="1" x14ac:dyDescent="0.25">
      <c r="A5" s="21"/>
      <c r="B5" s="76"/>
      <c r="C5" s="77"/>
      <c r="D5" s="77"/>
      <c r="E5" s="77"/>
      <c r="F5" s="77"/>
      <c r="G5" s="77"/>
      <c r="H5" s="78"/>
      <c r="I5" s="9"/>
      <c r="K5" s="23" t="s">
        <v>1</v>
      </c>
    </row>
    <row r="6" spans="1:40" ht="15" customHeight="1" x14ac:dyDescent="0.25">
      <c r="A6" s="21"/>
      <c r="B6" s="67" t="s">
        <v>44</v>
      </c>
      <c r="C6" s="79"/>
      <c r="D6" s="79"/>
      <c r="E6" s="79"/>
      <c r="F6" s="79"/>
      <c r="G6" s="79"/>
      <c r="H6" s="80"/>
      <c r="I6" s="9"/>
      <c r="K6" s="24" t="s">
        <v>2</v>
      </c>
    </row>
    <row r="7" spans="1:40" ht="15" customHeight="1" x14ac:dyDescent="0.25">
      <c r="A7" s="21"/>
      <c r="B7" s="81"/>
      <c r="C7" s="82"/>
      <c r="D7" s="82"/>
      <c r="E7" s="82"/>
      <c r="F7" s="82"/>
      <c r="G7" s="82"/>
      <c r="H7" s="83"/>
      <c r="I7" s="9"/>
      <c r="K7" s="24" t="s">
        <v>3</v>
      </c>
    </row>
    <row r="8" spans="1:40" ht="15" customHeight="1" x14ac:dyDescent="0.25">
      <c r="A8" s="21"/>
      <c r="B8" s="81"/>
      <c r="C8" s="82"/>
      <c r="D8" s="82"/>
      <c r="E8" s="82"/>
      <c r="F8" s="82"/>
      <c r="G8" s="82"/>
      <c r="H8" s="83"/>
      <c r="I8" s="9"/>
      <c r="K8" s="24" t="s">
        <v>4</v>
      </c>
    </row>
    <row r="9" spans="1:40" ht="15" customHeight="1" x14ac:dyDescent="0.25">
      <c r="A9" s="21"/>
      <c r="B9" s="81"/>
      <c r="C9" s="82"/>
      <c r="D9" s="82"/>
      <c r="E9" s="82"/>
      <c r="F9" s="82"/>
      <c r="G9" s="82"/>
      <c r="H9" s="83"/>
      <c r="I9" s="9"/>
      <c r="K9" s="24" t="s">
        <v>5</v>
      </c>
    </row>
    <row r="10" spans="1:40" ht="15" customHeight="1" x14ac:dyDescent="0.25">
      <c r="A10" s="21"/>
      <c r="B10" s="81"/>
      <c r="C10" s="82"/>
      <c r="D10" s="82"/>
      <c r="E10" s="82"/>
      <c r="F10" s="82"/>
      <c r="G10" s="82"/>
      <c r="H10" s="83"/>
      <c r="I10" s="9"/>
      <c r="K10" s="24" t="s">
        <v>6</v>
      </c>
    </row>
    <row r="11" spans="1:40" ht="15" customHeight="1" x14ac:dyDescent="0.25">
      <c r="A11" s="21"/>
      <c r="B11" s="81"/>
      <c r="C11" s="82"/>
      <c r="D11" s="82"/>
      <c r="E11" s="82"/>
      <c r="F11" s="82"/>
      <c r="G11" s="82"/>
      <c r="H11" s="83"/>
      <c r="I11" s="9"/>
      <c r="K11" s="24" t="s">
        <v>10</v>
      </c>
    </row>
    <row r="12" spans="1:40" ht="15" customHeight="1" x14ac:dyDescent="0.25">
      <c r="A12" s="21"/>
      <c r="B12" s="81"/>
      <c r="C12" s="82"/>
      <c r="D12" s="82"/>
      <c r="E12" s="82"/>
      <c r="F12" s="82"/>
      <c r="G12" s="82"/>
      <c r="H12" s="83"/>
      <c r="I12" s="9"/>
      <c r="K12" s="24"/>
    </row>
    <row r="13" spans="1:40" ht="15" customHeight="1" x14ac:dyDescent="0.25">
      <c r="A13" s="21"/>
      <c r="B13" s="81"/>
      <c r="C13" s="82"/>
      <c r="D13" s="82"/>
      <c r="E13" s="82"/>
      <c r="F13" s="82"/>
      <c r="G13" s="82"/>
      <c r="H13" s="83"/>
      <c r="I13" s="9"/>
      <c r="K13" s="24"/>
    </row>
    <row r="14" spans="1:40" ht="15" customHeight="1" x14ac:dyDescent="0.25">
      <c r="A14" s="21"/>
      <c r="B14" s="84"/>
      <c r="C14" s="85"/>
      <c r="D14" s="85"/>
      <c r="E14" s="85"/>
      <c r="F14" s="85"/>
      <c r="G14" s="85"/>
      <c r="H14" s="86"/>
      <c r="I14" s="9"/>
      <c r="K14" s="24"/>
    </row>
    <row r="15" spans="1:40" x14ac:dyDescent="0.25">
      <c r="A15" s="21"/>
      <c r="B15" s="8"/>
      <c r="C15" s="8"/>
      <c r="D15" s="8"/>
      <c r="E15" s="8"/>
      <c r="F15" s="8"/>
      <c r="G15" s="8"/>
      <c r="H15" s="8"/>
      <c r="I15" s="9"/>
      <c r="K15" s="23" t="s">
        <v>13</v>
      </c>
    </row>
    <row r="16" spans="1:40" x14ac:dyDescent="0.25">
      <c r="A16" s="21"/>
      <c r="B16" s="8"/>
      <c r="C16" s="8"/>
      <c r="D16" s="8"/>
      <c r="E16" s="8"/>
      <c r="F16" s="8"/>
      <c r="G16" s="8"/>
      <c r="H16" s="8"/>
      <c r="I16" s="9"/>
      <c r="K16" s="4" t="s">
        <v>23</v>
      </c>
    </row>
    <row r="17" spans="1:40" x14ac:dyDescent="0.25">
      <c r="A17" s="21"/>
      <c r="B17" s="8"/>
      <c r="C17" s="8"/>
      <c r="D17" s="8"/>
      <c r="E17" s="8"/>
      <c r="F17" s="8"/>
      <c r="G17" s="8"/>
      <c r="H17" s="8"/>
      <c r="I17" s="9"/>
    </row>
    <row r="18" spans="1:40" x14ac:dyDescent="0.25">
      <c r="A18" s="21"/>
      <c r="B18" s="8"/>
      <c r="C18" s="22" t="s">
        <v>12</v>
      </c>
      <c r="D18" s="22" t="s">
        <v>47</v>
      </c>
      <c r="E18" s="22" t="s">
        <v>11</v>
      </c>
      <c r="F18" s="22"/>
      <c r="G18" s="22" t="s">
        <v>48</v>
      </c>
      <c r="H18" s="8"/>
      <c r="I18" s="9"/>
      <c r="K18" s="23" t="s">
        <v>14</v>
      </c>
    </row>
    <row r="19" spans="1:40" x14ac:dyDescent="0.25">
      <c r="A19" s="21"/>
      <c r="B19" s="25"/>
      <c r="C19" s="26" t="s">
        <v>13</v>
      </c>
      <c r="D19" s="27">
        <v>1</v>
      </c>
      <c r="E19" s="28">
        <v>0</v>
      </c>
      <c r="F19" s="22"/>
      <c r="G19" s="29">
        <f>D19*E19</f>
        <v>0</v>
      </c>
      <c r="H19" s="8"/>
      <c r="I19" s="9"/>
      <c r="K19" s="4" t="s">
        <v>24</v>
      </c>
    </row>
    <row r="20" spans="1:40" x14ac:dyDescent="0.25">
      <c r="A20" s="21"/>
      <c r="B20" s="8"/>
      <c r="C20" s="26" t="s">
        <v>14</v>
      </c>
      <c r="D20" s="27">
        <v>1</v>
      </c>
      <c r="E20" s="28">
        <v>0</v>
      </c>
      <c r="F20" s="8"/>
      <c r="G20" s="29">
        <f>D20*E20</f>
        <v>0</v>
      </c>
      <c r="H20" s="8"/>
      <c r="I20" s="9"/>
    </row>
    <row r="21" spans="1:40" x14ac:dyDescent="0.25">
      <c r="A21" s="21"/>
      <c r="B21" s="8"/>
      <c r="C21" s="30"/>
      <c r="D21" s="8"/>
      <c r="E21" s="8"/>
      <c r="F21" s="8"/>
      <c r="G21" s="22" t="s">
        <v>49</v>
      </c>
      <c r="H21" s="8"/>
      <c r="I21" s="9"/>
      <c r="K21" s="23" t="s">
        <v>15</v>
      </c>
    </row>
    <row r="22" spans="1:40" x14ac:dyDescent="0.25">
      <c r="A22" s="21"/>
      <c r="B22" s="8"/>
      <c r="C22" s="30"/>
      <c r="D22" s="8"/>
      <c r="E22" s="8"/>
      <c r="F22" s="8"/>
      <c r="G22" s="31">
        <f>G19+G20</f>
        <v>0</v>
      </c>
      <c r="H22" s="8"/>
      <c r="I22" s="9"/>
      <c r="K22" s="4" t="s">
        <v>25</v>
      </c>
    </row>
    <row r="23" spans="1:40" x14ac:dyDescent="0.25">
      <c r="A23" s="21"/>
      <c r="B23" s="8"/>
      <c r="C23" s="22" t="s">
        <v>57</v>
      </c>
      <c r="D23" s="22" t="s">
        <v>59</v>
      </c>
      <c r="E23" s="32" t="s">
        <v>63</v>
      </c>
      <c r="F23" s="8"/>
      <c r="G23" s="22" t="s">
        <v>62</v>
      </c>
      <c r="H23" s="8"/>
      <c r="I23" s="9"/>
    </row>
    <row r="24" spans="1:40" x14ac:dyDescent="0.25">
      <c r="A24" s="21"/>
      <c r="B24" s="25" t="s">
        <v>61</v>
      </c>
      <c r="C24" s="26">
        <v>80</v>
      </c>
      <c r="D24" s="33">
        <v>0</v>
      </c>
      <c r="E24" s="26">
        <f>(D24*C24)</f>
        <v>0</v>
      </c>
      <c r="F24" s="25"/>
      <c r="G24" s="34">
        <f>C24+E24</f>
        <v>80</v>
      </c>
      <c r="H24" s="8"/>
      <c r="I24" s="9"/>
    </row>
    <row r="25" spans="1:40" x14ac:dyDescent="0.25">
      <c r="A25" s="21"/>
      <c r="B25" s="8"/>
      <c r="C25" s="30"/>
      <c r="D25" s="8"/>
      <c r="E25" s="8"/>
      <c r="F25" s="8"/>
      <c r="G25" s="8"/>
      <c r="H25" s="8"/>
      <c r="I25" s="9"/>
    </row>
    <row r="26" spans="1:40" x14ac:dyDescent="0.25">
      <c r="A26" s="21"/>
      <c r="B26" s="8"/>
      <c r="C26" s="30"/>
      <c r="D26" s="8"/>
      <c r="E26" s="8"/>
      <c r="F26" s="8"/>
      <c r="G26" s="8"/>
      <c r="H26" s="8"/>
      <c r="I26" s="9"/>
    </row>
    <row r="27" spans="1:40" ht="16.5" thickBot="1" x14ac:dyDescent="0.3">
      <c r="A27" s="21"/>
      <c r="B27" s="8"/>
      <c r="C27" s="30"/>
      <c r="D27" s="8"/>
      <c r="E27" s="8"/>
      <c r="F27" s="8"/>
      <c r="G27" s="8"/>
      <c r="H27" s="8"/>
      <c r="I27" s="9"/>
    </row>
    <row r="28" spans="1:40" s="39" customFormat="1" ht="27" thickBot="1" x14ac:dyDescent="0.45">
      <c r="A28" s="35"/>
      <c r="B28" s="11" t="s">
        <v>7</v>
      </c>
      <c r="C28" s="14">
        <f>SUM(G22,G24)</f>
        <v>80</v>
      </c>
      <c r="D28" s="36"/>
      <c r="E28" s="36"/>
      <c r="F28" s="36"/>
      <c r="G28" s="36"/>
      <c r="H28" s="36"/>
      <c r="I28" s="37"/>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row>
    <row r="29" spans="1:40" s="39" customFormat="1" ht="26.25" x14ac:dyDescent="0.4">
      <c r="A29" s="35"/>
      <c r="B29" s="11"/>
      <c r="C29" s="11"/>
      <c r="D29" s="36"/>
      <c r="E29" s="36"/>
      <c r="F29" s="36"/>
      <c r="G29" s="36"/>
      <c r="H29" s="36"/>
      <c r="I29" s="37"/>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row>
    <row r="30" spans="1:40" s="39" customFormat="1" ht="26.25" x14ac:dyDescent="0.4">
      <c r="A30" s="35"/>
      <c r="B30" s="8"/>
      <c r="C30" s="8"/>
      <c r="D30" s="8"/>
      <c r="E30" s="8"/>
      <c r="F30" s="40" t="s">
        <v>31</v>
      </c>
      <c r="G30" s="36"/>
      <c r="H30" s="36"/>
      <c r="I30" s="37"/>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row>
    <row r="31" spans="1:40" x14ac:dyDescent="0.25">
      <c r="A31" s="21"/>
      <c r="B31" s="49" t="s">
        <v>50</v>
      </c>
      <c r="C31" s="8"/>
      <c r="D31" s="8"/>
      <c r="E31" s="8"/>
      <c r="F31" s="41">
        <v>0</v>
      </c>
      <c r="G31" s="8"/>
      <c r="H31" s="8"/>
      <c r="I31" s="9"/>
    </row>
    <row r="32" spans="1:40" ht="27" thickBot="1" x14ac:dyDescent="0.45">
      <c r="A32" s="42"/>
      <c r="B32" s="43"/>
      <c r="C32" s="43"/>
      <c r="D32" s="43"/>
      <c r="E32" s="43"/>
      <c r="F32" s="43"/>
      <c r="G32" s="15"/>
      <c r="H32" s="15"/>
      <c r="I32" s="16"/>
    </row>
    <row r="33" spans="1:9" s="4" customFormat="1" x14ac:dyDescent="0.25"/>
    <row r="34" spans="1:9" s="4" customFormat="1" x14ac:dyDescent="0.25"/>
    <row r="35" spans="1:9" s="4" customFormat="1" ht="16.5" thickBot="1" x14ac:dyDescent="0.3"/>
    <row r="36" spans="1:9" ht="36" x14ac:dyDescent="0.55000000000000004">
      <c r="A36" s="17"/>
      <c r="B36" s="2" t="s">
        <v>34</v>
      </c>
      <c r="C36" s="2"/>
      <c r="D36" s="2"/>
      <c r="E36" s="2"/>
      <c r="F36" s="2"/>
      <c r="G36" s="2"/>
      <c r="H36" s="2"/>
      <c r="I36" s="3"/>
    </row>
    <row r="37" spans="1:9" x14ac:dyDescent="0.25">
      <c r="A37" s="20"/>
      <c r="B37" s="6"/>
      <c r="C37" s="6"/>
      <c r="D37" s="6"/>
      <c r="E37" s="6"/>
      <c r="F37" s="6"/>
      <c r="G37" s="6"/>
      <c r="H37" s="6"/>
      <c r="I37" s="7"/>
    </row>
    <row r="38" spans="1:9" x14ac:dyDescent="0.25">
      <c r="A38" s="21"/>
      <c r="B38" s="8"/>
      <c r="C38" s="8"/>
      <c r="D38" s="8"/>
      <c r="E38" s="8"/>
      <c r="F38" s="8"/>
      <c r="G38" s="8"/>
      <c r="H38" s="8"/>
      <c r="I38" s="9"/>
    </row>
    <row r="39" spans="1:9" x14ac:dyDescent="0.25">
      <c r="A39" s="21"/>
      <c r="B39" s="22" t="s">
        <v>0</v>
      </c>
      <c r="C39" s="22"/>
      <c r="D39" s="22"/>
      <c r="E39" s="8"/>
      <c r="F39" s="8"/>
      <c r="G39" s="22"/>
      <c r="H39" s="8"/>
      <c r="I39" s="9"/>
    </row>
    <row r="40" spans="1:9" x14ac:dyDescent="0.25">
      <c r="A40" s="21"/>
      <c r="B40" s="76"/>
      <c r="C40" s="77"/>
      <c r="D40" s="77"/>
      <c r="E40" s="77"/>
      <c r="F40" s="77"/>
      <c r="G40" s="77"/>
      <c r="H40" s="78"/>
      <c r="I40" s="9"/>
    </row>
    <row r="41" spans="1:9" x14ac:dyDescent="0.25">
      <c r="A41" s="21"/>
      <c r="B41" s="67" t="s">
        <v>21</v>
      </c>
      <c r="C41" s="79"/>
      <c r="D41" s="79"/>
      <c r="E41" s="79"/>
      <c r="F41" s="79"/>
      <c r="G41" s="79"/>
      <c r="H41" s="80"/>
      <c r="I41" s="9"/>
    </row>
    <row r="42" spans="1:9" x14ac:dyDescent="0.25">
      <c r="A42" s="21"/>
      <c r="B42" s="81"/>
      <c r="C42" s="82"/>
      <c r="D42" s="82"/>
      <c r="E42" s="82"/>
      <c r="F42" s="82"/>
      <c r="G42" s="82"/>
      <c r="H42" s="83"/>
      <c r="I42" s="9"/>
    </row>
    <row r="43" spans="1:9" x14ac:dyDescent="0.25">
      <c r="A43" s="21"/>
      <c r="B43" s="81"/>
      <c r="C43" s="82"/>
      <c r="D43" s="82"/>
      <c r="E43" s="82"/>
      <c r="F43" s="82"/>
      <c r="G43" s="82"/>
      <c r="H43" s="83"/>
      <c r="I43" s="9"/>
    </row>
    <row r="44" spans="1:9" x14ac:dyDescent="0.25">
      <c r="A44" s="21"/>
      <c r="B44" s="81"/>
      <c r="C44" s="82"/>
      <c r="D44" s="82"/>
      <c r="E44" s="82"/>
      <c r="F44" s="82"/>
      <c r="G44" s="82"/>
      <c r="H44" s="83"/>
      <c r="I44" s="9"/>
    </row>
    <row r="45" spans="1:9" x14ac:dyDescent="0.25">
      <c r="A45" s="21"/>
      <c r="B45" s="81"/>
      <c r="C45" s="82"/>
      <c r="D45" s="82"/>
      <c r="E45" s="82"/>
      <c r="F45" s="82"/>
      <c r="G45" s="82"/>
      <c r="H45" s="83"/>
      <c r="I45" s="9"/>
    </row>
    <row r="46" spans="1:9" x14ac:dyDescent="0.25">
      <c r="A46" s="21"/>
      <c r="B46" s="81"/>
      <c r="C46" s="82"/>
      <c r="D46" s="82"/>
      <c r="E46" s="82"/>
      <c r="F46" s="82"/>
      <c r="G46" s="82"/>
      <c r="H46" s="83"/>
      <c r="I46" s="9"/>
    </row>
    <row r="47" spans="1:9" x14ac:dyDescent="0.25">
      <c r="A47" s="21"/>
      <c r="B47" s="81"/>
      <c r="C47" s="82"/>
      <c r="D47" s="82"/>
      <c r="E47" s="82"/>
      <c r="F47" s="82"/>
      <c r="G47" s="82"/>
      <c r="H47" s="83"/>
      <c r="I47" s="9"/>
    </row>
    <row r="48" spans="1:9" x14ac:dyDescent="0.25">
      <c r="A48" s="21"/>
      <c r="B48" s="81"/>
      <c r="C48" s="82"/>
      <c r="D48" s="82"/>
      <c r="E48" s="82"/>
      <c r="F48" s="82"/>
      <c r="G48" s="82"/>
      <c r="H48" s="83"/>
      <c r="I48" s="9"/>
    </row>
    <row r="49" spans="1:9" x14ac:dyDescent="0.25">
      <c r="A49" s="21"/>
      <c r="B49" s="84"/>
      <c r="C49" s="85"/>
      <c r="D49" s="85"/>
      <c r="E49" s="85"/>
      <c r="F49" s="85"/>
      <c r="G49" s="85"/>
      <c r="H49" s="86"/>
      <c r="I49" s="9"/>
    </row>
    <row r="50" spans="1:9" x14ac:dyDescent="0.25">
      <c r="A50" s="21"/>
      <c r="B50" s="8"/>
      <c r="C50" s="8"/>
      <c r="D50" s="8"/>
      <c r="E50" s="8"/>
      <c r="F50" s="8"/>
      <c r="G50" s="8"/>
      <c r="H50" s="8"/>
      <c r="I50" s="9"/>
    </row>
    <row r="51" spans="1:9" x14ac:dyDescent="0.25">
      <c r="A51" s="21"/>
      <c r="B51" s="8"/>
      <c r="C51" s="8"/>
      <c r="D51" s="8"/>
      <c r="E51" s="8"/>
      <c r="F51" s="8"/>
      <c r="G51" s="8"/>
      <c r="H51" s="8"/>
      <c r="I51" s="9"/>
    </row>
    <row r="52" spans="1:9" x14ac:dyDescent="0.25">
      <c r="A52" s="21"/>
      <c r="B52" s="8"/>
      <c r="C52" s="8"/>
      <c r="D52" s="8"/>
      <c r="E52" s="8"/>
      <c r="F52" s="8"/>
      <c r="G52" s="8"/>
      <c r="H52" s="8"/>
      <c r="I52" s="9"/>
    </row>
    <row r="53" spans="1:9" x14ac:dyDescent="0.25">
      <c r="A53" s="21"/>
      <c r="B53" s="8"/>
      <c r="C53" s="22" t="s">
        <v>12</v>
      </c>
      <c r="D53" s="22" t="s">
        <v>47</v>
      </c>
      <c r="E53" s="22" t="s">
        <v>11</v>
      </c>
      <c r="F53" s="22"/>
      <c r="G53" s="22" t="s">
        <v>48</v>
      </c>
      <c r="H53" s="8"/>
      <c r="I53" s="9"/>
    </row>
    <row r="54" spans="1:9" x14ac:dyDescent="0.25">
      <c r="A54" s="21"/>
      <c r="B54" s="25"/>
      <c r="C54" s="26" t="s">
        <v>13</v>
      </c>
      <c r="D54" s="27">
        <v>4</v>
      </c>
      <c r="E54" s="26">
        <f>E19</f>
        <v>0</v>
      </c>
      <c r="F54" s="22"/>
      <c r="G54" s="44">
        <f>D54*E54</f>
        <v>0</v>
      </c>
      <c r="H54" s="8"/>
      <c r="I54" s="9"/>
    </row>
    <row r="55" spans="1:9" x14ac:dyDescent="0.25">
      <c r="A55" s="21"/>
      <c r="B55" s="8"/>
      <c r="C55" s="26" t="s">
        <v>14</v>
      </c>
      <c r="D55" s="27">
        <v>4</v>
      </c>
      <c r="E55" s="26">
        <f>E20</f>
        <v>0</v>
      </c>
      <c r="F55" s="8"/>
      <c r="G55" s="44">
        <f>D55*E55</f>
        <v>0</v>
      </c>
      <c r="H55" s="8"/>
      <c r="I55" s="9"/>
    </row>
    <row r="56" spans="1:9" x14ac:dyDescent="0.25">
      <c r="A56" s="21"/>
      <c r="B56" s="8"/>
      <c r="C56" s="30"/>
      <c r="D56" s="8"/>
      <c r="E56" s="8"/>
      <c r="F56" s="8"/>
      <c r="G56" s="22" t="s">
        <v>49</v>
      </c>
      <c r="H56" s="8"/>
      <c r="I56" s="9"/>
    </row>
    <row r="57" spans="1:9" x14ac:dyDescent="0.25">
      <c r="A57" s="21"/>
      <c r="B57" s="8"/>
      <c r="C57" s="30"/>
      <c r="D57" s="8"/>
      <c r="E57" s="8"/>
      <c r="F57" s="8"/>
      <c r="G57" s="31">
        <f>G54+G55</f>
        <v>0</v>
      </c>
      <c r="H57" s="8"/>
      <c r="I57" s="9"/>
    </row>
    <row r="58" spans="1:9" x14ac:dyDescent="0.25">
      <c r="A58" s="21"/>
      <c r="B58" s="8"/>
      <c r="C58" s="22" t="s">
        <v>57</v>
      </c>
      <c r="D58" s="22" t="s">
        <v>59</v>
      </c>
      <c r="E58" s="32" t="s">
        <v>63</v>
      </c>
      <c r="F58" s="8"/>
      <c r="G58" s="22" t="s">
        <v>62</v>
      </c>
      <c r="H58" s="8"/>
      <c r="I58" s="9"/>
    </row>
    <row r="59" spans="1:9" x14ac:dyDescent="0.25">
      <c r="A59" s="21"/>
      <c r="B59" s="25" t="s">
        <v>61</v>
      </c>
      <c r="C59" s="26">
        <v>675</v>
      </c>
      <c r="D59" s="45">
        <f>D24</f>
        <v>0</v>
      </c>
      <c r="E59" s="26">
        <f>D59*C59</f>
        <v>0</v>
      </c>
      <c r="F59" s="25"/>
      <c r="G59" s="34">
        <f>C59+E59</f>
        <v>675</v>
      </c>
      <c r="H59" s="8"/>
      <c r="I59" s="9"/>
    </row>
    <row r="60" spans="1:9" x14ac:dyDescent="0.25">
      <c r="A60" s="21"/>
      <c r="B60" s="8"/>
      <c r="C60" s="30"/>
      <c r="D60" s="8"/>
      <c r="E60" s="8"/>
      <c r="F60" s="8"/>
      <c r="G60" s="8"/>
      <c r="H60" s="8"/>
      <c r="I60" s="9"/>
    </row>
    <row r="61" spans="1:9" x14ac:dyDescent="0.25">
      <c r="A61" s="21"/>
      <c r="B61" s="8"/>
      <c r="C61" s="30"/>
      <c r="D61" s="8"/>
      <c r="E61" s="8"/>
      <c r="F61" s="8"/>
      <c r="G61" s="8"/>
      <c r="H61" s="8"/>
      <c r="I61" s="9"/>
    </row>
    <row r="62" spans="1:9" ht="16.5" thickBot="1" x14ac:dyDescent="0.3">
      <c r="A62" s="21"/>
      <c r="B62" s="8"/>
      <c r="C62" s="30"/>
      <c r="D62" s="8"/>
      <c r="E62" s="8"/>
      <c r="F62" s="8"/>
      <c r="G62" s="8"/>
      <c r="H62" s="8"/>
      <c r="I62" s="9"/>
    </row>
    <row r="63" spans="1:9" ht="27" thickBot="1" x14ac:dyDescent="0.45">
      <c r="A63" s="35"/>
      <c r="B63" s="11" t="s">
        <v>9</v>
      </c>
      <c r="C63" s="14">
        <f>SUM(G57,G59)</f>
        <v>675</v>
      </c>
      <c r="D63" s="36"/>
      <c r="E63" s="36"/>
      <c r="F63" s="36"/>
      <c r="G63" s="36"/>
      <c r="H63" s="36"/>
      <c r="I63" s="37"/>
    </row>
    <row r="64" spans="1:9" x14ac:dyDescent="0.25">
      <c r="A64" s="21"/>
      <c r="B64" s="8"/>
      <c r="C64" s="8"/>
      <c r="D64" s="8"/>
      <c r="E64" s="8"/>
      <c r="F64" s="8"/>
      <c r="G64" s="8"/>
      <c r="H64" s="8"/>
      <c r="I64" s="9"/>
    </row>
    <row r="65" spans="1:9" ht="16.5" thickBot="1" x14ac:dyDescent="0.3">
      <c r="A65" s="42"/>
      <c r="B65" s="15"/>
      <c r="C65" s="15"/>
      <c r="D65" s="15"/>
      <c r="E65" s="15"/>
      <c r="F65" s="15"/>
      <c r="G65" s="15"/>
      <c r="H65" s="15"/>
      <c r="I65" s="16"/>
    </row>
    <row r="66" spans="1:9" s="4" customFormat="1" x14ac:dyDescent="0.25"/>
    <row r="67" spans="1:9" s="4" customFormat="1" x14ac:dyDescent="0.25"/>
    <row r="68" spans="1:9" s="4" customFormat="1" ht="16.5" thickBot="1" x14ac:dyDescent="0.3"/>
    <row r="69" spans="1:9" ht="36" x14ac:dyDescent="0.55000000000000004">
      <c r="A69" s="17"/>
      <c r="B69" s="2" t="s">
        <v>35</v>
      </c>
      <c r="C69" s="2"/>
      <c r="D69" s="2"/>
      <c r="E69" s="2"/>
      <c r="F69" s="2"/>
      <c r="G69" s="2"/>
      <c r="H69" s="2"/>
      <c r="I69" s="3"/>
    </row>
    <row r="70" spans="1:9" x14ac:dyDescent="0.25">
      <c r="A70" s="20"/>
      <c r="B70" s="6"/>
      <c r="C70" s="6"/>
      <c r="D70" s="6"/>
      <c r="E70" s="6"/>
      <c r="F70" s="6"/>
      <c r="G70" s="6"/>
      <c r="H70" s="6"/>
      <c r="I70" s="7"/>
    </row>
    <row r="71" spans="1:9" x14ac:dyDescent="0.25">
      <c r="A71" s="21"/>
      <c r="B71" s="8"/>
      <c r="C71" s="8"/>
      <c r="D71" s="8"/>
      <c r="E71" s="8"/>
      <c r="F71" s="8"/>
      <c r="G71" s="8"/>
      <c r="H71" s="8"/>
      <c r="I71" s="9"/>
    </row>
    <row r="72" spans="1:9" x14ac:dyDescent="0.25">
      <c r="A72" s="21"/>
      <c r="B72" s="22" t="s">
        <v>0</v>
      </c>
      <c r="C72" s="22"/>
      <c r="D72" s="22"/>
      <c r="E72" s="8"/>
      <c r="F72" s="8"/>
      <c r="G72" s="22"/>
      <c r="H72" s="8"/>
      <c r="I72" s="9"/>
    </row>
    <row r="73" spans="1:9" ht="15" customHeight="1" x14ac:dyDescent="0.25">
      <c r="A73" s="21"/>
      <c r="B73" s="64"/>
      <c r="C73" s="65"/>
      <c r="D73" s="65"/>
      <c r="E73" s="65"/>
      <c r="F73" s="65"/>
      <c r="G73" s="65"/>
      <c r="H73" s="66"/>
      <c r="I73" s="9"/>
    </row>
    <row r="74" spans="1:9" x14ac:dyDescent="0.25">
      <c r="A74" s="21"/>
      <c r="B74" s="67" t="s">
        <v>45</v>
      </c>
      <c r="C74" s="68"/>
      <c r="D74" s="68"/>
      <c r="E74" s="68"/>
      <c r="F74" s="68"/>
      <c r="G74" s="68"/>
      <c r="H74" s="69"/>
      <c r="I74" s="9"/>
    </row>
    <row r="75" spans="1:9" ht="15" customHeight="1" x14ac:dyDescent="0.25">
      <c r="A75" s="21"/>
      <c r="B75" s="70"/>
      <c r="C75" s="71"/>
      <c r="D75" s="71"/>
      <c r="E75" s="71"/>
      <c r="F75" s="71"/>
      <c r="G75" s="71"/>
      <c r="H75" s="72"/>
      <c r="I75" s="9"/>
    </row>
    <row r="76" spans="1:9" ht="15" customHeight="1" x14ac:dyDescent="0.25">
      <c r="A76" s="21"/>
      <c r="B76" s="70"/>
      <c r="C76" s="71"/>
      <c r="D76" s="71"/>
      <c r="E76" s="71"/>
      <c r="F76" s="71"/>
      <c r="G76" s="71"/>
      <c r="H76" s="72"/>
      <c r="I76" s="9"/>
    </row>
    <row r="77" spans="1:9" ht="15" customHeight="1" x14ac:dyDescent="0.25">
      <c r="A77" s="21"/>
      <c r="B77" s="70"/>
      <c r="C77" s="71"/>
      <c r="D77" s="71"/>
      <c r="E77" s="71"/>
      <c r="F77" s="71"/>
      <c r="G77" s="71"/>
      <c r="H77" s="72"/>
      <c r="I77" s="9"/>
    </row>
    <row r="78" spans="1:9" ht="15" customHeight="1" x14ac:dyDescent="0.25">
      <c r="A78" s="21"/>
      <c r="B78" s="70"/>
      <c r="C78" s="71"/>
      <c r="D78" s="71"/>
      <c r="E78" s="71"/>
      <c r="F78" s="71"/>
      <c r="G78" s="71"/>
      <c r="H78" s="72"/>
      <c r="I78" s="9"/>
    </row>
    <row r="79" spans="1:9" ht="15" customHeight="1" x14ac:dyDescent="0.25">
      <c r="A79" s="21"/>
      <c r="B79" s="70"/>
      <c r="C79" s="71"/>
      <c r="D79" s="71"/>
      <c r="E79" s="71"/>
      <c r="F79" s="71"/>
      <c r="G79" s="71"/>
      <c r="H79" s="72"/>
      <c r="I79" s="9"/>
    </row>
    <row r="80" spans="1:9" ht="15" customHeight="1" x14ac:dyDescent="0.25">
      <c r="A80" s="21"/>
      <c r="B80" s="70"/>
      <c r="C80" s="71"/>
      <c r="D80" s="71"/>
      <c r="E80" s="71"/>
      <c r="F80" s="71"/>
      <c r="G80" s="71"/>
      <c r="H80" s="72"/>
      <c r="I80" s="9"/>
    </row>
    <row r="81" spans="1:9" ht="15" customHeight="1" x14ac:dyDescent="0.25">
      <c r="A81" s="21"/>
      <c r="B81" s="70"/>
      <c r="C81" s="71"/>
      <c r="D81" s="71"/>
      <c r="E81" s="71"/>
      <c r="F81" s="71"/>
      <c r="G81" s="71"/>
      <c r="H81" s="72"/>
      <c r="I81" s="9"/>
    </row>
    <row r="82" spans="1:9" ht="15" customHeight="1" x14ac:dyDescent="0.25">
      <c r="A82" s="21"/>
      <c r="B82" s="73"/>
      <c r="C82" s="74"/>
      <c r="D82" s="74"/>
      <c r="E82" s="74"/>
      <c r="F82" s="74"/>
      <c r="G82" s="74"/>
      <c r="H82" s="75"/>
      <c r="I82" s="9"/>
    </row>
    <row r="83" spans="1:9" x14ac:dyDescent="0.25">
      <c r="A83" s="21"/>
      <c r="B83" s="8"/>
      <c r="C83" s="8"/>
      <c r="D83" s="8"/>
      <c r="E83" s="8"/>
      <c r="F83" s="8"/>
      <c r="G83" s="8"/>
      <c r="H83" s="8"/>
      <c r="I83" s="9"/>
    </row>
    <row r="84" spans="1:9" x14ac:dyDescent="0.25">
      <c r="A84" s="21"/>
      <c r="B84" s="8"/>
      <c r="C84" s="8"/>
      <c r="D84" s="8"/>
      <c r="E84" s="8"/>
      <c r="F84" s="8"/>
      <c r="G84" s="8"/>
      <c r="H84" s="8"/>
      <c r="I84" s="9"/>
    </row>
    <row r="85" spans="1:9" x14ac:dyDescent="0.25">
      <c r="A85" s="21"/>
      <c r="B85" s="8"/>
      <c r="C85" s="8"/>
      <c r="D85" s="8"/>
      <c r="E85" s="8"/>
      <c r="F85" s="8"/>
      <c r="G85" s="8"/>
      <c r="H85" s="8"/>
      <c r="I85" s="9"/>
    </row>
    <row r="86" spans="1:9" x14ac:dyDescent="0.25">
      <c r="A86" s="21"/>
      <c r="B86" s="8"/>
      <c r="C86" s="22" t="s">
        <v>12</v>
      </c>
      <c r="D86" s="22" t="s">
        <v>47</v>
      </c>
      <c r="E86" s="22" t="s">
        <v>11</v>
      </c>
      <c r="F86" s="8"/>
      <c r="G86" s="22" t="s">
        <v>51</v>
      </c>
      <c r="H86" s="8"/>
      <c r="I86" s="9"/>
    </row>
    <row r="87" spans="1:9" x14ac:dyDescent="0.25">
      <c r="A87" s="21"/>
      <c r="B87" s="25"/>
      <c r="C87" s="26" t="s">
        <v>13</v>
      </c>
      <c r="D87" s="27">
        <v>20</v>
      </c>
      <c r="E87" s="26">
        <f>E19</f>
        <v>0</v>
      </c>
      <c r="F87" s="8"/>
      <c r="G87" s="31">
        <f>D87*E87</f>
        <v>0</v>
      </c>
      <c r="H87" s="8"/>
      <c r="I87" s="9"/>
    </row>
    <row r="88" spans="1:9" x14ac:dyDescent="0.25">
      <c r="A88" s="21"/>
      <c r="B88" s="25"/>
      <c r="C88" s="26" t="s">
        <v>14</v>
      </c>
      <c r="D88" s="27">
        <v>20</v>
      </c>
      <c r="E88" s="26">
        <f>E20</f>
        <v>0</v>
      </c>
      <c r="F88" s="8"/>
      <c r="G88" s="31">
        <f t="shared" ref="G88:G90" si="0">D88*E88</f>
        <v>0</v>
      </c>
      <c r="H88" s="8"/>
      <c r="I88" s="9"/>
    </row>
    <row r="89" spans="1:9" x14ac:dyDescent="0.25">
      <c r="A89" s="21"/>
      <c r="B89" s="25"/>
      <c r="C89" s="26" t="s">
        <v>15</v>
      </c>
      <c r="D89" s="27">
        <v>10</v>
      </c>
      <c r="E89" s="28">
        <v>0</v>
      </c>
      <c r="F89" s="8"/>
      <c r="G89" s="31">
        <f t="shared" si="0"/>
        <v>0</v>
      </c>
      <c r="H89" s="8"/>
      <c r="I89" s="9"/>
    </row>
    <row r="90" spans="1:9" x14ac:dyDescent="0.25">
      <c r="A90" s="21"/>
      <c r="B90" s="25"/>
      <c r="C90" s="26" t="s">
        <v>8</v>
      </c>
      <c r="D90" s="27">
        <v>10</v>
      </c>
      <c r="E90" s="28">
        <v>0</v>
      </c>
      <c r="F90" s="8"/>
      <c r="G90" s="31">
        <f t="shared" si="0"/>
        <v>0</v>
      </c>
      <c r="H90" s="8"/>
      <c r="I90" s="9"/>
    </row>
    <row r="91" spans="1:9" x14ac:dyDescent="0.25">
      <c r="A91" s="21"/>
      <c r="B91" s="8"/>
      <c r="C91" s="30"/>
      <c r="D91" s="8"/>
      <c r="E91" s="8"/>
      <c r="F91" s="8"/>
      <c r="G91" s="22" t="s">
        <v>49</v>
      </c>
      <c r="H91" s="8"/>
      <c r="I91" s="9"/>
    </row>
    <row r="92" spans="1:9" x14ac:dyDescent="0.25">
      <c r="A92" s="21"/>
      <c r="B92" s="8"/>
      <c r="C92" s="30"/>
      <c r="D92" s="8"/>
      <c r="E92" s="8"/>
      <c r="F92" s="8"/>
      <c r="G92" s="31">
        <f>G87+G88+G89+G90</f>
        <v>0</v>
      </c>
      <c r="H92" s="8"/>
      <c r="I92" s="9"/>
    </row>
    <row r="93" spans="1:9" x14ac:dyDescent="0.25">
      <c r="A93" s="21"/>
      <c r="B93" s="8"/>
      <c r="C93" s="30"/>
      <c r="D93" s="8"/>
      <c r="E93" s="8"/>
      <c r="F93" s="8"/>
      <c r="G93" s="8"/>
      <c r="H93" s="8"/>
      <c r="I93" s="9"/>
    </row>
    <row r="94" spans="1:9" x14ac:dyDescent="0.25">
      <c r="A94" s="21"/>
      <c r="B94" s="8"/>
      <c r="C94" s="22" t="s">
        <v>57</v>
      </c>
      <c r="D94" s="22" t="s">
        <v>59</v>
      </c>
      <c r="E94" s="32" t="s">
        <v>60</v>
      </c>
      <c r="F94" s="8"/>
      <c r="G94" s="22" t="s">
        <v>62</v>
      </c>
      <c r="H94" s="8"/>
      <c r="I94" s="9"/>
    </row>
    <row r="95" spans="1:9" x14ac:dyDescent="0.25">
      <c r="A95" s="21"/>
      <c r="B95" s="25" t="s">
        <v>61</v>
      </c>
      <c r="C95" s="26">
        <v>5000</v>
      </c>
      <c r="D95" s="45">
        <f>D24</f>
        <v>0</v>
      </c>
      <c r="E95" s="26">
        <f>C95*D95</f>
        <v>0</v>
      </c>
      <c r="F95" s="25"/>
      <c r="G95" s="31">
        <f>C95+E95</f>
        <v>5000</v>
      </c>
      <c r="H95" s="8"/>
      <c r="I95" s="9"/>
    </row>
    <row r="96" spans="1:9" x14ac:dyDescent="0.25">
      <c r="A96" s="21"/>
      <c r="B96" s="8"/>
      <c r="C96" s="30"/>
      <c r="D96" s="8"/>
      <c r="E96" s="8"/>
      <c r="F96" s="8"/>
      <c r="G96" s="8"/>
      <c r="H96" s="8"/>
      <c r="I96" s="9"/>
    </row>
    <row r="97" spans="1:9" x14ac:dyDescent="0.25">
      <c r="A97" s="21"/>
      <c r="B97" s="8"/>
      <c r="C97" s="30"/>
      <c r="D97" s="8"/>
      <c r="E97" s="8"/>
      <c r="F97" s="8"/>
      <c r="G97" s="8"/>
      <c r="H97" s="8"/>
      <c r="I97" s="9"/>
    </row>
    <row r="98" spans="1:9" ht="16.5" thickBot="1" x14ac:dyDescent="0.3">
      <c r="A98" s="21"/>
      <c r="B98" s="8"/>
      <c r="C98" s="30"/>
      <c r="D98" s="8"/>
      <c r="E98" s="8"/>
      <c r="F98" s="8"/>
      <c r="G98" s="8"/>
      <c r="H98" s="8"/>
      <c r="I98" s="9"/>
    </row>
    <row r="99" spans="1:9" ht="27" thickBot="1" x14ac:dyDescent="0.45">
      <c r="A99" s="35"/>
      <c r="B99" s="11" t="s">
        <v>20</v>
      </c>
      <c r="C99" s="14">
        <f>G92+G95</f>
        <v>5000</v>
      </c>
      <c r="D99" s="36"/>
      <c r="E99" s="36"/>
      <c r="F99" s="36"/>
      <c r="G99" s="36"/>
      <c r="H99" s="36"/>
      <c r="I99" s="37"/>
    </row>
    <row r="100" spans="1:9" x14ac:dyDescent="0.25">
      <c r="A100" s="21"/>
      <c r="B100" s="8"/>
      <c r="C100" s="8"/>
      <c r="D100" s="8"/>
      <c r="E100" s="8"/>
      <c r="F100" s="8"/>
      <c r="G100" s="8"/>
      <c r="H100" s="8"/>
      <c r="I100" s="9"/>
    </row>
    <row r="101" spans="1:9" ht="16.5" thickBot="1" x14ac:dyDescent="0.3">
      <c r="A101" s="42"/>
      <c r="B101" s="15"/>
      <c r="C101" s="15"/>
      <c r="D101" s="15"/>
      <c r="E101" s="15"/>
      <c r="F101" s="15"/>
      <c r="G101" s="15"/>
      <c r="H101" s="15"/>
      <c r="I101" s="16"/>
    </row>
    <row r="102" spans="1:9" s="4" customFormat="1" x14ac:dyDescent="0.25"/>
    <row r="103" spans="1:9" s="4" customFormat="1" x14ac:dyDescent="0.25"/>
    <row r="104" spans="1:9" s="4" customFormat="1" ht="16.5" thickBot="1" x14ac:dyDescent="0.3"/>
    <row r="105" spans="1:9" ht="36" x14ac:dyDescent="0.55000000000000004">
      <c r="A105" s="17"/>
      <c r="B105" s="2" t="s">
        <v>26</v>
      </c>
      <c r="C105" s="2"/>
      <c r="D105" s="2"/>
      <c r="E105" s="2"/>
      <c r="F105" s="2"/>
      <c r="G105" s="2"/>
      <c r="H105" s="2"/>
      <c r="I105" s="3"/>
    </row>
    <row r="106" spans="1:9" x14ac:dyDescent="0.25">
      <c r="A106" s="20"/>
      <c r="B106" s="6"/>
      <c r="C106" s="6"/>
      <c r="D106" s="6"/>
      <c r="E106" s="6"/>
      <c r="F106" s="6"/>
      <c r="G106" s="6"/>
      <c r="H106" s="6"/>
      <c r="I106" s="7"/>
    </row>
    <row r="107" spans="1:9" x14ac:dyDescent="0.25">
      <c r="A107" s="21"/>
      <c r="B107" s="8"/>
      <c r="C107" s="8"/>
      <c r="D107" s="8"/>
      <c r="E107" s="8"/>
      <c r="F107" s="8"/>
      <c r="G107" s="8"/>
      <c r="H107" s="8"/>
      <c r="I107" s="9"/>
    </row>
    <row r="108" spans="1:9" x14ac:dyDescent="0.25">
      <c r="A108" s="21"/>
      <c r="B108" s="22" t="s">
        <v>0</v>
      </c>
      <c r="C108" s="22"/>
      <c r="D108" s="22"/>
      <c r="E108" s="8"/>
      <c r="F108" s="8"/>
      <c r="G108" s="22"/>
      <c r="H108" s="8"/>
      <c r="I108" s="9"/>
    </row>
    <row r="109" spans="1:9" x14ac:dyDescent="0.25">
      <c r="A109" s="21"/>
      <c r="B109" s="64"/>
      <c r="C109" s="65"/>
      <c r="D109" s="65"/>
      <c r="E109" s="65"/>
      <c r="F109" s="65"/>
      <c r="G109" s="65"/>
      <c r="H109" s="66"/>
      <c r="I109" s="9"/>
    </row>
    <row r="110" spans="1:9" x14ac:dyDescent="0.25">
      <c r="A110" s="21"/>
      <c r="B110" s="67" t="s">
        <v>46</v>
      </c>
      <c r="C110" s="68"/>
      <c r="D110" s="68"/>
      <c r="E110" s="68"/>
      <c r="F110" s="68"/>
      <c r="G110" s="68"/>
      <c r="H110" s="69"/>
      <c r="I110" s="9"/>
    </row>
    <row r="111" spans="1:9" x14ac:dyDescent="0.25">
      <c r="A111" s="21"/>
      <c r="B111" s="70"/>
      <c r="C111" s="71"/>
      <c r="D111" s="71"/>
      <c r="E111" s="71"/>
      <c r="F111" s="71"/>
      <c r="G111" s="71"/>
      <c r="H111" s="72"/>
      <c r="I111" s="9"/>
    </row>
    <row r="112" spans="1:9" x14ac:dyDescent="0.25">
      <c r="A112" s="21"/>
      <c r="B112" s="70"/>
      <c r="C112" s="71"/>
      <c r="D112" s="71"/>
      <c r="E112" s="71"/>
      <c r="F112" s="71"/>
      <c r="G112" s="71"/>
      <c r="H112" s="72"/>
      <c r="I112" s="9"/>
    </row>
    <row r="113" spans="1:9" x14ac:dyDescent="0.25">
      <c r="A113" s="21"/>
      <c r="B113" s="70"/>
      <c r="C113" s="71"/>
      <c r="D113" s="71"/>
      <c r="E113" s="71"/>
      <c r="F113" s="71"/>
      <c r="G113" s="71"/>
      <c r="H113" s="72"/>
      <c r="I113" s="9"/>
    </row>
    <row r="114" spans="1:9" x14ac:dyDescent="0.25">
      <c r="A114" s="21"/>
      <c r="B114" s="70"/>
      <c r="C114" s="71"/>
      <c r="D114" s="71"/>
      <c r="E114" s="71"/>
      <c r="F114" s="71"/>
      <c r="G114" s="71"/>
      <c r="H114" s="72"/>
      <c r="I114" s="9"/>
    </row>
    <row r="115" spans="1:9" x14ac:dyDescent="0.25">
      <c r="A115" s="21"/>
      <c r="B115" s="70"/>
      <c r="C115" s="71"/>
      <c r="D115" s="71"/>
      <c r="E115" s="71"/>
      <c r="F115" s="71"/>
      <c r="G115" s="71"/>
      <c r="H115" s="72"/>
      <c r="I115" s="9"/>
    </row>
    <row r="116" spans="1:9" x14ac:dyDescent="0.25">
      <c r="A116" s="21"/>
      <c r="B116" s="70"/>
      <c r="C116" s="71"/>
      <c r="D116" s="71"/>
      <c r="E116" s="71"/>
      <c r="F116" s="71"/>
      <c r="G116" s="71"/>
      <c r="H116" s="72"/>
      <c r="I116" s="9"/>
    </row>
    <row r="117" spans="1:9" x14ac:dyDescent="0.25">
      <c r="A117" s="21"/>
      <c r="B117" s="70"/>
      <c r="C117" s="71"/>
      <c r="D117" s="71"/>
      <c r="E117" s="71"/>
      <c r="F117" s="71"/>
      <c r="G117" s="71"/>
      <c r="H117" s="72"/>
      <c r="I117" s="9"/>
    </row>
    <row r="118" spans="1:9" x14ac:dyDescent="0.25">
      <c r="A118" s="21"/>
      <c r="B118" s="73"/>
      <c r="C118" s="74"/>
      <c r="D118" s="74"/>
      <c r="E118" s="74"/>
      <c r="F118" s="74"/>
      <c r="G118" s="74"/>
      <c r="H118" s="75"/>
      <c r="I118" s="9"/>
    </row>
    <row r="119" spans="1:9" x14ac:dyDescent="0.25">
      <c r="A119" s="21"/>
      <c r="B119" s="8"/>
      <c r="C119" s="8"/>
      <c r="D119" s="8"/>
      <c r="E119" s="8"/>
      <c r="F119" s="8"/>
      <c r="G119" s="8"/>
      <c r="H119" s="8"/>
      <c r="I119" s="9"/>
    </row>
    <row r="120" spans="1:9" x14ac:dyDescent="0.25">
      <c r="A120" s="21"/>
      <c r="B120" s="8"/>
      <c r="C120" s="8"/>
      <c r="D120" s="8"/>
      <c r="E120" s="8"/>
      <c r="F120" s="8"/>
      <c r="G120" s="8"/>
      <c r="H120" s="8"/>
      <c r="I120" s="9"/>
    </row>
    <row r="121" spans="1:9" x14ac:dyDescent="0.25">
      <c r="A121" s="21"/>
      <c r="B121" s="8"/>
      <c r="C121" s="8"/>
      <c r="D121" s="8"/>
      <c r="E121" s="8"/>
      <c r="F121" s="8"/>
      <c r="G121" s="8"/>
      <c r="H121" s="8"/>
      <c r="I121" s="9"/>
    </row>
    <row r="122" spans="1:9" x14ac:dyDescent="0.25">
      <c r="A122" s="21"/>
      <c r="B122" s="8"/>
      <c r="C122" s="22" t="s">
        <v>12</v>
      </c>
      <c r="D122" s="22" t="s">
        <v>47</v>
      </c>
      <c r="E122" s="22" t="s">
        <v>11</v>
      </c>
      <c r="F122" s="8"/>
      <c r="G122" s="22" t="s">
        <v>51</v>
      </c>
      <c r="H122" s="8"/>
      <c r="I122" s="9"/>
    </row>
    <row r="123" spans="1:9" x14ac:dyDescent="0.25">
      <c r="A123" s="21"/>
      <c r="B123" s="25"/>
      <c r="C123" s="26" t="s">
        <v>13</v>
      </c>
      <c r="D123" s="27">
        <v>70</v>
      </c>
      <c r="E123" s="26">
        <f>E87</f>
        <v>0</v>
      </c>
      <c r="F123" s="8"/>
      <c r="G123" s="26">
        <f>D123*E123</f>
        <v>0</v>
      </c>
      <c r="H123" s="8"/>
      <c r="I123" s="9"/>
    </row>
    <row r="124" spans="1:9" x14ac:dyDescent="0.25">
      <c r="A124" s="21"/>
      <c r="B124" s="25"/>
      <c r="C124" s="26" t="s">
        <v>14</v>
      </c>
      <c r="D124" s="27">
        <v>50</v>
      </c>
      <c r="E124" s="26">
        <f>E88</f>
        <v>0</v>
      </c>
      <c r="F124" s="8"/>
      <c r="G124" s="26">
        <f>D124*E124</f>
        <v>0</v>
      </c>
      <c r="H124" s="8"/>
      <c r="I124" s="9"/>
    </row>
    <row r="125" spans="1:9" x14ac:dyDescent="0.25">
      <c r="A125" s="21"/>
      <c r="B125" s="25"/>
      <c r="C125" s="26" t="s">
        <v>15</v>
      </c>
      <c r="D125" s="27">
        <v>30</v>
      </c>
      <c r="E125" s="26">
        <f>E89</f>
        <v>0</v>
      </c>
      <c r="F125" s="8"/>
      <c r="G125" s="26">
        <f>D125*E125</f>
        <v>0</v>
      </c>
      <c r="H125" s="8"/>
      <c r="I125" s="9"/>
    </row>
    <row r="126" spans="1:9" x14ac:dyDescent="0.25">
      <c r="A126" s="21"/>
      <c r="B126" s="25"/>
      <c r="C126" s="26" t="s">
        <v>8</v>
      </c>
      <c r="D126" s="27">
        <v>10</v>
      </c>
      <c r="E126" s="26">
        <f>E90</f>
        <v>0</v>
      </c>
      <c r="F126" s="8"/>
      <c r="G126" s="26">
        <f>D126*E126</f>
        <v>0</v>
      </c>
      <c r="H126" s="8"/>
      <c r="I126" s="9"/>
    </row>
    <row r="127" spans="1:9" x14ac:dyDescent="0.25">
      <c r="A127" s="21"/>
      <c r="B127" s="25"/>
      <c r="C127" s="26" t="s">
        <v>29</v>
      </c>
      <c r="D127" s="27">
        <v>10</v>
      </c>
      <c r="E127" s="28">
        <v>0</v>
      </c>
      <c r="F127" s="8"/>
      <c r="G127" s="26">
        <f>D127*E127</f>
        <v>0</v>
      </c>
      <c r="H127" s="8"/>
      <c r="I127" s="9"/>
    </row>
    <row r="128" spans="1:9" x14ac:dyDescent="0.25">
      <c r="A128" s="21"/>
      <c r="B128" s="8"/>
      <c r="C128" s="30"/>
      <c r="D128" s="8"/>
      <c r="E128" s="8"/>
      <c r="F128" s="8"/>
      <c r="G128" s="22" t="s">
        <v>52</v>
      </c>
      <c r="H128" s="8"/>
      <c r="I128" s="9"/>
    </row>
    <row r="129" spans="1:9" x14ac:dyDescent="0.25">
      <c r="A129" s="21"/>
      <c r="B129" s="8"/>
      <c r="C129" s="30"/>
      <c r="D129" s="8"/>
      <c r="E129" s="8"/>
      <c r="F129" s="8"/>
      <c r="G129" s="31">
        <f>G123+G124+G125+G126+G127</f>
        <v>0</v>
      </c>
      <c r="H129" s="8"/>
      <c r="I129" s="9"/>
    </row>
    <row r="130" spans="1:9" x14ac:dyDescent="0.25">
      <c r="A130" s="21"/>
      <c r="B130" s="8"/>
      <c r="C130" s="30"/>
      <c r="D130" s="8"/>
      <c r="E130" s="8"/>
      <c r="F130" s="8"/>
      <c r="G130" s="8"/>
      <c r="H130" s="8"/>
      <c r="I130" s="9"/>
    </row>
    <row r="131" spans="1:9" x14ac:dyDescent="0.25">
      <c r="A131" s="21"/>
      <c r="B131" s="8"/>
      <c r="C131" s="22" t="s">
        <v>57</v>
      </c>
      <c r="D131" s="22" t="s">
        <v>59</v>
      </c>
      <c r="E131" s="32" t="s">
        <v>63</v>
      </c>
      <c r="F131" s="8"/>
      <c r="G131" s="22" t="s">
        <v>62</v>
      </c>
      <c r="H131" s="8"/>
      <c r="I131" s="9"/>
    </row>
    <row r="132" spans="1:9" x14ac:dyDescent="0.25">
      <c r="A132" s="21"/>
      <c r="B132" s="25" t="s">
        <v>61</v>
      </c>
      <c r="C132" s="26">
        <v>25000</v>
      </c>
      <c r="D132" s="33">
        <v>0</v>
      </c>
      <c r="E132" s="26">
        <f>(C132*D132)</f>
        <v>0</v>
      </c>
      <c r="F132" s="25"/>
      <c r="G132" s="31">
        <f>C132+E132</f>
        <v>25000</v>
      </c>
      <c r="H132" s="8"/>
      <c r="I132" s="9"/>
    </row>
    <row r="133" spans="1:9" x14ac:dyDescent="0.25">
      <c r="A133" s="21"/>
      <c r="B133" s="25"/>
      <c r="C133" s="25"/>
      <c r="D133" s="25"/>
      <c r="E133" s="25"/>
      <c r="F133" s="25"/>
      <c r="G133" s="25"/>
      <c r="H133" s="8"/>
      <c r="I133" s="9"/>
    </row>
    <row r="134" spans="1:9" x14ac:dyDescent="0.25">
      <c r="A134" s="21"/>
      <c r="B134" s="25"/>
      <c r="C134" s="46" t="s">
        <v>30</v>
      </c>
      <c r="D134" s="46" t="s">
        <v>31</v>
      </c>
      <c r="E134" s="46" t="s">
        <v>56</v>
      </c>
      <c r="F134" s="25"/>
      <c r="G134" s="47" t="s">
        <v>53</v>
      </c>
      <c r="H134" s="8"/>
      <c r="I134" s="9"/>
    </row>
    <row r="135" spans="1:9" x14ac:dyDescent="0.25">
      <c r="A135" s="21"/>
      <c r="B135" s="25" t="s">
        <v>54</v>
      </c>
      <c r="C135" s="26">
        <v>12000</v>
      </c>
      <c r="D135" s="33">
        <v>0</v>
      </c>
      <c r="E135" s="26">
        <f>(D135*C135)</f>
        <v>0</v>
      </c>
      <c r="F135" s="25"/>
      <c r="G135" s="31">
        <f>C135+E135</f>
        <v>12000</v>
      </c>
      <c r="H135" s="8"/>
      <c r="I135" s="9"/>
    </row>
    <row r="136" spans="1:9" x14ac:dyDescent="0.25">
      <c r="A136" s="21"/>
      <c r="B136" s="25"/>
      <c r="C136" s="25"/>
      <c r="D136" s="25"/>
      <c r="E136" s="25"/>
      <c r="F136" s="25"/>
      <c r="G136" s="25"/>
      <c r="H136" s="8"/>
      <c r="I136" s="9"/>
    </row>
    <row r="137" spans="1:9" x14ac:dyDescent="0.25">
      <c r="A137" s="21"/>
      <c r="B137" s="25"/>
      <c r="C137" s="48" t="s">
        <v>32</v>
      </c>
      <c r="D137" s="46" t="s">
        <v>33</v>
      </c>
      <c r="E137" s="48" t="s">
        <v>55</v>
      </c>
      <c r="F137" s="8"/>
      <c r="G137" s="22" t="s">
        <v>64</v>
      </c>
      <c r="H137" s="8"/>
      <c r="I137" s="9"/>
    </row>
    <row r="138" spans="1:9" x14ac:dyDescent="0.25">
      <c r="A138" s="21"/>
      <c r="B138" s="25" t="s">
        <v>28</v>
      </c>
      <c r="C138" s="26">
        <f>G129+G132+G135</f>
        <v>37000</v>
      </c>
      <c r="D138" s="33">
        <v>0</v>
      </c>
      <c r="E138" s="26">
        <f>(C138*D138)</f>
        <v>0</v>
      </c>
      <c r="F138" s="25"/>
      <c r="G138" s="31">
        <f>C138+E138</f>
        <v>37000</v>
      </c>
      <c r="H138" s="8"/>
      <c r="I138" s="9"/>
    </row>
    <row r="139" spans="1:9" x14ac:dyDescent="0.25">
      <c r="A139" s="21"/>
      <c r="B139" s="8"/>
      <c r="C139" s="30"/>
      <c r="D139" s="8"/>
      <c r="E139" s="8"/>
      <c r="F139" s="8"/>
      <c r="G139" s="8"/>
      <c r="H139" s="8"/>
      <c r="I139" s="9"/>
    </row>
    <row r="140" spans="1:9" x14ac:dyDescent="0.25">
      <c r="A140" s="21"/>
      <c r="B140" s="8"/>
      <c r="C140" s="30"/>
      <c r="D140" s="8"/>
      <c r="E140" s="8"/>
      <c r="F140" s="8"/>
      <c r="G140" s="8"/>
      <c r="H140" s="8"/>
      <c r="I140" s="9"/>
    </row>
    <row r="141" spans="1:9" ht="16.5" thickBot="1" x14ac:dyDescent="0.3">
      <c r="A141" s="21"/>
      <c r="B141" s="8"/>
      <c r="C141" s="30"/>
      <c r="D141" s="8"/>
      <c r="E141" s="8"/>
      <c r="F141" s="8"/>
      <c r="G141" s="8"/>
      <c r="H141" s="8"/>
      <c r="I141" s="9"/>
    </row>
    <row r="142" spans="1:9" ht="27" thickBot="1" x14ac:dyDescent="0.45">
      <c r="A142" s="35"/>
      <c r="B142" s="11" t="s">
        <v>27</v>
      </c>
      <c r="C142" s="14">
        <f>G138</f>
        <v>37000</v>
      </c>
      <c r="D142" s="36"/>
      <c r="E142" s="36"/>
      <c r="F142" s="36"/>
      <c r="G142" s="36"/>
      <c r="H142" s="36"/>
      <c r="I142" s="37"/>
    </row>
    <row r="143" spans="1:9" x14ac:dyDescent="0.25">
      <c r="A143" s="21"/>
      <c r="B143" s="8"/>
      <c r="C143" s="8"/>
      <c r="D143" s="8"/>
      <c r="E143" s="8"/>
      <c r="F143" s="8"/>
      <c r="G143" s="8"/>
      <c r="H143" s="8"/>
      <c r="I143" s="9"/>
    </row>
    <row r="144" spans="1:9" ht="16.5" thickBot="1" x14ac:dyDescent="0.3">
      <c r="A144" s="42"/>
      <c r="B144" s="15"/>
      <c r="C144" s="15"/>
      <c r="D144" s="15"/>
      <c r="E144" s="15"/>
      <c r="F144" s="15"/>
      <c r="G144" s="15"/>
      <c r="H144" s="15"/>
      <c r="I144" s="16"/>
    </row>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sheetData>
  <sheetProtection algorithmName="SHA-512" hashValue="2LZFXXUKehtlqNdEHb5WnG7YE+VE6RfnXZZymiOpZJBLitMlTfVNSXS0EV1PKyD8m5hCx5HV5g0CsCzgIsT2oQ==" saltValue="JTLemnSOhpN/WD8QdsTErA==" spinCount="100000" sheet="1" objects="1" scenarios="1"/>
  <protectedRanges>
    <protectedRange algorithmName="SHA-512" hashValue="3meFFxipuZmwbpFZqQM8rKX/ag5wZHf2gOMMkYX+X0yKYyJcrhQIo0psYYDDrdwA/JKfQUmlOB+/4qcPT8e+2Q==" saltValue="+7FrFSapWdTZmxN7wHiocQ==" spinCount="100000" sqref="C96:G99 C87:G93 G56:G57 C139:G142 C123:G130 G21:G22" name="Bereik4"/>
    <protectedRange algorithmName="SHA-512" hashValue="/R4uKv1J9tJzgVQRer5vCWOHN7iuSUbuVDAHg5bZYxdTFa+IP7VQ5wmtDO+On0xUak9EBVD2N7lKH2SN0175oQ==" saltValue="/ep5XKGqav4x/0f47MUvAw==" spinCount="100000" sqref="C54:G55 C56:F57 G30 C23:G29 C19:F22 G19:G20 C58:G63 C94:G95 C131:G138" name="Bereik3"/>
  </protectedRanges>
  <mergeCells count="8">
    <mergeCell ref="B109:H109"/>
    <mergeCell ref="B110:H118"/>
    <mergeCell ref="B5:H5"/>
    <mergeCell ref="B6:H14"/>
    <mergeCell ref="B73:H73"/>
    <mergeCell ref="B74:H82"/>
    <mergeCell ref="B40:H40"/>
    <mergeCell ref="B41:H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2089D-121C-4950-961C-14983962670A}">
  <dimension ref="A1:W37"/>
  <sheetViews>
    <sheetView zoomScale="106" zoomScaleNormal="106" workbookViewId="0">
      <selection activeCell="C8" sqref="C8"/>
    </sheetView>
  </sheetViews>
  <sheetFormatPr defaultColWidth="8.625" defaultRowHeight="15.75" x14ac:dyDescent="0.25"/>
  <cols>
    <col min="1" max="1" width="78.625" style="5" bestFit="1" customWidth="1"/>
    <col min="2" max="2" width="17.875" style="5" bestFit="1" customWidth="1"/>
    <col min="3" max="3" width="15.75" style="5" bestFit="1" customWidth="1"/>
    <col min="4" max="4" width="19.75" style="5" bestFit="1" customWidth="1"/>
    <col min="5" max="8" width="8.625" style="5"/>
    <col min="9" max="23" width="8.625" style="4"/>
    <col min="24" max="16384" width="8.625" style="5"/>
  </cols>
  <sheetData>
    <row r="1" spans="1:8" ht="36" x14ac:dyDescent="0.55000000000000004">
      <c r="A1" s="2" t="s">
        <v>16</v>
      </c>
      <c r="B1" s="2"/>
      <c r="C1" s="2"/>
      <c r="D1" s="2"/>
      <c r="E1" s="2"/>
      <c r="F1" s="2"/>
      <c r="G1" s="2"/>
      <c r="H1" s="3"/>
    </row>
    <row r="2" spans="1:8" x14ac:dyDescent="0.25">
      <c r="A2" s="6"/>
      <c r="B2" s="6"/>
      <c r="C2" s="6"/>
      <c r="D2" s="6"/>
      <c r="E2" s="6"/>
      <c r="F2" s="6"/>
      <c r="G2" s="6"/>
      <c r="H2" s="7"/>
    </row>
    <row r="3" spans="1:8" x14ac:dyDescent="0.25">
      <c r="A3" s="8"/>
      <c r="B3" s="8"/>
      <c r="C3" s="8"/>
      <c r="D3" s="8"/>
      <c r="E3" s="8"/>
      <c r="F3" s="8"/>
      <c r="G3" s="8"/>
      <c r="H3" s="9"/>
    </row>
    <row r="4" spans="1:8" ht="30" x14ac:dyDescent="0.25">
      <c r="A4" s="8"/>
      <c r="B4" s="8"/>
      <c r="C4" s="10" t="s">
        <v>17</v>
      </c>
      <c r="D4" s="10" t="s">
        <v>18</v>
      </c>
      <c r="E4" s="8"/>
      <c r="F4" s="8"/>
      <c r="G4" s="8"/>
      <c r="H4" s="9"/>
    </row>
    <row r="5" spans="1:8" ht="26.25" x14ac:dyDescent="0.4">
      <c r="A5" s="11" t="s">
        <v>7</v>
      </c>
      <c r="B5" s="12">
        <f>'Invulformulier Prijzen '!C28</f>
        <v>80</v>
      </c>
      <c r="C5" s="13">
        <v>100</v>
      </c>
      <c r="D5" s="12">
        <f>B5*C5</f>
        <v>8000</v>
      </c>
      <c r="E5" s="8"/>
      <c r="F5" s="8"/>
      <c r="G5" s="8"/>
      <c r="H5" s="9"/>
    </row>
    <row r="6" spans="1:8" ht="26.25" x14ac:dyDescent="0.4">
      <c r="A6" s="11" t="s">
        <v>9</v>
      </c>
      <c r="B6" s="12">
        <f>'Invulformulier Prijzen '!C63</f>
        <v>675</v>
      </c>
      <c r="C6" s="13">
        <v>15</v>
      </c>
      <c r="D6" s="12">
        <f>B6*C6</f>
        <v>10125</v>
      </c>
      <c r="E6" s="8"/>
      <c r="F6" s="8"/>
      <c r="G6" s="8"/>
      <c r="H6" s="9"/>
    </row>
    <row r="7" spans="1:8" ht="26.25" x14ac:dyDescent="0.4">
      <c r="A7" s="11" t="s">
        <v>20</v>
      </c>
      <c r="B7" s="12">
        <f>'Invulformulier Prijzen '!C99</f>
        <v>5000</v>
      </c>
      <c r="C7" s="13">
        <v>5</v>
      </c>
      <c r="D7" s="12">
        <f>B7*C7</f>
        <v>25000</v>
      </c>
      <c r="E7" s="8"/>
      <c r="F7" s="8"/>
      <c r="G7" s="8"/>
      <c r="H7" s="9"/>
    </row>
    <row r="8" spans="1:8" ht="26.25" x14ac:dyDescent="0.4">
      <c r="A8" s="11" t="s">
        <v>26</v>
      </c>
      <c r="B8" s="12">
        <f>'Invulformulier Prijzen '!C142</f>
        <v>37000</v>
      </c>
      <c r="C8" s="13">
        <v>2</v>
      </c>
      <c r="D8" s="12">
        <f>B8*C8</f>
        <v>74000</v>
      </c>
      <c r="E8" s="8"/>
      <c r="F8" s="8"/>
      <c r="G8" s="8"/>
      <c r="H8" s="9"/>
    </row>
    <row r="9" spans="1:8" ht="26.25" x14ac:dyDescent="0.4">
      <c r="A9" s="11" t="s">
        <v>19</v>
      </c>
      <c r="B9" s="8"/>
      <c r="C9" s="8"/>
      <c r="D9" s="12">
        <f>SUM(D5:D8)</f>
        <v>117125</v>
      </c>
      <c r="E9" s="8"/>
      <c r="F9" s="8"/>
      <c r="G9" s="8"/>
      <c r="H9" s="9"/>
    </row>
    <row r="10" spans="1:8" ht="16.5" thickBot="1" x14ac:dyDescent="0.3">
      <c r="A10" s="8"/>
      <c r="B10" s="8"/>
      <c r="C10" s="8"/>
      <c r="D10" s="8"/>
      <c r="E10" s="8"/>
      <c r="F10" s="8"/>
      <c r="G10" s="8"/>
      <c r="H10" s="9"/>
    </row>
    <row r="11" spans="1:8" ht="27" thickBot="1" x14ac:dyDescent="0.45">
      <c r="A11" s="11" t="s">
        <v>58</v>
      </c>
      <c r="B11" s="8"/>
      <c r="C11" s="8"/>
      <c r="D11" s="14">
        <f>D9*4</f>
        <v>468500</v>
      </c>
      <c r="E11" s="8"/>
      <c r="F11" s="8"/>
      <c r="G11" s="8"/>
      <c r="H11" s="9"/>
    </row>
    <row r="12" spans="1:8" ht="16.5" thickBot="1" x14ac:dyDescent="0.3">
      <c r="A12" s="15"/>
      <c r="B12" s="15"/>
      <c r="C12" s="15"/>
      <c r="D12" s="15"/>
      <c r="E12" s="15"/>
      <c r="F12" s="15"/>
      <c r="G12" s="15"/>
      <c r="H12" s="16"/>
    </row>
    <row r="13" spans="1:8" s="4" customFormat="1" x14ac:dyDescent="0.25"/>
    <row r="14" spans="1:8" s="4" customFormat="1" x14ac:dyDescent="0.25"/>
    <row r="15" spans="1:8" s="4" customFormat="1" x14ac:dyDescent="0.25"/>
    <row r="16" spans="1:8" s="4" customFormat="1" x14ac:dyDescent="0.25"/>
    <row r="17" s="4" customFormat="1" x14ac:dyDescent="0.25"/>
    <row r="18" s="4" customFormat="1" x14ac:dyDescent="0.25"/>
    <row r="19" s="4" customFormat="1" x14ac:dyDescent="0.25"/>
    <row r="20" s="4" customFormat="1" x14ac:dyDescent="0.25"/>
    <row r="21" s="4" customFormat="1" x14ac:dyDescent="0.25"/>
    <row r="22" s="4" customFormat="1" x14ac:dyDescent="0.25"/>
    <row r="23" s="4" customFormat="1" x14ac:dyDescent="0.25"/>
    <row r="24" s="4" customFormat="1" x14ac:dyDescent="0.25"/>
    <row r="25" s="4" customFormat="1" x14ac:dyDescent="0.25"/>
    <row r="26" s="4" customFormat="1" x14ac:dyDescent="0.25"/>
    <row r="27" s="4" customFormat="1" x14ac:dyDescent="0.25"/>
    <row r="28" s="4" customFormat="1" x14ac:dyDescent="0.25"/>
    <row r="29" s="4" customFormat="1" x14ac:dyDescent="0.25"/>
    <row r="30" s="4" customFormat="1" x14ac:dyDescent="0.25"/>
    <row r="31" s="4" customFormat="1" x14ac:dyDescent="0.25"/>
    <row r="32" s="4" customFormat="1" x14ac:dyDescent="0.25"/>
    <row r="33" s="4" customFormat="1" x14ac:dyDescent="0.25"/>
    <row r="34" s="4" customFormat="1" x14ac:dyDescent="0.25"/>
    <row r="35" s="4" customFormat="1" x14ac:dyDescent="0.25"/>
    <row r="36" s="4" customFormat="1" x14ac:dyDescent="0.25"/>
    <row r="37" s="4" customFormat="1" x14ac:dyDescent="0.25"/>
  </sheetData>
  <sheetProtection algorithmName="SHA-512" hashValue="px/efUeLK5sLZffD9Nr0gZ8adzg1hMoKDVNzJDC8E+w08UmMB3GipVuvE+kf/Z1ZgZv6uPj/L1jY72peAJNCDQ==" saltValue="yUTj59Aa/QxL8nRsn9/hog==" spinCount="100000" sheet="1" objects="1" scenarios="1"/>
  <protectedRanges>
    <protectedRange algorithmName="SHA-512" hashValue="3meFFxipuZmwbpFZqQM8rKX/ag5wZHf2gOMMkYX+X0yKYyJcrhQIo0psYYDDrdwA/JKfQUmlOB+/4qcPT8e+2Q==" saltValue="+7FrFSapWdTZmxN7wHiocQ==" spinCount="100000" sqref="B31:F34 B22:F28 B7:B8" name="Bereik4"/>
    <protectedRange algorithmName="SHA-512" hashValue="/R4uKv1J9tJzgVQRer5vCWOHN7iuSUbuVDAHg5bZYxdTFa+IP7VQ5wmtDO+On0xUak9EBVD2N7lKH2SN0175oQ==" saltValue="/ep5XKGqav4x/0f47MUvAw==" spinCount="100000" sqref="B29:F30" name="Bereik3"/>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CE8754-B3BB-4B6C-8F21-C460301BCA8C}">
  <ds:schemaRefs>
    <ds:schemaRef ds:uri="http://schemas.microsoft.com/sharepoint/v3/contenttype/forms"/>
  </ds:schemaRefs>
</ds:datastoreItem>
</file>

<file path=customXml/itemProps2.xml><?xml version="1.0" encoding="utf-8"?>
<ds:datastoreItem xmlns:ds="http://schemas.openxmlformats.org/officeDocument/2006/customXml" ds:itemID="{40B5B279-27C8-41D2-AE70-5A3B71A68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4F9250-82AA-4DBD-A100-958DA40C9B59}">
  <ds:schemaRefs>
    <ds:schemaRef ds:uri="118699ed-b0bb-4314-a950-7636bf7a902d"/>
    <ds:schemaRef ds:uri="http://www.w3.org/XML/1998/namespace"/>
    <ds:schemaRef ds:uri="http://purl.org/dc/elements/1.1/"/>
    <ds:schemaRef ds:uri="http://purl.org/dc/terms/"/>
    <ds:schemaRef ds:uri="df334da4-c630-45b1-95f0-858e998e8867"/>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NAW</vt:lpstr>
      <vt:lpstr>Invulformulier Prijzen </vt:lpstr>
      <vt:lpstr>Totaalprijs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Daan van Asperen</cp:lastModifiedBy>
  <cp:revision/>
  <dcterms:created xsi:type="dcterms:W3CDTF">2015-09-19T05:50:30Z</dcterms:created>
  <dcterms:modified xsi:type="dcterms:W3CDTF">2023-10-20T07:09:45Z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