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printscanbvnl.sharepoint.com/sites/PrintScanTeam/Gedeelde documenten/Trajecten FD/Verdi/Aanbesteding/"/>
    </mc:Choice>
  </mc:AlternateContent>
  <xr:revisionPtr revIDLastSave="781" documentId="13_ncr:1_{08A0A585-D6DB-45B5-B0FC-BF62228AB017}" xr6:coauthVersionLast="47" xr6:coauthVersionMax="47" xr10:uidLastSave="{A935DC9C-5FF9-4A32-B402-996BC3BB8B2D}"/>
  <bookViews>
    <workbookView xWindow="-120" yWindow="-120" windowWidth="29040" windowHeight="15720" xr2:uid="{00000000-000D-0000-FFFF-FFFF00000000}"/>
  </bookViews>
  <sheets>
    <sheet name="Huur 5 jaar" sheetId="1" r:id="rId1"/>
    <sheet name="Optionele verlenging 2x 1 jaar" sheetId="2" r:id="rId2"/>
  </sheets>
  <definedNames>
    <definedName name="_xlnm.Print_Area" localSheetId="0">'Huur 5 jaar'!$A$1:$E$26</definedName>
    <definedName name="_xlnm.Print_Area" localSheetId="1">'Optionele verlenging 2x 1 jaar'!$A$1:$E$21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E11" i="2" s="1"/>
  <c r="B20" i="2" s="1"/>
  <c r="B25" i="1"/>
  <c r="E10" i="1"/>
  <c r="E11" i="1" s="1"/>
  <c r="E5" i="2" l="1"/>
  <c r="E3" i="2"/>
  <c r="E33" i="1"/>
  <c r="E5" i="1"/>
  <c r="E3" i="1"/>
  <c r="E7" i="1" s="1"/>
  <c r="E7" i="2" l="1"/>
  <c r="E29" i="2"/>
  <c r="E30" i="2" s="1"/>
  <c r="D14" i="2"/>
  <c r="E14" i="2" s="1"/>
  <c r="D15" i="2"/>
  <c r="D16" i="2" l="1"/>
  <c r="E15" i="2"/>
  <c r="E16" i="2" s="1"/>
  <c r="B23" i="2" l="1"/>
  <c r="C28" i="1" s="1"/>
  <c r="E34" i="1" l="1"/>
  <c r="D14" i="1" l="1"/>
  <c r="E14" i="1" s="1"/>
  <c r="D15" i="1" l="1"/>
  <c r="E15" i="1" s="1"/>
  <c r="D16" i="1" l="1"/>
  <c r="E16" i="1"/>
  <c r="B28" i="1" l="1"/>
  <c r="D28" i="1" s="1"/>
</calcChain>
</file>

<file path=xl/sharedStrings.xml><?xml version="1.0" encoding="utf-8"?>
<sst xmlns="http://schemas.openxmlformats.org/spreadsheetml/2006/main" count="82" uniqueCount="44">
  <si>
    <t>HARDWARE</t>
  </si>
  <si>
    <t>Model</t>
  </si>
  <si>
    <t xml:space="preserve">Aantal </t>
  </si>
  <si>
    <t>Totalen</t>
  </si>
  <si>
    <t>Aantal</t>
  </si>
  <si>
    <t>Huurbedrag mnd/ per device</t>
  </si>
  <si>
    <t xml:space="preserve">Onderhoud per jaar </t>
  </si>
  <si>
    <t>ONDERHOUD</t>
  </si>
  <si>
    <t>Afdrukken  mfp per maand</t>
  </si>
  <si>
    <t>Geprognotiseerd aantal</t>
  </si>
  <si>
    <t>Afdrukprijs</t>
  </si>
  <si>
    <t>Maandbedrag</t>
  </si>
  <si>
    <t>Zwart/wit</t>
  </si>
  <si>
    <t>Kleur</t>
  </si>
  <si>
    <t>PROJECTPRIJS</t>
  </si>
  <si>
    <t>Projectprijs</t>
  </si>
  <si>
    <t>Projectprijs éénmalig</t>
  </si>
  <si>
    <t>Handtekening inschrijver</t>
  </si>
  <si>
    <t>TOTAAL INSCHRIJVING per maand</t>
  </si>
  <si>
    <t>Totaal per maand</t>
  </si>
  <si>
    <t>Naam inschrijver:</t>
  </si>
  <si>
    <t>Naam organisatie:</t>
  </si>
  <si>
    <t>TOTAAL INSCHRIJVING</t>
  </si>
  <si>
    <t>Totale beoordelingsprijs</t>
  </si>
  <si>
    <t>Huurprijs unit/ mnd bij 12 mnd</t>
  </si>
  <si>
    <t>Huurbedrag over 12 mnd</t>
  </si>
  <si>
    <t>Huurbedrag mnd</t>
  </si>
  <si>
    <t>Totaal 12 maanden</t>
  </si>
  <si>
    <t>Totaal over 12 maanden</t>
  </si>
  <si>
    <t>Totaal prijs huur 1 jaar</t>
  </si>
  <si>
    <t>licentie per device + cardreader MFP</t>
  </si>
  <si>
    <t>Totaal verlenging 2x 1 jaar</t>
  </si>
  <si>
    <t>Huurprijs unit/ mnd bij 60 mnd</t>
  </si>
  <si>
    <t>Huurbedrag over 60 mnd</t>
  </si>
  <si>
    <t>Totaal 60 maanden</t>
  </si>
  <si>
    <t>Totaal over 60 maanden</t>
  </si>
  <si>
    <t>Projectprijs bij 60 mnd per maand</t>
  </si>
  <si>
    <t>Totaal prijs huur 5 jaar</t>
  </si>
  <si>
    <t>Type 1: A3 MFP kleur 50 ppm</t>
  </si>
  <si>
    <t>Booklet finisher t.b.v. type 1</t>
  </si>
  <si>
    <t>Let op! Graag een realistisch bedrag (maximaal 3% van de totale inschrijfsom)</t>
  </si>
  <si>
    <t>voor de volledige installatie, implementatie en projectmanagement afgeven.</t>
  </si>
  <si>
    <t>Optioneel eis print- en scanmanagement oplossing aangeboden als SaaS eis 62 t/m 73</t>
  </si>
  <si>
    <t>Koppeling PaperCut MF eis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</si>
</sst>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164" formatCode="&quot;€&quot;\ #,##0.00"/>
    <numFmt numFmtId="165" formatCode="&quot;€&quot;\ #,##0.00000"/>
  </numFmts>
  <fonts count="12" x14ac:knownFonts="1">
    <font>
      <sz val="11"/>
      <color theme="1"/>
      <name val="Calibri"/>
      <family val="2"/>
      <scheme val="minor"/>
    </font>
    <font>
      <b/>
      <sz val="9"/>
      <color indexed="19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10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lightUp"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6969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5" borderId="1" xfId="0" applyFont="1" applyFill="1" applyBorder="1"/>
    <xf numFmtId="0" fontId="3" fillId="0" borderId="0" xfId="0" applyFont="1" applyAlignment="1">
      <alignment horizontal="right"/>
    </xf>
    <xf numFmtId="164" fontId="2" fillId="0" borderId="0" xfId="0" applyNumberFormat="1" applyFont="1"/>
    <xf numFmtId="0" fontId="7" fillId="0" borderId="0" xfId="0" applyFont="1"/>
    <xf numFmtId="0" fontId="6" fillId="2" borderId="1" xfId="0" applyFont="1" applyFill="1" applyBorder="1" applyAlignment="1">
      <alignment horizontal="center"/>
    </xf>
    <xf numFmtId="164" fontId="5" fillId="6" borderId="1" xfId="0" applyNumberFormat="1" applyFont="1" applyFill="1" applyBorder="1" applyAlignment="1" applyProtection="1">
      <alignment horizontal="center"/>
      <protection locked="0"/>
    </xf>
    <xf numFmtId="164" fontId="2" fillId="6" borderId="1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/>
    <xf numFmtId="3" fontId="4" fillId="0" borderId="1" xfId="0" applyNumberFormat="1" applyFont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0" fontId="2" fillId="0" borderId="0" xfId="0" applyFont="1" applyProtection="1">
      <protection locked="0"/>
    </xf>
    <xf numFmtId="0" fontId="4" fillId="0" borderId="0" xfId="0" applyFont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8" fontId="2" fillId="0" borderId="0" xfId="0" applyNumberFormat="1" applyFont="1" applyAlignment="1">
      <alignment horizontal="center"/>
    </xf>
    <xf numFmtId="165" fontId="2" fillId="6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/>
    <xf numFmtId="0" fontId="6" fillId="8" borderId="1" xfId="0" applyFont="1" applyFill="1" applyBorder="1"/>
    <xf numFmtId="0" fontId="10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8" fontId="7" fillId="6" borderId="1" xfId="0" applyNumberFormat="1" applyFont="1" applyFill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11" fillId="0" borderId="0" xfId="0" applyFont="1"/>
    <xf numFmtId="8" fontId="9" fillId="7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6" xfId="0" applyFont="1" applyBorder="1" applyAlignment="1">
      <alignment horizontal="left"/>
    </xf>
    <xf numFmtId="0" fontId="4" fillId="0" borderId="8" xfId="0" applyFont="1" applyBorder="1"/>
    <xf numFmtId="0" fontId="2" fillId="0" borderId="9" xfId="0" applyFont="1" applyBorder="1"/>
    <xf numFmtId="0" fontId="4" fillId="0" borderId="10" xfId="0" applyFont="1" applyBorder="1"/>
    <xf numFmtId="0" fontId="2" fillId="0" borderId="11" xfId="0" applyFont="1" applyBorder="1"/>
    <xf numFmtId="8" fontId="9" fillId="6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" fontId="4" fillId="5" borderId="2" xfId="0" applyNumberFormat="1" applyFont="1" applyFill="1" applyBorder="1" applyAlignment="1">
      <alignment horizontal="center"/>
    </xf>
    <xf numFmtId="1" fontId="4" fillId="5" borderId="3" xfId="0" applyNumberFormat="1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colors>
    <mruColors>
      <color rgb="FF99CC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abSelected="1" view="pageLayout" zoomScaleNormal="100" workbookViewId="0">
      <selection activeCell="D28" sqref="D28"/>
    </sheetView>
  </sheetViews>
  <sheetFormatPr defaultColWidth="9.140625" defaultRowHeight="12" x14ac:dyDescent="0.2"/>
  <cols>
    <col min="1" max="1" width="49" style="2" customWidth="1"/>
    <col min="2" max="2" width="18.140625" style="2" bestFit="1" customWidth="1"/>
    <col min="3" max="3" width="23.1406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6" x14ac:dyDescent="0.2">
      <c r="A1" s="1" t="s">
        <v>0</v>
      </c>
    </row>
    <row r="2" spans="1:6" ht="15" x14ac:dyDescent="0.25">
      <c r="A2" s="22" t="s">
        <v>1</v>
      </c>
      <c r="B2" s="46" t="s">
        <v>2</v>
      </c>
      <c r="C2" s="47"/>
      <c r="D2" s="3" t="s">
        <v>32</v>
      </c>
      <c r="E2" s="3" t="s">
        <v>33</v>
      </c>
    </row>
    <row r="3" spans="1:6" x14ac:dyDescent="0.2">
      <c r="A3" s="17" t="s">
        <v>38</v>
      </c>
      <c r="B3" s="48">
        <v>26</v>
      </c>
      <c r="C3" s="49"/>
      <c r="D3" s="16">
        <v>0</v>
      </c>
      <c r="E3" s="4">
        <f>(B3*D3)*60</f>
        <v>0</v>
      </c>
    </row>
    <row r="4" spans="1:6" x14ac:dyDescent="0.2">
      <c r="A4" s="5"/>
      <c r="B4" s="50"/>
      <c r="C4" s="51"/>
      <c r="D4" s="50"/>
      <c r="E4" s="51"/>
    </row>
    <row r="5" spans="1:6" x14ac:dyDescent="0.2">
      <c r="A5" s="17" t="s">
        <v>39</v>
      </c>
      <c r="B5" s="48">
        <v>26</v>
      </c>
      <c r="C5" s="49"/>
      <c r="D5" s="16">
        <v>0</v>
      </c>
      <c r="E5" s="4">
        <f>(B5*D5)*60</f>
        <v>0</v>
      </c>
    </row>
    <row r="6" spans="1:6" x14ac:dyDescent="0.2">
      <c r="A6" s="5"/>
      <c r="B6" s="50"/>
      <c r="C6" s="51"/>
      <c r="D6" s="50"/>
      <c r="E6" s="51"/>
    </row>
    <row r="7" spans="1:6" x14ac:dyDescent="0.2">
      <c r="C7" s="21" t="s">
        <v>3</v>
      </c>
      <c r="E7" s="6">
        <f>SUM(E3,E5,)</f>
        <v>0</v>
      </c>
      <c r="F7" s="12"/>
    </row>
    <row r="8" spans="1:6" x14ac:dyDescent="0.2">
      <c r="A8" s="1" t="s">
        <v>43</v>
      </c>
      <c r="C8" s="11"/>
      <c r="D8" s="11"/>
    </row>
    <row r="9" spans="1:6" x14ac:dyDescent="0.2">
      <c r="A9" s="27"/>
      <c r="B9" s="28" t="s">
        <v>4</v>
      </c>
      <c r="C9" s="29" t="s">
        <v>5</v>
      </c>
      <c r="D9" s="29" t="s">
        <v>6</v>
      </c>
      <c r="E9" s="28" t="s">
        <v>34</v>
      </c>
    </row>
    <row r="10" spans="1:6" x14ac:dyDescent="0.2">
      <c r="A10" s="8" t="s">
        <v>30</v>
      </c>
      <c r="B10" s="30">
        <v>26</v>
      </c>
      <c r="C10" s="31">
        <v>0</v>
      </c>
      <c r="D10" s="31">
        <v>0</v>
      </c>
      <c r="E10" s="32">
        <f>((B10*C10)*60)+(D10*5)</f>
        <v>0</v>
      </c>
    </row>
    <row r="11" spans="1:6" x14ac:dyDescent="0.2">
      <c r="A11" s="33"/>
      <c r="C11" s="11"/>
      <c r="D11" s="11" t="s">
        <v>3</v>
      </c>
      <c r="E11" s="34">
        <f>SUM(E10:E10)</f>
        <v>0</v>
      </c>
    </row>
    <row r="12" spans="1:6" x14ac:dyDescent="0.2">
      <c r="A12" s="1" t="s">
        <v>7</v>
      </c>
    </row>
    <row r="13" spans="1:6" x14ac:dyDescent="0.2">
      <c r="A13" s="7" t="s">
        <v>8</v>
      </c>
      <c r="B13" s="3" t="s">
        <v>9</v>
      </c>
      <c r="C13" s="3" t="s">
        <v>10</v>
      </c>
      <c r="D13" s="3" t="s">
        <v>11</v>
      </c>
      <c r="E13" s="3" t="s">
        <v>35</v>
      </c>
    </row>
    <row r="14" spans="1:6" x14ac:dyDescent="0.2">
      <c r="A14" s="8" t="s">
        <v>12</v>
      </c>
      <c r="B14" s="18">
        <v>180000</v>
      </c>
      <c r="C14" s="25">
        <v>0</v>
      </c>
      <c r="D14" s="9">
        <f>B14*C14</f>
        <v>0</v>
      </c>
      <c r="E14" s="9">
        <f>D14*60</f>
        <v>0</v>
      </c>
    </row>
    <row r="15" spans="1:6" x14ac:dyDescent="0.2">
      <c r="A15" s="10" t="s">
        <v>13</v>
      </c>
      <c r="B15" s="19">
        <v>120000</v>
      </c>
      <c r="C15" s="25">
        <v>0</v>
      </c>
      <c r="D15" s="4">
        <f>B15*C15</f>
        <v>0</v>
      </c>
      <c r="E15" s="4">
        <f>D15*60</f>
        <v>0</v>
      </c>
    </row>
    <row r="16" spans="1:6" x14ac:dyDescent="0.2">
      <c r="C16" s="11" t="s">
        <v>3</v>
      </c>
      <c r="D16" s="6">
        <f>SUM(D14:D15)</f>
        <v>0</v>
      </c>
      <c r="E16" s="6">
        <f>SUM(E14:E15)</f>
        <v>0</v>
      </c>
    </row>
    <row r="17" spans="1:5" x14ac:dyDescent="0.2">
      <c r="C17" s="11"/>
      <c r="D17" s="11"/>
    </row>
    <row r="18" spans="1:5" ht="12.75" thickBot="1" x14ac:dyDescent="0.25">
      <c r="A18" s="1" t="s">
        <v>14</v>
      </c>
      <c r="C18" s="11"/>
      <c r="D18" s="11"/>
    </row>
    <row r="19" spans="1:5" x14ac:dyDescent="0.2">
      <c r="A19" s="7" t="s">
        <v>15</v>
      </c>
      <c r="B19" s="14" t="s">
        <v>16</v>
      </c>
      <c r="C19" s="35" t="s">
        <v>36</v>
      </c>
      <c r="D19" s="36"/>
      <c r="E19" s="37"/>
    </row>
    <row r="20" spans="1:5" x14ac:dyDescent="0.2">
      <c r="A20" s="8" t="s">
        <v>15</v>
      </c>
      <c r="B20" s="15">
        <v>0</v>
      </c>
      <c r="C20" s="45">
        <v>0</v>
      </c>
      <c r="D20" s="38"/>
      <c r="E20" s="39"/>
    </row>
    <row r="21" spans="1:5" x14ac:dyDescent="0.2">
      <c r="A21" s="26" t="s">
        <v>40</v>
      </c>
      <c r="D21" s="38"/>
      <c r="E21" s="39"/>
    </row>
    <row r="22" spans="1:5" x14ac:dyDescent="0.2">
      <c r="A22" s="26" t="s">
        <v>41</v>
      </c>
      <c r="D22" s="38"/>
      <c r="E22" s="39"/>
    </row>
    <row r="23" spans="1:5" x14ac:dyDescent="0.2">
      <c r="A23" s="13"/>
      <c r="B23" s="12"/>
      <c r="D23" s="40" t="s">
        <v>17</v>
      </c>
      <c r="E23" s="39"/>
    </row>
    <row r="24" spans="1:5" x14ac:dyDescent="0.2">
      <c r="A24" s="1" t="s">
        <v>18</v>
      </c>
      <c r="B24" s="3" t="s">
        <v>19</v>
      </c>
      <c r="D24" s="41" t="s">
        <v>20</v>
      </c>
      <c r="E24" s="42"/>
    </row>
    <row r="25" spans="1:5" ht="12.75" thickBot="1" x14ac:dyDescent="0.25">
      <c r="A25" s="1"/>
      <c r="B25" s="6">
        <f>((E7+E11+E34+E16)/60)+C20</f>
        <v>0</v>
      </c>
      <c r="D25" s="43" t="s">
        <v>21</v>
      </c>
      <c r="E25" s="44"/>
    </row>
    <row r="27" spans="1:5" x14ac:dyDescent="0.2">
      <c r="A27" s="1" t="s">
        <v>22</v>
      </c>
      <c r="B27" s="3" t="s">
        <v>37</v>
      </c>
      <c r="C27" s="3" t="s">
        <v>31</v>
      </c>
      <c r="D27" s="3" t="s">
        <v>23</v>
      </c>
    </row>
    <row r="28" spans="1:5" x14ac:dyDescent="0.2">
      <c r="A28" s="1"/>
      <c r="B28" s="6">
        <f>B25*60</f>
        <v>0</v>
      </c>
      <c r="C28" s="6">
        <f>'Optionele verlenging 2x 1 jaar'!B23*2</f>
        <v>0</v>
      </c>
      <c r="D28" s="6">
        <f>B28+C28</f>
        <v>0</v>
      </c>
    </row>
    <row r="29" spans="1:5" x14ac:dyDescent="0.2">
      <c r="B29" s="20"/>
    </row>
    <row r="31" spans="1:5" x14ac:dyDescent="0.2">
      <c r="A31" s="1" t="s">
        <v>42</v>
      </c>
      <c r="C31" s="11"/>
      <c r="D31" s="11"/>
    </row>
    <row r="32" spans="1:5" x14ac:dyDescent="0.2">
      <c r="A32" s="27"/>
      <c r="B32" s="28" t="s">
        <v>4</v>
      </c>
      <c r="C32" s="29" t="s">
        <v>5</v>
      </c>
      <c r="D32" s="29" t="s">
        <v>6</v>
      </c>
      <c r="E32" s="28" t="s">
        <v>34</v>
      </c>
    </row>
    <row r="33" spans="1:5" x14ac:dyDescent="0.2">
      <c r="A33" s="8" t="s">
        <v>30</v>
      </c>
      <c r="B33" s="30">
        <v>26</v>
      </c>
      <c r="C33" s="31">
        <v>0</v>
      </c>
      <c r="D33" s="31">
        <v>0</v>
      </c>
      <c r="E33" s="32">
        <f>((B33*C33)*60)+(D33*5)</f>
        <v>0</v>
      </c>
    </row>
    <row r="34" spans="1:5" x14ac:dyDescent="0.2">
      <c r="A34" s="33"/>
      <c r="C34" s="11"/>
      <c r="D34" s="11" t="s">
        <v>3</v>
      </c>
      <c r="E34" s="34">
        <f>SUM(E33:E33)</f>
        <v>0</v>
      </c>
    </row>
  </sheetData>
  <mergeCells count="7">
    <mergeCell ref="B2:C2"/>
    <mergeCell ref="B3:C3"/>
    <mergeCell ref="B4:C4"/>
    <mergeCell ref="D4:E4"/>
    <mergeCell ref="D6:E6"/>
    <mergeCell ref="B5:C5"/>
    <mergeCell ref="B6:C6"/>
  </mergeCells>
  <printOptions horizontalCentered="1"/>
  <pageMargins left="0.70866141732283472" right="0.70866141732283472" top="0.5184375" bottom="0.74803149606299213" header="0.31496062992125984" footer="0.31496062992125984"/>
  <pageSetup paperSize="9" scale="97" orientation="landscape" r:id="rId1"/>
  <headerFooter>
    <oddHeader>&amp;LPrijzenblad Verdi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4776-BFC3-4250-B557-D6C355CCCF67}">
  <sheetPr>
    <pageSetUpPr fitToPage="1"/>
  </sheetPr>
  <dimension ref="A1:F30"/>
  <sheetViews>
    <sheetView view="pageLayout" zoomScaleNormal="100" workbookViewId="0">
      <selection activeCell="E21" sqref="E21"/>
    </sheetView>
  </sheetViews>
  <sheetFormatPr defaultColWidth="9.140625" defaultRowHeight="12" x14ac:dyDescent="0.2"/>
  <cols>
    <col min="1" max="1" width="50" style="2" customWidth="1"/>
    <col min="2" max="2" width="18.140625" style="2" bestFit="1" customWidth="1"/>
    <col min="3" max="3" width="23.5703125" style="2" customWidth="1"/>
    <col min="4" max="4" width="25.5703125" style="2" bestFit="1" customWidth="1"/>
    <col min="5" max="5" width="18.85546875" style="2" bestFit="1" customWidth="1"/>
    <col min="6" max="6" width="23.140625" style="2" bestFit="1" customWidth="1"/>
    <col min="7" max="7" width="18.85546875" style="2" bestFit="1" customWidth="1"/>
    <col min="8" max="8" width="14.7109375" style="2" bestFit="1" customWidth="1"/>
    <col min="9" max="16384" width="9.140625" style="2"/>
  </cols>
  <sheetData>
    <row r="1" spans="1:6" x14ac:dyDescent="0.2">
      <c r="A1" s="1" t="s">
        <v>0</v>
      </c>
    </row>
    <row r="2" spans="1:6" ht="15" x14ac:dyDescent="0.25">
      <c r="A2" s="22" t="s">
        <v>1</v>
      </c>
      <c r="B2" s="46" t="s">
        <v>2</v>
      </c>
      <c r="C2" s="47"/>
      <c r="D2" s="3" t="s">
        <v>24</v>
      </c>
      <c r="E2" s="3" t="s">
        <v>25</v>
      </c>
    </row>
    <row r="3" spans="1:6" x14ac:dyDescent="0.2">
      <c r="A3" s="17" t="s">
        <v>38</v>
      </c>
      <c r="B3" s="48">
        <v>26</v>
      </c>
      <c r="C3" s="49"/>
      <c r="D3" s="16">
        <v>0</v>
      </c>
      <c r="E3" s="4">
        <f>(B3*D3)*12</f>
        <v>0</v>
      </c>
    </row>
    <row r="4" spans="1:6" x14ac:dyDescent="0.2">
      <c r="A4" s="5"/>
      <c r="B4" s="50"/>
      <c r="C4" s="51"/>
      <c r="D4" s="50"/>
      <c r="E4" s="51"/>
    </row>
    <row r="5" spans="1:6" x14ac:dyDescent="0.2">
      <c r="A5" s="17" t="s">
        <v>39</v>
      </c>
      <c r="B5" s="48">
        <v>26</v>
      </c>
      <c r="C5" s="49"/>
      <c r="D5" s="16">
        <v>0</v>
      </c>
      <c r="E5" s="4">
        <f>(B5*D5)*12</f>
        <v>0</v>
      </c>
    </row>
    <row r="6" spans="1:6" x14ac:dyDescent="0.2">
      <c r="A6" s="5"/>
      <c r="B6" s="50"/>
      <c r="C6" s="51"/>
      <c r="D6" s="50"/>
      <c r="E6" s="51"/>
    </row>
    <row r="7" spans="1:6" x14ac:dyDescent="0.2">
      <c r="C7" s="21" t="s">
        <v>3</v>
      </c>
      <c r="E7" s="6">
        <f>SUM(E3+E5)</f>
        <v>0</v>
      </c>
      <c r="F7" s="12"/>
    </row>
    <row r="8" spans="1:6" x14ac:dyDescent="0.2">
      <c r="A8" s="1" t="s">
        <v>43</v>
      </c>
      <c r="C8" s="11"/>
      <c r="D8" s="11"/>
    </row>
    <row r="9" spans="1:6" x14ac:dyDescent="0.2">
      <c r="A9" s="27"/>
      <c r="B9" s="28" t="s">
        <v>4</v>
      </c>
      <c r="C9" s="29" t="s">
        <v>5</v>
      </c>
      <c r="D9" s="29" t="s">
        <v>6</v>
      </c>
      <c r="E9" s="28" t="s">
        <v>27</v>
      </c>
    </row>
    <row r="10" spans="1:6" x14ac:dyDescent="0.2">
      <c r="A10" s="8" t="s">
        <v>30</v>
      </c>
      <c r="B10" s="30">
        <v>26</v>
      </c>
      <c r="C10" s="31">
        <v>0</v>
      </c>
      <c r="D10" s="31">
        <v>0</v>
      </c>
      <c r="E10" s="32">
        <f>((B10*C10)*12)+(D10*1)</f>
        <v>0</v>
      </c>
    </row>
    <row r="11" spans="1:6" x14ac:dyDescent="0.2">
      <c r="A11" s="33"/>
      <c r="C11" s="11"/>
      <c r="D11" s="11" t="s">
        <v>3</v>
      </c>
      <c r="E11" s="34">
        <f>SUM(E10:E10)</f>
        <v>0</v>
      </c>
    </row>
    <row r="12" spans="1:6" x14ac:dyDescent="0.2">
      <c r="A12" s="1" t="s">
        <v>7</v>
      </c>
    </row>
    <row r="13" spans="1:6" x14ac:dyDescent="0.2">
      <c r="A13" s="7" t="s">
        <v>8</v>
      </c>
      <c r="B13" s="3" t="s">
        <v>9</v>
      </c>
      <c r="C13" s="3" t="s">
        <v>10</v>
      </c>
      <c r="D13" s="3" t="s">
        <v>11</v>
      </c>
      <c r="E13" s="3" t="s">
        <v>28</v>
      </c>
    </row>
    <row r="14" spans="1:6" x14ac:dyDescent="0.2">
      <c r="A14" s="8" t="s">
        <v>12</v>
      </c>
      <c r="B14" s="18">
        <v>180000</v>
      </c>
      <c r="C14" s="25">
        <v>0</v>
      </c>
      <c r="D14" s="9">
        <f>B14*C14</f>
        <v>0</v>
      </c>
      <c r="E14" s="9">
        <f>D14*12</f>
        <v>0</v>
      </c>
    </row>
    <row r="15" spans="1:6" x14ac:dyDescent="0.2">
      <c r="A15" s="10" t="s">
        <v>13</v>
      </c>
      <c r="B15" s="19">
        <v>120000</v>
      </c>
      <c r="C15" s="25">
        <v>0</v>
      </c>
      <c r="D15" s="4">
        <f>B15*C15</f>
        <v>0</v>
      </c>
      <c r="E15" s="4">
        <f>D15*12</f>
        <v>0</v>
      </c>
    </row>
    <row r="16" spans="1:6" x14ac:dyDescent="0.2">
      <c r="C16" s="11" t="s">
        <v>3</v>
      </c>
      <c r="D16" s="6">
        <f>SUM(D14:D15)</f>
        <v>0</v>
      </c>
      <c r="E16" s="6">
        <f>SUM(E14:E15)</f>
        <v>0</v>
      </c>
    </row>
    <row r="17" spans="1:6" x14ac:dyDescent="0.2">
      <c r="C17" s="11"/>
      <c r="D17" s="23"/>
      <c r="E17" s="24"/>
      <c r="F17" s="24"/>
    </row>
    <row r="18" spans="1:6" x14ac:dyDescent="0.2">
      <c r="A18" s="13"/>
      <c r="B18" s="12"/>
    </row>
    <row r="19" spans="1:6" x14ac:dyDescent="0.2">
      <c r="A19" s="1" t="s">
        <v>18</v>
      </c>
      <c r="B19" s="3" t="s">
        <v>19</v>
      </c>
    </row>
    <row r="20" spans="1:6" x14ac:dyDescent="0.2">
      <c r="A20" s="1"/>
      <c r="B20" s="6">
        <f>((E7+E11+E30+E16)/12)</f>
        <v>0</v>
      </c>
    </row>
    <row r="22" spans="1:6" x14ac:dyDescent="0.2">
      <c r="A22" s="1" t="s">
        <v>22</v>
      </c>
      <c r="B22" s="3" t="s">
        <v>29</v>
      </c>
    </row>
    <row r="23" spans="1:6" x14ac:dyDescent="0.2">
      <c r="A23" s="1"/>
      <c r="B23" s="6">
        <f>B20*12</f>
        <v>0</v>
      </c>
    </row>
    <row r="24" spans="1:6" x14ac:dyDescent="0.2">
      <c r="B24" s="20"/>
    </row>
    <row r="27" spans="1:6" x14ac:dyDescent="0.2">
      <c r="A27" s="1" t="s">
        <v>42</v>
      </c>
      <c r="C27" s="11"/>
      <c r="D27" s="11"/>
    </row>
    <row r="28" spans="1:6" x14ac:dyDescent="0.2">
      <c r="A28" s="27"/>
      <c r="B28" s="28" t="s">
        <v>4</v>
      </c>
      <c r="C28" s="29" t="s">
        <v>26</v>
      </c>
      <c r="D28" s="29" t="s">
        <v>6</v>
      </c>
      <c r="E28" s="28" t="s">
        <v>27</v>
      </c>
    </row>
    <row r="29" spans="1:6" x14ac:dyDescent="0.2">
      <c r="A29" s="8" t="s">
        <v>30</v>
      </c>
      <c r="B29" s="30">
        <v>26</v>
      </c>
      <c r="C29" s="31">
        <v>0</v>
      </c>
      <c r="D29" s="31">
        <v>0</v>
      </c>
      <c r="E29" s="32">
        <f>((B29*C29)*12)+(D29*1)</f>
        <v>0</v>
      </c>
    </row>
    <row r="30" spans="1:6" x14ac:dyDescent="0.2">
      <c r="A30" s="33"/>
      <c r="C30" s="11"/>
      <c r="D30" s="11" t="s">
        <v>3</v>
      </c>
      <c r="E30" s="34">
        <f>SUM(E29:E29)</f>
        <v>0</v>
      </c>
    </row>
  </sheetData>
  <mergeCells count="7">
    <mergeCell ref="D4:E4"/>
    <mergeCell ref="D6:E6"/>
    <mergeCell ref="B2:C2"/>
    <mergeCell ref="B3:C3"/>
    <mergeCell ref="B4:C4"/>
    <mergeCell ref="B5:C5"/>
    <mergeCell ref="B6:C6"/>
  </mergeCells>
  <printOptions horizontalCentered="1"/>
  <pageMargins left="0.70866141732283472" right="0.70866141732283472" top="0.54625000000000001" bottom="0.74803149606299213" header="0.31496062992125984" footer="0.31496062992125984"/>
  <pageSetup paperSize="9" scale="96" orientation="landscape" r:id="rId1"/>
  <headerFooter>
    <oddHeader>&amp;LPrijzenblad Verdi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EF4162BA2E0A479672D628777BD120" ma:contentTypeVersion="18" ma:contentTypeDescription="Een nieuw document maken." ma:contentTypeScope="" ma:versionID="0c07dcd1e9cc964465e081adc39ce4d3">
  <xsd:schema xmlns:xsd="http://www.w3.org/2001/XMLSchema" xmlns:xs="http://www.w3.org/2001/XMLSchema" xmlns:p="http://schemas.microsoft.com/office/2006/metadata/properties" xmlns:ns2="0a7646fc-f820-4726-8de9-a53ff0549344" xmlns:ns3="9554d12a-0469-47f4-875e-7e6347a1d105" targetNamespace="http://schemas.microsoft.com/office/2006/metadata/properties" ma:root="true" ma:fieldsID="8eb7a38f9af758ca61f3842e20aa54da" ns2:_="" ns3:_="">
    <xsd:import namespace="0a7646fc-f820-4726-8de9-a53ff0549344"/>
    <xsd:import namespace="9554d12a-0469-47f4-875e-7e6347a1d1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646fc-f820-4726-8de9-a53ff05493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ec24c257-dea0-4408-b634-3864230468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54d12a-0469-47f4-875e-7e6347a1d10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7caac8cc-5c3a-4953-be0d-577e2f5d4c74}" ma:internalName="TaxCatchAll" ma:showField="CatchAllData" ma:web="9554d12a-0469-47f4-875e-7e6347a1d1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7646fc-f820-4726-8de9-a53ff0549344">
      <Terms xmlns="http://schemas.microsoft.com/office/infopath/2007/PartnerControls"/>
    </lcf76f155ced4ddcb4097134ff3c332f>
    <TaxCatchAll xmlns="9554d12a-0469-47f4-875e-7e6347a1d10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45587C-6CE7-45CF-89B1-EA1CC0015F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7646fc-f820-4726-8de9-a53ff0549344"/>
    <ds:schemaRef ds:uri="9554d12a-0469-47f4-875e-7e6347a1d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BD2BDA-F60A-4183-9ED5-AEE901FE3639}">
  <ds:schemaRefs>
    <ds:schemaRef ds:uri="http://schemas.microsoft.com/office/2006/metadata/properties"/>
    <ds:schemaRef ds:uri="http://schemas.microsoft.com/office/infopath/2007/PartnerControls"/>
    <ds:schemaRef ds:uri="0a7646fc-f820-4726-8de9-a53ff0549344"/>
    <ds:schemaRef ds:uri="9554d12a-0469-47f4-875e-7e6347a1d105"/>
  </ds:schemaRefs>
</ds:datastoreItem>
</file>

<file path=customXml/itemProps3.xml><?xml version="1.0" encoding="utf-8"?>
<ds:datastoreItem xmlns:ds="http://schemas.openxmlformats.org/officeDocument/2006/customXml" ds:itemID="{99AE89CC-1906-4840-846E-58B32A9C28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Huur 5 jaar</vt:lpstr>
      <vt:lpstr>Optionele verlenging 2x 1 jaar</vt:lpstr>
      <vt:lpstr>'Huur 5 jaar'!Afdrukbereik</vt:lpstr>
      <vt:lpstr>'Optionele verlenging 2x 1 jaar'!Afdrukbereik</vt:lpstr>
    </vt:vector>
  </TitlesOfParts>
  <Manager/>
  <Company>RDC Midden Brabant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Menno Reijnders</dc:creator>
  <cp:keywords/>
  <dc:description/>
  <cp:lastModifiedBy>Frank Dijkzeul | PrintScan BV</cp:lastModifiedBy>
  <cp:revision/>
  <dcterms:created xsi:type="dcterms:W3CDTF">2014-04-04T09:08:18Z</dcterms:created>
  <dcterms:modified xsi:type="dcterms:W3CDTF">2024-02-16T10:55:56Z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0x010100E8EF4162BA2E0A479672D628777BD120</vt:lpwstr>
  </property>
  <property fmtid="{D5CDD505-2E9C-101B-9397-08002B2CF9AE}" pid="3" name="MediaServiceImageTags">
    <vt:lpwstr/>
  </property>
</Properties>
</file>