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662185BB-F8BC-43BE-A664-CD229AFAEF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STAAT" sheetId="7" r:id="rId1"/>
  </sheets>
  <definedNames>
    <definedName name="_xlnm.Print_Area" localSheetId="0">INSCHRIJFSTAAT!$A$1:$I$76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7" l="1"/>
  <c r="I58" i="7"/>
  <c r="D30" i="7"/>
  <c r="I61" i="7" l="1"/>
  <c r="I60" i="7"/>
  <c r="I59" i="7"/>
  <c r="I57" i="7"/>
  <c r="I37" i="7"/>
  <c r="I35" i="7"/>
  <c r="I34" i="7"/>
  <c r="I53" i="7" l="1"/>
  <c r="I51" i="7"/>
  <c r="I40" i="7"/>
  <c r="I41" i="7"/>
  <c r="I42" i="7"/>
  <c r="I43" i="7"/>
  <c r="I44" i="7"/>
  <c r="I45" i="7"/>
  <c r="I46" i="7"/>
  <c r="I47" i="7"/>
  <c r="I48" i="7"/>
  <c r="I49" i="7"/>
  <c r="I52" i="7"/>
  <c r="I50" i="7"/>
  <c r="I24" i="7" l="1"/>
  <c r="I32" i="7"/>
  <c r="I20" i="7" l="1"/>
  <c r="I21" i="7"/>
  <c r="I22" i="7"/>
  <c r="I23" i="7"/>
  <c r="I25" i="7"/>
  <c r="I26" i="7"/>
  <c r="I28" i="7"/>
  <c r="I29" i="7"/>
  <c r="I30" i="7"/>
  <c r="I31" i="7"/>
  <c r="I33" i="7"/>
  <c r="I39" i="7"/>
  <c r="I55" i="7"/>
  <c r="I56" i="7"/>
  <c r="I62" i="7"/>
  <c r="I63" i="7"/>
  <c r="I64" i="7" l="1"/>
</calcChain>
</file>

<file path=xl/sharedStrings.xml><?xml version="1.0" encoding="utf-8"?>
<sst xmlns="http://schemas.openxmlformats.org/spreadsheetml/2006/main" count="252" uniqueCount="139">
  <si>
    <t>Atterbergse grenzen</t>
  </si>
  <si>
    <t>Zeefkromme</t>
  </si>
  <si>
    <t>Werkzaamheden</t>
  </si>
  <si>
    <t>Beschrijving</t>
  </si>
  <si>
    <t>Aantal</t>
  </si>
  <si>
    <t>Lengte</t>
  </si>
  <si>
    <t>Eenheid</t>
  </si>
  <si>
    <t>Verrekenbaar</t>
  </si>
  <si>
    <t>Totaalprijs</t>
  </si>
  <si>
    <t>1. Voorbereiding veldwerk</t>
  </si>
  <si>
    <t>n.v.t.</t>
  </si>
  <si>
    <t>stuks</t>
  </si>
  <si>
    <t>nee</t>
  </si>
  <si>
    <t>Veldbezoek</t>
  </si>
  <si>
    <t>2. Veldwerk fase 1</t>
  </si>
  <si>
    <t>2a</t>
  </si>
  <si>
    <t>Sondering TE2 (toepassingsklasse 2) met truck</t>
  </si>
  <si>
    <t>Uitvoeren sondering tot 20 m-mv incl. meting van conusweerstand, plaatselijke wrijving en waterspanning, dissipatietest op einddiepte, inmeten hoogte (m +NAP), locatie (RDX, RDY) en afdichten sondeergat</t>
  </si>
  <si>
    <t>meter</t>
  </si>
  <si>
    <t>ja</t>
  </si>
  <si>
    <t>Sondering TE2 (toepassingsklasse 2) met minirups</t>
  </si>
  <si>
    <t>3. Veldwerk fase 2</t>
  </si>
  <si>
    <t>Mechanische boring met truck</t>
  </si>
  <si>
    <t>Mechanische boring met minirups</t>
  </si>
  <si>
    <t>Handboring</t>
  </si>
  <si>
    <t xml:space="preserve">Kernboring </t>
  </si>
  <si>
    <t>Voorboring</t>
  </si>
  <si>
    <t>Geroerde monstername (incl. opslag)</t>
  </si>
  <si>
    <t>Inmeten dwarsprofielen</t>
  </si>
  <si>
    <t>4. Laboratoriumonderzoek</t>
  </si>
  <si>
    <t>4a</t>
  </si>
  <si>
    <t>4b</t>
  </si>
  <si>
    <t>Classificatie veen conform TR16</t>
  </si>
  <si>
    <t>4c</t>
  </si>
  <si>
    <t>Volumiek gewicht + watergehalte</t>
  </si>
  <si>
    <t>Bepaling korrelverdeling (2µm - 8 mm) + D10/D15/D50/D60/D70/D90 + lutumgehalte</t>
  </si>
  <si>
    <t>DSS-proef</t>
  </si>
  <si>
    <t>single stage tot 40% vervorming (gestapelde ringen)</t>
  </si>
  <si>
    <t>CU-proef</t>
  </si>
  <si>
    <t>single stage tot max. vervorming, isotrope consolidatie (diameter monster is 50 mm)</t>
  </si>
  <si>
    <t>Rapportage veldwerk en laboratoriumonderzoek + oplevering resultaten</t>
  </si>
  <si>
    <t>Rapportage met beschrijving en resultaten veldwerk en laboratoriumonderzoek + oplevering resultaten conform eisen HHNK</t>
  </si>
  <si>
    <t>Sondering TE2 (toepassingsklasse 1) met truck</t>
  </si>
  <si>
    <t>Sondering TE2 (toepassingsklasse 1) met minirups</t>
  </si>
  <si>
    <t>2c</t>
  </si>
  <si>
    <t>Uitvoeren Vinproef op 3 m-mv inclusief afdichten</t>
  </si>
  <si>
    <t>KLIC-melding</t>
  </si>
  <si>
    <t>D</t>
  </si>
  <si>
    <t>inschrijfsom totaal:</t>
  </si>
  <si>
    <t>prijzen zijn exclusief BTW</t>
  </si>
  <si>
    <t xml:space="preserve">paraaf: </t>
  </si>
  <si>
    <t>datum:</t>
  </si>
  <si>
    <t>2d</t>
  </si>
  <si>
    <t>2e</t>
  </si>
  <si>
    <t>CRS-proef</t>
  </si>
  <si>
    <t>Mechanische vinproef</t>
  </si>
  <si>
    <t>Hand vinproef</t>
  </si>
  <si>
    <t>Uitvoeren boring tot max. 15 m-mv incl. classificatie inclusief bepalen hydromorfe kenmerken, inmeten hoogte (m +NAP), inmeten locatie (RDX, RDY) en afdichten boorgat</t>
  </si>
  <si>
    <t>Uitvoeren voorboring bij sondering (incl. classificatie inclusief bepalen hydromorfe kenmerken) tot max 2 m-mv</t>
  </si>
  <si>
    <t>B</t>
  </si>
  <si>
    <t>C</t>
  </si>
  <si>
    <t>E</t>
  </si>
  <si>
    <t xml:space="preserve">Vanaf 25 m in het buitenwater tot 50 m uit binnenteen, incl. binnen dwarsprofiel aanwezige watergangen. De locatie (RDX, RDY) en de hoogte (meters ten opzichte van NAP) van het meetpunt wordt vastgesteld door middel van een GPS-meting (RTK-GPS). </t>
  </si>
  <si>
    <t>CAU-proef</t>
  </si>
  <si>
    <t>single stage tot max. vervorming, isotrope en anisotrope consolidatie (diameter monster is 50 mm)</t>
  </si>
  <si>
    <t>4j</t>
  </si>
  <si>
    <t>Ongeroerde monstername (incl. opslag)</t>
  </si>
  <si>
    <t>Nr.</t>
  </si>
  <si>
    <t>Eenheidsprijs</t>
  </si>
  <si>
    <t>Classificatie geroerde monsters</t>
  </si>
  <si>
    <t>Classificatie ongeroerde monsters</t>
  </si>
  <si>
    <t>voor de Europese openbare aanbesteding voor Geotechnisch bodemonderzoek</t>
  </si>
  <si>
    <t>versie 1.0</t>
  </si>
  <si>
    <t>Algemene opmerkingen en invulinstructies:</t>
  </si>
  <si>
    <t>- Alle gegevens zijn exclusief BTW</t>
  </si>
  <si>
    <t>- Negatieve bedragen mogen niet ingevuld worden</t>
  </si>
  <si>
    <t>- De formules mogen niet aangepast worden</t>
  </si>
  <si>
    <t>- Alleen de geel gearceerde velden invullen</t>
  </si>
  <si>
    <t>- Genoemde aantallen zijn geschat. Hier kunnen geen rechten aan worden ontleend</t>
  </si>
  <si>
    <t xml:space="preserve">- Na invullen digitaal in Excel formaat en ondertekend in Pdf formaat bij de inschrijving opnemen. </t>
  </si>
  <si>
    <t xml:space="preserve">Herziene versie Bijlage 1. Prijzenbladformulier </t>
  </si>
  <si>
    <t>Voorgraven</t>
  </si>
  <si>
    <t>Ten gevolge van te korte afstand tot kabels en leidingen deze vrij te graven om nadien het grondonderzoek uit te kunnen voeren.</t>
  </si>
  <si>
    <t>Samendrukkingsproef</t>
  </si>
  <si>
    <t>Foto (per losse bus)</t>
  </si>
  <si>
    <t>k-waarde mbv Falling Head Methode</t>
  </si>
  <si>
    <t>k-waarde mbv Constant Head Methode</t>
  </si>
  <si>
    <t>4d</t>
  </si>
  <si>
    <t>4e</t>
  </si>
  <si>
    <t>4f</t>
  </si>
  <si>
    <t>4g</t>
  </si>
  <si>
    <t>4h</t>
  </si>
  <si>
    <t>4i</t>
  </si>
  <si>
    <t>4k</t>
  </si>
  <si>
    <t>4l</t>
  </si>
  <si>
    <t>4m</t>
  </si>
  <si>
    <t>4n</t>
  </si>
  <si>
    <t>4o</t>
  </si>
  <si>
    <t>stuks / maand</t>
  </si>
  <si>
    <t>Opslag bussen</t>
  </si>
  <si>
    <t>Opslag langer dan 6 maanden</t>
  </si>
  <si>
    <t>Uitvoeren handboring tot 4 m-mv incl. classificatie, inmeten hoogte (m +NAP), inmeten locatie (RDX, RDY) en afdichten boorgat</t>
  </si>
  <si>
    <t>2b</t>
  </si>
  <si>
    <t>2f</t>
  </si>
  <si>
    <t>2g</t>
  </si>
  <si>
    <t>Diversen</t>
  </si>
  <si>
    <t>3a</t>
  </si>
  <si>
    <t>3b</t>
  </si>
  <si>
    <t>3c</t>
  </si>
  <si>
    <t>3d</t>
  </si>
  <si>
    <t>3e</t>
  </si>
  <si>
    <t>3f</t>
  </si>
  <si>
    <t>3g</t>
  </si>
  <si>
    <t>A</t>
  </si>
  <si>
    <t>Peilbuis (stijgbuis + filter) van ca. 15 m</t>
  </si>
  <si>
    <t>3h</t>
  </si>
  <si>
    <t>3i</t>
  </si>
  <si>
    <t>Plaatsen monitoring</t>
  </si>
  <si>
    <t>Plaatsen van 1 sensoren voor het meten van grondwaterstand</t>
  </si>
  <si>
    <t>Uitvoeren monitoringsprogramma</t>
  </si>
  <si>
    <t>Verwijderen sensoren monitoring</t>
  </si>
  <si>
    <t>Verwijderen van sensoren</t>
  </si>
  <si>
    <t>Verwijderen peilbuizen monitoring</t>
  </si>
  <si>
    <t>Verwijderen van peilbuizen</t>
  </si>
  <si>
    <t>Afdichten holle ruimte peilbuizen</t>
  </si>
  <si>
    <t>afdichten boorgaten</t>
  </si>
  <si>
    <t>F</t>
  </si>
  <si>
    <t>G</t>
  </si>
  <si>
    <t>H</t>
  </si>
  <si>
    <t>I</t>
  </si>
  <si>
    <t>Peilbuis (stijgbuis + filter) van ca. 4 m</t>
  </si>
  <si>
    <t xml:space="preserve">stuks / jaar </t>
  </si>
  <si>
    <t>Monitoring van de grondwaterstand en -kwaliteit voor de periode van 1 jaar incl. benodigde veldinspecties en aanleveren gevalideerde metingen</t>
  </si>
  <si>
    <t>3j</t>
  </si>
  <si>
    <t>Plaatsen diepe peilbuis (incl. afwerken met straatpot conform eisen werkomschrijving)</t>
  </si>
  <si>
    <t>Plaatsen diepe peilbuis (incl. afwerken met beschermkoker conform eisen werkomschrijving)</t>
  </si>
  <si>
    <t>Plaatsen ondiepe peilbuis (incl. afwerken met straatpot conform eisen werkomschrijving)</t>
  </si>
  <si>
    <t>Behorende bij de Inschrijvingsleidraad met registratienummer 23.1006468</t>
  </si>
  <si>
    <t>Grondonderzoek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</si>
</sst>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_-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i/>
      <sz val="8"/>
      <color theme="1"/>
      <name val="Verdana"/>
      <family val="2"/>
    </font>
    <font>
      <b/>
      <sz val="8"/>
      <color theme="1"/>
      <name val="Verdana"/>
      <family val="2"/>
    </font>
    <font>
      <i/>
      <sz val="8"/>
      <name val="Verdana"/>
      <family val="2"/>
    </font>
    <font>
      <sz val="8"/>
      <name val="Verdana"/>
      <family val="2"/>
    </font>
    <font>
      <b/>
      <i/>
      <sz val="12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8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3" fillId="0" borderId="0" xfId="0" applyFont="1"/>
    <xf numFmtId="1" fontId="6" fillId="0" borderId="9" xfId="0" applyNumberFormat="1" applyFont="1" applyBorder="1" applyAlignment="1">
      <alignment horizontal="center" vertical="center" wrapText="1"/>
    </xf>
    <xf numFmtId="0" fontId="0" fillId="0" borderId="22" xfId="0" applyBorder="1"/>
    <xf numFmtId="0" fontId="0" fillId="0" borderId="2" xfId="0" applyBorder="1"/>
    <xf numFmtId="0" fontId="0" fillId="0" borderId="23" xfId="0" applyBorder="1"/>
    <xf numFmtId="0" fontId="8" fillId="0" borderId="0" xfId="0" applyFont="1" applyAlignment="1">
      <alignment horizontal="center"/>
    </xf>
    <xf numFmtId="1" fontId="7" fillId="0" borderId="10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/>
    <xf numFmtId="0" fontId="1" fillId="0" borderId="0" xfId="0" quotePrefix="1" applyFont="1"/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44" fontId="7" fillId="4" borderId="11" xfId="1" applyFont="1" applyFill="1" applyBorder="1" applyAlignment="1" applyProtection="1">
      <alignment horizontal="center" vertical="center" wrapText="1"/>
      <protection locked="0"/>
    </xf>
    <xf numFmtId="44" fontId="7" fillId="4" borderId="9" xfId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/>
    <xf numFmtId="164" fontId="0" fillId="0" borderId="0" xfId="0" applyNumberFormat="1" applyAlignment="1">
      <alignment horizontal="left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5" fillId="3" borderId="18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1" fontId="11" fillId="3" borderId="6" xfId="0" applyNumberFormat="1" applyFont="1" applyFill="1" applyBorder="1" applyAlignment="1">
      <alignment horizontal="left" vertical="center" wrapText="1"/>
    </xf>
    <xf numFmtId="1" fontId="11" fillId="3" borderId="7" xfId="0" applyNumberFormat="1" applyFont="1" applyFill="1" applyBorder="1" applyAlignment="1">
      <alignment horizontal="left" vertical="center" wrapText="1"/>
    </xf>
    <xf numFmtId="1" fontId="11" fillId="3" borderId="8" xfId="0" applyNumberFormat="1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6"/>
  <sheetViews>
    <sheetView tabSelected="1" view="pageBreakPreview" zoomScaleNormal="100" zoomScaleSheetLayoutView="100" workbookViewId="0">
      <selection activeCell="A2" sqref="A2"/>
    </sheetView>
  </sheetViews>
  <sheetFormatPr defaultColWidth="140.7109375" defaultRowHeight="15" x14ac:dyDescent="0.25"/>
  <cols>
    <col min="1" max="1" width="4" bestFit="1" customWidth="1"/>
    <col min="2" max="3" width="45.7109375" customWidth="1"/>
    <col min="4" max="4" width="9.140625" bestFit="1" customWidth="1"/>
    <col min="5" max="5" width="7" customWidth="1"/>
    <col min="6" max="6" width="8" customWidth="1"/>
    <col min="7" max="7" width="12.85546875" customWidth="1"/>
    <col min="8" max="8" width="11.5703125" customWidth="1"/>
    <col min="9" max="9" width="20" customWidth="1"/>
  </cols>
  <sheetData>
    <row r="1" spans="1:10" ht="15.75" x14ac:dyDescent="0.25">
      <c r="A1" s="35" t="s">
        <v>138</v>
      </c>
      <c r="B1" s="35"/>
      <c r="C1" s="35"/>
      <c r="D1" s="35"/>
      <c r="E1" s="35"/>
      <c r="F1" s="35"/>
      <c r="G1" s="35"/>
      <c r="H1" s="35"/>
      <c r="I1" s="35"/>
    </row>
    <row r="2" spans="1:10" ht="15.75" x14ac:dyDescent="0.25">
      <c r="A2" s="20" t="s">
        <v>80</v>
      </c>
      <c r="B2" s="18"/>
      <c r="C2" s="18"/>
      <c r="D2" s="18"/>
      <c r="E2" s="18"/>
      <c r="F2" s="18"/>
      <c r="G2" s="18"/>
      <c r="H2" s="18"/>
      <c r="I2" s="18"/>
    </row>
    <row r="3" spans="1:10" ht="15.75" x14ac:dyDescent="0.25">
      <c r="A3" s="20"/>
      <c r="B3" s="18"/>
      <c r="C3" s="18"/>
      <c r="D3" s="18"/>
      <c r="E3" s="18"/>
      <c r="F3" s="18"/>
      <c r="G3" s="18"/>
      <c r="H3" s="18"/>
      <c r="I3" s="18"/>
    </row>
    <row r="4" spans="1:10" ht="15.75" x14ac:dyDescent="0.25">
      <c r="A4" s="21" t="s">
        <v>137</v>
      </c>
      <c r="B4" s="18"/>
      <c r="C4" s="18"/>
      <c r="D4" s="18"/>
      <c r="E4" s="18"/>
      <c r="F4" s="18"/>
      <c r="G4" s="18"/>
      <c r="H4" s="18"/>
      <c r="I4" s="18"/>
    </row>
    <row r="5" spans="1:10" ht="15.75" x14ac:dyDescent="0.25">
      <c r="A5" s="21" t="s">
        <v>71</v>
      </c>
      <c r="B5" s="18"/>
      <c r="C5" s="18"/>
      <c r="D5" s="18"/>
      <c r="E5" s="18"/>
      <c r="F5" s="18"/>
      <c r="G5" s="18"/>
      <c r="H5" s="18"/>
      <c r="I5" s="18"/>
    </row>
    <row r="6" spans="1:10" ht="15.75" x14ac:dyDescent="0.25">
      <c r="A6" s="21" t="s">
        <v>72</v>
      </c>
      <c r="B6" s="18"/>
      <c r="C6" s="18"/>
      <c r="D6" s="18"/>
      <c r="E6" s="18"/>
      <c r="F6" s="18"/>
      <c r="G6" s="18"/>
      <c r="H6" s="18"/>
      <c r="I6" s="18"/>
    </row>
    <row r="7" spans="1:10" ht="15.75" x14ac:dyDescent="0.25">
      <c r="A7" s="21"/>
      <c r="B7" s="18"/>
      <c r="C7" s="18"/>
      <c r="D7" s="18"/>
      <c r="E7" s="18"/>
      <c r="F7" s="18"/>
      <c r="G7" s="18"/>
      <c r="H7" s="18"/>
      <c r="I7" s="18"/>
    </row>
    <row r="8" spans="1:10" ht="15.75" x14ac:dyDescent="0.25">
      <c r="A8" s="21" t="s">
        <v>73</v>
      </c>
      <c r="B8" s="18"/>
      <c r="C8" s="18"/>
      <c r="D8" s="18"/>
      <c r="E8" s="18"/>
      <c r="F8" s="18"/>
      <c r="G8" s="18"/>
      <c r="H8" s="18"/>
      <c r="I8" s="18"/>
    </row>
    <row r="9" spans="1:10" ht="15.75" x14ac:dyDescent="0.25">
      <c r="A9" s="22" t="s">
        <v>74</v>
      </c>
      <c r="B9" s="18"/>
      <c r="C9" s="18"/>
      <c r="D9" s="18"/>
      <c r="E9" s="18"/>
      <c r="F9" s="18"/>
      <c r="G9" s="18"/>
      <c r="H9" s="18"/>
      <c r="I9" s="18"/>
    </row>
    <row r="10" spans="1:10" ht="15.75" x14ac:dyDescent="0.25">
      <c r="A10" s="22" t="s">
        <v>75</v>
      </c>
      <c r="B10" s="18"/>
      <c r="C10" s="18"/>
      <c r="D10" s="18"/>
      <c r="E10" s="18"/>
      <c r="F10" s="18"/>
      <c r="G10" s="18"/>
      <c r="H10" s="18"/>
      <c r="I10" s="18"/>
    </row>
    <row r="11" spans="1:10" ht="15.75" x14ac:dyDescent="0.25">
      <c r="A11" s="22" t="s">
        <v>76</v>
      </c>
      <c r="B11" s="18"/>
      <c r="C11" s="18"/>
      <c r="D11" s="18"/>
      <c r="E11" s="18"/>
      <c r="F11" s="18"/>
      <c r="G11" s="18"/>
      <c r="H11" s="18"/>
      <c r="I11" s="18"/>
    </row>
    <row r="12" spans="1:10" ht="15.75" x14ac:dyDescent="0.25">
      <c r="A12" s="22" t="s">
        <v>77</v>
      </c>
      <c r="B12" s="18"/>
      <c r="C12" s="18"/>
      <c r="D12" s="18"/>
      <c r="E12" s="18"/>
      <c r="F12" s="18"/>
      <c r="G12" s="18"/>
      <c r="H12" s="18"/>
      <c r="I12" s="18"/>
      <c r="J12" s="28"/>
    </row>
    <row r="13" spans="1:10" ht="15.75" x14ac:dyDescent="0.25">
      <c r="A13" s="22" t="s">
        <v>78</v>
      </c>
      <c r="B13" s="18"/>
      <c r="C13" s="18"/>
      <c r="D13" s="18"/>
      <c r="E13" s="18"/>
      <c r="F13" s="18"/>
      <c r="G13" s="18"/>
      <c r="H13" s="18"/>
      <c r="I13" s="18"/>
      <c r="J13" s="28"/>
    </row>
    <row r="14" spans="1:10" ht="15.75" x14ac:dyDescent="0.25">
      <c r="A14" s="22" t="s">
        <v>79</v>
      </c>
      <c r="B14" s="18"/>
      <c r="C14" s="18"/>
      <c r="D14" s="18"/>
      <c r="E14" s="18"/>
      <c r="F14" s="18"/>
      <c r="G14" s="18"/>
      <c r="H14" s="18"/>
      <c r="I14" s="18"/>
    </row>
    <row r="15" spans="1:10" ht="15.75" thickBot="1" x14ac:dyDescent="0.3">
      <c r="A15" s="13"/>
      <c r="B15" s="13"/>
      <c r="C15" s="13"/>
      <c r="D15" s="13"/>
      <c r="E15" s="13"/>
      <c r="F15" s="13"/>
      <c r="G15" s="13"/>
      <c r="H15" s="13"/>
      <c r="I15" s="13"/>
    </row>
    <row r="16" spans="1:10" ht="21.75" thickBot="1" x14ac:dyDescent="0.3">
      <c r="A16" s="1" t="s">
        <v>67</v>
      </c>
      <c r="B16" s="2" t="s">
        <v>2</v>
      </c>
      <c r="C16" s="3" t="s">
        <v>3</v>
      </c>
      <c r="D16" s="4" t="s">
        <v>4</v>
      </c>
      <c r="E16" s="5" t="s">
        <v>5</v>
      </c>
      <c r="F16" s="5" t="s">
        <v>6</v>
      </c>
      <c r="G16" s="4" t="s">
        <v>7</v>
      </c>
      <c r="H16" s="4" t="s">
        <v>68</v>
      </c>
      <c r="I16" s="5" t="s">
        <v>8</v>
      </c>
    </row>
    <row r="17" spans="1:9" ht="15" customHeight="1" x14ac:dyDescent="0.25">
      <c r="A17" s="36" t="s">
        <v>9</v>
      </c>
      <c r="B17" s="37"/>
      <c r="C17" s="37"/>
      <c r="D17" s="37"/>
      <c r="E17" s="37"/>
      <c r="F17" s="37"/>
      <c r="G17" s="37"/>
      <c r="H17" s="37"/>
      <c r="I17" s="38"/>
    </row>
    <row r="18" spans="1:9" ht="15.75" thickBot="1" x14ac:dyDescent="0.3">
      <c r="A18" s="15"/>
      <c r="B18" s="16"/>
      <c r="C18" s="16"/>
      <c r="D18" s="16"/>
      <c r="E18" s="16"/>
      <c r="F18" s="16"/>
      <c r="G18" s="16"/>
      <c r="H18" s="16"/>
      <c r="I18" s="17"/>
    </row>
    <row r="19" spans="1:9" x14ac:dyDescent="0.25">
      <c r="A19" s="39" t="s">
        <v>14</v>
      </c>
      <c r="B19" s="40"/>
      <c r="C19" s="40"/>
      <c r="D19" s="40"/>
      <c r="E19" s="40"/>
      <c r="F19" s="40"/>
      <c r="G19" s="40"/>
      <c r="H19" s="40"/>
      <c r="I19" s="41"/>
    </row>
    <row r="20" spans="1:9" ht="52.5" x14ac:dyDescent="0.25">
      <c r="A20" s="10" t="s">
        <v>15</v>
      </c>
      <c r="B20" s="23" t="s">
        <v>42</v>
      </c>
      <c r="C20" s="24" t="s">
        <v>17</v>
      </c>
      <c r="D20" s="14">
        <v>300</v>
      </c>
      <c r="E20" s="7">
        <v>10</v>
      </c>
      <c r="F20" s="7" t="s">
        <v>18</v>
      </c>
      <c r="G20" s="10" t="s">
        <v>19</v>
      </c>
      <c r="H20" s="25"/>
      <c r="I20" s="11">
        <f>D20*E20*H20</f>
        <v>0</v>
      </c>
    </row>
    <row r="21" spans="1:9" ht="52.5" x14ac:dyDescent="0.25">
      <c r="A21" s="10" t="s">
        <v>102</v>
      </c>
      <c r="B21" s="23" t="s">
        <v>43</v>
      </c>
      <c r="C21" s="24" t="s">
        <v>17</v>
      </c>
      <c r="D21" s="14">
        <v>200</v>
      </c>
      <c r="E21" s="7">
        <v>10</v>
      </c>
      <c r="F21" s="7" t="s">
        <v>18</v>
      </c>
      <c r="G21" s="10" t="s">
        <v>19</v>
      </c>
      <c r="H21" s="25"/>
      <c r="I21" s="11">
        <f>D21*E21*H21</f>
        <v>0</v>
      </c>
    </row>
    <row r="22" spans="1:9" ht="52.5" x14ac:dyDescent="0.25">
      <c r="A22" s="10" t="s">
        <v>44</v>
      </c>
      <c r="B22" s="23" t="s">
        <v>16</v>
      </c>
      <c r="C22" s="24" t="s">
        <v>17</v>
      </c>
      <c r="D22" s="14">
        <v>50</v>
      </c>
      <c r="E22" s="7">
        <v>20</v>
      </c>
      <c r="F22" s="7" t="s">
        <v>18</v>
      </c>
      <c r="G22" s="10" t="s">
        <v>19</v>
      </c>
      <c r="H22" s="25"/>
      <c r="I22" s="11">
        <f>D22*E22*H22</f>
        <v>0</v>
      </c>
    </row>
    <row r="23" spans="1:9" ht="52.5" x14ac:dyDescent="0.25">
      <c r="A23" s="10" t="s">
        <v>52</v>
      </c>
      <c r="B23" s="23" t="s">
        <v>20</v>
      </c>
      <c r="C23" s="24" t="s">
        <v>17</v>
      </c>
      <c r="D23" s="14">
        <v>50</v>
      </c>
      <c r="E23" s="7">
        <v>20</v>
      </c>
      <c r="F23" s="7" t="s">
        <v>18</v>
      </c>
      <c r="G23" s="10" t="s">
        <v>19</v>
      </c>
      <c r="H23" s="25"/>
      <c r="I23" s="11">
        <f>D23*E23*H23</f>
        <v>0</v>
      </c>
    </row>
    <row r="24" spans="1:9" ht="31.5" x14ac:dyDescent="0.25">
      <c r="A24" s="19" t="s">
        <v>53</v>
      </c>
      <c r="B24" s="9" t="s">
        <v>26</v>
      </c>
      <c r="C24" s="9" t="s">
        <v>58</v>
      </c>
      <c r="D24" s="14">
        <v>450</v>
      </c>
      <c r="E24" s="8" t="s">
        <v>10</v>
      </c>
      <c r="F24" s="8" t="s">
        <v>11</v>
      </c>
      <c r="G24" s="10" t="s">
        <v>19</v>
      </c>
      <c r="H24" s="25"/>
      <c r="I24" s="11">
        <f>D24*H24</f>
        <v>0</v>
      </c>
    </row>
    <row r="25" spans="1:9" x14ac:dyDescent="0.25">
      <c r="A25" s="10" t="s">
        <v>103</v>
      </c>
      <c r="B25" s="23" t="s">
        <v>55</v>
      </c>
      <c r="C25" s="24" t="s">
        <v>45</v>
      </c>
      <c r="D25" s="6">
        <v>10</v>
      </c>
      <c r="E25" s="7" t="s">
        <v>10</v>
      </c>
      <c r="F25" s="7" t="s">
        <v>11</v>
      </c>
      <c r="G25" s="10" t="s">
        <v>19</v>
      </c>
      <c r="H25" s="25"/>
      <c r="I25" s="11">
        <f>D25*H25</f>
        <v>0</v>
      </c>
    </row>
    <row r="26" spans="1:9" x14ac:dyDescent="0.25">
      <c r="A26" s="10" t="s">
        <v>104</v>
      </c>
      <c r="B26" s="24" t="s">
        <v>56</v>
      </c>
      <c r="C26" s="24" t="s">
        <v>45</v>
      </c>
      <c r="D26" s="6">
        <v>1</v>
      </c>
      <c r="E26" s="7" t="s">
        <v>10</v>
      </c>
      <c r="F26" s="7" t="s">
        <v>11</v>
      </c>
      <c r="G26" s="10" t="s">
        <v>19</v>
      </c>
      <c r="H26" s="25"/>
      <c r="I26" s="11">
        <f>D26*H26</f>
        <v>0</v>
      </c>
    </row>
    <row r="27" spans="1:9" x14ac:dyDescent="0.25">
      <c r="A27" s="42" t="s">
        <v>21</v>
      </c>
      <c r="B27" s="43"/>
      <c r="C27" s="43"/>
      <c r="D27" s="43"/>
      <c r="E27" s="43"/>
      <c r="F27" s="43"/>
      <c r="G27" s="43"/>
      <c r="H27" s="43"/>
      <c r="I27" s="44"/>
    </row>
    <row r="28" spans="1:9" ht="42" x14ac:dyDescent="0.25">
      <c r="A28" s="19" t="s">
        <v>106</v>
      </c>
      <c r="B28" s="23" t="s">
        <v>22</v>
      </c>
      <c r="C28" s="9" t="s">
        <v>57</v>
      </c>
      <c r="D28" s="14">
        <v>150</v>
      </c>
      <c r="E28" s="7">
        <v>15</v>
      </c>
      <c r="F28" s="7" t="s">
        <v>18</v>
      </c>
      <c r="G28" s="10" t="s">
        <v>19</v>
      </c>
      <c r="H28" s="25"/>
      <c r="I28" s="11">
        <f>D28*E28*H28</f>
        <v>0</v>
      </c>
    </row>
    <row r="29" spans="1:9" ht="42" x14ac:dyDescent="0.25">
      <c r="A29" s="19" t="s">
        <v>107</v>
      </c>
      <c r="B29" s="23" t="s">
        <v>23</v>
      </c>
      <c r="C29" s="9" t="s">
        <v>57</v>
      </c>
      <c r="D29" s="6">
        <v>100</v>
      </c>
      <c r="E29" s="7">
        <v>15</v>
      </c>
      <c r="F29" s="7" t="s">
        <v>18</v>
      </c>
      <c r="G29" s="10" t="s">
        <v>19</v>
      </c>
      <c r="H29" s="25"/>
      <c r="I29" s="11">
        <f>D29*E29*H29</f>
        <v>0</v>
      </c>
    </row>
    <row r="30" spans="1:9" ht="31.5" x14ac:dyDescent="0.25">
      <c r="A30" s="19" t="s">
        <v>108</v>
      </c>
      <c r="B30" s="23" t="s">
        <v>24</v>
      </c>
      <c r="C30" s="9" t="s">
        <v>101</v>
      </c>
      <c r="D30" s="14">
        <f>(200+200)</f>
        <v>400</v>
      </c>
      <c r="E30" s="7">
        <v>4</v>
      </c>
      <c r="F30" s="7" t="s">
        <v>18</v>
      </c>
      <c r="G30" s="10" t="s">
        <v>19</v>
      </c>
      <c r="H30" s="25"/>
      <c r="I30" s="11">
        <f>D30*E30*H30</f>
        <v>0</v>
      </c>
    </row>
    <row r="31" spans="1:9" x14ac:dyDescent="0.25">
      <c r="A31" s="19" t="s">
        <v>109</v>
      </c>
      <c r="B31" s="9" t="s">
        <v>25</v>
      </c>
      <c r="C31" s="9"/>
      <c r="D31" s="6">
        <v>10</v>
      </c>
      <c r="E31" s="8" t="s">
        <v>10</v>
      </c>
      <c r="F31" s="8" t="s">
        <v>11</v>
      </c>
      <c r="G31" s="10" t="s">
        <v>19</v>
      </c>
      <c r="H31" s="25"/>
      <c r="I31" s="11">
        <f t="shared" ref="I31:I33" si="0">D31*H31</f>
        <v>0</v>
      </c>
    </row>
    <row r="32" spans="1:9" ht="31.5" x14ac:dyDescent="0.25">
      <c r="A32" s="19" t="s">
        <v>110</v>
      </c>
      <c r="B32" s="9" t="s">
        <v>81</v>
      </c>
      <c r="C32" s="9" t="s">
        <v>82</v>
      </c>
      <c r="D32" s="6">
        <v>5</v>
      </c>
      <c r="E32" s="8" t="s">
        <v>10</v>
      </c>
      <c r="F32" s="8" t="s">
        <v>11</v>
      </c>
      <c r="G32" s="10" t="s">
        <v>19</v>
      </c>
      <c r="H32" s="25"/>
      <c r="I32" s="11">
        <f t="shared" si="0"/>
        <v>0</v>
      </c>
    </row>
    <row r="33" spans="1:9" x14ac:dyDescent="0.25">
      <c r="A33" s="19" t="s">
        <v>111</v>
      </c>
      <c r="B33" s="9" t="s">
        <v>66</v>
      </c>
      <c r="C33" s="9"/>
      <c r="D33" s="6">
        <v>1700</v>
      </c>
      <c r="E33" s="8" t="s">
        <v>10</v>
      </c>
      <c r="F33" s="8" t="s">
        <v>11</v>
      </c>
      <c r="G33" s="10" t="s">
        <v>19</v>
      </c>
      <c r="H33" s="25"/>
      <c r="I33" s="11">
        <f t="shared" si="0"/>
        <v>0</v>
      </c>
    </row>
    <row r="34" spans="1:9" x14ac:dyDescent="0.25">
      <c r="A34" s="19" t="s">
        <v>112</v>
      </c>
      <c r="B34" s="9" t="s">
        <v>27</v>
      </c>
      <c r="C34" s="9"/>
      <c r="D34" s="6">
        <v>10</v>
      </c>
      <c r="E34" s="8" t="s">
        <v>10</v>
      </c>
      <c r="F34" s="8" t="s">
        <v>11</v>
      </c>
      <c r="G34" s="10" t="s">
        <v>19</v>
      </c>
      <c r="H34" s="25"/>
      <c r="I34" s="11">
        <f t="shared" ref="I34:I37" si="1">D34*H34</f>
        <v>0</v>
      </c>
    </row>
    <row r="35" spans="1:9" ht="21" x14ac:dyDescent="0.25">
      <c r="A35" s="19" t="s">
        <v>115</v>
      </c>
      <c r="B35" s="9" t="s">
        <v>136</v>
      </c>
      <c r="C35" s="9" t="s">
        <v>130</v>
      </c>
      <c r="D35" s="6">
        <v>200</v>
      </c>
      <c r="E35" s="8" t="s">
        <v>10</v>
      </c>
      <c r="F35" s="8" t="s">
        <v>11</v>
      </c>
      <c r="G35" s="10" t="s">
        <v>19</v>
      </c>
      <c r="H35" s="25"/>
      <c r="I35" s="11">
        <f t="shared" si="1"/>
        <v>0</v>
      </c>
    </row>
    <row r="36" spans="1:9" ht="21" x14ac:dyDescent="0.25">
      <c r="A36" s="19" t="s">
        <v>116</v>
      </c>
      <c r="B36" s="9" t="s">
        <v>134</v>
      </c>
      <c r="C36" s="9" t="s">
        <v>114</v>
      </c>
      <c r="D36" s="6">
        <v>40</v>
      </c>
      <c r="E36" s="8" t="s">
        <v>10</v>
      </c>
      <c r="F36" s="8" t="s">
        <v>11</v>
      </c>
      <c r="G36" s="10" t="s">
        <v>19</v>
      </c>
      <c r="H36" s="25"/>
      <c r="I36" s="11">
        <f t="shared" ref="I36" si="2">D36*H36</f>
        <v>0</v>
      </c>
    </row>
    <row r="37" spans="1:9" ht="21" x14ac:dyDescent="0.25">
      <c r="A37" s="19" t="s">
        <v>133</v>
      </c>
      <c r="B37" s="9" t="s">
        <v>135</v>
      </c>
      <c r="C37" s="9" t="s">
        <v>114</v>
      </c>
      <c r="D37" s="6">
        <v>40</v>
      </c>
      <c r="E37" s="8" t="s">
        <v>10</v>
      </c>
      <c r="F37" s="8" t="s">
        <v>11</v>
      </c>
      <c r="G37" s="10" t="s">
        <v>19</v>
      </c>
      <c r="H37" s="25"/>
      <c r="I37" s="11">
        <f t="shared" si="1"/>
        <v>0</v>
      </c>
    </row>
    <row r="38" spans="1:9" x14ac:dyDescent="0.25">
      <c r="A38" s="45" t="s">
        <v>29</v>
      </c>
      <c r="B38" s="46"/>
      <c r="C38" s="46"/>
      <c r="D38" s="46"/>
      <c r="E38" s="46"/>
      <c r="F38" s="46"/>
      <c r="G38" s="46"/>
      <c r="H38" s="46"/>
      <c r="I38" s="47"/>
    </row>
    <row r="39" spans="1:9" x14ac:dyDescent="0.25">
      <c r="A39" s="19" t="s">
        <v>30</v>
      </c>
      <c r="B39" s="9" t="s">
        <v>70</v>
      </c>
      <c r="C39" s="9"/>
      <c r="D39" s="6">
        <v>800</v>
      </c>
      <c r="E39" s="8" t="s">
        <v>10</v>
      </c>
      <c r="F39" s="8" t="s">
        <v>11</v>
      </c>
      <c r="G39" s="10" t="s">
        <v>19</v>
      </c>
      <c r="H39" s="25"/>
      <c r="I39" s="11">
        <f t="shared" ref="I39:I50" si="3">D39*H39</f>
        <v>0</v>
      </c>
    </row>
    <row r="40" spans="1:9" x14ac:dyDescent="0.25">
      <c r="A40" s="19" t="s">
        <v>31</v>
      </c>
      <c r="B40" s="9" t="s">
        <v>32</v>
      </c>
      <c r="C40" s="9"/>
      <c r="D40" s="6">
        <v>100</v>
      </c>
      <c r="E40" s="8" t="s">
        <v>10</v>
      </c>
      <c r="F40" s="8" t="s">
        <v>11</v>
      </c>
      <c r="G40" s="10" t="s">
        <v>19</v>
      </c>
      <c r="H40" s="25"/>
      <c r="I40" s="11">
        <f t="shared" si="3"/>
        <v>0</v>
      </c>
    </row>
    <row r="41" spans="1:9" x14ac:dyDescent="0.25">
      <c r="A41" s="19" t="s">
        <v>33</v>
      </c>
      <c r="B41" s="9" t="s">
        <v>69</v>
      </c>
      <c r="C41" s="9"/>
      <c r="D41" s="6">
        <v>200</v>
      </c>
      <c r="E41" s="8" t="s">
        <v>10</v>
      </c>
      <c r="F41" s="8" t="s">
        <v>11</v>
      </c>
      <c r="G41" s="10" t="s">
        <v>19</v>
      </c>
      <c r="H41" s="25"/>
      <c r="I41" s="11">
        <f t="shared" si="3"/>
        <v>0</v>
      </c>
    </row>
    <row r="42" spans="1:9" x14ac:dyDescent="0.25">
      <c r="A42" s="19" t="s">
        <v>87</v>
      </c>
      <c r="B42" s="9" t="s">
        <v>34</v>
      </c>
      <c r="C42" s="9"/>
      <c r="D42" s="6">
        <v>800</v>
      </c>
      <c r="E42" s="8" t="s">
        <v>10</v>
      </c>
      <c r="F42" s="8" t="s">
        <v>11</v>
      </c>
      <c r="G42" s="10" t="s">
        <v>19</v>
      </c>
      <c r="H42" s="25"/>
      <c r="I42" s="11">
        <f t="shared" si="3"/>
        <v>0</v>
      </c>
    </row>
    <row r="43" spans="1:9" x14ac:dyDescent="0.25">
      <c r="A43" s="19" t="s">
        <v>88</v>
      </c>
      <c r="B43" s="9" t="s">
        <v>0</v>
      </c>
      <c r="C43" s="9"/>
      <c r="D43" s="14">
        <v>80</v>
      </c>
      <c r="E43" s="8" t="s">
        <v>10</v>
      </c>
      <c r="F43" s="8" t="s">
        <v>11</v>
      </c>
      <c r="G43" s="10" t="s">
        <v>19</v>
      </c>
      <c r="H43" s="25"/>
      <c r="I43" s="11">
        <f t="shared" si="3"/>
        <v>0</v>
      </c>
    </row>
    <row r="44" spans="1:9" ht="21" x14ac:dyDescent="0.25">
      <c r="A44" s="19" t="s">
        <v>89</v>
      </c>
      <c r="B44" s="9" t="s">
        <v>1</v>
      </c>
      <c r="C44" s="9" t="s">
        <v>35</v>
      </c>
      <c r="D44" s="6">
        <v>50</v>
      </c>
      <c r="E44" s="8" t="s">
        <v>10</v>
      </c>
      <c r="F44" s="8" t="s">
        <v>11</v>
      </c>
      <c r="G44" s="10" t="s">
        <v>19</v>
      </c>
      <c r="H44" s="25"/>
      <c r="I44" s="11">
        <f t="shared" si="3"/>
        <v>0</v>
      </c>
    </row>
    <row r="45" spans="1:9" x14ac:dyDescent="0.25">
      <c r="A45" s="19" t="s">
        <v>90</v>
      </c>
      <c r="B45" s="9" t="s">
        <v>36</v>
      </c>
      <c r="C45" s="9" t="s">
        <v>37</v>
      </c>
      <c r="D45" s="6">
        <v>100</v>
      </c>
      <c r="E45" s="8" t="s">
        <v>10</v>
      </c>
      <c r="F45" s="8" t="s">
        <v>11</v>
      </c>
      <c r="G45" s="10" t="s">
        <v>19</v>
      </c>
      <c r="H45" s="25"/>
      <c r="I45" s="11">
        <f t="shared" si="3"/>
        <v>0</v>
      </c>
    </row>
    <row r="46" spans="1:9" ht="21" x14ac:dyDescent="0.25">
      <c r="A46" s="19" t="s">
        <v>91</v>
      </c>
      <c r="B46" s="9" t="s">
        <v>38</v>
      </c>
      <c r="C46" s="9" t="s">
        <v>39</v>
      </c>
      <c r="D46" s="6">
        <v>0</v>
      </c>
      <c r="E46" s="8" t="s">
        <v>10</v>
      </c>
      <c r="F46" s="8" t="s">
        <v>11</v>
      </c>
      <c r="G46" s="10" t="s">
        <v>19</v>
      </c>
      <c r="H46" s="25"/>
      <c r="I46" s="11">
        <f t="shared" si="3"/>
        <v>0</v>
      </c>
    </row>
    <row r="47" spans="1:9" ht="21" x14ac:dyDescent="0.25">
      <c r="A47" s="19" t="s">
        <v>92</v>
      </c>
      <c r="B47" s="9" t="s">
        <v>63</v>
      </c>
      <c r="C47" s="9" t="s">
        <v>64</v>
      </c>
      <c r="D47" s="6">
        <v>100</v>
      </c>
      <c r="E47" s="8" t="s">
        <v>10</v>
      </c>
      <c r="F47" s="8" t="s">
        <v>11</v>
      </c>
      <c r="G47" s="10" t="s">
        <v>19</v>
      </c>
      <c r="H47" s="25"/>
      <c r="I47" s="11">
        <f t="shared" si="3"/>
        <v>0</v>
      </c>
    </row>
    <row r="48" spans="1:9" x14ac:dyDescent="0.25">
      <c r="A48" s="19" t="s">
        <v>65</v>
      </c>
      <c r="B48" s="9" t="s">
        <v>54</v>
      </c>
      <c r="C48" s="9"/>
      <c r="D48" s="6">
        <v>100</v>
      </c>
      <c r="E48" s="8" t="s">
        <v>10</v>
      </c>
      <c r="F48" s="8" t="s">
        <v>11</v>
      </c>
      <c r="G48" s="10" t="s">
        <v>19</v>
      </c>
      <c r="H48" s="25"/>
      <c r="I48" s="11">
        <f t="shared" si="3"/>
        <v>0</v>
      </c>
    </row>
    <row r="49" spans="1:10" x14ac:dyDescent="0.25">
      <c r="A49" s="19" t="s">
        <v>93</v>
      </c>
      <c r="B49" s="9" t="s">
        <v>83</v>
      </c>
      <c r="C49" s="9"/>
      <c r="D49" s="6">
        <v>10</v>
      </c>
      <c r="E49" s="8" t="s">
        <v>10</v>
      </c>
      <c r="F49" s="8" t="s">
        <v>11</v>
      </c>
      <c r="G49" s="10" t="s">
        <v>19</v>
      </c>
      <c r="H49" s="25"/>
      <c r="I49" s="11">
        <f t="shared" si="3"/>
        <v>0</v>
      </c>
    </row>
    <row r="50" spans="1:10" x14ac:dyDescent="0.25">
      <c r="A50" s="19" t="s">
        <v>94</v>
      </c>
      <c r="B50" s="9" t="s">
        <v>85</v>
      </c>
      <c r="C50" s="9"/>
      <c r="D50" s="6">
        <v>10</v>
      </c>
      <c r="E50" s="8" t="s">
        <v>10</v>
      </c>
      <c r="F50" s="8" t="s">
        <v>11</v>
      </c>
      <c r="G50" s="10" t="s">
        <v>19</v>
      </c>
      <c r="H50" s="25"/>
      <c r="I50" s="11">
        <f t="shared" si="3"/>
        <v>0</v>
      </c>
    </row>
    <row r="51" spans="1:10" x14ac:dyDescent="0.25">
      <c r="A51" s="19" t="s">
        <v>95</v>
      </c>
      <c r="B51" s="9" t="s">
        <v>86</v>
      </c>
      <c r="C51" s="9"/>
      <c r="D51" s="6">
        <v>10</v>
      </c>
      <c r="E51" s="8" t="s">
        <v>10</v>
      </c>
      <c r="F51" s="8" t="s">
        <v>11</v>
      </c>
      <c r="G51" s="10" t="s">
        <v>19</v>
      </c>
      <c r="H51" s="25"/>
      <c r="I51" s="11">
        <f t="shared" ref="I51" si="4">D51*H51</f>
        <v>0</v>
      </c>
    </row>
    <row r="52" spans="1:10" x14ac:dyDescent="0.25">
      <c r="A52" s="19" t="s">
        <v>96</v>
      </c>
      <c r="B52" s="9" t="s">
        <v>84</v>
      </c>
      <c r="C52" s="9"/>
      <c r="D52" s="6">
        <v>100</v>
      </c>
      <c r="E52" s="8" t="s">
        <v>10</v>
      </c>
      <c r="F52" s="8" t="s">
        <v>11</v>
      </c>
      <c r="G52" s="10" t="s">
        <v>19</v>
      </c>
      <c r="H52" s="25"/>
      <c r="I52" s="11">
        <f>D52*H52</f>
        <v>0</v>
      </c>
    </row>
    <row r="53" spans="1:10" ht="21" x14ac:dyDescent="0.25">
      <c r="A53" s="19" t="s">
        <v>97</v>
      </c>
      <c r="B53" s="9" t="s">
        <v>99</v>
      </c>
      <c r="C53" s="9" t="s">
        <v>100</v>
      </c>
      <c r="D53" s="6">
        <v>290</v>
      </c>
      <c r="E53" s="8">
        <v>1</v>
      </c>
      <c r="F53" s="8" t="s">
        <v>98</v>
      </c>
      <c r="G53" s="10" t="s">
        <v>19</v>
      </c>
      <c r="H53" s="25"/>
      <c r="I53" s="11">
        <f>D53*E53*H53</f>
        <v>0</v>
      </c>
    </row>
    <row r="54" spans="1:10" x14ac:dyDescent="0.25">
      <c r="A54" s="45" t="s">
        <v>105</v>
      </c>
      <c r="B54" s="46"/>
      <c r="C54" s="46"/>
      <c r="D54" s="46"/>
      <c r="E54" s="46"/>
      <c r="F54" s="46"/>
      <c r="G54" s="46"/>
      <c r="H54" s="46"/>
      <c r="I54" s="47"/>
    </row>
    <row r="55" spans="1:10" x14ac:dyDescent="0.25">
      <c r="A55" s="10" t="s">
        <v>113</v>
      </c>
      <c r="B55" s="9" t="s">
        <v>13</v>
      </c>
      <c r="C55" s="9"/>
      <c r="D55" s="6">
        <v>20</v>
      </c>
      <c r="E55" s="10" t="s">
        <v>10</v>
      </c>
      <c r="F55" s="10" t="s">
        <v>11</v>
      </c>
      <c r="G55" s="10" t="s">
        <v>12</v>
      </c>
      <c r="H55" s="26"/>
      <c r="I55" s="11">
        <f>D55*H55</f>
        <v>0</v>
      </c>
    </row>
    <row r="56" spans="1:10" x14ac:dyDescent="0.25">
      <c r="A56" s="10" t="s">
        <v>59</v>
      </c>
      <c r="B56" s="9" t="s">
        <v>46</v>
      </c>
      <c r="C56" s="9"/>
      <c r="D56" s="6">
        <v>100</v>
      </c>
      <c r="E56" s="10" t="s">
        <v>10</v>
      </c>
      <c r="F56" s="10" t="s">
        <v>11</v>
      </c>
      <c r="G56" s="10" t="s">
        <v>19</v>
      </c>
      <c r="H56" s="26"/>
      <c r="I56" s="11">
        <f>D56*H56</f>
        <v>0</v>
      </c>
    </row>
    <row r="57" spans="1:10" ht="21" x14ac:dyDescent="0.25">
      <c r="A57" s="10" t="s">
        <v>60</v>
      </c>
      <c r="B57" s="9" t="s">
        <v>117</v>
      </c>
      <c r="C57" s="9" t="s">
        <v>118</v>
      </c>
      <c r="D57" s="6">
        <v>280</v>
      </c>
      <c r="E57" s="10" t="s">
        <v>10</v>
      </c>
      <c r="F57" s="10" t="s">
        <v>11</v>
      </c>
      <c r="G57" s="10" t="s">
        <v>19</v>
      </c>
      <c r="H57" s="26"/>
      <c r="I57" s="11">
        <f t="shared" ref="I57:I61" si="5">D57*H57</f>
        <v>0</v>
      </c>
    </row>
    <row r="58" spans="1:10" ht="31.5" x14ac:dyDescent="0.25">
      <c r="A58" s="10" t="s">
        <v>47</v>
      </c>
      <c r="B58" s="9" t="s">
        <v>119</v>
      </c>
      <c r="C58" s="9" t="s">
        <v>132</v>
      </c>
      <c r="D58" s="6">
        <v>600</v>
      </c>
      <c r="E58" s="10">
        <v>1</v>
      </c>
      <c r="F58" s="10" t="s">
        <v>131</v>
      </c>
      <c r="G58" s="10" t="s">
        <v>19</v>
      </c>
      <c r="H58" s="26"/>
      <c r="I58" s="11">
        <f>D58*E58*H58</f>
        <v>0</v>
      </c>
    </row>
    <row r="59" spans="1:10" x14ac:dyDescent="0.25">
      <c r="A59" s="10" t="s">
        <v>61</v>
      </c>
      <c r="B59" s="9" t="s">
        <v>120</v>
      </c>
      <c r="C59" s="9" t="s">
        <v>121</v>
      </c>
      <c r="D59" s="6">
        <v>50</v>
      </c>
      <c r="E59" s="10" t="s">
        <v>10</v>
      </c>
      <c r="F59" s="10" t="s">
        <v>11</v>
      </c>
      <c r="G59" s="10" t="s">
        <v>19</v>
      </c>
      <c r="H59" s="26"/>
      <c r="I59" s="11">
        <f t="shared" si="5"/>
        <v>0</v>
      </c>
    </row>
    <row r="60" spans="1:10" x14ac:dyDescent="0.25">
      <c r="A60" s="10" t="s">
        <v>126</v>
      </c>
      <c r="B60" s="9" t="s">
        <v>122</v>
      </c>
      <c r="C60" s="9" t="s">
        <v>123</v>
      </c>
      <c r="D60" s="6">
        <v>50</v>
      </c>
      <c r="E60" s="10" t="s">
        <v>10</v>
      </c>
      <c r="F60" s="10" t="s">
        <v>11</v>
      </c>
      <c r="G60" s="10" t="s">
        <v>19</v>
      </c>
      <c r="H60" s="26"/>
      <c r="I60" s="11">
        <f t="shared" si="5"/>
        <v>0</v>
      </c>
    </row>
    <row r="61" spans="1:10" x14ac:dyDescent="0.25">
      <c r="A61" s="10" t="s">
        <v>127</v>
      </c>
      <c r="B61" s="9" t="s">
        <v>124</v>
      </c>
      <c r="C61" s="9" t="s">
        <v>125</v>
      </c>
      <c r="D61" s="6">
        <v>50</v>
      </c>
      <c r="E61" s="10" t="s">
        <v>10</v>
      </c>
      <c r="F61" s="10" t="s">
        <v>11</v>
      </c>
      <c r="G61" s="10" t="s">
        <v>19</v>
      </c>
      <c r="H61" s="26"/>
      <c r="I61" s="11">
        <f t="shared" si="5"/>
        <v>0</v>
      </c>
    </row>
    <row r="62" spans="1:10" ht="63" x14ac:dyDescent="0.25">
      <c r="A62" s="10" t="s">
        <v>128</v>
      </c>
      <c r="B62" s="9" t="s">
        <v>28</v>
      </c>
      <c r="C62" s="9" t="s">
        <v>62</v>
      </c>
      <c r="D62" s="6">
        <v>50</v>
      </c>
      <c r="E62" s="10" t="s">
        <v>10</v>
      </c>
      <c r="F62" s="10" t="s">
        <v>11</v>
      </c>
      <c r="G62" s="10" t="s">
        <v>19</v>
      </c>
      <c r="H62" s="26"/>
      <c r="I62" s="11">
        <f>D62*H62</f>
        <v>0</v>
      </c>
    </row>
    <row r="63" spans="1:10" ht="31.5" x14ac:dyDescent="0.25">
      <c r="A63" s="10" t="s">
        <v>129</v>
      </c>
      <c r="B63" s="9" t="s">
        <v>40</v>
      </c>
      <c r="C63" s="9" t="s">
        <v>41</v>
      </c>
      <c r="D63" s="6">
        <v>24</v>
      </c>
      <c r="E63" s="10" t="s">
        <v>10</v>
      </c>
      <c r="F63" s="10" t="s">
        <v>11</v>
      </c>
      <c r="G63" s="10" t="s">
        <v>12</v>
      </c>
      <c r="H63" s="26"/>
      <c r="I63" s="11">
        <f t="shared" ref="I63" si="6">D63*H63</f>
        <v>0</v>
      </c>
    </row>
    <row r="64" spans="1:10" ht="15.75" thickBot="1" x14ac:dyDescent="0.3">
      <c r="A64" s="29" t="s">
        <v>48</v>
      </c>
      <c r="B64" s="30"/>
      <c r="C64" s="30"/>
      <c r="D64" s="30"/>
      <c r="E64" s="30"/>
      <c r="F64" s="30"/>
      <c r="G64" s="31"/>
      <c r="H64" s="32"/>
      <c r="I64" s="12">
        <f>SUM(I20:I63)</f>
        <v>0</v>
      </c>
      <c r="J64" s="27"/>
    </row>
    <row r="65" spans="1:9" x14ac:dyDescent="0.25">
      <c r="A65" s="13"/>
      <c r="B65" s="13"/>
      <c r="C65" s="13"/>
      <c r="D65" s="13"/>
      <c r="E65" s="13"/>
      <c r="F65" s="13"/>
      <c r="G65" s="13"/>
      <c r="H65" s="13"/>
      <c r="I65" s="13"/>
    </row>
    <row r="66" spans="1:9" x14ac:dyDescent="0.25">
      <c r="A66" s="13"/>
      <c r="B66" s="13"/>
      <c r="C66" s="13"/>
      <c r="D66" s="13"/>
      <c r="E66" s="13"/>
      <c r="F66" s="13"/>
      <c r="G66" s="13"/>
      <c r="H66" s="13"/>
      <c r="I66" s="13"/>
    </row>
    <row r="67" spans="1:9" x14ac:dyDescent="0.25">
      <c r="A67" s="13"/>
      <c r="B67" s="13"/>
      <c r="C67" s="13"/>
      <c r="D67" s="13"/>
      <c r="E67" s="13"/>
      <c r="F67" s="13"/>
      <c r="G67" s="13"/>
      <c r="H67" s="13"/>
      <c r="I67" s="13"/>
    </row>
    <row r="68" spans="1:9" x14ac:dyDescent="0.25">
      <c r="A68" s="13"/>
      <c r="B68" s="13"/>
      <c r="C68" s="13"/>
      <c r="D68" s="13"/>
      <c r="E68" s="13"/>
      <c r="F68" s="13"/>
      <c r="G68" s="13"/>
      <c r="H68" s="13"/>
      <c r="I68" s="13"/>
    </row>
    <row r="69" spans="1:9" x14ac:dyDescent="0.25">
      <c r="A69" s="33" t="s">
        <v>49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3"/>
      <c r="B70" s="13"/>
      <c r="C70" s="13"/>
      <c r="D70" s="13"/>
      <c r="E70" s="13"/>
      <c r="F70" s="13"/>
      <c r="G70" s="13"/>
      <c r="H70" s="13"/>
      <c r="I70" s="13"/>
    </row>
    <row r="71" spans="1:9" x14ac:dyDescent="0.25">
      <c r="A71" s="13"/>
      <c r="B71" s="13"/>
      <c r="C71" s="13"/>
      <c r="D71" s="13"/>
      <c r="E71" s="13"/>
      <c r="F71" s="13"/>
      <c r="G71" s="34" t="s">
        <v>50</v>
      </c>
      <c r="H71" s="34"/>
      <c r="I71" s="34"/>
    </row>
    <row r="72" spans="1:9" x14ac:dyDescent="0.25">
      <c r="A72" s="13"/>
      <c r="B72" s="13"/>
      <c r="C72" s="13"/>
      <c r="D72" s="13"/>
      <c r="E72" s="13"/>
      <c r="F72" s="13"/>
      <c r="G72" s="34"/>
      <c r="H72" s="34"/>
      <c r="I72" s="34"/>
    </row>
    <row r="73" spans="1:9" x14ac:dyDescent="0.25">
      <c r="A73" s="13"/>
      <c r="B73" s="13"/>
      <c r="C73" s="13"/>
      <c r="D73" s="13"/>
      <c r="E73" s="13"/>
      <c r="F73" s="13"/>
      <c r="G73" s="34"/>
      <c r="H73" s="34"/>
      <c r="I73" s="34"/>
    </row>
    <row r="74" spans="1:9" x14ac:dyDescent="0.25">
      <c r="A74" s="13"/>
      <c r="B74" s="13"/>
      <c r="C74" s="13"/>
      <c r="D74" s="13"/>
      <c r="E74" s="13"/>
      <c r="F74" s="13"/>
      <c r="G74" s="34"/>
      <c r="H74" s="34"/>
      <c r="I74" s="34"/>
    </row>
    <row r="75" spans="1:9" x14ac:dyDescent="0.25">
      <c r="A75" s="13"/>
      <c r="B75" s="13"/>
      <c r="C75" s="13"/>
      <c r="D75" s="13"/>
      <c r="E75" s="13"/>
      <c r="F75" s="13"/>
      <c r="G75" s="34" t="s">
        <v>51</v>
      </c>
      <c r="H75" s="34"/>
      <c r="I75" s="34"/>
    </row>
    <row r="76" spans="1:9" x14ac:dyDescent="0.25">
      <c r="A76" s="13"/>
      <c r="B76" s="13"/>
      <c r="C76" s="13"/>
      <c r="D76" s="13"/>
      <c r="E76" s="13"/>
      <c r="F76" s="13"/>
      <c r="G76" s="34"/>
      <c r="H76" s="34"/>
      <c r="I76" s="34"/>
    </row>
  </sheetData>
  <mergeCells count="10">
    <mergeCell ref="A64:H64"/>
    <mergeCell ref="A69:I69"/>
    <mergeCell ref="G71:I74"/>
    <mergeCell ref="G75:I76"/>
    <mergeCell ref="A1:I1"/>
    <mergeCell ref="A17:I17"/>
    <mergeCell ref="A19:I19"/>
    <mergeCell ref="A27:I27"/>
    <mergeCell ref="A38:I38"/>
    <mergeCell ref="A54:I54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2023-10-11T08:11:45Z</dcterms:modified>
</cp:coreProperties>
</file>