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35881BC0-5B9E-492D-ADD5-2FA72EE066D5}" xr6:coauthVersionLast="47" xr6:coauthVersionMax="47" xr10:uidLastSave="{00000000-0000-0000-0000-000000000000}"/>
  <bookViews>
    <workbookView xWindow="-120" yWindow="-120" windowWidth="23280" windowHeight="12600" tabRatio="651" xr2:uid="{00000000-000D-0000-FFFF-FFFF00000000}"/>
  </bookViews>
  <sheets>
    <sheet name="Prijzenformulier" sheetId="7" r:id="rId1"/>
  </sheets>
  <definedNames>
    <definedName name="_xlnm.Print_Area" localSheetId="0">Prijzenformulier!$B$2:$F$161</definedName>
    <definedName name="_xlnm.Print_Titles" localSheetId="0">Prijzenformulier!$5:$7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8" i="7" l="1"/>
  <c r="F116" i="7"/>
  <c r="F115" i="7"/>
  <c r="F118" i="7" s="1"/>
  <c r="F137" i="7" l="1"/>
  <c r="F136" i="7"/>
  <c r="F34" i="7"/>
  <c r="F29" i="7"/>
  <c r="F28" i="7"/>
  <c r="F25" i="7"/>
  <c r="F35" i="7"/>
  <c r="F33" i="7"/>
  <c r="F159" i="7" l="1"/>
  <c r="F158" i="7"/>
  <c r="F157" i="7"/>
  <c r="F141" i="7"/>
  <c r="F142" i="7"/>
  <c r="F140" i="7"/>
  <c r="F124" i="7"/>
  <c r="F82" i="7" l="1"/>
  <c r="F81" i="7"/>
  <c r="F61" i="7"/>
  <c r="F44" i="7"/>
  <c r="F139" i="7"/>
  <c r="F135" i="7"/>
  <c r="F134" i="7"/>
  <c r="F133" i="7"/>
  <c r="F132" i="7"/>
  <c r="F131" i="7"/>
  <c r="F130" i="7"/>
  <c r="F129" i="7"/>
  <c r="F128" i="7"/>
  <c r="F144" i="7" s="1"/>
  <c r="F109" i="7"/>
  <c r="F108" i="7"/>
  <c r="F107" i="7"/>
  <c r="F97" i="7"/>
  <c r="F89" i="7"/>
  <c r="F88" i="7"/>
  <c r="F87" i="7"/>
  <c r="F86" i="7"/>
  <c r="F62" i="7"/>
  <c r="F60" i="7"/>
  <c r="F50" i="7"/>
  <c r="F46" i="7"/>
  <c r="F45" i="7"/>
  <c r="F40" i="7"/>
  <c r="F39" i="7"/>
  <c r="F24" i="7"/>
  <c r="F23" i="7"/>
  <c r="F22" i="7"/>
  <c r="F21" i="7"/>
  <c r="F20" i="7"/>
  <c r="F19" i="7"/>
  <c r="F15" i="7"/>
  <c r="F14" i="7"/>
  <c r="F13" i="7"/>
  <c r="F12" i="7"/>
  <c r="F11" i="7"/>
  <c r="F56" i="7"/>
  <c r="F10" i="7" l="1"/>
  <c r="F54" i="7"/>
  <c r="F55" i="7"/>
  <c r="F66" i="7"/>
  <c r="F67" i="7"/>
  <c r="F69" i="7"/>
  <c r="F70" i="7"/>
  <c r="F71" i="7"/>
  <c r="F76" i="7"/>
  <c r="F77" i="7"/>
  <c r="F93" i="7"/>
  <c r="F101" i="7"/>
  <c r="F102" i="7"/>
  <c r="F103" i="7"/>
  <c r="F111" i="7" l="1"/>
  <c r="F149" i="7" s="1"/>
  <c r="F150" i="7" l="1"/>
  <c r="F152" i="7" s="1"/>
  <c r="E123" i="7"/>
  <c r="F123" i="7" s="1"/>
</calcChain>
</file>

<file path=xl/sharedStrings.xml><?xml version="1.0" encoding="utf-8"?>
<sst xmlns="http://schemas.openxmlformats.org/spreadsheetml/2006/main" count="205" uniqueCount="131">
  <si>
    <t>Nr.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</si>
  <si>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</si>
  <si>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</si>
  <si>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</si>
  <si>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</si>
  <si>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</si>
  <si>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</si>
  <si>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</si>
  <si>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</si>
  <si>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</si>
  <si>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</si>
  <si>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</si>
  <si>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</si>
  <si>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</si>
  <si>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</si>
  <si>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</si>
  <si>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</si>
  <si>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</si>
  <si>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</si>
  <si>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</si>
  <si>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</si>
  <si>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Betaalautomaten</t>
  </si>
  <si>
    <t>Deurlezers</t>
  </si>
  <si>
    <t>Bekabeling en detectielussen</t>
  </si>
  <si>
    <t>(Reserve-)onderdelen en onderhoudsmaterialen</t>
  </si>
  <si>
    <t>Software</t>
  </si>
  <si>
    <t>Commerciële en overige tools</t>
  </si>
  <si>
    <t>Inrit(ten)</t>
  </si>
  <si>
    <t>Uitrit(ten)</t>
  </si>
  <si>
    <t>Inrijzuil</t>
  </si>
  <si>
    <t>Uitrijzuil</t>
  </si>
  <si>
    <t>Camera kentekenherkenning</t>
  </si>
  <si>
    <t>Inrit</t>
  </si>
  <si>
    <t>Uitrit</t>
  </si>
  <si>
    <t>LAN koppeling t.b.v. doorschakeling naar de intercomcentrale naar de meldkamer Interparking (VPN Interparking)</t>
  </si>
  <si>
    <t>kaartgever inrit</t>
  </si>
  <si>
    <t>1x kaartlezer uitrit</t>
  </si>
  <si>
    <t>1x kaartlezer betaalautomaat</t>
  </si>
  <si>
    <t>1x biljetcassette betaalautomaat</t>
  </si>
  <si>
    <t>1x muntcassette betaalautomaat</t>
  </si>
  <si>
    <t>Werkstation met muis/toetsenbord/monitor</t>
  </si>
  <si>
    <t>Kaartproductie terminal t.b.v. barcode systeemkaarten (o.a. uitrijkaarten, waardekaarten, vervangende parkeerkaart, verloren kaart, congreskaart, evenementkaart)</t>
  </si>
  <si>
    <t>-</t>
  </si>
  <si>
    <t>Benodigde netwerkapparatuur (ethernetswitch, KVM extenders)</t>
  </si>
  <si>
    <t>Klemmenstroken t.b.v. het afmonteren van de bekabeling (RJ 45 patchpanel)</t>
  </si>
  <si>
    <t>1x volledig softwarepakket</t>
  </si>
  <si>
    <t>Prijs / stuk</t>
  </si>
  <si>
    <t>Centrale 19 inch kast</t>
  </si>
  <si>
    <t xml:space="preserve"> </t>
  </si>
  <si>
    <t>Omschrijving</t>
  </si>
  <si>
    <t>Aantal</t>
  </si>
  <si>
    <t>Totaal</t>
  </si>
  <si>
    <t>Totaal hardware, software en installatie / uitvoeringskosten</t>
  </si>
  <si>
    <t>Installatiekosten / uitvoeringskosten</t>
  </si>
  <si>
    <t>Jaarbedrag Onderhoudsbegroting - jaar 2</t>
  </si>
  <si>
    <t>Jaarbedrag Onderhoudsbegroting - jaar 3</t>
  </si>
  <si>
    <t>Jaarbedrag Onderhoudsbegroting - jaar 4</t>
  </si>
  <si>
    <t xml:space="preserve">  </t>
  </si>
  <si>
    <t xml:space="preserve">   </t>
  </si>
  <si>
    <t>Jaarbedrag Onderhoudsbegroting - jaar 6</t>
  </si>
  <si>
    <t>Jaarbedrag Onderhoudsbegroting - jaar 7</t>
  </si>
  <si>
    <t>Jaarbedrag Onderhoudsbegroting - jaar 8</t>
  </si>
  <si>
    <t>Jaarbedrag Onderhoudsbegroting - jaar 9</t>
  </si>
  <si>
    <t>Jaarbedrag Onderhoudsbegroting - jaar 10</t>
  </si>
  <si>
    <t>Alle prijzen zijn exclusief BTW</t>
  </si>
  <si>
    <t>Diverse civiele werken</t>
  </si>
  <si>
    <t>Het maken van eilanden (uitvoering conform standaard Interparking)</t>
  </si>
  <si>
    <t>Kruispijl-displays</t>
  </si>
  <si>
    <t>Vrij / vol display</t>
  </si>
  <si>
    <t>Slagboom (recht)</t>
  </si>
  <si>
    <t>Programmeerwerkzaamheden TKH Security inclusief koppeling aan de meldkamer van Interparking</t>
  </si>
  <si>
    <t>Werkzaamheden koppeling TKH Security aan meldkamersysteem Interparking</t>
  </si>
  <si>
    <t>Trainingskosten</t>
  </si>
  <si>
    <t>Installatie en civiele werken</t>
  </si>
  <si>
    <t xml:space="preserve">Intercomcentrale type Commend </t>
  </si>
  <si>
    <t>Jaarbedrag Onderhoudsbegroting - jaar 5 (server vervanging)</t>
  </si>
  <si>
    <t>Tap&amp;Go</t>
  </si>
  <si>
    <t xml:space="preserve">Materiaal bekabeling </t>
  </si>
  <si>
    <t xml:space="preserve">Uitvoeringswerkzaamheden bekabeling </t>
  </si>
  <si>
    <t>slagboomarm (recht)</t>
  </si>
  <si>
    <t>Online betalen / mobile pay</t>
  </si>
  <si>
    <t>Training servicemedewerkers</t>
  </si>
  <si>
    <t>Training administratief medewerkers</t>
  </si>
  <si>
    <t>Training management</t>
  </si>
  <si>
    <t xml:space="preserve">Werkstation </t>
  </si>
  <si>
    <t>Centraal management systeem</t>
  </si>
  <si>
    <t>Centrale server fysiek 19"</t>
  </si>
  <si>
    <t>Aanbieden all-in contract (met fysieke server)</t>
  </si>
  <si>
    <t>Server virtueel SAAS in cloud oplossing</t>
  </si>
  <si>
    <t>All-in contract met server als SAAS / Cloud oplossing</t>
  </si>
  <si>
    <t>Licentiekosten data-export / koppeling data warehouse per jaar</t>
  </si>
  <si>
    <t xml:space="preserve">Servicekosten en serviceovereenkomst </t>
  </si>
  <si>
    <t>Jaarbedrag Onderhoudsbegroting - jaar 1 (geen kosten)</t>
  </si>
  <si>
    <t>TCO investering en onderhoud na 10 jaar</t>
  </si>
  <si>
    <t>Totaalbedrag TCO investering en onderhoud na 10 jaar</t>
  </si>
  <si>
    <t xml:space="preserve">Aanrijbeveiliging </t>
  </si>
  <si>
    <t>Onderhoudsplanning per jaar (fysiek op basis van all-in)</t>
  </si>
  <si>
    <t xml:space="preserve">VMS systeem </t>
  </si>
  <si>
    <t>VMS harddiskrecorder d.m.v. 19 inch montage in centrale netwerkkast</t>
  </si>
  <si>
    <t>Marktgarage Geleen</t>
  </si>
  <si>
    <t>Licentiekosten betaalterminals</t>
  </si>
  <si>
    <t>Licentiekosten overige terugkerende kosten per jaar (nader te beschrijven)</t>
  </si>
  <si>
    <t>19 inch montage in centrale netwerkkast met voldoende ventilatie en kast dient afsluitbaar te zijn.</t>
  </si>
  <si>
    <t>Licentiekosten online betalen / mobile pay</t>
  </si>
  <si>
    <t>21.</t>
  </si>
  <si>
    <t>Koppeling met speedgates</t>
  </si>
  <si>
    <t>Totaalbedrag onderhoudsbegroting na 10 jaar</t>
  </si>
  <si>
    <t>Totaalbedrag onderhoudsbegroting na 10 jaar (fysiek)</t>
  </si>
  <si>
    <t>DBS Logipark</t>
  </si>
  <si>
    <t>HTC Parking en Security (type XENTRY 2)</t>
  </si>
  <si>
    <t>Bavak Security Group</t>
  </si>
  <si>
    <t>Nieuwe speedgates (totaal 3 stuks) totale investering</t>
  </si>
  <si>
    <t>Bewonersgarage (cel in cel)</t>
  </si>
  <si>
    <t>Long range systeem bij inrit en uitrit privé gedeelte (cel in cel)</t>
  </si>
  <si>
    <t>Aantal te leveren bijbehorende passen</t>
  </si>
  <si>
    <t>Wisselstrook</t>
  </si>
  <si>
    <t>Betaalautomaat full service (groot scherm = voorbereiding ticketless)</t>
  </si>
  <si>
    <t>Betaalautomaat cashless (groot scherm = voorbereiding ticketless)</t>
  </si>
  <si>
    <t>Detectielussen (alle detectielussen)</t>
  </si>
  <si>
    <t>UPS 19 inch volgens richtlijn Interparking (Riello VSD3000 + bypass). Zie productbladen in Bijlage D.12</t>
  </si>
  <si>
    <t>Optioneel</t>
  </si>
  <si>
    <t xml:space="preserve">      </t>
  </si>
  <si>
    <t xml:space="preserve">       </t>
  </si>
  <si>
    <t xml:space="preserve">     </t>
  </si>
  <si>
    <t>Aanvullende kosten per optie (installatie en bekabeling)</t>
  </si>
  <si>
    <t>Totaal opties (incl. installatie-/uitvoeringskosten)</t>
  </si>
  <si>
    <t>22.</t>
  </si>
  <si>
    <t>* Kortingsterminal niet meer van toepassing in huidige configuratie</t>
  </si>
  <si>
    <t>Deurlezer (inclusief touchscreen) inclusief pinhole</t>
  </si>
  <si>
    <t>Aantal camera's inclusief pinhole</t>
  </si>
  <si>
    <r>
      <t xml:space="preserve">Bijlage 3 | </t>
    </r>
    <r>
      <rPr>
        <b/>
        <sz val="14"/>
        <color rgb="FFFF0000"/>
        <rFont val="Arial"/>
        <family val="2"/>
      </rPr>
      <t>AANGEPAST</t>
    </r>
    <r>
      <rPr>
        <b/>
        <sz val="14"/>
        <color theme="1"/>
        <rFont val="Arial"/>
        <family val="2"/>
      </rPr>
      <t xml:space="preserve"> Prijzenformulier versie </t>
    </r>
    <r>
      <rPr>
        <b/>
        <sz val="14"/>
        <color rgb="FFFF0000"/>
        <rFont val="Arial"/>
        <family val="2"/>
      </rPr>
      <t>8-11-2023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</si>
</sst>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9.5"/>
      <color theme="1"/>
      <name val="Arial"/>
      <family val="2"/>
    </font>
    <font>
      <b/>
      <sz val="9.5"/>
      <color theme="0"/>
      <name val="Arial"/>
      <family val="2"/>
    </font>
    <font>
      <b/>
      <sz val="14"/>
      <color theme="1"/>
      <name val="Arial"/>
      <family val="2"/>
    </font>
    <font>
      <sz val="9.5"/>
      <color theme="1"/>
      <name val="Arial"/>
      <family val="2"/>
    </font>
    <font>
      <sz val="9.5"/>
      <color theme="1"/>
      <name val="Arial"/>
      <family val="2"/>
    </font>
    <font>
      <sz val="9.5"/>
      <color theme="1"/>
      <name val="Arial"/>
      <family val="2"/>
    </font>
    <font>
      <sz val="9.5"/>
      <name val="Arial"/>
      <family val="2"/>
    </font>
    <font>
      <sz val="9.5"/>
      <color rgb="FFFF0000"/>
      <name val="Arial"/>
      <family val="2"/>
    </font>
    <font>
      <b/>
      <sz val="14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2060"/>
        <bgColor theme="4"/>
      </patternFill>
    </fill>
    <fill>
      <patternFill patternType="solid">
        <fgColor theme="0" tint="-0.499984740745262"/>
        <bgColor theme="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Protection="1">
      <protection locked="0"/>
    </xf>
    <xf numFmtId="44" fontId="1" fillId="0" borderId="0" xfId="0" applyNumberFormat="1" applyFont="1" applyAlignment="1" applyProtection="1">
      <alignment vertical="center"/>
      <protection locked="0"/>
    </xf>
    <xf numFmtId="0" fontId="2" fillId="5" borderId="2" xfId="0" applyFont="1" applyFill="1" applyBorder="1" applyAlignment="1" applyProtection="1">
      <alignment vertical="center"/>
      <protection locked="0"/>
    </xf>
    <xf numFmtId="44" fontId="1" fillId="3" borderId="0" xfId="0" applyNumberFormat="1" applyFont="1" applyFill="1" applyAlignment="1" applyProtection="1">
      <alignment vertical="center"/>
      <protection locked="0"/>
    </xf>
    <xf numFmtId="44" fontId="1" fillId="4" borderId="0" xfId="0" applyNumberFormat="1" applyFont="1" applyFill="1" applyAlignment="1" applyProtection="1">
      <alignment vertical="center"/>
      <protection locked="0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/>
    <xf numFmtId="0" fontId="2" fillId="5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44" fontId="1" fillId="0" borderId="0" xfId="0" applyNumberFormat="1" applyFont="1" applyAlignment="1">
      <alignment vertical="center"/>
    </xf>
    <xf numFmtId="44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4" fontId="1" fillId="0" borderId="0" xfId="0" applyNumberFormat="1" applyFont="1"/>
    <xf numFmtId="44" fontId="2" fillId="5" borderId="2" xfId="0" applyNumberFormat="1" applyFont="1" applyFill="1" applyBorder="1" applyAlignment="1">
      <alignment vertical="center"/>
    </xf>
    <xf numFmtId="44" fontId="2" fillId="5" borderId="2" xfId="0" applyNumberFormat="1" applyFont="1" applyFill="1" applyBorder="1" applyAlignment="1" applyProtection="1">
      <alignment vertical="center"/>
      <protection locked="0"/>
    </xf>
    <xf numFmtId="0" fontId="3" fillId="0" borderId="0" xfId="0" applyFont="1"/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49" fontId="2" fillId="6" borderId="2" xfId="0" applyNumberFormat="1" applyFont="1" applyFill="1" applyBorder="1" applyAlignment="1">
      <alignment horizontal="center" vertical="center"/>
    </xf>
    <xf numFmtId="44" fontId="2" fillId="6" borderId="2" xfId="0" applyNumberFormat="1" applyFont="1" applyFill="1" applyBorder="1" applyAlignment="1">
      <alignment vertical="center"/>
    </xf>
    <xf numFmtId="0" fontId="1" fillId="0" borderId="0" xfId="0" applyFont="1" applyAlignment="1">
      <alignment vertical="top"/>
    </xf>
    <xf numFmtId="0" fontId="2" fillId="5" borderId="1" xfId="0" applyFont="1" applyFill="1" applyBorder="1" applyAlignment="1">
      <alignment vertical="top"/>
    </xf>
    <xf numFmtId="0" fontId="2" fillId="6" borderId="1" xfId="0" applyFont="1" applyFill="1" applyBorder="1" applyAlignment="1">
      <alignment vertical="top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center"/>
    </xf>
    <xf numFmtId="44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49" fontId="2" fillId="5" borderId="8" xfId="0" applyNumberFormat="1" applyFont="1" applyFill="1" applyBorder="1" applyAlignment="1">
      <alignment horizontal="center" vertical="center"/>
    </xf>
    <xf numFmtId="44" fontId="2" fillId="5" borderId="8" xfId="0" applyNumberFormat="1" applyFont="1" applyFill="1" applyBorder="1" applyAlignment="1">
      <alignment vertical="center"/>
    </xf>
    <xf numFmtId="0" fontId="1" fillId="8" borderId="5" xfId="0" applyFont="1" applyFill="1" applyBorder="1" applyAlignment="1">
      <alignment horizontal="right"/>
    </xf>
    <xf numFmtId="0" fontId="1" fillId="8" borderId="6" xfId="0" applyFont="1" applyFill="1" applyBorder="1" applyAlignment="1">
      <alignment horizontal="left" vertical="top" wrapText="1"/>
    </xf>
    <xf numFmtId="49" fontId="1" fillId="8" borderId="6" xfId="0" applyNumberFormat="1" applyFont="1" applyFill="1" applyBorder="1" applyAlignment="1">
      <alignment horizontal="center" vertical="center"/>
    </xf>
    <xf numFmtId="44" fontId="1" fillId="8" borderId="6" xfId="0" applyNumberFormat="1" applyFont="1" applyFill="1" applyBorder="1" applyAlignment="1">
      <alignment vertical="center"/>
    </xf>
    <xf numFmtId="0" fontId="1" fillId="9" borderId="5" xfId="0" applyFont="1" applyFill="1" applyBorder="1" applyAlignment="1">
      <alignment horizontal="right"/>
    </xf>
    <xf numFmtId="0" fontId="1" fillId="9" borderId="6" xfId="0" applyFont="1" applyFill="1" applyBorder="1" applyAlignment="1">
      <alignment horizontal="left" vertical="top" wrapText="1"/>
    </xf>
    <xf numFmtId="0" fontId="1" fillId="9" borderId="6" xfId="0" applyFont="1" applyFill="1" applyBorder="1" applyAlignment="1">
      <alignment horizontal="center" vertical="center"/>
    </xf>
    <xf numFmtId="44" fontId="1" fillId="9" borderId="6" xfId="0" applyNumberFormat="1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49" fontId="2" fillId="6" borderId="8" xfId="0" applyNumberFormat="1" applyFont="1" applyFill="1" applyBorder="1" applyAlignment="1">
      <alignment horizontal="center" vertical="center"/>
    </xf>
    <xf numFmtId="44" fontId="2" fillId="6" borderId="8" xfId="0" applyNumberFormat="1" applyFont="1" applyFill="1" applyBorder="1" applyAlignment="1">
      <alignment vertical="center"/>
    </xf>
    <xf numFmtId="0" fontId="1" fillId="9" borderId="5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left"/>
    </xf>
    <xf numFmtId="44" fontId="1" fillId="9" borderId="6" xfId="0" applyNumberFormat="1" applyFont="1" applyFill="1" applyBorder="1" applyAlignment="1">
      <alignment horizontal="center" vertical="center"/>
    </xf>
    <xf numFmtId="44" fontId="1" fillId="8" borderId="5" xfId="0" applyNumberFormat="1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 wrapText="1"/>
    </xf>
    <xf numFmtId="44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1" fillId="8" borderId="5" xfId="0" applyFont="1" applyFill="1" applyBorder="1" applyAlignment="1">
      <alignment horizontal="center"/>
    </xf>
    <xf numFmtId="44" fontId="1" fillId="4" borderId="6" xfId="0" applyNumberFormat="1" applyFont="1" applyFill="1" applyBorder="1" applyAlignment="1">
      <alignment vertical="center"/>
    </xf>
    <xf numFmtId="44" fontId="1" fillId="3" borderId="6" xfId="0" applyNumberFormat="1" applyFont="1" applyFill="1" applyBorder="1" applyAlignme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Protection="1">
      <protection locked="0"/>
    </xf>
    <xf numFmtId="0" fontId="1" fillId="10" borderId="0" xfId="0" applyFont="1" applyFill="1" applyAlignment="1" applyProtection="1">
      <alignment horizontal="center" vertical="center"/>
      <protection locked="0"/>
    </xf>
    <xf numFmtId="0" fontId="1" fillId="10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top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protection locked="1" hidden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theme="0"/>
        <name val="Arial"/>
        <scheme val="none"/>
      </font>
      <fill>
        <patternFill patternType="solid">
          <fgColor theme="4"/>
          <bgColor rgb="FF00206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protection locked="1" hidden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theme="0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/>
          <bgColor rgb="FF00206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right" vertical="top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.5"/>
        <name val="Arial"/>
        <scheme val="none"/>
      </font>
      <protection locked="0" hidden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theme="0"/>
        <name val="Arial"/>
        <scheme val="none"/>
      </font>
      <fill>
        <patternFill patternType="solid">
          <fgColor indexed="64"/>
          <bgColor rgb="FF002060"/>
        </patternFill>
      </fill>
      <alignment horizontal="left" vertical="center" textRotation="0" wrapText="1" indent="0" justifyLastLine="0" shrinkToFit="0" readingOrder="0"/>
      <protection locked="0" hidden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21</xdr:col>
      <xdr:colOff>201244</xdr:colOff>
      <xdr:row>12</xdr:row>
      <xdr:rowOff>164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BC9529F-EED2-DC14-B586-067D7DA67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43900" y="952500"/>
          <a:ext cx="8735644" cy="1171739"/>
        </a:xfrm>
        <a:prstGeom prst="rect">
          <a:avLst/>
        </a:prstGeom>
      </xdr:spPr>
    </xdr:pic>
    <xdr:clientData/>
  </xdr:twoCellAnchor>
  <xdr:twoCellAnchor>
    <xdr:from>
      <xdr:col>12</xdr:col>
      <xdr:colOff>504825</xdr:colOff>
      <xdr:row>8</xdr:row>
      <xdr:rowOff>161925</xdr:rowOff>
    </xdr:from>
    <xdr:to>
      <xdr:col>13</xdr:col>
      <xdr:colOff>495300</xdr:colOff>
      <xdr:row>11</xdr:row>
      <xdr:rowOff>57150</xdr:rowOff>
    </xdr:to>
    <xdr:cxnSp macro="">
      <xdr:nvCxnSpPr>
        <xdr:cNvPr id="4" name="Rechte verbindingslijn 3">
          <a:extLst>
            <a:ext uri="{FF2B5EF4-FFF2-40B4-BE49-F238E27FC236}">
              <a16:creationId xmlns:a16="http://schemas.microsoft.com/office/drawing/2014/main" id="{32167D12-748F-1220-178A-91FB753C6A04}"/>
            </a:ext>
          </a:extLst>
        </xdr:cNvPr>
        <xdr:cNvCxnSpPr/>
      </xdr:nvCxnSpPr>
      <xdr:spPr>
        <a:xfrm>
          <a:off x="11896725" y="1628775"/>
          <a:ext cx="600075" cy="390525"/>
        </a:xfrm>
        <a:prstGeom prst="line">
          <a:avLst/>
        </a:prstGeom>
        <a:ln w="444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466725</xdr:colOff>
      <xdr:row>9</xdr:row>
      <xdr:rowOff>47625</xdr:rowOff>
    </xdr:from>
    <xdr:to>
      <xdr:col>13</xdr:col>
      <xdr:colOff>457200</xdr:colOff>
      <xdr:row>11</xdr:row>
      <xdr:rowOff>9525</xdr:rowOff>
    </xdr:to>
    <xdr:cxnSp macro="">
      <xdr:nvCxnSpPr>
        <xdr:cNvPr id="5" name="Rechte verbindingslijn 4">
          <a:extLst>
            <a:ext uri="{FF2B5EF4-FFF2-40B4-BE49-F238E27FC236}">
              <a16:creationId xmlns:a16="http://schemas.microsoft.com/office/drawing/2014/main" id="{83943547-B4DE-4BBF-BC8E-5D218F096198}"/>
            </a:ext>
          </a:extLst>
        </xdr:cNvPr>
        <xdr:cNvCxnSpPr/>
      </xdr:nvCxnSpPr>
      <xdr:spPr>
        <a:xfrm flipV="1">
          <a:off x="11858625" y="1685925"/>
          <a:ext cx="600075" cy="285750"/>
        </a:xfrm>
        <a:prstGeom prst="line">
          <a:avLst/>
        </a:prstGeom>
        <a:ln w="444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371475</xdr:colOff>
      <xdr:row>9</xdr:row>
      <xdr:rowOff>95250</xdr:rowOff>
    </xdr:from>
    <xdr:ext cx="254942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481A89DA-65E0-EF11-221E-41E1B2A292E7}"/>
            </a:ext>
          </a:extLst>
        </xdr:cNvPr>
        <xdr:cNvSpPr txBox="1"/>
      </xdr:nvSpPr>
      <xdr:spPr>
        <a:xfrm>
          <a:off x="12372975" y="1733550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solidFill>
                <a:srgbClr val="FF0000"/>
              </a:solidFill>
            </a:rPr>
            <a:t>*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3" displayName="Tabel3" ref="B6:F111" totalsRowShown="0" headerRowDxfId="22" dataDxfId="20" headerRowBorderDxfId="21">
  <autoFilter ref="B6:F111" xr:uid="{00000000-0009-0000-0100-000003000000}"/>
  <tableColumns count="5">
    <tableColumn id="1" xr3:uid="{00000000-0010-0000-0300-000001000000}" name="Nr." dataDxfId="19"/>
    <tableColumn id="2" xr3:uid="{00000000-0010-0000-0300-000002000000}" name="Omschrijving" dataDxfId="18"/>
    <tableColumn id="8" xr3:uid="{00000000-0010-0000-0300-000008000000}" name="Aantal" dataDxfId="17"/>
    <tableColumn id="9" xr3:uid="{00000000-0010-0000-0300-000009000000}" name="Prijs / stuk" dataDxfId="16"/>
    <tableColumn id="10" xr3:uid="{00000000-0010-0000-0300-00000A000000}" name="Totaal" dataDxfId="15">
      <calculatedColumnFormula>Tabel3[[#This Row],[Aantal]]*Tabel3[[#This Row],[Prijs / stuk]]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el14" displayName="Tabel14" ref="B121:F144" totalsRowShown="0" headerRowDxfId="14" dataDxfId="12" headerRowBorderDxfId="13">
  <autoFilter ref="B121:F144" xr:uid="{00000000-0009-0000-0100-00000E000000}"/>
  <tableColumns count="5">
    <tableColumn id="1" xr3:uid="{00000000-0010-0000-0500-000001000000}" name="19." dataDxfId="11"/>
    <tableColumn id="2" xr3:uid="{00000000-0010-0000-0500-000002000000}" name="Servicekosten en serviceovereenkomst " dataDxfId="10"/>
    <tableColumn id="3" xr3:uid="{00000000-0010-0000-0500-000003000000}" name=" "/>
    <tableColumn id="4" xr3:uid="{00000000-0010-0000-0500-000004000000}" name="  " dataDxfId="9"/>
    <tableColumn id="5" xr3:uid="{00000000-0010-0000-0500-000005000000}" name="   " dataDxfId="8">
      <calculatedColumnFormula>SUBTOTAL(109,F120:F121)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6BFB95-A72F-46FF-A6EA-CD5600C6E56F}" name="Tabel1" displayName="Tabel1" ref="B113:F118" totalsRowShown="0" headerRowDxfId="7" dataDxfId="5" headerRowBorderDxfId="6">
  <autoFilter ref="B113:F118" xr:uid="{306BFB95-A72F-46FF-A6EA-CD5600C6E56F}"/>
  <tableColumns count="5">
    <tableColumn id="1" xr3:uid="{BBB6C2B3-C0C0-4B6B-A779-8D99678E1922}" name="18." dataDxfId="4"/>
    <tableColumn id="2" xr3:uid="{A25C6BBE-6485-4145-BEAD-0CD24AA8E8F0}" name="Optioneel" dataDxfId="3"/>
    <tableColumn id="3" xr3:uid="{9F0BAD21-7F34-4CC9-857E-A2FF4E119ABC}" name="      " dataDxfId="2"/>
    <tableColumn id="4" xr3:uid="{3B80F5B6-6DA0-498E-A620-725749D589E5}" name="       " dataDxfId="1"/>
    <tableColumn id="5" xr3:uid="{FF2DE68A-223E-400A-9FD1-511B8DF5C26B}" name="    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86"/>
  <sheetViews>
    <sheetView tabSelected="1" view="pageBreakPreview" zoomScaleNormal="100" zoomScaleSheetLayoutView="100" workbookViewId="0">
      <selection activeCell="C5" sqref="C5"/>
    </sheetView>
  </sheetViews>
  <sheetFormatPr defaultColWidth="9.140625" defaultRowHeight="12.75" x14ac:dyDescent="0.2"/>
  <cols>
    <col min="1" max="1" width="5.28515625" style="8" customWidth="1"/>
    <col min="2" max="2" width="9.42578125" style="2" customWidth="1"/>
    <col min="3" max="3" width="60.42578125" style="2" customWidth="1"/>
    <col min="4" max="4" width="9.42578125" style="20" customWidth="1"/>
    <col min="5" max="6" width="15.7109375" style="3" customWidth="1"/>
    <col min="7" max="16384" width="9.140625" style="2"/>
  </cols>
  <sheetData>
    <row r="1" spans="2:14" s="8" customFormat="1" x14ac:dyDescent="0.2">
      <c r="D1" s="16"/>
      <c r="E1" s="13"/>
      <c r="F1" s="13"/>
    </row>
    <row r="2" spans="2:14" s="8" customFormat="1" ht="18" x14ac:dyDescent="0.25">
      <c r="B2" s="24" t="s">
        <v>130</v>
      </c>
      <c r="D2" s="16"/>
      <c r="E2" s="13"/>
      <c r="F2" s="13"/>
    </row>
    <row r="3" spans="2:14" s="8" customFormat="1" ht="6" customHeight="1" x14ac:dyDescent="0.25">
      <c r="B3" s="24"/>
      <c r="D3" s="16"/>
      <c r="E3" s="13"/>
      <c r="F3" s="13"/>
    </row>
    <row r="4" spans="2:14" s="8" customFormat="1" x14ac:dyDescent="0.2">
      <c r="B4" s="8" t="s">
        <v>64</v>
      </c>
      <c r="D4" s="16"/>
      <c r="E4" s="13"/>
      <c r="F4" s="13"/>
    </row>
    <row r="5" spans="2:14" s="8" customFormat="1" ht="25.9" customHeight="1" thickBot="1" x14ac:dyDescent="0.25">
      <c r="D5" s="77" t="s">
        <v>99</v>
      </c>
      <c r="E5" s="78"/>
      <c r="F5" s="78"/>
    </row>
    <row r="6" spans="2:14" s="8" customFormat="1" ht="16.149999999999999" customHeight="1" thickTop="1" x14ac:dyDescent="0.2">
      <c r="B6" s="7" t="s">
        <v>0</v>
      </c>
      <c r="C6" s="7" t="s">
        <v>49</v>
      </c>
      <c r="D6" s="15" t="s">
        <v>50</v>
      </c>
      <c r="E6" s="14" t="s">
        <v>46</v>
      </c>
      <c r="F6" s="14" t="s">
        <v>51</v>
      </c>
    </row>
    <row r="7" spans="2:14" s="8" customFormat="1" x14ac:dyDescent="0.2">
      <c r="B7" s="29"/>
      <c r="D7" s="17"/>
      <c r="F7" s="21"/>
    </row>
    <row r="8" spans="2:14" s="8" customFormat="1" ht="12.6" customHeight="1" thickBot="1" x14ac:dyDescent="0.25">
      <c r="B8" s="30" t="s">
        <v>1</v>
      </c>
      <c r="C8" s="10" t="s">
        <v>27</v>
      </c>
      <c r="D8" s="18"/>
      <c r="E8" s="10" t="s">
        <v>48</v>
      </c>
      <c r="F8" s="22"/>
    </row>
    <row r="9" spans="2:14" s="8" customFormat="1" ht="13.5" thickTop="1" x14ac:dyDescent="0.2">
      <c r="B9" s="29"/>
      <c r="D9" s="16"/>
      <c r="E9" s="13"/>
      <c r="F9" s="13"/>
    </row>
    <row r="10" spans="2:14" x14ac:dyDescent="0.2">
      <c r="B10" s="12" t="s">
        <v>42</v>
      </c>
      <c r="C10" s="1" t="s">
        <v>29</v>
      </c>
      <c r="D10" s="32">
        <v>2</v>
      </c>
      <c r="E10" s="5">
        <v>0</v>
      </c>
      <c r="F10" s="13">
        <f>Tabel3[[#This Row],[Aantal]]*Tabel3[[#This Row],[Prijs / stuk]]</f>
        <v>0</v>
      </c>
    </row>
    <row r="11" spans="2:14" x14ac:dyDescent="0.2">
      <c r="B11" s="33" t="s">
        <v>42</v>
      </c>
      <c r="C11" s="1" t="s">
        <v>69</v>
      </c>
      <c r="D11" s="32">
        <v>2</v>
      </c>
      <c r="E11" s="6">
        <v>0</v>
      </c>
      <c r="F11" s="13">
        <f>Tabel3[[#This Row],[Aantal]]*Tabel3[[#This Row],[Prijs / stuk]]</f>
        <v>0</v>
      </c>
    </row>
    <row r="12" spans="2:14" x14ac:dyDescent="0.2">
      <c r="B12" s="12" t="s">
        <v>42</v>
      </c>
      <c r="C12" s="1" t="s">
        <v>31</v>
      </c>
      <c r="D12" s="32">
        <v>2</v>
      </c>
      <c r="E12" s="5">
        <v>0</v>
      </c>
      <c r="F12" s="13">
        <f>Tabel3[[#This Row],[Aantal]]*Tabel3[[#This Row],[Prijs / stuk]]</f>
        <v>0</v>
      </c>
    </row>
    <row r="13" spans="2:14" x14ac:dyDescent="0.2">
      <c r="B13" s="33" t="s">
        <v>42</v>
      </c>
      <c r="C13" s="34" t="s">
        <v>67</v>
      </c>
      <c r="D13" s="32">
        <v>2</v>
      </c>
      <c r="E13" s="6">
        <v>0</v>
      </c>
      <c r="F13" s="13">
        <f>Tabel3[[#This Row],[Aantal]]*Tabel3[[#This Row],[Prijs / stuk]]</f>
        <v>0</v>
      </c>
    </row>
    <row r="14" spans="2:14" x14ac:dyDescent="0.2">
      <c r="B14" s="33" t="s">
        <v>42</v>
      </c>
      <c r="C14" s="1" t="s">
        <v>95</v>
      </c>
      <c r="D14" s="32">
        <v>2</v>
      </c>
      <c r="E14" s="5">
        <v>0</v>
      </c>
      <c r="F14" s="13">
        <f>Tabel3[[#This Row],[Aantal]]*Tabel3[[#This Row],[Prijs / stuk]]</f>
        <v>0</v>
      </c>
      <c r="N14" s="72" t="s">
        <v>127</v>
      </c>
    </row>
    <row r="15" spans="2:14" x14ac:dyDescent="0.2">
      <c r="B15" s="12" t="s">
        <v>42</v>
      </c>
      <c r="C15" s="34" t="s">
        <v>68</v>
      </c>
      <c r="D15" s="32">
        <v>1</v>
      </c>
      <c r="E15" s="6">
        <v>0</v>
      </c>
      <c r="F15" s="13">
        <f>Tabel3[[#This Row],[Aantal]]*Tabel3[[#This Row],[Prijs / stuk]]</f>
        <v>0</v>
      </c>
    </row>
    <row r="16" spans="2:14" s="8" customFormat="1" x14ac:dyDescent="0.2">
      <c r="B16" s="29"/>
      <c r="C16" s="36"/>
      <c r="D16" s="16"/>
      <c r="E16" s="13"/>
      <c r="F16" s="13"/>
    </row>
    <row r="17" spans="2:6" s="8" customFormat="1" ht="12.6" customHeight="1" thickBot="1" x14ac:dyDescent="0.25">
      <c r="B17" s="30" t="s">
        <v>2</v>
      </c>
      <c r="C17" s="10" t="s">
        <v>28</v>
      </c>
      <c r="D17" s="18"/>
      <c r="E17" s="10"/>
      <c r="F17" s="22"/>
    </row>
    <row r="18" spans="2:6" s="8" customFormat="1" ht="13.5" thickTop="1" x14ac:dyDescent="0.2">
      <c r="B18" s="12"/>
      <c r="C18" s="1"/>
      <c r="D18" s="16"/>
      <c r="E18" s="13"/>
      <c r="F18" s="13"/>
    </row>
    <row r="19" spans="2:6" x14ac:dyDescent="0.2">
      <c r="B19" s="12" t="s">
        <v>42</v>
      </c>
      <c r="C19" s="1" t="s">
        <v>30</v>
      </c>
      <c r="D19" s="32">
        <v>2</v>
      </c>
      <c r="E19" s="6">
        <v>0</v>
      </c>
      <c r="F19" s="13">
        <f>Tabel3[[#This Row],[Aantal]]*Tabel3[[#This Row],[Prijs / stuk]]</f>
        <v>0</v>
      </c>
    </row>
    <row r="20" spans="2:6" x14ac:dyDescent="0.2">
      <c r="B20" s="12" t="s">
        <v>42</v>
      </c>
      <c r="C20" s="1" t="s">
        <v>69</v>
      </c>
      <c r="D20" s="32">
        <v>2</v>
      </c>
      <c r="E20" s="5">
        <v>0</v>
      </c>
      <c r="F20" s="13">
        <f>Tabel3[[#This Row],[Aantal]]*Tabel3[[#This Row],[Prijs / stuk]]</f>
        <v>0</v>
      </c>
    </row>
    <row r="21" spans="2:6" x14ac:dyDescent="0.2">
      <c r="B21" s="33" t="s">
        <v>42</v>
      </c>
      <c r="C21" s="36" t="s">
        <v>31</v>
      </c>
      <c r="D21" s="32">
        <v>2</v>
      </c>
      <c r="E21" s="6">
        <v>0</v>
      </c>
      <c r="F21" s="13">
        <f>Tabel3[[#This Row],[Aantal]]*Tabel3[[#This Row],[Prijs / stuk]]</f>
        <v>0</v>
      </c>
    </row>
    <row r="22" spans="2:6" x14ac:dyDescent="0.2">
      <c r="B22" s="12" t="s">
        <v>42</v>
      </c>
      <c r="C22" s="36" t="s">
        <v>67</v>
      </c>
      <c r="D22" s="32">
        <v>2</v>
      </c>
      <c r="E22" s="5">
        <v>0</v>
      </c>
      <c r="F22" s="13">
        <f>Tabel3[[#This Row],[Aantal]]*Tabel3[[#This Row],[Prijs / stuk]]</f>
        <v>0</v>
      </c>
    </row>
    <row r="23" spans="2:6" x14ac:dyDescent="0.2">
      <c r="B23" s="33" t="s">
        <v>42</v>
      </c>
      <c r="C23" s="36" t="s">
        <v>95</v>
      </c>
      <c r="D23" s="32">
        <v>2</v>
      </c>
      <c r="E23" s="6">
        <v>0</v>
      </c>
      <c r="F23" s="13">
        <f>Tabel3[[#This Row],[Aantal]]*Tabel3[[#This Row],[Prijs / stuk]]</f>
        <v>0</v>
      </c>
    </row>
    <row r="24" spans="2:6" x14ac:dyDescent="0.2">
      <c r="B24" s="12" t="s">
        <v>42</v>
      </c>
      <c r="C24" s="36" t="s">
        <v>76</v>
      </c>
      <c r="D24" s="32">
        <v>2</v>
      </c>
      <c r="E24" s="5">
        <v>0</v>
      </c>
      <c r="F24" s="13">
        <f>Tabel3[[#This Row],[Aantal]]*Tabel3[[#This Row],[Prijs / stuk]]</f>
        <v>0</v>
      </c>
    </row>
    <row r="25" spans="2:6" x14ac:dyDescent="0.2">
      <c r="B25" s="12"/>
      <c r="C25" s="1"/>
      <c r="D25" s="16"/>
      <c r="E25" s="13"/>
      <c r="F25" s="13">
        <f>Tabel3[[#This Row],[Aantal]]*Tabel3[[#This Row],[Prijs / stuk]]</f>
        <v>0</v>
      </c>
    </row>
    <row r="26" spans="2:6" ht="13.5" thickBot="1" x14ac:dyDescent="0.25">
      <c r="B26" s="30" t="s">
        <v>3</v>
      </c>
      <c r="C26" s="10" t="s">
        <v>112</v>
      </c>
      <c r="D26" s="18"/>
      <c r="E26" s="10"/>
      <c r="F26" s="22"/>
    </row>
    <row r="27" spans="2:6" ht="13.5" thickTop="1" x14ac:dyDescent="0.2">
      <c r="B27" s="12"/>
      <c r="C27" s="1"/>
      <c r="D27" s="16"/>
      <c r="E27" s="13"/>
      <c r="F27" s="13"/>
    </row>
    <row r="28" spans="2:6" x14ac:dyDescent="0.2">
      <c r="B28" s="64" t="s">
        <v>42</v>
      </c>
      <c r="C28" s="1" t="s">
        <v>113</v>
      </c>
      <c r="D28" s="75">
        <v>3</v>
      </c>
      <c r="E28" s="5">
        <v>0</v>
      </c>
      <c r="F28" s="63">
        <f>Tabel3[[#This Row],[Aantal]]*Tabel3[[#This Row],[Prijs / stuk]]</f>
        <v>0</v>
      </c>
    </row>
    <row r="29" spans="2:6" x14ac:dyDescent="0.2">
      <c r="B29" s="12" t="s">
        <v>42</v>
      </c>
      <c r="C29" s="1" t="s">
        <v>114</v>
      </c>
      <c r="D29" s="65">
        <v>50</v>
      </c>
      <c r="E29" s="6">
        <v>0</v>
      </c>
      <c r="F29" s="63">
        <f>Tabel3[[#This Row],[Aantal]]*Tabel3[[#This Row],[Prijs / stuk]]</f>
        <v>0</v>
      </c>
    </row>
    <row r="30" spans="2:6" x14ac:dyDescent="0.2">
      <c r="B30" s="12"/>
      <c r="C30" s="1"/>
      <c r="D30" s="16"/>
      <c r="E30" s="13"/>
      <c r="F30" s="13"/>
    </row>
    <row r="31" spans="2:6" ht="12.6" customHeight="1" thickBot="1" x14ac:dyDescent="0.25">
      <c r="B31" s="30" t="s">
        <v>4</v>
      </c>
      <c r="C31" s="10" t="s">
        <v>105</v>
      </c>
      <c r="D31" s="19"/>
      <c r="E31" s="4"/>
      <c r="F31" s="23"/>
    </row>
    <row r="32" spans="2:6" ht="13.5" thickTop="1" x14ac:dyDescent="0.2">
      <c r="B32" s="12"/>
      <c r="C32" s="1"/>
    </row>
    <row r="33" spans="2:6" x14ac:dyDescent="0.2">
      <c r="B33" s="12" t="s">
        <v>42</v>
      </c>
      <c r="C33" s="1" t="s">
        <v>32</v>
      </c>
      <c r="D33" s="69">
        <v>1</v>
      </c>
      <c r="E33" s="6">
        <v>0</v>
      </c>
      <c r="F33" s="13">
        <f>Tabel3[[#This Row],[Aantal]]*Tabel3[[#This Row],[Prijs / stuk]]</f>
        <v>0</v>
      </c>
    </row>
    <row r="34" spans="2:6" x14ac:dyDescent="0.2">
      <c r="B34" s="12" t="s">
        <v>42</v>
      </c>
      <c r="C34" s="1" t="s">
        <v>115</v>
      </c>
      <c r="D34" s="69">
        <v>1</v>
      </c>
      <c r="E34" s="5">
        <v>0</v>
      </c>
      <c r="F34" s="13">
        <f>Tabel3[[#This Row],[Aantal]]*Tabel3[[#This Row],[Prijs / stuk]]</f>
        <v>0</v>
      </c>
    </row>
    <row r="35" spans="2:6" x14ac:dyDescent="0.2">
      <c r="B35" s="12" t="s">
        <v>42</v>
      </c>
      <c r="C35" s="1" t="s">
        <v>33</v>
      </c>
      <c r="D35" s="69">
        <v>1</v>
      </c>
      <c r="E35" s="6">
        <v>0</v>
      </c>
      <c r="F35" s="63">
        <f>Tabel3[[#This Row],[Aantal]]*Tabel3[[#This Row],[Prijs / stuk]]</f>
        <v>0</v>
      </c>
    </row>
    <row r="36" spans="2:6" x14ac:dyDescent="0.2">
      <c r="B36" s="12"/>
      <c r="C36" s="1"/>
      <c r="D36" s="16"/>
      <c r="E36" s="13"/>
      <c r="F36" s="13"/>
    </row>
    <row r="37" spans="2:6" ht="12.6" customHeight="1" thickBot="1" x14ac:dyDescent="0.25">
      <c r="B37" s="30" t="s">
        <v>5</v>
      </c>
      <c r="C37" s="10" t="s">
        <v>21</v>
      </c>
      <c r="D37" s="18"/>
      <c r="E37" s="10"/>
      <c r="F37" s="22"/>
    </row>
    <row r="38" spans="2:6" ht="13.5" thickTop="1" x14ac:dyDescent="0.2">
      <c r="B38" s="12"/>
      <c r="C38" s="1"/>
      <c r="D38" s="16"/>
      <c r="E38" s="13"/>
      <c r="F38" s="13"/>
    </row>
    <row r="39" spans="2:6" x14ac:dyDescent="0.2">
      <c r="B39" s="12" t="s">
        <v>42</v>
      </c>
      <c r="C39" s="1" t="s">
        <v>116</v>
      </c>
      <c r="D39" s="32">
        <v>1</v>
      </c>
      <c r="E39" s="6">
        <v>0</v>
      </c>
      <c r="F39" s="13">
        <f>Tabel3[[#This Row],[Aantal]]*Tabel3[[#This Row],[Prijs / stuk]]</f>
        <v>0</v>
      </c>
    </row>
    <row r="40" spans="2:6" x14ac:dyDescent="0.2">
      <c r="B40" s="12" t="s">
        <v>42</v>
      </c>
      <c r="C40" s="1" t="s">
        <v>117</v>
      </c>
      <c r="D40" s="32">
        <v>1</v>
      </c>
      <c r="E40" s="5">
        <v>0</v>
      </c>
      <c r="F40" s="13">
        <f>Tabel3[[#This Row],[Aantal]]*Tabel3[[#This Row],[Prijs / stuk]]</f>
        <v>0</v>
      </c>
    </row>
    <row r="41" spans="2:6" x14ac:dyDescent="0.2">
      <c r="B41" s="12"/>
      <c r="C41" s="1"/>
      <c r="D41" s="16"/>
      <c r="E41" s="13"/>
      <c r="F41" s="13"/>
    </row>
    <row r="42" spans="2:6" ht="12.6" customHeight="1" thickBot="1" x14ac:dyDescent="0.25">
      <c r="B42" s="30" t="s">
        <v>6</v>
      </c>
      <c r="C42" s="10" t="s">
        <v>74</v>
      </c>
      <c r="D42" s="18"/>
      <c r="E42" s="10"/>
      <c r="F42" s="22"/>
    </row>
    <row r="43" spans="2:6" ht="13.5" thickTop="1" x14ac:dyDescent="0.2">
      <c r="B43" s="12"/>
      <c r="C43" s="1"/>
      <c r="D43" s="16"/>
      <c r="E43" s="13"/>
      <c r="F43" s="13"/>
    </row>
    <row r="44" spans="2:6" x14ac:dyDescent="0.2">
      <c r="B44" s="37" t="s">
        <v>42</v>
      </c>
      <c r="C44" s="36" t="s">
        <v>74</v>
      </c>
      <c r="D44" s="32">
        <v>1</v>
      </c>
      <c r="E44" s="5">
        <v>0</v>
      </c>
      <c r="F44" s="13">
        <f>Tabel3[[#This Row],[Aantal]]*Tabel3[[#This Row],[Prijs / stuk]]</f>
        <v>0</v>
      </c>
    </row>
    <row r="45" spans="2:6" ht="25.5" x14ac:dyDescent="0.2">
      <c r="B45" s="12" t="s">
        <v>42</v>
      </c>
      <c r="C45" s="1" t="s">
        <v>34</v>
      </c>
      <c r="D45" s="32">
        <v>1</v>
      </c>
      <c r="E45" s="6">
        <v>0</v>
      </c>
      <c r="F45" s="13">
        <f>Tabel3[[#This Row],[Aantal]]*Tabel3[[#This Row],[Prijs / stuk]]</f>
        <v>0</v>
      </c>
    </row>
    <row r="46" spans="2:6" ht="25.5" x14ac:dyDescent="0.2">
      <c r="B46" s="12" t="s">
        <v>42</v>
      </c>
      <c r="C46" s="1" t="s">
        <v>70</v>
      </c>
      <c r="D46" s="32">
        <v>1</v>
      </c>
      <c r="E46" s="5">
        <v>0</v>
      </c>
      <c r="F46" s="13">
        <f>Tabel3[[#This Row],[Aantal]]*Tabel3[[#This Row],[Prijs / stuk]]</f>
        <v>0</v>
      </c>
    </row>
    <row r="47" spans="2:6" x14ac:dyDescent="0.2">
      <c r="B47" s="12"/>
      <c r="C47" s="1"/>
      <c r="D47" s="16"/>
      <c r="E47" s="13"/>
      <c r="F47" s="13"/>
    </row>
    <row r="48" spans="2:6" ht="12.6" customHeight="1" thickBot="1" x14ac:dyDescent="0.25">
      <c r="B48" s="30" t="s">
        <v>7</v>
      </c>
      <c r="C48" s="10" t="s">
        <v>22</v>
      </c>
      <c r="D48" s="18"/>
      <c r="E48" s="10"/>
      <c r="F48" s="22"/>
    </row>
    <row r="49" spans="2:6" ht="13.5" thickTop="1" x14ac:dyDescent="0.2">
      <c r="B49" s="12"/>
      <c r="C49" s="1"/>
      <c r="D49" s="16"/>
      <c r="E49" s="13"/>
      <c r="F49" s="13"/>
    </row>
    <row r="50" spans="2:6" x14ac:dyDescent="0.2">
      <c r="B50" s="12" t="s">
        <v>42</v>
      </c>
      <c r="C50" s="76" t="s">
        <v>128</v>
      </c>
      <c r="D50" s="32">
        <v>1</v>
      </c>
      <c r="E50" s="5">
        <v>0</v>
      </c>
      <c r="F50" s="13">
        <f>Tabel3[[#This Row],[Aantal]]*Tabel3[[#This Row],[Prijs / stuk]]</f>
        <v>0</v>
      </c>
    </row>
    <row r="51" spans="2:6" x14ac:dyDescent="0.2">
      <c r="B51" s="12"/>
      <c r="C51" s="1"/>
      <c r="D51" s="16"/>
      <c r="E51" s="13"/>
      <c r="F51" s="13"/>
    </row>
    <row r="52" spans="2:6" ht="12.6" customHeight="1" thickBot="1" x14ac:dyDescent="0.25">
      <c r="B52" s="30" t="s">
        <v>8</v>
      </c>
      <c r="C52" s="10" t="s">
        <v>97</v>
      </c>
      <c r="D52" s="18"/>
      <c r="E52" s="10"/>
      <c r="F52" s="22"/>
    </row>
    <row r="53" spans="2:6" ht="13.5" thickTop="1" x14ac:dyDescent="0.2">
      <c r="B53" s="12"/>
      <c r="C53" s="1"/>
      <c r="D53" s="16"/>
      <c r="E53" s="13"/>
      <c r="F53" s="13"/>
    </row>
    <row r="54" spans="2:6" ht="15" customHeight="1" x14ac:dyDescent="0.2">
      <c r="B54" s="12" t="s">
        <v>42</v>
      </c>
      <c r="C54" s="1" t="s">
        <v>98</v>
      </c>
      <c r="D54" s="32">
        <v>1</v>
      </c>
      <c r="E54" s="5">
        <v>0</v>
      </c>
      <c r="F54" s="13">
        <f>Tabel3[[#This Row],[Aantal]]*Tabel3[[#This Row],[Prijs / stuk]]</f>
        <v>0</v>
      </c>
    </row>
    <row r="55" spans="2:6" ht="25.5" x14ac:dyDescent="0.2">
      <c r="B55" s="12" t="s">
        <v>42</v>
      </c>
      <c r="C55" s="1" t="s">
        <v>71</v>
      </c>
      <c r="D55" s="32">
        <v>1</v>
      </c>
      <c r="E55" s="6">
        <v>0</v>
      </c>
      <c r="F55" s="13">
        <f>Tabel3[[#This Row],[Aantal]]*Tabel3[[#This Row],[Prijs / stuk]]</f>
        <v>0</v>
      </c>
    </row>
    <row r="56" spans="2:6" x14ac:dyDescent="0.2">
      <c r="B56" s="12" t="s">
        <v>42</v>
      </c>
      <c r="C56" s="1" t="s">
        <v>129</v>
      </c>
      <c r="D56" s="73">
        <v>7</v>
      </c>
      <c r="E56" s="5">
        <v>0</v>
      </c>
      <c r="F56" s="13">
        <f>Tabel3[[#This Row],[Aantal]]*Tabel3[[#This Row],[Prijs / stuk]]</f>
        <v>0</v>
      </c>
    </row>
    <row r="57" spans="2:6" x14ac:dyDescent="0.2">
      <c r="B57" s="12"/>
      <c r="C57" s="1"/>
      <c r="D57" s="16"/>
      <c r="E57" s="13"/>
      <c r="F57" s="13"/>
    </row>
    <row r="58" spans="2:6" ht="12.6" customHeight="1" thickBot="1" x14ac:dyDescent="0.25">
      <c r="B58" s="30" t="s">
        <v>9</v>
      </c>
      <c r="C58" s="10" t="s">
        <v>23</v>
      </c>
      <c r="D58" s="18"/>
      <c r="E58" s="10"/>
      <c r="F58" s="22"/>
    </row>
    <row r="59" spans="2:6" ht="13.5" thickTop="1" x14ac:dyDescent="0.2">
      <c r="B59" s="12"/>
      <c r="C59" s="1"/>
      <c r="D59" s="16"/>
      <c r="E59" s="13"/>
      <c r="F59" s="13"/>
    </row>
    <row r="60" spans="2:6" x14ac:dyDescent="0.2">
      <c r="B60" s="12" t="s">
        <v>42</v>
      </c>
      <c r="C60" s="1" t="s">
        <v>77</v>
      </c>
      <c r="D60" s="32">
        <v>1</v>
      </c>
      <c r="E60" s="5">
        <v>0</v>
      </c>
      <c r="F60" s="13">
        <f>Tabel3[[#This Row],[Aantal]]*Tabel3[[#This Row],[Prijs / stuk]]</f>
        <v>0</v>
      </c>
    </row>
    <row r="61" spans="2:6" x14ac:dyDescent="0.2">
      <c r="B61" s="12" t="s">
        <v>42</v>
      </c>
      <c r="C61" s="1" t="s">
        <v>78</v>
      </c>
      <c r="D61" s="32">
        <v>1</v>
      </c>
      <c r="E61" s="6">
        <v>0</v>
      </c>
      <c r="F61" s="13">
        <f>Tabel3[[#This Row],[Aantal]]*Tabel3[[#This Row],[Prijs / stuk]]</f>
        <v>0</v>
      </c>
    </row>
    <row r="62" spans="2:6" x14ac:dyDescent="0.2">
      <c r="B62" s="12" t="s">
        <v>42</v>
      </c>
      <c r="C62" s="1" t="s">
        <v>118</v>
      </c>
      <c r="D62" s="32">
        <v>1</v>
      </c>
      <c r="E62" s="5">
        <v>0</v>
      </c>
      <c r="F62" s="13">
        <f>Tabel3[[#This Row],[Aantal]]*Tabel3[[#This Row],[Prijs / stuk]]</f>
        <v>0</v>
      </c>
    </row>
    <row r="63" spans="2:6" x14ac:dyDescent="0.2">
      <c r="B63" s="12"/>
      <c r="C63" s="1"/>
      <c r="D63" s="16"/>
      <c r="E63" s="13"/>
      <c r="F63" s="13"/>
    </row>
    <row r="64" spans="2:6" ht="12.6" customHeight="1" thickBot="1" x14ac:dyDescent="0.25">
      <c r="B64" s="30" t="s">
        <v>10</v>
      </c>
      <c r="C64" s="10" t="s">
        <v>24</v>
      </c>
      <c r="D64" s="18"/>
      <c r="E64" s="10"/>
      <c r="F64" s="22"/>
    </row>
    <row r="65" spans="2:6" ht="13.5" thickTop="1" x14ac:dyDescent="0.2">
      <c r="B65" s="12"/>
      <c r="C65" s="1"/>
      <c r="D65" s="16"/>
      <c r="E65" s="13"/>
      <c r="F65" s="13"/>
    </row>
    <row r="66" spans="2:6" x14ac:dyDescent="0.2">
      <c r="B66" s="12" t="s">
        <v>42</v>
      </c>
      <c r="C66" s="1" t="s">
        <v>79</v>
      </c>
      <c r="D66" s="32">
        <v>1</v>
      </c>
      <c r="E66" s="5">
        <v>0</v>
      </c>
      <c r="F66" s="13">
        <f>Tabel3[[#This Row],[Aantal]]*Tabel3[[#This Row],[Prijs / stuk]]</f>
        <v>0</v>
      </c>
    </row>
    <row r="67" spans="2:6" x14ac:dyDescent="0.2">
      <c r="B67" s="12" t="s">
        <v>42</v>
      </c>
      <c r="C67" s="1" t="s">
        <v>35</v>
      </c>
      <c r="D67" s="32">
        <v>1</v>
      </c>
      <c r="E67" s="6">
        <v>0</v>
      </c>
      <c r="F67" s="13">
        <f>Tabel3[[#This Row],[Aantal]]*Tabel3[[#This Row],[Prijs / stuk]]</f>
        <v>0</v>
      </c>
    </row>
    <row r="68" spans="2:6" x14ac:dyDescent="0.2">
      <c r="B68" s="12" t="s">
        <v>42</v>
      </c>
      <c r="C68" s="1" t="s">
        <v>36</v>
      </c>
      <c r="D68" s="32">
        <v>1</v>
      </c>
      <c r="E68" s="5">
        <v>0</v>
      </c>
      <c r="F68" s="13">
        <f>Tabel3[[#This Row],[Aantal]]*Tabel3[[#This Row],[Prijs / stuk]]</f>
        <v>0</v>
      </c>
    </row>
    <row r="69" spans="2:6" x14ac:dyDescent="0.2">
      <c r="B69" s="12" t="s">
        <v>42</v>
      </c>
      <c r="C69" s="1" t="s">
        <v>37</v>
      </c>
      <c r="D69" s="32">
        <v>1</v>
      </c>
      <c r="E69" s="6">
        <v>0</v>
      </c>
      <c r="F69" s="13">
        <f>Tabel3[[#This Row],[Aantal]]*Tabel3[[#This Row],[Prijs / stuk]]</f>
        <v>0</v>
      </c>
    </row>
    <row r="70" spans="2:6" x14ac:dyDescent="0.2">
      <c r="B70" s="12" t="s">
        <v>42</v>
      </c>
      <c r="C70" s="1" t="s">
        <v>38</v>
      </c>
      <c r="D70" s="32">
        <v>1</v>
      </c>
      <c r="E70" s="5">
        <v>0</v>
      </c>
      <c r="F70" s="13">
        <f>Tabel3[[#This Row],[Aantal]]*Tabel3[[#This Row],[Prijs / stuk]]</f>
        <v>0</v>
      </c>
    </row>
    <row r="71" spans="2:6" x14ac:dyDescent="0.2">
      <c r="B71" s="12" t="s">
        <v>42</v>
      </c>
      <c r="C71" s="1" t="s">
        <v>39</v>
      </c>
      <c r="D71" s="32">
        <v>1</v>
      </c>
      <c r="E71" s="6">
        <v>0</v>
      </c>
      <c r="F71" s="13">
        <f>Tabel3[[#This Row],[Aantal]]*Tabel3[[#This Row],[Prijs / stuk]]</f>
        <v>0</v>
      </c>
    </row>
    <row r="72" spans="2:6" x14ac:dyDescent="0.2">
      <c r="B72" s="12"/>
      <c r="C72" s="1"/>
      <c r="D72" s="32"/>
      <c r="F72" s="13"/>
    </row>
    <row r="73" spans="2:6" x14ac:dyDescent="0.2">
      <c r="B73" s="12"/>
      <c r="C73" s="1"/>
      <c r="D73" s="16"/>
      <c r="E73" s="13"/>
      <c r="F73" s="13"/>
    </row>
    <row r="74" spans="2:6" ht="12.6" customHeight="1" thickBot="1" x14ac:dyDescent="0.25">
      <c r="B74" s="30" t="s">
        <v>11</v>
      </c>
      <c r="C74" s="10" t="s">
        <v>84</v>
      </c>
      <c r="D74" s="18"/>
      <c r="E74" s="10"/>
      <c r="F74" s="22"/>
    </row>
    <row r="75" spans="2:6" ht="13.5" thickTop="1" x14ac:dyDescent="0.2">
      <c r="B75" s="12"/>
      <c r="C75" s="1"/>
      <c r="D75" s="16"/>
      <c r="E75" s="13"/>
      <c r="F75" s="13"/>
    </row>
    <row r="76" spans="2:6" x14ac:dyDescent="0.2">
      <c r="B76" s="70" t="s">
        <v>42</v>
      </c>
      <c r="C76" s="71" t="s">
        <v>40</v>
      </c>
      <c r="D76" s="69">
        <v>1</v>
      </c>
      <c r="E76" s="5">
        <v>0</v>
      </c>
      <c r="F76" s="13">
        <f>Tabel3[[#This Row],[Aantal]]*Tabel3[[#This Row],[Prijs / stuk]]</f>
        <v>0</v>
      </c>
    </row>
    <row r="77" spans="2:6" ht="38.25" x14ac:dyDescent="0.2">
      <c r="B77" s="70" t="s">
        <v>42</v>
      </c>
      <c r="C77" s="71" t="s">
        <v>41</v>
      </c>
      <c r="D77" s="69">
        <v>1</v>
      </c>
      <c r="E77" s="6">
        <v>0</v>
      </c>
      <c r="F77" s="13">
        <f>Tabel3[[#This Row],[Aantal]]*Tabel3[[#This Row],[Prijs / stuk]]</f>
        <v>0</v>
      </c>
    </row>
    <row r="78" spans="2:6" x14ac:dyDescent="0.2">
      <c r="B78" s="37"/>
      <c r="C78" s="36"/>
      <c r="D78" s="38"/>
      <c r="E78" s="39"/>
      <c r="F78" s="39"/>
    </row>
    <row r="79" spans="2:6" ht="13.5" thickBot="1" x14ac:dyDescent="0.25">
      <c r="B79" s="30" t="s">
        <v>12</v>
      </c>
      <c r="C79" s="10" t="s">
        <v>85</v>
      </c>
      <c r="D79" s="18"/>
      <c r="E79" s="10"/>
      <c r="F79" s="22"/>
    </row>
    <row r="80" spans="2:6" ht="13.5" thickTop="1" x14ac:dyDescent="0.2">
      <c r="B80" s="37"/>
      <c r="C80" s="36"/>
      <c r="D80" s="38"/>
      <c r="E80" s="39"/>
      <c r="F80" s="39"/>
    </row>
    <row r="81" spans="2:6" x14ac:dyDescent="0.2">
      <c r="B81" s="37"/>
      <c r="C81" s="36" t="s">
        <v>86</v>
      </c>
      <c r="D81" s="32">
        <v>1</v>
      </c>
      <c r="E81" s="6">
        <v>0</v>
      </c>
      <c r="F81" s="13">
        <f>Tabel3[[#This Row],[Aantal]]*Tabel3[[#This Row],[Prijs / stuk]]</f>
        <v>0</v>
      </c>
    </row>
    <row r="82" spans="2:6" x14ac:dyDescent="0.2">
      <c r="B82" s="37"/>
      <c r="C82" s="1" t="s">
        <v>88</v>
      </c>
      <c r="D82" s="73">
        <v>0</v>
      </c>
      <c r="E82" s="5">
        <v>0</v>
      </c>
      <c r="F82" s="13">
        <f>Tabel3[[#This Row],[Aantal]]*Tabel3[[#This Row],[Prijs / stuk]]</f>
        <v>0</v>
      </c>
    </row>
    <row r="83" spans="2:6" x14ac:dyDescent="0.2">
      <c r="B83" s="12"/>
      <c r="C83" s="1"/>
      <c r="D83" s="16"/>
      <c r="E83" s="13"/>
      <c r="F83" s="13"/>
    </row>
    <row r="84" spans="2:6" ht="12.6" customHeight="1" thickBot="1" x14ac:dyDescent="0.25">
      <c r="B84" s="30" t="s">
        <v>13</v>
      </c>
      <c r="C84" s="10" t="s">
        <v>47</v>
      </c>
      <c r="D84" s="18"/>
      <c r="E84" s="10"/>
      <c r="F84" s="22"/>
    </row>
    <row r="85" spans="2:6" ht="13.5" thickTop="1" x14ac:dyDescent="0.2">
      <c r="B85" s="12"/>
      <c r="C85" s="1"/>
      <c r="D85" s="16"/>
      <c r="E85" s="13"/>
      <c r="F85" s="13"/>
    </row>
    <row r="86" spans="2:6" ht="25.5" x14ac:dyDescent="0.2">
      <c r="B86" s="12" t="s">
        <v>42</v>
      </c>
      <c r="C86" s="1" t="s">
        <v>102</v>
      </c>
      <c r="D86" s="32">
        <v>1</v>
      </c>
      <c r="E86" s="5">
        <v>0</v>
      </c>
      <c r="F86" s="13">
        <f>Tabel3[[#This Row],[Aantal]]*Tabel3[[#This Row],[Prijs / stuk]]</f>
        <v>0</v>
      </c>
    </row>
    <row r="87" spans="2:6" ht="25.5" x14ac:dyDescent="0.2">
      <c r="B87" s="12" t="s">
        <v>42</v>
      </c>
      <c r="C87" s="1" t="s">
        <v>44</v>
      </c>
      <c r="D87" s="32">
        <v>1</v>
      </c>
      <c r="E87" s="6">
        <v>0</v>
      </c>
      <c r="F87" s="13">
        <f>Tabel3[[#This Row],[Aantal]]*Tabel3[[#This Row],[Prijs / stuk]]</f>
        <v>0</v>
      </c>
    </row>
    <row r="88" spans="2:6" x14ac:dyDescent="0.2">
      <c r="B88" s="12" t="s">
        <v>42</v>
      </c>
      <c r="C88" s="1" t="s">
        <v>43</v>
      </c>
      <c r="D88" s="32">
        <v>1</v>
      </c>
      <c r="E88" s="5">
        <v>0</v>
      </c>
      <c r="F88" s="13">
        <f>Tabel3[[#This Row],[Aantal]]*Tabel3[[#This Row],[Prijs / stuk]]</f>
        <v>0</v>
      </c>
    </row>
    <row r="89" spans="2:6" ht="25.5" x14ac:dyDescent="0.2">
      <c r="B89" s="12" t="s">
        <v>42</v>
      </c>
      <c r="C89" s="71" t="s">
        <v>119</v>
      </c>
      <c r="D89" s="32">
        <v>1</v>
      </c>
      <c r="E89" s="6">
        <v>0</v>
      </c>
      <c r="F89" s="13">
        <f>Tabel3[[#This Row],[Aantal]]*Tabel3[[#This Row],[Prijs / stuk]]</f>
        <v>0</v>
      </c>
    </row>
    <row r="90" spans="2:6" x14ac:dyDescent="0.2">
      <c r="B90" s="12"/>
      <c r="C90" s="1"/>
      <c r="D90" s="16"/>
      <c r="E90" s="13"/>
      <c r="F90" s="13"/>
    </row>
    <row r="91" spans="2:6" ht="12.6" customHeight="1" thickBot="1" x14ac:dyDescent="0.25">
      <c r="B91" s="30" t="s">
        <v>14</v>
      </c>
      <c r="C91" s="10" t="s">
        <v>25</v>
      </c>
      <c r="D91" s="18"/>
      <c r="E91" s="10"/>
      <c r="F91" s="22"/>
    </row>
    <row r="92" spans="2:6" ht="13.5" thickTop="1" x14ac:dyDescent="0.2">
      <c r="B92" s="12"/>
      <c r="C92" s="1"/>
      <c r="D92" s="16"/>
      <c r="E92" s="13"/>
      <c r="F92" s="13"/>
    </row>
    <row r="93" spans="2:6" x14ac:dyDescent="0.2">
      <c r="B93" s="12" t="s">
        <v>42</v>
      </c>
      <c r="C93" s="1" t="s">
        <v>45</v>
      </c>
      <c r="D93" s="32">
        <v>1</v>
      </c>
      <c r="E93" s="6">
        <v>0</v>
      </c>
      <c r="F93" s="13">
        <f>Tabel3[[#This Row],[Aantal]]*Tabel3[[#This Row],[Prijs / stuk]]</f>
        <v>0</v>
      </c>
    </row>
    <row r="94" spans="2:6" x14ac:dyDescent="0.2">
      <c r="B94" s="12"/>
      <c r="C94" s="1"/>
      <c r="D94" s="16"/>
      <c r="E94" s="13"/>
      <c r="F94" s="13"/>
    </row>
    <row r="95" spans="2:6" ht="12.6" customHeight="1" thickBot="1" x14ac:dyDescent="0.25">
      <c r="B95" s="30" t="s">
        <v>15</v>
      </c>
      <c r="C95" s="10" t="s">
        <v>26</v>
      </c>
      <c r="D95" s="18"/>
      <c r="E95" s="10"/>
      <c r="F95" s="22"/>
    </row>
    <row r="96" spans="2:6" ht="13.5" thickTop="1" x14ac:dyDescent="0.2">
      <c r="B96" s="12"/>
      <c r="C96" s="1"/>
      <c r="D96" s="16"/>
      <c r="E96" s="13"/>
      <c r="F96" s="13"/>
    </row>
    <row r="97" spans="2:6" x14ac:dyDescent="0.2">
      <c r="B97" s="12" t="s">
        <v>42</v>
      </c>
      <c r="C97" s="1" t="s">
        <v>80</v>
      </c>
      <c r="D97" s="32">
        <v>1</v>
      </c>
      <c r="E97" s="6">
        <v>0</v>
      </c>
      <c r="F97" s="13">
        <f>Tabel3[[#This Row],[Aantal]]*Tabel3[[#This Row],[Prijs / stuk]]</f>
        <v>0</v>
      </c>
    </row>
    <row r="98" spans="2:6" x14ac:dyDescent="0.2">
      <c r="B98" s="12"/>
      <c r="C98" s="1"/>
      <c r="D98" s="16"/>
      <c r="E98" s="13"/>
      <c r="F98" s="13"/>
    </row>
    <row r="99" spans="2:6" ht="13.5" thickBot="1" x14ac:dyDescent="0.25">
      <c r="B99" s="30" t="s">
        <v>16</v>
      </c>
      <c r="C99" s="10" t="s">
        <v>72</v>
      </c>
      <c r="D99" s="18"/>
      <c r="E99" s="10"/>
      <c r="F99" s="22"/>
    </row>
    <row r="100" spans="2:6" ht="13.5" thickTop="1" x14ac:dyDescent="0.2">
      <c r="B100" s="12"/>
      <c r="C100" s="1"/>
      <c r="D100" s="16"/>
      <c r="E100" s="13"/>
      <c r="F100" s="13"/>
    </row>
    <row r="101" spans="2:6" x14ac:dyDescent="0.2">
      <c r="B101" s="12" t="s">
        <v>42</v>
      </c>
      <c r="C101" s="1" t="s">
        <v>81</v>
      </c>
      <c r="D101" s="32">
        <v>1</v>
      </c>
      <c r="E101" s="6">
        <v>0</v>
      </c>
      <c r="F101" s="13">
        <f>Tabel3[[#This Row],[Aantal]]*Tabel3[[#This Row],[Prijs / stuk]]</f>
        <v>0</v>
      </c>
    </row>
    <row r="102" spans="2:6" x14ac:dyDescent="0.2">
      <c r="B102" s="12" t="s">
        <v>42</v>
      </c>
      <c r="C102" s="1" t="s">
        <v>82</v>
      </c>
      <c r="D102" s="32">
        <v>1</v>
      </c>
      <c r="E102" s="5">
        <v>0</v>
      </c>
      <c r="F102" s="13">
        <f>Tabel3[[#This Row],[Aantal]]*Tabel3[[#This Row],[Prijs / stuk]]</f>
        <v>0</v>
      </c>
    </row>
    <row r="103" spans="2:6" x14ac:dyDescent="0.2">
      <c r="B103" s="12" t="s">
        <v>42</v>
      </c>
      <c r="C103" s="1" t="s">
        <v>83</v>
      </c>
      <c r="D103" s="32">
        <v>1</v>
      </c>
      <c r="E103" s="6">
        <v>0</v>
      </c>
      <c r="F103" s="13">
        <f>Tabel3[[#This Row],[Aantal]]*Tabel3[[#This Row],[Prijs / stuk]]</f>
        <v>0</v>
      </c>
    </row>
    <row r="104" spans="2:6" x14ac:dyDescent="0.2">
      <c r="B104" s="12"/>
      <c r="C104" s="1"/>
      <c r="D104" s="16"/>
      <c r="E104" s="1"/>
      <c r="F104" s="1"/>
    </row>
    <row r="105" spans="2:6" ht="13.5" thickBot="1" x14ac:dyDescent="0.25">
      <c r="B105" s="30" t="s">
        <v>17</v>
      </c>
      <c r="C105" s="10" t="s">
        <v>73</v>
      </c>
      <c r="D105" s="18"/>
      <c r="E105" s="10"/>
      <c r="F105" s="22"/>
    </row>
    <row r="106" spans="2:6" ht="13.5" thickTop="1" x14ac:dyDescent="0.2">
      <c r="B106" s="12"/>
      <c r="C106" s="1"/>
      <c r="D106" s="16"/>
      <c r="E106" s="16"/>
      <c r="F106" s="16"/>
    </row>
    <row r="107" spans="2:6" x14ac:dyDescent="0.2">
      <c r="B107" s="12" t="s">
        <v>42</v>
      </c>
      <c r="C107" s="1" t="s">
        <v>53</v>
      </c>
      <c r="D107" s="32">
        <v>1</v>
      </c>
      <c r="E107" s="6">
        <v>0</v>
      </c>
      <c r="F107" s="13">
        <f>Tabel3[[#This Row],[Aantal]]*Tabel3[[#This Row],[Prijs / stuk]]</f>
        <v>0</v>
      </c>
    </row>
    <row r="108" spans="2:6" x14ac:dyDescent="0.2">
      <c r="B108" s="33" t="s">
        <v>42</v>
      </c>
      <c r="C108" s="34" t="s">
        <v>65</v>
      </c>
      <c r="D108" s="32">
        <v>1</v>
      </c>
      <c r="E108" s="5">
        <v>0</v>
      </c>
      <c r="F108" s="13">
        <f>Tabel3[[#This Row],[Aantal]]*Tabel3[[#This Row],[Prijs / stuk]]</f>
        <v>0</v>
      </c>
    </row>
    <row r="109" spans="2:6" x14ac:dyDescent="0.2">
      <c r="B109" s="33" t="s">
        <v>42</v>
      </c>
      <c r="C109" s="34" t="s">
        <v>66</v>
      </c>
      <c r="D109" s="73">
        <v>0</v>
      </c>
      <c r="E109" s="6">
        <v>0</v>
      </c>
      <c r="F109" s="13">
        <f>Tabel3[[#This Row],[Aantal]]*Tabel3[[#This Row],[Prijs / stuk]]</f>
        <v>0</v>
      </c>
    </row>
    <row r="110" spans="2:6" x14ac:dyDescent="0.2">
      <c r="B110" s="12"/>
      <c r="C110" s="1"/>
      <c r="D110" s="16"/>
      <c r="E110" s="13"/>
      <c r="F110" s="13"/>
    </row>
    <row r="111" spans="2:6" ht="33" customHeight="1" thickBot="1" x14ac:dyDescent="0.25">
      <c r="B111" s="31"/>
      <c r="C111" s="26" t="s">
        <v>52</v>
      </c>
      <c r="D111" s="27"/>
      <c r="E111" s="26"/>
      <c r="F111" s="28">
        <f>SUBTOTAL(109,F7:F110)</f>
        <v>0</v>
      </c>
    </row>
    <row r="112" spans="2:6" ht="12" customHeight="1" thickTop="1" x14ac:dyDescent="0.2">
      <c r="B112" s="11"/>
      <c r="C112" s="1"/>
      <c r="D112" s="16"/>
      <c r="E112" s="13"/>
      <c r="F112" s="13"/>
    </row>
    <row r="113" spans="2:6" ht="12" customHeight="1" thickBot="1" x14ac:dyDescent="0.25">
      <c r="B113" s="9" t="s">
        <v>18</v>
      </c>
      <c r="C113" s="9" t="s">
        <v>120</v>
      </c>
      <c r="D113" s="9" t="s">
        <v>121</v>
      </c>
      <c r="E113" s="9" t="s">
        <v>122</v>
      </c>
      <c r="F113" s="9" t="s">
        <v>123</v>
      </c>
    </row>
    <row r="114" spans="2:6" ht="12" customHeight="1" thickTop="1" x14ac:dyDescent="0.2">
      <c r="B114" s="11"/>
      <c r="C114" s="1"/>
      <c r="D114" s="16"/>
      <c r="E114" s="13"/>
      <c r="F114" s="13"/>
    </row>
    <row r="115" spans="2:6" x14ac:dyDescent="0.2">
      <c r="B115" s="11" t="s">
        <v>42</v>
      </c>
      <c r="C115" s="1" t="s">
        <v>88</v>
      </c>
      <c r="D115" s="32">
        <v>1</v>
      </c>
      <c r="E115" s="5">
        <v>0</v>
      </c>
      <c r="F115" s="13">
        <f>Tabel1[[#This Row],[      ]]*Tabel1[[#This Row],[       ]]</f>
        <v>0</v>
      </c>
    </row>
    <row r="116" spans="2:6" x14ac:dyDescent="0.2">
      <c r="B116" s="11" t="s">
        <v>42</v>
      </c>
      <c r="C116" s="1" t="s">
        <v>124</v>
      </c>
      <c r="D116" s="74">
        <v>0</v>
      </c>
      <c r="E116" s="6">
        <v>0</v>
      </c>
      <c r="F116" s="13">
        <f>Tabel1[[#This Row],[      ]]*Tabel1[[#This Row],[       ]]</f>
        <v>0</v>
      </c>
    </row>
    <row r="117" spans="2:6" ht="12" customHeight="1" x14ac:dyDescent="0.2">
      <c r="B117" s="11"/>
      <c r="C117" s="1"/>
      <c r="D117" s="16"/>
      <c r="E117" s="13"/>
      <c r="F117" s="13"/>
    </row>
    <row r="118" spans="2:6" ht="32.25" customHeight="1" thickBot="1" x14ac:dyDescent="0.25">
      <c r="B118" s="25"/>
      <c r="C118" s="26" t="s">
        <v>125</v>
      </c>
      <c r="D118" s="27"/>
      <c r="E118" s="26"/>
      <c r="F118" s="28">
        <f>SUBTOTAL(109,F115:F117)</f>
        <v>0</v>
      </c>
    </row>
    <row r="119" spans="2:6" ht="12" customHeight="1" thickTop="1" x14ac:dyDescent="0.2">
      <c r="B119" s="11"/>
      <c r="C119" s="1"/>
      <c r="D119" s="16"/>
      <c r="E119" s="13"/>
      <c r="F119" s="13"/>
    </row>
    <row r="120" spans="2:6" x14ac:dyDescent="0.2">
      <c r="B120" s="11"/>
      <c r="C120" s="1"/>
      <c r="D120" s="16"/>
      <c r="E120" s="13"/>
      <c r="F120" s="13"/>
    </row>
    <row r="121" spans="2:6" ht="13.5" thickBot="1" x14ac:dyDescent="0.25">
      <c r="B121" s="9" t="s">
        <v>19</v>
      </c>
      <c r="C121" s="10" t="s">
        <v>91</v>
      </c>
      <c r="D121" s="18" t="s">
        <v>48</v>
      </c>
      <c r="E121" s="10" t="s">
        <v>57</v>
      </c>
      <c r="F121" s="22" t="s">
        <v>58</v>
      </c>
    </row>
    <row r="122" spans="2:6" ht="13.5" thickTop="1" x14ac:dyDescent="0.2">
      <c r="B122" s="11"/>
      <c r="C122" s="1"/>
      <c r="D122" s="16"/>
      <c r="E122" s="13"/>
      <c r="F122" s="13"/>
    </row>
    <row r="123" spans="2:6" x14ac:dyDescent="0.2">
      <c r="B123" s="11" t="s">
        <v>42</v>
      </c>
      <c r="C123" s="1" t="s">
        <v>87</v>
      </c>
      <c r="D123" s="32">
        <v>1</v>
      </c>
      <c r="E123" s="13">
        <f>F144</f>
        <v>0</v>
      </c>
      <c r="F123" s="13">
        <f>Tabel14[[#This Row],[ ]]*Tabel14[[#This Row],[  ]]</f>
        <v>0</v>
      </c>
    </row>
    <row r="124" spans="2:6" x14ac:dyDescent="0.2">
      <c r="B124" s="40" t="s">
        <v>42</v>
      </c>
      <c r="C124" s="36" t="s">
        <v>89</v>
      </c>
      <c r="D124" s="35">
        <v>1</v>
      </c>
      <c r="E124" s="6">
        <v>0</v>
      </c>
      <c r="F124" s="13">
        <f>Tabel14[[#This Row],[ ]]*Tabel14[[#This Row],[  ]]</f>
        <v>0</v>
      </c>
    </row>
    <row r="125" spans="2:6" x14ac:dyDescent="0.2">
      <c r="B125" s="11"/>
      <c r="C125" s="1"/>
      <c r="D125" s="16"/>
      <c r="E125" s="13"/>
      <c r="F125" s="13"/>
    </row>
    <row r="126" spans="2:6" ht="13.5" thickBot="1" x14ac:dyDescent="0.25">
      <c r="B126" s="9" t="s">
        <v>20</v>
      </c>
      <c r="C126" s="10" t="s">
        <v>96</v>
      </c>
      <c r="D126" s="18"/>
      <c r="E126" s="10"/>
      <c r="F126" s="22"/>
    </row>
    <row r="127" spans="2:6" ht="13.5" thickTop="1" x14ac:dyDescent="0.2">
      <c r="B127" s="11"/>
      <c r="C127" s="1"/>
      <c r="D127" s="16"/>
      <c r="E127" s="13"/>
      <c r="F127" s="13"/>
    </row>
    <row r="128" spans="2:6" x14ac:dyDescent="0.2">
      <c r="B128" s="11" t="s">
        <v>42</v>
      </c>
      <c r="C128" s="1" t="s">
        <v>92</v>
      </c>
      <c r="D128" s="32">
        <v>0</v>
      </c>
      <c r="E128" s="3">
        <v>0</v>
      </c>
      <c r="F128" s="13">
        <f>Tabel14[[#This Row],[ ]]*Tabel14[[#This Row],[  ]]</f>
        <v>0</v>
      </c>
    </row>
    <row r="129" spans="2:6" s="8" customFormat="1" x14ac:dyDescent="0.2">
      <c r="B129" s="11" t="s">
        <v>42</v>
      </c>
      <c r="C129" s="1" t="s">
        <v>54</v>
      </c>
      <c r="D129" s="32">
        <v>1</v>
      </c>
      <c r="E129" s="5">
        <v>0</v>
      </c>
      <c r="F129" s="13">
        <f>Tabel14[[#This Row],[ ]]*Tabel14[[#This Row],[  ]]</f>
        <v>0</v>
      </c>
    </row>
    <row r="130" spans="2:6" s="8" customFormat="1" x14ac:dyDescent="0.2">
      <c r="B130" s="11" t="s">
        <v>42</v>
      </c>
      <c r="C130" s="1" t="s">
        <v>55</v>
      </c>
      <c r="D130" s="32">
        <v>1</v>
      </c>
      <c r="E130" s="6">
        <v>0</v>
      </c>
      <c r="F130" s="13">
        <f>Tabel14[[#This Row],[ ]]*Tabel14[[#This Row],[  ]]</f>
        <v>0</v>
      </c>
    </row>
    <row r="131" spans="2:6" s="8" customFormat="1" x14ac:dyDescent="0.2">
      <c r="B131" s="11" t="s">
        <v>42</v>
      </c>
      <c r="C131" s="1" t="s">
        <v>56</v>
      </c>
      <c r="D131" s="32">
        <v>1</v>
      </c>
      <c r="E131" s="5">
        <v>0</v>
      </c>
      <c r="F131" s="13">
        <f>Tabel14[[#This Row],[ ]]*Tabel14[[#This Row],[  ]]</f>
        <v>0</v>
      </c>
    </row>
    <row r="132" spans="2:6" s="8" customFormat="1" x14ac:dyDescent="0.2">
      <c r="B132" s="11" t="s">
        <v>42</v>
      </c>
      <c r="C132" s="1" t="s">
        <v>75</v>
      </c>
      <c r="D132" s="32">
        <v>1</v>
      </c>
      <c r="E132" s="6">
        <v>0</v>
      </c>
      <c r="F132" s="13">
        <f>Tabel14[[#This Row],[ ]]*Tabel14[[#This Row],[  ]]</f>
        <v>0</v>
      </c>
    </row>
    <row r="133" spans="2:6" s="8" customFormat="1" x14ac:dyDescent="0.2">
      <c r="B133" s="11" t="s">
        <v>42</v>
      </c>
      <c r="C133" s="1" t="s">
        <v>59</v>
      </c>
      <c r="D133" s="32">
        <v>1</v>
      </c>
      <c r="E133" s="5">
        <v>0</v>
      </c>
      <c r="F133" s="13">
        <f>Tabel14[[#This Row],[ ]]*Tabel14[[#This Row],[  ]]</f>
        <v>0</v>
      </c>
    </row>
    <row r="134" spans="2:6" s="8" customFormat="1" x14ac:dyDescent="0.2">
      <c r="B134" s="11" t="s">
        <v>42</v>
      </c>
      <c r="C134" s="1" t="s">
        <v>60</v>
      </c>
      <c r="D134" s="32">
        <v>1</v>
      </c>
      <c r="E134" s="6">
        <v>0</v>
      </c>
      <c r="F134" s="13">
        <f>Tabel14[[#This Row],[ ]]*Tabel14[[#This Row],[  ]]</f>
        <v>0</v>
      </c>
    </row>
    <row r="135" spans="2:6" s="8" customFormat="1" x14ac:dyDescent="0.2">
      <c r="B135" s="11" t="s">
        <v>42</v>
      </c>
      <c r="C135" s="1" t="s">
        <v>61</v>
      </c>
      <c r="D135" s="32">
        <v>1</v>
      </c>
      <c r="E135" s="5">
        <v>0</v>
      </c>
      <c r="F135" s="13">
        <f>Tabel14[[#This Row],[ ]]*Tabel14[[#This Row],[  ]]</f>
        <v>0</v>
      </c>
    </row>
    <row r="136" spans="2:6" s="8" customFormat="1" x14ac:dyDescent="0.2">
      <c r="B136" s="11" t="s">
        <v>42</v>
      </c>
      <c r="C136" s="1" t="s">
        <v>62</v>
      </c>
      <c r="D136" s="32">
        <v>1</v>
      </c>
      <c r="E136" s="6">
        <v>0</v>
      </c>
      <c r="F136" s="13">
        <f>Tabel14[[#This Row],[ ]]*Tabel14[[#This Row],[  ]]</f>
        <v>0</v>
      </c>
    </row>
    <row r="137" spans="2:6" s="8" customFormat="1" x14ac:dyDescent="0.2">
      <c r="B137" s="11" t="s">
        <v>42</v>
      </c>
      <c r="C137" s="1" t="s">
        <v>63</v>
      </c>
      <c r="D137" s="32">
        <v>1</v>
      </c>
      <c r="E137" s="5">
        <v>0</v>
      </c>
      <c r="F137" s="13">
        <f>Tabel14[[#This Row],[ ]]*Tabel14[[#This Row],[  ]]</f>
        <v>0</v>
      </c>
    </row>
    <row r="138" spans="2:6" s="8" customFormat="1" x14ac:dyDescent="0.2">
      <c r="B138" s="61"/>
      <c r="C138" s="62"/>
      <c r="D138" s="32"/>
      <c r="E138" s="63"/>
      <c r="F138" s="13"/>
    </row>
    <row r="139" spans="2:6" s="8" customFormat="1" x14ac:dyDescent="0.2">
      <c r="B139" s="12" t="s">
        <v>42</v>
      </c>
      <c r="C139" s="1" t="s">
        <v>90</v>
      </c>
      <c r="D139" s="32">
        <v>10</v>
      </c>
      <c r="E139" s="5">
        <v>0</v>
      </c>
      <c r="F139" s="13">
        <f>Tabel14[[#This Row],[ ]]*Tabel14[[#This Row],[  ]]</f>
        <v>0</v>
      </c>
    </row>
    <row r="140" spans="2:6" s="8" customFormat="1" x14ac:dyDescent="0.2">
      <c r="B140" s="12" t="s">
        <v>42</v>
      </c>
      <c r="C140" s="1" t="s">
        <v>100</v>
      </c>
      <c r="D140" s="35">
        <v>10</v>
      </c>
      <c r="E140" s="6">
        <v>0</v>
      </c>
      <c r="F140" s="13">
        <f>Tabel14[[#This Row],[ ]]*Tabel14[[#This Row],[  ]]</f>
        <v>0</v>
      </c>
    </row>
    <row r="141" spans="2:6" s="8" customFormat="1" x14ac:dyDescent="0.2">
      <c r="B141" s="12" t="s">
        <v>42</v>
      </c>
      <c r="C141" s="1" t="s">
        <v>103</v>
      </c>
      <c r="D141" s="35">
        <v>10</v>
      </c>
      <c r="E141" s="5">
        <v>0</v>
      </c>
      <c r="F141" s="13">
        <f>Tabel14[[#This Row],[ ]]*Tabel14[[#This Row],[  ]]</f>
        <v>0</v>
      </c>
    </row>
    <row r="142" spans="2:6" s="8" customFormat="1" ht="25.5" x14ac:dyDescent="0.2">
      <c r="B142" s="12" t="s">
        <v>42</v>
      </c>
      <c r="C142" s="1" t="s">
        <v>101</v>
      </c>
      <c r="D142" s="35">
        <v>10</v>
      </c>
      <c r="E142" s="6">
        <v>0</v>
      </c>
      <c r="F142" s="13">
        <f>Tabel14[[#This Row],[ ]]*Tabel14[[#This Row],[  ]]</f>
        <v>0</v>
      </c>
    </row>
    <row r="143" spans="2:6" s="8" customFormat="1" x14ac:dyDescent="0.2">
      <c r="B143" s="11"/>
      <c r="C143" s="1"/>
      <c r="D143" s="32"/>
      <c r="E143" s="13"/>
      <c r="F143" s="13"/>
    </row>
    <row r="144" spans="2:6" s="8" customFormat="1" ht="33" customHeight="1" thickBot="1" x14ac:dyDescent="0.25">
      <c r="B144" s="25"/>
      <c r="C144" s="26" t="s">
        <v>106</v>
      </c>
      <c r="D144" s="27"/>
      <c r="E144" s="26"/>
      <c r="F144" s="28">
        <f>SUBTOTAL(109,F128:F143)</f>
        <v>0</v>
      </c>
    </row>
    <row r="145" spans="2:6" s="8" customFormat="1" ht="13.5" thickTop="1" x14ac:dyDescent="0.2">
      <c r="B145" s="11"/>
      <c r="C145" s="1"/>
      <c r="D145" s="16"/>
      <c r="E145" s="13"/>
      <c r="F145" s="13"/>
    </row>
    <row r="146" spans="2:6" s="8" customFormat="1" x14ac:dyDescent="0.2">
      <c r="B146" s="11"/>
      <c r="C146" s="1"/>
      <c r="D146" s="16"/>
      <c r="E146" s="13"/>
      <c r="F146" s="13"/>
    </row>
    <row r="147" spans="2:6" s="8" customFormat="1" ht="13.5" thickBot="1" x14ac:dyDescent="0.25">
      <c r="B147" s="41" t="s">
        <v>104</v>
      </c>
      <c r="C147" s="42" t="s">
        <v>93</v>
      </c>
      <c r="D147" s="43"/>
      <c r="E147" s="42"/>
      <c r="F147" s="44"/>
    </row>
    <row r="148" spans="2:6" s="8" customFormat="1" ht="13.5" thickTop="1" x14ac:dyDescent="0.2">
      <c r="B148" s="45"/>
      <c r="C148" s="46"/>
      <c r="D148" s="47"/>
      <c r="E148" s="48"/>
      <c r="F148" s="48"/>
    </row>
    <row r="149" spans="2:6" s="8" customFormat="1" x14ac:dyDescent="0.2">
      <c r="B149" s="49"/>
      <c r="C149" s="57" t="s">
        <v>52</v>
      </c>
      <c r="D149" s="51"/>
      <c r="E149" s="51"/>
      <c r="F149" s="59">
        <f>F111</f>
        <v>0</v>
      </c>
    </row>
    <row r="150" spans="2:6" s="8" customFormat="1" x14ac:dyDescent="0.2">
      <c r="B150" s="45"/>
      <c r="C150" s="58" t="s">
        <v>107</v>
      </c>
      <c r="D150" s="58"/>
      <c r="E150" s="58"/>
      <c r="F150" s="60">
        <f>F144</f>
        <v>0</v>
      </c>
    </row>
    <row r="151" spans="2:6" s="8" customFormat="1" x14ac:dyDescent="0.2">
      <c r="B151" s="49"/>
      <c r="C151" s="50"/>
      <c r="D151" s="51"/>
      <c r="E151" s="52"/>
      <c r="F151" s="52"/>
    </row>
    <row r="152" spans="2:6" s="8" customFormat="1" ht="33" customHeight="1" thickBot="1" x14ac:dyDescent="0.25">
      <c r="B152" s="53"/>
      <c r="C152" s="54" t="s">
        <v>94</v>
      </c>
      <c r="D152" s="55"/>
      <c r="E152" s="54"/>
      <c r="F152" s="56">
        <f>SUBTOTAL(109,F149:F151)</f>
        <v>0</v>
      </c>
    </row>
    <row r="153" spans="2:6" s="8" customFormat="1" ht="12" customHeight="1" thickTop="1" x14ac:dyDescent="0.2">
      <c r="D153" s="16"/>
      <c r="E153" s="13"/>
      <c r="F153" s="13"/>
    </row>
    <row r="154" spans="2:6" s="8" customFormat="1" x14ac:dyDescent="0.2">
      <c r="D154" s="16"/>
      <c r="E154" s="13"/>
      <c r="F154" s="13"/>
    </row>
    <row r="155" spans="2:6" s="8" customFormat="1" ht="13.5" thickBot="1" x14ac:dyDescent="0.25">
      <c r="B155" s="41" t="s">
        <v>126</v>
      </c>
      <c r="C155" s="42" t="s">
        <v>111</v>
      </c>
      <c r="D155" s="43"/>
      <c r="E155" s="42"/>
      <c r="F155" s="44"/>
    </row>
    <row r="156" spans="2:6" s="8" customFormat="1" ht="13.5" thickTop="1" x14ac:dyDescent="0.2">
      <c r="B156" s="49"/>
      <c r="C156" s="50"/>
      <c r="D156" s="51"/>
      <c r="E156" s="52"/>
      <c r="F156" s="52"/>
    </row>
    <row r="157" spans="2:6" s="8" customFormat="1" x14ac:dyDescent="0.2">
      <c r="B157" s="45"/>
      <c r="C157" s="46" t="s">
        <v>109</v>
      </c>
      <c r="D157" s="66">
        <v>1</v>
      </c>
      <c r="E157" s="68">
        <v>0</v>
      </c>
      <c r="F157" s="60">
        <f>D157*E157</f>
        <v>0</v>
      </c>
    </row>
    <row r="158" spans="2:6" s="8" customFormat="1" x14ac:dyDescent="0.2">
      <c r="B158" s="49"/>
      <c r="C158" s="50" t="s">
        <v>108</v>
      </c>
      <c r="D158" s="51">
        <v>1</v>
      </c>
      <c r="E158" s="67">
        <v>0</v>
      </c>
      <c r="F158" s="59">
        <f>D158*E158</f>
        <v>0</v>
      </c>
    </row>
    <row r="159" spans="2:6" s="8" customFormat="1" x14ac:dyDescent="0.2">
      <c r="B159" s="45"/>
      <c r="C159" s="46" t="s">
        <v>110</v>
      </c>
      <c r="D159" s="66">
        <v>1</v>
      </c>
      <c r="E159" s="68">
        <v>0</v>
      </c>
      <c r="F159" s="60">
        <f>D159*E159</f>
        <v>0</v>
      </c>
    </row>
    <row r="160" spans="2:6" s="8" customFormat="1" x14ac:dyDescent="0.2">
      <c r="B160" s="49"/>
      <c r="C160" s="50"/>
      <c r="D160" s="51"/>
      <c r="E160" s="52"/>
      <c r="F160" s="52"/>
    </row>
    <row r="161" spans="2:6" s="8" customFormat="1" ht="15.75" customHeight="1" thickBot="1" x14ac:dyDescent="0.25">
      <c r="B161" s="53"/>
      <c r="C161" s="54"/>
      <c r="D161" s="55"/>
      <c r="E161" s="54"/>
      <c r="F161" s="56"/>
    </row>
    <row r="162" spans="2:6" s="8" customFormat="1" ht="13.5" thickTop="1" x14ac:dyDescent="0.2">
      <c r="D162" s="16"/>
      <c r="E162" s="13"/>
      <c r="F162" s="13"/>
    </row>
    <row r="163" spans="2:6" s="8" customFormat="1" x14ac:dyDescent="0.2">
      <c r="D163" s="16"/>
      <c r="E163" s="13"/>
      <c r="F163" s="13"/>
    </row>
    <row r="164" spans="2:6" s="8" customFormat="1" x14ac:dyDescent="0.2">
      <c r="D164" s="16"/>
      <c r="E164" s="13"/>
      <c r="F164" s="13"/>
    </row>
    <row r="165" spans="2:6" s="8" customFormat="1" x14ac:dyDescent="0.2">
      <c r="D165" s="16"/>
      <c r="E165" s="13"/>
      <c r="F165" s="13"/>
    </row>
    <row r="166" spans="2:6" s="8" customFormat="1" x14ac:dyDescent="0.2">
      <c r="D166" s="16"/>
      <c r="E166" s="13"/>
      <c r="F166" s="13"/>
    </row>
    <row r="167" spans="2:6" s="8" customFormat="1" x14ac:dyDescent="0.2">
      <c r="D167" s="16"/>
      <c r="E167" s="13"/>
      <c r="F167" s="13"/>
    </row>
    <row r="168" spans="2:6" s="8" customFormat="1" x14ac:dyDescent="0.2">
      <c r="D168" s="16"/>
      <c r="E168" s="13"/>
      <c r="F168" s="13"/>
    </row>
    <row r="169" spans="2:6" s="8" customFormat="1" x14ac:dyDescent="0.2">
      <c r="D169" s="16"/>
      <c r="E169" s="13"/>
      <c r="F169" s="13"/>
    </row>
    <row r="170" spans="2:6" s="8" customFormat="1" x14ac:dyDescent="0.2">
      <c r="D170" s="16"/>
      <c r="E170" s="13"/>
      <c r="F170" s="13"/>
    </row>
    <row r="171" spans="2:6" s="8" customFormat="1" x14ac:dyDescent="0.2">
      <c r="D171" s="16"/>
      <c r="E171" s="13"/>
      <c r="F171" s="13"/>
    </row>
    <row r="172" spans="2:6" s="8" customFormat="1" x14ac:dyDescent="0.2">
      <c r="D172" s="16"/>
      <c r="E172" s="13"/>
      <c r="F172" s="13"/>
    </row>
    <row r="173" spans="2:6" s="8" customFormat="1" x14ac:dyDescent="0.2">
      <c r="D173" s="16"/>
      <c r="E173" s="13"/>
      <c r="F173" s="13"/>
    </row>
    <row r="174" spans="2:6" s="8" customFormat="1" x14ac:dyDescent="0.2">
      <c r="D174" s="16"/>
      <c r="E174" s="13"/>
      <c r="F174" s="13"/>
    </row>
    <row r="175" spans="2:6" s="8" customFormat="1" x14ac:dyDescent="0.2">
      <c r="D175" s="16"/>
      <c r="E175" s="13"/>
      <c r="F175" s="13"/>
    </row>
    <row r="176" spans="2:6" s="8" customFormat="1" x14ac:dyDescent="0.2">
      <c r="D176" s="16"/>
      <c r="E176" s="13"/>
      <c r="F176" s="13"/>
    </row>
    <row r="177" spans="4:6" s="8" customFormat="1" x14ac:dyDescent="0.2">
      <c r="D177" s="16"/>
      <c r="E177" s="13"/>
      <c r="F177" s="13"/>
    </row>
    <row r="178" spans="4:6" s="8" customFormat="1" x14ac:dyDescent="0.2">
      <c r="D178" s="16"/>
      <c r="E178" s="13"/>
      <c r="F178" s="13"/>
    </row>
    <row r="179" spans="4:6" s="8" customFormat="1" x14ac:dyDescent="0.2">
      <c r="D179" s="16"/>
      <c r="E179" s="13"/>
      <c r="F179" s="13"/>
    </row>
    <row r="180" spans="4:6" s="8" customFormat="1" x14ac:dyDescent="0.2">
      <c r="D180" s="16"/>
      <c r="E180" s="13"/>
      <c r="F180" s="13"/>
    </row>
    <row r="181" spans="4:6" s="8" customFormat="1" x14ac:dyDescent="0.2">
      <c r="D181" s="16"/>
      <c r="E181" s="13"/>
      <c r="F181" s="13"/>
    </row>
    <row r="182" spans="4:6" s="8" customFormat="1" x14ac:dyDescent="0.2">
      <c r="D182" s="16"/>
      <c r="E182" s="13"/>
      <c r="F182" s="13"/>
    </row>
    <row r="183" spans="4:6" s="8" customFormat="1" x14ac:dyDescent="0.2">
      <c r="D183" s="16"/>
      <c r="E183" s="13"/>
      <c r="F183" s="13"/>
    </row>
    <row r="184" spans="4:6" s="8" customFormat="1" x14ac:dyDescent="0.2">
      <c r="D184" s="16"/>
      <c r="E184" s="13"/>
      <c r="F184" s="13"/>
    </row>
    <row r="185" spans="4:6" s="8" customFormat="1" x14ac:dyDescent="0.2">
      <c r="D185" s="16"/>
      <c r="E185" s="13"/>
      <c r="F185" s="13"/>
    </row>
    <row r="186" spans="4:6" s="8" customFormat="1" x14ac:dyDescent="0.2">
      <c r="D186" s="16"/>
      <c r="E186" s="13"/>
      <c r="F186" s="13"/>
    </row>
  </sheetData>
  <mergeCells count="1">
    <mergeCell ref="D5:F5"/>
  </mergeCells>
  <pageMargins left="0.70866141732283472" right="0.70866141732283472" top="0.74803149606299213" bottom="0.74803149606299213" header="0.31496062992125984" footer="0.31496062992125984"/>
  <pageSetup paperSize="8" scale="94" firstPageNumber="2" fitToHeight="2" orientation="portrait" r:id="rId1"/>
  <headerFooter>
    <oddHeader>&amp;R&amp;"Arial,Standaard"&amp;8Programma van Eisen parkeer- en randapparatuur | d.d.20-09-2023</oddHeader>
    <oddFooter>&amp;C&amp;"Arial,Standaard"&amp;8Interparking Nederland BV&amp;R&amp;"Arial,Standaard"&amp;8Pagina &amp;P van &amp;N</oddFooter>
  </headerFooter>
  <rowBreaks count="1" manualBreakCount="1">
    <brk id="82" min="1" max="5" man="1"/>
  </rowBreaks>
  <ignoredErrors>
    <ignoredError sqref="F111 F123:F124 F128:F142 F144" calculatedColumn="1"/>
  </ignoredErrors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Prijzenformulier</vt:lpstr>
      <vt:lpstr>Prijzenformulier!Afdrukbereik</vt:lpstr>
      <vt:lpstr>Prijzenformulier!Afdruktitels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2023-11-08T14:41:04Z</dcterms:modified>
</cp:coreProperties>
</file>