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173) Bodemadviesdiensten/2023/3) Aanbestedingsdocumenten/Word versies/Concept versies n.a.v. overleg 12-12/"/>
    </mc:Choice>
  </mc:AlternateContent>
  <xr:revisionPtr revIDLastSave="10" documentId="11_65FE0A67C2714BFB49DABAA3D36D17C836144EC7" xr6:coauthVersionLast="47" xr6:coauthVersionMax="47" xr10:uidLastSave="{A651D63F-3E8D-4EF4-8E00-105C3FA359C9}"/>
  <bookViews>
    <workbookView xWindow="-120" yWindow="-120" windowWidth="29040" windowHeight="15840" xr2:uid="{00000000-000D-0000-FFFF-FFFF00000000}"/>
  </bookViews>
  <sheets>
    <sheet name="lijst 1" sheetId="1" r:id="rId1"/>
    <sheet name="lijst 2" sheetId="2" r:id="rId2"/>
  </sheets>
  <definedNames>
    <definedName name="_xlnm.Print_Area" localSheetId="0">'lijst 1'!$A$1:$G$339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3" i="1" l="1"/>
  <c r="G10" i="1" l="1"/>
  <c r="G193" i="1" l="1"/>
  <c r="G195" i="1"/>
  <c r="G194" i="1"/>
  <c r="G311" i="1"/>
  <c r="G312" i="1"/>
  <c r="G313" i="1"/>
  <c r="G314" i="1"/>
  <c r="G315" i="1"/>
  <c r="G310" i="1"/>
  <c r="G308" i="1"/>
  <c r="G301" i="1"/>
  <c r="G302" i="1"/>
  <c r="G303" i="1"/>
  <c r="G304" i="1"/>
  <c r="G300" i="1"/>
  <c r="G296" i="1"/>
  <c r="G297" i="1"/>
  <c r="G298" i="1"/>
  <c r="G295" i="1"/>
  <c r="G284" i="1"/>
  <c r="G285" i="1"/>
  <c r="G286" i="1"/>
  <c r="G287" i="1"/>
  <c r="G288" i="1"/>
  <c r="G289" i="1"/>
  <c r="G290" i="1"/>
  <c r="G283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57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18" i="1"/>
  <c r="G205" i="1"/>
  <c r="G206" i="1"/>
  <c r="G207" i="1"/>
  <c r="G208" i="1"/>
  <c r="G209" i="1"/>
  <c r="G210" i="1"/>
  <c r="G211" i="1"/>
  <c r="G212" i="1"/>
  <c r="G213" i="1"/>
  <c r="G214" i="1"/>
  <c r="G215" i="1"/>
  <c r="G204" i="1"/>
  <c r="G200" i="1"/>
  <c r="G201" i="1"/>
  <c r="G202" i="1"/>
  <c r="G199" i="1"/>
  <c r="G179" i="1"/>
  <c r="G178" i="1"/>
  <c r="G177" i="1"/>
  <c r="G174" i="1"/>
  <c r="G173" i="1"/>
  <c r="G172" i="1"/>
  <c r="G169" i="1"/>
  <c r="G166" i="1"/>
  <c r="G165" i="1"/>
  <c r="G164" i="1"/>
  <c r="G160" i="1"/>
  <c r="G161" i="1"/>
  <c r="G159" i="1"/>
  <c r="G155" i="1"/>
  <c r="G151" i="1"/>
  <c r="G147" i="1"/>
  <c r="G139" i="1"/>
  <c r="G124" i="1"/>
  <c r="G125" i="1"/>
  <c r="G126" i="1"/>
  <c r="G127" i="1"/>
  <c r="G128" i="1"/>
  <c r="G129" i="1"/>
  <c r="G130" i="1"/>
  <c r="G123" i="1"/>
  <c r="G121" i="1"/>
  <c r="G120" i="1"/>
  <c r="G117" i="1"/>
  <c r="G118" i="1"/>
  <c r="G116" i="1"/>
  <c r="G114" i="1"/>
  <c r="G113" i="1"/>
  <c r="G109" i="1"/>
  <c r="G110" i="1"/>
  <c r="G111" i="1"/>
  <c r="G108" i="1"/>
  <c r="G99" i="1"/>
  <c r="G100" i="1"/>
  <c r="G101" i="1"/>
  <c r="G102" i="1"/>
  <c r="G103" i="1"/>
  <c r="G104" i="1"/>
  <c r="G105" i="1"/>
  <c r="G106" i="1"/>
  <c r="G98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77" i="1"/>
  <c r="G75" i="1"/>
  <c r="G73" i="1"/>
  <c r="G68" i="1"/>
  <c r="G69" i="1"/>
  <c r="G70" i="1"/>
  <c r="G71" i="1"/>
  <c r="G67" i="1"/>
  <c r="G59" i="1"/>
  <c r="G60" i="1"/>
  <c r="G61" i="1"/>
  <c r="G62" i="1"/>
  <c r="G63" i="1"/>
  <c r="G64" i="1"/>
  <c r="G65" i="1"/>
  <c r="G58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43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6" i="1"/>
  <c r="G11" i="1"/>
  <c r="G12" i="1"/>
  <c r="G13" i="1"/>
  <c r="G14" i="1"/>
  <c r="G15" i="1"/>
  <c r="G16" i="1"/>
  <c r="G17" i="1"/>
  <c r="G19" i="1" l="1"/>
  <c r="G132" i="1"/>
  <c r="G317" i="1"/>
  <c r="G156" i="1" s="1"/>
  <c r="G152" i="1"/>
  <c r="G144" i="1"/>
  <c r="G148" i="1"/>
  <c r="G140" i="1" l="1"/>
  <c r="G192" i="1" s="1"/>
  <c r="A322" i="1"/>
  <c r="A321" i="1"/>
  <c r="B320" i="1"/>
  <c r="C320" i="1"/>
  <c r="D320" i="1"/>
  <c r="E320" i="1"/>
  <c r="F320" i="1"/>
  <c r="B321" i="1"/>
  <c r="C321" i="1"/>
  <c r="D321" i="1"/>
  <c r="E321" i="1"/>
  <c r="F321" i="1"/>
  <c r="B322" i="1"/>
  <c r="A320" i="1"/>
  <c r="B319" i="1"/>
  <c r="C319" i="1"/>
  <c r="D319" i="1"/>
  <c r="E319" i="1"/>
  <c r="F319" i="1"/>
  <c r="A319" i="1"/>
  <c r="G319" i="1" l="1"/>
  <c r="G322" i="1" l="1"/>
  <c r="G320" i="1"/>
  <c r="G321" i="1"/>
  <c r="G324" i="1" l="1"/>
</calcChain>
</file>

<file path=xl/sharedStrings.xml><?xml version="1.0" encoding="utf-8"?>
<sst xmlns="http://schemas.openxmlformats.org/spreadsheetml/2006/main" count="1112" uniqueCount="561">
  <si>
    <t xml:space="preserve">1.  Lijst met verrekenprijzen oriënterend / verkennend / nader bodemonderzoek, waterbodemonderzoek,  </t>
  </si>
  <si>
    <t xml:space="preserve">    verhardings- en funderingsonderzoek en sonderingen</t>
  </si>
  <si>
    <t>verrekenprijzen</t>
  </si>
  <si>
    <t>Behorende bij het bestek uitvoering bodemonderzoeken en bodemadviesdiensten voor gemeente Zaanstad</t>
  </si>
  <si>
    <t>1. VOORBEREIDING</t>
  </si>
  <si>
    <t>Post- nummer</t>
  </si>
  <si>
    <t>Omschrijving onderdeel</t>
  </si>
  <si>
    <t>Eenheid</t>
  </si>
  <si>
    <t>V/NV</t>
  </si>
  <si>
    <t>Aantal</t>
  </si>
  <si>
    <t xml:space="preserve">Tarief </t>
  </si>
  <si>
    <t>subtotaal</t>
  </si>
  <si>
    <t>(excl. BTW)</t>
  </si>
  <si>
    <t>1.1</t>
  </si>
  <si>
    <t>Opstellen Plan van aanpak verkennend onderzoek</t>
  </si>
  <si>
    <t>Vast bedrag</t>
  </si>
  <si>
    <t>NV</t>
  </si>
  <si>
    <t>1.2</t>
  </si>
  <si>
    <t>Opstellen Plan van aanpak nader onderzoek</t>
  </si>
  <si>
    <t>1.3</t>
  </si>
  <si>
    <t>1.4</t>
  </si>
  <si>
    <t>1.5</t>
  </si>
  <si>
    <t>Opstellen Plan van aanpak waterbodem onderzoek</t>
  </si>
  <si>
    <t>1.6</t>
  </si>
  <si>
    <t>Opstellen Plan van aanpak verhardings- en funderingsonderzoek</t>
  </si>
  <si>
    <t>1.7</t>
  </si>
  <si>
    <t>Opstellen Plan van aanpak partijkeuring</t>
  </si>
  <si>
    <t>1.8</t>
  </si>
  <si>
    <t>KLIC-melding (500 m x 500 m)</t>
  </si>
  <si>
    <t>V</t>
  </si>
  <si>
    <t>Afspraken eigenaren</t>
  </si>
  <si>
    <t>Uitvoeren dossieronderzoek</t>
  </si>
  <si>
    <t>SUBTOTAAL VOORBEREIDING</t>
  </si>
  <si>
    <t>2. VELDWERKZAAMHEDEN</t>
  </si>
  <si>
    <t>2.1</t>
  </si>
  <si>
    <t>Boring in handkracht</t>
  </si>
  <si>
    <t>2.1.1</t>
  </si>
  <si>
    <t>Boring tot 0,50 m-mv</t>
  </si>
  <si>
    <t>Boring</t>
  </si>
  <si>
    <t>2.1.2</t>
  </si>
  <si>
    <t>Boring tot 1,00 m-mv</t>
  </si>
  <si>
    <t>2.1.3</t>
  </si>
  <si>
    <t>Boring tot 1,50 m-mv</t>
  </si>
  <si>
    <t>2.1.4</t>
  </si>
  <si>
    <t>Boring tot 2,00 m-mv</t>
  </si>
  <si>
    <t>2.1.5</t>
  </si>
  <si>
    <t>Boring tot 2,50 m-mv</t>
  </si>
  <si>
    <t>2.1.6</t>
  </si>
  <si>
    <t>Boring tot 3,00 m-mv</t>
  </si>
  <si>
    <t>2.1.7</t>
  </si>
  <si>
    <t>Boring tot 3,50 m-mv</t>
  </si>
  <si>
    <t>2.1.8</t>
  </si>
  <si>
    <t>Boring tot 4,00 m-mv</t>
  </si>
  <si>
    <t>2.1.9</t>
  </si>
  <si>
    <t>Boring tot 4,50 m-mv</t>
  </si>
  <si>
    <t>2.1.10</t>
  </si>
  <si>
    <t>Boring tot 5,00 m-mv</t>
  </si>
  <si>
    <t>2.1.11</t>
  </si>
  <si>
    <t>Boring tot 5,50 m-mv</t>
  </si>
  <si>
    <t>2.1.12</t>
  </si>
  <si>
    <t>Boring tot 6,00 m-mv</t>
  </si>
  <si>
    <t>2.1.13</t>
  </si>
  <si>
    <t>Boring tot 6,50 m-mv</t>
  </si>
  <si>
    <t>2.1.14</t>
  </si>
  <si>
    <t>Boring tot 7,00 m-mv</t>
  </si>
  <si>
    <t>2.1.15</t>
  </si>
  <si>
    <t>Boring tot 7,50 m-mv</t>
  </si>
  <si>
    <t>2.1.16</t>
  </si>
  <si>
    <t>Boring tot 8,00 m-mv</t>
  </si>
  <si>
    <t>2.2</t>
  </si>
  <si>
    <t>Plaatsen peilbuis in handkracht</t>
  </si>
  <si>
    <t>2.2.1</t>
  </si>
  <si>
    <t>Peilbuis tot 2,00 m-mv</t>
  </si>
  <si>
    <t>Peilbuis</t>
  </si>
  <si>
    <t>2.2.2</t>
  </si>
  <si>
    <t>Peilbuis tot 2,50 m-mv</t>
  </si>
  <si>
    <t>2.2.3</t>
  </si>
  <si>
    <t>Peilbuis tot 3,00 m-mv</t>
  </si>
  <si>
    <t>2.2.4</t>
  </si>
  <si>
    <t>Peilbuis tot 3,50 m-mv</t>
  </si>
  <si>
    <t>2.2.5</t>
  </si>
  <si>
    <t>Peilbuis tot 4,00 m-mv</t>
  </si>
  <si>
    <t>2.2.6</t>
  </si>
  <si>
    <t>Peilbuis tot 4,50 m-mv</t>
  </si>
  <si>
    <t>2.2.7</t>
  </si>
  <si>
    <t>Peilbuis tot 5,00 m-mv</t>
  </si>
  <si>
    <t>2.2.08</t>
  </si>
  <si>
    <t>Peilbuis tot 5,50 m-mv</t>
  </si>
  <si>
    <t>2.2.09</t>
  </si>
  <si>
    <t>Peilbuis tot 6,00 m-mv</t>
  </si>
  <si>
    <t>2.2.10</t>
  </si>
  <si>
    <t>Peilbuis tot 6,50 m-mv</t>
  </si>
  <si>
    <t>2.2.11</t>
  </si>
  <si>
    <t>Peilbuis tot 7,00 m-mv</t>
  </si>
  <si>
    <t>2.2.12</t>
  </si>
  <si>
    <t>Peilbuis tot 7,50 m-mv</t>
  </si>
  <si>
    <t>2.2.13</t>
  </si>
  <si>
    <t>Peilbuis tot 8,00 m-mv</t>
  </si>
  <si>
    <t>2.2.14</t>
  </si>
  <si>
    <t>Straatpot</t>
  </si>
  <si>
    <t>Stuk</t>
  </si>
  <si>
    <t>2.3</t>
  </si>
  <si>
    <t>Boring, mechanisch, zonder peilbuis</t>
  </si>
  <si>
    <t>2.3.1</t>
  </si>
  <si>
    <t>Aan- en afvoer materieel</t>
  </si>
  <si>
    <t>2.3.2</t>
  </si>
  <si>
    <t>Boring met behulp van de avegaar, zonder monstername grond</t>
  </si>
  <si>
    <t>Meter</t>
  </si>
  <si>
    <t>2.3.3</t>
  </si>
  <si>
    <t>Boring met behulp van de holle avegaar, zonder monstername grond</t>
  </si>
  <si>
    <t>2.3.4</t>
  </si>
  <si>
    <t>Pulsboring Ø 170 mm, zonder monstername grond</t>
  </si>
  <si>
    <t>2.3.5</t>
  </si>
  <si>
    <t>Pulsboring Ø 220 mm, zonder monstername grond</t>
  </si>
  <si>
    <t>2.3.6</t>
  </si>
  <si>
    <t>Pulsboring Ø 170 mm, inclusief monstername grond</t>
  </si>
  <si>
    <t>2.3.7</t>
  </si>
  <si>
    <t>Pulsboring Ø 220 mm, inclusief monstername grond</t>
  </si>
  <si>
    <t>2.3.8</t>
  </si>
  <si>
    <t>Afvoer boorgrond</t>
  </si>
  <si>
    <t>Kg</t>
  </si>
  <si>
    <t>2.4</t>
  </si>
  <si>
    <t>Boring, mechanisch, met peilbuis</t>
  </si>
  <si>
    <t>2.4.1</t>
  </si>
  <si>
    <t>2.4.2</t>
  </si>
  <si>
    <t>Boring met behulp van de holle avegaar</t>
  </si>
  <si>
    <t>2.4.3</t>
  </si>
  <si>
    <t>Pulsboring Ø 170 mm</t>
  </si>
  <si>
    <t>2.4.4</t>
  </si>
  <si>
    <t>Pulsboring Ø 220 mm</t>
  </si>
  <si>
    <t>2.4.5</t>
  </si>
  <si>
    <t>2.5</t>
  </si>
  <si>
    <t>2.5.1</t>
  </si>
  <si>
    <t>2.5.2</t>
  </si>
  <si>
    <t>Waterpassing</t>
  </si>
  <si>
    <t>2.6</t>
  </si>
  <si>
    <t xml:space="preserve">Specifieke werkzaamheden </t>
  </si>
  <si>
    <t>2.6.1</t>
  </si>
  <si>
    <t>Kernboring door asfalt- of betonverharding inclusief afwerking boorgat</t>
  </si>
  <si>
    <t>Centimeter</t>
  </si>
  <si>
    <t>2.6.1.1</t>
  </si>
  <si>
    <t>zaagsnede door asfaltkern</t>
  </si>
  <si>
    <t>stuk</t>
  </si>
  <si>
    <t>2.6.2</t>
  </si>
  <si>
    <t>Inzet ramguts</t>
  </si>
  <si>
    <t>2.6.3</t>
  </si>
  <si>
    <t>Monstername grond met steekbus t.b.v. vluchtige stoffen</t>
  </si>
  <si>
    <t>Monster</t>
  </si>
  <si>
    <t>2.6.4</t>
  </si>
  <si>
    <t>Peilbuis voorzien van beschermkoker PVC zonder slot, incl. leveren en plaatsen</t>
  </si>
  <si>
    <t>2.6.5</t>
  </si>
  <si>
    <t>Peilbuis voorzien van beschermkoker gegalvaniseerd met slot, incl. leveren en plaatsen</t>
  </si>
  <si>
    <t>2.6.6</t>
  </si>
  <si>
    <t>Aan- en afvoer materieel geoprobe</t>
  </si>
  <si>
    <t>2.6.7</t>
  </si>
  <si>
    <t>inzet geoprobe zonder plaatsen peilbuis</t>
  </si>
  <si>
    <t>2.6.8</t>
  </si>
  <si>
    <t>inzet geoprobe met plaatsen peilbuis</t>
  </si>
  <si>
    <t>2.6.9</t>
  </si>
  <si>
    <t>monstername grond bij gebruik geoprobe</t>
  </si>
  <si>
    <t>2.6.10</t>
  </si>
  <si>
    <t>Grondradar</t>
  </si>
  <si>
    <t>Dag</t>
  </si>
  <si>
    <t>2.6.12</t>
  </si>
  <si>
    <t>Aan- en afvoer materieel deco-unit</t>
  </si>
  <si>
    <t>2.6.13</t>
  </si>
  <si>
    <t>Inzet deco-unit</t>
  </si>
  <si>
    <t>2.6.14</t>
  </si>
  <si>
    <t>inzet signaalwagen/actiewagen</t>
  </si>
  <si>
    <t>2.6.15</t>
  </si>
  <si>
    <t>MOOR-melding</t>
  </si>
  <si>
    <t>2.6.16</t>
  </si>
  <si>
    <t>TVM melding via website Zaanstad, voor verkeersmaatregelen &gt; 2 werkdagen</t>
  </si>
  <si>
    <t>2.7</t>
  </si>
  <si>
    <t>2.7.1</t>
  </si>
  <si>
    <t>tot - 20 m NAP = 1 tot 5 stuks</t>
  </si>
  <si>
    <t>2.7.2</t>
  </si>
  <si>
    <t>tot - 20 m NAP = 5 tot 10 stuks</t>
  </si>
  <si>
    <t>2.7.3</t>
  </si>
  <si>
    <t>tot - 20 m NAP = &gt; 10 stuks</t>
  </si>
  <si>
    <t>2.7.4</t>
  </si>
  <si>
    <t>tot - 16 m NAP = 1 tot 5 stuks</t>
  </si>
  <si>
    <t>2.7.5</t>
  </si>
  <si>
    <t>tot - 16 m NAP = 5 tot 10 stuks</t>
  </si>
  <si>
    <t>2.7.6</t>
  </si>
  <si>
    <t>tot - 16 m NAP = &gt; 10 stuks</t>
  </si>
  <si>
    <t>2.7.7</t>
  </si>
  <si>
    <t>tot - 24 m NAP = 1 tot 5 stuks</t>
  </si>
  <si>
    <t>2.7.8</t>
  </si>
  <si>
    <t>tot - 24 m NAP = 5 tot 10 stuks</t>
  </si>
  <si>
    <t>2.7.9</t>
  </si>
  <si>
    <t>tot - 24 m NAP = &gt; 10 stuks</t>
  </si>
  <si>
    <t>2.8</t>
  </si>
  <si>
    <t>Visuele asbestinspectie maaiveld volgens (VO) NEN 5707</t>
  </si>
  <si>
    <t>2.8.1</t>
  </si>
  <si>
    <t>locatieomvang = &lt; 500 m2</t>
  </si>
  <si>
    <t>2.8.2</t>
  </si>
  <si>
    <t>locatieomvang = 500 - 1.000 m2</t>
  </si>
  <si>
    <t>2.8.3</t>
  </si>
  <si>
    <t>locatieomvang = 1.000 - 5.000 m2</t>
  </si>
  <si>
    <t>2.8.4</t>
  </si>
  <si>
    <t>locatieomvang = &gt; 0,50 ha</t>
  </si>
  <si>
    <t>per 5.000 m2</t>
  </si>
  <si>
    <t>2.9</t>
  </si>
  <si>
    <t>Graven van proefgaten (0,30x0,30x0,50) volgens(VO) NEN 5707</t>
  </si>
  <si>
    <t>2.9.1</t>
  </si>
  <si>
    <t>1 - 14 gaten</t>
  </si>
  <si>
    <t>Gat</t>
  </si>
  <si>
    <t>2.9.2</t>
  </si>
  <si>
    <t>= &gt;15 gaten</t>
  </si>
  <si>
    <t>2.10</t>
  </si>
  <si>
    <t>Graven van sleuven volgens (NO) NEN 5707</t>
  </si>
  <si>
    <t>2.10.1</t>
  </si>
  <si>
    <t>Sleuf van 0,5 meter diepte</t>
  </si>
  <si>
    <t>2.10.2</t>
  </si>
  <si>
    <t>Sleuf van 2 meter diepte</t>
  </si>
  <si>
    <t>2.10.3</t>
  </si>
  <si>
    <t>Werkzaamheden graafmachine die buiten 2.10.1 en 2.10.2 vallen</t>
  </si>
  <si>
    <t>dag</t>
  </si>
  <si>
    <t>2.11</t>
  </si>
  <si>
    <t>2.11.1</t>
  </si>
  <si>
    <t>partij tot 10.000 ton</t>
  </si>
  <si>
    <t>Partij</t>
  </si>
  <si>
    <t>2.11.2</t>
  </si>
  <si>
    <t>partij groter dan 10.000 ton</t>
  </si>
  <si>
    <t>2.12</t>
  </si>
  <si>
    <t>Waterbodemonderzoek</t>
  </si>
  <si>
    <t>2.12.1</t>
  </si>
  <si>
    <t>Waterbodemboring tot 0,50 m-wb</t>
  </si>
  <si>
    <t>2.12.2</t>
  </si>
  <si>
    <t>Waterbodemboring tot 1,0 m-wb</t>
  </si>
  <si>
    <t>2.12.3</t>
  </si>
  <si>
    <t>Waterbodemboring tot 1,5 m-wb</t>
  </si>
  <si>
    <t>2.12.4</t>
  </si>
  <si>
    <t>Inzet boot</t>
  </si>
  <si>
    <t>2.12.5</t>
  </si>
  <si>
    <t xml:space="preserve">Inpeilen waterbodem </t>
  </si>
  <si>
    <t>Uur</t>
  </si>
  <si>
    <t>2.12.6</t>
  </si>
  <si>
    <t xml:space="preserve">Uitpeilen waterbodem </t>
  </si>
  <si>
    <t>2.12.7</t>
  </si>
  <si>
    <t>Bemonstering met Van Veenhapper</t>
  </si>
  <si>
    <t>2.12.8</t>
  </si>
  <si>
    <t>Bemonstering met stokemmer</t>
  </si>
  <si>
    <t>SUBTOTAAL VELDWERKZAAMHEDEN</t>
  </si>
  <si>
    <t>3. RAPPORTAGE</t>
  </si>
  <si>
    <t>3.1</t>
  </si>
  <si>
    <t>3.1.1</t>
  </si>
  <si>
    <t>Uitwerking gegevens en rapportage bestaat uit een vast bedrag + toeslag% over de kosten van veld- en lab.werk, post 2.1 t/m 2.12 en 4</t>
  </si>
  <si>
    <t>Toeslag %</t>
  </si>
  <si>
    <t>3.2</t>
  </si>
  <si>
    <t>Rapportage nader onderzoek</t>
  </si>
  <si>
    <t>3.2.1</t>
  </si>
  <si>
    <t>3.3</t>
  </si>
  <si>
    <t>Rapportage waterbodemonderzoek</t>
  </si>
  <si>
    <t>3.3.1</t>
  </si>
  <si>
    <t>Uitwerking gegevens en rapportage bestaat uit een vast bedrag + toeslag% over de kosten van veld- en lab.werk, post 2.12 en 4</t>
  </si>
  <si>
    <t>3.4</t>
  </si>
  <si>
    <t>Rapportage verhardings- en funderingsonderzoek</t>
  </si>
  <si>
    <t>3.4.1</t>
  </si>
  <si>
    <t>3.5</t>
  </si>
  <si>
    <t>Rapportage partijkeuring</t>
  </si>
  <si>
    <t>3.5.1</t>
  </si>
  <si>
    <t>Uitwerking gegevens en rapportage bestaat uit een vast bedrag + toeslag% over de kosten van veld- en lab.werk, post 2.11 en 4</t>
  </si>
  <si>
    <t>3.6</t>
  </si>
  <si>
    <t>Speciale risicobepalingen en toetsingen</t>
  </si>
  <si>
    <t>3.6.1</t>
  </si>
  <si>
    <t>Bepaling veiligheidsklasse t.b.v. uitvoering werkzaamheden (CROW400)</t>
  </si>
  <si>
    <t>3.6.2</t>
  </si>
  <si>
    <t>3.6.3</t>
  </si>
  <si>
    <t>Risicobeoordeling met Sanscrit</t>
  </si>
  <si>
    <t>3.7</t>
  </si>
  <si>
    <t>Second opinion - speciefiek onderzoek/expertise</t>
  </si>
  <si>
    <t>3.7.1</t>
  </si>
  <si>
    <t>Specialist/adviseur</t>
  </si>
  <si>
    <t>3.7.2</t>
  </si>
  <si>
    <t>Specifiek onderzoek</t>
  </si>
  <si>
    <t>vast bedrag</t>
  </si>
  <si>
    <t>3.7.3</t>
  </si>
  <si>
    <t>Toeslag specifiek onderzoek i.v.m. complexiteit</t>
  </si>
  <si>
    <t>3.8</t>
  </si>
  <si>
    <t>Overleg</t>
  </si>
  <si>
    <t>3.8.1</t>
  </si>
  <si>
    <t>Bij opdrachtgever, inclusief reiskosten/tijd</t>
  </si>
  <si>
    <t>3.9</t>
  </si>
  <si>
    <t>(Raam)saneringen</t>
  </si>
  <si>
    <t>3.9.1</t>
  </si>
  <si>
    <t>(Raam)saneringsplan</t>
  </si>
  <si>
    <t>3.9.2</t>
  </si>
  <si>
    <t>(Raam)saneringsevaluatie</t>
  </si>
  <si>
    <t>3.9.3</t>
  </si>
  <si>
    <t>Toeslag (raam)sanering i.v.m. complexiteit</t>
  </si>
  <si>
    <t>3.10</t>
  </si>
  <si>
    <t>BUS meldingen en evaluaties / voorbereiding/begeleiding MKB</t>
  </si>
  <si>
    <t>3.10.1</t>
  </si>
  <si>
    <t>BUS melding</t>
  </si>
  <si>
    <t>3.10.2</t>
  </si>
  <si>
    <t>BUS evaluatie</t>
  </si>
  <si>
    <t>3.10.3</t>
  </si>
  <si>
    <t>MKB (voorbereiding conform SIKB BRL 6000 en projectleiding SIKL BRL 6000 tijdens uitvoering)</t>
  </si>
  <si>
    <t>SUBTOTAAL RAPPORTAGE ONDERZOEK</t>
  </si>
  <si>
    <t>4. LABORATORIUMANALYSES</t>
  </si>
  <si>
    <t>4.0</t>
  </si>
  <si>
    <t>Voorbehandeling monsters</t>
  </si>
  <si>
    <t>4.0.1</t>
  </si>
  <si>
    <t>Voorbehandeling AS3000 grond</t>
  </si>
  <si>
    <t>4.0.2</t>
  </si>
  <si>
    <t>Voorbehandeling AS3000 grondwater</t>
  </si>
  <si>
    <t>4.0.3</t>
  </si>
  <si>
    <t>Voorbehandeling AS3000 waterbodem</t>
  </si>
  <si>
    <t>4.0.4</t>
  </si>
  <si>
    <t>Mengen grondmonsters</t>
  </si>
  <si>
    <t>4.1</t>
  </si>
  <si>
    <t>Pakketten</t>
  </si>
  <si>
    <t>4.1.1</t>
  </si>
  <si>
    <t>NEN Grond</t>
  </si>
  <si>
    <t>4.1.2</t>
  </si>
  <si>
    <t>NEN Grondwater</t>
  </si>
  <si>
    <t>4.1.3</t>
  </si>
  <si>
    <t>Lozingspakket grondwater</t>
  </si>
  <si>
    <t>4.1.4</t>
  </si>
  <si>
    <t>AP04-pakket (samenstellingsonderzoek)</t>
  </si>
  <si>
    <t>4.1.5</t>
  </si>
  <si>
    <t>PFAS grond (28 verbindingen inclusief GenX)</t>
  </si>
  <si>
    <t>4.1.6</t>
  </si>
  <si>
    <t>PFAS grond (28 verbindingen exclusief GenX)</t>
  </si>
  <si>
    <t>4.1.7</t>
  </si>
  <si>
    <t xml:space="preserve">PFAS grondwater (38 verbindingen) </t>
  </si>
  <si>
    <t>4.1.8</t>
  </si>
  <si>
    <t>PFAS waterbodem incl. GenX</t>
  </si>
  <si>
    <t>4.1.9</t>
  </si>
  <si>
    <t>PFAS waterbodem excl GenX</t>
  </si>
  <si>
    <t>4.1.10</t>
  </si>
  <si>
    <t>Pakket regionale wateren (WREG)</t>
  </si>
  <si>
    <t>4.1.11</t>
  </si>
  <si>
    <t>Waterbodem Rijksoppervlaktewater</t>
  </si>
  <si>
    <t>4.1.12</t>
  </si>
  <si>
    <t>4.2</t>
  </si>
  <si>
    <t>Parameters grond en waterbodem</t>
  </si>
  <si>
    <t>4.2.1</t>
  </si>
  <si>
    <t>Droge stof</t>
  </si>
  <si>
    <t>4.2.2</t>
  </si>
  <si>
    <t>Lutum</t>
  </si>
  <si>
    <t>4.2.3</t>
  </si>
  <si>
    <t>Organische stof</t>
  </si>
  <si>
    <t>4.2.4</t>
  </si>
  <si>
    <t>Organische stof en lutum</t>
  </si>
  <si>
    <t>4.2.5</t>
  </si>
  <si>
    <t>Cyanide totaal</t>
  </si>
  <si>
    <t>4.2.6</t>
  </si>
  <si>
    <t>Cyanide vrij</t>
  </si>
  <si>
    <t>4.2.7</t>
  </si>
  <si>
    <t>PAK’s</t>
  </si>
  <si>
    <t>4.2.8</t>
  </si>
  <si>
    <t>EOX</t>
  </si>
  <si>
    <t>4.2.9</t>
  </si>
  <si>
    <t>Chloorfenolen</t>
  </si>
  <si>
    <t>4.2.10</t>
  </si>
  <si>
    <t>Chloorbenzenen</t>
  </si>
  <si>
    <t>4.2.11</t>
  </si>
  <si>
    <t>Chloorbenzenen vluchtig</t>
  </si>
  <si>
    <t>4.2.12</t>
  </si>
  <si>
    <t>Chloorbenzenen niet vluchtig</t>
  </si>
  <si>
    <t>4.2.13</t>
  </si>
  <si>
    <t>Chloorpesticiden</t>
  </si>
  <si>
    <t>4.2.14</t>
  </si>
  <si>
    <t>PCB’s</t>
  </si>
  <si>
    <t>4.2.15</t>
  </si>
  <si>
    <t>OCB/PCB’s</t>
  </si>
  <si>
    <t>4.2.16</t>
  </si>
  <si>
    <t>OCB/PCB’s in slib</t>
  </si>
  <si>
    <t>4.2.17</t>
  </si>
  <si>
    <t>GCMS-screening vluchtige verbindingen</t>
  </si>
  <si>
    <t>4.2.18</t>
  </si>
  <si>
    <t>GCMS-screening niet vluchtige verbindingen</t>
  </si>
  <si>
    <t>4.2.19</t>
  </si>
  <si>
    <t>Olie GC</t>
  </si>
  <si>
    <t>4.2.20</t>
  </si>
  <si>
    <t>Minerale olie in slib</t>
  </si>
  <si>
    <t>4.2.21</t>
  </si>
  <si>
    <t>Minerale olie en aromaten in slib</t>
  </si>
  <si>
    <t>4.2.22</t>
  </si>
  <si>
    <t>Vluchtige aromaten</t>
  </si>
  <si>
    <t>4.2.23</t>
  </si>
  <si>
    <t>Vluchtige aromaten en olie</t>
  </si>
  <si>
    <t>4.2.24</t>
  </si>
  <si>
    <t>Olie GC / MTBE</t>
  </si>
  <si>
    <t>4.2.25</t>
  </si>
  <si>
    <t>Chloorkoolwaterstoffen</t>
  </si>
  <si>
    <t>4.2.26</t>
  </si>
  <si>
    <t>Vinylchloride</t>
  </si>
  <si>
    <t>4.2.27</t>
  </si>
  <si>
    <t>Fenolindex</t>
  </si>
  <si>
    <t>4.2.28</t>
  </si>
  <si>
    <t>Fenolen</t>
  </si>
  <si>
    <t>4.2.29</t>
  </si>
  <si>
    <t>Zware metalen</t>
  </si>
  <si>
    <t>4.2.30</t>
  </si>
  <si>
    <t>Lood</t>
  </si>
  <si>
    <t>4.2.31</t>
  </si>
  <si>
    <t>XRF labanalyse op lood</t>
  </si>
  <si>
    <t>4.2.32</t>
  </si>
  <si>
    <t>XRF veldanalyse op lood</t>
  </si>
  <si>
    <t>4.2.33</t>
  </si>
  <si>
    <t>Zware metalen slib</t>
  </si>
  <si>
    <t>4.2.34</t>
  </si>
  <si>
    <t>Dioxine</t>
  </si>
  <si>
    <t>4.2.35</t>
  </si>
  <si>
    <t>PFOS som</t>
  </si>
  <si>
    <t>4.2.36</t>
  </si>
  <si>
    <t>PFOA som</t>
  </si>
  <si>
    <t>4.2.37</t>
  </si>
  <si>
    <t>PFOS + PFOA som</t>
  </si>
  <si>
    <t>4.2.38</t>
  </si>
  <si>
    <t xml:space="preserve">GenX </t>
  </si>
  <si>
    <t>4.3</t>
  </si>
  <si>
    <t>Parameters grondwater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</si>
  <si>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</si>
  <si>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</si>
  <si>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</si>
  <si>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</si>
  <si>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</si>
  <si>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</si>
  <si>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</si>
  <si>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</si>
  <si>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</si>
  <si>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</si>
  <si>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</si>
  <si>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</si>
  <si>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4.3.13</t>
  </si>
  <si>
    <t>4.3.14</t>
  </si>
  <si>
    <t>4.3.15</t>
  </si>
  <si>
    <t>4.3.16</t>
  </si>
  <si>
    <t>4.3.17</t>
  </si>
  <si>
    <t>4.3.18</t>
  </si>
  <si>
    <t>4.3.19</t>
  </si>
  <si>
    <t>4.3.20</t>
  </si>
  <si>
    <t>4.3.21</t>
  </si>
  <si>
    <t>Thiocyanaat</t>
  </si>
  <si>
    <t>4.3.22</t>
  </si>
  <si>
    <t>4.3.23</t>
  </si>
  <si>
    <t>4.3.24</t>
  </si>
  <si>
    <t>4.3.25</t>
  </si>
  <si>
    <t>4.4</t>
  </si>
  <si>
    <t>Asfalt- en funderingsonderzoek</t>
  </si>
  <si>
    <t>4.4.1</t>
  </si>
  <si>
    <t>PAK-marker</t>
  </si>
  <si>
    <t>Kern</t>
  </si>
  <si>
    <t>4.4.1.1</t>
  </si>
  <si>
    <t xml:space="preserve">Constructieopbouw </t>
  </si>
  <si>
    <t>4.4.2</t>
  </si>
  <si>
    <t>Analyse op PAK (incl. cryogeen malen) DLC</t>
  </si>
  <si>
    <t>4.4.3</t>
  </si>
  <si>
    <t>Analyse op PAK (incl. cryogeen malen) HPLC/GCMS</t>
  </si>
  <si>
    <t>4.4.4</t>
  </si>
  <si>
    <t>Samenstellingspakket (PAK, minerale olie, PCB's, incl. cryogeen malen)</t>
  </si>
  <si>
    <t>4.4.5</t>
  </si>
  <si>
    <t>Uitloging</t>
  </si>
  <si>
    <t>4.4.6</t>
  </si>
  <si>
    <t>Uitloging uitgebreid (metalen en anionen)</t>
  </si>
  <si>
    <t>4.4.7</t>
  </si>
  <si>
    <t>PCB's</t>
  </si>
  <si>
    <t>Asbestonderzoek</t>
  </si>
  <si>
    <t>4.5</t>
  </si>
  <si>
    <t>Lichtmicroscopie</t>
  </si>
  <si>
    <t>4.5.1</t>
  </si>
  <si>
    <t>Asbest verdacht materiaal</t>
  </si>
  <si>
    <t>4.5.2</t>
  </si>
  <si>
    <t>asbestverzamelmonster</t>
  </si>
  <si>
    <t>4.5.3</t>
  </si>
  <si>
    <t>asbest respirabele vezels</t>
  </si>
  <si>
    <t>4.5.4</t>
  </si>
  <si>
    <t>Asbest in grond</t>
  </si>
  <si>
    <t>4.6</t>
  </si>
  <si>
    <t>Kwalitatief/kwantitatief</t>
  </si>
  <si>
    <t>4.6.1</t>
  </si>
  <si>
    <t>Bepaling asbestconcentratie in grond</t>
  </si>
  <si>
    <t>4.6.2</t>
  </si>
  <si>
    <t>Bepaling asbestconcentratie in puin &lt; 5mm</t>
  </si>
  <si>
    <t>4.6.3</t>
  </si>
  <si>
    <t>Bepaling asbestconcentratie in puin 5-10 mm</t>
  </si>
  <si>
    <t>4.6.4</t>
  </si>
  <si>
    <t>Bepaling asbestconcentratie in puin &gt; 10 mm</t>
  </si>
  <si>
    <t>4.6.5</t>
  </si>
  <si>
    <t>Bepaling asbestconcentratie in slib</t>
  </si>
  <si>
    <t>Proeven</t>
  </si>
  <si>
    <t>4.7</t>
  </si>
  <si>
    <t>Uitloogproef</t>
  </si>
  <si>
    <t>4.7.1</t>
  </si>
  <si>
    <t>Kolomproef AP04</t>
  </si>
  <si>
    <t>4.8</t>
  </si>
  <si>
    <t>Fractiebepaling</t>
  </si>
  <si>
    <t>4.8.1</t>
  </si>
  <si>
    <t>SCG-zeefkromme</t>
  </si>
  <si>
    <t>4.8.2</t>
  </si>
  <si>
    <t>Zeefkromme RAW totaal (artikel 22.06.xx en artikel 31.46.01)</t>
  </si>
  <si>
    <t>4.8.2.1</t>
  </si>
  <si>
    <t>zeefkromme zand in aanvulling op ophoging (artikel 22.06.01)</t>
  </si>
  <si>
    <t>4.8.2.2</t>
  </si>
  <si>
    <t>zeefkromme drainzand (artikel 22.06.02)</t>
  </si>
  <si>
    <t>4.8.2.3</t>
  </si>
  <si>
    <t>zeefkromme zand in zandbed (artikel 22.06.03)</t>
  </si>
  <si>
    <t>4.8.3</t>
  </si>
  <si>
    <t>SCG-zeefkromme slib</t>
  </si>
  <si>
    <t>SUBTOTAAL LABORATORIUMANALYSES</t>
  </si>
  <si>
    <t>SAMENVATTING</t>
  </si>
  <si>
    <t>TOTAAL, EXCL. BTW</t>
  </si>
  <si>
    <t>b</t>
  </si>
  <si>
    <t>2. Lijst met verrekenprijzen opstellen saneringsonderzoeken, -plannen en projectleiding</t>
  </si>
  <si>
    <t>verrekenprijs</t>
  </si>
  <si>
    <t>eindbedrag</t>
  </si>
  <si>
    <t>FUNCTIEGROEPEN</t>
  </si>
  <si>
    <t>uitvoerend medewerker</t>
  </si>
  <si>
    <t>uur</t>
  </si>
  <si>
    <t>bodemadviseur</t>
  </si>
  <si>
    <t>projectleider</t>
  </si>
  <si>
    <t>projectmanager</t>
  </si>
  <si>
    <t>specialist geohydrologie / geohydrologische modellering</t>
  </si>
  <si>
    <t>specialist stoftransport / geochemische modellering</t>
  </si>
  <si>
    <t>specialist saneringstechnieken</t>
  </si>
  <si>
    <t>milieukundig begeleider (incl. reistijd en reiskosten)</t>
  </si>
  <si>
    <t>specialist asbest in bodem</t>
  </si>
  <si>
    <t>specialist second opinion</t>
  </si>
  <si>
    <t>3.11</t>
  </si>
  <si>
    <t>3.11.1</t>
  </si>
  <si>
    <t>3.11.2</t>
  </si>
  <si>
    <t>3.11.3</t>
  </si>
  <si>
    <t>Melding MBA graven</t>
  </si>
  <si>
    <t>Informeren vooraf MBA graven</t>
  </si>
  <si>
    <t>Informeren achteraf MBA graven</t>
  </si>
  <si>
    <t>3.11.4</t>
  </si>
  <si>
    <t>Informeren vooraf kleinschalig graven</t>
  </si>
  <si>
    <t>3.11.5</t>
  </si>
  <si>
    <t>Melding en informeren MBA saneren (vier weken van tevoren)</t>
  </si>
  <si>
    <t>3.11.6</t>
  </si>
  <si>
    <t>Informeren vooraf MBA saneren (één week van tevoren)</t>
  </si>
  <si>
    <t>Informeren achteraf MBA saneren</t>
  </si>
  <si>
    <t>3.11.7</t>
  </si>
  <si>
    <t>Milieubelaste activiteiten (MBA's)</t>
  </si>
  <si>
    <t>3.11.8</t>
  </si>
  <si>
    <t>Evaluatieverslag MBA graven</t>
  </si>
  <si>
    <t>3.11.9</t>
  </si>
  <si>
    <t>Evaluatieverslag MBA saneren</t>
  </si>
  <si>
    <t>2.6.17</t>
  </si>
  <si>
    <t>2.6.18</t>
  </si>
  <si>
    <t>Sonderingen volgens NEN-EN-ISO 22476 (incl. voorrijkosten en herstel, rapport, XML, BRO)</t>
  </si>
  <si>
    <t>Monstername grondwater en waterpassing (incl voorrijkosten)</t>
  </si>
  <si>
    <t>Monstername (incl. grondwaterstandsmeting) 1-5 stuks</t>
  </si>
  <si>
    <t>Monstername (incl. grondwaterstandsmeting) 5 of meer</t>
  </si>
  <si>
    <t>AP04 keuring</t>
  </si>
  <si>
    <t>Rapportage verkennend onderzoek</t>
  </si>
  <si>
    <t>4.1.13</t>
  </si>
  <si>
    <t>chroma analyse</t>
  </si>
  <si>
    <t>Bodembalansanalyse volgens Albrecht</t>
  </si>
  <si>
    <t>2.6.17a</t>
  </si>
  <si>
    <t>per strekkende meter extra</t>
  </si>
  <si>
    <t xml:space="preserve">proefsleuf verhard (3 m (l) x 0,5 m (b) x 1,0 m (d)) </t>
  </si>
  <si>
    <t xml:space="preserve">proefsleuf onverhard (3 m (l) x 0,5 (b) m x 1 m (d) </t>
  </si>
  <si>
    <t>meter</t>
  </si>
  <si>
    <t>2.6.18a</t>
  </si>
  <si>
    <t>Indicatieve toetsing aan de Omgevingswet en de regeling bodemkwaliteit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</si>
</sst>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;[Red]&quot;€&quot;\ #,##0.00\-"/>
    <numFmt numFmtId="165" formatCode="_-&quot;€&quot;\ * #,##0.00_-;_-&quot;€&quot;\ * #,##0.00\-;_-&quot;€&quot;\ * &quot;-&quot;??_-;_-@_-"/>
    <numFmt numFmtId="166" formatCode="&quot;€&quot;\ #,##0.00"/>
  </numFmts>
  <fonts count="13">
    <font>
      <sz val="10"/>
      <name val="Arial"/>
    </font>
    <font>
      <sz val="8"/>
      <name val="Times New Roman"/>
      <family val="1"/>
    </font>
    <font>
      <b/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00B050"/>
      <name val="Arial"/>
      <family val="2"/>
    </font>
    <font>
      <sz val="8"/>
      <color rgb="FF92D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7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8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2" borderId="0" xfId="0" applyFill="1"/>
    <xf numFmtId="0" fontId="6" fillId="0" borderId="4" xfId="0" applyFont="1" applyBorder="1"/>
    <xf numFmtId="0" fontId="8" fillId="0" borderId="2" xfId="0" applyFont="1" applyBorder="1"/>
    <xf numFmtId="0" fontId="0" fillId="0" borderId="2" xfId="0" applyBorder="1"/>
    <xf numFmtId="0" fontId="3" fillId="0" borderId="6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0" borderId="14" xfId="0" applyFont="1" applyBorder="1"/>
    <xf numFmtId="0" fontId="1" fillId="0" borderId="2" xfId="0" applyFont="1" applyBorder="1"/>
    <xf numFmtId="0" fontId="3" fillId="0" borderId="4" xfId="0" applyFont="1" applyBorder="1" applyAlignment="1">
      <alignment horizontal="center"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center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0" fontId="3" fillId="4" borderId="13" xfId="0" applyFont="1" applyFill="1" applyBorder="1"/>
    <xf numFmtId="0" fontId="5" fillId="0" borderId="1" xfId="0" applyFont="1" applyBorder="1"/>
    <xf numFmtId="0" fontId="8" fillId="0" borderId="15" xfId="0" applyFont="1" applyBorder="1"/>
    <xf numFmtId="0" fontId="8" fillId="0" borderId="16" xfId="0" applyFont="1" applyBorder="1"/>
    <xf numFmtId="0" fontId="3" fillId="0" borderId="17" xfId="0" applyFont="1" applyBorder="1"/>
    <xf numFmtId="0" fontId="4" fillId="4" borderId="18" xfId="0" applyFont="1" applyFill="1" applyBorder="1"/>
    <xf numFmtId="0" fontId="3" fillId="3" borderId="19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0" fontId="3" fillId="0" borderId="17" xfId="0" applyFont="1" applyBorder="1" applyAlignment="1">
      <alignment vertical="top" wrapText="1"/>
    </xf>
    <xf numFmtId="164" fontId="3" fillId="0" borderId="18" xfId="0" applyNumberFormat="1" applyFont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vertical="top" wrapText="1"/>
    </xf>
    <xf numFmtId="164" fontId="6" fillId="0" borderId="21" xfId="0" applyNumberFormat="1" applyFont="1" applyBorder="1" applyAlignment="1" applyProtection="1">
      <alignment horizontal="center" vertical="top" wrapText="1"/>
      <protection locked="0"/>
    </xf>
    <xf numFmtId="164" fontId="3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>
      <alignment vertical="top" wrapText="1"/>
    </xf>
    <xf numFmtId="164" fontId="5" fillId="0" borderId="18" xfId="0" applyNumberFormat="1" applyFont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164" fontId="3" fillId="4" borderId="22" xfId="0" applyNumberFormat="1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left" vertical="top" wrapText="1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vertical="top" wrapText="1"/>
    </xf>
    <xf numFmtId="0" fontId="6" fillId="0" borderId="20" xfId="0" applyFont="1" applyBorder="1"/>
    <xf numFmtId="164" fontId="6" fillId="0" borderId="21" xfId="0" applyNumberFormat="1" applyFont="1" applyBorder="1"/>
    <xf numFmtId="0" fontId="3" fillId="0" borderId="25" xfId="0" applyFont="1" applyBorder="1"/>
    <xf numFmtId="0" fontId="3" fillId="0" borderId="26" xfId="0" applyFont="1" applyBorder="1"/>
    <xf numFmtId="164" fontId="3" fillId="0" borderId="27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/>
    <xf numFmtId="164" fontId="3" fillId="0" borderId="29" xfId="0" applyNumberFormat="1" applyFont="1" applyBorder="1" applyAlignment="1" applyProtection="1">
      <alignment horizontal="center" vertical="top" wrapText="1"/>
      <protection locked="0"/>
    </xf>
    <xf numFmtId="0" fontId="1" fillId="0" borderId="30" xfId="0" applyFont="1" applyBorder="1"/>
    <xf numFmtId="0" fontId="1" fillId="0" borderId="31" xfId="0" applyFont="1" applyBorder="1"/>
    <xf numFmtId="0" fontId="7" fillId="2" borderId="0" xfId="0" applyFont="1" applyFill="1"/>
    <xf numFmtId="0" fontId="7" fillId="0" borderId="0" xfId="0" applyFont="1"/>
    <xf numFmtId="0" fontId="8" fillId="0" borderId="17" xfId="0" applyFont="1" applyBorder="1"/>
    <xf numFmtId="0" fontId="3" fillId="0" borderId="0" xfId="0" applyFont="1"/>
    <xf numFmtId="0" fontId="4" fillId="0" borderId="34" xfId="0" applyFont="1" applyBorder="1"/>
    <xf numFmtId="0" fontId="3" fillId="0" borderId="35" xfId="0" applyFont="1" applyBorder="1" applyAlignment="1">
      <alignment vertical="top" wrapText="1"/>
    </xf>
    <xf numFmtId="0" fontId="3" fillId="0" borderId="36" xfId="0" applyFont="1" applyBorder="1" applyAlignment="1">
      <alignment vertical="top" wrapText="1"/>
    </xf>
    <xf numFmtId="0" fontId="3" fillId="0" borderId="36" xfId="0" applyFont="1" applyBorder="1" applyAlignment="1">
      <alignment horizontal="center" vertical="top" wrapText="1"/>
    </xf>
    <xf numFmtId="164" fontId="3" fillId="0" borderId="34" xfId="0" applyNumberFormat="1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1" fillId="0" borderId="0" xfId="0" applyFont="1"/>
    <xf numFmtId="0" fontId="1" fillId="0" borderId="16" xfId="0" applyFont="1" applyBorder="1"/>
    <xf numFmtId="0" fontId="1" fillId="0" borderId="37" xfId="0" applyFont="1" applyBorder="1"/>
    <xf numFmtId="0" fontId="0" fillId="0" borderId="37" xfId="0" applyBorder="1"/>
    <xf numFmtId="0" fontId="8" fillId="0" borderId="37" xfId="0" applyFont="1" applyBorder="1"/>
    <xf numFmtId="0" fontId="9" fillId="0" borderId="0" xfId="0" applyFont="1"/>
    <xf numFmtId="0" fontId="10" fillId="0" borderId="0" xfId="0" applyFont="1"/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164" fontId="3" fillId="4" borderId="12" xfId="0" applyNumberFormat="1" applyFont="1" applyFill="1" applyBorder="1" applyAlignment="1">
      <alignment horizontal="center" vertical="top" wrapText="1"/>
    </xf>
    <xf numFmtId="164" fontId="3" fillId="4" borderId="13" xfId="0" applyNumberFormat="1" applyFont="1" applyFill="1" applyBorder="1" applyAlignment="1">
      <alignment horizontal="center" vertical="top" wrapText="1"/>
    </xf>
    <xf numFmtId="0" fontId="3" fillId="3" borderId="38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1" fillId="0" borderId="36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166" fontId="3" fillId="0" borderId="6" xfId="0" applyNumberFormat="1" applyFont="1" applyBorder="1" applyAlignment="1">
      <alignment horizontal="center" vertical="top" wrapText="1"/>
    </xf>
    <xf numFmtId="0" fontId="0" fillId="5" borderId="0" xfId="0" applyFill="1"/>
    <xf numFmtId="0" fontId="3" fillId="0" borderId="6" xfId="0" applyFont="1" applyBorder="1" applyAlignment="1">
      <alignment vertical="top" wrapText="1"/>
    </xf>
    <xf numFmtId="0" fontId="3" fillId="0" borderId="0" xfId="0" quotePrefix="1" applyFont="1" applyAlignment="1">
      <alignment horizontal="center" vertical="top" wrapText="1"/>
    </xf>
    <xf numFmtId="0" fontId="8" fillId="0" borderId="49" xfId="0" applyFont="1" applyBorder="1"/>
    <xf numFmtId="0" fontId="3" fillId="0" borderId="50" xfId="0" applyFont="1" applyBorder="1"/>
    <xf numFmtId="0" fontId="3" fillId="3" borderId="51" xfId="0" applyFont="1" applyFill="1" applyBorder="1" applyAlignment="1">
      <alignment horizontal="center" vertical="top" wrapText="1"/>
    </xf>
    <xf numFmtId="0" fontId="3" fillId="3" borderId="50" xfId="0" applyFont="1" applyFill="1" applyBorder="1" applyAlignment="1">
      <alignment horizontal="center" vertical="top" wrapText="1"/>
    </xf>
    <xf numFmtId="0" fontId="8" fillId="0" borderId="52" xfId="0" applyFont="1" applyBorder="1"/>
    <xf numFmtId="0" fontId="3" fillId="0" borderId="53" xfId="0" applyFont="1" applyBorder="1"/>
    <xf numFmtId="0" fontId="3" fillId="3" borderId="54" xfId="0" applyFont="1" applyFill="1" applyBorder="1" applyAlignment="1">
      <alignment horizontal="center" vertical="top" wrapText="1"/>
    </xf>
    <xf numFmtId="0" fontId="3" fillId="3" borderId="53" xfId="0" applyFont="1" applyFill="1" applyBorder="1" applyAlignment="1">
      <alignment horizontal="center" vertical="top" wrapText="1"/>
    </xf>
    <xf numFmtId="0" fontId="1" fillId="0" borderId="53" xfId="0" applyFont="1" applyBorder="1"/>
    <xf numFmtId="164" fontId="3" fillId="4" borderId="50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55" xfId="0" applyNumberFormat="1" applyFont="1" applyFill="1" applyBorder="1" applyAlignment="1" applyProtection="1">
      <alignment horizontal="center" vertical="top" wrapText="1"/>
      <protection locked="0"/>
    </xf>
    <xf numFmtId="0" fontId="0" fillId="0" borderId="50" xfId="0" applyBorder="1"/>
    <xf numFmtId="44" fontId="3" fillId="0" borderId="53" xfId="0" applyNumberFormat="1" applyFont="1" applyBorder="1" applyAlignment="1" applyProtection="1">
      <alignment vertical="top" wrapText="1"/>
      <protection locked="0"/>
    </xf>
    <xf numFmtId="44" fontId="3" fillId="0" borderId="50" xfId="0" applyNumberFormat="1" applyFont="1" applyBorder="1" applyAlignment="1" applyProtection="1">
      <alignment vertical="top" wrapText="1"/>
      <protection locked="0"/>
    </xf>
    <xf numFmtId="165" fontId="3" fillId="0" borderId="53" xfId="0" applyNumberFormat="1" applyFont="1" applyBorder="1" applyAlignment="1" applyProtection="1">
      <alignment vertical="top" wrapText="1"/>
      <protection locked="0"/>
    </xf>
    <xf numFmtId="164" fontId="3" fillId="0" borderId="50" xfId="0" applyNumberFormat="1" applyFont="1" applyBorder="1" applyAlignment="1" applyProtection="1">
      <alignment vertical="top" wrapText="1"/>
      <protection locked="0"/>
    </xf>
    <xf numFmtId="44" fontId="1" fillId="0" borderId="0" xfId="0" applyNumberFormat="1" applyFont="1" applyAlignment="1">
      <alignment vertical="top"/>
    </xf>
    <xf numFmtId="44" fontId="3" fillId="0" borderId="0" xfId="0" applyNumberFormat="1" applyFont="1" applyAlignment="1">
      <alignment vertical="top"/>
    </xf>
    <xf numFmtId="166" fontId="3" fillId="0" borderId="6" xfId="0" applyNumberFormat="1" applyFont="1" applyBorder="1" applyAlignment="1" applyProtection="1">
      <alignment horizontal="center" vertical="top" wrapText="1"/>
      <protection locked="0"/>
    </xf>
    <xf numFmtId="166" fontId="3" fillId="0" borderId="2" xfId="0" applyNumberFormat="1" applyFont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26" xfId="0" applyNumberFormat="1" applyFont="1" applyBorder="1" applyAlignment="1" applyProtection="1">
      <alignment horizontal="center" vertical="top" wrapText="1"/>
      <protection locked="0"/>
    </xf>
    <xf numFmtId="164" fontId="6" fillId="4" borderId="56" xfId="0" applyNumberFormat="1" applyFont="1" applyFill="1" applyBorder="1" applyAlignment="1" applyProtection="1">
      <alignment horizontal="center" vertical="top" wrapText="1"/>
      <protection locked="0"/>
    </xf>
    <xf numFmtId="0" fontId="3" fillId="0" borderId="33" xfId="0" applyFont="1" applyBorder="1"/>
    <xf numFmtId="166" fontId="8" fillId="0" borderId="37" xfId="0" applyNumberFormat="1" applyFont="1" applyBorder="1"/>
    <xf numFmtId="166" fontId="8" fillId="0" borderId="0" xfId="0" applyNumberFormat="1" applyFont="1"/>
    <xf numFmtId="166" fontId="3" fillId="0" borderId="0" xfId="0" applyNumberFormat="1" applyFont="1"/>
    <xf numFmtId="166" fontId="3" fillId="3" borderId="7" xfId="0" applyNumberFormat="1" applyFont="1" applyFill="1" applyBorder="1" applyAlignment="1">
      <alignment horizontal="center" vertical="top" wrapText="1"/>
    </xf>
    <xf numFmtId="166" fontId="3" fillId="3" borderId="6" xfId="0" applyNumberFormat="1" applyFont="1" applyFill="1" applyBorder="1" applyAlignment="1">
      <alignment horizontal="center" vertical="top" wrapText="1"/>
    </xf>
    <xf numFmtId="166" fontId="6" fillId="0" borderId="8" xfId="0" applyNumberFormat="1" applyFont="1" applyBorder="1" applyAlignment="1">
      <alignment horizontal="center" vertical="top" wrapText="1"/>
    </xf>
    <xf numFmtId="166" fontId="6" fillId="0" borderId="5" xfId="0" applyNumberFormat="1" applyFont="1" applyBorder="1" applyAlignment="1" applyProtection="1">
      <alignment horizontal="center" vertical="top" wrapText="1"/>
      <protection locked="0"/>
    </xf>
    <xf numFmtId="166" fontId="3" fillId="3" borderId="0" xfId="0" applyNumberFormat="1" applyFont="1" applyFill="1" applyAlignment="1">
      <alignment horizontal="center" vertical="top" wrapText="1"/>
    </xf>
    <xf numFmtId="166" fontId="6" fillId="0" borderId="8" xfId="0" applyNumberFormat="1" applyFont="1" applyBorder="1" applyAlignment="1" applyProtection="1">
      <alignment horizontal="center" vertical="top" wrapText="1"/>
      <protection locked="0"/>
    </xf>
    <xf numFmtId="166" fontId="3" fillId="4" borderId="7" xfId="0" applyNumberFormat="1" applyFont="1" applyFill="1" applyBorder="1" applyAlignment="1">
      <alignment horizontal="center" vertical="top" wrapText="1"/>
    </xf>
    <xf numFmtId="166" fontId="3" fillId="4" borderId="9" xfId="0" applyNumberFormat="1" applyFont="1" applyFill="1" applyBorder="1" applyAlignment="1">
      <alignment horizontal="center" vertical="top" wrapText="1"/>
    </xf>
    <xf numFmtId="166" fontId="5" fillId="0" borderId="6" xfId="0" applyNumberFormat="1" applyFont="1" applyBorder="1" applyAlignment="1" applyProtection="1">
      <alignment horizontal="center" vertical="top" wrapText="1"/>
      <protection locked="0"/>
    </xf>
    <xf numFmtId="166" fontId="8" fillId="0" borderId="6" xfId="0" applyNumberFormat="1" applyFont="1" applyBorder="1"/>
    <xf numFmtId="166" fontId="6" fillId="0" borderId="8" xfId="0" applyNumberFormat="1" applyFont="1" applyBorder="1"/>
    <xf numFmtId="166" fontId="3" fillId="0" borderId="5" xfId="0" applyNumberFormat="1" applyFont="1" applyBorder="1"/>
    <xf numFmtId="166" fontId="3" fillId="0" borderId="6" xfId="0" applyNumberFormat="1" applyFont="1" applyBorder="1"/>
    <xf numFmtId="166" fontId="3" fillId="0" borderId="10" xfId="0" applyNumberFormat="1" applyFont="1" applyBorder="1"/>
    <xf numFmtId="166" fontId="3" fillId="0" borderId="11" xfId="0" applyNumberFormat="1" applyFont="1" applyBorder="1"/>
    <xf numFmtId="166" fontId="1" fillId="0" borderId="32" xfId="0" applyNumberFormat="1" applyFont="1" applyBorder="1"/>
    <xf numFmtId="166" fontId="1" fillId="0" borderId="37" xfId="0" applyNumberFormat="1" applyFont="1" applyBorder="1"/>
    <xf numFmtId="166" fontId="1" fillId="0" borderId="0" xfId="0" applyNumberFormat="1" applyFont="1"/>
    <xf numFmtId="166" fontId="1" fillId="0" borderId="6" xfId="0" applyNumberFormat="1" applyFont="1" applyBorder="1"/>
    <xf numFmtId="0" fontId="4" fillId="0" borderId="57" xfId="0" applyFont="1" applyBorder="1"/>
    <xf numFmtId="0" fontId="12" fillId="0" borderId="2" xfId="0" applyFont="1" applyBorder="1" applyAlignment="1">
      <alignment horizontal="center" vertical="top" wrapText="1"/>
    </xf>
    <xf numFmtId="0" fontId="11" fillId="0" borderId="17" xfId="0" applyFont="1" applyBorder="1" applyAlignment="1">
      <alignment vertical="top" wrapText="1"/>
    </xf>
    <xf numFmtId="0" fontId="3" fillId="3" borderId="43" xfId="0" applyFont="1" applyFill="1" applyBorder="1" applyAlignment="1">
      <alignment vertical="top" wrapText="1"/>
    </xf>
    <xf numFmtId="0" fontId="3" fillId="3" borderId="44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5" fillId="3" borderId="39" xfId="0" applyFont="1" applyFill="1" applyBorder="1" applyAlignment="1">
      <alignment vertical="top" wrapText="1"/>
    </xf>
    <xf numFmtId="0" fontId="5" fillId="3" borderId="40" xfId="0" applyFont="1" applyFill="1" applyBorder="1" applyAlignment="1">
      <alignment vertical="top" wrapText="1"/>
    </xf>
    <xf numFmtId="0" fontId="5" fillId="3" borderId="45" xfId="0" applyFont="1" applyFill="1" applyBorder="1" applyAlignment="1">
      <alignment vertical="top" wrapText="1"/>
    </xf>
    <xf numFmtId="0" fontId="3" fillId="3" borderId="39" xfId="0" applyFont="1" applyFill="1" applyBorder="1" applyAlignment="1">
      <alignment vertical="top" wrapText="1"/>
    </xf>
    <xf numFmtId="0" fontId="3" fillId="3" borderId="40" xfId="0" applyFont="1" applyFill="1" applyBorder="1" applyAlignment="1">
      <alignment vertical="top" wrapText="1"/>
    </xf>
    <xf numFmtId="0" fontId="3" fillId="3" borderId="45" xfId="0" applyFont="1" applyFill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3" borderId="41" xfId="0" applyFont="1" applyFill="1" applyBorder="1" applyAlignment="1">
      <alignment vertical="top" wrapText="1"/>
    </xf>
    <xf numFmtId="0" fontId="5" fillId="3" borderId="4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0" fontId="6" fillId="4" borderId="56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46" xfId="0" applyFont="1" applyFill="1" applyBorder="1" applyAlignment="1">
      <alignment vertical="top" wrapText="1"/>
    </xf>
    <xf numFmtId="0" fontId="3" fillId="3" borderId="35" xfId="0" applyFont="1" applyFill="1" applyBorder="1" applyAlignment="1">
      <alignment vertical="top" wrapText="1"/>
    </xf>
    <xf numFmtId="0" fontId="3" fillId="3" borderId="38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3" fillId="3" borderId="48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47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9"/>
  <sheetViews>
    <sheetView showZeros="0" tabSelected="1" view="pageBreakPreview" topLeftCell="A304" zoomScaleNormal="100" zoomScaleSheetLayoutView="100" workbookViewId="0">
      <selection activeCell="B321" sqref="B321"/>
    </sheetView>
  </sheetViews>
  <sheetFormatPr defaultRowHeight="12.75"/>
  <cols>
    <col min="1" max="1" width="7.140625" style="20" customWidth="1"/>
    <col min="2" max="2" width="59.28515625" style="20" customWidth="1"/>
    <col min="3" max="3" width="13.7109375" style="20" customWidth="1"/>
    <col min="4" max="4" width="5" style="20" customWidth="1"/>
    <col min="5" max="5" width="9.7109375" style="20" customWidth="1"/>
    <col min="6" max="6" width="15.42578125" style="143" bestFit="1" customWidth="1"/>
    <col min="7" max="7" width="14" style="10" customWidth="1"/>
  </cols>
  <sheetData>
    <row r="1" spans="1:7" s="4" customFormat="1">
      <c r="A1" s="34" t="s">
        <v>0</v>
      </c>
      <c r="B1" s="35"/>
      <c r="C1" s="35"/>
      <c r="D1" s="77"/>
      <c r="E1" s="77"/>
      <c r="F1" s="122"/>
      <c r="G1" s="144"/>
    </row>
    <row r="2" spans="1:7" s="4" customFormat="1">
      <c r="A2" s="63" t="s">
        <v>1</v>
      </c>
      <c r="F2" s="123" t="s">
        <v>2</v>
      </c>
      <c r="G2" s="65"/>
    </row>
    <row r="3" spans="1:7">
      <c r="A3" s="36"/>
      <c r="B3" s="64"/>
      <c r="C3" s="64"/>
      <c r="D3" s="64"/>
      <c r="E3" s="64"/>
      <c r="F3" s="124"/>
      <c r="G3" s="65"/>
    </row>
    <row r="4" spans="1:7">
      <c r="A4" s="36" t="s">
        <v>3</v>
      </c>
      <c r="B4" s="5"/>
      <c r="C4" s="5"/>
      <c r="D4" s="64"/>
      <c r="E4" s="64"/>
      <c r="F4" s="124"/>
      <c r="G4" s="65"/>
    </row>
    <row r="5" spans="1:7">
      <c r="A5" s="153"/>
      <c r="B5" s="154"/>
      <c r="C5" s="154"/>
      <c r="D5" s="154"/>
      <c r="E5" s="154"/>
      <c r="F5" s="155"/>
      <c r="G5" s="37"/>
    </row>
    <row r="6" spans="1:7">
      <c r="A6" s="153" t="s">
        <v>4</v>
      </c>
      <c r="B6" s="154"/>
      <c r="C6" s="154"/>
      <c r="D6" s="154"/>
      <c r="E6" s="154"/>
      <c r="F6" s="155"/>
      <c r="G6" s="37"/>
    </row>
    <row r="7" spans="1:7">
      <c r="A7" s="156"/>
      <c r="B7" s="157"/>
      <c r="C7" s="157"/>
      <c r="D7" s="157"/>
      <c r="E7" s="157"/>
      <c r="F7" s="158"/>
      <c r="G7" s="37"/>
    </row>
    <row r="8" spans="1:7">
      <c r="A8" s="149" t="s">
        <v>5</v>
      </c>
      <c r="B8" s="151" t="s">
        <v>6</v>
      </c>
      <c r="C8" s="12" t="s">
        <v>7</v>
      </c>
      <c r="D8" s="12" t="s">
        <v>8</v>
      </c>
      <c r="E8" s="151" t="s">
        <v>9</v>
      </c>
      <c r="F8" s="125" t="s">
        <v>10</v>
      </c>
      <c r="G8" s="38" t="s">
        <v>11</v>
      </c>
    </row>
    <row r="9" spans="1:7">
      <c r="A9" s="150"/>
      <c r="B9" s="152"/>
      <c r="C9" s="13"/>
      <c r="D9" s="13"/>
      <c r="E9" s="152"/>
      <c r="F9" s="126" t="s">
        <v>12</v>
      </c>
      <c r="G9" s="39" t="s">
        <v>12</v>
      </c>
    </row>
    <row r="10" spans="1:7">
      <c r="A10" s="40" t="s">
        <v>13</v>
      </c>
      <c r="B10" s="26" t="s">
        <v>14</v>
      </c>
      <c r="C10" s="14" t="s">
        <v>15</v>
      </c>
      <c r="D10" s="14" t="s">
        <v>16</v>
      </c>
      <c r="E10" s="14"/>
      <c r="F10" s="113"/>
      <c r="G10" s="41">
        <f t="shared" ref="G10:G17" si="0">$E10*F10</f>
        <v>0</v>
      </c>
    </row>
    <row r="11" spans="1:7">
      <c r="A11" s="40" t="s">
        <v>17</v>
      </c>
      <c r="B11" s="26" t="s">
        <v>18</v>
      </c>
      <c r="C11" s="14" t="s">
        <v>15</v>
      </c>
      <c r="D11" s="14" t="s">
        <v>16</v>
      </c>
      <c r="E11" s="14"/>
      <c r="F11" s="113"/>
      <c r="G11" s="41">
        <f t="shared" si="0"/>
        <v>0</v>
      </c>
    </row>
    <row r="12" spans="1:7">
      <c r="A12" s="40" t="s">
        <v>19</v>
      </c>
      <c r="B12" s="26" t="s">
        <v>22</v>
      </c>
      <c r="C12" s="14" t="s">
        <v>15</v>
      </c>
      <c r="D12" s="14" t="s">
        <v>16</v>
      </c>
      <c r="E12" s="14"/>
      <c r="F12" s="113"/>
      <c r="G12" s="41">
        <f t="shared" si="0"/>
        <v>0</v>
      </c>
    </row>
    <row r="13" spans="1:7">
      <c r="A13" s="40" t="s">
        <v>20</v>
      </c>
      <c r="B13" s="26" t="s">
        <v>24</v>
      </c>
      <c r="C13" s="14" t="s">
        <v>15</v>
      </c>
      <c r="D13" s="14" t="s">
        <v>16</v>
      </c>
      <c r="E13" s="14"/>
      <c r="F13" s="113"/>
      <c r="G13" s="41">
        <f t="shared" si="0"/>
        <v>0</v>
      </c>
    </row>
    <row r="14" spans="1:7">
      <c r="A14" s="40" t="s">
        <v>21</v>
      </c>
      <c r="B14" s="26" t="s">
        <v>26</v>
      </c>
      <c r="C14" s="14" t="s">
        <v>15</v>
      </c>
      <c r="D14" s="14" t="s">
        <v>16</v>
      </c>
      <c r="E14" s="14"/>
      <c r="F14" s="113"/>
      <c r="G14" s="41">
        <f t="shared" si="0"/>
        <v>0</v>
      </c>
    </row>
    <row r="15" spans="1:7">
      <c r="A15" s="40" t="s">
        <v>23</v>
      </c>
      <c r="B15" s="26" t="s">
        <v>28</v>
      </c>
      <c r="C15" s="14" t="s">
        <v>15</v>
      </c>
      <c r="D15" s="14" t="s">
        <v>29</v>
      </c>
      <c r="E15" s="14"/>
      <c r="F15" s="113"/>
      <c r="G15" s="41">
        <f t="shared" si="0"/>
        <v>0</v>
      </c>
    </row>
    <row r="16" spans="1:7">
      <c r="A16" s="40" t="s">
        <v>25</v>
      </c>
      <c r="B16" s="26" t="s">
        <v>30</v>
      </c>
      <c r="C16" s="14" t="s">
        <v>15</v>
      </c>
      <c r="D16" s="14" t="s">
        <v>29</v>
      </c>
      <c r="E16" s="14"/>
      <c r="F16" s="113"/>
      <c r="G16" s="41">
        <f t="shared" si="0"/>
        <v>0</v>
      </c>
    </row>
    <row r="17" spans="1:7">
      <c r="A17" s="40" t="s">
        <v>27</v>
      </c>
      <c r="B17" s="26" t="s">
        <v>31</v>
      </c>
      <c r="C17" s="14" t="s">
        <v>15</v>
      </c>
      <c r="D17" s="14" t="s">
        <v>16</v>
      </c>
      <c r="E17" s="14"/>
      <c r="F17" s="113"/>
      <c r="G17" s="41">
        <f t="shared" si="0"/>
        <v>0</v>
      </c>
    </row>
    <row r="18" spans="1:7">
      <c r="A18" s="40"/>
      <c r="B18" s="26"/>
      <c r="C18" s="14"/>
      <c r="D18" s="14"/>
      <c r="E18" s="14"/>
      <c r="F18" s="112"/>
      <c r="G18" s="41"/>
    </row>
    <row r="19" spans="1:7" s="1" customFormat="1">
      <c r="A19" s="42">
        <v>1</v>
      </c>
      <c r="B19" s="27" t="s">
        <v>32</v>
      </c>
      <c r="C19" s="21"/>
      <c r="D19" s="21"/>
      <c r="E19" s="15"/>
      <c r="F19" s="127"/>
      <c r="G19" s="43">
        <f>SUM(G10:G17)</f>
        <v>0</v>
      </c>
    </row>
    <row r="20" spans="1:7">
      <c r="A20" s="153"/>
      <c r="B20" s="154"/>
      <c r="C20" s="154"/>
      <c r="D20" s="154"/>
      <c r="E20" s="154"/>
      <c r="F20" s="154"/>
      <c r="G20" s="44"/>
    </row>
    <row r="21" spans="1:7">
      <c r="A21" s="153" t="s">
        <v>33</v>
      </c>
      <c r="B21" s="154"/>
      <c r="C21" s="154"/>
      <c r="D21" s="154"/>
      <c r="E21" s="154"/>
      <c r="F21" s="154"/>
      <c r="G21" s="44"/>
    </row>
    <row r="22" spans="1:7">
      <c r="A22" s="147"/>
      <c r="B22" s="148"/>
      <c r="C22" s="148"/>
      <c r="D22" s="148"/>
      <c r="E22" s="148"/>
      <c r="F22" s="148"/>
      <c r="G22" s="44"/>
    </row>
    <row r="23" spans="1:7">
      <c r="A23" s="149" t="s">
        <v>5</v>
      </c>
      <c r="B23" s="151" t="s">
        <v>6</v>
      </c>
      <c r="C23" s="12" t="s">
        <v>7</v>
      </c>
      <c r="D23" s="12" t="s">
        <v>8</v>
      </c>
      <c r="E23" s="151" t="s">
        <v>9</v>
      </c>
      <c r="F23" s="125" t="s">
        <v>10</v>
      </c>
      <c r="G23" s="38" t="s">
        <v>11</v>
      </c>
    </row>
    <row r="24" spans="1:7">
      <c r="A24" s="150"/>
      <c r="B24" s="152"/>
      <c r="C24" s="13"/>
      <c r="D24" s="13"/>
      <c r="E24" s="152"/>
      <c r="F24" s="126" t="s">
        <v>12</v>
      </c>
      <c r="G24" s="39" t="s">
        <v>12</v>
      </c>
    </row>
    <row r="25" spans="1:7">
      <c r="A25" s="45" t="s">
        <v>34</v>
      </c>
      <c r="B25" s="25" t="s">
        <v>35</v>
      </c>
      <c r="C25" s="14"/>
      <c r="D25" s="14"/>
      <c r="E25" s="14"/>
      <c r="F25" s="90"/>
      <c r="G25" s="41"/>
    </row>
    <row r="26" spans="1:7">
      <c r="A26" s="40" t="s">
        <v>36</v>
      </c>
      <c r="B26" s="26" t="s">
        <v>37</v>
      </c>
      <c r="C26" s="14" t="s">
        <v>38</v>
      </c>
      <c r="D26" s="14" t="s">
        <v>29</v>
      </c>
      <c r="E26" s="14"/>
      <c r="F26" s="90"/>
      <c r="G26" s="41">
        <f t="shared" ref="G26:G41" si="1">$E26*F26</f>
        <v>0</v>
      </c>
    </row>
    <row r="27" spans="1:7">
      <c r="A27" s="40" t="s">
        <v>39</v>
      </c>
      <c r="B27" s="26" t="s">
        <v>40</v>
      </c>
      <c r="C27" s="14" t="s">
        <v>38</v>
      </c>
      <c r="D27" s="14" t="s">
        <v>29</v>
      </c>
      <c r="E27" s="14"/>
      <c r="F27" s="90"/>
      <c r="G27" s="41">
        <f t="shared" si="1"/>
        <v>0</v>
      </c>
    </row>
    <row r="28" spans="1:7">
      <c r="A28" s="40" t="s">
        <v>41</v>
      </c>
      <c r="B28" s="26" t="s">
        <v>42</v>
      </c>
      <c r="C28" s="14" t="s">
        <v>38</v>
      </c>
      <c r="D28" s="14" t="s">
        <v>29</v>
      </c>
      <c r="E28" s="14"/>
      <c r="F28" s="90"/>
      <c r="G28" s="41">
        <f t="shared" si="1"/>
        <v>0</v>
      </c>
    </row>
    <row r="29" spans="1:7">
      <c r="A29" s="40" t="s">
        <v>43</v>
      </c>
      <c r="B29" s="26" t="s">
        <v>44</v>
      </c>
      <c r="C29" s="14" t="s">
        <v>38</v>
      </c>
      <c r="D29" s="14" t="s">
        <v>29</v>
      </c>
      <c r="E29" s="14"/>
      <c r="F29" s="90"/>
      <c r="G29" s="41">
        <f t="shared" si="1"/>
        <v>0</v>
      </c>
    </row>
    <row r="30" spans="1:7">
      <c r="A30" s="40" t="s">
        <v>45</v>
      </c>
      <c r="B30" s="26" t="s">
        <v>46</v>
      </c>
      <c r="C30" s="14" t="s">
        <v>38</v>
      </c>
      <c r="D30" s="14" t="s">
        <v>29</v>
      </c>
      <c r="E30" s="14"/>
      <c r="F30" s="90"/>
      <c r="G30" s="41">
        <f t="shared" si="1"/>
        <v>0</v>
      </c>
    </row>
    <row r="31" spans="1:7">
      <c r="A31" s="40" t="s">
        <v>47</v>
      </c>
      <c r="B31" s="26" t="s">
        <v>48</v>
      </c>
      <c r="C31" s="14" t="s">
        <v>38</v>
      </c>
      <c r="D31" s="14" t="s">
        <v>29</v>
      </c>
      <c r="E31" s="14"/>
      <c r="F31" s="90"/>
      <c r="G31" s="41">
        <f t="shared" si="1"/>
        <v>0</v>
      </c>
    </row>
    <row r="32" spans="1:7">
      <c r="A32" s="40" t="s">
        <v>49</v>
      </c>
      <c r="B32" s="26" t="s">
        <v>50</v>
      </c>
      <c r="C32" s="14" t="s">
        <v>38</v>
      </c>
      <c r="D32" s="14" t="s">
        <v>29</v>
      </c>
      <c r="E32" s="14"/>
      <c r="F32" s="90"/>
      <c r="G32" s="41">
        <f t="shared" si="1"/>
        <v>0</v>
      </c>
    </row>
    <row r="33" spans="1:7">
      <c r="A33" s="40" t="s">
        <v>51</v>
      </c>
      <c r="B33" s="26" t="s">
        <v>52</v>
      </c>
      <c r="C33" s="14" t="s">
        <v>38</v>
      </c>
      <c r="D33" s="14" t="s">
        <v>29</v>
      </c>
      <c r="E33" s="14"/>
      <c r="F33" s="90"/>
      <c r="G33" s="41">
        <f t="shared" si="1"/>
        <v>0</v>
      </c>
    </row>
    <row r="34" spans="1:7">
      <c r="A34" s="40" t="s">
        <v>53</v>
      </c>
      <c r="B34" s="26" t="s">
        <v>54</v>
      </c>
      <c r="C34" s="14" t="s">
        <v>38</v>
      </c>
      <c r="D34" s="14" t="s">
        <v>29</v>
      </c>
      <c r="E34" s="14"/>
      <c r="F34" s="90"/>
      <c r="G34" s="41">
        <f t="shared" si="1"/>
        <v>0</v>
      </c>
    </row>
    <row r="35" spans="1:7">
      <c r="A35" s="40" t="s">
        <v>55</v>
      </c>
      <c r="B35" s="26" t="s">
        <v>56</v>
      </c>
      <c r="C35" s="14" t="s">
        <v>38</v>
      </c>
      <c r="D35" s="14" t="s">
        <v>29</v>
      </c>
      <c r="E35" s="14"/>
      <c r="F35" s="90"/>
      <c r="G35" s="41">
        <f t="shared" si="1"/>
        <v>0</v>
      </c>
    </row>
    <row r="36" spans="1:7">
      <c r="A36" s="66" t="s">
        <v>57</v>
      </c>
      <c r="B36" s="67" t="s">
        <v>58</v>
      </c>
      <c r="C36" s="68" t="s">
        <v>38</v>
      </c>
      <c r="D36" s="68" t="s">
        <v>29</v>
      </c>
      <c r="E36" s="11"/>
      <c r="F36" s="90"/>
      <c r="G36" s="41">
        <f t="shared" si="1"/>
        <v>0</v>
      </c>
    </row>
    <row r="37" spans="1:7">
      <c r="A37" s="66" t="s">
        <v>59</v>
      </c>
      <c r="B37" s="67" t="s">
        <v>60</v>
      </c>
      <c r="C37" s="68" t="s">
        <v>38</v>
      </c>
      <c r="D37" s="68" t="s">
        <v>29</v>
      </c>
      <c r="E37" s="11"/>
      <c r="F37" s="90"/>
      <c r="G37" s="41">
        <f t="shared" si="1"/>
        <v>0</v>
      </c>
    </row>
    <row r="38" spans="1:7">
      <c r="A38" s="66" t="s">
        <v>61</v>
      </c>
      <c r="B38" s="67" t="s">
        <v>62</v>
      </c>
      <c r="C38" s="68" t="s">
        <v>38</v>
      </c>
      <c r="D38" s="68" t="s">
        <v>29</v>
      </c>
      <c r="E38" s="11"/>
      <c r="F38" s="90"/>
      <c r="G38" s="41">
        <f t="shared" si="1"/>
        <v>0</v>
      </c>
    </row>
    <row r="39" spans="1:7">
      <c r="A39" s="66" t="s">
        <v>63</v>
      </c>
      <c r="B39" s="67" t="s">
        <v>64</v>
      </c>
      <c r="C39" s="68" t="s">
        <v>38</v>
      </c>
      <c r="D39" s="68" t="s">
        <v>29</v>
      </c>
      <c r="E39" s="11"/>
      <c r="F39" s="90"/>
      <c r="G39" s="41">
        <f t="shared" si="1"/>
        <v>0</v>
      </c>
    </row>
    <row r="40" spans="1:7">
      <c r="A40" s="66" t="s">
        <v>65</v>
      </c>
      <c r="B40" s="67" t="s">
        <v>66</v>
      </c>
      <c r="C40" s="68" t="s">
        <v>38</v>
      </c>
      <c r="D40" s="68" t="s">
        <v>29</v>
      </c>
      <c r="E40" s="11"/>
      <c r="F40" s="90"/>
      <c r="G40" s="41">
        <f t="shared" si="1"/>
        <v>0</v>
      </c>
    </row>
    <row r="41" spans="1:7">
      <c r="A41" s="66" t="s">
        <v>67</v>
      </c>
      <c r="B41" s="67" t="s">
        <v>68</v>
      </c>
      <c r="C41" s="68" t="s">
        <v>38</v>
      </c>
      <c r="D41" s="68" t="s">
        <v>29</v>
      </c>
      <c r="E41" s="11"/>
      <c r="F41" s="90"/>
      <c r="G41" s="41">
        <f t="shared" si="1"/>
        <v>0</v>
      </c>
    </row>
    <row r="42" spans="1:7">
      <c r="A42" s="45" t="s">
        <v>69</v>
      </c>
      <c r="B42" s="25" t="s">
        <v>70</v>
      </c>
      <c r="C42" s="14"/>
      <c r="D42" s="14"/>
      <c r="E42" s="14"/>
      <c r="F42" s="90"/>
      <c r="G42" s="41"/>
    </row>
    <row r="43" spans="1:7">
      <c r="A43" s="40" t="s">
        <v>71</v>
      </c>
      <c r="B43" s="26" t="s">
        <v>72</v>
      </c>
      <c r="C43" s="14" t="s">
        <v>73</v>
      </c>
      <c r="D43" s="14" t="s">
        <v>29</v>
      </c>
      <c r="E43" s="14"/>
      <c r="F43" s="90"/>
      <c r="G43" s="41">
        <f t="shared" ref="G43:G56" si="2">$E43*F43</f>
        <v>0</v>
      </c>
    </row>
    <row r="44" spans="1:7">
      <c r="A44" s="40" t="s">
        <v>74</v>
      </c>
      <c r="B44" s="26" t="s">
        <v>75</v>
      </c>
      <c r="C44" s="14" t="s">
        <v>73</v>
      </c>
      <c r="D44" s="14" t="s">
        <v>29</v>
      </c>
      <c r="E44" s="14"/>
      <c r="F44" s="90"/>
      <c r="G44" s="41">
        <f t="shared" si="2"/>
        <v>0</v>
      </c>
    </row>
    <row r="45" spans="1:7">
      <c r="A45" s="40" t="s">
        <v>76</v>
      </c>
      <c r="B45" s="26" t="s">
        <v>77</v>
      </c>
      <c r="C45" s="14" t="s">
        <v>73</v>
      </c>
      <c r="D45" s="14" t="s">
        <v>29</v>
      </c>
      <c r="E45" s="14"/>
      <c r="F45" s="90"/>
      <c r="G45" s="41">
        <f t="shared" si="2"/>
        <v>0</v>
      </c>
    </row>
    <row r="46" spans="1:7">
      <c r="A46" s="40" t="s">
        <v>78</v>
      </c>
      <c r="B46" s="26" t="s">
        <v>79</v>
      </c>
      <c r="C46" s="14" t="s">
        <v>73</v>
      </c>
      <c r="D46" s="14" t="s">
        <v>29</v>
      </c>
      <c r="E46" s="14"/>
      <c r="F46" s="90"/>
      <c r="G46" s="41">
        <f t="shared" si="2"/>
        <v>0</v>
      </c>
    </row>
    <row r="47" spans="1:7">
      <c r="A47" s="40" t="s">
        <v>80</v>
      </c>
      <c r="B47" s="26" t="s">
        <v>81</v>
      </c>
      <c r="C47" s="14" t="s">
        <v>73</v>
      </c>
      <c r="D47" s="14" t="s">
        <v>29</v>
      </c>
      <c r="E47" s="14"/>
      <c r="F47" s="90"/>
      <c r="G47" s="41">
        <f t="shared" si="2"/>
        <v>0</v>
      </c>
    </row>
    <row r="48" spans="1:7">
      <c r="A48" s="40" t="s">
        <v>82</v>
      </c>
      <c r="B48" s="26" t="s">
        <v>83</v>
      </c>
      <c r="C48" s="14" t="s">
        <v>73</v>
      </c>
      <c r="D48" s="14" t="s">
        <v>29</v>
      </c>
      <c r="E48" s="14"/>
      <c r="F48" s="90"/>
      <c r="G48" s="41">
        <f t="shared" si="2"/>
        <v>0</v>
      </c>
    </row>
    <row r="49" spans="1:7">
      <c r="A49" s="40" t="s">
        <v>84</v>
      </c>
      <c r="B49" s="26" t="s">
        <v>85</v>
      </c>
      <c r="C49" s="14" t="s">
        <v>73</v>
      </c>
      <c r="D49" s="14" t="s">
        <v>29</v>
      </c>
      <c r="E49" s="14"/>
      <c r="F49" s="90"/>
      <c r="G49" s="41">
        <f t="shared" si="2"/>
        <v>0</v>
      </c>
    </row>
    <row r="50" spans="1:7">
      <c r="A50" s="66" t="s">
        <v>86</v>
      </c>
      <c r="B50" s="67" t="s">
        <v>87</v>
      </c>
      <c r="C50" s="68" t="s">
        <v>73</v>
      </c>
      <c r="D50" s="68" t="s">
        <v>29</v>
      </c>
      <c r="E50" s="11"/>
      <c r="F50" s="90"/>
      <c r="G50" s="41">
        <f t="shared" si="2"/>
        <v>0</v>
      </c>
    </row>
    <row r="51" spans="1:7" s="4" customFormat="1">
      <c r="A51" s="66" t="s">
        <v>88</v>
      </c>
      <c r="B51" s="67" t="s">
        <v>89</v>
      </c>
      <c r="C51" s="68" t="s">
        <v>73</v>
      </c>
      <c r="D51" s="68" t="s">
        <v>29</v>
      </c>
      <c r="E51" s="11"/>
      <c r="F51" s="90"/>
      <c r="G51" s="41">
        <f t="shared" si="2"/>
        <v>0</v>
      </c>
    </row>
    <row r="52" spans="1:7" s="2" customFormat="1">
      <c r="A52" s="66" t="s">
        <v>90</v>
      </c>
      <c r="B52" s="67" t="s">
        <v>91</v>
      </c>
      <c r="C52" s="68" t="s">
        <v>73</v>
      </c>
      <c r="D52" s="68" t="s">
        <v>29</v>
      </c>
      <c r="E52" s="11"/>
      <c r="F52" s="90"/>
      <c r="G52" s="41">
        <f t="shared" si="2"/>
        <v>0</v>
      </c>
    </row>
    <row r="53" spans="1:7" s="2" customFormat="1">
      <c r="A53" s="66" t="s">
        <v>92</v>
      </c>
      <c r="B53" s="67" t="s">
        <v>93</v>
      </c>
      <c r="C53" s="68" t="s">
        <v>73</v>
      </c>
      <c r="D53" s="68" t="s">
        <v>29</v>
      </c>
      <c r="E53" s="11"/>
      <c r="F53" s="90"/>
      <c r="G53" s="41">
        <f t="shared" si="2"/>
        <v>0</v>
      </c>
    </row>
    <row r="54" spans="1:7" s="2" customFormat="1">
      <c r="A54" s="66" t="s">
        <v>94</v>
      </c>
      <c r="B54" s="67" t="s">
        <v>95</v>
      </c>
      <c r="C54" s="68" t="s">
        <v>73</v>
      </c>
      <c r="D54" s="68" t="s">
        <v>29</v>
      </c>
      <c r="E54" s="11"/>
      <c r="F54" s="90"/>
      <c r="G54" s="41">
        <f t="shared" si="2"/>
        <v>0</v>
      </c>
    </row>
    <row r="55" spans="1:7" s="2" customFormat="1">
      <c r="A55" s="66" t="s">
        <v>96</v>
      </c>
      <c r="B55" s="67" t="s">
        <v>97</v>
      </c>
      <c r="C55" s="68" t="s">
        <v>73</v>
      </c>
      <c r="D55" s="68" t="s">
        <v>29</v>
      </c>
      <c r="E55" s="11"/>
      <c r="F55" s="90"/>
      <c r="G55" s="41">
        <f t="shared" si="2"/>
        <v>0</v>
      </c>
    </row>
    <row r="56" spans="1:7">
      <c r="A56" s="40" t="s">
        <v>98</v>
      </c>
      <c r="B56" s="26" t="s">
        <v>99</v>
      </c>
      <c r="C56" s="14" t="s">
        <v>100</v>
      </c>
      <c r="D56" s="14" t="s">
        <v>29</v>
      </c>
      <c r="E56" s="11"/>
      <c r="F56" s="90"/>
      <c r="G56" s="41">
        <f t="shared" si="2"/>
        <v>0</v>
      </c>
    </row>
    <row r="57" spans="1:7" s="4" customFormat="1">
      <c r="A57" s="70" t="s">
        <v>101</v>
      </c>
      <c r="B57" s="71" t="s">
        <v>102</v>
      </c>
      <c r="C57" s="68"/>
      <c r="D57" s="68"/>
      <c r="E57" s="68"/>
      <c r="F57" s="90"/>
      <c r="G57" s="69"/>
    </row>
    <row r="58" spans="1:7" s="2" customFormat="1">
      <c r="A58" s="66" t="s">
        <v>103</v>
      </c>
      <c r="B58" s="67" t="s">
        <v>104</v>
      </c>
      <c r="C58" s="68" t="s">
        <v>15</v>
      </c>
      <c r="D58" s="68" t="s">
        <v>16</v>
      </c>
      <c r="E58" s="68"/>
      <c r="F58" s="90"/>
      <c r="G58" s="41">
        <f t="shared" ref="G58:G65" si="3">$E58*F58</f>
        <v>0</v>
      </c>
    </row>
    <row r="59" spans="1:7" s="2" customFormat="1">
      <c r="A59" s="66" t="s">
        <v>105</v>
      </c>
      <c r="B59" s="67" t="s">
        <v>106</v>
      </c>
      <c r="C59" s="68" t="s">
        <v>107</v>
      </c>
      <c r="D59" s="68" t="s">
        <v>29</v>
      </c>
      <c r="E59" s="68"/>
      <c r="F59" s="90"/>
      <c r="G59" s="41">
        <f t="shared" si="3"/>
        <v>0</v>
      </c>
    </row>
    <row r="60" spans="1:7" s="4" customFormat="1">
      <c r="A60" s="66" t="s">
        <v>108</v>
      </c>
      <c r="B60" s="67" t="s">
        <v>109</v>
      </c>
      <c r="C60" s="68" t="s">
        <v>107</v>
      </c>
      <c r="D60" s="68" t="s">
        <v>29</v>
      </c>
      <c r="E60" s="68"/>
      <c r="F60" s="90"/>
      <c r="G60" s="41">
        <f t="shared" si="3"/>
        <v>0</v>
      </c>
    </row>
    <row r="61" spans="1:7">
      <c r="A61" s="66" t="s">
        <v>110</v>
      </c>
      <c r="B61" s="67" t="s">
        <v>111</v>
      </c>
      <c r="C61" s="68" t="s">
        <v>107</v>
      </c>
      <c r="D61" s="68" t="s">
        <v>29</v>
      </c>
      <c r="E61" s="68"/>
      <c r="F61" s="90"/>
      <c r="G61" s="41">
        <f t="shared" si="3"/>
        <v>0</v>
      </c>
    </row>
    <row r="62" spans="1:7">
      <c r="A62" s="66" t="s">
        <v>112</v>
      </c>
      <c r="B62" s="67" t="s">
        <v>113</v>
      </c>
      <c r="C62" s="68" t="s">
        <v>107</v>
      </c>
      <c r="D62" s="68" t="s">
        <v>29</v>
      </c>
      <c r="E62" s="68"/>
      <c r="F62" s="90"/>
      <c r="G62" s="41">
        <f t="shared" si="3"/>
        <v>0</v>
      </c>
    </row>
    <row r="63" spans="1:7">
      <c r="A63" s="66" t="s">
        <v>114</v>
      </c>
      <c r="B63" s="67" t="s">
        <v>115</v>
      </c>
      <c r="C63" s="68" t="s">
        <v>107</v>
      </c>
      <c r="D63" s="68" t="s">
        <v>29</v>
      </c>
      <c r="E63" s="68"/>
      <c r="F63" s="90"/>
      <c r="G63" s="41">
        <f t="shared" si="3"/>
        <v>0</v>
      </c>
    </row>
    <row r="64" spans="1:7">
      <c r="A64" s="66" t="s">
        <v>116</v>
      </c>
      <c r="B64" s="67" t="s">
        <v>117</v>
      </c>
      <c r="C64" s="68" t="s">
        <v>107</v>
      </c>
      <c r="D64" s="68" t="s">
        <v>29</v>
      </c>
      <c r="E64" s="68"/>
      <c r="F64" s="90"/>
      <c r="G64" s="41">
        <f t="shared" si="3"/>
        <v>0</v>
      </c>
    </row>
    <row r="65" spans="1:7" s="4" customFormat="1">
      <c r="A65" s="66" t="s">
        <v>118</v>
      </c>
      <c r="B65" s="67" t="s">
        <v>119</v>
      </c>
      <c r="C65" s="68" t="s">
        <v>120</v>
      </c>
      <c r="D65" s="68" t="s">
        <v>29</v>
      </c>
      <c r="E65" s="68"/>
      <c r="F65" s="90"/>
      <c r="G65" s="41">
        <f t="shared" si="3"/>
        <v>0</v>
      </c>
    </row>
    <row r="66" spans="1:7" s="2" customFormat="1">
      <c r="A66" s="70" t="s">
        <v>121</v>
      </c>
      <c r="B66" s="71" t="s">
        <v>122</v>
      </c>
      <c r="C66" s="68"/>
      <c r="D66" s="68"/>
      <c r="E66" s="68"/>
      <c r="F66" s="90"/>
      <c r="G66" s="69"/>
    </row>
    <row r="67" spans="1:7" s="2" customFormat="1">
      <c r="A67" s="66" t="s">
        <v>123</v>
      </c>
      <c r="B67" s="67" t="s">
        <v>104</v>
      </c>
      <c r="C67" s="68" t="s">
        <v>15</v>
      </c>
      <c r="D67" s="68" t="s">
        <v>16</v>
      </c>
      <c r="E67" s="68"/>
      <c r="F67" s="90"/>
      <c r="G67" s="41">
        <f>$E67*F67</f>
        <v>0</v>
      </c>
    </row>
    <row r="68" spans="1:7" s="1" customFormat="1">
      <c r="A68" s="66" t="s">
        <v>124</v>
      </c>
      <c r="B68" s="67" t="s">
        <v>125</v>
      </c>
      <c r="C68" s="68" t="s">
        <v>107</v>
      </c>
      <c r="D68" s="68" t="s">
        <v>29</v>
      </c>
      <c r="E68" s="68"/>
      <c r="F68" s="90"/>
      <c r="G68" s="41">
        <f>$E68*F68</f>
        <v>0</v>
      </c>
    </row>
    <row r="69" spans="1:7">
      <c r="A69" s="66" t="s">
        <v>126</v>
      </c>
      <c r="B69" s="67" t="s">
        <v>127</v>
      </c>
      <c r="C69" s="68" t="s">
        <v>107</v>
      </c>
      <c r="D69" s="68" t="s">
        <v>29</v>
      </c>
      <c r="E69" s="68"/>
      <c r="F69" s="90"/>
      <c r="G69" s="41">
        <f>$E69*F69</f>
        <v>0</v>
      </c>
    </row>
    <row r="70" spans="1:7">
      <c r="A70" s="66" t="s">
        <v>128</v>
      </c>
      <c r="B70" s="67" t="s">
        <v>129</v>
      </c>
      <c r="C70" s="68" t="s">
        <v>107</v>
      </c>
      <c r="D70" s="68" t="s">
        <v>29</v>
      </c>
      <c r="E70" s="68"/>
      <c r="F70" s="90"/>
      <c r="G70" s="41">
        <f>$E70*F70</f>
        <v>0</v>
      </c>
    </row>
    <row r="71" spans="1:7">
      <c r="A71" s="66" t="s">
        <v>130</v>
      </c>
      <c r="B71" s="67" t="s">
        <v>119</v>
      </c>
      <c r="C71" s="68" t="s">
        <v>120</v>
      </c>
      <c r="D71" s="68" t="s">
        <v>29</v>
      </c>
      <c r="E71" s="68"/>
      <c r="F71" s="90"/>
      <c r="G71" s="41">
        <f>$E71*F71</f>
        <v>0</v>
      </c>
    </row>
    <row r="72" spans="1:7">
      <c r="A72" s="45" t="s">
        <v>131</v>
      </c>
      <c r="B72" s="25" t="s">
        <v>546</v>
      </c>
      <c r="C72" s="14"/>
      <c r="D72" s="14"/>
      <c r="E72" s="14"/>
      <c r="F72" s="90"/>
      <c r="G72" s="41"/>
    </row>
    <row r="73" spans="1:7">
      <c r="A73" s="40" t="s">
        <v>132</v>
      </c>
      <c r="B73" s="26" t="s">
        <v>547</v>
      </c>
      <c r="C73" s="14" t="s">
        <v>73</v>
      </c>
      <c r="D73" s="14" t="s">
        <v>29</v>
      </c>
      <c r="E73" s="14"/>
      <c r="F73" s="90"/>
      <c r="G73" s="41">
        <f>$E73*F73</f>
        <v>0</v>
      </c>
    </row>
    <row r="74" spans="1:7">
      <c r="A74" s="40"/>
      <c r="B74" s="26" t="s">
        <v>548</v>
      </c>
      <c r="C74" s="14" t="s">
        <v>73</v>
      </c>
      <c r="D74" s="14" t="s">
        <v>29</v>
      </c>
      <c r="E74" s="14"/>
      <c r="F74" s="90"/>
      <c r="G74" s="41"/>
    </row>
    <row r="75" spans="1:7">
      <c r="A75" s="40" t="s">
        <v>133</v>
      </c>
      <c r="B75" s="26" t="s">
        <v>134</v>
      </c>
      <c r="C75" s="14" t="s">
        <v>73</v>
      </c>
      <c r="D75" s="14" t="s">
        <v>29</v>
      </c>
      <c r="E75" s="14"/>
      <c r="F75" s="90"/>
      <c r="G75" s="41">
        <f>$E75*F75</f>
        <v>0</v>
      </c>
    </row>
    <row r="76" spans="1:7">
      <c r="A76" s="45" t="s">
        <v>135</v>
      </c>
      <c r="B76" s="25" t="s">
        <v>136</v>
      </c>
      <c r="C76" s="14"/>
      <c r="D76" s="14"/>
      <c r="E76" s="14"/>
      <c r="F76" s="90"/>
      <c r="G76" s="41"/>
    </row>
    <row r="77" spans="1:7">
      <c r="A77" s="40" t="s">
        <v>137</v>
      </c>
      <c r="B77" s="26" t="s">
        <v>138</v>
      </c>
      <c r="C77" s="14" t="s">
        <v>139</v>
      </c>
      <c r="D77" s="14" t="s">
        <v>29</v>
      </c>
      <c r="E77" s="14"/>
      <c r="F77" s="90"/>
      <c r="G77" s="41">
        <f t="shared" ref="G77:G92" si="4">$E77*F77</f>
        <v>0</v>
      </c>
    </row>
    <row r="78" spans="1:7">
      <c r="A78" s="40" t="s">
        <v>140</v>
      </c>
      <c r="B78" s="26" t="s">
        <v>141</v>
      </c>
      <c r="C78" s="14" t="s">
        <v>142</v>
      </c>
      <c r="D78" s="14" t="s">
        <v>29</v>
      </c>
      <c r="E78" s="14"/>
      <c r="F78" s="90"/>
      <c r="G78" s="41">
        <f t="shared" si="4"/>
        <v>0</v>
      </c>
    </row>
    <row r="79" spans="1:7">
      <c r="A79" s="40" t="s">
        <v>143</v>
      </c>
      <c r="B79" s="26" t="s">
        <v>144</v>
      </c>
      <c r="C79" s="14" t="s">
        <v>107</v>
      </c>
      <c r="D79" s="14" t="s">
        <v>29</v>
      </c>
      <c r="E79" s="14"/>
      <c r="F79" s="90"/>
      <c r="G79" s="41">
        <f t="shared" si="4"/>
        <v>0</v>
      </c>
    </row>
    <row r="80" spans="1:7">
      <c r="A80" s="66" t="s">
        <v>145</v>
      </c>
      <c r="B80" s="67" t="s">
        <v>146</v>
      </c>
      <c r="C80" s="68" t="s">
        <v>147</v>
      </c>
      <c r="D80" s="68" t="s">
        <v>29</v>
      </c>
      <c r="E80" s="11"/>
      <c r="F80" s="90"/>
      <c r="G80" s="41">
        <f t="shared" si="4"/>
        <v>0</v>
      </c>
    </row>
    <row r="81" spans="1:7" s="2" customFormat="1">
      <c r="A81" s="66" t="s">
        <v>148</v>
      </c>
      <c r="B81" s="67" t="s">
        <v>149</v>
      </c>
      <c r="C81" s="68" t="s">
        <v>100</v>
      </c>
      <c r="D81" s="68" t="s">
        <v>29</v>
      </c>
      <c r="E81" s="11"/>
      <c r="F81" s="90"/>
      <c r="G81" s="41">
        <f t="shared" si="4"/>
        <v>0</v>
      </c>
    </row>
    <row r="82" spans="1:7" s="2" customFormat="1" ht="22.5">
      <c r="A82" s="66" t="s">
        <v>150</v>
      </c>
      <c r="B82" s="67" t="s">
        <v>151</v>
      </c>
      <c r="C82" s="68" t="s">
        <v>100</v>
      </c>
      <c r="D82" s="68" t="s">
        <v>29</v>
      </c>
      <c r="E82" s="11"/>
      <c r="F82" s="90"/>
      <c r="G82" s="41">
        <f t="shared" si="4"/>
        <v>0</v>
      </c>
    </row>
    <row r="83" spans="1:7" s="2" customFormat="1">
      <c r="A83" s="66" t="s">
        <v>152</v>
      </c>
      <c r="B83" s="67" t="s">
        <v>153</v>
      </c>
      <c r="C83" s="68" t="s">
        <v>15</v>
      </c>
      <c r="D83" s="68" t="s">
        <v>16</v>
      </c>
      <c r="E83" s="68"/>
      <c r="F83" s="90"/>
      <c r="G83" s="41">
        <f t="shared" si="4"/>
        <v>0</v>
      </c>
    </row>
    <row r="84" spans="1:7">
      <c r="A84" s="40" t="s">
        <v>154</v>
      </c>
      <c r="B84" s="26" t="s">
        <v>155</v>
      </c>
      <c r="C84" s="14" t="s">
        <v>107</v>
      </c>
      <c r="D84" s="14" t="s">
        <v>29</v>
      </c>
      <c r="E84" s="14"/>
      <c r="F84" s="90"/>
      <c r="G84" s="41">
        <f t="shared" si="4"/>
        <v>0</v>
      </c>
    </row>
    <row r="85" spans="1:7">
      <c r="A85" s="40" t="s">
        <v>156</v>
      </c>
      <c r="B85" s="26" t="s">
        <v>157</v>
      </c>
      <c r="C85" s="14" t="s">
        <v>107</v>
      </c>
      <c r="D85" s="14" t="s">
        <v>29</v>
      </c>
      <c r="E85" s="14"/>
      <c r="F85" s="90"/>
      <c r="G85" s="41">
        <f t="shared" si="4"/>
        <v>0</v>
      </c>
    </row>
    <row r="86" spans="1:7">
      <c r="A86" s="66" t="s">
        <v>158</v>
      </c>
      <c r="B86" s="87" t="s">
        <v>159</v>
      </c>
      <c r="C86" s="11" t="s">
        <v>147</v>
      </c>
      <c r="D86" s="88" t="s">
        <v>29</v>
      </c>
      <c r="E86" s="88"/>
      <c r="F86" s="90"/>
      <c r="G86" s="41">
        <f t="shared" si="4"/>
        <v>0</v>
      </c>
    </row>
    <row r="87" spans="1:7">
      <c r="A87" s="66" t="s">
        <v>160</v>
      </c>
      <c r="B87" s="87" t="s">
        <v>161</v>
      </c>
      <c r="C87" s="68" t="s">
        <v>162</v>
      </c>
      <c r="D87" s="88" t="s">
        <v>29</v>
      </c>
      <c r="E87" s="88"/>
      <c r="F87" s="90"/>
      <c r="G87" s="41">
        <f t="shared" si="4"/>
        <v>0</v>
      </c>
    </row>
    <row r="88" spans="1:7" s="2" customFormat="1">
      <c r="A88" s="66" t="s">
        <v>163</v>
      </c>
      <c r="B88" s="67" t="s">
        <v>164</v>
      </c>
      <c r="C88" s="68" t="s">
        <v>15</v>
      </c>
      <c r="D88" s="68" t="s">
        <v>16</v>
      </c>
      <c r="E88" s="68"/>
      <c r="F88" s="90"/>
      <c r="G88" s="41">
        <f t="shared" si="4"/>
        <v>0</v>
      </c>
    </row>
    <row r="89" spans="1:7">
      <c r="A89" s="40" t="s">
        <v>165</v>
      </c>
      <c r="B89" s="26" t="s">
        <v>166</v>
      </c>
      <c r="C89" s="14" t="s">
        <v>162</v>
      </c>
      <c r="D89" s="14" t="s">
        <v>29</v>
      </c>
      <c r="E89" s="14"/>
      <c r="F89" s="90"/>
      <c r="G89" s="41">
        <f t="shared" si="4"/>
        <v>0</v>
      </c>
    </row>
    <row r="90" spans="1:7">
      <c r="A90" s="40" t="s">
        <v>167</v>
      </c>
      <c r="B90" s="26" t="s">
        <v>168</v>
      </c>
      <c r="C90" s="14" t="s">
        <v>162</v>
      </c>
      <c r="D90" s="14" t="s">
        <v>29</v>
      </c>
      <c r="E90" s="14"/>
      <c r="F90" s="90"/>
      <c r="G90" s="41">
        <f t="shared" si="4"/>
        <v>0</v>
      </c>
    </row>
    <row r="91" spans="1:7">
      <c r="A91" s="40" t="s">
        <v>169</v>
      </c>
      <c r="B91" s="26" t="s">
        <v>170</v>
      </c>
      <c r="C91" s="14" t="s">
        <v>15</v>
      </c>
      <c r="D91" s="14" t="s">
        <v>16</v>
      </c>
      <c r="E91" s="14"/>
      <c r="F91" s="90"/>
      <c r="G91" s="41">
        <f t="shared" si="4"/>
        <v>0</v>
      </c>
    </row>
    <row r="92" spans="1:7">
      <c r="A92" s="40" t="s">
        <v>171</v>
      </c>
      <c r="B92" s="26" t="s">
        <v>172</v>
      </c>
      <c r="C92" s="14" t="s">
        <v>15</v>
      </c>
      <c r="D92" s="14" t="s">
        <v>16</v>
      </c>
      <c r="E92" s="14"/>
      <c r="F92" s="90"/>
      <c r="G92" s="41">
        <f t="shared" si="4"/>
        <v>0</v>
      </c>
    </row>
    <row r="93" spans="1:7">
      <c r="A93" s="40" t="s">
        <v>543</v>
      </c>
      <c r="B93" s="26" t="s">
        <v>557</v>
      </c>
      <c r="C93" s="14" t="s">
        <v>100</v>
      </c>
      <c r="D93" s="14" t="s">
        <v>29</v>
      </c>
      <c r="E93" s="14"/>
      <c r="F93" s="90"/>
      <c r="G93" s="41"/>
    </row>
    <row r="94" spans="1:7">
      <c r="A94" s="146" t="s">
        <v>554</v>
      </c>
      <c r="B94" s="26" t="s">
        <v>555</v>
      </c>
      <c r="C94" s="14" t="s">
        <v>558</v>
      </c>
      <c r="D94" s="14" t="s">
        <v>29</v>
      </c>
      <c r="E94" s="14"/>
      <c r="F94" s="90"/>
      <c r="G94" s="41"/>
    </row>
    <row r="95" spans="1:7">
      <c r="A95" s="40" t="s">
        <v>544</v>
      </c>
      <c r="B95" s="26" t="s">
        <v>556</v>
      </c>
      <c r="C95" s="14" t="s">
        <v>100</v>
      </c>
      <c r="D95" s="14" t="s">
        <v>29</v>
      </c>
      <c r="E95" s="14"/>
      <c r="F95" s="90"/>
      <c r="G95" s="41"/>
    </row>
    <row r="96" spans="1:7">
      <c r="A96" s="146" t="s">
        <v>559</v>
      </c>
      <c r="B96" s="26" t="s">
        <v>555</v>
      </c>
      <c r="C96" s="14" t="s">
        <v>558</v>
      </c>
      <c r="D96" s="14" t="s">
        <v>29</v>
      </c>
      <c r="E96" s="14"/>
      <c r="F96" s="90"/>
      <c r="G96" s="41"/>
    </row>
    <row r="97" spans="1:7" s="4" customFormat="1" ht="22.5">
      <c r="A97" s="45" t="s">
        <v>173</v>
      </c>
      <c r="B97" s="25" t="s">
        <v>545</v>
      </c>
      <c r="C97" s="16"/>
      <c r="D97" s="16"/>
      <c r="E97" s="14"/>
      <c r="F97" s="90"/>
      <c r="G97" s="46"/>
    </row>
    <row r="98" spans="1:7">
      <c r="A98" s="40" t="s">
        <v>174</v>
      </c>
      <c r="B98" s="26" t="s">
        <v>175</v>
      </c>
      <c r="C98" s="14" t="s">
        <v>100</v>
      </c>
      <c r="D98" s="14" t="s">
        <v>29</v>
      </c>
      <c r="E98" s="14"/>
      <c r="F98" s="90"/>
      <c r="G98" s="41">
        <f t="shared" ref="G98:G106" si="5">$E98*F98</f>
        <v>0</v>
      </c>
    </row>
    <row r="99" spans="1:7">
      <c r="A99" s="40" t="s">
        <v>176</v>
      </c>
      <c r="B99" s="26" t="s">
        <v>177</v>
      </c>
      <c r="C99" s="14" t="s">
        <v>100</v>
      </c>
      <c r="D99" s="14" t="s">
        <v>29</v>
      </c>
      <c r="E99" s="14"/>
      <c r="F99" s="90"/>
      <c r="G99" s="41">
        <f t="shared" si="5"/>
        <v>0</v>
      </c>
    </row>
    <row r="100" spans="1:7">
      <c r="A100" s="40" t="s">
        <v>178</v>
      </c>
      <c r="B100" s="26" t="s">
        <v>179</v>
      </c>
      <c r="C100" s="14" t="s">
        <v>100</v>
      </c>
      <c r="D100" s="14" t="s">
        <v>29</v>
      </c>
      <c r="E100" s="14"/>
      <c r="F100" s="90"/>
      <c r="G100" s="41">
        <f t="shared" si="5"/>
        <v>0</v>
      </c>
    </row>
    <row r="101" spans="1:7">
      <c r="A101" s="40" t="s">
        <v>180</v>
      </c>
      <c r="B101" s="26" t="s">
        <v>181</v>
      </c>
      <c r="C101" s="14" t="s">
        <v>100</v>
      </c>
      <c r="D101" s="14" t="s">
        <v>29</v>
      </c>
      <c r="E101" s="14"/>
      <c r="F101" s="90"/>
      <c r="G101" s="41">
        <f t="shared" si="5"/>
        <v>0</v>
      </c>
    </row>
    <row r="102" spans="1:7">
      <c r="A102" s="40" t="s">
        <v>182</v>
      </c>
      <c r="B102" s="26" t="s">
        <v>183</v>
      </c>
      <c r="C102" s="14" t="s">
        <v>100</v>
      </c>
      <c r="D102" s="14" t="s">
        <v>29</v>
      </c>
      <c r="E102" s="14"/>
      <c r="F102" s="90"/>
      <c r="G102" s="41">
        <f t="shared" si="5"/>
        <v>0</v>
      </c>
    </row>
    <row r="103" spans="1:7">
      <c r="A103" s="40" t="s">
        <v>184</v>
      </c>
      <c r="B103" s="26" t="s">
        <v>185</v>
      </c>
      <c r="C103" s="14" t="s">
        <v>100</v>
      </c>
      <c r="D103" s="14" t="s">
        <v>29</v>
      </c>
      <c r="E103" s="14"/>
      <c r="F103" s="90"/>
      <c r="G103" s="41">
        <f t="shared" si="5"/>
        <v>0</v>
      </c>
    </row>
    <row r="104" spans="1:7">
      <c r="A104" s="40" t="s">
        <v>186</v>
      </c>
      <c r="B104" s="26" t="s">
        <v>187</v>
      </c>
      <c r="C104" s="14" t="s">
        <v>100</v>
      </c>
      <c r="D104" s="14" t="s">
        <v>29</v>
      </c>
      <c r="E104" s="14"/>
      <c r="F104" s="90"/>
      <c r="G104" s="41">
        <f t="shared" si="5"/>
        <v>0</v>
      </c>
    </row>
    <row r="105" spans="1:7">
      <c r="A105" s="40" t="s">
        <v>188</v>
      </c>
      <c r="B105" s="26" t="s">
        <v>189</v>
      </c>
      <c r="C105" s="14" t="s">
        <v>100</v>
      </c>
      <c r="D105" s="14" t="s">
        <v>29</v>
      </c>
      <c r="E105" s="14"/>
      <c r="F105" s="90"/>
      <c r="G105" s="41">
        <f t="shared" si="5"/>
        <v>0</v>
      </c>
    </row>
    <row r="106" spans="1:7">
      <c r="A106" s="40" t="s">
        <v>190</v>
      </c>
      <c r="B106" s="26" t="s">
        <v>191</v>
      </c>
      <c r="C106" s="14" t="s">
        <v>100</v>
      </c>
      <c r="D106" s="14" t="s">
        <v>29</v>
      </c>
      <c r="E106" s="14"/>
      <c r="F106" s="90"/>
      <c r="G106" s="41">
        <f t="shared" si="5"/>
        <v>0</v>
      </c>
    </row>
    <row r="107" spans="1:7" s="4" customFormat="1">
      <c r="A107" s="45" t="s">
        <v>192</v>
      </c>
      <c r="B107" s="25" t="s">
        <v>193</v>
      </c>
      <c r="C107" s="16"/>
      <c r="D107" s="16"/>
      <c r="E107" s="14"/>
      <c r="F107" s="90"/>
      <c r="G107" s="46"/>
    </row>
    <row r="108" spans="1:7" s="2" customFormat="1">
      <c r="A108" s="40" t="s">
        <v>194</v>
      </c>
      <c r="B108" s="26" t="s">
        <v>195</v>
      </c>
      <c r="C108" s="14" t="s">
        <v>15</v>
      </c>
      <c r="D108" s="14" t="s">
        <v>16</v>
      </c>
      <c r="E108" s="14"/>
      <c r="F108" s="90"/>
      <c r="G108" s="41">
        <f>$E108*F108</f>
        <v>0</v>
      </c>
    </row>
    <row r="109" spans="1:7" s="2" customFormat="1">
      <c r="A109" s="40" t="s">
        <v>196</v>
      </c>
      <c r="B109" s="30" t="s">
        <v>197</v>
      </c>
      <c r="C109" s="14" t="s">
        <v>15</v>
      </c>
      <c r="D109" s="14" t="s">
        <v>16</v>
      </c>
      <c r="E109" s="14"/>
      <c r="F109" s="90"/>
      <c r="G109" s="41">
        <f>$E109*F109</f>
        <v>0</v>
      </c>
    </row>
    <row r="110" spans="1:7" s="2" customFormat="1">
      <c r="A110" s="40" t="s">
        <v>198</v>
      </c>
      <c r="B110" s="30" t="s">
        <v>199</v>
      </c>
      <c r="C110" s="14" t="s">
        <v>15</v>
      </c>
      <c r="D110" s="14" t="s">
        <v>16</v>
      </c>
      <c r="E110" s="14"/>
      <c r="F110" s="90"/>
      <c r="G110" s="41">
        <f>$E110*F110</f>
        <v>0</v>
      </c>
    </row>
    <row r="111" spans="1:7" s="2" customFormat="1">
      <c r="A111" s="40" t="s">
        <v>200</v>
      </c>
      <c r="B111" s="30" t="s">
        <v>201</v>
      </c>
      <c r="C111" s="14" t="s">
        <v>202</v>
      </c>
      <c r="D111" s="14" t="s">
        <v>29</v>
      </c>
      <c r="E111" s="14"/>
      <c r="F111" s="90"/>
      <c r="G111" s="41">
        <f>$E111*F111</f>
        <v>0</v>
      </c>
    </row>
    <row r="112" spans="1:7" s="4" customFormat="1">
      <c r="A112" s="45" t="s">
        <v>203</v>
      </c>
      <c r="B112" s="25" t="s">
        <v>204</v>
      </c>
      <c r="C112" s="16"/>
      <c r="D112" s="16"/>
      <c r="E112" s="14"/>
      <c r="F112" s="90"/>
      <c r="G112" s="46"/>
    </row>
    <row r="113" spans="1:7" s="2" customFormat="1">
      <c r="A113" s="40" t="s">
        <v>205</v>
      </c>
      <c r="B113" s="30" t="s">
        <v>206</v>
      </c>
      <c r="C113" s="14" t="s">
        <v>207</v>
      </c>
      <c r="D113" s="14" t="s">
        <v>29</v>
      </c>
      <c r="E113" s="14"/>
      <c r="F113" s="90"/>
      <c r="G113" s="41">
        <f>$E113*F113</f>
        <v>0</v>
      </c>
    </row>
    <row r="114" spans="1:7" s="2" customFormat="1">
      <c r="A114" s="40" t="s">
        <v>208</v>
      </c>
      <c r="B114" s="30" t="s">
        <v>209</v>
      </c>
      <c r="C114" s="14" t="s">
        <v>207</v>
      </c>
      <c r="D114" s="14" t="s">
        <v>29</v>
      </c>
      <c r="E114" s="14"/>
      <c r="F114" s="90"/>
      <c r="G114" s="41">
        <f>$E114*F114</f>
        <v>0</v>
      </c>
    </row>
    <row r="115" spans="1:7" s="4" customFormat="1">
      <c r="A115" s="45" t="s">
        <v>210</v>
      </c>
      <c r="B115" s="25" t="s">
        <v>211</v>
      </c>
      <c r="C115" s="16"/>
      <c r="D115" s="16"/>
      <c r="E115" s="14"/>
      <c r="F115" s="90"/>
      <c r="G115" s="46"/>
    </row>
    <row r="116" spans="1:7">
      <c r="A116" s="40" t="s">
        <v>212</v>
      </c>
      <c r="B116" s="26" t="s">
        <v>213</v>
      </c>
      <c r="C116" s="14" t="s">
        <v>107</v>
      </c>
      <c r="D116" s="14" t="s">
        <v>29</v>
      </c>
      <c r="E116" s="14"/>
      <c r="F116" s="90"/>
      <c r="G116" s="41">
        <f>$E116*F116</f>
        <v>0</v>
      </c>
    </row>
    <row r="117" spans="1:7">
      <c r="A117" s="40" t="s">
        <v>214</v>
      </c>
      <c r="B117" s="26" t="s">
        <v>215</v>
      </c>
      <c r="C117" s="14" t="s">
        <v>107</v>
      </c>
      <c r="D117" s="14" t="s">
        <v>29</v>
      </c>
      <c r="E117" s="14"/>
      <c r="F117" s="90"/>
      <c r="G117" s="41">
        <f>$E117*F117</f>
        <v>0</v>
      </c>
    </row>
    <row r="118" spans="1:7">
      <c r="A118" s="40" t="s">
        <v>216</v>
      </c>
      <c r="B118" s="26" t="s">
        <v>217</v>
      </c>
      <c r="C118" s="14" t="s">
        <v>218</v>
      </c>
      <c r="D118" s="14" t="s">
        <v>29</v>
      </c>
      <c r="E118" s="14"/>
      <c r="F118" s="90"/>
      <c r="G118" s="41">
        <f>$E118*F118</f>
        <v>0</v>
      </c>
    </row>
    <row r="119" spans="1:7" s="4" customFormat="1">
      <c r="A119" s="47" t="s">
        <v>219</v>
      </c>
      <c r="B119" s="22" t="s">
        <v>549</v>
      </c>
      <c r="C119" s="22"/>
      <c r="D119" s="14"/>
      <c r="E119" s="14"/>
      <c r="F119" s="90"/>
      <c r="G119" s="41"/>
    </row>
    <row r="120" spans="1:7" s="2" customFormat="1">
      <c r="A120" s="36" t="s">
        <v>220</v>
      </c>
      <c r="B120" s="5" t="s">
        <v>221</v>
      </c>
      <c r="C120" s="23" t="s">
        <v>222</v>
      </c>
      <c r="D120" s="14" t="s">
        <v>29</v>
      </c>
      <c r="E120" s="14"/>
      <c r="F120" s="90"/>
      <c r="G120" s="41">
        <f>$E120*F120</f>
        <v>0</v>
      </c>
    </row>
    <row r="121" spans="1:7" s="2" customFormat="1">
      <c r="A121" s="36" t="s">
        <v>223</v>
      </c>
      <c r="B121" s="5" t="s">
        <v>224</v>
      </c>
      <c r="C121" s="23" t="s">
        <v>222</v>
      </c>
      <c r="D121" s="14" t="s">
        <v>29</v>
      </c>
      <c r="E121" s="14"/>
      <c r="F121" s="90"/>
      <c r="G121" s="41">
        <f>$E121*F121</f>
        <v>0</v>
      </c>
    </row>
    <row r="122" spans="1:7" s="2" customFormat="1">
      <c r="A122" s="47" t="s">
        <v>225</v>
      </c>
      <c r="B122" s="22" t="s">
        <v>226</v>
      </c>
      <c r="C122" s="22"/>
      <c r="D122" s="14"/>
      <c r="E122" s="14"/>
      <c r="F122" s="90"/>
      <c r="G122" s="41"/>
    </row>
    <row r="123" spans="1:7" s="2" customFormat="1">
      <c r="A123" s="36" t="s">
        <v>227</v>
      </c>
      <c r="B123" s="5" t="s">
        <v>228</v>
      </c>
      <c r="C123" s="23" t="s">
        <v>38</v>
      </c>
      <c r="D123" s="14" t="s">
        <v>29</v>
      </c>
      <c r="E123" s="14"/>
      <c r="F123" s="90"/>
      <c r="G123" s="41">
        <f t="shared" ref="G123:G130" si="6">$E123*F123</f>
        <v>0</v>
      </c>
    </row>
    <row r="124" spans="1:7" s="2" customFormat="1">
      <c r="A124" s="36" t="s">
        <v>229</v>
      </c>
      <c r="B124" s="5" t="s">
        <v>230</v>
      </c>
      <c r="C124" s="23" t="s">
        <v>38</v>
      </c>
      <c r="D124" s="14" t="s">
        <v>29</v>
      </c>
      <c r="E124" s="14"/>
      <c r="F124" s="90"/>
      <c r="G124" s="41">
        <f t="shared" si="6"/>
        <v>0</v>
      </c>
    </row>
    <row r="125" spans="1:7" s="2" customFormat="1">
      <c r="A125" s="36" t="s">
        <v>231</v>
      </c>
      <c r="B125" s="5" t="s">
        <v>232</v>
      </c>
      <c r="C125" s="23" t="s">
        <v>38</v>
      </c>
      <c r="D125" s="14" t="s">
        <v>29</v>
      </c>
      <c r="E125" s="14"/>
      <c r="F125" s="90"/>
      <c r="G125" s="41">
        <f t="shared" si="6"/>
        <v>0</v>
      </c>
    </row>
    <row r="126" spans="1:7" s="2" customFormat="1">
      <c r="A126" s="36" t="s">
        <v>233</v>
      </c>
      <c r="B126" s="5" t="s">
        <v>234</v>
      </c>
      <c r="C126" s="23" t="s">
        <v>162</v>
      </c>
      <c r="D126" s="14" t="s">
        <v>29</v>
      </c>
      <c r="E126" s="14"/>
      <c r="F126" s="90"/>
      <c r="G126" s="41">
        <f t="shared" si="6"/>
        <v>0</v>
      </c>
    </row>
    <row r="127" spans="1:7" s="2" customFormat="1">
      <c r="A127" s="36" t="s">
        <v>235</v>
      </c>
      <c r="B127" s="5" t="s">
        <v>236</v>
      </c>
      <c r="C127" s="23" t="s">
        <v>237</v>
      </c>
      <c r="D127" s="14" t="s">
        <v>29</v>
      </c>
      <c r="E127" s="14"/>
      <c r="F127" s="90"/>
      <c r="G127" s="41">
        <f t="shared" si="6"/>
        <v>0</v>
      </c>
    </row>
    <row r="128" spans="1:7" s="2" customFormat="1">
      <c r="A128" s="36" t="s">
        <v>238</v>
      </c>
      <c r="B128" s="5" t="s">
        <v>239</v>
      </c>
      <c r="C128" s="23" t="s">
        <v>237</v>
      </c>
      <c r="D128" s="14" t="s">
        <v>29</v>
      </c>
      <c r="E128" s="14"/>
      <c r="F128" s="90"/>
      <c r="G128" s="41">
        <f t="shared" si="6"/>
        <v>0</v>
      </c>
    </row>
    <row r="129" spans="1:7" s="2" customFormat="1">
      <c r="A129" s="36" t="s">
        <v>240</v>
      </c>
      <c r="B129" s="5" t="s">
        <v>241</v>
      </c>
      <c r="C129" s="23" t="s">
        <v>100</v>
      </c>
      <c r="D129" s="14" t="s">
        <v>29</v>
      </c>
      <c r="E129" s="14"/>
      <c r="F129" s="90"/>
      <c r="G129" s="41">
        <f t="shared" si="6"/>
        <v>0</v>
      </c>
    </row>
    <row r="130" spans="1:7" s="2" customFormat="1">
      <c r="A130" s="36" t="s">
        <v>242</v>
      </c>
      <c r="B130" s="5" t="s">
        <v>243</v>
      </c>
      <c r="C130" s="23" t="s">
        <v>100</v>
      </c>
      <c r="D130" s="14" t="s">
        <v>29</v>
      </c>
      <c r="E130" s="14"/>
      <c r="F130" s="90"/>
      <c r="G130" s="41">
        <f t="shared" si="6"/>
        <v>0</v>
      </c>
    </row>
    <row r="131" spans="1:7" s="2" customFormat="1">
      <c r="A131" s="36"/>
      <c r="B131" s="5"/>
      <c r="C131" s="23"/>
      <c r="D131" s="14"/>
      <c r="E131" s="14"/>
      <c r="F131" s="112"/>
      <c r="G131" s="41"/>
    </row>
    <row r="132" spans="1:7" s="1" customFormat="1">
      <c r="A132" s="116">
        <v>2</v>
      </c>
      <c r="B132" s="117" t="s">
        <v>244</v>
      </c>
      <c r="C132" s="118"/>
      <c r="D132" s="118"/>
      <c r="E132" s="118"/>
      <c r="F132" s="128"/>
      <c r="G132" s="119">
        <f>SUM(G25:G131)</f>
        <v>0</v>
      </c>
    </row>
    <row r="133" spans="1:7" s="1" customFormat="1">
      <c r="A133" s="164"/>
      <c r="B133" s="164"/>
      <c r="C133" s="164"/>
      <c r="D133" s="164"/>
      <c r="E133" s="164"/>
      <c r="F133" s="164"/>
      <c r="G133" s="120"/>
    </row>
    <row r="134" spans="1:7">
      <c r="A134" s="165" t="s">
        <v>245</v>
      </c>
      <c r="B134" s="165"/>
      <c r="C134" s="165"/>
      <c r="D134" s="165"/>
      <c r="E134" s="165"/>
      <c r="F134" s="165"/>
      <c r="G134" s="114"/>
    </row>
    <row r="135" spans="1:7">
      <c r="A135" s="80"/>
      <c r="B135" s="80"/>
      <c r="C135" s="114"/>
      <c r="D135" s="114"/>
      <c r="E135" s="81"/>
      <c r="F135" s="129"/>
      <c r="G135" s="114"/>
    </row>
    <row r="136" spans="1:7">
      <c r="A136" s="150" t="s">
        <v>5</v>
      </c>
      <c r="B136" s="163" t="s">
        <v>6</v>
      </c>
      <c r="C136" s="13" t="s">
        <v>7</v>
      </c>
      <c r="D136" s="13" t="s">
        <v>8</v>
      </c>
      <c r="E136" s="115" t="s">
        <v>9</v>
      </c>
      <c r="F136" s="126" t="s">
        <v>10</v>
      </c>
      <c r="G136" s="39" t="s">
        <v>11</v>
      </c>
    </row>
    <row r="137" spans="1:7">
      <c r="A137" s="150"/>
      <c r="B137" s="163"/>
      <c r="C137" s="13"/>
      <c r="D137" s="13"/>
      <c r="E137" s="115"/>
      <c r="F137" s="126" t="s">
        <v>12</v>
      </c>
      <c r="G137" s="39" t="s">
        <v>12</v>
      </c>
    </row>
    <row r="138" spans="1:7">
      <c r="A138" s="45" t="s">
        <v>246</v>
      </c>
      <c r="B138" s="25" t="s">
        <v>550</v>
      </c>
      <c r="C138" s="14"/>
      <c r="D138" s="14"/>
      <c r="E138" s="14"/>
      <c r="F138" s="112"/>
      <c r="G138" s="41"/>
    </row>
    <row r="139" spans="1:7">
      <c r="A139" s="40" t="s">
        <v>247</v>
      </c>
      <c r="B139" s="160" t="s">
        <v>248</v>
      </c>
      <c r="C139" s="14" t="s">
        <v>15</v>
      </c>
      <c r="D139" s="14" t="s">
        <v>16</v>
      </c>
      <c r="E139" s="14"/>
      <c r="F139" s="90"/>
      <c r="G139" s="41">
        <f>$E139*F139</f>
        <v>0</v>
      </c>
    </row>
    <row r="140" spans="1:7">
      <c r="A140" s="40"/>
      <c r="B140" s="160"/>
      <c r="C140" s="14" t="s">
        <v>249</v>
      </c>
      <c r="D140" s="14" t="s">
        <v>29</v>
      </c>
      <c r="E140" s="14"/>
      <c r="F140" s="112"/>
      <c r="G140" s="72">
        <f>$E139*G317*F140</f>
        <v>0</v>
      </c>
    </row>
    <row r="141" spans="1:7">
      <c r="A141" s="40"/>
      <c r="B141" s="28"/>
      <c r="C141" s="14"/>
      <c r="D141" s="14"/>
      <c r="E141" s="14"/>
      <c r="F141" s="112"/>
      <c r="G141" s="41"/>
    </row>
    <row r="142" spans="1:7">
      <c r="A142" s="45" t="s">
        <v>250</v>
      </c>
      <c r="B142" s="25" t="s">
        <v>251</v>
      </c>
      <c r="C142" s="14"/>
      <c r="D142" s="14"/>
      <c r="E142" s="14"/>
      <c r="F142" s="112"/>
      <c r="G142" s="41"/>
    </row>
    <row r="143" spans="1:7" ht="12.75" customHeight="1">
      <c r="A143" s="40" t="s">
        <v>252</v>
      </c>
      <c r="B143" s="159" t="s">
        <v>248</v>
      </c>
      <c r="C143" s="14" t="s">
        <v>15</v>
      </c>
      <c r="D143" s="14" t="s">
        <v>16</v>
      </c>
      <c r="E143" s="14"/>
      <c r="F143" s="90"/>
      <c r="G143" s="41">
        <f>$E143*F143</f>
        <v>0</v>
      </c>
    </row>
    <row r="144" spans="1:7">
      <c r="A144" s="40"/>
      <c r="B144" s="159"/>
      <c r="C144" s="14" t="s">
        <v>249</v>
      </c>
      <c r="D144" s="14" t="s">
        <v>29</v>
      </c>
      <c r="E144" s="14"/>
      <c r="F144" s="112"/>
      <c r="G144" s="72">
        <f>$E143*G317*F144</f>
        <v>0</v>
      </c>
    </row>
    <row r="145" spans="1:7">
      <c r="A145" s="40"/>
      <c r="B145" s="28"/>
      <c r="C145" s="14"/>
      <c r="D145" s="14"/>
      <c r="E145" s="14"/>
      <c r="F145" s="112"/>
      <c r="G145" s="72"/>
    </row>
    <row r="146" spans="1:7">
      <c r="A146" s="45" t="s">
        <v>253</v>
      </c>
      <c r="B146" s="25" t="s">
        <v>254</v>
      </c>
      <c r="C146" s="14"/>
      <c r="D146" s="14"/>
      <c r="E146" s="14"/>
      <c r="F146" s="112"/>
      <c r="G146" s="41"/>
    </row>
    <row r="147" spans="1:7">
      <c r="A147" s="40" t="s">
        <v>255</v>
      </c>
      <c r="B147" s="160" t="s">
        <v>256</v>
      </c>
      <c r="C147" s="14" t="s">
        <v>15</v>
      </c>
      <c r="D147" s="14" t="s">
        <v>16</v>
      </c>
      <c r="E147" s="14"/>
      <c r="F147" s="112"/>
      <c r="G147" s="41">
        <f>$E147*F147</f>
        <v>0</v>
      </c>
    </row>
    <row r="148" spans="1:7">
      <c r="A148" s="40"/>
      <c r="B148" s="160"/>
      <c r="C148" s="14" t="s">
        <v>249</v>
      </c>
      <c r="D148" s="14" t="s">
        <v>29</v>
      </c>
      <c r="E148" s="14"/>
      <c r="F148" s="112"/>
      <c r="G148" s="41">
        <f>$E147*(G123+G124+G125+G126+G127+G128+G129+G130+G317)*F148</f>
        <v>0</v>
      </c>
    </row>
    <row r="149" spans="1:7">
      <c r="A149" s="40"/>
      <c r="B149" s="28"/>
      <c r="C149" s="14"/>
      <c r="D149" s="14"/>
      <c r="E149" s="14"/>
      <c r="F149" s="112"/>
      <c r="G149" s="41"/>
    </row>
    <row r="150" spans="1:7">
      <c r="A150" s="45" t="s">
        <v>257</v>
      </c>
      <c r="B150" s="25" t="s">
        <v>258</v>
      </c>
      <c r="C150" s="14"/>
      <c r="D150" s="14"/>
      <c r="E150" s="14"/>
      <c r="F150" s="112"/>
      <c r="G150" s="41"/>
    </row>
    <row r="151" spans="1:7">
      <c r="A151" s="40" t="s">
        <v>259</v>
      </c>
      <c r="B151" s="160" t="s">
        <v>248</v>
      </c>
      <c r="C151" s="14" t="s">
        <v>15</v>
      </c>
      <c r="D151" s="14" t="s">
        <v>16</v>
      </c>
      <c r="E151" s="14"/>
      <c r="F151" s="112"/>
      <c r="G151" s="41">
        <f>$E151*F151</f>
        <v>0</v>
      </c>
    </row>
    <row r="152" spans="1:7">
      <c r="A152" s="40"/>
      <c r="B152" s="160"/>
      <c r="C152" s="14" t="s">
        <v>249</v>
      </c>
      <c r="D152" s="14" t="s">
        <v>29</v>
      </c>
      <c r="E152" s="14"/>
      <c r="F152" s="112"/>
      <c r="G152" s="41">
        <f>$E151*G317*F152</f>
        <v>0</v>
      </c>
    </row>
    <row r="153" spans="1:7">
      <c r="A153" s="40"/>
      <c r="B153" s="28"/>
      <c r="C153" s="14"/>
      <c r="D153" s="14"/>
      <c r="E153" s="14"/>
      <c r="F153" s="112"/>
      <c r="G153" s="41"/>
    </row>
    <row r="154" spans="1:7">
      <c r="A154" s="45" t="s">
        <v>260</v>
      </c>
      <c r="B154" s="25" t="s">
        <v>261</v>
      </c>
      <c r="C154" s="14"/>
      <c r="D154" s="14"/>
      <c r="E154" s="14"/>
      <c r="F154" s="112"/>
      <c r="G154" s="41"/>
    </row>
    <row r="155" spans="1:7">
      <c r="A155" s="40" t="s">
        <v>262</v>
      </c>
      <c r="B155" s="160" t="s">
        <v>263</v>
      </c>
      <c r="C155" s="14" t="s">
        <v>15</v>
      </c>
      <c r="D155" s="14" t="s">
        <v>16</v>
      </c>
      <c r="E155" s="14"/>
      <c r="F155" s="112"/>
      <c r="G155" s="41">
        <f>$E155*F155</f>
        <v>0</v>
      </c>
    </row>
    <row r="156" spans="1:7">
      <c r="A156" s="40"/>
      <c r="B156" s="160"/>
      <c r="C156" s="14" t="s">
        <v>249</v>
      </c>
      <c r="D156" s="14" t="s">
        <v>29</v>
      </c>
      <c r="E156" s="14"/>
      <c r="F156" s="112"/>
      <c r="G156" s="41">
        <f>$E155*(G120+G121+G317)*F156</f>
        <v>0</v>
      </c>
    </row>
    <row r="157" spans="1:7">
      <c r="A157" s="40"/>
      <c r="B157" s="28"/>
      <c r="C157" s="14"/>
      <c r="D157" s="14"/>
      <c r="E157" s="14"/>
      <c r="F157" s="112"/>
      <c r="G157" s="41"/>
    </row>
    <row r="158" spans="1:7">
      <c r="A158" s="45" t="s">
        <v>264</v>
      </c>
      <c r="B158" s="25" t="s">
        <v>265</v>
      </c>
      <c r="C158" s="14"/>
      <c r="D158" s="14"/>
      <c r="E158" s="14"/>
      <c r="F158" s="112"/>
      <c r="G158" s="41"/>
    </row>
    <row r="159" spans="1:7">
      <c r="A159" s="40" t="s">
        <v>266</v>
      </c>
      <c r="B159" s="28" t="s">
        <v>267</v>
      </c>
      <c r="C159" s="14" t="s">
        <v>15</v>
      </c>
      <c r="D159" s="14" t="s">
        <v>16</v>
      </c>
      <c r="E159" s="14"/>
      <c r="F159" s="112"/>
      <c r="G159" s="41">
        <f>$E159*F159</f>
        <v>0</v>
      </c>
    </row>
    <row r="160" spans="1:7">
      <c r="A160" s="40" t="s">
        <v>268</v>
      </c>
      <c r="B160" s="28" t="s">
        <v>560</v>
      </c>
      <c r="C160" s="14" t="s">
        <v>15</v>
      </c>
      <c r="D160" s="14" t="s">
        <v>16</v>
      </c>
      <c r="E160" s="14"/>
      <c r="F160" s="112"/>
      <c r="G160" s="41">
        <f>$E160*F160</f>
        <v>0</v>
      </c>
    </row>
    <row r="161" spans="1:7">
      <c r="A161" s="40" t="s">
        <v>269</v>
      </c>
      <c r="B161" s="28" t="s">
        <v>270</v>
      </c>
      <c r="C161" s="14" t="s">
        <v>15</v>
      </c>
      <c r="D161" s="14" t="s">
        <v>16</v>
      </c>
      <c r="E161" s="14"/>
      <c r="F161" s="112"/>
      <c r="G161" s="41">
        <f>$E161*F161</f>
        <v>0</v>
      </c>
    </row>
    <row r="162" spans="1:7">
      <c r="A162" s="40"/>
      <c r="B162" s="28"/>
      <c r="C162" s="14"/>
      <c r="D162" s="14"/>
      <c r="E162" s="14"/>
      <c r="F162" s="112"/>
      <c r="G162" s="41"/>
    </row>
    <row r="163" spans="1:7">
      <c r="A163" s="45" t="s">
        <v>271</v>
      </c>
      <c r="B163" s="29" t="s">
        <v>272</v>
      </c>
      <c r="C163" s="14"/>
      <c r="D163" s="14"/>
      <c r="E163" s="14"/>
      <c r="F163" s="112"/>
      <c r="G163" s="41"/>
    </row>
    <row r="164" spans="1:7">
      <c r="A164" s="40" t="s">
        <v>273</v>
      </c>
      <c r="B164" s="28" t="s">
        <v>274</v>
      </c>
      <c r="C164" s="14" t="s">
        <v>237</v>
      </c>
      <c r="D164" s="14" t="s">
        <v>29</v>
      </c>
      <c r="E164" s="14"/>
      <c r="F164" s="112"/>
      <c r="G164" s="41">
        <f>$E164*F164</f>
        <v>0</v>
      </c>
    </row>
    <row r="165" spans="1:7">
      <c r="A165" s="40" t="s">
        <v>275</v>
      </c>
      <c r="B165" s="28" t="s">
        <v>276</v>
      </c>
      <c r="C165" s="14" t="s">
        <v>277</v>
      </c>
      <c r="D165" s="14" t="s">
        <v>16</v>
      </c>
      <c r="E165" s="14"/>
      <c r="F165" s="112"/>
      <c r="G165" s="41">
        <f>$E165*F165</f>
        <v>0</v>
      </c>
    </row>
    <row r="166" spans="1:7">
      <c r="A166" s="40" t="s">
        <v>278</v>
      </c>
      <c r="B166" s="28" t="s">
        <v>279</v>
      </c>
      <c r="C166" s="14" t="s">
        <v>237</v>
      </c>
      <c r="D166" s="14" t="s">
        <v>237</v>
      </c>
      <c r="E166" s="14"/>
      <c r="F166" s="112"/>
      <c r="G166" s="41">
        <f>$E166*F166</f>
        <v>0</v>
      </c>
    </row>
    <row r="167" spans="1:7">
      <c r="A167" s="40"/>
      <c r="B167" s="28"/>
      <c r="C167" s="14"/>
      <c r="D167" s="14"/>
      <c r="E167" s="14"/>
      <c r="F167" s="112"/>
      <c r="G167" s="41"/>
    </row>
    <row r="168" spans="1:7">
      <c r="A168" s="45" t="s">
        <v>280</v>
      </c>
      <c r="B168" s="29" t="s">
        <v>281</v>
      </c>
      <c r="C168" s="14"/>
      <c r="D168" s="14"/>
      <c r="E168" s="14"/>
      <c r="F168" s="112"/>
      <c r="G168" s="41"/>
    </row>
    <row r="169" spans="1:7">
      <c r="A169" s="40" t="s">
        <v>282</v>
      </c>
      <c r="B169" s="28" t="s">
        <v>283</v>
      </c>
      <c r="C169" s="14" t="s">
        <v>237</v>
      </c>
      <c r="D169" s="14" t="s">
        <v>29</v>
      </c>
      <c r="E169" s="14"/>
      <c r="F169" s="112"/>
      <c r="G169" s="41">
        <f>$E169*F169</f>
        <v>0</v>
      </c>
    </row>
    <row r="170" spans="1:7">
      <c r="A170" s="40"/>
      <c r="B170" s="28"/>
      <c r="C170" s="14"/>
      <c r="D170" s="14"/>
      <c r="E170" s="14"/>
      <c r="F170" s="112"/>
      <c r="G170" s="41"/>
    </row>
    <row r="171" spans="1:7">
      <c r="A171" s="45" t="s">
        <v>284</v>
      </c>
      <c r="B171" s="29" t="s">
        <v>285</v>
      </c>
      <c r="C171" s="14"/>
      <c r="D171" s="14"/>
      <c r="E171" s="14"/>
      <c r="F171" s="112"/>
      <c r="G171" s="41"/>
    </row>
    <row r="172" spans="1:7">
      <c r="A172" s="40" t="s">
        <v>286</v>
      </c>
      <c r="B172" s="28" t="s">
        <v>287</v>
      </c>
      <c r="C172" s="14" t="s">
        <v>277</v>
      </c>
      <c r="D172" s="14" t="s">
        <v>16</v>
      </c>
      <c r="E172" s="14"/>
      <c r="F172" s="112"/>
      <c r="G172" s="41">
        <f>$E172*F172</f>
        <v>0</v>
      </c>
    </row>
    <row r="173" spans="1:7">
      <c r="A173" s="40" t="s">
        <v>288</v>
      </c>
      <c r="B173" s="28" t="s">
        <v>289</v>
      </c>
      <c r="C173" s="14" t="s">
        <v>277</v>
      </c>
      <c r="D173" s="14" t="s">
        <v>16</v>
      </c>
      <c r="E173" s="14"/>
      <c r="F173" s="112"/>
      <c r="G173" s="41">
        <f>$E173*F173</f>
        <v>0</v>
      </c>
    </row>
    <row r="174" spans="1:7">
      <c r="A174" s="40" t="s">
        <v>290</v>
      </c>
      <c r="B174" s="28" t="s">
        <v>291</v>
      </c>
      <c r="C174" s="14" t="s">
        <v>237</v>
      </c>
      <c r="D174" s="14" t="s">
        <v>237</v>
      </c>
      <c r="E174" s="14"/>
      <c r="F174" s="112"/>
      <c r="G174" s="41">
        <f>$E174*F174</f>
        <v>0</v>
      </c>
    </row>
    <row r="175" spans="1:7">
      <c r="A175" s="40"/>
      <c r="B175" s="28"/>
      <c r="C175" s="14"/>
      <c r="D175" s="14"/>
      <c r="E175" s="14"/>
      <c r="F175" s="112"/>
      <c r="G175" s="41"/>
    </row>
    <row r="176" spans="1:7">
      <c r="A176" s="45" t="s">
        <v>292</v>
      </c>
      <c r="B176" s="29" t="s">
        <v>293</v>
      </c>
      <c r="C176" s="14"/>
      <c r="D176" s="14"/>
      <c r="E176" s="14"/>
      <c r="F176" s="112"/>
      <c r="G176" s="41"/>
    </row>
    <row r="177" spans="1:7">
      <c r="A177" s="40" t="s">
        <v>294</v>
      </c>
      <c r="B177" s="28" t="s">
        <v>295</v>
      </c>
      <c r="C177" s="14" t="s">
        <v>277</v>
      </c>
      <c r="D177" s="14" t="s">
        <v>16</v>
      </c>
      <c r="E177" s="14"/>
      <c r="F177" s="112"/>
      <c r="G177" s="41">
        <f>$E177*F177</f>
        <v>0</v>
      </c>
    </row>
    <row r="178" spans="1:7">
      <c r="A178" s="40" t="s">
        <v>296</v>
      </c>
      <c r="B178" s="28" t="s">
        <v>297</v>
      </c>
      <c r="C178" s="14" t="s">
        <v>277</v>
      </c>
      <c r="D178" s="14" t="s">
        <v>16</v>
      </c>
      <c r="E178" s="14"/>
      <c r="F178" s="112"/>
      <c r="G178" s="41">
        <f>$E178*F178</f>
        <v>0</v>
      </c>
    </row>
    <row r="179" spans="1:7" ht="22.5">
      <c r="A179" s="40" t="s">
        <v>298</v>
      </c>
      <c r="B179" s="28" t="s">
        <v>299</v>
      </c>
      <c r="C179" s="14" t="s">
        <v>277</v>
      </c>
      <c r="D179" s="14" t="s">
        <v>16</v>
      </c>
      <c r="E179" s="14"/>
      <c r="F179" s="112"/>
      <c r="G179" s="41">
        <f>$E179*F179</f>
        <v>0</v>
      </c>
    </row>
    <row r="180" spans="1:7">
      <c r="A180" s="40"/>
      <c r="B180" s="174"/>
      <c r="C180" s="14"/>
      <c r="D180" s="14"/>
      <c r="E180" s="14"/>
      <c r="F180" s="112"/>
      <c r="G180" s="41"/>
    </row>
    <row r="181" spans="1:7">
      <c r="A181" s="45" t="s">
        <v>523</v>
      </c>
      <c r="B181" s="175" t="s">
        <v>538</v>
      </c>
      <c r="C181" s="14"/>
      <c r="D181" s="14"/>
      <c r="E181" s="14"/>
      <c r="F181" s="112"/>
      <c r="G181" s="41"/>
    </row>
    <row r="182" spans="1:7">
      <c r="A182" s="40" t="s">
        <v>524</v>
      </c>
      <c r="B182" s="176" t="s">
        <v>527</v>
      </c>
      <c r="C182" s="14" t="s">
        <v>277</v>
      </c>
      <c r="D182" s="14" t="s">
        <v>16</v>
      </c>
      <c r="E182" s="14"/>
      <c r="F182" s="112"/>
      <c r="G182" s="41"/>
    </row>
    <row r="183" spans="1:7">
      <c r="A183" s="40" t="s">
        <v>525</v>
      </c>
      <c r="B183" s="176" t="s">
        <v>528</v>
      </c>
      <c r="C183" s="14" t="s">
        <v>277</v>
      </c>
      <c r="D183" s="14" t="s">
        <v>16</v>
      </c>
      <c r="E183" s="14"/>
      <c r="F183" s="112"/>
      <c r="G183" s="41"/>
    </row>
    <row r="184" spans="1:7">
      <c r="A184" s="40" t="s">
        <v>526</v>
      </c>
      <c r="B184" s="176" t="s">
        <v>529</v>
      </c>
      <c r="C184" s="14" t="s">
        <v>277</v>
      </c>
      <c r="D184" s="14" t="s">
        <v>16</v>
      </c>
      <c r="E184" s="14"/>
      <c r="F184" s="112"/>
      <c r="G184" s="41"/>
    </row>
    <row r="185" spans="1:7">
      <c r="A185" s="40" t="s">
        <v>530</v>
      </c>
      <c r="B185" s="176" t="s">
        <v>540</v>
      </c>
      <c r="C185" s="14" t="s">
        <v>277</v>
      </c>
      <c r="D185" s="14" t="s">
        <v>16</v>
      </c>
      <c r="E185" s="14"/>
      <c r="F185" s="112"/>
      <c r="G185" s="41"/>
    </row>
    <row r="186" spans="1:7">
      <c r="A186" s="40" t="s">
        <v>532</v>
      </c>
      <c r="B186" s="176" t="s">
        <v>531</v>
      </c>
      <c r="C186" s="14" t="s">
        <v>277</v>
      </c>
      <c r="D186" s="14" t="s">
        <v>16</v>
      </c>
      <c r="E186" s="14"/>
      <c r="F186" s="112"/>
      <c r="G186" s="41"/>
    </row>
    <row r="187" spans="1:7">
      <c r="A187" s="40" t="s">
        <v>534</v>
      </c>
      <c r="B187" s="176" t="s">
        <v>533</v>
      </c>
      <c r="C187" s="14" t="s">
        <v>277</v>
      </c>
      <c r="D187" s="14" t="s">
        <v>16</v>
      </c>
      <c r="E187" s="14"/>
      <c r="F187" s="112"/>
      <c r="G187" s="41"/>
    </row>
    <row r="188" spans="1:7">
      <c r="A188" s="40" t="s">
        <v>537</v>
      </c>
      <c r="B188" s="176" t="s">
        <v>535</v>
      </c>
      <c r="C188" s="14" t="s">
        <v>277</v>
      </c>
      <c r="D188" s="14" t="s">
        <v>16</v>
      </c>
      <c r="E188" s="14"/>
      <c r="F188" s="112"/>
      <c r="G188" s="41"/>
    </row>
    <row r="189" spans="1:7">
      <c r="A189" s="40" t="s">
        <v>539</v>
      </c>
      <c r="B189" s="176" t="s">
        <v>536</v>
      </c>
      <c r="C189" s="14" t="s">
        <v>277</v>
      </c>
      <c r="D189" s="14" t="s">
        <v>16</v>
      </c>
      <c r="E189" s="14"/>
      <c r="F189" s="112"/>
      <c r="G189" s="41"/>
    </row>
    <row r="190" spans="1:7">
      <c r="A190" s="40" t="s">
        <v>541</v>
      </c>
      <c r="B190" s="176" t="s">
        <v>542</v>
      </c>
      <c r="C190" s="14" t="s">
        <v>277</v>
      </c>
      <c r="D190" s="14" t="s">
        <v>16</v>
      </c>
      <c r="E190" s="14"/>
      <c r="F190" s="112"/>
      <c r="G190" s="41"/>
    </row>
    <row r="191" spans="1:7">
      <c r="A191" s="40"/>
      <c r="B191" s="174"/>
      <c r="C191" s="14"/>
      <c r="D191" s="14"/>
      <c r="E191" s="14"/>
      <c r="F191" s="112"/>
      <c r="G191" s="41"/>
    </row>
    <row r="192" spans="1:7" s="1" customFormat="1">
      <c r="A192" s="42">
        <v>3</v>
      </c>
      <c r="B192" s="27" t="s">
        <v>300</v>
      </c>
      <c r="C192" s="15"/>
      <c r="D192" s="15"/>
      <c r="E192" s="15"/>
      <c r="F192" s="130"/>
      <c r="G192" s="43">
        <f>SUM(G138:G190)</f>
        <v>0</v>
      </c>
    </row>
    <row r="193" spans="1:7">
      <c r="A193" s="161"/>
      <c r="B193" s="162"/>
      <c r="C193" s="162"/>
      <c r="D193" s="162"/>
      <c r="E193" s="162"/>
      <c r="F193" s="162"/>
      <c r="G193" s="48">
        <f>$E193*F193</f>
        <v>0</v>
      </c>
    </row>
    <row r="194" spans="1:7">
      <c r="A194" s="153" t="s">
        <v>301</v>
      </c>
      <c r="B194" s="154"/>
      <c r="C194" s="154"/>
      <c r="D194" s="154"/>
      <c r="E194" s="154"/>
      <c r="F194" s="154"/>
      <c r="G194" s="48">
        <f>$E194*F194</f>
        <v>0</v>
      </c>
    </row>
    <row r="195" spans="1:7">
      <c r="A195" s="156"/>
      <c r="B195" s="157"/>
      <c r="C195" s="157"/>
      <c r="D195" s="157"/>
      <c r="E195" s="157"/>
      <c r="F195" s="157"/>
      <c r="G195" s="48">
        <f>$E195*F195</f>
        <v>0</v>
      </c>
    </row>
    <row r="196" spans="1:7">
      <c r="A196" s="149" t="s">
        <v>5</v>
      </c>
      <c r="B196" s="166" t="s">
        <v>6</v>
      </c>
      <c r="C196" s="12" t="s">
        <v>7</v>
      </c>
      <c r="D196" s="12" t="s">
        <v>8</v>
      </c>
      <c r="E196" s="151" t="s">
        <v>9</v>
      </c>
      <c r="F196" s="125" t="s">
        <v>10</v>
      </c>
      <c r="G196" s="38" t="s">
        <v>11</v>
      </c>
    </row>
    <row r="197" spans="1:7">
      <c r="A197" s="150"/>
      <c r="B197" s="163"/>
      <c r="C197" s="13"/>
      <c r="D197" s="13"/>
      <c r="E197" s="152"/>
      <c r="F197" s="126" t="s">
        <v>12</v>
      </c>
      <c r="G197" s="39" t="s">
        <v>12</v>
      </c>
    </row>
    <row r="198" spans="1:7">
      <c r="A198" s="49" t="s">
        <v>302</v>
      </c>
      <c r="B198" s="25" t="s">
        <v>303</v>
      </c>
      <c r="C198" s="14"/>
      <c r="D198" s="14"/>
      <c r="E198" s="14"/>
      <c r="F198" s="112"/>
      <c r="G198" s="41"/>
    </row>
    <row r="199" spans="1:7">
      <c r="A199" s="40" t="s">
        <v>304</v>
      </c>
      <c r="B199" s="26" t="s">
        <v>305</v>
      </c>
      <c r="C199" s="14" t="s">
        <v>100</v>
      </c>
      <c r="D199" s="14" t="s">
        <v>29</v>
      </c>
      <c r="E199" s="14"/>
      <c r="F199" s="112"/>
      <c r="G199" s="41">
        <f>$E199*F199</f>
        <v>0</v>
      </c>
    </row>
    <row r="200" spans="1:7">
      <c r="A200" s="40" t="s">
        <v>306</v>
      </c>
      <c r="B200" s="26" t="s">
        <v>307</v>
      </c>
      <c r="C200" s="14" t="s">
        <v>100</v>
      </c>
      <c r="D200" s="14" t="s">
        <v>29</v>
      </c>
      <c r="E200" s="14"/>
      <c r="F200" s="112"/>
      <c r="G200" s="41">
        <f>$E200*F200</f>
        <v>0</v>
      </c>
    </row>
    <row r="201" spans="1:7">
      <c r="A201" s="40" t="s">
        <v>308</v>
      </c>
      <c r="B201" s="26" t="s">
        <v>309</v>
      </c>
      <c r="C201" s="14" t="s">
        <v>100</v>
      </c>
      <c r="D201" s="14" t="s">
        <v>29</v>
      </c>
      <c r="E201" s="14"/>
      <c r="F201" s="112"/>
      <c r="G201" s="41">
        <f>$E201*F201</f>
        <v>0</v>
      </c>
    </row>
    <row r="202" spans="1:7">
      <c r="A202" s="40" t="s">
        <v>310</v>
      </c>
      <c r="B202" s="26" t="s">
        <v>311</v>
      </c>
      <c r="C202" s="14" t="s">
        <v>100</v>
      </c>
      <c r="D202" s="14" t="s">
        <v>29</v>
      </c>
      <c r="E202" s="14"/>
      <c r="F202" s="112"/>
      <c r="G202" s="41">
        <f>$E202*F202</f>
        <v>0</v>
      </c>
    </row>
    <row r="203" spans="1:7">
      <c r="A203" s="45" t="s">
        <v>312</v>
      </c>
      <c r="B203" s="25" t="s">
        <v>313</v>
      </c>
      <c r="C203" s="14"/>
      <c r="D203" s="14"/>
      <c r="E203" s="14"/>
      <c r="F203" s="112"/>
      <c r="G203" s="41"/>
    </row>
    <row r="204" spans="1:7">
      <c r="A204" s="40" t="s">
        <v>314</v>
      </c>
      <c r="B204" s="26" t="s">
        <v>315</v>
      </c>
      <c r="C204" s="14" t="s">
        <v>100</v>
      </c>
      <c r="D204" s="14" t="s">
        <v>29</v>
      </c>
      <c r="E204" s="14"/>
      <c r="F204" s="112"/>
      <c r="G204" s="41">
        <f t="shared" ref="G204:G215" si="7">$E204*F204</f>
        <v>0</v>
      </c>
    </row>
    <row r="205" spans="1:7">
      <c r="A205" s="40" t="s">
        <v>316</v>
      </c>
      <c r="B205" s="26" t="s">
        <v>317</v>
      </c>
      <c r="C205" s="14" t="s">
        <v>100</v>
      </c>
      <c r="D205" s="14" t="s">
        <v>29</v>
      </c>
      <c r="E205" s="14"/>
      <c r="F205" s="112"/>
      <c r="G205" s="41">
        <f t="shared" si="7"/>
        <v>0</v>
      </c>
    </row>
    <row r="206" spans="1:7">
      <c r="A206" s="40" t="s">
        <v>318</v>
      </c>
      <c r="B206" s="26" t="s">
        <v>319</v>
      </c>
      <c r="C206" s="14" t="s">
        <v>100</v>
      </c>
      <c r="D206" s="14" t="s">
        <v>29</v>
      </c>
      <c r="E206" s="14"/>
      <c r="F206" s="112"/>
      <c r="G206" s="41">
        <f t="shared" si="7"/>
        <v>0</v>
      </c>
    </row>
    <row r="207" spans="1:7" s="7" customFormat="1">
      <c r="A207" s="40" t="s">
        <v>320</v>
      </c>
      <c r="B207" s="26" t="s">
        <v>321</v>
      </c>
      <c r="C207" s="14" t="s">
        <v>100</v>
      </c>
      <c r="D207" s="14" t="s">
        <v>29</v>
      </c>
      <c r="E207" s="14"/>
      <c r="F207" s="112"/>
      <c r="G207" s="41">
        <f t="shared" si="7"/>
        <v>0</v>
      </c>
    </row>
    <row r="208" spans="1:7" s="7" customFormat="1">
      <c r="A208" s="40" t="s">
        <v>322</v>
      </c>
      <c r="B208" s="26" t="s">
        <v>323</v>
      </c>
      <c r="C208" s="14" t="s">
        <v>100</v>
      </c>
      <c r="D208" s="14" t="s">
        <v>29</v>
      </c>
      <c r="E208" s="14"/>
      <c r="F208" s="112"/>
      <c r="G208" s="41">
        <f t="shared" si="7"/>
        <v>0</v>
      </c>
    </row>
    <row r="209" spans="1:7">
      <c r="A209" s="40" t="s">
        <v>324</v>
      </c>
      <c r="B209" s="26" t="s">
        <v>325</v>
      </c>
      <c r="C209" s="14" t="s">
        <v>100</v>
      </c>
      <c r="D209" s="14" t="s">
        <v>29</v>
      </c>
      <c r="E209" s="14"/>
      <c r="F209" s="112"/>
      <c r="G209" s="41">
        <f t="shared" si="7"/>
        <v>0</v>
      </c>
    </row>
    <row r="210" spans="1:7" s="2" customFormat="1">
      <c r="A210" s="5" t="s">
        <v>326</v>
      </c>
      <c r="B210" s="5" t="s">
        <v>327</v>
      </c>
      <c r="C210" s="14" t="s">
        <v>100</v>
      </c>
      <c r="D210" s="14" t="s">
        <v>29</v>
      </c>
      <c r="E210" s="14"/>
      <c r="F210" s="112"/>
      <c r="G210" s="41">
        <f t="shared" si="7"/>
        <v>0</v>
      </c>
    </row>
    <row r="211" spans="1:7" s="2" customFormat="1">
      <c r="A211" s="5" t="s">
        <v>328</v>
      </c>
      <c r="B211" s="5" t="s">
        <v>329</v>
      </c>
      <c r="C211" s="14" t="s">
        <v>100</v>
      </c>
      <c r="D211" s="14" t="s">
        <v>29</v>
      </c>
      <c r="E211" s="14"/>
      <c r="F211" s="112"/>
      <c r="G211" s="41">
        <f t="shared" si="7"/>
        <v>0</v>
      </c>
    </row>
    <row r="212" spans="1:7" s="2" customFormat="1">
      <c r="A212" s="64" t="s">
        <v>330</v>
      </c>
      <c r="B212" s="5" t="s">
        <v>331</v>
      </c>
      <c r="C212" s="14" t="s">
        <v>100</v>
      </c>
      <c r="D212" s="14" t="s">
        <v>29</v>
      </c>
      <c r="E212" s="14"/>
      <c r="F212" s="112"/>
      <c r="G212" s="41">
        <f t="shared" si="7"/>
        <v>0</v>
      </c>
    </row>
    <row r="213" spans="1:7">
      <c r="A213" s="40" t="s">
        <v>332</v>
      </c>
      <c r="B213" s="26" t="s">
        <v>333</v>
      </c>
      <c r="C213" s="14" t="s">
        <v>100</v>
      </c>
      <c r="D213" s="14" t="s">
        <v>29</v>
      </c>
      <c r="E213" s="14"/>
      <c r="F213" s="112"/>
      <c r="G213" s="41">
        <f t="shared" si="7"/>
        <v>0</v>
      </c>
    </row>
    <row r="214" spans="1:7">
      <c r="A214" s="40" t="s">
        <v>334</v>
      </c>
      <c r="B214" s="26" t="s">
        <v>335</v>
      </c>
      <c r="C214" s="14" t="s">
        <v>100</v>
      </c>
      <c r="D214" s="14" t="s">
        <v>29</v>
      </c>
      <c r="E214" s="14"/>
      <c r="F214" s="112"/>
      <c r="G214" s="41">
        <f t="shared" si="7"/>
        <v>0</v>
      </c>
    </row>
    <row r="215" spans="1:7">
      <c r="A215" s="40" t="s">
        <v>336</v>
      </c>
      <c r="B215" s="26" t="s">
        <v>553</v>
      </c>
      <c r="C215" s="14" t="s">
        <v>100</v>
      </c>
      <c r="D215" s="14" t="s">
        <v>29</v>
      </c>
      <c r="E215" s="145"/>
      <c r="F215" s="112"/>
      <c r="G215" s="41">
        <f t="shared" si="7"/>
        <v>0</v>
      </c>
    </row>
    <row r="216" spans="1:7">
      <c r="A216" s="40" t="s">
        <v>551</v>
      </c>
      <c r="B216" s="26" t="s">
        <v>552</v>
      </c>
      <c r="C216" s="14" t="s">
        <v>142</v>
      </c>
      <c r="D216" s="14" t="s">
        <v>29</v>
      </c>
      <c r="E216" s="145"/>
      <c r="F216" s="112"/>
      <c r="G216" s="41"/>
    </row>
    <row r="217" spans="1:7">
      <c r="A217" s="45" t="s">
        <v>337</v>
      </c>
      <c r="B217" s="25" t="s">
        <v>338</v>
      </c>
      <c r="C217" s="14"/>
      <c r="D217" s="14"/>
      <c r="E217" s="14"/>
      <c r="F217" s="112"/>
      <c r="G217" s="41"/>
    </row>
    <row r="218" spans="1:7">
      <c r="A218" s="40" t="s">
        <v>339</v>
      </c>
      <c r="B218" s="26" t="s">
        <v>340</v>
      </c>
      <c r="C218" s="14" t="s">
        <v>100</v>
      </c>
      <c r="D218" s="14" t="s">
        <v>29</v>
      </c>
      <c r="E218" s="14"/>
      <c r="F218" s="112"/>
      <c r="G218" s="41">
        <f t="shared" ref="G218:G255" si="8">$E218*F218</f>
        <v>0</v>
      </c>
    </row>
    <row r="219" spans="1:7">
      <c r="A219" s="40" t="s">
        <v>341</v>
      </c>
      <c r="B219" s="26" t="s">
        <v>342</v>
      </c>
      <c r="C219" s="14" t="s">
        <v>100</v>
      </c>
      <c r="D219" s="14" t="s">
        <v>29</v>
      </c>
      <c r="E219" s="14"/>
      <c r="F219" s="112"/>
      <c r="G219" s="41">
        <f t="shared" si="8"/>
        <v>0</v>
      </c>
    </row>
    <row r="220" spans="1:7">
      <c r="A220" s="40" t="s">
        <v>343</v>
      </c>
      <c r="B220" s="26" t="s">
        <v>344</v>
      </c>
      <c r="C220" s="14" t="s">
        <v>100</v>
      </c>
      <c r="D220" s="14" t="s">
        <v>29</v>
      </c>
      <c r="E220" s="14"/>
      <c r="F220" s="112"/>
      <c r="G220" s="41">
        <f t="shared" si="8"/>
        <v>0</v>
      </c>
    </row>
    <row r="221" spans="1:7">
      <c r="A221" s="40" t="s">
        <v>345</v>
      </c>
      <c r="B221" s="26" t="s">
        <v>346</v>
      </c>
      <c r="C221" s="14" t="s">
        <v>100</v>
      </c>
      <c r="D221" s="14" t="s">
        <v>29</v>
      </c>
      <c r="E221" s="14"/>
      <c r="F221" s="112"/>
      <c r="G221" s="41">
        <f t="shared" si="8"/>
        <v>0</v>
      </c>
    </row>
    <row r="222" spans="1:7">
      <c r="A222" s="40" t="s">
        <v>347</v>
      </c>
      <c r="B222" s="26" t="s">
        <v>348</v>
      </c>
      <c r="C222" s="14" t="s">
        <v>100</v>
      </c>
      <c r="D222" s="14" t="s">
        <v>29</v>
      </c>
      <c r="E222" s="14"/>
      <c r="F222" s="112"/>
      <c r="G222" s="41">
        <f t="shared" si="8"/>
        <v>0</v>
      </c>
    </row>
    <row r="223" spans="1:7">
      <c r="A223" s="40" t="s">
        <v>349</v>
      </c>
      <c r="B223" s="26" t="s">
        <v>350</v>
      </c>
      <c r="C223" s="14" t="s">
        <v>100</v>
      </c>
      <c r="D223" s="14" t="s">
        <v>29</v>
      </c>
      <c r="E223" s="14"/>
      <c r="F223" s="112"/>
      <c r="G223" s="41">
        <f t="shared" si="8"/>
        <v>0</v>
      </c>
    </row>
    <row r="224" spans="1:7">
      <c r="A224" s="40" t="s">
        <v>351</v>
      </c>
      <c r="B224" s="26" t="s">
        <v>352</v>
      </c>
      <c r="C224" s="14" t="s">
        <v>100</v>
      </c>
      <c r="D224" s="14" t="s">
        <v>29</v>
      </c>
      <c r="E224" s="14"/>
      <c r="F224" s="112"/>
      <c r="G224" s="41">
        <f t="shared" si="8"/>
        <v>0</v>
      </c>
    </row>
    <row r="225" spans="1:7" s="7" customFormat="1">
      <c r="A225" s="40" t="s">
        <v>353</v>
      </c>
      <c r="B225" s="26" t="s">
        <v>354</v>
      </c>
      <c r="C225" s="14" t="s">
        <v>100</v>
      </c>
      <c r="D225" s="14" t="s">
        <v>29</v>
      </c>
      <c r="E225" s="14"/>
      <c r="F225" s="112"/>
      <c r="G225" s="41">
        <f t="shared" si="8"/>
        <v>0</v>
      </c>
    </row>
    <row r="226" spans="1:7">
      <c r="A226" s="40" t="s">
        <v>355</v>
      </c>
      <c r="B226" s="26" t="s">
        <v>356</v>
      </c>
      <c r="C226" s="14" t="s">
        <v>100</v>
      </c>
      <c r="D226" s="14" t="s">
        <v>29</v>
      </c>
      <c r="E226" s="14"/>
      <c r="F226" s="112"/>
      <c r="G226" s="41">
        <f t="shared" si="8"/>
        <v>0</v>
      </c>
    </row>
    <row r="227" spans="1:7">
      <c r="A227" s="40" t="s">
        <v>357</v>
      </c>
      <c r="B227" s="26" t="s">
        <v>358</v>
      </c>
      <c r="C227" s="14" t="s">
        <v>100</v>
      </c>
      <c r="D227" s="14" t="s">
        <v>29</v>
      </c>
      <c r="E227" s="14"/>
      <c r="F227" s="112"/>
      <c r="G227" s="41">
        <f t="shared" si="8"/>
        <v>0</v>
      </c>
    </row>
    <row r="228" spans="1:7" s="7" customFormat="1">
      <c r="A228" s="40" t="s">
        <v>359</v>
      </c>
      <c r="B228" s="26" t="s">
        <v>360</v>
      </c>
      <c r="C228" s="14" t="s">
        <v>100</v>
      </c>
      <c r="D228" s="14" t="s">
        <v>29</v>
      </c>
      <c r="E228" s="14"/>
      <c r="F228" s="112"/>
      <c r="G228" s="41">
        <f t="shared" si="8"/>
        <v>0</v>
      </c>
    </row>
    <row r="229" spans="1:7" s="7" customFormat="1">
      <c r="A229" s="40" t="s">
        <v>361</v>
      </c>
      <c r="B229" s="26" t="s">
        <v>362</v>
      </c>
      <c r="C229" s="14" t="s">
        <v>100</v>
      </c>
      <c r="D229" s="14" t="s">
        <v>29</v>
      </c>
      <c r="E229" s="14"/>
      <c r="F229" s="112"/>
      <c r="G229" s="41">
        <f t="shared" si="8"/>
        <v>0</v>
      </c>
    </row>
    <row r="230" spans="1:7" s="7" customFormat="1">
      <c r="A230" s="40" t="s">
        <v>363</v>
      </c>
      <c r="B230" s="26" t="s">
        <v>364</v>
      </c>
      <c r="C230" s="14" t="s">
        <v>100</v>
      </c>
      <c r="D230" s="14" t="s">
        <v>29</v>
      </c>
      <c r="E230" s="14"/>
      <c r="F230" s="112"/>
      <c r="G230" s="41">
        <f t="shared" si="8"/>
        <v>0</v>
      </c>
    </row>
    <row r="231" spans="1:7">
      <c r="A231" s="40" t="s">
        <v>365</v>
      </c>
      <c r="B231" s="26" t="s">
        <v>366</v>
      </c>
      <c r="C231" s="14" t="s">
        <v>100</v>
      </c>
      <c r="D231" s="14" t="s">
        <v>29</v>
      </c>
      <c r="E231" s="14"/>
      <c r="F231" s="112"/>
      <c r="G231" s="41">
        <f t="shared" si="8"/>
        <v>0</v>
      </c>
    </row>
    <row r="232" spans="1:7">
      <c r="A232" s="40" t="s">
        <v>367</v>
      </c>
      <c r="B232" s="26" t="s">
        <v>368</v>
      </c>
      <c r="C232" s="14" t="s">
        <v>100</v>
      </c>
      <c r="D232" s="14" t="s">
        <v>29</v>
      </c>
      <c r="E232" s="14"/>
      <c r="F232" s="112"/>
      <c r="G232" s="41">
        <f t="shared" si="8"/>
        <v>0</v>
      </c>
    </row>
    <row r="233" spans="1:7">
      <c r="A233" s="40" t="s">
        <v>369</v>
      </c>
      <c r="B233" s="26" t="s">
        <v>370</v>
      </c>
      <c r="C233" s="14" t="s">
        <v>100</v>
      </c>
      <c r="D233" s="14" t="s">
        <v>29</v>
      </c>
      <c r="E233" s="14"/>
      <c r="F233" s="112"/>
      <c r="G233" s="41">
        <f t="shared" si="8"/>
        <v>0</v>
      </c>
    </row>
    <row r="234" spans="1:7">
      <c r="A234" s="40" t="s">
        <v>371</v>
      </c>
      <c r="B234" s="26" t="s">
        <v>372</v>
      </c>
      <c r="C234" s="14" t="s">
        <v>100</v>
      </c>
      <c r="D234" s="14" t="s">
        <v>29</v>
      </c>
      <c r="E234" s="14"/>
      <c r="F234" s="112"/>
      <c r="G234" s="41">
        <f t="shared" si="8"/>
        <v>0</v>
      </c>
    </row>
    <row r="235" spans="1:7">
      <c r="A235" s="40" t="s">
        <v>373</v>
      </c>
      <c r="B235" s="26" t="s">
        <v>374</v>
      </c>
      <c r="C235" s="14" t="s">
        <v>100</v>
      </c>
      <c r="D235" s="14" t="s">
        <v>29</v>
      </c>
      <c r="E235" s="14"/>
      <c r="F235" s="112"/>
      <c r="G235" s="41">
        <f t="shared" si="8"/>
        <v>0</v>
      </c>
    </row>
    <row r="236" spans="1:7">
      <c r="A236" s="40" t="s">
        <v>375</v>
      </c>
      <c r="B236" s="26" t="s">
        <v>376</v>
      </c>
      <c r="C236" s="14" t="s">
        <v>100</v>
      </c>
      <c r="D236" s="14" t="s">
        <v>29</v>
      </c>
      <c r="E236" s="14"/>
      <c r="F236" s="112"/>
      <c r="G236" s="41">
        <f t="shared" si="8"/>
        <v>0</v>
      </c>
    </row>
    <row r="237" spans="1:7" s="7" customFormat="1">
      <c r="A237" s="40" t="s">
        <v>377</v>
      </c>
      <c r="B237" s="26" t="s">
        <v>378</v>
      </c>
      <c r="C237" s="14" t="s">
        <v>100</v>
      </c>
      <c r="D237" s="14" t="s">
        <v>29</v>
      </c>
      <c r="E237" s="14"/>
      <c r="F237" s="112"/>
      <c r="G237" s="41">
        <f t="shared" si="8"/>
        <v>0</v>
      </c>
    </row>
    <row r="238" spans="1:7" s="7" customFormat="1">
      <c r="A238" s="40" t="s">
        <v>379</v>
      </c>
      <c r="B238" s="26" t="s">
        <v>380</v>
      </c>
      <c r="C238" s="14" t="s">
        <v>100</v>
      </c>
      <c r="D238" s="14" t="s">
        <v>29</v>
      </c>
      <c r="E238" s="14"/>
      <c r="F238" s="112"/>
      <c r="G238" s="41">
        <f t="shared" si="8"/>
        <v>0</v>
      </c>
    </row>
    <row r="239" spans="1:7">
      <c r="A239" s="40" t="s">
        <v>381</v>
      </c>
      <c r="B239" s="26" t="s">
        <v>382</v>
      </c>
      <c r="C239" s="14" t="s">
        <v>100</v>
      </c>
      <c r="D239" s="14" t="s">
        <v>29</v>
      </c>
      <c r="E239" s="14"/>
      <c r="F239" s="112"/>
      <c r="G239" s="41">
        <f t="shared" si="8"/>
        <v>0</v>
      </c>
    </row>
    <row r="240" spans="1:7">
      <c r="A240" s="40" t="s">
        <v>383</v>
      </c>
      <c r="B240" s="26" t="s">
        <v>384</v>
      </c>
      <c r="C240" s="14" t="s">
        <v>100</v>
      </c>
      <c r="D240" s="14" t="s">
        <v>29</v>
      </c>
      <c r="E240" s="14"/>
      <c r="F240" s="112"/>
      <c r="G240" s="41">
        <f t="shared" si="8"/>
        <v>0</v>
      </c>
    </row>
    <row r="241" spans="1:7">
      <c r="A241" s="40" t="s">
        <v>385</v>
      </c>
      <c r="B241" s="26" t="s">
        <v>386</v>
      </c>
      <c r="C241" s="14" t="s">
        <v>100</v>
      </c>
      <c r="D241" s="14" t="s">
        <v>29</v>
      </c>
      <c r="E241" s="14"/>
      <c r="F241" s="112"/>
      <c r="G241" s="41">
        <f t="shared" si="8"/>
        <v>0</v>
      </c>
    </row>
    <row r="242" spans="1:7">
      <c r="A242" s="40" t="s">
        <v>387</v>
      </c>
      <c r="B242" s="26" t="s">
        <v>388</v>
      </c>
      <c r="C242" s="14" t="s">
        <v>100</v>
      </c>
      <c r="D242" s="14" t="s">
        <v>29</v>
      </c>
      <c r="E242" s="14"/>
      <c r="F242" s="112"/>
      <c r="G242" s="41">
        <f t="shared" si="8"/>
        <v>0</v>
      </c>
    </row>
    <row r="243" spans="1:7">
      <c r="A243" s="40" t="s">
        <v>389</v>
      </c>
      <c r="B243" s="26" t="s">
        <v>390</v>
      </c>
      <c r="C243" s="14" t="s">
        <v>100</v>
      </c>
      <c r="D243" s="14" t="s">
        <v>29</v>
      </c>
      <c r="E243" s="14"/>
      <c r="F243" s="112"/>
      <c r="G243" s="41">
        <f t="shared" si="8"/>
        <v>0</v>
      </c>
    </row>
    <row r="244" spans="1:7" s="7" customFormat="1">
      <c r="A244" s="40" t="s">
        <v>391</v>
      </c>
      <c r="B244" s="26" t="s">
        <v>392</v>
      </c>
      <c r="C244" s="14" t="s">
        <v>100</v>
      </c>
      <c r="D244" s="14" t="s">
        <v>29</v>
      </c>
      <c r="E244" s="14"/>
      <c r="F244" s="112"/>
      <c r="G244" s="41">
        <f t="shared" si="8"/>
        <v>0</v>
      </c>
    </row>
    <row r="245" spans="1:7" s="7" customFormat="1">
      <c r="A245" s="64" t="s">
        <v>393</v>
      </c>
      <c r="B245" s="26" t="s">
        <v>394</v>
      </c>
      <c r="C245" s="14" t="s">
        <v>100</v>
      </c>
      <c r="D245" s="14" t="s">
        <v>29</v>
      </c>
      <c r="E245" s="14"/>
      <c r="F245" s="112"/>
      <c r="G245" s="41">
        <f t="shared" si="8"/>
        <v>0</v>
      </c>
    </row>
    <row r="246" spans="1:7">
      <c r="A246" s="64" t="s">
        <v>395</v>
      </c>
      <c r="B246" s="26" t="s">
        <v>396</v>
      </c>
      <c r="C246" s="14" t="s">
        <v>100</v>
      </c>
      <c r="D246" s="14" t="s">
        <v>29</v>
      </c>
      <c r="E246" s="14"/>
      <c r="F246" s="112"/>
      <c r="G246" s="41">
        <f t="shared" si="8"/>
        <v>0</v>
      </c>
    </row>
    <row r="247" spans="1:7">
      <c r="A247" s="64" t="s">
        <v>397</v>
      </c>
      <c r="B247" s="26" t="s">
        <v>398</v>
      </c>
      <c r="C247" s="14" t="s">
        <v>100</v>
      </c>
      <c r="D247" s="14" t="s">
        <v>29</v>
      </c>
      <c r="E247" s="14"/>
      <c r="F247" s="112"/>
      <c r="G247" s="41">
        <f t="shared" si="8"/>
        <v>0</v>
      </c>
    </row>
    <row r="248" spans="1:7" s="91" customFormat="1">
      <c r="A248" s="40" t="s">
        <v>399</v>
      </c>
      <c r="B248" s="26" t="s">
        <v>400</v>
      </c>
      <c r="C248" s="14" t="s">
        <v>100</v>
      </c>
      <c r="D248" s="14" t="s">
        <v>29</v>
      </c>
      <c r="E248" s="14"/>
      <c r="F248" s="112"/>
      <c r="G248" s="41">
        <f t="shared" si="8"/>
        <v>0</v>
      </c>
    </row>
    <row r="249" spans="1:7" s="91" customFormat="1">
      <c r="A249" s="40" t="s">
        <v>401</v>
      </c>
      <c r="B249" s="26" t="s">
        <v>402</v>
      </c>
      <c r="C249" s="14" t="s">
        <v>100</v>
      </c>
      <c r="D249" s="14" t="s">
        <v>29</v>
      </c>
      <c r="E249" s="14"/>
      <c r="F249" s="112"/>
      <c r="G249" s="41">
        <f t="shared" si="8"/>
        <v>0</v>
      </c>
    </row>
    <row r="250" spans="1:7" s="61" customFormat="1" ht="11.25">
      <c r="A250" s="64" t="s">
        <v>403</v>
      </c>
      <c r="B250" s="26" t="s">
        <v>404</v>
      </c>
      <c r="C250" s="14" t="s">
        <v>100</v>
      </c>
      <c r="D250" s="14" t="s">
        <v>29</v>
      </c>
      <c r="E250" s="14"/>
      <c r="F250" s="112"/>
      <c r="G250" s="41">
        <f t="shared" si="8"/>
        <v>0</v>
      </c>
    </row>
    <row r="251" spans="1:7" s="61" customFormat="1" ht="11.25">
      <c r="A251" s="40" t="s">
        <v>405</v>
      </c>
      <c r="B251" s="26" t="s">
        <v>406</v>
      </c>
      <c r="C251" s="14" t="s">
        <v>100</v>
      </c>
      <c r="D251" s="14" t="s">
        <v>29</v>
      </c>
      <c r="E251" s="14"/>
      <c r="F251" s="112"/>
      <c r="G251" s="41">
        <f t="shared" si="8"/>
        <v>0</v>
      </c>
    </row>
    <row r="252" spans="1:7">
      <c r="A252" s="40" t="s">
        <v>407</v>
      </c>
      <c r="B252" s="26" t="s">
        <v>408</v>
      </c>
      <c r="C252" s="14" t="s">
        <v>100</v>
      </c>
      <c r="D252" s="14" t="s">
        <v>29</v>
      </c>
      <c r="E252" s="14"/>
      <c r="F252" s="112"/>
      <c r="G252" s="41">
        <f t="shared" si="8"/>
        <v>0</v>
      </c>
    </row>
    <row r="253" spans="1:7">
      <c r="A253" s="40" t="s">
        <v>409</v>
      </c>
      <c r="B253" s="26" t="s">
        <v>410</v>
      </c>
      <c r="C253" s="14" t="s">
        <v>100</v>
      </c>
      <c r="D253" s="14" t="s">
        <v>29</v>
      </c>
      <c r="E253" s="14"/>
      <c r="F253" s="112"/>
      <c r="G253" s="41">
        <f t="shared" si="8"/>
        <v>0</v>
      </c>
    </row>
    <row r="254" spans="1:7">
      <c r="A254" s="40" t="s">
        <v>411</v>
      </c>
      <c r="B254" s="26" t="s">
        <v>412</v>
      </c>
      <c r="C254" s="14" t="s">
        <v>100</v>
      </c>
      <c r="D254" s="14" t="s">
        <v>29</v>
      </c>
      <c r="E254" s="14"/>
      <c r="F254" s="112"/>
      <c r="G254" s="41">
        <f t="shared" si="8"/>
        <v>0</v>
      </c>
    </row>
    <row r="255" spans="1:7">
      <c r="A255" s="40" t="s">
        <v>413</v>
      </c>
      <c r="B255" s="26" t="s">
        <v>414</v>
      </c>
      <c r="C255" s="14" t="s">
        <v>100</v>
      </c>
      <c r="D255" s="14" t="s">
        <v>29</v>
      </c>
      <c r="E255" s="14"/>
      <c r="F255" s="112"/>
      <c r="G255" s="41">
        <f t="shared" si="8"/>
        <v>0</v>
      </c>
    </row>
    <row r="256" spans="1:7">
      <c r="A256" s="45" t="s">
        <v>415</v>
      </c>
      <c r="B256" s="25" t="s">
        <v>416</v>
      </c>
      <c r="C256" s="14"/>
      <c r="D256" s="14"/>
      <c r="E256" s="14"/>
      <c r="F256" s="112"/>
      <c r="G256" s="41"/>
    </row>
    <row r="257" spans="1:7">
      <c r="A257" s="40" t="s">
        <v>417</v>
      </c>
      <c r="B257" s="26" t="s">
        <v>348</v>
      </c>
      <c r="C257" s="14" t="s">
        <v>100</v>
      </c>
      <c r="D257" s="14" t="s">
        <v>29</v>
      </c>
      <c r="E257" s="14"/>
      <c r="F257" s="112"/>
      <c r="G257" s="41">
        <f t="shared" ref="G257:G281" si="9">$E257*F257</f>
        <v>0</v>
      </c>
    </row>
    <row r="258" spans="1:7">
      <c r="A258" s="40" t="s">
        <v>418</v>
      </c>
      <c r="B258" s="26" t="s">
        <v>350</v>
      </c>
      <c r="C258" s="14" t="s">
        <v>100</v>
      </c>
      <c r="D258" s="14" t="s">
        <v>29</v>
      </c>
      <c r="E258" s="14"/>
      <c r="F258" s="112"/>
      <c r="G258" s="41">
        <f t="shared" si="9"/>
        <v>0</v>
      </c>
    </row>
    <row r="259" spans="1:7">
      <c r="A259" s="40" t="s">
        <v>419</v>
      </c>
      <c r="B259" s="26" t="s">
        <v>352</v>
      </c>
      <c r="C259" s="14" t="s">
        <v>100</v>
      </c>
      <c r="D259" s="14" t="s">
        <v>29</v>
      </c>
      <c r="E259" s="14"/>
      <c r="F259" s="112"/>
      <c r="G259" s="41">
        <f t="shared" si="9"/>
        <v>0</v>
      </c>
    </row>
    <row r="260" spans="1:7" s="7" customFormat="1">
      <c r="A260" s="40" t="s">
        <v>420</v>
      </c>
      <c r="B260" s="26" t="s">
        <v>354</v>
      </c>
      <c r="C260" s="14" t="s">
        <v>100</v>
      </c>
      <c r="D260" s="14" t="s">
        <v>29</v>
      </c>
      <c r="E260" s="14"/>
      <c r="F260" s="112"/>
      <c r="G260" s="41">
        <f t="shared" si="9"/>
        <v>0</v>
      </c>
    </row>
    <row r="261" spans="1:7">
      <c r="A261" s="40" t="s">
        <v>421</v>
      </c>
      <c r="B261" s="26" t="s">
        <v>356</v>
      </c>
      <c r="C261" s="14" t="s">
        <v>100</v>
      </c>
      <c r="D261" s="14" t="s">
        <v>29</v>
      </c>
      <c r="E261" s="14"/>
      <c r="F261" s="112"/>
      <c r="G261" s="41">
        <f t="shared" si="9"/>
        <v>0</v>
      </c>
    </row>
    <row r="262" spans="1:7">
      <c r="A262" s="40" t="s">
        <v>422</v>
      </c>
      <c r="B262" s="26" t="s">
        <v>358</v>
      </c>
      <c r="C262" s="14" t="s">
        <v>100</v>
      </c>
      <c r="D262" s="14" t="s">
        <v>29</v>
      </c>
      <c r="E262" s="14"/>
      <c r="F262" s="112"/>
      <c r="G262" s="41">
        <f t="shared" si="9"/>
        <v>0</v>
      </c>
    </row>
    <row r="263" spans="1:7" s="7" customFormat="1">
      <c r="A263" s="40" t="s">
        <v>423</v>
      </c>
      <c r="B263" s="26" t="s">
        <v>360</v>
      </c>
      <c r="C263" s="14" t="s">
        <v>100</v>
      </c>
      <c r="D263" s="14" t="s">
        <v>29</v>
      </c>
      <c r="E263" s="14"/>
      <c r="F263" s="112"/>
      <c r="G263" s="41">
        <f t="shared" si="9"/>
        <v>0</v>
      </c>
    </row>
    <row r="264" spans="1:7" s="7" customFormat="1">
      <c r="A264" s="40" t="s">
        <v>424</v>
      </c>
      <c r="B264" s="26" t="s">
        <v>362</v>
      </c>
      <c r="C264" s="14" t="s">
        <v>100</v>
      </c>
      <c r="D264" s="14" t="s">
        <v>29</v>
      </c>
      <c r="E264" s="14"/>
      <c r="F264" s="112"/>
      <c r="G264" s="41">
        <f t="shared" si="9"/>
        <v>0</v>
      </c>
    </row>
    <row r="265" spans="1:7" s="7" customFormat="1">
      <c r="A265" s="40" t="s">
        <v>425</v>
      </c>
      <c r="B265" s="26" t="s">
        <v>364</v>
      </c>
      <c r="C265" s="14" t="s">
        <v>100</v>
      </c>
      <c r="D265" s="14" t="s">
        <v>29</v>
      </c>
      <c r="E265" s="14"/>
      <c r="F265" s="112"/>
      <c r="G265" s="41">
        <f t="shared" si="9"/>
        <v>0</v>
      </c>
    </row>
    <row r="266" spans="1:7">
      <c r="A266" s="40" t="s">
        <v>426</v>
      </c>
      <c r="B266" s="26" t="s">
        <v>366</v>
      </c>
      <c r="C266" s="14" t="s">
        <v>100</v>
      </c>
      <c r="D266" s="14" t="s">
        <v>29</v>
      </c>
      <c r="E266" s="14"/>
      <c r="F266" s="112"/>
      <c r="G266" s="41">
        <f t="shared" si="9"/>
        <v>0</v>
      </c>
    </row>
    <row r="267" spans="1:7">
      <c r="A267" s="40" t="s">
        <v>427</v>
      </c>
      <c r="B267" s="26" t="s">
        <v>368</v>
      </c>
      <c r="C267" s="14" t="s">
        <v>100</v>
      </c>
      <c r="D267" s="14" t="s">
        <v>29</v>
      </c>
      <c r="E267" s="14"/>
      <c r="F267" s="112"/>
      <c r="G267" s="41">
        <f t="shared" si="9"/>
        <v>0</v>
      </c>
    </row>
    <row r="268" spans="1:7">
      <c r="A268" s="40" t="s">
        <v>428</v>
      </c>
      <c r="B268" s="26" t="s">
        <v>376</v>
      </c>
      <c r="C268" s="14" t="s">
        <v>100</v>
      </c>
      <c r="D268" s="14" t="s">
        <v>29</v>
      </c>
      <c r="E268" s="14"/>
      <c r="F268" s="112"/>
      <c r="G268" s="41">
        <f t="shared" si="9"/>
        <v>0</v>
      </c>
    </row>
    <row r="269" spans="1:7">
      <c r="A269" s="40" t="s">
        <v>429</v>
      </c>
      <c r="B269" s="26" t="s">
        <v>382</v>
      </c>
      <c r="C269" s="14" t="s">
        <v>100</v>
      </c>
      <c r="D269" s="14" t="s">
        <v>29</v>
      </c>
      <c r="E269" s="14"/>
      <c r="F269" s="112"/>
      <c r="G269" s="41">
        <f t="shared" si="9"/>
        <v>0</v>
      </c>
    </row>
    <row r="270" spans="1:7">
      <c r="A270" s="40" t="s">
        <v>430</v>
      </c>
      <c r="B270" s="26" t="s">
        <v>384</v>
      </c>
      <c r="C270" s="14" t="s">
        <v>100</v>
      </c>
      <c r="D270" s="14" t="s">
        <v>29</v>
      </c>
      <c r="E270" s="14"/>
      <c r="F270" s="112"/>
      <c r="G270" s="41">
        <f t="shared" si="9"/>
        <v>0</v>
      </c>
    </row>
    <row r="271" spans="1:7">
      <c r="A271" s="40" t="s">
        <v>431</v>
      </c>
      <c r="B271" s="26" t="s">
        <v>386</v>
      </c>
      <c r="C271" s="14" t="s">
        <v>100</v>
      </c>
      <c r="D271" s="14" t="s">
        <v>29</v>
      </c>
      <c r="E271" s="14"/>
      <c r="F271" s="112"/>
      <c r="G271" s="41">
        <f t="shared" si="9"/>
        <v>0</v>
      </c>
    </row>
    <row r="272" spans="1:7">
      <c r="A272" s="40" t="s">
        <v>432</v>
      </c>
      <c r="B272" s="26" t="s">
        <v>388</v>
      </c>
      <c r="C272" s="14" t="s">
        <v>100</v>
      </c>
      <c r="D272" s="14" t="s">
        <v>29</v>
      </c>
      <c r="E272" s="14"/>
      <c r="F272" s="112"/>
      <c r="G272" s="41">
        <f t="shared" si="9"/>
        <v>0</v>
      </c>
    </row>
    <row r="273" spans="1:7">
      <c r="A273" s="40" t="s">
        <v>433</v>
      </c>
      <c r="B273" s="26" t="s">
        <v>390</v>
      </c>
      <c r="C273" s="14" t="s">
        <v>100</v>
      </c>
      <c r="D273" s="14" t="s">
        <v>29</v>
      </c>
      <c r="E273" s="14"/>
      <c r="F273" s="112"/>
      <c r="G273" s="41">
        <f t="shared" si="9"/>
        <v>0</v>
      </c>
    </row>
    <row r="274" spans="1:7">
      <c r="A274" s="40" t="s">
        <v>434</v>
      </c>
      <c r="B274" s="26" t="s">
        <v>392</v>
      </c>
      <c r="C274" s="14" t="s">
        <v>100</v>
      </c>
      <c r="D274" s="14" t="s">
        <v>29</v>
      </c>
      <c r="E274" s="14"/>
      <c r="F274" s="112"/>
      <c r="G274" s="41">
        <f t="shared" si="9"/>
        <v>0</v>
      </c>
    </row>
    <row r="275" spans="1:7">
      <c r="A275" s="40" t="s">
        <v>435</v>
      </c>
      <c r="B275" s="26" t="s">
        <v>394</v>
      </c>
      <c r="C275" s="14" t="s">
        <v>100</v>
      </c>
      <c r="D275" s="14" t="s">
        <v>29</v>
      </c>
      <c r="E275" s="14"/>
      <c r="F275" s="112"/>
      <c r="G275" s="41">
        <f t="shared" si="9"/>
        <v>0</v>
      </c>
    </row>
    <row r="276" spans="1:7">
      <c r="A276" s="40" t="s">
        <v>436</v>
      </c>
      <c r="B276" s="26" t="s">
        <v>396</v>
      </c>
      <c r="C276" s="14" t="s">
        <v>100</v>
      </c>
      <c r="D276" s="14" t="s">
        <v>29</v>
      </c>
      <c r="E276" s="14"/>
      <c r="F276" s="112"/>
      <c r="G276" s="41">
        <f t="shared" si="9"/>
        <v>0</v>
      </c>
    </row>
    <row r="277" spans="1:7">
      <c r="A277" s="40" t="s">
        <v>437</v>
      </c>
      <c r="B277" s="26" t="s">
        <v>438</v>
      </c>
      <c r="C277" s="14" t="s">
        <v>100</v>
      </c>
      <c r="D277" s="14" t="s">
        <v>29</v>
      </c>
      <c r="E277" s="14"/>
      <c r="F277" s="112"/>
      <c r="G277" s="41">
        <f t="shared" si="9"/>
        <v>0</v>
      </c>
    </row>
    <row r="278" spans="1:7">
      <c r="A278" s="40" t="s">
        <v>439</v>
      </c>
      <c r="B278" s="26" t="s">
        <v>408</v>
      </c>
      <c r="C278" s="14" t="s">
        <v>100</v>
      </c>
      <c r="D278" s="14" t="s">
        <v>29</v>
      </c>
      <c r="E278" s="14"/>
      <c r="F278" s="112"/>
      <c r="G278" s="41">
        <f t="shared" si="9"/>
        <v>0</v>
      </c>
    </row>
    <row r="279" spans="1:7">
      <c r="A279" s="40" t="s">
        <v>440</v>
      </c>
      <c r="B279" s="26" t="s">
        <v>410</v>
      </c>
      <c r="C279" s="14" t="s">
        <v>100</v>
      </c>
      <c r="D279" s="14" t="s">
        <v>29</v>
      </c>
      <c r="E279" s="14"/>
      <c r="F279" s="112"/>
      <c r="G279" s="41">
        <f t="shared" si="9"/>
        <v>0</v>
      </c>
    </row>
    <row r="280" spans="1:7">
      <c r="A280" s="40" t="s">
        <v>441</v>
      </c>
      <c r="B280" s="26" t="s">
        <v>412</v>
      </c>
      <c r="C280" s="14" t="s">
        <v>100</v>
      </c>
      <c r="D280" s="14" t="s">
        <v>29</v>
      </c>
      <c r="E280" s="14"/>
      <c r="F280" s="112"/>
      <c r="G280" s="41">
        <f t="shared" si="9"/>
        <v>0</v>
      </c>
    </row>
    <row r="281" spans="1:7">
      <c r="A281" s="40" t="s">
        <v>442</v>
      </c>
      <c r="B281" s="26" t="s">
        <v>414</v>
      </c>
      <c r="C281" s="14" t="s">
        <v>100</v>
      </c>
      <c r="D281" s="14" t="s">
        <v>29</v>
      </c>
      <c r="E281" s="14"/>
      <c r="F281" s="112"/>
      <c r="G281" s="41">
        <f t="shared" si="9"/>
        <v>0</v>
      </c>
    </row>
    <row r="282" spans="1:7" s="62" customFormat="1" ht="11.25">
      <c r="A282" s="45" t="s">
        <v>443</v>
      </c>
      <c r="B282" s="25" t="s">
        <v>444</v>
      </c>
      <c r="C282" s="14"/>
      <c r="D282" s="14"/>
      <c r="E282" s="14"/>
      <c r="F282" s="112"/>
      <c r="G282" s="41"/>
    </row>
    <row r="283" spans="1:7" s="62" customFormat="1" ht="11.25">
      <c r="A283" s="64" t="s">
        <v>445</v>
      </c>
      <c r="B283" s="26" t="s">
        <v>446</v>
      </c>
      <c r="C283" s="14" t="s">
        <v>447</v>
      </c>
      <c r="D283" s="14" t="s">
        <v>29</v>
      </c>
      <c r="E283" s="14"/>
      <c r="F283" s="112"/>
      <c r="G283" s="41">
        <f t="shared" ref="G283:G290" si="10">$E283*F283</f>
        <v>0</v>
      </c>
    </row>
    <row r="284" spans="1:7" s="62" customFormat="1" ht="11.25">
      <c r="A284" s="64" t="s">
        <v>448</v>
      </c>
      <c r="B284" s="26" t="s">
        <v>449</v>
      </c>
      <c r="C284" s="14" t="s">
        <v>447</v>
      </c>
      <c r="D284" s="14" t="s">
        <v>29</v>
      </c>
      <c r="E284" s="14"/>
      <c r="F284" s="112"/>
      <c r="G284" s="41">
        <f t="shared" si="10"/>
        <v>0</v>
      </c>
    </row>
    <row r="285" spans="1:7" s="62" customFormat="1" ht="11.25">
      <c r="A285" s="64" t="s">
        <v>450</v>
      </c>
      <c r="B285" s="26" t="s">
        <v>451</v>
      </c>
      <c r="C285" s="14" t="s">
        <v>100</v>
      </c>
      <c r="D285" s="14" t="s">
        <v>29</v>
      </c>
      <c r="E285" s="14"/>
      <c r="F285" s="112"/>
      <c r="G285" s="41">
        <f t="shared" si="10"/>
        <v>0</v>
      </c>
    </row>
    <row r="286" spans="1:7" s="62" customFormat="1" ht="11.25">
      <c r="A286" s="64" t="s">
        <v>452</v>
      </c>
      <c r="B286" s="26" t="s">
        <v>453</v>
      </c>
      <c r="C286" s="14" t="s">
        <v>100</v>
      </c>
      <c r="D286" s="14" t="s">
        <v>29</v>
      </c>
      <c r="E286" s="14"/>
      <c r="F286" s="112"/>
      <c r="G286" s="41">
        <f t="shared" si="10"/>
        <v>0</v>
      </c>
    </row>
    <row r="287" spans="1:7" s="89" customFormat="1" ht="12.75" customHeight="1">
      <c r="A287" s="92" t="s">
        <v>454</v>
      </c>
      <c r="B287" s="92" t="s">
        <v>455</v>
      </c>
      <c r="C287" s="11" t="s">
        <v>100</v>
      </c>
      <c r="D287" s="14" t="s">
        <v>29</v>
      </c>
      <c r="E287" s="14"/>
      <c r="F287" s="112"/>
      <c r="G287" s="41">
        <f t="shared" si="10"/>
        <v>0</v>
      </c>
    </row>
    <row r="288" spans="1:7" s="62" customFormat="1" ht="12.75" customHeight="1">
      <c r="A288" s="64" t="s">
        <v>456</v>
      </c>
      <c r="B288" s="26" t="s">
        <v>457</v>
      </c>
      <c r="C288" s="14" t="s">
        <v>100</v>
      </c>
      <c r="D288" s="11" t="s">
        <v>29</v>
      </c>
      <c r="E288" s="11"/>
      <c r="F288" s="112"/>
      <c r="G288" s="41">
        <f t="shared" si="10"/>
        <v>0</v>
      </c>
    </row>
    <row r="289" spans="1:7" s="62" customFormat="1" ht="11.25">
      <c r="A289" s="64" t="s">
        <v>458</v>
      </c>
      <c r="B289" s="26" t="s">
        <v>459</v>
      </c>
      <c r="C289" s="14" t="s">
        <v>100</v>
      </c>
      <c r="D289" s="14" t="s">
        <v>29</v>
      </c>
      <c r="E289" s="14"/>
      <c r="F289" s="112"/>
      <c r="G289" s="41">
        <f t="shared" si="10"/>
        <v>0</v>
      </c>
    </row>
    <row r="290" spans="1:7" s="62" customFormat="1" ht="11.25">
      <c r="A290" s="64" t="s">
        <v>460</v>
      </c>
      <c r="B290" s="26" t="s">
        <v>461</v>
      </c>
      <c r="C290" s="14" t="s">
        <v>100</v>
      </c>
      <c r="D290" s="14" t="s">
        <v>29</v>
      </c>
      <c r="E290" s="14"/>
      <c r="F290" s="112"/>
      <c r="G290" s="41">
        <f t="shared" si="10"/>
        <v>0</v>
      </c>
    </row>
    <row r="291" spans="1:7">
      <c r="A291" s="50"/>
      <c r="B291" s="31" t="s">
        <v>462</v>
      </c>
      <c r="C291" s="17"/>
      <c r="D291" s="17"/>
      <c r="E291" s="17"/>
      <c r="F291" s="131"/>
      <c r="G291" s="82"/>
    </row>
    <row r="292" spans="1:7">
      <c r="A292" s="149" t="s">
        <v>5</v>
      </c>
      <c r="B292" s="166" t="s">
        <v>6</v>
      </c>
      <c r="C292" s="12" t="s">
        <v>7</v>
      </c>
      <c r="D292" s="12" t="s">
        <v>8</v>
      </c>
      <c r="E292" s="151" t="s">
        <v>9</v>
      </c>
      <c r="F292" s="125" t="s">
        <v>10</v>
      </c>
      <c r="G292" s="38" t="s">
        <v>11</v>
      </c>
    </row>
    <row r="293" spans="1:7">
      <c r="A293" s="150"/>
      <c r="B293" s="163"/>
      <c r="C293" s="13"/>
      <c r="D293" s="13"/>
      <c r="E293" s="152"/>
      <c r="F293" s="126" t="s">
        <v>12</v>
      </c>
      <c r="G293" s="39" t="s">
        <v>12</v>
      </c>
    </row>
    <row r="294" spans="1:7">
      <c r="A294" s="45" t="s">
        <v>463</v>
      </c>
      <c r="B294" s="25" t="s">
        <v>464</v>
      </c>
      <c r="C294" s="14"/>
      <c r="D294" s="14"/>
      <c r="E294" s="14"/>
      <c r="F294" s="112"/>
      <c r="G294" s="41"/>
    </row>
    <row r="295" spans="1:7">
      <c r="A295" s="40" t="s">
        <v>465</v>
      </c>
      <c r="B295" s="26" t="s">
        <v>466</v>
      </c>
      <c r="C295" s="14" t="s">
        <v>100</v>
      </c>
      <c r="D295" s="14" t="s">
        <v>29</v>
      </c>
      <c r="E295" s="14"/>
      <c r="F295" s="112"/>
      <c r="G295" s="41">
        <f>$E295*F295</f>
        <v>0</v>
      </c>
    </row>
    <row r="296" spans="1:7">
      <c r="A296" s="40" t="s">
        <v>467</v>
      </c>
      <c r="B296" s="26" t="s">
        <v>468</v>
      </c>
      <c r="C296" s="14" t="s">
        <v>100</v>
      </c>
      <c r="D296" s="14" t="s">
        <v>29</v>
      </c>
      <c r="E296" s="14"/>
      <c r="F296" s="112"/>
      <c r="G296" s="41">
        <f>$E296*F296</f>
        <v>0</v>
      </c>
    </row>
    <row r="297" spans="1:7">
      <c r="A297" s="40" t="s">
        <v>469</v>
      </c>
      <c r="B297" s="26" t="s">
        <v>470</v>
      </c>
      <c r="C297" s="14" t="s">
        <v>100</v>
      </c>
      <c r="D297" s="14" t="s">
        <v>29</v>
      </c>
      <c r="E297" s="14"/>
      <c r="F297" s="112"/>
      <c r="G297" s="41">
        <f>$E297*F297</f>
        <v>0</v>
      </c>
    </row>
    <row r="298" spans="1:7">
      <c r="A298" s="40" t="s">
        <v>471</v>
      </c>
      <c r="B298" s="26" t="s">
        <v>472</v>
      </c>
      <c r="C298" s="14" t="s">
        <v>100</v>
      </c>
      <c r="D298" s="14" t="s">
        <v>29</v>
      </c>
      <c r="E298" s="14"/>
      <c r="F298" s="112"/>
      <c r="G298" s="41">
        <f>$E298*F298</f>
        <v>0</v>
      </c>
    </row>
    <row r="299" spans="1:7">
      <c r="A299" s="45" t="s">
        <v>473</v>
      </c>
      <c r="B299" s="25" t="s">
        <v>474</v>
      </c>
      <c r="C299" s="14"/>
      <c r="D299" s="14"/>
      <c r="E299" s="14"/>
      <c r="F299" s="90"/>
      <c r="G299" s="41"/>
    </row>
    <row r="300" spans="1:7">
      <c r="A300" s="40" t="s">
        <v>475</v>
      </c>
      <c r="B300" s="26" t="s">
        <v>476</v>
      </c>
      <c r="C300" s="14" t="s">
        <v>100</v>
      </c>
      <c r="D300" s="14" t="s">
        <v>29</v>
      </c>
      <c r="E300" s="14"/>
      <c r="F300" s="112"/>
      <c r="G300" s="41">
        <f>$E300*F300</f>
        <v>0</v>
      </c>
    </row>
    <row r="301" spans="1:7">
      <c r="A301" s="40" t="s">
        <v>477</v>
      </c>
      <c r="B301" s="26" t="s">
        <v>478</v>
      </c>
      <c r="C301" s="14" t="s">
        <v>100</v>
      </c>
      <c r="D301" s="14" t="s">
        <v>29</v>
      </c>
      <c r="E301" s="14"/>
      <c r="F301" s="112"/>
      <c r="G301" s="41">
        <f>$E301*F301</f>
        <v>0</v>
      </c>
    </row>
    <row r="302" spans="1:7">
      <c r="A302" s="40" t="s">
        <v>479</v>
      </c>
      <c r="B302" s="26" t="s">
        <v>480</v>
      </c>
      <c r="C302" s="14" t="s">
        <v>100</v>
      </c>
      <c r="D302" s="14" t="s">
        <v>29</v>
      </c>
      <c r="E302" s="14"/>
      <c r="F302" s="112"/>
      <c r="G302" s="41">
        <f>$E302*F302</f>
        <v>0</v>
      </c>
    </row>
    <row r="303" spans="1:7">
      <c r="A303" s="40" t="s">
        <v>481</v>
      </c>
      <c r="B303" s="26" t="s">
        <v>482</v>
      </c>
      <c r="C303" s="14" t="s">
        <v>100</v>
      </c>
      <c r="D303" s="14" t="s">
        <v>29</v>
      </c>
      <c r="E303" s="14"/>
      <c r="F303" s="112"/>
      <c r="G303" s="41">
        <f>$E303*F303</f>
        <v>0</v>
      </c>
    </row>
    <row r="304" spans="1:7">
      <c r="A304" s="40" t="s">
        <v>483</v>
      </c>
      <c r="B304" s="26" t="s">
        <v>484</v>
      </c>
      <c r="C304" s="14" t="s">
        <v>100</v>
      </c>
      <c r="D304" s="14" t="s">
        <v>29</v>
      </c>
      <c r="E304" s="14"/>
      <c r="F304" s="112"/>
      <c r="G304" s="41">
        <f>$E304*F304</f>
        <v>0</v>
      </c>
    </row>
    <row r="305" spans="1:7">
      <c r="A305" s="50"/>
      <c r="B305" s="31" t="s">
        <v>485</v>
      </c>
      <c r="C305" s="17"/>
      <c r="D305" s="17"/>
      <c r="E305" s="17"/>
      <c r="F305" s="131"/>
      <c r="G305" s="82"/>
    </row>
    <row r="306" spans="1:7">
      <c r="A306" s="51"/>
      <c r="B306" s="32"/>
      <c r="C306" s="18"/>
      <c r="D306" s="18"/>
      <c r="E306" s="18"/>
      <c r="F306" s="132"/>
      <c r="G306" s="83"/>
    </row>
    <row r="307" spans="1:7" s="4" customFormat="1">
      <c r="A307" s="45" t="s">
        <v>486</v>
      </c>
      <c r="B307" s="25" t="s">
        <v>487</v>
      </c>
      <c r="C307" s="16"/>
      <c r="D307" s="16"/>
      <c r="E307" s="16"/>
      <c r="F307" s="133"/>
      <c r="G307" s="41"/>
    </row>
    <row r="308" spans="1:7">
      <c r="A308" s="40" t="s">
        <v>488</v>
      </c>
      <c r="B308" s="26" t="s">
        <v>489</v>
      </c>
      <c r="C308" s="14" t="s">
        <v>100</v>
      </c>
      <c r="D308" s="14" t="s">
        <v>29</v>
      </c>
      <c r="E308" s="14"/>
      <c r="F308" s="112"/>
      <c r="G308" s="41">
        <f>$E308*F308</f>
        <v>0</v>
      </c>
    </row>
    <row r="309" spans="1:7" s="4" customFormat="1">
      <c r="A309" s="45" t="s">
        <v>490</v>
      </c>
      <c r="B309" s="175" t="s">
        <v>491</v>
      </c>
      <c r="C309" s="9"/>
      <c r="D309" s="9"/>
      <c r="E309" s="9"/>
      <c r="F309" s="134"/>
      <c r="G309" s="41"/>
    </row>
    <row r="310" spans="1:7">
      <c r="A310" s="40" t="s">
        <v>492</v>
      </c>
      <c r="B310" s="176" t="s">
        <v>493</v>
      </c>
      <c r="C310" s="14" t="s">
        <v>100</v>
      </c>
      <c r="D310" s="14" t="s">
        <v>29</v>
      </c>
      <c r="E310" s="14"/>
      <c r="F310" s="112"/>
      <c r="G310" s="41">
        <f t="shared" ref="G310:G315" si="11">$E310*F310</f>
        <v>0</v>
      </c>
    </row>
    <row r="311" spans="1:7">
      <c r="A311" s="40" t="s">
        <v>494</v>
      </c>
      <c r="B311" s="176" t="s">
        <v>495</v>
      </c>
      <c r="C311" s="14" t="s">
        <v>100</v>
      </c>
      <c r="D311" s="14" t="s">
        <v>29</v>
      </c>
      <c r="E311" s="14"/>
      <c r="F311" s="112"/>
      <c r="G311" s="41">
        <f t="shared" si="11"/>
        <v>0</v>
      </c>
    </row>
    <row r="312" spans="1:7">
      <c r="A312" s="40" t="s">
        <v>496</v>
      </c>
      <c r="B312" s="176" t="s">
        <v>497</v>
      </c>
      <c r="C312" s="14" t="s">
        <v>100</v>
      </c>
      <c r="D312" s="14" t="s">
        <v>29</v>
      </c>
      <c r="E312" s="14"/>
      <c r="F312" s="112"/>
      <c r="G312" s="41">
        <f t="shared" si="11"/>
        <v>0</v>
      </c>
    </row>
    <row r="313" spans="1:7">
      <c r="A313" s="40" t="s">
        <v>498</v>
      </c>
      <c r="B313" s="176" t="s">
        <v>499</v>
      </c>
      <c r="C313" s="14" t="s">
        <v>100</v>
      </c>
      <c r="D313" s="14" t="s">
        <v>29</v>
      </c>
      <c r="E313" s="14"/>
      <c r="F313" s="112"/>
      <c r="G313" s="41">
        <f t="shared" si="11"/>
        <v>0</v>
      </c>
    </row>
    <row r="314" spans="1:7">
      <c r="A314" s="40" t="s">
        <v>500</v>
      </c>
      <c r="B314" s="176" t="s">
        <v>501</v>
      </c>
      <c r="C314" s="14" t="s">
        <v>100</v>
      </c>
      <c r="D314" s="14" t="s">
        <v>29</v>
      </c>
      <c r="E314" s="14"/>
      <c r="F314" s="112"/>
      <c r="G314" s="41">
        <f t="shared" si="11"/>
        <v>0</v>
      </c>
    </row>
    <row r="315" spans="1:7">
      <c r="A315" s="40" t="s">
        <v>502</v>
      </c>
      <c r="B315" s="176" t="s">
        <v>503</v>
      </c>
      <c r="C315" s="14" t="s">
        <v>100</v>
      </c>
      <c r="D315" s="14" t="s">
        <v>29</v>
      </c>
      <c r="E315" s="14"/>
      <c r="F315" s="112"/>
      <c r="G315" s="41">
        <f t="shared" si="11"/>
        <v>0</v>
      </c>
    </row>
    <row r="316" spans="1:7">
      <c r="A316" s="40"/>
      <c r="B316" s="26"/>
      <c r="C316" s="14"/>
      <c r="D316" s="14"/>
      <c r="E316" s="14"/>
      <c r="F316" s="112"/>
      <c r="G316" s="41"/>
    </row>
    <row r="317" spans="1:7" s="1" customFormat="1">
      <c r="A317" s="52">
        <v>4</v>
      </c>
      <c r="B317" s="8" t="s">
        <v>504</v>
      </c>
      <c r="C317" s="24"/>
      <c r="D317" s="8"/>
      <c r="E317" s="8"/>
      <c r="F317" s="135"/>
      <c r="G317" s="53">
        <f>SUM(G198:G315)</f>
        <v>0</v>
      </c>
    </row>
    <row r="318" spans="1:7">
      <c r="A318" s="54"/>
      <c r="B318" s="33" t="s">
        <v>505</v>
      </c>
      <c r="C318" s="3"/>
      <c r="D318" s="3"/>
      <c r="E318" s="3"/>
      <c r="F318" s="136"/>
      <c r="G318" s="55"/>
    </row>
    <row r="319" spans="1:7">
      <c r="A319" s="36">
        <f t="shared" ref="A319:F319" si="12">A19</f>
        <v>1</v>
      </c>
      <c r="B319" s="5" t="str">
        <f t="shared" si="12"/>
        <v>SUBTOTAAL VOORBEREIDING</v>
      </c>
      <c r="C319" s="5">
        <f t="shared" si="12"/>
        <v>0</v>
      </c>
      <c r="D319" s="5">
        <f t="shared" si="12"/>
        <v>0</v>
      </c>
      <c r="E319" s="5">
        <f t="shared" si="12"/>
        <v>0</v>
      </c>
      <c r="F319" s="137">
        <f t="shared" si="12"/>
        <v>0</v>
      </c>
      <c r="G319" s="41">
        <f>G19</f>
        <v>0</v>
      </c>
    </row>
    <row r="320" spans="1:7">
      <c r="A320" s="36">
        <f t="shared" ref="A320:F320" si="13">A132</f>
        <v>2</v>
      </c>
      <c r="B320" s="5" t="str">
        <f t="shared" si="13"/>
        <v>SUBTOTAAL VELDWERKZAAMHEDEN</v>
      </c>
      <c r="C320" s="5">
        <f t="shared" si="13"/>
        <v>0</v>
      </c>
      <c r="D320" s="5">
        <f t="shared" si="13"/>
        <v>0</v>
      </c>
      <c r="E320" s="5">
        <f t="shared" si="13"/>
        <v>0</v>
      </c>
      <c r="F320" s="137">
        <f t="shared" si="13"/>
        <v>0</v>
      </c>
      <c r="G320" s="41">
        <f>G132</f>
        <v>0</v>
      </c>
    </row>
    <row r="321" spans="1:10">
      <c r="A321" s="36">
        <f t="shared" ref="A321:F321" si="14">A192</f>
        <v>3</v>
      </c>
      <c r="B321" s="5" t="str">
        <f t="shared" si="14"/>
        <v>SUBTOTAAL RAPPORTAGE ONDERZOEK</v>
      </c>
      <c r="C321" s="5">
        <f t="shared" si="14"/>
        <v>0</v>
      </c>
      <c r="D321" s="5">
        <f t="shared" si="14"/>
        <v>0</v>
      </c>
      <c r="E321" s="5">
        <f t="shared" si="14"/>
        <v>0</v>
      </c>
      <c r="F321" s="137">
        <f t="shared" si="14"/>
        <v>0</v>
      </c>
      <c r="G321" s="41">
        <f>G192</f>
        <v>0</v>
      </c>
    </row>
    <row r="322" spans="1:10">
      <c r="A322" s="36">
        <f>A317</f>
        <v>4</v>
      </c>
      <c r="B322" s="5" t="str">
        <f>B317</f>
        <v>SUBTOTAAL LABORATORIUMANALYSES</v>
      </c>
      <c r="C322" s="5"/>
      <c r="D322" s="5"/>
      <c r="E322" s="5"/>
      <c r="F322" s="137"/>
      <c r="G322" s="41">
        <f>G317</f>
        <v>0</v>
      </c>
    </row>
    <row r="323" spans="1:10" ht="13.5" thickBot="1">
      <c r="A323" s="36"/>
      <c r="B323" s="19"/>
      <c r="C323" s="19"/>
      <c r="D323" s="19"/>
      <c r="E323" s="19"/>
      <c r="F323" s="138"/>
      <c r="G323" s="56"/>
    </row>
    <row r="324" spans="1:10" ht="13.5" thickTop="1">
      <c r="A324" s="57"/>
      <c r="B324" s="6" t="s">
        <v>506</v>
      </c>
      <c r="C324" s="6"/>
      <c r="D324" s="6"/>
      <c r="E324" s="6"/>
      <c r="F324" s="139"/>
      <c r="G324" s="58">
        <f>SUM(G319:G323)</f>
        <v>0</v>
      </c>
      <c r="J324" t="s">
        <v>507</v>
      </c>
    </row>
    <row r="325" spans="1:10" ht="13.5" thickBot="1">
      <c r="A325" s="59"/>
      <c r="B325" s="60"/>
      <c r="C325" s="60"/>
      <c r="D325" s="60"/>
      <c r="E325" s="60"/>
      <c r="F325" s="140"/>
      <c r="G325" s="121"/>
    </row>
    <row r="326" spans="1:10">
      <c r="A326" s="74"/>
      <c r="B326" s="75"/>
      <c r="C326" s="75"/>
      <c r="D326" s="75"/>
      <c r="E326" s="73"/>
      <c r="F326" s="141"/>
      <c r="G326" s="76"/>
    </row>
    <row r="327" spans="1:10">
      <c r="A327" s="73"/>
      <c r="B327" s="73"/>
      <c r="C327" s="73"/>
      <c r="D327" s="73"/>
      <c r="E327" s="73"/>
      <c r="F327" s="142"/>
      <c r="G327"/>
    </row>
    <row r="328" spans="1:10" ht="15.75">
      <c r="A328" s="73"/>
      <c r="B328" s="78"/>
      <c r="C328" s="73"/>
      <c r="D328" s="73"/>
      <c r="E328" s="73"/>
      <c r="F328" s="142"/>
      <c r="G328"/>
    </row>
    <row r="329" spans="1:10" ht="15.75">
      <c r="A329" s="73"/>
      <c r="B329" s="78"/>
      <c r="C329" s="73"/>
      <c r="D329" s="73"/>
      <c r="E329" s="73"/>
      <c r="F329" s="142"/>
      <c r="G329"/>
    </row>
    <row r="330" spans="1:10" ht="15.75">
      <c r="A330" s="73"/>
      <c r="B330" s="78"/>
      <c r="C330" s="73"/>
      <c r="D330" s="73"/>
      <c r="E330" s="73"/>
      <c r="F330" s="142"/>
      <c r="G330"/>
    </row>
    <row r="331" spans="1:10" ht="15.75">
      <c r="A331" s="73"/>
      <c r="B331" s="78"/>
      <c r="C331" s="73"/>
      <c r="D331" s="73"/>
      <c r="E331" s="73"/>
      <c r="F331" s="142"/>
      <c r="G331"/>
    </row>
    <row r="332" spans="1:10" ht="15.75">
      <c r="A332" s="73"/>
      <c r="B332" s="78"/>
      <c r="C332" s="73"/>
      <c r="D332" s="73"/>
      <c r="E332" s="73"/>
      <c r="F332" s="142"/>
      <c r="G332"/>
    </row>
    <row r="333" spans="1:10" ht="15">
      <c r="A333" s="73"/>
      <c r="B333" s="79"/>
      <c r="C333" s="73"/>
      <c r="D333" s="73"/>
      <c r="E333" s="73"/>
      <c r="F333" s="142"/>
      <c r="G333"/>
    </row>
    <row r="334" spans="1:10" ht="15.75">
      <c r="A334" s="73"/>
      <c r="B334" s="78"/>
      <c r="C334" s="73"/>
      <c r="D334" s="73"/>
      <c r="E334" s="73"/>
      <c r="F334" s="142"/>
      <c r="G334"/>
    </row>
    <row r="335" spans="1:10">
      <c r="A335" s="73"/>
      <c r="B335" s="73"/>
      <c r="C335" s="73"/>
      <c r="D335" s="73"/>
      <c r="E335" s="73"/>
      <c r="F335" s="142"/>
      <c r="G335"/>
    </row>
    <row r="336" spans="1:10">
      <c r="A336" s="73"/>
      <c r="B336" s="73"/>
      <c r="C336" s="73"/>
      <c r="D336" s="73"/>
      <c r="E336" s="73"/>
      <c r="F336" s="142"/>
      <c r="G336"/>
    </row>
    <row r="337" spans="1:7">
      <c r="A337" s="73"/>
      <c r="B337" s="73"/>
      <c r="C337" s="73"/>
      <c r="D337" s="73"/>
      <c r="E337" s="73"/>
      <c r="F337" s="142"/>
      <c r="G337"/>
    </row>
    <row r="338" spans="1:7">
      <c r="A338" s="73"/>
      <c r="B338" s="73"/>
      <c r="C338" s="73"/>
      <c r="D338" s="73"/>
      <c r="E338" s="73"/>
      <c r="F338" s="142"/>
      <c r="G338"/>
    </row>
    <row r="339" spans="1:7">
      <c r="A339" s="73"/>
      <c r="B339" s="73"/>
      <c r="C339" s="73"/>
      <c r="D339" s="73"/>
      <c r="E339" s="73"/>
      <c r="F339" s="142"/>
      <c r="G339"/>
    </row>
  </sheetData>
  <mergeCells count="30">
    <mergeCell ref="A292:A293"/>
    <mergeCell ref="B292:B293"/>
    <mergeCell ref="E292:E293"/>
    <mergeCell ref="A195:F195"/>
    <mergeCell ref="A196:A197"/>
    <mergeCell ref="B196:B197"/>
    <mergeCell ref="E196:E197"/>
    <mergeCell ref="B139:B140"/>
    <mergeCell ref="B136:B137"/>
    <mergeCell ref="A133:F133"/>
    <mergeCell ref="A134:F134"/>
    <mergeCell ref="A136:A137"/>
    <mergeCell ref="B143:B144"/>
    <mergeCell ref="B155:B156"/>
    <mergeCell ref="A193:F193"/>
    <mergeCell ref="A194:F194"/>
    <mergeCell ref="B147:B148"/>
    <mergeCell ref="B151:B152"/>
    <mergeCell ref="A5:F5"/>
    <mergeCell ref="A6:F6"/>
    <mergeCell ref="A7:F7"/>
    <mergeCell ref="A8:A9"/>
    <mergeCell ref="B8:B9"/>
    <mergeCell ref="E8:E9"/>
    <mergeCell ref="A22:F22"/>
    <mergeCell ref="A23:A24"/>
    <mergeCell ref="B23:B24"/>
    <mergeCell ref="A20:F20"/>
    <mergeCell ref="A21:F21"/>
    <mergeCell ref="E23:E24"/>
  </mergeCells>
  <phoneticPr fontId="0" type="noConversion"/>
  <pageMargins left="0.74803149606299213" right="1.5354330708661419" top="0.98425196850393704" bottom="0.98425196850393704" header="0.51181102362204722" footer="0.51181102362204722"/>
  <pageSetup paperSize="8" scale="68" orientation="portrait" copies="2" r:id="rId1"/>
  <headerFooter alignWithMargins="0">
    <oddHeader>&amp;R&amp;"Arial,Vet"&amp;14Lijst 1</oddHeader>
  </headerFooter>
  <rowBreaks count="2" manualBreakCount="2">
    <brk id="192" max="16383" man="1"/>
    <brk id="27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zoomScale="140" zoomScaleNormal="140" workbookViewId="0">
      <selection activeCell="F20" sqref="F20"/>
    </sheetView>
  </sheetViews>
  <sheetFormatPr defaultRowHeight="12.75"/>
  <cols>
    <col min="1" max="1" width="7.140625" style="86" customWidth="1"/>
    <col min="2" max="2" width="59.42578125" style="86" customWidth="1"/>
    <col min="3" max="3" width="13.7109375" style="86" customWidth="1"/>
    <col min="4" max="4" width="5" style="86" customWidth="1"/>
    <col min="5" max="5" width="7.28515625" style="73" customWidth="1"/>
    <col min="6" max="6" width="9.42578125" style="102" customWidth="1"/>
    <col min="7" max="7" width="11.7109375" style="105" bestFit="1" customWidth="1"/>
  </cols>
  <sheetData>
    <row r="1" spans="1:7" s="4" customFormat="1" ht="13.5" thickTop="1">
      <c r="A1" s="34" t="s">
        <v>508</v>
      </c>
      <c r="B1" s="77"/>
      <c r="C1" s="77"/>
      <c r="D1" s="77"/>
      <c r="E1" s="77"/>
      <c r="F1" s="98"/>
      <c r="G1" s="94"/>
    </row>
    <row r="2" spans="1:7">
      <c r="A2" s="36"/>
      <c r="B2" s="64"/>
      <c r="C2" s="64"/>
      <c r="D2" s="64"/>
      <c r="E2" s="64"/>
      <c r="F2" s="99" t="s">
        <v>509</v>
      </c>
      <c r="G2" s="95" t="s">
        <v>510</v>
      </c>
    </row>
    <row r="3" spans="1:7">
      <c r="A3" s="36" t="s">
        <v>3</v>
      </c>
      <c r="B3" s="64"/>
      <c r="C3" s="64"/>
      <c r="D3" s="64"/>
      <c r="E3" s="64"/>
      <c r="F3" s="99"/>
      <c r="G3" s="95"/>
    </row>
    <row r="4" spans="1:7">
      <c r="A4" s="153"/>
      <c r="B4" s="154"/>
      <c r="C4" s="154"/>
      <c r="D4" s="154"/>
      <c r="E4" s="154"/>
      <c r="F4" s="155"/>
      <c r="G4" s="103"/>
    </row>
    <row r="5" spans="1:7">
      <c r="A5" s="153" t="s">
        <v>511</v>
      </c>
      <c r="B5" s="154"/>
      <c r="C5" s="154"/>
      <c r="D5" s="154"/>
      <c r="E5" s="154"/>
      <c r="F5" s="155"/>
      <c r="G5" s="103"/>
    </row>
    <row r="6" spans="1:7">
      <c r="A6" s="147"/>
      <c r="B6" s="148"/>
      <c r="C6" s="148"/>
      <c r="D6" s="148"/>
      <c r="E6" s="148"/>
      <c r="F6" s="173"/>
      <c r="G6" s="104"/>
    </row>
    <row r="7" spans="1:7">
      <c r="A7" s="167" t="s">
        <v>5</v>
      </c>
      <c r="B7" s="169" t="s">
        <v>6</v>
      </c>
      <c r="C7" s="84" t="s">
        <v>7</v>
      </c>
      <c r="D7" s="84" t="s">
        <v>8</v>
      </c>
      <c r="E7" s="171" t="s">
        <v>9</v>
      </c>
      <c r="F7" s="100" t="s">
        <v>10</v>
      </c>
      <c r="G7" s="96" t="s">
        <v>11</v>
      </c>
    </row>
    <row r="8" spans="1:7">
      <c r="A8" s="168"/>
      <c r="B8" s="170"/>
      <c r="C8" s="85"/>
      <c r="D8" s="85"/>
      <c r="E8" s="172"/>
      <c r="F8" s="101" t="s">
        <v>12</v>
      </c>
      <c r="G8" s="97" t="s">
        <v>12</v>
      </c>
    </row>
    <row r="9" spans="1:7">
      <c r="A9" s="66">
        <v>1</v>
      </c>
      <c r="B9" s="67" t="s">
        <v>512</v>
      </c>
      <c r="C9" s="68" t="s">
        <v>513</v>
      </c>
      <c r="D9" s="68" t="s">
        <v>29</v>
      </c>
      <c r="E9" s="88">
        <v>1</v>
      </c>
      <c r="F9" s="108"/>
      <c r="G9" s="109"/>
    </row>
    <row r="10" spans="1:7">
      <c r="A10" s="66">
        <v>2</v>
      </c>
      <c r="B10" s="67" t="s">
        <v>514</v>
      </c>
      <c r="C10" s="68" t="s">
        <v>513</v>
      </c>
      <c r="D10" s="68" t="s">
        <v>29</v>
      </c>
      <c r="E10" s="93">
        <v>1</v>
      </c>
      <c r="F10" s="108"/>
      <c r="G10" s="109"/>
    </row>
    <row r="11" spans="1:7">
      <c r="A11" s="66">
        <v>3</v>
      </c>
      <c r="B11" s="67" t="s">
        <v>515</v>
      </c>
      <c r="C11" s="68" t="s">
        <v>513</v>
      </c>
      <c r="D11" s="68" t="s">
        <v>29</v>
      </c>
      <c r="E11" s="88">
        <v>1</v>
      </c>
      <c r="F11" s="108"/>
      <c r="G11" s="109"/>
    </row>
    <row r="12" spans="1:7">
      <c r="A12" s="66">
        <v>4</v>
      </c>
      <c r="B12" s="67" t="s">
        <v>516</v>
      </c>
      <c r="C12" s="68" t="s">
        <v>513</v>
      </c>
      <c r="D12" s="68" t="s">
        <v>29</v>
      </c>
      <c r="E12" s="88">
        <v>1</v>
      </c>
      <c r="F12" s="108"/>
      <c r="G12" s="109"/>
    </row>
    <row r="13" spans="1:7">
      <c r="A13" s="66">
        <v>5</v>
      </c>
      <c r="B13" s="67" t="s">
        <v>517</v>
      </c>
      <c r="C13" s="68" t="s">
        <v>513</v>
      </c>
      <c r="D13" s="68" t="s">
        <v>29</v>
      </c>
      <c r="E13" s="88">
        <v>1</v>
      </c>
      <c r="F13" s="108"/>
      <c r="G13" s="109"/>
    </row>
    <row r="14" spans="1:7">
      <c r="A14" s="66">
        <v>6</v>
      </c>
      <c r="B14" s="67" t="s">
        <v>518</v>
      </c>
      <c r="C14" s="68" t="s">
        <v>513</v>
      </c>
      <c r="D14" s="68" t="s">
        <v>29</v>
      </c>
      <c r="E14" s="88">
        <v>1</v>
      </c>
      <c r="F14" s="108"/>
      <c r="G14" s="109"/>
    </row>
    <row r="15" spans="1:7">
      <c r="A15" s="66">
        <v>7</v>
      </c>
      <c r="B15" s="67" t="s">
        <v>519</v>
      </c>
      <c r="C15" s="68" t="s">
        <v>513</v>
      </c>
      <c r="D15" s="68" t="s">
        <v>29</v>
      </c>
      <c r="E15" s="88">
        <v>1</v>
      </c>
      <c r="F15" s="108"/>
      <c r="G15" s="109"/>
    </row>
    <row r="16" spans="1:7">
      <c r="A16" s="66">
        <v>8</v>
      </c>
      <c r="B16" s="67" t="s">
        <v>520</v>
      </c>
      <c r="C16" s="68" t="s">
        <v>513</v>
      </c>
      <c r="D16" s="68" t="s">
        <v>29</v>
      </c>
      <c r="E16" s="88">
        <v>1</v>
      </c>
      <c r="F16" s="108"/>
      <c r="G16" s="109"/>
    </row>
    <row r="17" spans="1:7">
      <c r="A17" s="66">
        <v>9</v>
      </c>
      <c r="B17" s="67" t="s">
        <v>521</v>
      </c>
      <c r="C17" s="68" t="s">
        <v>513</v>
      </c>
      <c r="D17" s="68" t="s">
        <v>29</v>
      </c>
      <c r="E17" s="88">
        <v>1</v>
      </c>
      <c r="F17" s="108"/>
      <c r="G17" s="109"/>
    </row>
    <row r="18" spans="1:7">
      <c r="A18" s="87">
        <v>10</v>
      </c>
      <c r="B18" s="87" t="s">
        <v>522</v>
      </c>
      <c r="C18" s="88" t="s">
        <v>513</v>
      </c>
      <c r="D18" s="88" t="s">
        <v>29</v>
      </c>
      <c r="E18" s="88">
        <v>1</v>
      </c>
      <c r="F18" s="106"/>
      <c r="G18" s="107"/>
    </row>
    <row r="19" spans="1:7">
      <c r="A19" s="73"/>
      <c r="B19" s="73"/>
      <c r="C19" s="73"/>
      <c r="D19" s="73"/>
      <c r="F19" s="110"/>
      <c r="G19" s="111"/>
    </row>
    <row r="20" spans="1:7">
      <c r="A20" s="64"/>
      <c r="B20" s="64" t="s">
        <v>506</v>
      </c>
      <c r="C20" s="64"/>
      <c r="D20" s="64"/>
      <c r="E20" s="64"/>
      <c r="F20" s="111"/>
      <c r="G20" s="111"/>
    </row>
    <row r="21" spans="1:7">
      <c r="A21" s="73"/>
      <c r="B21" s="73"/>
      <c r="C21" s="73"/>
      <c r="D21" s="73"/>
      <c r="F21" s="73"/>
      <c r="G21"/>
    </row>
    <row r="22" spans="1:7">
      <c r="A22" s="73"/>
      <c r="B22" s="73"/>
      <c r="C22" s="73"/>
      <c r="D22" s="73"/>
      <c r="F22" s="73"/>
      <c r="G22"/>
    </row>
    <row r="23" spans="1:7">
      <c r="A23" s="73"/>
      <c r="B23" s="73"/>
      <c r="C23" s="73"/>
      <c r="D23" s="73"/>
      <c r="F23" s="73"/>
      <c r="G23"/>
    </row>
    <row r="24" spans="1:7">
      <c r="A24" s="73"/>
      <c r="B24" s="73"/>
      <c r="C24" s="73"/>
      <c r="D24" s="73"/>
      <c r="F24" s="73"/>
      <c r="G24"/>
    </row>
    <row r="25" spans="1:7">
      <c r="A25" s="73"/>
      <c r="B25" s="73"/>
      <c r="C25" s="73"/>
      <c r="D25" s="73"/>
      <c r="F25" s="73"/>
      <c r="G25"/>
    </row>
    <row r="26" spans="1:7">
      <c r="A26" s="73"/>
      <c r="B26" s="73"/>
      <c r="C26" s="73"/>
      <c r="D26" s="73"/>
      <c r="F26" s="73"/>
      <c r="G26"/>
    </row>
    <row r="27" spans="1:7">
      <c r="A27" s="73"/>
      <c r="B27" s="73"/>
      <c r="C27" s="73"/>
      <c r="D27" s="73"/>
      <c r="F27" s="73"/>
      <c r="G27"/>
    </row>
    <row r="28" spans="1:7">
      <c r="A28" s="73"/>
      <c r="B28" s="73"/>
      <c r="C28" s="73"/>
      <c r="D28" s="73"/>
      <c r="F28" s="73"/>
      <c r="G28"/>
    </row>
    <row r="29" spans="1:7">
      <c r="A29" s="73"/>
      <c r="B29" s="73"/>
      <c r="C29" s="73"/>
      <c r="D29" s="73"/>
      <c r="F29" s="73"/>
      <c r="G29"/>
    </row>
    <row r="30" spans="1:7">
      <c r="A30" s="73"/>
      <c r="B30" s="73"/>
      <c r="C30" s="73"/>
      <c r="D30" s="73"/>
      <c r="F30" s="73"/>
      <c r="G30"/>
    </row>
    <row r="31" spans="1:7">
      <c r="A31" s="73"/>
      <c r="B31" s="73"/>
      <c r="C31" s="73"/>
      <c r="D31" s="73"/>
      <c r="F31" s="73"/>
      <c r="G31"/>
    </row>
  </sheetData>
  <mergeCells count="6">
    <mergeCell ref="A4:F4"/>
    <mergeCell ref="A7:A8"/>
    <mergeCell ref="B7:B8"/>
    <mergeCell ref="E7:E8"/>
    <mergeCell ref="A5:F5"/>
    <mergeCell ref="A6:F6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P7F47XRYZNDU-1400349141-85976</_dlc_DocId>
    <_dlc_DocIdUrl xmlns="fd846815-3440-47ad-91c2-6fb63ce1b515">
      <Url>https://gemeenteznstd.sharepoint.com/sites/PC_Europeseaanbestedingen-Aanbestedingsdossiers2/_layouts/15/DocIdRedir.aspx?ID=P7F47XRYZNDU-1400349141-85976</Url>
      <Description>P7F47XRYZNDU-1400349141-85976</Description>
    </_dlc_DocIdUrl>
  </documentManagement>
</p:properties>
</file>

<file path=customXml/itemProps1.xml><?xml version="1.0" encoding="utf-8"?>
<ds:datastoreItem xmlns:ds="http://schemas.openxmlformats.org/officeDocument/2006/customXml" ds:itemID="{20691ED2-9ED6-4559-866C-AE62EAF9A00F}"/>
</file>

<file path=customXml/itemProps2.xml><?xml version="1.0" encoding="utf-8"?>
<ds:datastoreItem xmlns:ds="http://schemas.openxmlformats.org/officeDocument/2006/customXml" ds:itemID="{DF0718E2-C182-47AC-B041-94E6C3CF916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DC6D0D4-2504-4125-9E21-8BE8A6C9A1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65D6681-8C4B-4514-8B93-B0739EE7DF14}">
  <ds:schemaRefs>
    <ds:schemaRef ds:uri="135651e0-58b9-4230-86b3-f75358f04432"/>
    <ds:schemaRef ds:uri="fd846815-3440-47ad-91c2-6fb63ce1b51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c8187ad9-badc-4a75-bbe4-fadf97d1e93e"/>
    <ds:schemaRef ds:uri="http://schemas.microsoft.com/sharepoint/v3/field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lijst 1</vt:lpstr>
      <vt:lpstr>lijst 2</vt:lpstr>
      <vt:lpstr>'lijst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van Dijk</dc:creator>
  <cp:keywords/>
  <dc:description/>
  <cp:lastModifiedBy>Stoter, Cheryl</cp:lastModifiedBy>
  <cp:revision/>
  <cp:lastPrinted>2023-12-11T14:52:40Z</cp:lastPrinted>
  <dcterms:created xsi:type="dcterms:W3CDTF">2004-01-06T14:58:52Z</dcterms:created>
  <dcterms:modified xsi:type="dcterms:W3CDTF">2023-12-13T15:07:00Z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da54be5a-bd2f-4269-b55a-cf6ef06481b8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