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RE\PRO\PO\03 Projectmappen\2023 - Raamovereenkomst Renovatie hoofdgemalen (POR465)\05 Aanbesteding\02 Nota van Inlichtingen\"/>
    </mc:Choice>
  </mc:AlternateContent>
  <bookViews>
    <workbookView xWindow="23430" yWindow="1395" windowWidth="28140" windowHeight="18840"/>
  </bookViews>
  <sheets>
    <sheet name="Blad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1" l="1"/>
  <c r="H98" i="1" l="1"/>
  <c r="H88" i="1" l="1"/>
  <c r="H85" i="1"/>
  <c r="H18" i="1"/>
  <c r="H72" i="1"/>
  <c r="H76" i="1"/>
  <c r="H33" i="1"/>
  <c r="H34" i="1"/>
  <c r="H35" i="1"/>
  <c r="H36" i="1"/>
  <c r="H37" i="1"/>
  <c r="H38" i="1"/>
  <c r="H39" i="1"/>
  <c r="H40" i="1"/>
  <c r="H41" i="1"/>
  <c r="H42" i="1"/>
  <c r="H43" i="1"/>
  <c r="H44" i="1"/>
  <c r="H45" i="1"/>
  <c r="H46" i="1"/>
  <c r="H47" i="1"/>
  <c r="H48" i="1"/>
  <c r="H49" i="1"/>
  <c r="H50" i="1"/>
  <c r="H51" i="1"/>
  <c r="H32" i="1"/>
  <c r="H20" i="1"/>
  <c r="H95" i="1"/>
  <c r="H96" i="1"/>
  <c r="H94" i="1"/>
  <c r="H93" i="1"/>
  <c r="H91" i="1"/>
  <c r="H90" i="1"/>
  <c r="H89" i="1"/>
  <c r="H87" i="1"/>
  <c r="H86" i="1"/>
  <c r="H84" i="1"/>
  <c r="H83" i="1"/>
  <c r="H81" i="1"/>
  <c r="H80" i="1"/>
  <c r="H79" i="1"/>
  <c r="H78" i="1"/>
  <c r="H77" i="1"/>
  <c r="H75" i="1"/>
  <c r="H74" i="1"/>
  <c r="H73" i="1"/>
  <c r="H71" i="1"/>
  <c r="H70" i="1"/>
  <c r="H67" i="1"/>
  <c r="H66" i="1"/>
  <c r="H65" i="1"/>
  <c r="H64" i="1"/>
  <c r="H63" i="1"/>
  <c r="H62" i="1"/>
  <c r="H61" i="1"/>
  <c r="H60" i="1"/>
  <c r="H59" i="1"/>
  <c r="H58" i="1"/>
  <c r="H57" i="1"/>
  <c r="H56" i="1"/>
  <c r="H55" i="1"/>
  <c r="H54" i="1"/>
  <c r="H52" i="1"/>
  <c r="H31" i="1"/>
  <c r="H30" i="1"/>
  <c r="H29" i="1"/>
  <c r="H28" i="1"/>
  <c r="H27" i="1"/>
  <c r="H26" i="1"/>
  <c r="H25" i="1"/>
  <c r="H24" i="1"/>
  <c r="H23" i="1"/>
  <c r="H22" i="1"/>
  <c r="H21" i="1"/>
  <c r="H17" i="1" l="1"/>
  <c r="H12" i="1"/>
  <c r="H13" i="1"/>
  <c r="H14" i="1"/>
  <c r="H11" i="1"/>
  <c r="B12" i="1"/>
  <c r="B13" i="1" s="1"/>
  <c r="B14" i="1" s="1"/>
  <c r="B17" i="1" s="1"/>
  <c r="H101" i="1" l="1"/>
  <c r="H100" i="1"/>
  <c r="H103" i="1" s="1"/>
  <c r="B18" i="1"/>
  <c r="B20" i="1" s="1"/>
  <c r="B21" i="1" s="1"/>
  <c r="B22" i="1" l="1"/>
  <c r="B23" i="1" s="1"/>
  <c r="B24" i="1" s="1"/>
  <c r="B25" i="1" s="1"/>
  <c r="B26" i="1" s="1"/>
  <c r="B27" i="1" s="1"/>
  <c r="B28" i="1" s="1"/>
  <c r="B29" i="1" s="1"/>
  <c r="B30" i="1" s="1"/>
  <c r="B31" i="1" s="1"/>
  <c r="B32" i="1" s="1"/>
  <c r="B33" i="1" l="1"/>
  <c r="B34" i="1" s="1"/>
  <c r="B35" i="1" s="1"/>
  <c r="B36" i="1" s="1"/>
  <c r="B37" i="1" s="1"/>
  <c r="B38" i="1" l="1"/>
  <c r="B39" i="1" s="1"/>
  <c r="B40" i="1" s="1"/>
  <c r="B41" i="1" s="1"/>
  <c r="B42" i="1" s="1"/>
  <c r="B43" i="1" s="1"/>
  <c r="B44" i="1" s="1"/>
  <c r="B45" i="1" s="1"/>
  <c r="B46" i="1" s="1"/>
  <c r="B47" i="1" s="1"/>
  <c r="B48" i="1" s="1"/>
  <c r="B49" i="1" s="1"/>
  <c r="B50" i="1" s="1"/>
  <c r="B51" i="1" s="1"/>
  <c r="B52" i="1" s="1"/>
  <c r="B54" i="1" s="1"/>
  <c r="B55" i="1" s="1"/>
  <c r="B56" i="1" s="1"/>
  <c r="B57" i="1" s="1"/>
  <c r="B58" i="1" s="1"/>
  <c r="B59" i="1" s="1"/>
  <c r="B60" i="1" s="1"/>
  <c r="B61" i="1" s="1"/>
  <c r="B62" i="1" s="1"/>
  <c r="B63" i="1" s="1"/>
  <c r="B64" i="1" s="1"/>
  <c r="B65" i="1" s="1"/>
  <c r="B66" i="1" s="1"/>
  <c r="B67" i="1" s="1"/>
  <c r="B71" i="1" s="1"/>
  <c r="B72" i="1" l="1"/>
  <c r="B73" i="1" s="1"/>
  <c r="B74" i="1" s="1"/>
  <c r="B75" i="1" s="1"/>
  <c r="B76" i="1" s="1"/>
  <c r="B77" i="1" s="1"/>
  <c r="B78" i="1" s="1"/>
  <c r="B79" i="1" s="1"/>
  <c r="B80" i="1" s="1"/>
  <c r="B81" i="1" s="1"/>
  <c r="B83" i="1" s="1"/>
  <c r="B84" i="1" s="1"/>
  <c r="B85" i="1" l="1"/>
  <c r="B86" i="1" s="1"/>
  <c r="B87" i="1" s="1"/>
  <c r="B88" i="1" l="1"/>
  <c r="B89" i="1" s="1"/>
  <c r="B90" i="1" s="1"/>
  <c r="B91" i="1" s="1"/>
  <c r="B93" i="1" s="1"/>
  <c r="B94" i="1" s="1"/>
  <c r="B95" i="1" s="1"/>
  <c r="B96" i="1" s="1"/>
</calcChain>
</file>

<file path=xl/sharedStrings.xml><?xml version="1.0" encoding="utf-8"?>
<sst xmlns="http://schemas.openxmlformats.org/spreadsheetml/2006/main" count="273" uniqueCount="152">
  <si>
    <t>In deze inschrijfstaat worden prijzen opgegeven voor het renoveren van 44 gemalen in de gemeente Lansingerland op basis van PVE A-1988/RG.</t>
  </si>
  <si>
    <t xml:space="preserve">De prijzen in deze inschrijfstaat worden gebruikt als basis voor de jaarlijkse deelopdrachten. </t>
  </si>
  <si>
    <t>Post</t>
  </si>
  <si>
    <t>Onderdeel</t>
  </si>
  <si>
    <t>Eenheid</t>
  </si>
  <si>
    <t>Aantal</t>
  </si>
  <si>
    <t>Eenheidsprijs</t>
  </si>
  <si>
    <t>Prijs</t>
  </si>
  <si>
    <t>Voor alle onderdelen is het uitgangspunt dat de prijs alle werkzaamheden omvat om het betreffende onderdeel te vervangen, dus levering, arbeid, verwijderen en afvoeren bestaande onderdeel.</t>
  </si>
  <si>
    <t>stuks</t>
  </si>
  <si>
    <t>jaar</t>
  </si>
  <si>
    <t>Afstemmen te renoveren gemalen</t>
  </si>
  <si>
    <t>Opname te renoveren gemalen</t>
  </si>
  <si>
    <t>Opstellen aanbieding deelopdracht</t>
  </si>
  <si>
    <t>Alle bijkomende werkzaamheden voor de voorbereiding van de uitvoering</t>
  </si>
  <si>
    <t>Renovatiewerkzaamheden</t>
  </si>
  <si>
    <t>Vervangen van pompen (excl. Levering)</t>
  </si>
  <si>
    <t>%</t>
  </si>
  <si>
    <t>Leveren van pompen van het merk Flygt, op te geven het percentage van de brutoprijslijsten van Xylem waarvoor deze pompen worden geleverd. Bij levering zonder korting (voor 100% van de prijslijsten) wordt een bedrag van €150.000,- gerekend voor de inschrijving. Bij afwijkende percentages veranderd dit bedrag naar rato.</t>
  </si>
  <si>
    <t>PVE hoofdstuk</t>
  </si>
  <si>
    <t>Voor alle onderdelen is het betreffende hoofdstuk of de betreffende paragraaf uit het PVE opgegeven. Echter is altijd het hele PVE van toepassing (bijvoorbeeld de algemene eisen en eisen aan levering revisie gegevens).</t>
  </si>
  <si>
    <t>4.1</t>
  </si>
  <si>
    <t>4.1.5</t>
  </si>
  <si>
    <t>4.2</t>
  </si>
  <si>
    <t>Vervangen alleen hijsketting</t>
  </si>
  <si>
    <t>4.2.1</t>
  </si>
  <si>
    <t>4.2.2</t>
  </si>
  <si>
    <t>Vervangen alleen geleidestangen</t>
  </si>
  <si>
    <t>Vervangen gehele mechanische installatie DN100 2 pomps</t>
  </si>
  <si>
    <t>Vervangen gehele mechanische installatie DN125 2 pomps</t>
  </si>
  <si>
    <t>Vervangen gehele mechanische installatie DN150 2 pomps</t>
  </si>
  <si>
    <t>Vervangen gehele mechanische installatie DN200 2 pomps</t>
  </si>
  <si>
    <t>Vervangen gehele mechanische installatie DN100 3 pomps</t>
  </si>
  <si>
    <t>Vervangen gehele mechanische installatie DN125 3 pomps</t>
  </si>
  <si>
    <t>Vervangen gehele mechanische installatie DN150 3 pomps</t>
  </si>
  <si>
    <t>Vervangen gehele mechanische installatie DN200 3 pomps</t>
  </si>
  <si>
    <t>Vervangen alleen balkeerklep DN100</t>
  </si>
  <si>
    <t>Vervangen alleen balkeerklep DN125</t>
  </si>
  <si>
    <t>Vervangen alleen balkeerklep DN150</t>
  </si>
  <si>
    <t>Vervangen alleen balkeerklep DN200</t>
  </si>
  <si>
    <t>4.2.3</t>
  </si>
  <si>
    <t>Overal waar staat vervangen kan het ook aanbrengen betreffen als het onderdeel in de huidige situatie niet aanwezig is (bijvoorbeeld toevoegen instroomconstructie of debietmeter)</t>
  </si>
  <si>
    <t>Vervangen instroomconstructie inkomende persleiding</t>
  </si>
  <si>
    <t>4.2.4</t>
  </si>
  <si>
    <t>Vervangen doorspuitpunt buiten de put</t>
  </si>
  <si>
    <t>4.2.5</t>
  </si>
  <si>
    <t>Pompen</t>
  </si>
  <si>
    <t>Mechanische installatie</t>
  </si>
  <si>
    <t>Elektrische installatie</t>
  </si>
  <si>
    <t>Vervangen buitenopstellingskast</t>
  </si>
  <si>
    <t>4.3.2</t>
  </si>
  <si>
    <t>4.3.4</t>
  </si>
  <si>
    <t>Vervangen besturing rioolgemaal meer dan 2 pompen of randvoorziening (APP 900)</t>
  </si>
  <si>
    <t>Vervangen besturing rioolgemaal meer dan 2 pompen of randvoorziening (APP 900) bij concertorpompen</t>
  </si>
  <si>
    <t>4.3.5</t>
  </si>
  <si>
    <t>Vervangen complete niveauregeling rioolgemaal 2 putten (bijvoorbeeld HWA/DWA)</t>
  </si>
  <si>
    <t>Vervangen complete niveauregeling randvoorziening</t>
  </si>
  <si>
    <t>Vervangen complete niveauregeling rioolgemaal 1 put</t>
  </si>
  <si>
    <t>4.3.7</t>
  </si>
  <si>
    <t>Vervangen aardpennen</t>
  </si>
  <si>
    <t>meter</t>
  </si>
  <si>
    <t>4.3.9</t>
  </si>
  <si>
    <t>Vervangen debietmeter in persleiding DN80</t>
  </si>
  <si>
    <t>Vervangen debietmeter in persleiding DN100</t>
  </si>
  <si>
    <t>Vervangen debietmeter in persleiding DN125</t>
  </si>
  <si>
    <t>Vervangen debietmeter in persleiding DN200</t>
  </si>
  <si>
    <t>4.3.12</t>
  </si>
  <si>
    <t>Pompput</t>
  </si>
  <si>
    <t>Aanbrengen lining per m2</t>
  </si>
  <si>
    <t>4.4.1</t>
  </si>
  <si>
    <t>m2</t>
  </si>
  <si>
    <t>Vervangen dekplaat pompput op basis van 2x2 meter</t>
  </si>
  <si>
    <t>4.4.2</t>
  </si>
  <si>
    <t>Vervangen luiken pompput lichtverkeer</t>
  </si>
  <si>
    <t>Vervangen luiken pompput zwaarverkeer</t>
  </si>
  <si>
    <t>4.4.3</t>
  </si>
  <si>
    <t>Vervangen valroosters</t>
  </si>
  <si>
    <t>4.4.4</t>
  </si>
  <si>
    <t>Vervangen afsluiter binnenkomende leiding DN400</t>
  </si>
  <si>
    <t>Vervangen afsluiter binnenkomende leiding DN500</t>
  </si>
  <si>
    <t>Vervangen afsluiter binnenkomende leiding DN300</t>
  </si>
  <si>
    <t>Vervangen afsluiter binnenkomende leiding DN600</t>
  </si>
  <si>
    <t>Bijkomende werkzaamheden</t>
  </si>
  <si>
    <t>Tijdelijke afvoer vuilwater</t>
  </si>
  <si>
    <t>5.1</t>
  </si>
  <si>
    <t>Reinigen gemaal voor werkzaamheden</t>
  </si>
  <si>
    <t>5.2</t>
  </si>
  <si>
    <t>Inrichten werkterrein</t>
  </si>
  <si>
    <t>5.3</t>
  </si>
  <si>
    <t>NEN1010 inspectie</t>
  </si>
  <si>
    <t>5.8</t>
  </si>
  <si>
    <t>Halvebaan afzetting</t>
  </si>
  <si>
    <t>Herstraten na werkzaamheden</t>
  </si>
  <si>
    <t>6.3</t>
  </si>
  <si>
    <t>Aanleggen opstelplaats grasbetonblokken</t>
  </si>
  <si>
    <t>6.4</t>
  </si>
  <si>
    <t>Overige / administratief</t>
  </si>
  <si>
    <t>Opstellen en aanleveren revisiegegevens</t>
  </si>
  <si>
    <t>2.5</t>
  </si>
  <si>
    <t>Projectcoordinatie en overleggen met opdrachtgever / bouwvergaderingen</t>
  </si>
  <si>
    <t>2.6</t>
  </si>
  <si>
    <t>Totaal excl. BTW</t>
  </si>
  <si>
    <t>Opstellen en bezorgen bewonersbrieven</t>
  </si>
  <si>
    <t>Vervangen alleen muurdoorvoer DN100</t>
  </si>
  <si>
    <t>Vervangen alleen muurdoorvoer DN125</t>
  </si>
  <si>
    <t>Vervangen alleen muurdoorvoer DN150</t>
  </si>
  <si>
    <t>Vervangen alleen muurdoorvoer DN200</t>
  </si>
  <si>
    <t>Vervangen alleen voetbocht DN100</t>
  </si>
  <si>
    <t>Vervangen alleen voetbocht DN125</t>
  </si>
  <si>
    <t>Vervangen alleen voetbocht DN150</t>
  </si>
  <si>
    <t>Vervangen alleen voetbocht DN200</t>
  </si>
  <si>
    <t>Vervangen gehele mechanische installatie DN63 2 pomps</t>
  </si>
  <si>
    <t>Vervangen alleen balkeerklep DN63</t>
  </si>
  <si>
    <t>Vervangen alleen voetbocht DN63</t>
  </si>
  <si>
    <t>Vervangen alleen muurdoorvoer DN63</t>
  </si>
  <si>
    <t>Vervangen gasveren van luiken en roosters</t>
  </si>
  <si>
    <t>Afwerken beton rond doorvoeren</t>
  </si>
  <si>
    <t>Vervangen gehele mechanische installatie DN90 2 pomps</t>
  </si>
  <si>
    <t>Vervangen gehele mechanische installatie DN90 3 pomps</t>
  </si>
  <si>
    <t>Vervangen alleen balkeerklep DN90</t>
  </si>
  <si>
    <t>Vervangen alleen voetbocht DN90</t>
  </si>
  <si>
    <t>Vervangen alleen muurdoorvoer DN90</t>
  </si>
  <si>
    <t>Vervangen debietmeter in persleiding DN150</t>
  </si>
  <si>
    <t>Onderhoud aan gemalen na renovatie (storingen oplossen en 1 ronde BRL)</t>
  </si>
  <si>
    <t>Opstellen deelopdracht</t>
  </si>
  <si>
    <t>Vervangen besturing rioolgemaal tot 2 pomps (APP 900)</t>
  </si>
  <si>
    <t>Vervangen besturing rioolgemaal tot 2 pomps (APP 900) bij concertorpompen</t>
  </si>
  <si>
    <t>Winst en risico</t>
  </si>
  <si>
    <t>Algemene kosten en uitvoeringskosten</t>
  </si>
  <si>
    <t>Stortkosten vrijkomend slib</t>
  </si>
  <si>
    <t>ton</t>
  </si>
  <si>
    <t>Subtotaal excl. BTW</t>
  </si>
  <si>
    <r>
      <t>De inschrijver verklaart deze Inschrijving te doen overeenkomstig de bepalingen van het Aanbestedingsreglement Werken 2016 en met inachtneming van de bepalingen en de gegevens zoals deze zijn omschreven in de</t>
    </r>
    <r>
      <rPr>
        <b/>
        <sz val="10"/>
        <color theme="1"/>
        <rFont val="Arial"/>
        <family val="2"/>
      </rPr>
      <t xml:space="preserve"> </t>
    </r>
    <r>
      <rPr>
        <sz val="10"/>
        <color theme="1"/>
        <rFont val="Arial"/>
        <family val="2"/>
      </rPr>
      <t>voor de Inschrijving relevante stukken.</t>
    </r>
  </si>
  <si>
    <r>
      <t>Gedaan op  ­­­­­­_____________</t>
    </r>
    <r>
      <rPr>
        <u/>
        <sz val="10"/>
        <color theme="1"/>
        <rFont val="Arial"/>
        <family val="2"/>
      </rPr>
      <t xml:space="preserve">   </t>
    </r>
    <r>
      <rPr>
        <sz val="10"/>
        <color theme="1"/>
        <rFont val="Arial"/>
        <family val="2"/>
      </rPr>
      <t xml:space="preserve"> (datum), </t>
    </r>
  </si>
  <si>
    <t xml:space="preserve">te </t>
  </si>
  <si>
    <t>____________________________  (plaats)</t>
  </si>
  <si>
    <t>De inschrijver</t>
  </si>
  <si>
    <t>a.</t>
  </si>
  <si>
    <t>_________________ (handtekening)  ___________________ (naam)  _________________ (functie)</t>
  </si>
  <si>
    <t>Toelichting</t>
  </si>
  <si>
    <t>1.</t>
  </si>
  <si>
    <t>Bij een natuurlijk persoon naam en voornamen voluit, bij een rechtspersoon de statutaire naam.</t>
  </si>
  <si>
    <t xml:space="preserve">2. </t>
  </si>
  <si>
    <t>Bij een natuurlijk persoon de woonplaats, bij een rechtspersoon de vestigingsplaats, met volledig adres en zonodig vermelding van de provincie en het land</t>
  </si>
  <si>
    <t xml:space="preserve">4. </t>
  </si>
  <si>
    <t>Bedrag in cijfers.</t>
  </si>
  <si>
    <t xml:space="preserve">5. </t>
  </si>
  <si>
    <t>Bedrag in letters.</t>
  </si>
  <si>
    <t>Opstellen verkeersplan</t>
  </si>
  <si>
    <t>Totaal max 13%</t>
  </si>
  <si>
    <t>Aanbrengen lining vaste kosten per put (opstartkosten)</t>
  </si>
  <si>
    <t>Voor alle onderdelen dient een prijs opgegeven te worden die voor alle gemalen geldt, hierbij kunnen de 36 gemalen waarvan de informatie is bijgevoegd als uitgangspunt worden gebruikt.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</si>
</sst>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i/>
      <sz val="11"/>
      <color theme="1"/>
      <name val="Calibri"/>
      <family val="2"/>
      <scheme val="minor"/>
    </font>
    <font>
      <sz val="11"/>
      <color rgb="FF3F3F76"/>
      <name val="Calibri"/>
      <family val="2"/>
      <scheme val="minor"/>
    </font>
    <font>
      <sz val="10"/>
      <color theme="1"/>
      <name val="Arial"/>
      <family val="2"/>
    </font>
    <font>
      <b/>
      <sz val="10"/>
      <color theme="1"/>
      <name val="Arial"/>
      <family val="2"/>
    </font>
    <font>
      <u/>
      <sz val="10"/>
      <color theme="1"/>
      <name val="Arial"/>
      <family val="2"/>
    </font>
    <font>
      <i/>
      <sz val="10"/>
      <color theme="1"/>
      <name val="Arial"/>
      <family val="2"/>
    </font>
  </fonts>
  <fills count="3">
    <fill>
      <patternFill patternType="none"/>
    </fill>
    <fill>
      <patternFill patternType="gray125"/>
    </fill>
    <fill>
      <patternFill patternType="solid">
        <fgColor rgb="FFFFCC99"/>
      </patternFill>
    </fill>
  </fills>
  <borders count="2">
    <border>
      <left/>
      <right/>
      <top/>
      <bottom/>
      <diagonal/>
    </border>
    <border>
      <left style="thin">
        <color rgb="FF7F7F7F"/>
      </left>
      <right style="thin">
        <color rgb="FF7F7F7F"/>
      </right>
      <top style="thin">
        <color rgb="FF7F7F7F"/>
      </top>
      <bottom style="thin">
        <color rgb="FF7F7F7F"/>
      </bottom>
      <diagonal/>
    </border>
  </borders>
  <cellStyleXfs count="3">
    <xf numFmtId="0" fontId="0" fillId="0" borderId="0"/>
    <xf numFmtId="44" fontId="1" fillId="0" borderId="0" applyFont="0" applyFill="0" applyBorder="0" applyAlignment="0" applyProtection="0"/>
    <xf numFmtId="0" fontId="5" fillId="2" borderId="1" applyNumberFormat="0" applyAlignment="0" applyProtection="0"/>
  </cellStyleXfs>
  <cellXfs count="23">
    <xf numFmtId="0" fontId="0" fillId="0" borderId="0" xfId="0"/>
    <xf numFmtId="0" fontId="0" fillId="0" borderId="0" xfId="0" applyAlignment="1">
      <alignment horizontal="center"/>
    </xf>
    <xf numFmtId="44" fontId="0" fillId="0" borderId="0" xfId="1" applyFont="1" applyAlignment="1">
      <alignment horizont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44" fontId="0" fillId="0" borderId="0" xfId="1" applyFont="1" applyAlignment="1">
      <alignment horizontal="center" vertical="center"/>
    </xf>
    <xf numFmtId="0" fontId="0" fillId="0" borderId="0" xfId="0" applyAlignment="1">
      <alignment horizontal="center" vertical="center" wrapText="1"/>
    </xf>
    <xf numFmtId="0" fontId="2" fillId="0" borderId="0" xfId="0" applyFont="1" applyAlignment="1">
      <alignment vertical="center"/>
    </xf>
    <xf numFmtId="0" fontId="4" fillId="0" borderId="0" xfId="0" applyFont="1" applyAlignment="1">
      <alignment vertical="center"/>
    </xf>
    <xf numFmtId="0" fontId="4" fillId="0" borderId="0" xfId="0" applyFont="1"/>
    <xf numFmtId="0" fontId="2" fillId="0" borderId="0" xfId="0" applyFont="1"/>
    <xf numFmtId="0" fontId="2" fillId="0" borderId="0" xfId="0" applyFont="1" applyAlignment="1">
      <alignment vertical="center" wrapText="1"/>
    </xf>
    <xf numFmtId="44" fontId="2" fillId="0" borderId="0" xfId="0" applyNumberFormat="1" applyFont="1"/>
    <xf numFmtId="44" fontId="0" fillId="0" borderId="0" xfId="0" applyNumberFormat="1"/>
    <xf numFmtId="9" fontId="5" fillId="2" borderId="1" xfId="2" applyNumberFormat="1" applyAlignment="1">
      <alignment horizontal="center"/>
    </xf>
    <xf numFmtId="44" fontId="5" fillId="2" borderId="1" xfId="2" applyNumberFormat="1"/>
    <xf numFmtId="9" fontId="5" fillId="2" borderId="1" xfId="2" applyNumberFormat="1" applyAlignment="1">
      <alignment horizontal="center" vertical="center"/>
    </xf>
    <xf numFmtId="44" fontId="5" fillId="2" borderId="1" xfId="2" applyNumberFormat="1" applyAlignment="1">
      <alignment horizontal="center"/>
    </xf>
    <xf numFmtId="0" fontId="6" fillId="0" borderId="0" xfId="0" applyFont="1" applyAlignment="1">
      <alignment vertical="center"/>
    </xf>
    <xf numFmtId="0" fontId="7" fillId="0" borderId="0" xfId="0" applyFont="1" applyAlignment="1">
      <alignment vertical="center"/>
    </xf>
    <xf numFmtId="0" fontId="9" fillId="0" borderId="0" xfId="0" applyFont="1" applyAlignment="1">
      <alignment vertical="center"/>
    </xf>
    <xf numFmtId="44" fontId="5" fillId="2" borderId="1" xfId="2" applyNumberFormat="1" applyAlignment="1">
      <alignment vertical="center"/>
    </xf>
  </cellXfs>
  <cellStyles count="3">
    <cellStyle name="Invoer" xfId="2" builtinId="20"/>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22"/>
  <sheetViews>
    <sheetView tabSelected="1" workbookViewId="0">
      <pane xSplit="3" ySplit="10" topLeftCell="D11" activePane="bottomRight" state="frozen"/>
      <selection pane="topRight" activeCell="D1" sqref="D1"/>
      <selection pane="bottomLeft" activeCell="A11" sqref="A11"/>
      <selection pane="bottomRight" activeCell="B5" sqref="B5"/>
    </sheetView>
  </sheetViews>
  <sheetFormatPr defaultRowHeight="15" x14ac:dyDescent="0.25"/>
  <cols>
    <col min="3" max="3" width="73.42578125" bestFit="1" customWidth="1"/>
    <col min="4" max="4" width="14" bestFit="1" customWidth="1"/>
    <col min="7" max="8" width="18.28515625" customWidth="1"/>
  </cols>
  <sheetData>
    <row r="2" spans="2:8" x14ac:dyDescent="0.25">
      <c r="B2" t="s">
        <v>0</v>
      </c>
    </row>
    <row r="3" spans="2:8" x14ac:dyDescent="0.25">
      <c r="B3" t="s">
        <v>1</v>
      </c>
    </row>
    <row r="4" spans="2:8" x14ac:dyDescent="0.25">
      <c r="B4" t="s">
        <v>151</v>
      </c>
    </row>
    <row r="5" spans="2:8" x14ac:dyDescent="0.25">
      <c r="B5" t="s">
        <v>8</v>
      </c>
    </row>
    <row r="6" spans="2:8" x14ac:dyDescent="0.25">
      <c r="B6" t="s">
        <v>20</v>
      </c>
    </row>
    <row r="7" spans="2:8" x14ac:dyDescent="0.25">
      <c r="B7" t="s">
        <v>41</v>
      </c>
    </row>
    <row r="9" spans="2:8" x14ac:dyDescent="0.25">
      <c r="B9" t="s">
        <v>2</v>
      </c>
      <c r="C9" t="s">
        <v>3</v>
      </c>
      <c r="D9" t="s">
        <v>19</v>
      </c>
      <c r="E9" t="s">
        <v>4</v>
      </c>
      <c r="F9" t="s">
        <v>5</v>
      </c>
      <c r="G9" t="s">
        <v>6</v>
      </c>
      <c r="H9" t="s">
        <v>7</v>
      </c>
    </row>
    <row r="10" spans="2:8" x14ac:dyDescent="0.25">
      <c r="B10" s="11" t="s">
        <v>124</v>
      </c>
      <c r="C10" s="11"/>
      <c r="D10" s="11"/>
      <c r="E10" s="11"/>
      <c r="F10" s="11"/>
      <c r="G10" s="11"/>
      <c r="H10" s="11"/>
    </row>
    <row r="11" spans="2:8" x14ac:dyDescent="0.25">
      <c r="B11">
        <v>1</v>
      </c>
      <c r="C11" t="s">
        <v>11</v>
      </c>
      <c r="D11" s="1">
        <v>3</v>
      </c>
      <c r="E11" s="1" t="s">
        <v>10</v>
      </c>
      <c r="F11" s="1">
        <v>4</v>
      </c>
      <c r="G11" s="18"/>
      <c r="H11" s="2">
        <f>G11*F11</f>
        <v>0</v>
      </c>
    </row>
    <row r="12" spans="2:8" x14ac:dyDescent="0.25">
      <c r="B12">
        <f>B11+1</f>
        <v>2</v>
      </c>
      <c r="C12" t="s">
        <v>12</v>
      </c>
      <c r="D12" s="1">
        <v>3</v>
      </c>
      <c r="E12" s="1" t="s">
        <v>10</v>
      </c>
      <c r="F12" s="1">
        <v>4</v>
      </c>
      <c r="G12" s="18"/>
      <c r="H12" s="2">
        <f t="shared" ref="H12:H14" si="0">G12*F12</f>
        <v>0</v>
      </c>
    </row>
    <row r="13" spans="2:8" x14ac:dyDescent="0.25">
      <c r="B13">
        <f>B12+1</f>
        <v>3</v>
      </c>
      <c r="C13" t="s">
        <v>13</v>
      </c>
      <c r="D13" s="1">
        <v>3</v>
      </c>
      <c r="E13" s="1" t="s">
        <v>10</v>
      </c>
      <c r="F13" s="1">
        <v>4</v>
      </c>
      <c r="G13" s="18"/>
      <c r="H13" s="2">
        <f t="shared" si="0"/>
        <v>0</v>
      </c>
    </row>
    <row r="14" spans="2:8" x14ac:dyDescent="0.25">
      <c r="B14">
        <f t="shared" ref="B14" si="1">B13+1</f>
        <v>4</v>
      </c>
      <c r="C14" t="s">
        <v>14</v>
      </c>
      <c r="D14" s="1">
        <v>3</v>
      </c>
      <c r="E14" s="1" t="s">
        <v>10</v>
      </c>
      <c r="F14" s="1">
        <v>4</v>
      </c>
      <c r="G14" s="16"/>
      <c r="H14" s="2">
        <f t="shared" si="0"/>
        <v>0</v>
      </c>
    </row>
    <row r="15" spans="2:8" x14ac:dyDescent="0.25">
      <c r="B15" s="11" t="s">
        <v>15</v>
      </c>
      <c r="C15" s="11"/>
      <c r="D15" s="11"/>
      <c r="E15" s="11"/>
      <c r="F15" s="11"/>
      <c r="G15" s="11"/>
      <c r="H15" s="11"/>
    </row>
    <row r="16" spans="2:8" x14ac:dyDescent="0.25">
      <c r="B16" s="10" t="s">
        <v>46</v>
      </c>
      <c r="C16" s="10"/>
      <c r="D16" s="10"/>
      <c r="E16" s="10"/>
      <c r="F16" s="10"/>
      <c r="G16" s="10"/>
      <c r="H16" s="10"/>
    </row>
    <row r="17" spans="2:8" x14ac:dyDescent="0.25">
      <c r="B17">
        <f>B14+1</f>
        <v>5</v>
      </c>
      <c r="C17" t="s">
        <v>16</v>
      </c>
      <c r="D17" s="1" t="s">
        <v>21</v>
      </c>
      <c r="E17" s="1" t="s">
        <v>9</v>
      </c>
      <c r="F17" s="1">
        <v>52</v>
      </c>
      <c r="G17" s="16"/>
      <c r="H17" s="2">
        <f t="shared" ref="H17" si="2">G17*F17</f>
        <v>0</v>
      </c>
    </row>
    <row r="18" spans="2:8" ht="75" x14ac:dyDescent="0.25">
      <c r="B18" s="3">
        <f>B17+1</f>
        <v>6</v>
      </c>
      <c r="C18" s="4" t="s">
        <v>18</v>
      </c>
      <c r="D18" s="7" t="s">
        <v>22</v>
      </c>
      <c r="E18" s="5" t="s">
        <v>17</v>
      </c>
      <c r="F18" s="5"/>
      <c r="G18" s="17">
        <v>1</v>
      </c>
      <c r="H18" s="6">
        <f>150000*G18</f>
        <v>150000</v>
      </c>
    </row>
    <row r="19" spans="2:8" x14ac:dyDescent="0.25">
      <c r="B19" s="9" t="s">
        <v>47</v>
      </c>
      <c r="C19" s="9"/>
      <c r="D19" s="9"/>
      <c r="E19" s="9"/>
      <c r="F19" s="9"/>
      <c r="G19" s="9"/>
      <c r="H19" s="9"/>
    </row>
    <row r="20" spans="2:8" x14ac:dyDescent="0.25">
      <c r="B20" s="3">
        <f>B18+1</f>
        <v>7</v>
      </c>
      <c r="C20" t="s">
        <v>111</v>
      </c>
      <c r="D20" s="1" t="s">
        <v>23</v>
      </c>
      <c r="E20" s="1" t="s">
        <v>9</v>
      </c>
      <c r="F20" s="1">
        <v>1</v>
      </c>
      <c r="G20" s="16"/>
      <c r="H20" s="2">
        <f t="shared" ref="H20" si="3">G20*F20</f>
        <v>0</v>
      </c>
    </row>
    <row r="21" spans="2:8" x14ac:dyDescent="0.25">
      <c r="B21" s="3">
        <f>B20+1</f>
        <v>8</v>
      </c>
      <c r="C21" t="s">
        <v>117</v>
      </c>
      <c r="D21" s="1" t="s">
        <v>23</v>
      </c>
      <c r="E21" s="1" t="s">
        <v>9</v>
      </c>
      <c r="F21" s="1">
        <v>4</v>
      </c>
      <c r="G21" s="16"/>
      <c r="H21" s="2">
        <f t="shared" ref="H21:H52" si="4">G21*F21</f>
        <v>0</v>
      </c>
    </row>
    <row r="22" spans="2:8" x14ac:dyDescent="0.25">
      <c r="B22">
        <f>B21+1</f>
        <v>9</v>
      </c>
      <c r="C22" t="s">
        <v>28</v>
      </c>
      <c r="D22" s="1" t="s">
        <v>23</v>
      </c>
      <c r="E22" s="1" t="s">
        <v>9</v>
      </c>
      <c r="F22" s="1">
        <v>5</v>
      </c>
      <c r="G22" s="16"/>
      <c r="H22" s="2">
        <f t="shared" si="4"/>
        <v>0</v>
      </c>
    </row>
    <row r="23" spans="2:8" x14ac:dyDescent="0.25">
      <c r="B23" s="3">
        <f>B22+1</f>
        <v>10</v>
      </c>
      <c r="C23" t="s">
        <v>29</v>
      </c>
      <c r="D23" s="1" t="s">
        <v>23</v>
      </c>
      <c r="E23" s="1" t="s">
        <v>9</v>
      </c>
      <c r="F23" s="1">
        <v>2</v>
      </c>
      <c r="G23" s="16"/>
      <c r="H23" s="2">
        <f t="shared" si="4"/>
        <v>0</v>
      </c>
    </row>
    <row r="24" spans="2:8" x14ac:dyDescent="0.25">
      <c r="B24" s="3">
        <f t="shared" ref="B24:B68" si="5">B23+1</f>
        <v>11</v>
      </c>
      <c r="C24" t="s">
        <v>30</v>
      </c>
      <c r="D24" s="1" t="s">
        <v>23</v>
      </c>
      <c r="E24" s="1" t="s">
        <v>9</v>
      </c>
      <c r="F24" s="1">
        <v>2</v>
      </c>
      <c r="G24" s="16"/>
      <c r="H24" s="2">
        <f t="shared" si="4"/>
        <v>0</v>
      </c>
    </row>
    <row r="25" spans="2:8" x14ac:dyDescent="0.25">
      <c r="B25" s="3">
        <f t="shared" si="5"/>
        <v>12</v>
      </c>
      <c r="C25" t="s">
        <v>31</v>
      </c>
      <c r="D25" s="1" t="s">
        <v>23</v>
      </c>
      <c r="E25" s="1" t="s">
        <v>9</v>
      </c>
      <c r="F25" s="1">
        <v>1</v>
      </c>
      <c r="G25" s="16"/>
      <c r="H25" s="2">
        <f t="shared" si="4"/>
        <v>0</v>
      </c>
    </row>
    <row r="26" spans="2:8" x14ac:dyDescent="0.25">
      <c r="B26" s="3">
        <f t="shared" si="5"/>
        <v>13</v>
      </c>
      <c r="C26" t="s">
        <v>118</v>
      </c>
      <c r="D26" s="1" t="s">
        <v>23</v>
      </c>
      <c r="E26" s="1" t="s">
        <v>9</v>
      </c>
      <c r="F26" s="1">
        <v>1</v>
      </c>
      <c r="G26" s="16"/>
      <c r="H26" s="2">
        <f t="shared" si="4"/>
        <v>0</v>
      </c>
    </row>
    <row r="27" spans="2:8" x14ac:dyDescent="0.25">
      <c r="B27" s="3">
        <f t="shared" si="5"/>
        <v>14</v>
      </c>
      <c r="C27" t="s">
        <v>32</v>
      </c>
      <c r="D27" s="1" t="s">
        <v>23</v>
      </c>
      <c r="E27" s="1" t="s">
        <v>9</v>
      </c>
      <c r="F27" s="1">
        <v>1</v>
      </c>
      <c r="G27" s="16"/>
      <c r="H27" s="2">
        <f t="shared" si="4"/>
        <v>0</v>
      </c>
    </row>
    <row r="28" spans="2:8" x14ac:dyDescent="0.25">
      <c r="B28" s="3">
        <f t="shared" si="5"/>
        <v>15</v>
      </c>
      <c r="C28" t="s">
        <v>33</v>
      </c>
      <c r="D28" s="1" t="s">
        <v>23</v>
      </c>
      <c r="E28" s="1" t="s">
        <v>9</v>
      </c>
      <c r="F28" s="1">
        <v>2</v>
      </c>
      <c r="G28" s="16"/>
      <c r="H28" s="2">
        <f t="shared" si="4"/>
        <v>0</v>
      </c>
    </row>
    <row r="29" spans="2:8" x14ac:dyDescent="0.25">
      <c r="B29" s="3">
        <f t="shared" si="5"/>
        <v>16</v>
      </c>
      <c r="C29" t="s">
        <v>34</v>
      </c>
      <c r="D29" s="1" t="s">
        <v>23</v>
      </c>
      <c r="E29" s="1" t="s">
        <v>9</v>
      </c>
      <c r="F29" s="1">
        <v>1</v>
      </c>
      <c r="G29" s="16"/>
      <c r="H29" s="2">
        <f t="shared" si="4"/>
        <v>0</v>
      </c>
    </row>
    <row r="30" spans="2:8" x14ac:dyDescent="0.25">
      <c r="B30" s="3">
        <f t="shared" si="5"/>
        <v>17</v>
      </c>
      <c r="C30" t="s">
        <v>35</v>
      </c>
      <c r="D30" s="1" t="s">
        <v>23</v>
      </c>
      <c r="E30" s="1" t="s">
        <v>9</v>
      </c>
      <c r="F30" s="1">
        <v>1</v>
      </c>
      <c r="G30" s="16"/>
      <c r="H30" s="2">
        <f t="shared" si="4"/>
        <v>0</v>
      </c>
    </row>
    <row r="31" spans="2:8" x14ac:dyDescent="0.25">
      <c r="B31" s="3">
        <f t="shared" si="5"/>
        <v>18</v>
      </c>
      <c r="C31" t="s">
        <v>24</v>
      </c>
      <c r="D31" s="1" t="s">
        <v>25</v>
      </c>
      <c r="E31" s="1" t="s">
        <v>9</v>
      </c>
      <c r="F31" s="1">
        <v>2</v>
      </c>
      <c r="G31" s="16"/>
      <c r="H31" s="2">
        <f t="shared" si="4"/>
        <v>0</v>
      </c>
    </row>
    <row r="32" spans="2:8" x14ac:dyDescent="0.25">
      <c r="B32" s="3">
        <f t="shared" si="5"/>
        <v>19</v>
      </c>
      <c r="C32" t="s">
        <v>27</v>
      </c>
      <c r="D32" s="1" t="s">
        <v>26</v>
      </c>
      <c r="E32" s="1" t="s">
        <v>9</v>
      </c>
      <c r="F32" s="1">
        <v>1</v>
      </c>
      <c r="G32" s="16"/>
      <c r="H32" s="2">
        <f>G32*F32</f>
        <v>0</v>
      </c>
    </row>
    <row r="33" spans="2:8" x14ac:dyDescent="0.25">
      <c r="B33" s="3">
        <f t="shared" si="5"/>
        <v>20</v>
      </c>
      <c r="C33" t="s">
        <v>112</v>
      </c>
      <c r="D33" s="1" t="s">
        <v>40</v>
      </c>
      <c r="E33" s="1" t="s">
        <v>9</v>
      </c>
      <c r="F33" s="1">
        <v>2</v>
      </c>
      <c r="G33" s="16"/>
      <c r="H33" s="2">
        <f t="shared" ref="H33:H51" si="6">G33*F33</f>
        <v>0</v>
      </c>
    </row>
    <row r="34" spans="2:8" x14ac:dyDescent="0.25">
      <c r="B34" s="3">
        <f>B33+1</f>
        <v>21</v>
      </c>
      <c r="C34" t="s">
        <v>119</v>
      </c>
      <c r="D34" s="1" t="s">
        <v>40</v>
      </c>
      <c r="E34" s="1" t="s">
        <v>9</v>
      </c>
      <c r="F34" s="1">
        <v>1</v>
      </c>
      <c r="G34" s="16"/>
      <c r="H34" s="2">
        <f t="shared" si="6"/>
        <v>0</v>
      </c>
    </row>
    <row r="35" spans="2:8" x14ac:dyDescent="0.25">
      <c r="B35" s="3">
        <f t="shared" si="5"/>
        <v>22</v>
      </c>
      <c r="C35" t="s">
        <v>36</v>
      </c>
      <c r="D35" s="1" t="s">
        <v>40</v>
      </c>
      <c r="E35" s="1" t="s">
        <v>9</v>
      </c>
      <c r="F35" s="1">
        <v>1</v>
      </c>
      <c r="G35" s="16"/>
      <c r="H35" s="2">
        <f t="shared" si="6"/>
        <v>0</v>
      </c>
    </row>
    <row r="36" spans="2:8" x14ac:dyDescent="0.25">
      <c r="B36" s="3">
        <f t="shared" si="5"/>
        <v>23</v>
      </c>
      <c r="C36" t="s">
        <v>37</v>
      </c>
      <c r="D36" s="1" t="s">
        <v>40</v>
      </c>
      <c r="E36" s="1" t="s">
        <v>9</v>
      </c>
      <c r="F36" s="1">
        <v>1</v>
      </c>
      <c r="G36" s="16"/>
      <c r="H36" s="2">
        <f t="shared" si="6"/>
        <v>0</v>
      </c>
    </row>
    <row r="37" spans="2:8" x14ac:dyDescent="0.25">
      <c r="B37" s="3">
        <f t="shared" si="5"/>
        <v>24</v>
      </c>
      <c r="C37" t="s">
        <v>38</v>
      </c>
      <c r="D37" s="1" t="s">
        <v>40</v>
      </c>
      <c r="E37" s="1" t="s">
        <v>9</v>
      </c>
      <c r="F37" s="1">
        <v>1</v>
      </c>
      <c r="G37" s="16"/>
      <c r="H37" s="2">
        <f t="shared" si="6"/>
        <v>0</v>
      </c>
    </row>
    <row r="38" spans="2:8" x14ac:dyDescent="0.25">
      <c r="B38" s="3">
        <f t="shared" si="5"/>
        <v>25</v>
      </c>
      <c r="C38" t="s">
        <v>39</v>
      </c>
      <c r="D38" s="1" t="s">
        <v>40</v>
      </c>
      <c r="E38" s="1" t="s">
        <v>9</v>
      </c>
      <c r="F38" s="1">
        <v>1</v>
      </c>
      <c r="G38" s="16"/>
      <c r="H38" s="2">
        <f t="shared" si="6"/>
        <v>0</v>
      </c>
    </row>
    <row r="39" spans="2:8" x14ac:dyDescent="0.25">
      <c r="B39" s="3">
        <f t="shared" si="5"/>
        <v>26</v>
      </c>
      <c r="C39" t="s">
        <v>113</v>
      </c>
      <c r="D39" s="1" t="s">
        <v>40</v>
      </c>
      <c r="E39" s="1" t="s">
        <v>9</v>
      </c>
      <c r="F39" s="1">
        <v>2</v>
      </c>
      <c r="G39" s="16"/>
      <c r="H39" s="2">
        <f t="shared" si="6"/>
        <v>0</v>
      </c>
    </row>
    <row r="40" spans="2:8" x14ac:dyDescent="0.25">
      <c r="B40" s="3">
        <f t="shared" si="5"/>
        <v>27</v>
      </c>
      <c r="C40" t="s">
        <v>120</v>
      </c>
      <c r="D40" s="1" t="s">
        <v>40</v>
      </c>
      <c r="E40" s="1" t="s">
        <v>9</v>
      </c>
      <c r="F40" s="1">
        <v>2</v>
      </c>
      <c r="G40" s="16"/>
      <c r="H40" s="2">
        <f t="shared" si="6"/>
        <v>0</v>
      </c>
    </row>
    <row r="41" spans="2:8" x14ac:dyDescent="0.25">
      <c r="B41" s="3">
        <f t="shared" si="5"/>
        <v>28</v>
      </c>
      <c r="C41" t="s">
        <v>107</v>
      </c>
      <c r="D41" s="1" t="s">
        <v>40</v>
      </c>
      <c r="E41" s="1" t="s">
        <v>9</v>
      </c>
      <c r="F41" s="1">
        <v>1</v>
      </c>
      <c r="G41" s="16"/>
      <c r="H41" s="2">
        <f t="shared" si="6"/>
        <v>0</v>
      </c>
    </row>
    <row r="42" spans="2:8" x14ac:dyDescent="0.25">
      <c r="B42" s="3">
        <f t="shared" si="5"/>
        <v>29</v>
      </c>
      <c r="C42" t="s">
        <v>108</v>
      </c>
      <c r="D42" s="1" t="s">
        <v>40</v>
      </c>
      <c r="E42" s="1" t="s">
        <v>9</v>
      </c>
      <c r="F42" s="1">
        <v>1</v>
      </c>
      <c r="G42" s="16"/>
      <c r="H42" s="2">
        <f t="shared" si="6"/>
        <v>0</v>
      </c>
    </row>
    <row r="43" spans="2:8" x14ac:dyDescent="0.25">
      <c r="B43" s="3">
        <f t="shared" si="5"/>
        <v>30</v>
      </c>
      <c r="C43" t="s">
        <v>109</v>
      </c>
      <c r="D43" s="1" t="s">
        <v>40</v>
      </c>
      <c r="E43" s="1" t="s">
        <v>9</v>
      </c>
      <c r="F43" s="1">
        <v>1</v>
      </c>
      <c r="G43" s="16"/>
      <c r="H43" s="2">
        <f t="shared" si="6"/>
        <v>0</v>
      </c>
    </row>
    <row r="44" spans="2:8" x14ac:dyDescent="0.25">
      <c r="B44" s="3">
        <f t="shared" si="5"/>
        <v>31</v>
      </c>
      <c r="C44" t="s">
        <v>110</v>
      </c>
      <c r="D44" s="1" t="s">
        <v>40</v>
      </c>
      <c r="E44" s="1" t="s">
        <v>9</v>
      </c>
      <c r="F44" s="1">
        <v>1</v>
      </c>
      <c r="G44" s="16"/>
      <c r="H44" s="2">
        <f t="shared" si="6"/>
        <v>0</v>
      </c>
    </row>
    <row r="45" spans="2:8" x14ac:dyDescent="0.25">
      <c r="B45" s="3">
        <f t="shared" si="5"/>
        <v>32</v>
      </c>
      <c r="C45" t="s">
        <v>114</v>
      </c>
      <c r="D45" s="1" t="s">
        <v>40</v>
      </c>
      <c r="E45" s="1" t="s">
        <v>9</v>
      </c>
      <c r="F45" s="1">
        <v>1</v>
      </c>
      <c r="G45" s="16"/>
      <c r="H45" s="2">
        <f t="shared" si="6"/>
        <v>0</v>
      </c>
    </row>
    <row r="46" spans="2:8" x14ac:dyDescent="0.25">
      <c r="B46" s="3">
        <f t="shared" si="5"/>
        <v>33</v>
      </c>
      <c r="C46" t="s">
        <v>121</v>
      </c>
      <c r="D46" s="1" t="s">
        <v>40</v>
      </c>
      <c r="E46" s="1" t="s">
        <v>9</v>
      </c>
      <c r="F46" s="1">
        <v>2</v>
      </c>
      <c r="G46" s="16"/>
      <c r="H46" s="2">
        <f t="shared" si="6"/>
        <v>0</v>
      </c>
    </row>
    <row r="47" spans="2:8" x14ac:dyDescent="0.25">
      <c r="B47" s="3">
        <f t="shared" si="5"/>
        <v>34</v>
      </c>
      <c r="C47" t="s">
        <v>103</v>
      </c>
      <c r="D47" s="1" t="s">
        <v>40</v>
      </c>
      <c r="E47" s="1" t="s">
        <v>9</v>
      </c>
      <c r="F47" s="1">
        <v>2</v>
      </c>
      <c r="G47" s="16"/>
      <c r="H47" s="2">
        <f t="shared" si="6"/>
        <v>0</v>
      </c>
    </row>
    <row r="48" spans="2:8" x14ac:dyDescent="0.25">
      <c r="B48" s="3">
        <f t="shared" ref="B48:B50" si="7">B47+1</f>
        <v>35</v>
      </c>
      <c r="C48" t="s">
        <v>104</v>
      </c>
      <c r="D48" s="1" t="s">
        <v>40</v>
      </c>
      <c r="E48" s="1" t="s">
        <v>9</v>
      </c>
      <c r="F48" s="1">
        <v>1</v>
      </c>
      <c r="G48" s="16"/>
      <c r="H48" s="2">
        <f t="shared" si="6"/>
        <v>0</v>
      </c>
    </row>
    <row r="49" spans="2:8" x14ac:dyDescent="0.25">
      <c r="B49" s="3">
        <f t="shared" si="7"/>
        <v>36</v>
      </c>
      <c r="C49" t="s">
        <v>105</v>
      </c>
      <c r="D49" s="1" t="s">
        <v>40</v>
      </c>
      <c r="E49" s="1" t="s">
        <v>9</v>
      </c>
      <c r="F49" s="1">
        <v>1</v>
      </c>
      <c r="G49" s="16"/>
      <c r="H49" s="2">
        <f t="shared" si="6"/>
        <v>0</v>
      </c>
    </row>
    <row r="50" spans="2:8" x14ac:dyDescent="0.25">
      <c r="B50" s="3">
        <f t="shared" si="7"/>
        <v>37</v>
      </c>
      <c r="C50" t="s">
        <v>106</v>
      </c>
      <c r="D50" s="1" t="s">
        <v>40</v>
      </c>
      <c r="E50" s="1" t="s">
        <v>9</v>
      </c>
      <c r="F50" s="1">
        <v>1</v>
      </c>
      <c r="G50" s="16"/>
      <c r="H50" s="2">
        <f t="shared" si="6"/>
        <v>0</v>
      </c>
    </row>
    <row r="51" spans="2:8" x14ac:dyDescent="0.25">
      <c r="B51" s="3">
        <f>B50+1</f>
        <v>38</v>
      </c>
      <c r="C51" t="s">
        <v>42</v>
      </c>
      <c r="D51" s="1" t="s">
        <v>43</v>
      </c>
      <c r="E51" s="1" t="s">
        <v>9</v>
      </c>
      <c r="F51" s="1">
        <v>1</v>
      </c>
      <c r="G51" s="16"/>
      <c r="H51" s="2">
        <f t="shared" si="6"/>
        <v>0</v>
      </c>
    </row>
    <row r="52" spans="2:8" x14ac:dyDescent="0.25">
      <c r="B52" s="3">
        <f t="shared" si="5"/>
        <v>39</v>
      </c>
      <c r="C52" t="s">
        <v>44</v>
      </c>
      <c r="D52" s="1" t="s">
        <v>45</v>
      </c>
      <c r="E52" s="1" t="s">
        <v>9</v>
      </c>
      <c r="F52" s="1">
        <v>1</v>
      </c>
      <c r="G52" s="16"/>
      <c r="H52" s="2">
        <f t="shared" si="4"/>
        <v>0</v>
      </c>
    </row>
    <row r="53" spans="2:8" x14ac:dyDescent="0.25">
      <c r="B53" s="9" t="s">
        <v>48</v>
      </c>
      <c r="C53" s="9"/>
      <c r="D53" s="9"/>
      <c r="E53" s="9"/>
      <c r="F53" s="9"/>
      <c r="G53" s="9"/>
      <c r="H53" s="9"/>
    </row>
    <row r="54" spans="2:8" x14ac:dyDescent="0.25">
      <c r="B54" s="3">
        <f>B52+1</f>
        <v>40</v>
      </c>
      <c r="C54" s="3" t="s">
        <v>49</v>
      </c>
      <c r="D54" s="5" t="s">
        <v>50</v>
      </c>
      <c r="E54" s="1" t="s">
        <v>9</v>
      </c>
      <c r="F54" s="1">
        <v>1</v>
      </c>
      <c r="G54" s="16"/>
      <c r="H54" s="2">
        <f t="shared" ref="H54:H68" si="8">G54*F54</f>
        <v>0</v>
      </c>
    </row>
    <row r="55" spans="2:8" x14ac:dyDescent="0.25">
      <c r="B55" s="3">
        <f t="shared" si="5"/>
        <v>41</v>
      </c>
      <c r="C55" s="3" t="s">
        <v>125</v>
      </c>
      <c r="D55" s="5" t="s">
        <v>51</v>
      </c>
      <c r="E55" s="1" t="s">
        <v>9</v>
      </c>
      <c r="F55" s="1">
        <v>40</v>
      </c>
      <c r="G55" s="16"/>
      <c r="H55" s="2">
        <f t="shared" si="8"/>
        <v>0</v>
      </c>
    </row>
    <row r="56" spans="2:8" ht="30" x14ac:dyDescent="0.25">
      <c r="B56" s="3">
        <f t="shared" si="5"/>
        <v>42</v>
      </c>
      <c r="C56" s="4" t="s">
        <v>52</v>
      </c>
      <c r="D56" s="5" t="s">
        <v>51</v>
      </c>
      <c r="E56" s="5" t="s">
        <v>9</v>
      </c>
      <c r="F56" s="1">
        <v>2</v>
      </c>
      <c r="G56" s="16"/>
      <c r="H56" s="2">
        <f t="shared" si="8"/>
        <v>0</v>
      </c>
    </row>
    <row r="57" spans="2:8" x14ac:dyDescent="0.25">
      <c r="B57" s="3">
        <f t="shared" si="5"/>
        <v>43</v>
      </c>
      <c r="C57" s="4" t="s">
        <v>126</v>
      </c>
      <c r="D57" s="5" t="s">
        <v>54</v>
      </c>
      <c r="E57" s="1" t="s">
        <v>9</v>
      </c>
      <c r="F57" s="1">
        <v>1</v>
      </c>
      <c r="G57" s="16"/>
      <c r="H57" s="2">
        <f t="shared" si="8"/>
        <v>0</v>
      </c>
    </row>
    <row r="58" spans="2:8" ht="30" x14ac:dyDescent="0.25">
      <c r="B58" s="3">
        <f t="shared" si="5"/>
        <v>44</v>
      </c>
      <c r="C58" s="4" t="s">
        <v>53</v>
      </c>
      <c r="D58" s="5" t="s">
        <v>54</v>
      </c>
      <c r="E58" s="5" t="s">
        <v>9</v>
      </c>
      <c r="F58" s="1">
        <v>1</v>
      </c>
      <c r="G58" s="16"/>
      <c r="H58" s="2">
        <f t="shared" si="8"/>
        <v>0</v>
      </c>
    </row>
    <row r="59" spans="2:8" x14ac:dyDescent="0.25">
      <c r="B59" s="3">
        <f t="shared" si="5"/>
        <v>45</v>
      </c>
      <c r="C59" s="4" t="s">
        <v>57</v>
      </c>
      <c r="D59" s="5" t="s">
        <v>58</v>
      </c>
      <c r="E59" s="5" t="s">
        <v>9</v>
      </c>
      <c r="F59" s="1">
        <v>42</v>
      </c>
      <c r="G59" s="16"/>
      <c r="H59" s="2">
        <f t="shared" si="8"/>
        <v>0</v>
      </c>
    </row>
    <row r="60" spans="2:8" ht="30" x14ac:dyDescent="0.25">
      <c r="B60" s="3">
        <f t="shared" si="5"/>
        <v>46</v>
      </c>
      <c r="C60" s="4" t="s">
        <v>55</v>
      </c>
      <c r="D60" s="5" t="s">
        <v>58</v>
      </c>
      <c r="E60" s="5" t="s">
        <v>9</v>
      </c>
      <c r="F60" s="1">
        <v>1</v>
      </c>
      <c r="G60" s="16"/>
      <c r="H60" s="2">
        <f t="shared" si="8"/>
        <v>0</v>
      </c>
    </row>
    <row r="61" spans="2:8" x14ac:dyDescent="0.25">
      <c r="B61" s="3">
        <f t="shared" si="5"/>
        <v>47</v>
      </c>
      <c r="C61" s="4" t="s">
        <v>56</v>
      </c>
      <c r="D61" s="5" t="s">
        <v>58</v>
      </c>
      <c r="E61" s="5" t="s">
        <v>9</v>
      </c>
      <c r="F61" s="1">
        <v>1</v>
      </c>
      <c r="G61" s="16"/>
      <c r="H61" s="2">
        <f t="shared" si="8"/>
        <v>0</v>
      </c>
    </row>
    <row r="62" spans="2:8" x14ac:dyDescent="0.25">
      <c r="B62" s="3">
        <f t="shared" si="5"/>
        <v>48</v>
      </c>
      <c r="C62" s="4" t="s">
        <v>59</v>
      </c>
      <c r="D62" s="5" t="s">
        <v>61</v>
      </c>
      <c r="E62" s="5" t="s">
        <v>60</v>
      </c>
      <c r="F62" s="1">
        <v>25</v>
      </c>
      <c r="G62" s="16"/>
      <c r="H62" s="2">
        <f t="shared" si="8"/>
        <v>0</v>
      </c>
    </row>
    <row r="63" spans="2:8" x14ac:dyDescent="0.25">
      <c r="B63" s="3">
        <f t="shared" si="5"/>
        <v>49</v>
      </c>
      <c r="C63" s="4" t="s">
        <v>62</v>
      </c>
      <c r="D63" s="5" t="s">
        <v>66</v>
      </c>
      <c r="E63" s="5" t="s">
        <v>9</v>
      </c>
      <c r="F63" s="1">
        <v>5</v>
      </c>
      <c r="G63" s="16"/>
      <c r="H63" s="2">
        <f t="shared" si="8"/>
        <v>0</v>
      </c>
    </row>
    <row r="64" spans="2:8" x14ac:dyDescent="0.25">
      <c r="B64" s="3">
        <f t="shared" si="5"/>
        <v>50</v>
      </c>
      <c r="C64" s="4" t="s">
        <v>63</v>
      </c>
      <c r="D64" s="5" t="s">
        <v>66</v>
      </c>
      <c r="E64" s="5" t="s">
        <v>9</v>
      </c>
      <c r="F64" s="1">
        <v>6</v>
      </c>
      <c r="G64" s="16"/>
      <c r="H64" s="2">
        <f t="shared" si="8"/>
        <v>0</v>
      </c>
    </row>
    <row r="65" spans="2:8" x14ac:dyDescent="0.25">
      <c r="B65" s="3">
        <f t="shared" si="5"/>
        <v>51</v>
      </c>
      <c r="C65" s="4" t="s">
        <v>64</v>
      </c>
      <c r="D65" s="5" t="s">
        <v>66</v>
      </c>
      <c r="E65" s="5" t="s">
        <v>9</v>
      </c>
      <c r="F65" s="1">
        <v>5</v>
      </c>
      <c r="G65" s="16"/>
      <c r="H65" s="2">
        <f t="shared" si="8"/>
        <v>0</v>
      </c>
    </row>
    <row r="66" spans="2:8" x14ac:dyDescent="0.25">
      <c r="B66" s="3">
        <f t="shared" si="5"/>
        <v>52</v>
      </c>
      <c r="C66" s="4" t="s">
        <v>122</v>
      </c>
      <c r="D66" s="5" t="s">
        <v>66</v>
      </c>
      <c r="E66" s="5" t="s">
        <v>9</v>
      </c>
      <c r="F66" s="1">
        <v>6</v>
      </c>
      <c r="G66" s="16"/>
      <c r="H66" s="2">
        <f t="shared" si="8"/>
        <v>0</v>
      </c>
    </row>
    <row r="67" spans="2:8" x14ac:dyDescent="0.25">
      <c r="B67" s="3">
        <f t="shared" si="5"/>
        <v>53</v>
      </c>
      <c r="C67" s="4" t="s">
        <v>65</v>
      </c>
      <c r="D67" s="5" t="s">
        <v>66</v>
      </c>
      <c r="E67" s="5" t="s">
        <v>9</v>
      </c>
      <c r="F67" s="1">
        <v>5</v>
      </c>
      <c r="G67" s="16"/>
      <c r="H67" s="2">
        <f t="shared" si="8"/>
        <v>0</v>
      </c>
    </row>
    <row r="68" spans="2:8" x14ac:dyDescent="0.25">
      <c r="B68" s="3"/>
      <c r="C68" s="4"/>
      <c r="D68" s="5"/>
      <c r="E68" s="5"/>
      <c r="F68" s="5"/>
      <c r="G68" s="22"/>
      <c r="H68" s="6"/>
    </row>
    <row r="69" spans="2:8" x14ac:dyDescent="0.25">
      <c r="B69" s="9" t="s">
        <v>67</v>
      </c>
      <c r="C69" s="9"/>
      <c r="D69" s="9"/>
      <c r="E69" s="9"/>
      <c r="F69" s="9"/>
      <c r="G69" s="9"/>
      <c r="H69" s="9"/>
    </row>
    <row r="70" spans="2:8" x14ac:dyDescent="0.25">
      <c r="B70" s="3">
        <f>54</f>
        <v>54</v>
      </c>
      <c r="C70" s="4" t="s">
        <v>150</v>
      </c>
      <c r="D70" s="5" t="s">
        <v>69</v>
      </c>
      <c r="E70" s="5" t="s">
        <v>9</v>
      </c>
      <c r="F70" s="1">
        <v>1</v>
      </c>
      <c r="G70" s="16"/>
      <c r="H70" s="2">
        <f t="shared" ref="H70:H81" si="9">G70*F70</f>
        <v>0</v>
      </c>
    </row>
    <row r="71" spans="2:8" x14ac:dyDescent="0.25">
      <c r="B71">
        <f>B70+1</f>
        <v>55</v>
      </c>
      <c r="C71" s="4" t="s">
        <v>68</v>
      </c>
      <c r="D71" s="5" t="s">
        <v>69</v>
      </c>
      <c r="E71" s="5" t="s">
        <v>70</v>
      </c>
      <c r="F71" s="1">
        <v>40</v>
      </c>
      <c r="G71" s="16"/>
      <c r="H71" s="2">
        <f t="shared" si="9"/>
        <v>0</v>
      </c>
    </row>
    <row r="72" spans="2:8" x14ac:dyDescent="0.25">
      <c r="B72">
        <f t="shared" ref="B72:B73" si="10">B71+1</f>
        <v>56</v>
      </c>
      <c r="C72" s="4" t="s">
        <v>116</v>
      </c>
      <c r="D72" s="5" t="s">
        <v>69</v>
      </c>
      <c r="E72" s="5" t="s">
        <v>9</v>
      </c>
      <c r="F72" s="1">
        <v>2</v>
      </c>
      <c r="G72" s="16"/>
      <c r="H72" s="2">
        <f t="shared" ref="H72" si="11">G72*F72</f>
        <v>0</v>
      </c>
    </row>
    <row r="73" spans="2:8" x14ac:dyDescent="0.25">
      <c r="B73">
        <f t="shared" si="10"/>
        <v>57</v>
      </c>
      <c r="C73" s="4" t="s">
        <v>71</v>
      </c>
      <c r="D73" s="5" t="s">
        <v>72</v>
      </c>
      <c r="E73" s="5" t="s">
        <v>9</v>
      </c>
      <c r="F73" s="1">
        <v>1</v>
      </c>
      <c r="G73" s="16"/>
      <c r="H73" s="2">
        <f t="shared" si="9"/>
        <v>0</v>
      </c>
    </row>
    <row r="74" spans="2:8" x14ac:dyDescent="0.25">
      <c r="B74">
        <f t="shared" ref="B74:B81" si="12">B73+1</f>
        <v>58</v>
      </c>
      <c r="C74" s="4" t="s">
        <v>73</v>
      </c>
      <c r="D74" s="5" t="s">
        <v>75</v>
      </c>
      <c r="E74" s="5" t="s">
        <v>9</v>
      </c>
      <c r="F74" s="1">
        <v>6</v>
      </c>
      <c r="G74" s="16"/>
      <c r="H74" s="2">
        <f t="shared" si="9"/>
        <v>0</v>
      </c>
    </row>
    <row r="75" spans="2:8" x14ac:dyDescent="0.25">
      <c r="B75">
        <f t="shared" si="12"/>
        <v>59</v>
      </c>
      <c r="C75" s="4" t="s">
        <v>74</v>
      </c>
      <c r="D75" s="5" t="s">
        <v>75</v>
      </c>
      <c r="E75" s="5" t="s">
        <v>9</v>
      </c>
      <c r="F75" s="1">
        <v>1</v>
      </c>
      <c r="G75" s="16"/>
      <c r="H75" s="2">
        <f t="shared" si="9"/>
        <v>0</v>
      </c>
    </row>
    <row r="76" spans="2:8" x14ac:dyDescent="0.25">
      <c r="B76">
        <f t="shared" si="12"/>
        <v>60</v>
      </c>
      <c r="C76" s="4" t="s">
        <v>115</v>
      </c>
      <c r="D76" s="5" t="s">
        <v>75</v>
      </c>
      <c r="E76" s="5" t="s">
        <v>9</v>
      </c>
      <c r="F76" s="1">
        <v>26</v>
      </c>
      <c r="G76" s="16"/>
      <c r="H76" s="2">
        <f t="shared" ref="H76" si="13">G76*F76</f>
        <v>0</v>
      </c>
    </row>
    <row r="77" spans="2:8" x14ac:dyDescent="0.25">
      <c r="B77">
        <f t="shared" si="12"/>
        <v>61</v>
      </c>
      <c r="C77" s="4" t="s">
        <v>76</v>
      </c>
      <c r="D77" s="5" t="s">
        <v>75</v>
      </c>
      <c r="E77" s="5" t="s">
        <v>9</v>
      </c>
      <c r="F77" s="1">
        <v>5</v>
      </c>
      <c r="G77" s="16"/>
      <c r="H77" s="2">
        <f t="shared" si="9"/>
        <v>0</v>
      </c>
    </row>
    <row r="78" spans="2:8" x14ac:dyDescent="0.25">
      <c r="B78">
        <f t="shared" si="12"/>
        <v>62</v>
      </c>
      <c r="C78" s="4" t="s">
        <v>80</v>
      </c>
      <c r="D78" s="5" t="s">
        <v>77</v>
      </c>
      <c r="E78" s="5" t="s">
        <v>9</v>
      </c>
      <c r="F78" s="1">
        <v>1</v>
      </c>
      <c r="G78" s="16"/>
      <c r="H78" s="2">
        <f t="shared" si="9"/>
        <v>0</v>
      </c>
    </row>
    <row r="79" spans="2:8" x14ac:dyDescent="0.25">
      <c r="B79">
        <f t="shared" si="12"/>
        <v>63</v>
      </c>
      <c r="C79" s="4" t="s">
        <v>78</v>
      </c>
      <c r="D79" s="5" t="s">
        <v>77</v>
      </c>
      <c r="E79" s="5" t="s">
        <v>9</v>
      </c>
      <c r="F79" s="1">
        <v>1</v>
      </c>
      <c r="G79" s="16"/>
      <c r="H79" s="2">
        <f t="shared" si="9"/>
        <v>0</v>
      </c>
    </row>
    <row r="80" spans="2:8" x14ac:dyDescent="0.25">
      <c r="B80">
        <f t="shared" si="12"/>
        <v>64</v>
      </c>
      <c r="C80" s="4" t="s">
        <v>79</v>
      </c>
      <c r="D80" s="5" t="s">
        <v>77</v>
      </c>
      <c r="E80" s="5" t="s">
        <v>9</v>
      </c>
      <c r="F80" s="1">
        <v>1</v>
      </c>
      <c r="G80" s="16"/>
      <c r="H80" s="2">
        <f t="shared" si="9"/>
        <v>0</v>
      </c>
    </row>
    <row r="81" spans="2:8" x14ac:dyDescent="0.25">
      <c r="B81">
        <f t="shared" si="12"/>
        <v>65</v>
      </c>
      <c r="C81" s="4" t="s">
        <v>81</v>
      </c>
      <c r="D81" s="5" t="s">
        <v>77</v>
      </c>
      <c r="E81" s="5" t="s">
        <v>9</v>
      </c>
      <c r="F81" s="1">
        <v>1</v>
      </c>
      <c r="G81" s="16"/>
      <c r="H81" s="2">
        <f t="shared" si="9"/>
        <v>0</v>
      </c>
    </row>
    <row r="82" spans="2:8" x14ac:dyDescent="0.25">
      <c r="B82" s="9" t="s">
        <v>82</v>
      </c>
      <c r="C82" s="9"/>
      <c r="D82" s="9"/>
      <c r="E82" s="9"/>
      <c r="F82" s="9"/>
      <c r="G82" s="9"/>
      <c r="H82" s="9"/>
    </row>
    <row r="83" spans="2:8" x14ac:dyDescent="0.25">
      <c r="B83" s="3">
        <f>B81+1</f>
        <v>66</v>
      </c>
      <c r="C83" s="4" t="s">
        <v>83</v>
      </c>
      <c r="D83" s="5" t="s">
        <v>84</v>
      </c>
      <c r="E83" s="5" t="s">
        <v>9</v>
      </c>
      <c r="F83" s="1">
        <v>25</v>
      </c>
      <c r="G83" s="16"/>
      <c r="H83" s="2">
        <f t="shared" ref="H83:H91" si="14">G83*F83</f>
        <v>0</v>
      </c>
    </row>
    <row r="84" spans="2:8" x14ac:dyDescent="0.25">
      <c r="B84">
        <f>B83+1</f>
        <v>67</v>
      </c>
      <c r="C84" s="4" t="s">
        <v>85</v>
      </c>
      <c r="D84" s="5" t="s">
        <v>86</v>
      </c>
      <c r="E84" s="5" t="s">
        <v>9</v>
      </c>
      <c r="F84" s="1">
        <v>25</v>
      </c>
      <c r="G84" s="16"/>
      <c r="H84" s="2">
        <f t="shared" si="14"/>
        <v>0</v>
      </c>
    </row>
    <row r="85" spans="2:8" x14ac:dyDescent="0.25">
      <c r="B85">
        <f t="shared" ref="B85:B91" si="15">B84+1</f>
        <v>68</v>
      </c>
      <c r="C85" s="4" t="s">
        <v>129</v>
      </c>
      <c r="D85" s="5" t="s">
        <v>86</v>
      </c>
      <c r="E85" s="5" t="s">
        <v>130</v>
      </c>
      <c r="F85" s="1">
        <v>20</v>
      </c>
      <c r="G85" s="16"/>
      <c r="H85" s="2">
        <f t="shared" si="14"/>
        <v>0</v>
      </c>
    </row>
    <row r="86" spans="2:8" x14ac:dyDescent="0.25">
      <c r="B86">
        <f t="shared" si="15"/>
        <v>69</v>
      </c>
      <c r="C86" s="4" t="s">
        <v>87</v>
      </c>
      <c r="D86" s="5" t="s">
        <v>88</v>
      </c>
      <c r="E86" s="5" t="s">
        <v>9</v>
      </c>
      <c r="F86" s="1">
        <v>30</v>
      </c>
      <c r="G86" s="16"/>
      <c r="H86" s="2">
        <f t="shared" si="14"/>
        <v>0</v>
      </c>
    </row>
    <row r="87" spans="2:8" x14ac:dyDescent="0.25">
      <c r="B87">
        <f t="shared" si="15"/>
        <v>70</v>
      </c>
      <c r="C87" s="4" t="s">
        <v>91</v>
      </c>
      <c r="D87" s="5" t="s">
        <v>88</v>
      </c>
      <c r="E87" s="5" t="s">
        <v>9</v>
      </c>
      <c r="F87" s="1">
        <v>5</v>
      </c>
      <c r="G87" s="16"/>
      <c r="H87" s="2">
        <f t="shared" si="14"/>
        <v>0</v>
      </c>
    </row>
    <row r="88" spans="2:8" x14ac:dyDescent="0.25">
      <c r="B88">
        <f t="shared" si="15"/>
        <v>71</v>
      </c>
      <c r="C88" s="4" t="s">
        <v>148</v>
      </c>
      <c r="D88" s="5" t="s">
        <v>88</v>
      </c>
      <c r="E88" s="5" t="s">
        <v>9</v>
      </c>
      <c r="F88" s="1">
        <v>5</v>
      </c>
      <c r="G88" s="16"/>
      <c r="H88" s="2">
        <f t="shared" si="14"/>
        <v>0</v>
      </c>
    </row>
    <row r="89" spans="2:8" x14ac:dyDescent="0.25">
      <c r="B89">
        <f t="shared" si="15"/>
        <v>72</v>
      </c>
      <c r="C89" s="4" t="s">
        <v>89</v>
      </c>
      <c r="D89" s="5" t="s">
        <v>90</v>
      </c>
      <c r="E89" s="5" t="s">
        <v>9</v>
      </c>
      <c r="F89" s="1">
        <v>44</v>
      </c>
      <c r="G89" s="16"/>
      <c r="H89" s="2">
        <f t="shared" si="14"/>
        <v>0</v>
      </c>
    </row>
    <row r="90" spans="2:8" x14ac:dyDescent="0.25">
      <c r="B90">
        <f t="shared" si="15"/>
        <v>73</v>
      </c>
      <c r="C90" s="4" t="s">
        <v>92</v>
      </c>
      <c r="D90" s="5" t="s">
        <v>93</v>
      </c>
      <c r="E90" s="5" t="s">
        <v>70</v>
      </c>
      <c r="F90" s="1">
        <v>10</v>
      </c>
      <c r="G90" s="16"/>
      <c r="H90" s="2">
        <f t="shared" si="14"/>
        <v>0</v>
      </c>
    </row>
    <row r="91" spans="2:8" x14ac:dyDescent="0.25">
      <c r="B91">
        <f t="shared" si="15"/>
        <v>74</v>
      </c>
      <c r="C91" s="4" t="s">
        <v>94</v>
      </c>
      <c r="D91" s="5" t="s">
        <v>95</v>
      </c>
      <c r="E91" s="5" t="s">
        <v>70</v>
      </c>
      <c r="F91" s="1">
        <v>10</v>
      </c>
      <c r="G91" s="16"/>
      <c r="H91" s="2">
        <f t="shared" si="14"/>
        <v>0</v>
      </c>
    </row>
    <row r="92" spans="2:8" x14ac:dyDescent="0.25">
      <c r="B92" s="8" t="s">
        <v>96</v>
      </c>
      <c r="C92" s="8"/>
      <c r="D92" s="8"/>
      <c r="E92" s="8"/>
      <c r="F92" s="8"/>
      <c r="G92" s="8"/>
      <c r="H92" s="8"/>
    </row>
    <row r="93" spans="2:8" x14ac:dyDescent="0.25">
      <c r="B93">
        <f>B91+1</f>
        <v>75</v>
      </c>
      <c r="C93" s="4" t="s">
        <v>97</v>
      </c>
      <c r="D93" s="5" t="s">
        <v>98</v>
      </c>
      <c r="E93" s="5" t="s">
        <v>9</v>
      </c>
      <c r="F93" s="1">
        <v>44</v>
      </c>
      <c r="G93" s="16"/>
      <c r="H93" s="2">
        <f t="shared" ref="H93:H96" si="16">G93*F93</f>
        <v>0</v>
      </c>
    </row>
    <row r="94" spans="2:8" x14ac:dyDescent="0.25">
      <c r="B94">
        <f>B93+1</f>
        <v>76</v>
      </c>
      <c r="C94" s="4" t="s">
        <v>99</v>
      </c>
      <c r="D94" s="5" t="s">
        <v>100</v>
      </c>
      <c r="E94" s="5" t="s">
        <v>10</v>
      </c>
      <c r="F94" s="1">
        <v>4</v>
      </c>
      <c r="G94" s="16"/>
      <c r="H94" s="2">
        <f t="shared" si="16"/>
        <v>0</v>
      </c>
    </row>
    <row r="95" spans="2:8" x14ac:dyDescent="0.25">
      <c r="B95">
        <f t="shared" ref="B95:B96" si="17">B94+1</f>
        <v>77</v>
      </c>
      <c r="C95" s="4" t="s">
        <v>102</v>
      </c>
      <c r="D95" s="5" t="s">
        <v>100</v>
      </c>
      <c r="E95" s="5" t="s">
        <v>9</v>
      </c>
      <c r="F95" s="1">
        <v>25</v>
      </c>
      <c r="G95" s="16"/>
      <c r="H95" s="2">
        <f t="shared" si="16"/>
        <v>0</v>
      </c>
    </row>
    <row r="96" spans="2:8" x14ac:dyDescent="0.25">
      <c r="B96">
        <f t="shared" si="17"/>
        <v>78</v>
      </c>
      <c r="C96" s="4" t="s">
        <v>123</v>
      </c>
      <c r="D96" s="1">
        <v>3</v>
      </c>
      <c r="E96" s="5" t="s">
        <v>9</v>
      </c>
      <c r="F96" s="1">
        <v>44</v>
      </c>
      <c r="G96" s="16"/>
      <c r="H96" s="2">
        <f t="shared" si="16"/>
        <v>0</v>
      </c>
    </row>
    <row r="98" spans="3:8" x14ac:dyDescent="0.25">
      <c r="C98" s="12" t="s">
        <v>131</v>
      </c>
      <c r="D98" s="11"/>
      <c r="E98" s="11"/>
      <c r="F98" s="11"/>
      <c r="G98" s="11"/>
      <c r="H98" s="13">
        <f>SUM(H11:H96)</f>
        <v>150000</v>
      </c>
    </row>
    <row r="100" spans="3:8" x14ac:dyDescent="0.25">
      <c r="C100" t="s">
        <v>127</v>
      </c>
      <c r="E100" t="s">
        <v>17</v>
      </c>
      <c r="G100" s="15">
        <v>0</v>
      </c>
      <c r="H100" s="14">
        <f>H98*G100</f>
        <v>0</v>
      </c>
    </row>
    <row r="101" spans="3:8" x14ac:dyDescent="0.25">
      <c r="C101" t="s">
        <v>128</v>
      </c>
      <c r="E101" t="s">
        <v>17</v>
      </c>
      <c r="G101" s="15">
        <v>0</v>
      </c>
      <c r="H101" s="14">
        <f>H98*G101</f>
        <v>0</v>
      </c>
    </row>
    <row r="102" spans="3:8" x14ac:dyDescent="0.25">
      <c r="G102" s="10" t="s">
        <v>149</v>
      </c>
    </row>
    <row r="103" spans="3:8" x14ac:dyDescent="0.25">
      <c r="C103" s="11" t="s">
        <v>101</v>
      </c>
      <c r="H103" s="13">
        <f>SUM(H98:H101)</f>
        <v>150000</v>
      </c>
    </row>
    <row r="107" spans="3:8" x14ac:dyDescent="0.25">
      <c r="C107" s="19" t="s">
        <v>132</v>
      </c>
    </row>
    <row r="108" spans="3:8" x14ac:dyDescent="0.25">
      <c r="C108" s="20"/>
    </row>
    <row r="109" spans="3:8" x14ac:dyDescent="0.25">
      <c r="C109" s="20"/>
    </row>
    <row r="110" spans="3:8" x14ac:dyDescent="0.25">
      <c r="C110" s="19" t="s">
        <v>133</v>
      </c>
      <c r="D110" s="19" t="s">
        <v>134</v>
      </c>
      <c r="E110" s="19" t="s">
        <v>135</v>
      </c>
    </row>
    <row r="111" spans="3:8" x14ac:dyDescent="0.25">
      <c r="C111" s="19"/>
    </row>
    <row r="112" spans="3:8" x14ac:dyDescent="0.25">
      <c r="C112" s="19"/>
    </row>
    <row r="113" spans="3:4" x14ac:dyDescent="0.25">
      <c r="C113" s="19" t="s">
        <v>136</v>
      </c>
    </row>
    <row r="114" spans="3:4" x14ac:dyDescent="0.25">
      <c r="C114" s="19"/>
    </row>
    <row r="115" spans="3:4" x14ac:dyDescent="0.25">
      <c r="C115" s="19" t="s">
        <v>137</v>
      </c>
      <c r="D115" s="19" t="s">
        <v>138</v>
      </c>
    </row>
    <row r="116" spans="3:4" x14ac:dyDescent="0.25">
      <c r="C116" s="19"/>
    </row>
    <row r="117" spans="3:4" x14ac:dyDescent="0.25">
      <c r="C117" s="20"/>
    </row>
    <row r="118" spans="3:4" x14ac:dyDescent="0.25">
      <c r="C118" s="21" t="s">
        <v>139</v>
      </c>
    </row>
    <row r="119" spans="3:4" x14ac:dyDescent="0.25">
      <c r="C119" s="21" t="s">
        <v>140</v>
      </c>
      <c r="D119" s="21" t="s">
        <v>141</v>
      </c>
    </row>
    <row r="120" spans="3:4" x14ac:dyDescent="0.25">
      <c r="C120" s="21" t="s">
        <v>142</v>
      </c>
      <c r="D120" s="21" t="s">
        <v>143</v>
      </c>
    </row>
    <row r="121" spans="3:4" x14ac:dyDescent="0.25">
      <c r="C121" s="21" t="s">
        <v>144</v>
      </c>
      <c r="D121" s="21" t="s">
        <v>145</v>
      </c>
    </row>
    <row r="122" spans="3:4" x14ac:dyDescent="0.25">
      <c r="C122" s="21" t="s">
        <v>146</v>
      </c>
      <c r="D122" s="21" t="s">
        <v>147</v>
      </c>
    </row>
  </sheetData>
  <phoneticPr fontId="3" type="noConversion"/>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Jelle de Jong</dc:creator>
  <cp:lastModifiedBy>Anton Snijders</cp:lastModifiedBy>
  <cp:lastPrinted>2023-08-09T06:59:02Z</cp:lastPrinted>
  <dcterms:created xsi:type="dcterms:W3CDTF">2015-06-05T18:19:34Z</dcterms:created>
  <dcterms:modified xsi:type="dcterms:W3CDTF">2023-09-28T09:54:21Z</dcterms:modified>
</cp:coreProperties>
</file>