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4. RVO NL-EU-DGF-JZ\2022\IBG - Opvang en verzorging landbouwhuisdieren en paarden 202210023\2.1 Aanbestedingsdocument voor publicatie\"/>
    </mc:Choice>
  </mc:AlternateContent>
  <xr:revisionPtr revIDLastSave="0" documentId="13_ncr:1_{66374910-E697-475E-85B6-2B4FFC09B8DB}" xr6:coauthVersionLast="47" xr6:coauthVersionMax="47" xr10:uidLastSave="{00000000-0000-0000-0000-000000000000}"/>
  <bookViews>
    <workbookView xWindow="1470" yWindow="1470" windowWidth="27510" windowHeight="14415" xr2:uid="{1DCF5868-2EE5-49AB-A935-F4E23D608012}"/>
  </bookViews>
  <sheets>
    <sheet name="Prijzenblad Landbouwhuisdieren" sheetId="1" r:id="rId1"/>
    <sheet name="Formule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" l="1"/>
  <c r="M14" i="1"/>
  <c r="I32" i="1"/>
  <c r="I22" i="1"/>
  <c r="I23" i="1"/>
  <c r="I24" i="1"/>
  <c r="I25" i="1"/>
  <c r="I26" i="1"/>
  <c r="I27" i="1"/>
  <c r="I28" i="1"/>
  <c r="I29" i="1"/>
  <c r="I30" i="1"/>
  <c r="I19" i="1"/>
  <c r="I15" i="1"/>
  <c r="I16" i="1"/>
  <c r="I17" i="1"/>
  <c r="I18" i="1"/>
  <c r="I14" i="1"/>
  <c r="M16" i="1"/>
  <c r="M17" i="1"/>
  <c r="M18" i="1"/>
  <c r="M19" i="1"/>
  <c r="M33" i="1" l="1"/>
  <c r="M34" i="1"/>
</calcChain>
</file>

<file path=xl/sharedStrings.xml><?xml version="1.0" encoding="utf-8"?>
<sst xmlns="http://schemas.openxmlformats.org/spreadsheetml/2006/main" count="72" uniqueCount="63">
  <si>
    <t>Bijlage 12.2   Prijzenblad perceel 2 - Paarden</t>
  </si>
  <si>
    <t>Betreft Inschrijving voor:</t>
  </si>
  <si>
    <t>Perceel 2 - Paarden</t>
  </si>
  <si>
    <r>
      <t xml:space="preserve">Inschrijver dient alle </t>
    </r>
    <r>
      <rPr>
        <u/>
        <sz val="11"/>
        <rFont val="Verdana"/>
        <family val="2"/>
      </rPr>
      <t>groen gearceerde</t>
    </r>
    <r>
      <rPr>
        <sz val="11"/>
        <rFont val="Verdana"/>
        <family val="2"/>
      </rPr>
      <t xml:space="preserve"> cellen in te vullen. </t>
    </r>
  </si>
  <si>
    <t>Het wijzigen van dit format is niet toegestaan. Het wijzigen van het format leidt tot uitsluiting van deze aanbestedingsprocedure.</t>
  </si>
  <si>
    <t>Inschrijver dient de eisen en uitgangspunten van het Aanbestedingsdocument in acht te nemen.</t>
  </si>
  <si>
    <t>Het offreren van negatieve of 0 tarieven is niet toegestaan.</t>
  </si>
  <si>
    <t>Inschrijver dient al haar kosten te verwerken in de gevraagde all-in tarieven (in euro's en exclusief btw).</t>
  </si>
  <si>
    <t>*** Let op! Dit betreft de inschrijfprijs. Dit ligt niet gelijk aan de geschatte opdrachtwaarde en hieraan kunnen dan ook geen rechten worden ontleend.</t>
  </si>
  <si>
    <r>
      <rPr>
        <b/>
        <i/>
        <u/>
        <sz val="11"/>
        <color rgb="FF000000"/>
        <rFont val="Verdana"/>
        <family val="2"/>
      </rPr>
      <t>ALLE</t>
    </r>
    <r>
      <rPr>
        <b/>
        <i/>
        <sz val="11"/>
        <color rgb="FF000000"/>
        <rFont val="Verdana"/>
        <family val="2"/>
      </rPr>
      <t xml:space="preserve"> GROENE VELDEN IN TE VULLEN DOOR INSCHRIJVER</t>
    </r>
  </si>
  <si>
    <t>SUBTOTAAL WORDT AUTOMATISCH BEREKEND</t>
  </si>
  <si>
    <t>Omschrijving</t>
  </si>
  <si>
    <t>Sub-omschrijving</t>
  </si>
  <si>
    <t>Eenheid</t>
  </si>
  <si>
    <t>Minimum uurtarief (excl btw)</t>
  </si>
  <si>
    <t>Maximum uurtarief (excl btw)</t>
  </si>
  <si>
    <t>Tarief per eenheid (exclusief btw)</t>
  </si>
  <si>
    <t>Btw percentage</t>
  </si>
  <si>
    <t>Tarief per eenheid, inclusief btw</t>
  </si>
  <si>
    <t>Fictief aantal per jaar*</t>
  </si>
  <si>
    <t>*Toelichting op fictieve aantallen:</t>
  </si>
  <si>
    <t>Berekening t.a.v. de fictieve aantallen in kolom J = (a) x (b)</t>
  </si>
  <si>
    <r>
      <t>Subtotaal</t>
    </r>
    <r>
      <rPr>
        <b/>
        <sz val="11"/>
        <color rgb="FFFF0000"/>
        <rFont val="Verdana"/>
        <family val="2"/>
      </rPr>
      <t xml:space="preserve"> </t>
    </r>
    <r>
      <rPr>
        <b/>
        <sz val="11"/>
        <rFont val="Verdana"/>
        <family val="2"/>
      </rPr>
      <t>(</t>
    </r>
    <r>
      <rPr>
        <b/>
        <u/>
        <sz val="11"/>
        <color theme="1"/>
        <rFont val="Verdana"/>
        <family val="2"/>
      </rPr>
      <t>exclusief btw</t>
    </r>
    <r>
      <rPr>
        <b/>
        <sz val="11"/>
        <color theme="1"/>
        <rFont val="Verdana"/>
        <family val="2"/>
      </rPr>
      <t>):</t>
    </r>
  </si>
  <si>
    <t>Dagopvang categorie 'Paarden'</t>
  </si>
  <si>
    <t>Ruin of merrie paard (leeftijd vanaf 6 maanden)</t>
  </si>
  <si>
    <t>Per dag, per dier</t>
  </si>
  <si>
    <t>De fictieve aantallen in kolom J zijn gebaseerd op een fictieve onderverdeling per sub-categorie van een diersoort, afgeleid van het gemiddeld aantal inbeslagnamen op jaarbasis per hoofd-categorie van een diersoort (a)  en uitgaande van een fictieve opvangperiode van 30 dagen (b)</t>
  </si>
  <si>
    <t xml:space="preserve">600  (20 x 30) </t>
  </si>
  <si>
    <t>300  (10 x 30)</t>
  </si>
  <si>
    <t>Hengst paard (leeftijd vanaf 6 maanden)</t>
  </si>
  <si>
    <t xml:space="preserve">300  (10 x 30) </t>
  </si>
  <si>
    <t>Hengst Pony (leeftijd vanaf 6 maanden)</t>
  </si>
  <si>
    <t>Zogend veulen (paard jonger dan 6 maanden leeftijd)</t>
  </si>
  <si>
    <t xml:space="preserve">210  (7 x 30) </t>
  </si>
  <si>
    <t>Veulen (paard jonger dan 6 maanden leeftijd), zonder moeder</t>
  </si>
  <si>
    <t>Aantal op te vangen dieren per inbeslagname (per zaak / dossiernummer):</t>
  </si>
  <si>
    <t>Vergoeding (exclusief btw)</t>
  </si>
  <si>
    <t>Vergoeding, inclusief btw</t>
  </si>
  <si>
    <t>Opstartkosten voor opzetten administratie en extra arbeid 1ste dag, per inbeslagname (per zaak / dossiernummer)</t>
  </si>
  <si>
    <t>1 ≤ 10</t>
  </si>
  <si>
    <t>11 ≤ 20</t>
  </si>
  <si>
    <t>21 ≤ 30</t>
  </si>
  <si>
    <t>31 ≤ 50</t>
  </si>
  <si>
    <t>51 ≤ 75</t>
  </si>
  <si>
    <t>76 ≤ 100</t>
  </si>
  <si>
    <t>101 ≤ 150</t>
  </si>
  <si>
    <t>151 ≤ 200</t>
  </si>
  <si>
    <t>&gt; 200</t>
  </si>
  <si>
    <t>Bereikbaarheidsdienst</t>
  </si>
  <si>
    <t>Vaste vergoeding per maand</t>
  </si>
  <si>
    <r>
      <t>Fictieve insc</t>
    </r>
    <r>
      <rPr>
        <b/>
        <sz val="11"/>
        <rFont val="Verdana"/>
        <family val="2"/>
      </rPr>
      <t>hrijfsom</t>
    </r>
    <r>
      <rPr>
        <b/>
        <sz val="11"/>
        <color theme="1"/>
        <rFont val="Verdana"/>
        <family val="2"/>
      </rPr>
      <t xml:space="preserve"> </t>
    </r>
    <r>
      <rPr>
        <b/>
        <u/>
        <sz val="11"/>
        <color theme="1"/>
        <rFont val="Verdana"/>
        <family val="2"/>
      </rPr>
      <t>per jaar</t>
    </r>
    <r>
      <rPr>
        <b/>
        <sz val="11"/>
        <color theme="1"/>
        <rFont val="Verdana"/>
        <family val="2"/>
      </rPr>
      <t xml:space="preserve"> (</t>
    </r>
    <r>
      <rPr>
        <b/>
        <u/>
        <sz val="11"/>
        <color theme="1"/>
        <rFont val="Verdana"/>
        <family val="2"/>
      </rPr>
      <t>exclusief btw</t>
    </r>
    <r>
      <rPr>
        <b/>
        <sz val="11"/>
        <color theme="1"/>
        <rFont val="Verdana"/>
        <family val="2"/>
      </rPr>
      <t>)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</si>
  <si>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</si>
  <si>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Totale fictieve inschrijfsom***, berekend over 4 jaar (</t>
    </r>
    <r>
      <rPr>
        <b/>
        <u/>
        <sz val="11"/>
        <color theme="1"/>
        <rFont val="Verdana"/>
        <family val="2"/>
      </rPr>
      <t>exclusief btw</t>
    </r>
    <r>
      <rPr>
        <b/>
        <sz val="11"/>
        <color theme="1"/>
        <rFont val="Verdana"/>
        <family val="2"/>
      </rPr>
      <t>)</t>
    </r>
  </si>
  <si>
    <t>Naam organisatie Inschrijver:</t>
  </si>
  <si>
    <t xml:space="preserve">Naam rechtsgeldige vertegenwoordiger: </t>
  </si>
  <si>
    <t>Functie rechtsgeldige vertegenwoordiger:</t>
  </si>
  <si>
    <t>Datum:</t>
  </si>
  <si>
    <t>Ondertekening:</t>
  </si>
  <si>
    <t>Perceel</t>
  </si>
  <si>
    <t>Perceel 1 Opvang en verzorging Landbouwhuisdieren Regio Noord</t>
  </si>
  <si>
    <t>Perceel 2 Opvang en verzorging Landbouwhuisdieren Regio Midden</t>
  </si>
  <si>
    <t>Perceel 3 Opvang en verzorging Landbouwhuisdieren Regio Zuid</t>
  </si>
  <si>
    <t>Ruin of merrie Pony (leeftijd vanaf 6 maanden)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</si>
</sst>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i/>
      <sz val="11"/>
      <color theme="1"/>
      <name val="Verdana"/>
      <family val="2"/>
    </font>
    <font>
      <sz val="11"/>
      <name val="Verdana"/>
      <family val="2"/>
    </font>
    <font>
      <b/>
      <sz val="14"/>
      <name val="Verdana"/>
      <family val="2"/>
    </font>
    <font>
      <sz val="9"/>
      <color theme="1"/>
      <name val="Verdana"/>
      <family val="2"/>
    </font>
    <font>
      <i/>
      <sz val="11"/>
      <name val="Verdana"/>
      <family val="2"/>
    </font>
    <font>
      <u/>
      <sz val="11"/>
      <name val="Verdana"/>
      <family val="2"/>
    </font>
    <font>
      <sz val="11"/>
      <name val="Calibri"/>
      <family val="2"/>
      <scheme val="minor"/>
    </font>
    <font>
      <b/>
      <i/>
      <sz val="11"/>
      <color rgb="FF000000"/>
      <name val="Verdana"/>
      <family val="2"/>
    </font>
    <font>
      <b/>
      <i/>
      <u/>
      <sz val="11"/>
      <color rgb="FF000000"/>
      <name val="Verdana"/>
      <family val="2"/>
    </font>
    <font>
      <b/>
      <sz val="11"/>
      <color rgb="FFFF0000"/>
      <name val="Verdana"/>
      <family val="2"/>
    </font>
    <font>
      <b/>
      <sz val="11"/>
      <name val="Verdana"/>
      <family val="2"/>
    </font>
    <font>
      <b/>
      <u/>
      <sz val="11"/>
      <color theme="1"/>
      <name val="Verdana"/>
      <family val="2"/>
    </font>
    <font>
      <b/>
      <i/>
      <sz val="11"/>
      <color theme="1"/>
      <name val="Verdana"/>
      <family val="2"/>
    </font>
    <font>
      <b/>
      <sz val="11"/>
      <color rgb="FFFF0000"/>
      <name val="Calibri"/>
      <family val="2"/>
      <scheme val="minor"/>
    </font>
    <font>
      <i/>
      <sz val="11"/>
      <color rgb="FFFF0000"/>
      <name val="Verdana"/>
      <family val="2"/>
    </font>
    <font>
      <sz val="11"/>
      <color theme="1"/>
      <name val="Calibri"/>
      <family val="2"/>
      <scheme val="minor"/>
    </font>
    <font>
      <b/>
      <i/>
      <sz val="1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98">
    <xf numFmtId="0" fontId="0" fillId="0" borderId="0" xfId="0"/>
    <xf numFmtId="0" fontId="7" fillId="0" borderId="0" xfId="0" applyFont="1" applyAlignment="1">
      <alignment vertical="center"/>
    </xf>
    <xf numFmtId="9" fontId="5" fillId="5" borderId="1" xfId="1" applyFont="1" applyFill="1" applyBorder="1" applyAlignment="1" applyProtection="1">
      <alignment vertical="center"/>
      <protection locked="0"/>
    </xf>
    <xf numFmtId="164" fontId="5" fillId="5" borderId="1" xfId="0" applyNumberFormat="1" applyFont="1" applyFill="1" applyBorder="1" applyAlignment="1" applyProtection="1">
      <alignment vertical="center"/>
      <protection locked="0"/>
    </xf>
    <xf numFmtId="0" fontId="6" fillId="3" borderId="0" xfId="0" applyFont="1" applyFill="1" applyAlignment="1" applyProtection="1">
      <alignment horizontal="left" vertical="top" wrapText="1"/>
    </xf>
    <xf numFmtId="0" fontId="1" fillId="3" borderId="0" xfId="0" applyFont="1" applyFill="1" applyAlignment="1" applyProtection="1">
      <alignment horizontal="left" vertical="center"/>
    </xf>
    <xf numFmtId="0" fontId="10" fillId="3" borderId="0" xfId="0" applyFont="1" applyFill="1" applyAlignment="1" applyProtection="1">
      <alignment horizontal="left" vertical="top" wrapText="1"/>
    </xf>
    <xf numFmtId="0" fontId="6" fillId="0" borderId="1" xfId="0" applyFont="1" applyBorder="1" applyAlignment="1" applyProtection="1">
      <alignment vertical="center" wrapText="1"/>
    </xf>
    <xf numFmtId="0" fontId="6" fillId="3" borderId="0" xfId="0" applyFont="1" applyFill="1" applyAlignment="1" applyProtection="1">
      <alignment horizontal="left" vertical="center" wrapText="1"/>
    </xf>
    <xf numFmtId="0" fontId="5" fillId="3" borderId="0" xfId="0" applyFont="1" applyFill="1" applyAlignment="1" applyProtection="1">
      <alignment horizontal="left" vertical="center" wrapText="1"/>
    </xf>
    <xf numFmtId="0" fontId="3" fillId="3" borderId="0" xfId="0" applyFont="1" applyFill="1" applyAlignment="1" applyProtection="1">
      <alignment horizontal="left" vertical="center"/>
    </xf>
    <xf numFmtId="0" fontId="8" fillId="3" borderId="0" xfId="0" applyFont="1" applyFill="1" applyAlignment="1" applyProtection="1">
      <alignment horizontal="left" vertical="center" wrapText="1"/>
    </xf>
    <xf numFmtId="0" fontId="2" fillId="3" borderId="0" xfId="0" applyFont="1" applyFill="1" applyAlignment="1" applyProtection="1">
      <alignment horizontal="left" vertical="center"/>
    </xf>
    <xf numFmtId="0" fontId="11" fillId="8" borderId="2" xfId="0" applyFont="1" applyFill="1" applyBorder="1" applyAlignment="1" applyProtection="1">
      <alignment horizontal="left" vertical="center" wrapText="1"/>
    </xf>
    <xf numFmtId="0" fontId="11" fillId="3" borderId="0" xfId="0" applyFont="1" applyFill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2" fillId="4" borderId="4" xfId="0" quotePrefix="1" applyFont="1" applyFill="1" applyBorder="1" applyAlignment="1" applyProtection="1">
      <alignment horizontal="left" vertical="center"/>
    </xf>
    <xf numFmtId="0" fontId="2" fillId="4" borderId="5" xfId="0" applyFont="1" applyFill="1" applyBorder="1" applyAlignment="1" applyProtection="1">
      <alignment horizontal="left" vertical="center"/>
    </xf>
    <xf numFmtId="0" fontId="2" fillId="4" borderId="5" xfId="0" applyFont="1" applyFill="1" applyBorder="1" applyAlignment="1" applyProtection="1">
      <alignment horizontal="left" vertical="center" wrapText="1"/>
    </xf>
    <xf numFmtId="0" fontId="16" fillId="4" borderId="5" xfId="0" applyFont="1" applyFill="1" applyBorder="1" applyAlignment="1" applyProtection="1">
      <alignment horizontal="left" vertical="center"/>
    </xf>
    <xf numFmtId="0" fontId="20" fillId="4" borderId="5" xfId="0" applyFont="1" applyFill="1" applyBorder="1" applyAlignment="1" applyProtection="1">
      <alignment horizontal="left" vertical="center" wrapText="1"/>
    </xf>
    <xf numFmtId="0" fontId="2" fillId="4" borderId="6" xfId="0" applyFont="1" applyFill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/>
    </xf>
    <xf numFmtId="164" fontId="1" fillId="0" borderId="1" xfId="0" applyNumberFormat="1" applyFont="1" applyBorder="1" applyAlignment="1" applyProtection="1">
      <alignment horizontal="right" vertical="center"/>
    </xf>
    <xf numFmtId="3" fontId="5" fillId="0" borderId="1" xfId="0" applyNumberFormat="1" applyFont="1" applyBorder="1" applyAlignment="1" applyProtection="1">
      <alignment horizontal="center" vertical="center"/>
    </xf>
    <xf numFmtId="1" fontId="8" fillId="0" borderId="1" xfId="0" applyNumberFormat="1" applyFont="1" applyBorder="1" applyAlignment="1" applyProtection="1">
      <alignment horizontal="left" vertical="center"/>
    </xf>
    <xf numFmtId="164" fontId="2" fillId="6" borderId="7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Protection="1"/>
    <xf numFmtId="0" fontId="14" fillId="4" borderId="4" xfId="0" applyFont="1" applyFill="1" applyBorder="1" applyAlignment="1" applyProtection="1">
      <alignment horizontal="left" vertical="center"/>
    </xf>
    <xf numFmtId="0" fontId="2" fillId="3" borderId="5" xfId="0" applyFont="1" applyFill="1" applyBorder="1" applyAlignment="1" applyProtection="1">
      <alignment horizontal="left" vertical="center"/>
    </xf>
    <xf numFmtId="0" fontId="16" fillId="3" borderId="5" xfId="0" applyFont="1" applyFill="1" applyBorder="1" applyAlignment="1" applyProtection="1">
      <alignment horizontal="left" vertical="center"/>
    </xf>
    <xf numFmtId="0" fontId="2" fillId="3" borderId="6" xfId="0" applyFont="1" applyFill="1" applyBorder="1" applyAlignment="1" applyProtection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center" vertical="center"/>
    </xf>
    <xf numFmtId="1" fontId="5" fillId="3" borderId="1" xfId="0" applyNumberFormat="1" applyFont="1" applyFill="1" applyBorder="1" applyAlignment="1" applyProtection="1">
      <alignment horizontal="left" vertical="center"/>
    </xf>
    <xf numFmtId="164" fontId="2" fillId="3" borderId="7" xfId="0" applyNumberFormat="1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left" vertical="center" wrapText="1"/>
    </xf>
    <xf numFmtId="164" fontId="5" fillId="0" borderId="10" xfId="0" applyNumberFormat="1" applyFont="1" applyBorder="1" applyAlignment="1" applyProtection="1">
      <alignment vertical="center"/>
    </xf>
    <xf numFmtId="9" fontId="5" fillId="0" borderId="2" xfId="0" applyNumberFormat="1" applyFont="1" applyBorder="1" applyAlignment="1" applyProtection="1">
      <alignment vertical="center"/>
    </xf>
    <xf numFmtId="1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left" vertical="center"/>
    </xf>
    <xf numFmtId="1" fontId="5" fillId="3" borderId="10" xfId="0" applyNumberFormat="1" applyFont="1" applyFill="1" applyBorder="1" applyAlignment="1" applyProtection="1">
      <alignment horizontal="left" vertical="center"/>
    </xf>
    <xf numFmtId="164" fontId="2" fillId="3" borderId="11" xfId="0" applyNumberFormat="1" applyFont="1" applyFill="1" applyBorder="1" applyAlignment="1" applyProtection="1">
      <alignment vertical="center"/>
    </xf>
    <xf numFmtId="0" fontId="2" fillId="0" borderId="14" xfId="0" applyFont="1" applyBorder="1" applyAlignment="1" applyProtection="1">
      <alignment horizontal="left" vertical="center" wrapText="1"/>
    </xf>
    <xf numFmtId="164" fontId="2" fillId="0" borderId="15" xfId="0" applyNumberFormat="1" applyFont="1" applyBorder="1" applyAlignment="1" applyProtection="1">
      <alignment vertical="center"/>
    </xf>
    <xf numFmtId="0" fontId="2" fillId="9" borderId="9" xfId="0" applyFont="1" applyFill="1" applyBorder="1" applyAlignment="1" applyProtection="1">
      <alignment horizontal="left" vertical="center" wrapText="1"/>
    </xf>
    <xf numFmtId="164" fontId="2" fillId="9" borderId="11" xfId="0" applyNumberFormat="1" applyFont="1" applyFill="1" applyBorder="1" applyAlignment="1" applyProtection="1">
      <alignment vertical="center"/>
    </xf>
    <xf numFmtId="0" fontId="1" fillId="3" borderId="12" xfId="0" applyFont="1" applyFill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0" fillId="3" borderId="0" xfId="0" applyFont="1" applyFill="1" applyAlignment="1" applyProtection="1">
      <alignment horizontal="left" vertical="center"/>
    </xf>
    <xf numFmtId="0" fontId="0" fillId="3" borderId="0" xfId="0" applyFill="1" applyAlignment="1" applyProtection="1">
      <alignment horizontal="left" vertical="center"/>
    </xf>
    <xf numFmtId="164" fontId="5" fillId="0" borderId="1" xfId="0" applyNumberFormat="1" applyFont="1" applyBorder="1" applyAlignment="1" applyProtection="1">
      <alignment vertical="center"/>
    </xf>
    <xf numFmtId="9" fontId="5" fillId="0" borderId="1" xfId="0" applyNumberFormat="1" applyFont="1" applyBorder="1" applyAlignment="1" applyProtection="1">
      <alignment vertical="center"/>
    </xf>
    <xf numFmtId="0" fontId="5" fillId="0" borderId="18" xfId="0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/>
    </xf>
    <xf numFmtId="0" fontId="5" fillId="0" borderId="8" xfId="0" applyFont="1" applyBorder="1" applyAlignment="1" applyProtection="1">
      <alignment horizontal="left" vertical="center" wrapText="1"/>
    </xf>
    <xf numFmtId="0" fontId="1" fillId="0" borderId="18" xfId="0" applyFont="1" applyBorder="1" applyAlignment="1" applyProtection="1">
      <alignment horizontal="left" vertical="center" wrapText="1"/>
    </xf>
    <xf numFmtId="0" fontId="0" fillId="0" borderId="3" xfId="0" applyBorder="1" applyAlignment="1" applyProtection="1">
      <alignment horizontal="left" vertical="center" wrapText="1"/>
    </xf>
    <xf numFmtId="0" fontId="0" fillId="0" borderId="22" xfId="0" applyBorder="1" applyAlignment="1" applyProtection="1">
      <alignment horizontal="left" vertical="center" wrapText="1"/>
    </xf>
    <xf numFmtId="0" fontId="2" fillId="4" borderId="19" xfId="0" applyFont="1" applyFill="1" applyBorder="1" applyAlignment="1" applyProtection="1">
      <alignment horizontal="left" vertical="center"/>
    </xf>
    <xf numFmtId="0" fontId="2" fillId="4" borderId="20" xfId="0" applyFont="1" applyFill="1" applyBorder="1" applyAlignment="1" applyProtection="1">
      <alignment horizontal="left" vertical="center"/>
    </xf>
    <xf numFmtId="0" fontId="2" fillId="4" borderId="21" xfId="0" applyFont="1" applyFill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13" xfId="0" applyFont="1" applyBorder="1" applyAlignment="1" applyProtection="1">
      <alignment horizontal="left" vertical="center" wrapText="1"/>
    </xf>
    <xf numFmtId="0" fontId="10" fillId="0" borderId="13" xfId="0" applyFont="1" applyBorder="1" applyAlignment="1" applyProtection="1">
      <alignment horizontal="left" vertical="center" wrapText="1"/>
    </xf>
    <xf numFmtId="0" fontId="10" fillId="0" borderId="30" xfId="0" applyFont="1" applyBorder="1" applyAlignment="1" applyProtection="1">
      <alignment horizontal="left" vertical="center" wrapText="1"/>
    </xf>
    <xf numFmtId="0" fontId="5" fillId="2" borderId="27" xfId="0" applyFont="1" applyFill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</xf>
    <xf numFmtId="0" fontId="5" fillId="2" borderId="28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24" xfId="0" applyFont="1" applyBorder="1" applyAlignment="1" applyProtection="1">
      <alignment horizontal="left" vertical="top" wrapText="1"/>
    </xf>
    <xf numFmtId="0" fontId="6" fillId="0" borderId="25" xfId="0" applyFont="1" applyBorder="1" applyAlignment="1" applyProtection="1">
      <alignment horizontal="left" vertical="top" wrapText="1"/>
    </xf>
    <xf numFmtId="0" fontId="6" fillId="0" borderId="26" xfId="0" applyFont="1" applyBorder="1" applyAlignment="1" applyProtection="1">
      <alignment horizontal="left" vertical="top" wrapText="1"/>
    </xf>
    <xf numFmtId="0" fontId="10" fillId="0" borderId="27" xfId="0" applyFont="1" applyBorder="1" applyAlignment="1" applyProtection="1">
      <alignment horizontal="left" vertical="top" wrapText="1"/>
    </xf>
    <xf numFmtId="0" fontId="10" fillId="0" borderId="0" xfId="0" applyFont="1" applyAlignment="1" applyProtection="1">
      <alignment horizontal="left" vertical="top" wrapText="1"/>
    </xf>
    <xf numFmtId="0" fontId="10" fillId="0" borderId="28" xfId="0" applyFont="1" applyBorder="1" applyAlignment="1" applyProtection="1">
      <alignment horizontal="left" vertical="top" wrapText="1"/>
    </xf>
    <xf numFmtId="0" fontId="8" fillId="2" borderId="29" xfId="0" applyFont="1" applyFill="1" applyBorder="1" applyAlignment="1" applyProtection="1">
      <alignment horizontal="left" vertical="center" wrapText="1"/>
    </xf>
    <xf numFmtId="0" fontId="8" fillId="2" borderId="17" xfId="0" applyFont="1" applyFill="1" applyBorder="1" applyAlignment="1" applyProtection="1">
      <alignment horizontal="left" vertical="center" wrapText="1"/>
    </xf>
    <xf numFmtId="0" fontId="8" fillId="2" borderId="23" xfId="0" applyFont="1" applyFill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18" fillId="0" borderId="16" xfId="0" applyFont="1" applyBorder="1" applyAlignment="1" applyProtection="1">
      <alignment horizontal="left" vertical="center" wrapText="1"/>
    </xf>
    <xf numFmtId="0" fontId="13" fillId="3" borderId="2" xfId="0" applyFont="1" applyFill="1" applyBorder="1" applyAlignment="1" applyProtection="1">
      <alignment vertical="center" wrapText="1"/>
    </xf>
    <xf numFmtId="0" fontId="17" fillId="3" borderId="16" xfId="0" applyFont="1" applyFill="1" applyBorder="1" applyAlignment="1" applyProtection="1">
      <alignment vertical="center" wrapText="1"/>
    </xf>
    <xf numFmtId="0" fontId="17" fillId="3" borderId="31" xfId="0" applyFont="1" applyFill="1" applyBorder="1" applyAlignment="1" applyProtection="1">
      <alignment vertical="center" wrapText="1"/>
    </xf>
    <xf numFmtId="14" fontId="1" fillId="7" borderId="1" xfId="0" applyNumberFormat="1" applyFont="1" applyFill="1" applyBorder="1" applyAlignment="1" applyProtection="1">
      <alignment horizontal="left" vertical="center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5" fillId="7" borderId="1" xfId="0" applyFont="1" applyFill="1" applyBorder="1" applyAlignment="1" applyProtection="1">
      <alignment horizontal="left" vertical="center"/>
      <protection locked="0"/>
    </xf>
    <xf numFmtId="0" fontId="10" fillId="7" borderId="1" xfId="0" applyFont="1" applyFill="1" applyBorder="1" applyAlignment="1" applyProtection="1">
      <alignment horizontal="left" vertical="center"/>
      <protection locked="0"/>
    </xf>
    <xf numFmtId="0" fontId="1" fillId="7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horizontal="left" wrapText="1"/>
    </xf>
    <xf numFmtId="0" fontId="5" fillId="0" borderId="18" xfId="0" applyFont="1" applyBorder="1" applyAlignment="1" applyProtection="1"/>
    <xf numFmtId="0" fontId="5" fillId="0" borderId="3" xfId="0" applyFont="1" applyBorder="1" applyAlignment="1" applyProtection="1"/>
    <xf numFmtId="0" fontId="1" fillId="0" borderId="2" xfId="0" applyFont="1" applyBorder="1" applyAlignment="1" applyProtection="1">
      <alignment horizontal="left" vertical="center"/>
    </xf>
    <xf numFmtId="0" fontId="1" fillId="0" borderId="16" xfId="0" applyFont="1" applyBorder="1" applyAlignment="1" applyProtection="1">
      <alignment horizontal="left" vertical="center"/>
    </xf>
    <xf numFmtId="0" fontId="14" fillId="4" borderId="19" xfId="0" applyFont="1" applyFill="1" applyBorder="1" applyAlignment="1" applyProtection="1">
      <alignment horizontal="left" vertical="center"/>
    </xf>
    <xf numFmtId="0" fontId="14" fillId="4" borderId="20" xfId="0" applyFont="1" applyFill="1" applyBorder="1" applyAlignment="1" applyProtection="1">
      <alignment horizontal="left" vertical="center"/>
    </xf>
    <xf numFmtId="0" fontId="14" fillId="4" borderId="21" xfId="0" applyFont="1" applyFill="1" applyBorder="1" applyAlignment="1" applyProtection="1">
      <alignment horizontal="left" vertical="center"/>
    </xf>
  </cellXfs>
  <cellStyles count="2">
    <cellStyle name="Procent" xfId="1" builtinId="5"/>
    <cellStyle name="Standaard" xfId="0" builtinId="0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02FD-ECF9-46E6-8587-8049546504FE}">
  <dimension ref="B2:M40"/>
  <sheetViews>
    <sheetView tabSelected="1" zoomScale="60" zoomScaleNormal="60" workbookViewId="0">
      <selection activeCell="G15" sqref="G15"/>
    </sheetView>
  </sheetViews>
  <sheetFormatPr defaultColWidth="9.140625" defaultRowHeight="14.25" x14ac:dyDescent="0.25"/>
  <cols>
    <col min="1" max="1" width="2.7109375" style="5" customWidth="1"/>
    <col min="2" max="2" width="66.140625" style="5" customWidth="1"/>
    <col min="3" max="3" width="74.140625" style="5" customWidth="1"/>
    <col min="4" max="4" width="20.5703125" style="5" bestFit="1" customWidth="1"/>
    <col min="5" max="5" width="13.42578125" style="5" customWidth="1"/>
    <col min="6" max="6" width="14" style="5" customWidth="1"/>
    <col min="7" max="9" width="42.85546875" style="5" customWidth="1"/>
    <col min="10" max="10" width="22" style="5" customWidth="1"/>
    <col min="11" max="11" width="49.5703125" style="5" customWidth="1"/>
    <col min="12" max="12" width="41.42578125" style="5" customWidth="1"/>
    <col min="13" max="13" width="39" style="5" customWidth="1"/>
    <col min="14" max="16384" width="9.140625" style="5"/>
  </cols>
  <sheetData>
    <row r="2" spans="2:13" ht="18" x14ac:dyDescent="0.25">
      <c r="B2" s="70" t="s">
        <v>0</v>
      </c>
      <c r="C2" s="71"/>
      <c r="D2" s="71"/>
      <c r="E2" s="71"/>
      <c r="F2" s="71"/>
      <c r="G2" s="72"/>
      <c r="H2" s="4"/>
      <c r="I2" s="4"/>
    </row>
    <row r="3" spans="2:13" ht="15" x14ac:dyDescent="0.25">
      <c r="B3" s="73"/>
      <c r="C3" s="74"/>
      <c r="D3" s="74"/>
      <c r="E3" s="74"/>
      <c r="F3" s="74"/>
      <c r="G3" s="75"/>
      <c r="H3" s="6"/>
      <c r="I3" s="6"/>
    </row>
    <row r="4" spans="2:13" ht="29.65" customHeight="1" x14ac:dyDescent="0.25">
      <c r="B4" s="7" t="s">
        <v>1</v>
      </c>
      <c r="C4" s="69" t="s">
        <v>2</v>
      </c>
      <c r="D4" s="69"/>
      <c r="E4" s="69"/>
      <c r="F4" s="69"/>
      <c r="G4" s="69"/>
      <c r="H4" s="8"/>
      <c r="I4" s="8"/>
    </row>
    <row r="5" spans="2:13" ht="16.5" customHeight="1" x14ac:dyDescent="0.25">
      <c r="B5" s="66" t="s">
        <v>3</v>
      </c>
      <c r="C5" s="67"/>
      <c r="D5" s="67"/>
      <c r="E5" s="67"/>
      <c r="F5" s="67"/>
      <c r="G5" s="68"/>
      <c r="H5" s="9"/>
      <c r="I5" s="9"/>
    </row>
    <row r="6" spans="2:13" s="10" customFormat="1" ht="16.5" customHeight="1" x14ac:dyDescent="0.25">
      <c r="B6" s="66" t="s">
        <v>4</v>
      </c>
      <c r="C6" s="67"/>
      <c r="D6" s="67"/>
      <c r="E6" s="67"/>
      <c r="F6" s="67"/>
      <c r="G6" s="68"/>
      <c r="H6" s="9"/>
      <c r="I6" s="9"/>
    </row>
    <row r="7" spans="2:13" s="10" customFormat="1" ht="16.5" customHeight="1" x14ac:dyDescent="0.25">
      <c r="B7" s="66" t="s">
        <v>5</v>
      </c>
      <c r="C7" s="67"/>
      <c r="D7" s="67"/>
      <c r="E7" s="67"/>
      <c r="F7" s="67"/>
      <c r="G7" s="68"/>
      <c r="H7" s="9"/>
      <c r="I7" s="9"/>
    </row>
    <row r="8" spans="2:13" s="10" customFormat="1" ht="16.5" customHeight="1" x14ac:dyDescent="0.25">
      <c r="B8" s="66" t="s">
        <v>6</v>
      </c>
      <c r="C8" s="67"/>
      <c r="D8" s="67"/>
      <c r="E8" s="67"/>
      <c r="F8" s="67"/>
      <c r="G8" s="68"/>
      <c r="H8" s="9"/>
      <c r="I8" s="9"/>
    </row>
    <row r="9" spans="2:13" s="10" customFormat="1" ht="16.5" customHeight="1" x14ac:dyDescent="0.25">
      <c r="B9" s="66" t="s">
        <v>7</v>
      </c>
      <c r="C9" s="67"/>
      <c r="D9" s="67"/>
      <c r="E9" s="67"/>
      <c r="F9" s="67"/>
      <c r="G9" s="68"/>
      <c r="H9" s="9"/>
      <c r="I9" s="9"/>
    </row>
    <row r="10" spans="2:13" s="10" customFormat="1" ht="16.5" customHeight="1" x14ac:dyDescent="0.25">
      <c r="B10" s="76" t="s">
        <v>8</v>
      </c>
      <c r="C10" s="77"/>
      <c r="D10" s="77"/>
      <c r="E10" s="77"/>
      <c r="F10" s="77"/>
      <c r="G10" s="78"/>
      <c r="H10" s="11"/>
      <c r="I10" s="11"/>
    </row>
    <row r="11" spans="2:13" x14ac:dyDescent="0.25">
      <c r="B11" s="12"/>
      <c r="C11" s="12"/>
      <c r="D11" s="12"/>
    </row>
    <row r="12" spans="2:13" ht="29.25" thickBot="1" x14ac:dyDescent="0.3">
      <c r="G12" s="13" t="s">
        <v>9</v>
      </c>
      <c r="H12" s="14"/>
      <c r="M12" s="15" t="s">
        <v>10</v>
      </c>
    </row>
    <row r="13" spans="2:13" ht="60.75" customHeight="1" x14ac:dyDescent="0.25">
      <c r="B13" s="16" t="s">
        <v>11</v>
      </c>
      <c r="C13" s="17" t="s">
        <v>12</v>
      </c>
      <c r="D13" s="17" t="s">
        <v>13</v>
      </c>
      <c r="E13" s="18" t="s">
        <v>14</v>
      </c>
      <c r="F13" s="18" t="s">
        <v>15</v>
      </c>
      <c r="G13" s="17" t="s">
        <v>16</v>
      </c>
      <c r="H13" s="17" t="s">
        <v>17</v>
      </c>
      <c r="I13" s="18" t="s">
        <v>18</v>
      </c>
      <c r="J13" s="18" t="s">
        <v>19</v>
      </c>
      <c r="K13" s="19" t="s">
        <v>20</v>
      </c>
      <c r="L13" s="20" t="s">
        <v>21</v>
      </c>
      <c r="M13" s="21" t="s">
        <v>22</v>
      </c>
    </row>
    <row r="14" spans="2:13" ht="21.75" customHeight="1" x14ac:dyDescent="0.2">
      <c r="B14" s="55" t="s">
        <v>23</v>
      </c>
      <c r="C14" s="22" t="s">
        <v>24</v>
      </c>
      <c r="D14" s="93" t="s">
        <v>25</v>
      </c>
      <c r="E14" s="23">
        <v>15.73</v>
      </c>
      <c r="F14" s="23">
        <v>21.28</v>
      </c>
      <c r="G14" s="3"/>
      <c r="H14" s="2"/>
      <c r="I14" s="51">
        <f>SUM(G14*(1+H14))</f>
        <v>0</v>
      </c>
      <c r="J14" s="24">
        <v>600</v>
      </c>
      <c r="K14" s="79" t="s">
        <v>26</v>
      </c>
      <c r="L14" s="25" t="s">
        <v>27</v>
      </c>
      <c r="M14" s="26">
        <f>G14*J14</f>
        <v>0</v>
      </c>
    </row>
    <row r="15" spans="2:13" ht="21.75" customHeight="1" x14ac:dyDescent="0.2">
      <c r="B15" s="55"/>
      <c r="C15" s="27" t="s">
        <v>62</v>
      </c>
      <c r="D15" s="94"/>
      <c r="E15" s="23">
        <v>13.6</v>
      </c>
      <c r="F15" s="23">
        <v>18.399999999999999</v>
      </c>
      <c r="G15" s="3"/>
      <c r="H15" s="2"/>
      <c r="I15" s="51">
        <f t="shared" ref="I15:I16" si="0">SUM(G15*(1+H15))</f>
        <v>0</v>
      </c>
      <c r="J15" s="24">
        <v>300</v>
      </c>
      <c r="K15" s="80"/>
      <c r="L15" s="25" t="s">
        <v>28</v>
      </c>
      <c r="M15" s="26">
        <f>G15*J15</f>
        <v>0</v>
      </c>
    </row>
    <row r="16" spans="2:13" ht="21.75" customHeight="1" x14ac:dyDescent="0.2">
      <c r="B16" s="55"/>
      <c r="C16" s="22" t="s">
        <v>29</v>
      </c>
      <c r="D16" s="94"/>
      <c r="E16" s="23">
        <v>17.43</v>
      </c>
      <c r="F16" s="23">
        <v>23.58</v>
      </c>
      <c r="G16" s="3"/>
      <c r="H16" s="2"/>
      <c r="I16" s="51">
        <f t="shared" si="0"/>
        <v>0</v>
      </c>
      <c r="J16" s="24">
        <v>300</v>
      </c>
      <c r="K16" s="80"/>
      <c r="L16" s="25" t="s">
        <v>30</v>
      </c>
      <c r="M16" s="26">
        <f t="shared" ref="M16:M19" si="1">G16*J16</f>
        <v>0</v>
      </c>
    </row>
    <row r="17" spans="2:13" ht="21.75" customHeight="1" x14ac:dyDescent="0.2">
      <c r="B17" s="55"/>
      <c r="C17" s="22" t="s">
        <v>31</v>
      </c>
      <c r="D17" s="94"/>
      <c r="E17" s="23">
        <v>16.579999999999998</v>
      </c>
      <c r="F17" s="23">
        <v>22.43</v>
      </c>
      <c r="G17" s="3"/>
      <c r="H17" s="2"/>
      <c r="I17" s="51">
        <f>SUM(G17*(1+H17))</f>
        <v>0</v>
      </c>
      <c r="J17" s="24">
        <v>300</v>
      </c>
      <c r="K17" s="80"/>
      <c r="L17" s="25" t="s">
        <v>28</v>
      </c>
      <c r="M17" s="26">
        <f>G17*J17</f>
        <v>0</v>
      </c>
    </row>
    <row r="18" spans="2:13" ht="21.75" customHeight="1" x14ac:dyDescent="0.2">
      <c r="B18" s="55"/>
      <c r="C18" s="22" t="s">
        <v>32</v>
      </c>
      <c r="D18" s="94"/>
      <c r="E18" s="23">
        <v>5.0999999999999996</v>
      </c>
      <c r="F18" s="23">
        <v>6.9</v>
      </c>
      <c r="G18" s="3"/>
      <c r="H18" s="2"/>
      <c r="I18" s="51">
        <f>SUM(G18*(1+H18))</f>
        <v>0</v>
      </c>
      <c r="J18" s="24">
        <v>210</v>
      </c>
      <c r="K18" s="80"/>
      <c r="L18" s="25" t="s">
        <v>33</v>
      </c>
      <c r="M18" s="26">
        <f>G18*J18</f>
        <v>0</v>
      </c>
    </row>
    <row r="19" spans="2:13" ht="21.75" customHeight="1" x14ac:dyDescent="0.2">
      <c r="B19" s="55"/>
      <c r="C19" s="22" t="s">
        <v>34</v>
      </c>
      <c r="D19" s="94"/>
      <c r="E19" s="23">
        <v>12.75</v>
      </c>
      <c r="F19" s="23">
        <v>17.25</v>
      </c>
      <c r="G19" s="3"/>
      <c r="H19" s="2"/>
      <c r="I19" s="51">
        <f>SUM(G19*(1+H19))</f>
        <v>0</v>
      </c>
      <c r="J19" s="24">
        <v>210</v>
      </c>
      <c r="K19" s="80"/>
      <c r="L19" s="25" t="s">
        <v>33</v>
      </c>
      <c r="M19" s="26">
        <f t="shared" si="1"/>
        <v>0</v>
      </c>
    </row>
    <row r="20" spans="2:13" s="28" customFormat="1" ht="15.75" thickBot="1" x14ac:dyDescent="0.3"/>
    <row r="21" spans="2:13" ht="32.25" customHeight="1" x14ac:dyDescent="0.25">
      <c r="B21" s="29" t="s">
        <v>11</v>
      </c>
      <c r="C21" s="95" t="s">
        <v>35</v>
      </c>
      <c r="D21" s="96"/>
      <c r="E21" s="96"/>
      <c r="F21" s="97"/>
      <c r="G21" s="17" t="s">
        <v>36</v>
      </c>
      <c r="H21" s="17" t="s">
        <v>17</v>
      </c>
      <c r="I21" s="17" t="s">
        <v>37</v>
      </c>
      <c r="J21" s="30"/>
      <c r="K21" s="31"/>
      <c r="L21" s="30"/>
      <c r="M21" s="32"/>
    </row>
    <row r="22" spans="2:13" ht="16.5" customHeight="1" x14ac:dyDescent="0.2">
      <c r="B22" s="62" t="s">
        <v>38</v>
      </c>
      <c r="C22" s="90" t="s">
        <v>39</v>
      </c>
      <c r="D22" s="54"/>
      <c r="E22" s="54"/>
      <c r="F22" s="54"/>
      <c r="G22" s="51">
        <v>27</v>
      </c>
      <c r="H22" s="52">
        <v>0.21</v>
      </c>
      <c r="I22" s="51">
        <f>SUM(G22*(1+H22))</f>
        <v>32.67</v>
      </c>
      <c r="J22" s="33"/>
      <c r="K22" s="81"/>
      <c r="L22" s="34"/>
      <c r="M22" s="35"/>
    </row>
    <row r="23" spans="2:13" ht="16.5" customHeight="1" x14ac:dyDescent="0.2">
      <c r="B23" s="63"/>
      <c r="C23" s="91" t="s">
        <v>40</v>
      </c>
      <c r="D23" s="92"/>
      <c r="E23" s="92"/>
      <c r="F23" s="92"/>
      <c r="G23" s="51">
        <v>54</v>
      </c>
      <c r="H23" s="52">
        <v>0.21</v>
      </c>
      <c r="I23" s="51">
        <f t="shared" ref="I23:I30" si="2">SUM(G23*(1+H23))</f>
        <v>65.34</v>
      </c>
      <c r="J23" s="33"/>
      <c r="K23" s="82"/>
      <c r="L23" s="34"/>
      <c r="M23" s="35"/>
    </row>
    <row r="24" spans="2:13" ht="16.5" customHeight="1" x14ac:dyDescent="0.2">
      <c r="B24" s="63"/>
      <c r="C24" s="53" t="s">
        <v>41</v>
      </c>
      <c r="D24" s="54"/>
      <c r="E24" s="54"/>
      <c r="F24" s="54"/>
      <c r="G24" s="51">
        <v>81</v>
      </c>
      <c r="H24" s="52">
        <v>0.21</v>
      </c>
      <c r="I24" s="51">
        <f t="shared" si="2"/>
        <v>98.009999999999991</v>
      </c>
      <c r="J24" s="33"/>
      <c r="K24" s="82"/>
      <c r="L24" s="34"/>
      <c r="M24" s="35"/>
    </row>
    <row r="25" spans="2:13" ht="16.5" customHeight="1" x14ac:dyDescent="0.2">
      <c r="B25" s="63"/>
      <c r="C25" s="53" t="s">
        <v>42</v>
      </c>
      <c r="D25" s="54"/>
      <c r="E25" s="54"/>
      <c r="F25" s="54"/>
      <c r="G25" s="51">
        <v>108</v>
      </c>
      <c r="H25" s="52">
        <v>0.21</v>
      </c>
      <c r="I25" s="51">
        <f t="shared" si="2"/>
        <v>130.68</v>
      </c>
      <c r="J25" s="33"/>
      <c r="K25" s="82"/>
      <c r="L25" s="34"/>
      <c r="M25" s="35"/>
    </row>
    <row r="26" spans="2:13" ht="16.5" customHeight="1" x14ac:dyDescent="0.2">
      <c r="B26" s="63"/>
      <c r="C26" s="53" t="s">
        <v>43</v>
      </c>
      <c r="D26" s="54"/>
      <c r="E26" s="54"/>
      <c r="F26" s="54"/>
      <c r="G26" s="51">
        <v>135</v>
      </c>
      <c r="H26" s="52">
        <v>0.21</v>
      </c>
      <c r="I26" s="51">
        <f t="shared" si="2"/>
        <v>163.35</v>
      </c>
      <c r="J26" s="33"/>
      <c r="K26" s="82"/>
      <c r="L26" s="34"/>
      <c r="M26" s="35"/>
    </row>
    <row r="27" spans="2:13" ht="16.5" customHeight="1" x14ac:dyDescent="0.2">
      <c r="B27" s="63"/>
      <c r="C27" s="53" t="s">
        <v>44</v>
      </c>
      <c r="D27" s="54"/>
      <c r="E27" s="54"/>
      <c r="F27" s="54"/>
      <c r="G27" s="51">
        <v>162</v>
      </c>
      <c r="H27" s="52">
        <v>0.21</v>
      </c>
      <c r="I27" s="51">
        <f t="shared" si="2"/>
        <v>196.01999999999998</v>
      </c>
      <c r="J27" s="33"/>
      <c r="K27" s="82"/>
      <c r="L27" s="34"/>
      <c r="M27" s="35"/>
    </row>
    <row r="28" spans="2:13" ht="16.5" customHeight="1" x14ac:dyDescent="0.2">
      <c r="B28" s="64"/>
      <c r="C28" s="90" t="s">
        <v>45</v>
      </c>
      <c r="D28" s="54"/>
      <c r="E28" s="54"/>
      <c r="F28" s="54"/>
      <c r="G28" s="51">
        <v>216</v>
      </c>
      <c r="H28" s="52">
        <v>0.21</v>
      </c>
      <c r="I28" s="51">
        <f t="shared" si="2"/>
        <v>261.36</v>
      </c>
      <c r="J28" s="33"/>
      <c r="K28" s="82"/>
      <c r="L28" s="34"/>
      <c r="M28" s="35"/>
    </row>
    <row r="29" spans="2:13" ht="16.5" customHeight="1" x14ac:dyDescent="0.2">
      <c r="B29" s="64"/>
      <c r="C29" s="53" t="s">
        <v>46</v>
      </c>
      <c r="D29" s="54"/>
      <c r="E29" s="54"/>
      <c r="F29" s="54"/>
      <c r="G29" s="51">
        <v>270</v>
      </c>
      <c r="H29" s="52">
        <v>0.21</v>
      </c>
      <c r="I29" s="51">
        <f t="shared" si="2"/>
        <v>326.7</v>
      </c>
      <c r="J29" s="33"/>
      <c r="K29" s="82"/>
      <c r="L29" s="34"/>
      <c r="M29" s="35"/>
    </row>
    <row r="30" spans="2:13" ht="16.5" customHeight="1" thickBot="1" x14ac:dyDescent="0.25">
      <c r="B30" s="65"/>
      <c r="C30" s="53" t="s">
        <v>47</v>
      </c>
      <c r="D30" s="54"/>
      <c r="E30" s="54"/>
      <c r="F30" s="54"/>
      <c r="G30" s="51">
        <v>297</v>
      </c>
      <c r="H30" s="52">
        <v>0.21</v>
      </c>
      <c r="I30" s="51">
        <f t="shared" si="2"/>
        <v>359.37</v>
      </c>
      <c r="J30" s="33"/>
      <c r="K30" s="83"/>
      <c r="L30" s="34"/>
      <c r="M30" s="35"/>
    </row>
    <row r="31" spans="2:13" ht="28.5" customHeight="1" x14ac:dyDescent="0.25">
      <c r="B31" s="16" t="s">
        <v>11</v>
      </c>
      <c r="C31" s="59" t="s">
        <v>12</v>
      </c>
      <c r="D31" s="60"/>
      <c r="E31" s="60"/>
      <c r="F31" s="61"/>
      <c r="G31" s="17" t="s">
        <v>36</v>
      </c>
      <c r="H31" s="17" t="s">
        <v>17</v>
      </c>
      <c r="I31" s="17" t="s">
        <v>37</v>
      </c>
      <c r="J31" s="30"/>
      <c r="K31" s="30"/>
      <c r="L31" s="30"/>
      <c r="M31" s="32"/>
    </row>
    <row r="32" spans="2:13" ht="24" customHeight="1" thickBot="1" x14ac:dyDescent="0.3">
      <c r="B32" s="36" t="s">
        <v>48</v>
      </c>
      <c r="C32" s="56" t="s">
        <v>49</v>
      </c>
      <c r="D32" s="57"/>
      <c r="E32" s="57"/>
      <c r="F32" s="58"/>
      <c r="G32" s="37">
        <v>250</v>
      </c>
      <c r="H32" s="38">
        <v>0.21</v>
      </c>
      <c r="I32" s="51">
        <f>SUM(G32*(1+H32))</f>
        <v>302.5</v>
      </c>
      <c r="J32" s="39"/>
      <c r="K32" s="40"/>
      <c r="L32" s="41"/>
      <c r="M32" s="42"/>
    </row>
    <row r="33" spans="2:13" ht="36" customHeight="1" x14ac:dyDescent="0.25">
      <c r="L33" s="43" t="s">
        <v>50</v>
      </c>
      <c r="M33" s="44">
        <f>SUM(M14:M19)</f>
        <v>0</v>
      </c>
    </row>
    <row r="34" spans="2:13" ht="45.75" customHeight="1" thickBot="1" x14ac:dyDescent="0.3">
      <c r="B34" s="5" t="s">
        <v>51</v>
      </c>
      <c r="L34" s="45" t="s">
        <v>52</v>
      </c>
      <c r="M34" s="46">
        <f>M33*4</f>
        <v>0</v>
      </c>
    </row>
    <row r="35" spans="2:13" x14ac:dyDescent="0.25">
      <c r="B35" s="47"/>
    </row>
    <row r="36" spans="2:13" s="28" customFormat="1" ht="21.4" customHeight="1" x14ac:dyDescent="0.25">
      <c r="B36" s="48" t="s">
        <v>53</v>
      </c>
      <c r="C36" s="86"/>
      <c r="D36" s="87"/>
      <c r="E36" s="87"/>
      <c r="F36" s="87"/>
      <c r="G36" s="87"/>
      <c r="H36" s="49"/>
      <c r="I36" s="49"/>
    </row>
    <row r="37" spans="2:13" ht="21.4" customHeight="1" x14ac:dyDescent="0.25">
      <c r="B37" s="48" t="s">
        <v>54</v>
      </c>
      <c r="C37" s="88"/>
      <c r="D37" s="85"/>
      <c r="E37" s="85"/>
      <c r="F37" s="85"/>
      <c r="G37" s="85"/>
      <c r="H37" s="50"/>
      <c r="I37" s="50"/>
    </row>
    <row r="38" spans="2:13" ht="21.4" customHeight="1" x14ac:dyDescent="0.25">
      <c r="B38" s="48" t="s">
        <v>55</v>
      </c>
      <c r="C38" s="88"/>
      <c r="D38" s="89"/>
      <c r="E38" s="89"/>
      <c r="F38" s="89"/>
      <c r="G38" s="89"/>
      <c r="H38" s="50"/>
      <c r="I38" s="50"/>
    </row>
    <row r="39" spans="2:13" ht="21.4" customHeight="1" x14ac:dyDescent="0.25">
      <c r="B39" s="48" t="s">
        <v>56</v>
      </c>
      <c r="C39" s="84"/>
      <c r="D39" s="85"/>
      <c r="E39" s="85"/>
      <c r="F39" s="85"/>
      <c r="G39" s="85"/>
      <c r="H39" s="50"/>
      <c r="I39" s="50"/>
    </row>
    <row r="40" spans="2:13" ht="64.900000000000006" customHeight="1" x14ac:dyDescent="0.25">
      <c r="B40" s="48" t="s">
        <v>57</v>
      </c>
      <c r="C40" s="84"/>
      <c r="D40" s="85"/>
      <c r="E40" s="85"/>
      <c r="F40" s="85"/>
      <c r="G40" s="85"/>
      <c r="H40" s="50"/>
      <c r="I40" s="50"/>
    </row>
  </sheetData>
  <sheetProtection algorithmName="SHA-512" hashValue="L+uoi1udAIB9VHVs9N9gzAOfM2QMJnoLKPSVXPXMs5i0h65rs0AD/0S2avj+eNr4UAo9AgWK1CTpBaSXVuEDIg==" saltValue="IuJzxsotbxbEC1eaYvnqgQ==" spinCount="100000" sheet="1"/>
  <mergeCells count="30">
    <mergeCell ref="K14:K19"/>
    <mergeCell ref="K22:K30"/>
    <mergeCell ref="C40:G40"/>
    <mergeCell ref="C36:G36"/>
    <mergeCell ref="C37:G37"/>
    <mergeCell ref="C38:G38"/>
    <mergeCell ref="C39:G39"/>
    <mergeCell ref="C22:F22"/>
    <mergeCell ref="C23:F23"/>
    <mergeCell ref="C24:F24"/>
    <mergeCell ref="C25:F25"/>
    <mergeCell ref="C26:F26"/>
    <mergeCell ref="C30:F30"/>
    <mergeCell ref="D14:D19"/>
    <mergeCell ref="C21:F21"/>
    <mergeCell ref="C28:F28"/>
    <mergeCell ref="B5:G5"/>
    <mergeCell ref="C4:G4"/>
    <mergeCell ref="B2:G3"/>
    <mergeCell ref="B10:G10"/>
    <mergeCell ref="B6:G6"/>
    <mergeCell ref="B7:G7"/>
    <mergeCell ref="B8:G8"/>
    <mergeCell ref="B9:G9"/>
    <mergeCell ref="C29:F29"/>
    <mergeCell ref="B14:B19"/>
    <mergeCell ref="C32:F32"/>
    <mergeCell ref="C31:F31"/>
    <mergeCell ref="C27:F27"/>
    <mergeCell ref="B22:B30"/>
  </mergeCells>
  <conditionalFormatting sqref="G14">
    <cfRule type="cellIs" dxfId="11" priority="11" operator="greaterThan">
      <formula>21.281</formula>
    </cfRule>
    <cfRule type="cellIs" dxfId="10" priority="12" operator="lessThan">
      <formula>15.729</formula>
    </cfRule>
  </conditionalFormatting>
  <conditionalFormatting sqref="G15">
    <cfRule type="cellIs" dxfId="9" priority="9" operator="greaterThan">
      <formula>18.401</formula>
    </cfRule>
    <cfRule type="cellIs" dxfId="8" priority="10" operator="lessThan">
      <formula>13.599</formula>
    </cfRule>
  </conditionalFormatting>
  <conditionalFormatting sqref="G16">
    <cfRule type="cellIs" dxfId="7" priority="7" operator="greaterThan">
      <formula>23.581</formula>
    </cfRule>
    <cfRule type="cellIs" dxfId="6" priority="8" operator="lessThan">
      <formula>17.429</formula>
    </cfRule>
  </conditionalFormatting>
  <conditionalFormatting sqref="G17">
    <cfRule type="cellIs" dxfId="5" priority="5" operator="greaterThan">
      <formula>22.431</formula>
    </cfRule>
    <cfRule type="cellIs" dxfId="4" priority="6" operator="lessThan">
      <formula>16.579</formula>
    </cfRule>
  </conditionalFormatting>
  <conditionalFormatting sqref="G18">
    <cfRule type="cellIs" dxfId="3" priority="4" operator="lessThan">
      <formula>5.099</formula>
    </cfRule>
    <cfRule type="cellIs" dxfId="2" priority="3" operator="greaterThan">
      <formula>6.901</formula>
    </cfRule>
  </conditionalFormatting>
  <conditionalFormatting sqref="G19">
    <cfRule type="cellIs" dxfId="1" priority="2" operator="lessThan">
      <formula>12.749</formula>
    </cfRule>
    <cfRule type="cellIs" dxfId="0" priority="1" operator="greaterThan">
      <formula>17.251</formula>
    </cfRule>
  </conditionalFormatting>
  <pageMargins left="0" right="0" top="0" bottom="0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2D43-AB11-46AA-AACF-C9AC30EE2B31}">
  <dimension ref="B2:B5"/>
  <sheetViews>
    <sheetView workbookViewId="0">
      <selection activeCell="B6" sqref="B6"/>
    </sheetView>
  </sheetViews>
  <sheetFormatPr defaultRowHeight="15" x14ac:dyDescent="0.25"/>
  <cols>
    <col min="2" max="2" width="65.85546875" bestFit="1" customWidth="1"/>
  </cols>
  <sheetData>
    <row r="2" spans="2:2" x14ac:dyDescent="0.25">
      <c r="B2" t="s">
        <v>58</v>
      </c>
    </row>
    <row r="3" spans="2:2" x14ac:dyDescent="0.25">
      <c r="B3" s="1" t="s">
        <v>59</v>
      </c>
    </row>
    <row r="4" spans="2:2" x14ac:dyDescent="0.25">
      <c r="B4" s="1" t="s">
        <v>60</v>
      </c>
    </row>
    <row r="5" spans="2:2" x14ac:dyDescent="0.25">
      <c r="B5" s="1" t="s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5E079565C05F4B9B82AA17DA86179E" ma:contentTypeVersion="5" ma:contentTypeDescription="Een nieuw document maken." ma:contentTypeScope="" ma:versionID="6bb03a92e7d7b678bb06e38f49f072dd">
  <xsd:schema xmlns:xsd="http://www.w3.org/2001/XMLSchema" xmlns:xs="http://www.w3.org/2001/XMLSchema" xmlns:p="http://schemas.microsoft.com/office/2006/metadata/properties" xmlns:ns2="a306885b-27ff-4034-a60f-299dfbc9a5a1" xmlns:ns3="2f7141ec-c1fc-4af6-98c6-aaed2f5d838c" targetNamespace="http://schemas.microsoft.com/office/2006/metadata/properties" ma:root="true" ma:fieldsID="b73f1271f399b1fa546d7177fe6b8830" ns2:_="" ns3:_="">
    <xsd:import namespace="a306885b-27ff-4034-a60f-299dfbc9a5a1"/>
    <xsd:import namespace="2f7141ec-c1fc-4af6-98c6-aaed2f5d83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6885b-27ff-4034-a60f-299dfbc9a5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7141ec-c1fc-4af6-98c6-aaed2f5d838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875757-9184-42E7-A038-231B41830A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A7C324-95E2-4B8F-8537-3EA57DC2ABC0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a306885b-27ff-4034-a60f-299dfbc9a5a1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f7141ec-c1fc-4af6-98c6-aaed2f5d838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C406F6-DEC6-4ED8-9469-E420C1DCD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06885b-27ff-4034-a60f-299dfbc9a5a1"/>
    <ds:schemaRef ds:uri="2f7141ec-c1fc-4af6-98c6-aaed2f5d83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Landbouwhuisdieren</vt:lpstr>
      <vt:lpstr>Formules</vt:lpstr>
    </vt:vector>
  </TitlesOfParts>
  <Manager/>
  <Company>Ministerie van Economische Zaken en Klimaat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Martinius, K.J. (Kevin)</dc:creator>
  <cp:keywords/>
  <dc:description/>
  <cp:lastModifiedBy>Cheung, H.S.H. (Hely)</cp:lastModifiedBy>
  <cp:revision/>
  <dcterms:created xsi:type="dcterms:W3CDTF">2020-05-06T09:20:58Z</dcterms:created>
  <dcterms:modified xsi:type="dcterms:W3CDTF">2024-01-15T14:36:20Z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0x010100DA5E079565C05F4B9B82AA17DA86179E</vt:lpwstr>
  </property>
</Properties>
</file>